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Ex4.xml" ContentType="application/vnd.ms-office.chartex+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8abb311a850c0380/Documents/"/>
    </mc:Choice>
  </mc:AlternateContent>
  <xr:revisionPtr revIDLastSave="13" documentId="8_{4D6ACD68-6F0B-441E-A25D-AE7EE2A86FCA}" xr6:coauthVersionLast="47" xr6:coauthVersionMax="47" xr10:uidLastSave="{E4C869D0-A9D0-4696-AAB6-7A29E2B03E31}"/>
  <bookViews>
    <workbookView xWindow="-108" yWindow="-108" windowWidth="23256" windowHeight="12456" activeTab="1" xr2:uid="{BCE64C4F-A7B2-411A-A9BF-D7BB2C6F11BB}"/>
  </bookViews>
  <sheets>
    <sheet name="Pivot_table" sheetId="2" r:id="rId1"/>
    <sheet name="Dashboard" sheetId="3" r:id="rId2"/>
    <sheet name="Data" sheetId="1" r:id="rId3"/>
  </sheets>
  <definedNames>
    <definedName name="_xlnm._FilterDatabase" localSheetId="2" hidden="1">Data!$A$1:$L$64</definedName>
    <definedName name="_xlchart.v2.4" hidden="1">Pivot_table!$J$12:$L$16</definedName>
    <definedName name="_xlchart.v2.5" hidden="1">Pivot_table!$M$11</definedName>
    <definedName name="_xlchart.v2.6" hidden="1">Pivot_table!$M$12:$M$16</definedName>
    <definedName name="_xlchart.v2.7" hidden="1">Pivot_table!$J$12:$L$16</definedName>
    <definedName name="_xlchart.v2.8" hidden="1">Pivot_table!$M$11</definedName>
    <definedName name="_xlchart.v2.9" hidden="1">Pivot_table!$M$12:$M$16</definedName>
    <definedName name="_xlchart.v5.0" hidden="1">Pivot_table!$O$11</definedName>
    <definedName name="_xlchart.v5.1" hidden="1">Pivot_table!$O$12:$O$16</definedName>
    <definedName name="_xlchart.v5.10" hidden="1">Pivot_table!$O$11</definedName>
    <definedName name="_xlchart.v5.11" hidden="1">Pivot_table!$O$12:$O$16</definedName>
    <definedName name="_xlchart.v5.12" hidden="1">Pivot_table!$P$11</definedName>
    <definedName name="_xlchart.v5.13" hidden="1">Pivot_table!$P$12:$P$16</definedName>
    <definedName name="_xlchart.v5.14" hidden="1">Pivot_table!$O$11</definedName>
    <definedName name="_xlchart.v5.15" hidden="1">Pivot_table!$O$12:$O$16</definedName>
    <definedName name="_xlchart.v5.16" hidden="1">Pivot_table!$P$11</definedName>
    <definedName name="_xlchart.v5.17" hidden="1">Pivot_table!$P$12:$P$16</definedName>
    <definedName name="_xlchart.v5.2" hidden="1">Pivot_table!$P$11</definedName>
    <definedName name="_xlchart.v5.3" hidden="1">Pivot_table!$P$12:$P$16</definedName>
    <definedName name="Slicer_Month">#N/A</definedName>
    <definedName name="Slicer_Quarter">#N/A</definedName>
  </definedNames>
  <calcPr calcId="191029" concurrentCalc="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6" i="2" l="1"/>
  <c r="S17" i="2"/>
  <c r="S21" i="2"/>
  <c r="S22" i="2"/>
  <c r="S20" i="2"/>
  <c r="S19" i="2"/>
  <c r="S14" i="2"/>
  <c r="S15" i="2"/>
  <c r="S12" i="2"/>
  <c r="S13" i="2"/>
  <c r="S10" i="2"/>
  <c r="S11" i="2"/>
  <c r="R14" i="2"/>
  <c r="R12" i="2"/>
  <c r="R10" i="2"/>
  <c r="O13" i="2"/>
  <c r="O14" i="2"/>
  <c r="O15" i="2"/>
  <c r="O16" i="2"/>
  <c r="O12" i="2"/>
  <c r="P13" i="2"/>
  <c r="P14" i="2"/>
  <c r="P15" i="2"/>
  <c r="P16" i="2"/>
  <c r="P12" i="2"/>
  <c r="M14" i="2"/>
  <c r="M15" i="2"/>
  <c r="M16" i="2"/>
  <c r="M13" i="2"/>
  <c r="M12" i="2"/>
  <c r="L13" i="2"/>
  <c r="L14" i="2"/>
  <c r="L15" i="2"/>
  <c r="L16" i="2"/>
  <c r="L12"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2" i="1"/>
</calcChain>
</file>

<file path=xl/sharedStrings.xml><?xml version="1.0" encoding="utf-8"?>
<sst xmlns="http://schemas.openxmlformats.org/spreadsheetml/2006/main" count="282" uniqueCount="62">
  <si>
    <t>Date</t>
  </si>
  <si>
    <t>Region</t>
  </si>
  <si>
    <t>Sales</t>
  </si>
  <si>
    <t>Profit</t>
  </si>
  <si>
    <t>Target Sales</t>
  </si>
  <si>
    <t>No of Customers</t>
  </si>
  <si>
    <t>Sales Completion Rate</t>
  </si>
  <si>
    <t>Profit Completion Rate</t>
  </si>
  <si>
    <t>Customer Completion Rate</t>
  </si>
  <si>
    <t>Country</t>
  </si>
  <si>
    <t>Customer Satisfaction</t>
  </si>
  <si>
    <t>Score</t>
  </si>
  <si>
    <t>East</t>
  </si>
  <si>
    <t>Argentina</t>
  </si>
  <si>
    <t>Speed</t>
  </si>
  <si>
    <t>West</t>
  </si>
  <si>
    <t>Colombia</t>
  </si>
  <si>
    <t>Quality</t>
  </si>
  <si>
    <t>South</t>
  </si>
  <si>
    <t>Brazil</t>
  </si>
  <si>
    <t>Hygiene</t>
  </si>
  <si>
    <t>Ecuador</t>
  </si>
  <si>
    <t>Peru</t>
  </si>
  <si>
    <t>Service</t>
  </si>
  <si>
    <t>North</t>
  </si>
  <si>
    <t>Availability</t>
  </si>
  <si>
    <t>Month</t>
  </si>
  <si>
    <t>Quarter</t>
  </si>
  <si>
    <t>Row Labels</t>
  </si>
  <si>
    <t>Jan</t>
  </si>
  <si>
    <t>Feb</t>
  </si>
  <si>
    <t>Mar</t>
  </si>
  <si>
    <t>Apr</t>
  </si>
  <si>
    <t>May</t>
  </si>
  <si>
    <t>Jun</t>
  </si>
  <si>
    <t>Jul</t>
  </si>
  <si>
    <t>Aug</t>
  </si>
  <si>
    <t>Sep</t>
  </si>
  <si>
    <t>Oct</t>
  </si>
  <si>
    <t>Nov</t>
  </si>
  <si>
    <t>Dec</t>
  </si>
  <si>
    <t>Grand Total</t>
  </si>
  <si>
    <t>Sum of Sales</t>
  </si>
  <si>
    <t>Sales vs target sales by month</t>
  </si>
  <si>
    <t xml:space="preserve"> Sales</t>
  </si>
  <si>
    <t>Target_Sales</t>
  </si>
  <si>
    <t xml:space="preserve"> No of Customers</t>
  </si>
  <si>
    <t>No of customer by Month</t>
  </si>
  <si>
    <t>Profit vs Sales by Region</t>
  </si>
  <si>
    <t>Sum of Profit</t>
  </si>
  <si>
    <t xml:space="preserve">Customer Satisfaction Score </t>
  </si>
  <si>
    <t>Sum of Score</t>
  </si>
  <si>
    <t xml:space="preserve">Sales by country </t>
  </si>
  <si>
    <t>Average of Sales Completion Rate</t>
  </si>
  <si>
    <t>Average of Profit Completion Rate</t>
  </si>
  <si>
    <t>Average of Customer Completion Rate</t>
  </si>
  <si>
    <t>Values</t>
  </si>
  <si>
    <t>Pending</t>
  </si>
  <si>
    <t>Metrics</t>
  </si>
  <si>
    <t>No. of customers</t>
  </si>
  <si>
    <t>Total</t>
  </si>
  <si>
    <t>Sales vs Target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</si>
</sst>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_(* #,##0_);_(* \(#,##0\);_(* &quot;-&quot;??_);_(@_)"/>
    <numFmt numFmtId="165" formatCode="0.0,&quot;k&quot;"/>
    <numFmt numFmtId="166" formatCode="_(&quot;$&quot;* #,##0_);_(&quot;$&quot;* \(#,##0\);_(&quot;$&quot;* &quot;-&quot;??_);_(@_)"/>
  </numFmts>
  <fonts count="3" x14ac:knownFonts="1">
    <font>
      <sz val="11"/>
      <color theme="1"/>
      <name val="Aptos Narrow"/>
      <family val="2"/>
      <scheme val="minor"/>
    </font>
    <font>
      <sz val="11"/>
      <color theme="1"/>
      <name val="Aptos Narrow"/>
      <family val="2"/>
      <scheme val="minor"/>
    </font>
    <font>
      <b/>
      <sz val="11"/>
      <color rgb="FFC00000"/>
      <name val="Aptos Narrow"/>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14"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0" fontId="2" fillId="0" borderId="0" xfId="0" applyFont="1"/>
    <xf numFmtId="165" fontId="0" fillId="0" borderId="0" xfId="0" applyNumberFormat="1"/>
    <xf numFmtId="9" fontId="0" fillId="0" borderId="0" xfId="0" applyNumberFormat="1"/>
    <xf numFmtId="9" fontId="0" fillId="0" borderId="0" xfId="3" applyFont="1"/>
    <xf numFmtId="43" fontId="0" fillId="0" borderId="0" xfId="1" applyFont="1" applyAlignment="1">
      <alignment horizontal="left"/>
    </xf>
    <xf numFmtId="166" fontId="0" fillId="0" borderId="0" xfId="2" applyNumberFormat="1" applyFont="1" applyAlignment="1">
      <alignment horizontal="left"/>
    </xf>
    <xf numFmtId="0" fontId="0" fillId="2" borderId="0" xfId="0" applyFill="1"/>
    <xf numFmtId="0" fontId="0" fillId="2" borderId="0" xfId="0" applyFill="1" applyAlignment="1">
      <alignment horizontal="center"/>
    </xf>
    <xf numFmtId="0" fontId="0" fillId="0" borderId="0" xfId="0" applyNumberFormat="1"/>
  </cellXfs>
  <cellStyles count="4">
    <cellStyle name="Comma" xfId="1" builtinId="3"/>
    <cellStyle name="Currency" xfId="2" builtinId="4"/>
    <cellStyle name="Normal" xfId="0" builtinId="0"/>
    <cellStyle name="Percent" xfId="3" builtinId="5"/>
  </cellStyles>
  <dxfs count="15">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9" formatCode="m/d/yyyy"/>
    </dxf>
    <dxf>
      <numFmt numFmtId="13" formatCode="0%"/>
    </dxf>
    <dxf>
      <numFmt numFmtId="0" formatCode="General"/>
    </dxf>
    <dxf>
      <numFmt numFmtId="0" formatCode="General"/>
    </dxf>
    <dxf>
      <numFmt numFmtId="165" formatCode="0.0,&quot;k&quot;"/>
    </dxf>
    <dxf>
      <numFmt numFmtId="0" formatCode="General"/>
    </dxf>
    <dxf>
      <numFmt numFmtId="165" formatCode="0.0,&quot;k&quot;"/>
    </dxf>
    <dxf>
      <numFmt numFmtId="0" formatCode="General"/>
    </dxf>
    <dxf>
      <font>
        <b/>
        <color theme="1"/>
      </font>
      <border>
        <bottom style="thin">
          <color theme="4"/>
        </bottom>
        <vertical/>
        <horizontal/>
      </border>
    </dxf>
    <dxf>
      <font>
        <color theme="1"/>
      </font>
      <fill>
        <patternFill patternType="none">
          <bgColor auto="1"/>
        </patternFill>
      </fill>
      <border diagonalUp="0" diagonalDown="0">
        <left/>
        <right/>
        <top/>
        <bottom/>
        <vertical/>
        <horizontal/>
      </border>
    </dxf>
  </dxfs>
  <tableStyles count="1" defaultTableStyle="TableStyleMedium2" defaultPivotStyle="PivotStyleLight16">
    <tableStyle name="mystyle" pivot="0" table="0" count="10" xr9:uid="{F910AB71-2251-4737-A34D-38B7D0C6A26A}">
      <tableStyleElement type="wholeTable" dxfId="14"/>
      <tableStyleElement type="headerRow" dxfId="13"/>
    </tableStyle>
  </tableStyles>
  <colors>
    <mruColors>
      <color rgb="FF0000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96-4521-9703-B28DE75D42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96-4521-9703-B28DE75D42E3}"/>
              </c:ext>
            </c:extLst>
          </c:dPt>
          <c:cat>
            <c:strRef>
              <c:f>Pivot_table!$R$10:$R$11</c:f>
              <c:strCache>
                <c:ptCount val="2"/>
                <c:pt idx="0">
                  <c:v>Average of Sales Completion Rate</c:v>
                </c:pt>
                <c:pt idx="1">
                  <c:v>Pending</c:v>
                </c:pt>
              </c:strCache>
            </c:strRef>
          </c:cat>
          <c:val>
            <c:numRef>
              <c:f>Pivot_table!$S$10:$S$11</c:f>
              <c:numCache>
                <c:formatCode>0%</c:formatCode>
                <c:ptCount val="2"/>
                <c:pt idx="0">
                  <c:v>0.85555555555555574</c:v>
                </c:pt>
                <c:pt idx="1">
                  <c:v>0.14444444444444426</c:v>
                </c:pt>
              </c:numCache>
            </c:numRef>
          </c:val>
          <c:extLst>
            <c:ext xmlns:c16="http://schemas.microsoft.com/office/drawing/2014/chart" uri="{C3380CC4-5D6E-409C-BE32-E72D297353CC}">
              <c16:uniqueId val="{00000000-F201-4174-890F-5BA34EEF502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ProfitCustomer Metrics.xlsx]Pivot_table!PivotTable2</c:name>
    <c:fmtId val="9"/>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1">
                <a:solidFill>
                  <a:schemeClr val="tx1"/>
                </a:solidFill>
              </a:rPr>
              <a:t>Customer Count by Month</a:t>
            </a:r>
          </a:p>
        </c:rich>
      </c:tx>
      <c:layout>
        <c:manualLayout>
          <c:xMode val="edge"/>
          <c:yMode val="edge"/>
          <c:x val="8.2560695538057727E-2"/>
          <c:y val="4.185350039031685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lumMod val="50000"/>
              </a:schemeClr>
            </a:solidFill>
            <a:round/>
          </a:ln>
          <a:effectLst/>
        </c:spPr>
        <c:marker>
          <c:symbol val="circle"/>
          <c:size val="5"/>
          <c:spPr>
            <a:solidFill>
              <a:schemeClr val="tx2">
                <a:lumMod val="90000"/>
                <a:lumOff val="1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lumMod val="50000"/>
              </a:schemeClr>
            </a:solidFill>
            <a:round/>
          </a:ln>
          <a:effectLst/>
        </c:spPr>
        <c:marker>
          <c:symbol val="circle"/>
          <c:size val="5"/>
          <c:spPr>
            <a:solidFill>
              <a:schemeClr val="tx2">
                <a:lumMod val="90000"/>
                <a:lumOff val="1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833333333333332E-2"/>
          <c:y val="0.19404329118460648"/>
          <c:w val="0.96180555555555558"/>
          <c:h val="0.68500915545321039"/>
        </c:manualLayout>
      </c:layout>
      <c:lineChart>
        <c:grouping val="standard"/>
        <c:varyColors val="0"/>
        <c:ser>
          <c:idx val="0"/>
          <c:order val="0"/>
          <c:tx>
            <c:strRef>
              <c:f>Pivot_table!$F$3</c:f>
              <c:strCache>
                <c:ptCount val="1"/>
                <c:pt idx="0">
                  <c:v>Total</c:v>
                </c:pt>
              </c:strCache>
            </c:strRef>
          </c:tx>
          <c:spPr>
            <a:ln w="28575" cap="rnd">
              <a:solidFill>
                <a:schemeClr val="accent1">
                  <a:lumMod val="50000"/>
                </a:schemeClr>
              </a:solidFill>
              <a:round/>
            </a:ln>
            <a:effectLst/>
          </c:spPr>
          <c:marker>
            <c:symbol val="circle"/>
            <c:size val="5"/>
            <c:spPr>
              <a:solidFill>
                <a:schemeClr val="tx2">
                  <a:lumMod val="90000"/>
                  <a:lumOff val="10000"/>
                </a:schemeClr>
              </a:solidFill>
              <a:ln w="9525">
                <a:solidFill>
                  <a:schemeClr val="accent1"/>
                </a:solidFill>
              </a:ln>
              <a:effectLst/>
            </c:spPr>
          </c:marker>
          <c:cat>
            <c:strRef>
              <c:f>Pivot_table!$E$4:$E$16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Pivot_table!$F$4:$F$16</c:f>
              <c:numCache>
                <c:formatCode>General</c:formatCode>
                <c:ptCount val="12"/>
                <c:pt idx="0">
                  <c:v>1435</c:v>
                </c:pt>
                <c:pt idx="1">
                  <c:v>185</c:v>
                </c:pt>
                <c:pt idx="2">
                  <c:v>688</c:v>
                </c:pt>
                <c:pt idx="3">
                  <c:v>810</c:v>
                </c:pt>
                <c:pt idx="4">
                  <c:v>850</c:v>
                </c:pt>
                <c:pt idx="5">
                  <c:v>991</c:v>
                </c:pt>
                <c:pt idx="6">
                  <c:v>300</c:v>
                </c:pt>
                <c:pt idx="7">
                  <c:v>646</c:v>
                </c:pt>
                <c:pt idx="8">
                  <c:v>190</c:v>
                </c:pt>
                <c:pt idx="9">
                  <c:v>1450</c:v>
                </c:pt>
                <c:pt idx="10">
                  <c:v>1497</c:v>
                </c:pt>
                <c:pt idx="11">
                  <c:v>318</c:v>
                </c:pt>
              </c:numCache>
            </c:numRef>
          </c:val>
          <c:smooth val="1"/>
          <c:extLst>
            <c:ext xmlns:c16="http://schemas.microsoft.com/office/drawing/2014/chart" uri="{C3380CC4-5D6E-409C-BE32-E72D297353CC}">
              <c16:uniqueId val="{00000000-1746-4EA7-9C21-9F22107ECA25}"/>
            </c:ext>
          </c:extLst>
        </c:ser>
        <c:dLbls>
          <c:showLegendKey val="0"/>
          <c:showVal val="0"/>
          <c:showCatName val="0"/>
          <c:showSerName val="0"/>
          <c:showPercent val="0"/>
          <c:showBubbleSize val="0"/>
        </c:dLbls>
        <c:marker val="1"/>
        <c:smooth val="0"/>
        <c:axId val="131281039"/>
        <c:axId val="131284399"/>
      </c:lineChart>
      <c:catAx>
        <c:axId val="13128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1284399"/>
        <c:crosses val="autoZero"/>
        <c:auto val="1"/>
        <c:lblAlgn val="ctr"/>
        <c:lblOffset val="100"/>
        <c:noMultiLvlLbl val="0"/>
      </c:catAx>
      <c:valAx>
        <c:axId val="131284399"/>
        <c:scaling>
          <c:orientation val="minMax"/>
        </c:scaling>
        <c:delete val="1"/>
        <c:axPos val="l"/>
        <c:numFmt formatCode="General" sourceLinked="1"/>
        <c:majorTickMark val="none"/>
        <c:minorTickMark val="none"/>
        <c:tickLblPos val="nextTo"/>
        <c:crossAx val="13128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ProfitCustomer Metrics.xlsx]Pivot_table!PivotTable3</c:name>
    <c:fmtId val="3"/>
  </c:pivotSource>
  <c:chart>
    <c:title>
      <c:tx>
        <c:rich>
          <a:bodyPr rot="0" spcFirstLastPara="1" vertOverflow="ellipsis" vert="horz" wrap="square" anchor="ctr" anchorCtr="1"/>
          <a:lstStyle/>
          <a:p>
            <a:pPr>
              <a:defRPr lang="en-US" sz="1600" b="1" i="0" u="none" strike="noStrike" kern="1200" spc="0" baseline="0">
                <a:solidFill>
                  <a:schemeClr val="tx1"/>
                </a:solidFill>
                <a:latin typeface="+mn-lt"/>
                <a:ea typeface="+mn-ea"/>
                <a:cs typeface="+mn-cs"/>
              </a:defRPr>
            </a:pPr>
            <a:r>
              <a:rPr lang="en-US" sz="1600" b="1"/>
              <a:t>Profit Sales by Region </a:t>
            </a:r>
          </a:p>
        </c:rich>
      </c:tx>
      <c:layout>
        <c:manualLayout>
          <c:xMode val="edge"/>
          <c:yMode val="edge"/>
          <c:x val="1.7252422153496812E-2"/>
          <c:y val="3.8095327067152608E-2"/>
        </c:manualLayout>
      </c:layout>
      <c:overlay val="0"/>
      <c:spPr>
        <a:noFill/>
        <a:ln>
          <a:noFill/>
        </a:ln>
        <a:effectLst/>
      </c:spPr>
      <c:txPr>
        <a:bodyPr rot="0" spcFirstLastPara="1" vertOverflow="ellipsis" vert="horz" wrap="square" anchor="ctr" anchorCtr="1"/>
        <a:lstStyle/>
        <a:p>
          <a:pPr>
            <a:defRPr lang="en-US" sz="1600" b="1"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08847614983187"/>
          <c:y val="0.16190476190476191"/>
          <c:w val="0.75854682404661256"/>
          <c:h val="0.81932181271330862"/>
        </c:manualLayout>
      </c:layout>
      <c:barChart>
        <c:barDir val="bar"/>
        <c:grouping val="stacked"/>
        <c:varyColors val="0"/>
        <c:ser>
          <c:idx val="0"/>
          <c:order val="0"/>
          <c:tx>
            <c:strRef>
              <c:f>Pivot_table!$I$3</c:f>
              <c:strCache>
                <c:ptCount val="1"/>
                <c:pt idx="0">
                  <c:v>Sum of Profit</c:v>
                </c:pt>
              </c:strCache>
            </c:strRef>
          </c:tx>
          <c:spPr>
            <a:solidFill>
              <a:schemeClr val="tx2">
                <a:lumMod val="90000"/>
                <a:lumOff val="1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Pivot_table!$H$4:$H$8</c:f>
              <c:strCache>
                <c:ptCount val="4"/>
                <c:pt idx="0">
                  <c:v>East</c:v>
                </c:pt>
                <c:pt idx="1">
                  <c:v>South</c:v>
                </c:pt>
                <c:pt idx="2">
                  <c:v>West</c:v>
                </c:pt>
                <c:pt idx="3">
                  <c:v>North</c:v>
                </c:pt>
              </c:strCache>
            </c:strRef>
          </c:cat>
          <c:val>
            <c:numRef>
              <c:f>Pivot_table!$I$4:$I$8</c:f>
              <c:numCache>
                <c:formatCode>0.0,"k"</c:formatCode>
                <c:ptCount val="4"/>
                <c:pt idx="0">
                  <c:v>45042.857142857159</c:v>
                </c:pt>
                <c:pt idx="1">
                  <c:v>29742.857142857156</c:v>
                </c:pt>
                <c:pt idx="2">
                  <c:v>25300.857142857149</c:v>
                </c:pt>
                <c:pt idx="3">
                  <c:v>13214.285714285725</c:v>
                </c:pt>
              </c:numCache>
            </c:numRef>
          </c:val>
          <c:extLst>
            <c:ext xmlns:c16="http://schemas.microsoft.com/office/drawing/2014/chart" uri="{C3380CC4-5D6E-409C-BE32-E72D297353CC}">
              <c16:uniqueId val="{00000000-2288-4688-A9FE-ED137F1DE72C}"/>
            </c:ext>
          </c:extLst>
        </c:ser>
        <c:ser>
          <c:idx val="1"/>
          <c:order val="1"/>
          <c:tx>
            <c:strRef>
              <c:f>Pivot_table!$J$3</c:f>
              <c:strCache>
                <c:ptCount val="1"/>
                <c:pt idx="0">
                  <c:v>Sum of Sales</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Pivot_table!$H$4:$H$8</c:f>
              <c:strCache>
                <c:ptCount val="4"/>
                <c:pt idx="0">
                  <c:v>East</c:v>
                </c:pt>
                <c:pt idx="1">
                  <c:v>South</c:v>
                </c:pt>
                <c:pt idx="2">
                  <c:v>West</c:v>
                </c:pt>
                <c:pt idx="3">
                  <c:v>North</c:v>
                </c:pt>
              </c:strCache>
            </c:strRef>
          </c:cat>
          <c:val>
            <c:numRef>
              <c:f>Pivot_table!$J$4:$J$8</c:f>
              <c:numCache>
                <c:formatCode>0.0,"k"</c:formatCode>
                <c:ptCount val="4"/>
                <c:pt idx="0">
                  <c:v>50045</c:v>
                </c:pt>
                <c:pt idx="1">
                  <c:v>46112</c:v>
                </c:pt>
                <c:pt idx="2">
                  <c:v>38283</c:v>
                </c:pt>
                <c:pt idx="3">
                  <c:v>22921</c:v>
                </c:pt>
              </c:numCache>
            </c:numRef>
          </c:val>
          <c:extLst>
            <c:ext xmlns:c16="http://schemas.microsoft.com/office/drawing/2014/chart" uri="{C3380CC4-5D6E-409C-BE32-E72D297353CC}">
              <c16:uniqueId val="{00000001-2288-4688-A9FE-ED137F1DE72C}"/>
            </c:ext>
          </c:extLst>
        </c:ser>
        <c:dLbls>
          <c:dLblPos val="ctr"/>
          <c:showLegendKey val="0"/>
          <c:showVal val="1"/>
          <c:showCatName val="0"/>
          <c:showSerName val="0"/>
          <c:showPercent val="0"/>
          <c:showBubbleSize val="0"/>
        </c:dLbls>
        <c:gapWidth val="150"/>
        <c:overlap val="100"/>
        <c:axId val="223828351"/>
        <c:axId val="223830751"/>
      </c:barChart>
      <c:catAx>
        <c:axId val="223828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23830751"/>
        <c:crosses val="autoZero"/>
        <c:auto val="1"/>
        <c:lblAlgn val="ctr"/>
        <c:lblOffset val="100"/>
        <c:noMultiLvlLbl val="0"/>
      </c:catAx>
      <c:valAx>
        <c:axId val="223830751"/>
        <c:scaling>
          <c:orientation val="minMax"/>
        </c:scaling>
        <c:delete val="1"/>
        <c:axPos val="b"/>
        <c:numFmt formatCode="0.0,&quot;k&quot;" sourceLinked="1"/>
        <c:majorTickMark val="none"/>
        <c:minorTickMark val="none"/>
        <c:tickLblPos val="nextTo"/>
        <c:crossAx val="223828351"/>
        <c:crosses val="autoZero"/>
        <c:crossBetween val="between"/>
      </c:valAx>
      <c:spPr>
        <a:noFill/>
        <a:ln>
          <a:noFill/>
        </a:ln>
        <a:effectLst/>
      </c:spPr>
    </c:plotArea>
    <c:legend>
      <c:legendPos val="r"/>
      <c:layout>
        <c:manualLayout>
          <c:xMode val="edge"/>
          <c:yMode val="edge"/>
          <c:x val="0.67523860337887076"/>
          <c:y val="2.6976066028647265E-2"/>
          <c:w val="0.28502971770315066"/>
          <c:h val="0.23068446273818363"/>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ProfitCustomer Metrics.xlsx]Pivot_table!PivotTable1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Pivot_table!$B$3</c:f>
              <c:strCache>
                <c:ptCount val="1"/>
                <c:pt idx="0">
                  <c:v> Sales</c:v>
                </c:pt>
              </c:strCache>
            </c:strRef>
          </c:tx>
          <c:spPr>
            <a:solidFill>
              <a:schemeClr val="accent1"/>
            </a:solidFill>
            <a:ln>
              <a:noFill/>
            </a:ln>
            <a:effectLst/>
          </c:spPr>
          <c:invertIfNegative val="0"/>
          <c:cat>
            <c:strRef>
              <c:f>Pivot_table!$A$4:$A$16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Pivot_table!$B$4:$B$16</c:f>
              <c:numCache>
                <c:formatCode>0.0,"k"</c:formatCode>
                <c:ptCount val="12"/>
                <c:pt idx="0">
                  <c:v>12900</c:v>
                </c:pt>
                <c:pt idx="1">
                  <c:v>11256</c:v>
                </c:pt>
                <c:pt idx="2">
                  <c:v>11700</c:v>
                </c:pt>
                <c:pt idx="3">
                  <c:v>10400</c:v>
                </c:pt>
                <c:pt idx="4">
                  <c:v>12995</c:v>
                </c:pt>
                <c:pt idx="5">
                  <c:v>13450</c:v>
                </c:pt>
                <c:pt idx="6">
                  <c:v>11000</c:v>
                </c:pt>
                <c:pt idx="7">
                  <c:v>17050</c:v>
                </c:pt>
                <c:pt idx="8">
                  <c:v>3600</c:v>
                </c:pt>
                <c:pt idx="9">
                  <c:v>26729</c:v>
                </c:pt>
                <c:pt idx="10">
                  <c:v>22481</c:v>
                </c:pt>
                <c:pt idx="11">
                  <c:v>3800</c:v>
                </c:pt>
              </c:numCache>
            </c:numRef>
          </c:val>
          <c:extLst>
            <c:ext xmlns:c16="http://schemas.microsoft.com/office/drawing/2014/chart" uri="{C3380CC4-5D6E-409C-BE32-E72D297353CC}">
              <c16:uniqueId val="{00000000-CC55-4C0C-88C2-262AD23989FC}"/>
            </c:ext>
          </c:extLst>
        </c:ser>
        <c:ser>
          <c:idx val="1"/>
          <c:order val="1"/>
          <c:tx>
            <c:strRef>
              <c:f>Pivot_table!$C$3</c:f>
              <c:strCache>
                <c:ptCount val="1"/>
                <c:pt idx="0">
                  <c:v>Target_Sales</c:v>
                </c:pt>
              </c:strCache>
            </c:strRef>
          </c:tx>
          <c:spPr>
            <a:solidFill>
              <a:schemeClr val="accent2"/>
            </a:solidFill>
            <a:ln>
              <a:noFill/>
            </a:ln>
            <a:effectLst/>
          </c:spPr>
          <c:invertIfNegative val="0"/>
          <c:cat>
            <c:strRef>
              <c:f>Pivot_table!$A$4:$A$16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Pivot_table!$C$4:$C$16</c:f>
              <c:numCache>
                <c:formatCode>0.0,"k"</c:formatCode>
                <c:ptCount val="12"/>
                <c:pt idx="0">
                  <c:v>6000.0000000000009</c:v>
                </c:pt>
                <c:pt idx="1">
                  <c:v>24285.28571428571</c:v>
                </c:pt>
                <c:pt idx="2">
                  <c:v>9714.2857142857156</c:v>
                </c:pt>
                <c:pt idx="3">
                  <c:v>13571.428571428569</c:v>
                </c:pt>
                <c:pt idx="4">
                  <c:v>12571.285714285716</c:v>
                </c:pt>
                <c:pt idx="5">
                  <c:v>12999.999999999998</c:v>
                </c:pt>
                <c:pt idx="6">
                  <c:v>20142.85714285713</c:v>
                </c:pt>
                <c:pt idx="7">
                  <c:v>3428.5714285714316</c:v>
                </c:pt>
                <c:pt idx="8">
                  <c:v>9571.428571428567</c:v>
                </c:pt>
                <c:pt idx="9">
                  <c:v>30142.428571428576</c:v>
                </c:pt>
                <c:pt idx="10">
                  <c:v>20857.142857142862</c:v>
                </c:pt>
                <c:pt idx="11">
                  <c:v>3714.2857142857147</c:v>
                </c:pt>
              </c:numCache>
            </c:numRef>
          </c:val>
          <c:extLst>
            <c:ext xmlns:c16="http://schemas.microsoft.com/office/drawing/2014/chart" uri="{C3380CC4-5D6E-409C-BE32-E72D297353CC}">
              <c16:uniqueId val="{00000001-CC55-4C0C-88C2-262AD23989FC}"/>
            </c:ext>
          </c:extLst>
        </c:ser>
        <c:dLbls>
          <c:showLegendKey val="0"/>
          <c:showVal val="0"/>
          <c:showCatName val="0"/>
          <c:showSerName val="0"/>
          <c:showPercent val="0"/>
          <c:showBubbleSize val="0"/>
        </c:dLbls>
        <c:gapWidth val="150"/>
        <c:overlap val="100"/>
        <c:axId val="192477759"/>
        <c:axId val="192477279"/>
      </c:barChart>
      <c:catAx>
        <c:axId val="19247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77279"/>
        <c:crosses val="autoZero"/>
        <c:auto val="1"/>
        <c:lblAlgn val="ctr"/>
        <c:lblOffset val="100"/>
        <c:noMultiLvlLbl val="0"/>
      </c:catAx>
      <c:valAx>
        <c:axId val="192477279"/>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77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ProfitCustomer Metrics.xlsx]Pivot_table!PivotTable2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No</a:t>
            </a:r>
            <a:r>
              <a:rPr lang="en-US" b="1" baseline="0"/>
              <a:t> of customer by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Pivot_table!$F$3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Pivot_table!$E$4:$E$16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Pivot_table!$F$4:$F$16</c:f>
              <c:numCache>
                <c:formatCode>General</c:formatCode>
                <c:ptCount val="12"/>
                <c:pt idx="0">
                  <c:v>1435</c:v>
                </c:pt>
                <c:pt idx="1">
                  <c:v>185</c:v>
                </c:pt>
                <c:pt idx="2">
                  <c:v>688</c:v>
                </c:pt>
                <c:pt idx="3">
                  <c:v>810</c:v>
                </c:pt>
                <c:pt idx="4">
                  <c:v>850</c:v>
                </c:pt>
                <c:pt idx="5">
                  <c:v>991</c:v>
                </c:pt>
                <c:pt idx="6">
                  <c:v>300</c:v>
                </c:pt>
                <c:pt idx="7">
                  <c:v>646</c:v>
                </c:pt>
                <c:pt idx="8">
                  <c:v>190</c:v>
                </c:pt>
                <c:pt idx="9">
                  <c:v>1450</c:v>
                </c:pt>
                <c:pt idx="10">
                  <c:v>1497</c:v>
                </c:pt>
                <c:pt idx="11">
                  <c:v>318</c:v>
                </c:pt>
              </c:numCache>
            </c:numRef>
          </c:val>
          <c:smooth val="0"/>
          <c:extLst>
            <c:ext xmlns:c16="http://schemas.microsoft.com/office/drawing/2014/chart" uri="{C3380CC4-5D6E-409C-BE32-E72D297353CC}">
              <c16:uniqueId val="{00000000-2FAA-497F-BB2E-266A1E7A5A2B}"/>
            </c:ext>
          </c:extLst>
        </c:ser>
        <c:dLbls>
          <c:showLegendKey val="0"/>
          <c:showVal val="0"/>
          <c:showCatName val="0"/>
          <c:showSerName val="0"/>
          <c:showPercent val="0"/>
          <c:showBubbleSize val="0"/>
        </c:dLbls>
        <c:marker val="1"/>
        <c:smooth val="0"/>
        <c:axId val="131281039"/>
        <c:axId val="131284399"/>
      </c:lineChart>
      <c:catAx>
        <c:axId val="13128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84399"/>
        <c:crosses val="autoZero"/>
        <c:auto val="1"/>
        <c:lblAlgn val="ctr"/>
        <c:lblOffset val="100"/>
        <c:noMultiLvlLbl val="0"/>
      </c:catAx>
      <c:valAx>
        <c:axId val="131284399"/>
        <c:scaling>
          <c:orientation val="minMax"/>
        </c:scaling>
        <c:delete val="1"/>
        <c:axPos val="l"/>
        <c:numFmt formatCode="General" sourceLinked="1"/>
        <c:majorTickMark val="none"/>
        <c:minorTickMark val="none"/>
        <c:tickLblPos val="nextTo"/>
        <c:crossAx val="13128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ProfitCustomer Metrics.xlsx]Pivot_table!PivotTable3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Pivot_table!$I$3</c:f>
              <c:strCache>
                <c:ptCount val="1"/>
                <c:pt idx="0">
                  <c:v>Sum of Profit</c:v>
                </c:pt>
              </c:strCache>
            </c:strRef>
          </c:tx>
          <c:spPr>
            <a:solidFill>
              <a:schemeClr val="accent1"/>
            </a:solidFill>
            <a:ln>
              <a:noFill/>
            </a:ln>
            <a:effectLst/>
          </c:spPr>
          <c:invertIfNegative val="0"/>
          <c:cat>
            <c:strRef>
              <c:f>Pivot_table!$H$4:$H$8</c:f>
              <c:strCache>
                <c:ptCount val="4"/>
                <c:pt idx="0">
                  <c:v>East</c:v>
                </c:pt>
                <c:pt idx="1">
                  <c:v>South</c:v>
                </c:pt>
                <c:pt idx="2">
                  <c:v>West</c:v>
                </c:pt>
                <c:pt idx="3">
                  <c:v>North</c:v>
                </c:pt>
              </c:strCache>
            </c:strRef>
          </c:cat>
          <c:val>
            <c:numRef>
              <c:f>Pivot_table!$I$4:$I$8</c:f>
              <c:numCache>
                <c:formatCode>0.0,"k"</c:formatCode>
                <c:ptCount val="4"/>
                <c:pt idx="0">
                  <c:v>45042.857142857159</c:v>
                </c:pt>
                <c:pt idx="1">
                  <c:v>29742.857142857156</c:v>
                </c:pt>
                <c:pt idx="2">
                  <c:v>25300.857142857149</c:v>
                </c:pt>
                <c:pt idx="3">
                  <c:v>13214.285714285725</c:v>
                </c:pt>
              </c:numCache>
            </c:numRef>
          </c:val>
          <c:extLst>
            <c:ext xmlns:c16="http://schemas.microsoft.com/office/drawing/2014/chart" uri="{C3380CC4-5D6E-409C-BE32-E72D297353CC}">
              <c16:uniqueId val="{00000000-16E2-4A37-85B3-12618ED810FB}"/>
            </c:ext>
          </c:extLst>
        </c:ser>
        <c:ser>
          <c:idx val="1"/>
          <c:order val="1"/>
          <c:tx>
            <c:strRef>
              <c:f>Pivot_table!$J$3</c:f>
              <c:strCache>
                <c:ptCount val="1"/>
                <c:pt idx="0">
                  <c:v>Sum of Sales</c:v>
                </c:pt>
              </c:strCache>
            </c:strRef>
          </c:tx>
          <c:spPr>
            <a:solidFill>
              <a:schemeClr val="accent2"/>
            </a:solidFill>
            <a:ln>
              <a:noFill/>
            </a:ln>
            <a:effectLst/>
          </c:spPr>
          <c:invertIfNegative val="0"/>
          <c:cat>
            <c:strRef>
              <c:f>Pivot_table!$H$4:$H$8</c:f>
              <c:strCache>
                <c:ptCount val="4"/>
                <c:pt idx="0">
                  <c:v>East</c:v>
                </c:pt>
                <c:pt idx="1">
                  <c:v>South</c:v>
                </c:pt>
                <c:pt idx="2">
                  <c:v>West</c:v>
                </c:pt>
                <c:pt idx="3">
                  <c:v>North</c:v>
                </c:pt>
              </c:strCache>
            </c:strRef>
          </c:cat>
          <c:val>
            <c:numRef>
              <c:f>Pivot_table!$J$4:$J$8</c:f>
              <c:numCache>
                <c:formatCode>0.0,"k"</c:formatCode>
                <c:ptCount val="4"/>
                <c:pt idx="0">
                  <c:v>50045</c:v>
                </c:pt>
                <c:pt idx="1">
                  <c:v>46112</c:v>
                </c:pt>
                <c:pt idx="2">
                  <c:v>38283</c:v>
                </c:pt>
                <c:pt idx="3">
                  <c:v>22921</c:v>
                </c:pt>
              </c:numCache>
            </c:numRef>
          </c:val>
          <c:extLst>
            <c:ext xmlns:c16="http://schemas.microsoft.com/office/drawing/2014/chart" uri="{C3380CC4-5D6E-409C-BE32-E72D297353CC}">
              <c16:uniqueId val="{00000001-16E2-4A37-85B3-12618ED810FB}"/>
            </c:ext>
          </c:extLst>
        </c:ser>
        <c:dLbls>
          <c:showLegendKey val="0"/>
          <c:showVal val="0"/>
          <c:showCatName val="0"/>
          <c:showSerName val="0"/>
          <c:showPercent val="0"/>
          <c:showBubbleSize val="0"/>
        </c:dLbls>
        <c:gapWidth val="150"/>
        <c:overlap val="100"/>
        <c:axId val="223828351"/>
        <c:axId val="223830751"/>
      </c:barChart>
      <c:catAx>
        <c:axId val="223828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830751"/>
        <c:crosses val="autoZero"/>
        <c:auto val="1"/>
        <c:lblAlgn val="ctr"/>
        <c:lblOffset val="100"/>
        <c:noMultiLvlLbl val="0"/>
      </c:catAx>
      <c:valAx>
        <c:axId val="223830751"/>
        <c:scaling>
          <c:orientation val="minMax"/>
        </c:scaling>
        <c:delete val="0"/>
        <c:axPos val="b"/>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82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479982950140184"/>
          <c:y val="3.4722222222222224E-2"/>
          <c:w val="0.80639957669313578"/>
          <c:h val="0.96527777777777779"/>
        </c:manualLayout>
      </c:layout>
      <c:doughnutChart>
        <c:varyColors val="1"/>
        <c:ser>
          <c:idx val="0"/>
          <c:order val="0"/>
          <c:spPr>
            <a:solidFill>
              <a:schemeClr val="tx2">
                <a:lumMod val="90000"/>
                <a:lumOff val="10000"/>
              </a:schemeClr>
            </a:solidFill>
          </c:spPr>
          <c:dPt>
            <c:idx val="0"/>
            <c:bubble3D val="0"/>
            <c:spPr>
              <a:solidFill>
                <a:schemeClr val="tx2">
                  <a:lumMod val="90000"/>
                  <a:lumOff val="10000"/>
                </a:schemeClr>
              </a:solidFill>
              <a:ln w="19050">
                <a:solidFill>
                  <a:schemeClr val="lt1"/>
                </a:solidFill>
              </a:ln>
              <a:effectLst/>
            </c:spPr>
            <c:extLst>
              <c:ext xmlns:c16="http://schemas.microsoft.com/office/drawing/2014/chart" uri="{C3380CC4-5D6E-409C-BE32-E72D297353CC}">
                <c16:uniqueId val="{00000001-354B-4064-AB92-E9E9FEF7CA59}"/>
              </c:ext>
            </c:extLst>
          </c:dPt>
          <c:dPt>
            <c:idx val="1"/>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3-354B-4064-AB92-E9E9FEF7CA59}"/>
              </c:ext>
            </c:extLst>
          </c:dPt>
          <c:cat>
            <c:strRef>
              <c:f>Pivot_table!$R$10:$R$11</c:f>
              <c:strCache>
                <c:ptCount val="2"/>
                <c:pt idx="0">
                  <c:v>Average of Sales Completion Rate</c:v>
                </c:pt>
                <c:pt idx="1">
                  <c:v>Pending</c:v>
                </c:pt>
              </c:strCache>
            </c:strRef>
          </c:cat>
          <c:val>
            <c:numRef>
              <c:f>Pivot_table!$S$10:$S$11</c:f>
              <c:numCache>
                <c:formatCode>0%</c:formatCode>
                <c:ptCount val="2"/>
                <c:pt idx="0">
                  <c:v>0.85555555555555574</c:v>
                </c:pt>
                <c:pt idx="1">
                  <c:v>0.14444444444444426</c:v>
                </c:pt>
              </c:numCache>
            </c:numRef>
          </c:val>
          <c:extLst>
            <c:ext xmlns:c16="http://schemas.microsoft.com/office/drawing/2014/chart" uri="{C3380CC4-5D6E-409C-BE32-E72D297353CC}">
              <c16:uniqueId val="{00000004-354B-4064-AB92-E9E9FEF7CA59}"/>
            </c:ext>
          </c:extLst>
        </c:ser>
        <c:dLbls>
          <c:showLegendKey val="0"/>
          <c:showVal val="0"/>
          <c:showCatName val="0"/>
          <c:showSerName val="0"/>
          <c:showPercent val="0"/>
          <c:showBubbleSize val="0"/>
          <c:showLeaderLines val="1"/>
        </c:dLbls>
        <c:firstSliceAng val="0"/>
        <c:holeSize val="5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60046005225193"/>
          <c:y val="3.4722222222222224E-2"/>
          <c:w val="0.80639957669313578"/>
          <c:h val="0.96527777777777779"/>
        </c:manualLayout>
      </c:layout>
      <c:doughnutChart>
        <c:varyColors val="1"/>
        <c:ser>
          <c:idx val="0"/>
          <c:order val="0"/>
          <c:spPr>
            <a:solidFill>
              <a:schemeClr val="tx2">
                <a:lumMod val="90000"/>
                <a:lumOff val="10000"/>
              </a:schemeClr>
            </a:solidFill>
          </c:spPr>
          <c:dPt>
            <c:idx val="0"/>
            <c:bubble3D val="0"/>
            <c:spPr>
              <a:solidFill>
                <a:schemeClr val="tx2">
                  <a:lumMod val="90000"/>
                  <a:lumOff val="10000"/>
                </a:schemeClr>
              </a:solidFill>
              <a:ln w="19050">
                <a:solidFill>
                  <a:schemeClr val="lt1"/>
                </a:solidFill>
              </a:ln>
              <a:effectLst/>
            </c:spPr>
            <c:extLst>
              <c:ext xmlns:c16="http://schemas.microsoft.com/office/drawing/2014/chart" uri="{C3380CC4-5D6E-409C-BE32-E72D297353CC}">
                <c16:uniqueId val="{00000001-E6BB-4D5B-8726-A954102813E4}"/>
              </c:ext>
            </c:extLst>
          </c:dPt>
          <c:dPt>
            <c:idx val="1"/>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3-E6BB-4D5B-8726-A954102813E4}"/>
              </c:ext>
            </c:extLst>
          </c:dPt>
          <c:cat>
            <c:strRef>
              <c:f>Pivot_table!$R$10:$R$11</c:f>
              <c:strCache>
                <c:ptCount val="2"/>
                <c:pt idx="0">
                  <c:v>Average of Sales Completion Rate</c:v>
                </c:pt>
                <c:pt idx="1">
                  <c:v>Pending</c:v>
                </c:pt>
              </c:strCache>
            </c:strRef>
          </c:cat>
          <c:val>
            <c:numRef>
              <c:f>Pivot_table!$S$10:$S$11</c:f>
              <c:numCache>
                <c:formatCode>0%</c:formatCode>
                <c:ptCount val="2"/>
                <c:pt idx="0">
                  <c:v>0.85555555555555574</c:v>
                </c:pt>
                <c:pt idx="1">
                  <c:v>0.14444444444444426</c:v>
                </c:pt>
              </c:numCache>
            </c:numRef>
          </c:val>
          <c:extLst>
            <c:ext xmlns:c16="http://schemas.microsoft.com/office/drawing/2014/chart" uri="{C3380CC4-5D6E-409C-BE32-E72D297353CC}">
              <c16:uniqueId val="{00000004-E6BB-4D5B-8726-A954102813E4}"/>
            </c:ext>
          </c:extLst>
        </c:ser>
        <c:dLbls>
          <c:showLegendKey val="0"/>
          <c:showVal val="0"/>
          <c:showCatName val="0"/>
          <c:showSerName val="0"/>
          <c:showPercent val="0"/>
          <c:showBubbleSize val="0"/>
          <c:showLeaderLines val="1"/>
        </c:dLbls>
        <c:firstSliceAng val="0"/>
        <c:holeSize val="5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60046005225193"/>
          <c:y val="3.4722222222222224E-2"/>
          <c:w val="0.80639957669313578"/>
          <c:h val="0.96527777777777779"/>
        </c:manualLayout>
      </c:layout>
      <c:doughnutChart>
        <c:varyColors val="1"/>
        <c:ser>
          <c:idx val="0"/>
          <c:order val="0"/>
          <c:spPr>
            <a:solidFill>
              <a:schemeClr val="tx2">
                <a:lumMod val="90000"/>
                <a:lumOff val="10000"/>
              </a:schemeClr>
            </a:solidFill>
          </c:spPr>
          <c:dPt>
            <c:idx val="0"/>
            <c:bubble3D val="0"/>
            <c:spPr>
              <a:solidFill>
                <a:schemeClr val="tx2">
                  <a:lumMod val="90000"/>
                  <a:lumOff val="10000"/>
                </a:schemeClr>
              </a:solidFill>
              <a:ln w="19050">
                <a:solidFill>
                  <a:schemeClr val="lt1"/>
                </a:solidFill>
              </a:ln>
              <a:effectLst/>
            </c:spPr>
            <c:extLst>
              <c:ext xmlns:c16="http://schemas.microsoft.com/office/drawing/2014/chart" uri="{C3380CC4-5D6E-409C-BE32-E72D297353CC}">
                <c16:uniqueId val="{00000001-B579-4E09-95B0-F7594D20D01B}"/>
              </c:ext>
            </c:extLst>
          </c:dPt>
          <c:dPt>
            <c:idx val="1"/>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3-B579-4E09-95B0-F7594D20D01B}"/>
              </c:ext>
            </c:extLst>
          </c:dPt>
          <c:cat>
            <c:strRef>
              <c:f>Pivot_table!$R$10:$R$11</c:f>
              <c:strCache>
                <c:ptCount val="2"/>
                <c:pt idx="0">
                  <c:v>Average of Sales Completion Rate</c:v>
                </c:pt>
                <c:pt idx="1">
                  <c:v>Pending</c:v>
                </c:pt>
              </c:strCache>
            </c:strRef>
          </c:cat>
          <c:val>
            <c:numRef>
              <c:f>Pivot_table!$S$10:$S$11</c:f>
              <c:numCache>
                <c:formatCode>0%</c:formatCode>
                <c:ptCount val="2"/>
                <c:pt idx="0">
                  <c:v>0.85555555555555574</c:v>
                </c:pt>
                <c:pt idx="1">
                  <c:v>0.14444444444444426</c:v>
                </c:pt>
              </c:numCache>
            </c:numRef>
          </c:val>
          <c:extLst>
            <c:ext xmlns:c16="http://schemas.microsoft.com/office/drawing/2014/chart" uri="{C3380CC4-5D6E-409C-BE32-E72D297353CC}">
              <c16:uniqueId val="{00000004-B579-4E09-95B0-F7594D20D01B}"/>
            </c:ext>
          </c:extLst>
        </c:ser>
        <c:dLbls>
          <c:showLegendKey val="0"/>
          <c:showVal val="0"/>
          <c:showCatName val="0"/>
          <c:showSerName val="0"/>
          <c:showPercent val="0"/>
          <c:showBubbleSize val="0"/>
          <c:showLeaderLines val="1"/>
        </c:dLbls>
        <c:firstSliceAng val="0"/>
        <c:holeSize val="5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60046005225193"/>
          <c:y val="3.4722222222222224E-2"/>
          <c:w val="0.80639957669313578"/>
          <c:h val="0.96527777777777779"/>
        </c:manualLayout>
      </c:layout>
      <c:doughnutChart>
        <c:varyColors val="1"/>
        <c:ser>
          <c:idx val="0"/>
          <c:order val="0"/>
          <c:spPr>
            <a:solidFill>
              <a:schemeClr val="tx2">
                <a:lumMod val="90000"/>
                <a:lumOff val="10000"/>
              </a:schemeClr>
            </a:solidFill>
          </c:spPr>
          <c:dPt>
            <c:idx val="0"/>
            <c:bubble3D val="0"/>
            <c:spPr>
              <a:solidFill>
                <a:schemeClr val="tx2">
                  <a:lumMod val="90000"/>
                  <a:lumOff val="10000"/>
                </a:schemeClr>
              </a:solidFill>
              <a:ln w="19050">
                <a:solidFill>
                  <a:schemeClr val="lt1"/>
                </a:solidFill>
              </a:ln>
              <a:effectLst/>
            </c:spPr>
            <c:extLst>
              <c:ext xmlns:c16="http://schemas.microsoft.com/office/drawing/2014/chart" uri="{C3380CC4-5D6E-409C-BE32-E72D297353CC}">
                <c16:uniqueId val="{00000001-4234-4D4B-A5E4-9176085F1A37}"/>
              </c:ext>
            </c:extLst>
          </c:dPt>
          <c:dPt>
            <c:idx val="1"/>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3-4234-4D4B-A5E4-9176085F1A37}"/>
              </c:ext>
            </c:extLst>
          </c:dPt>
          <c:cat>
            <c:strRef>
              <c:f>Pivot_table!$R$10:$R$11</c:f>
              <c:strCache>
                <c:ptCount val="2"/>
                <c:pt idx="0">
                  <c:v>Average of Sales Completion Rate</c:v>
                </c:pt>
                <c:pt idx="1">
                  <c:v>Pending</c:v>
                </c:pt>
              </c:strCache>
            </c:strRef>
          </c:cat>
          <c:val>
            <c:numRef>
              <c:f>Pivot_table!$S$10:$S$11</c:f>
              <c:numCache>
                <c:formatCode>0%</c:formatCode>
                <c:ptCount val="2"/>
                <c:pt idx="0">
                  <c:v>0.85555555555555574</c:v>
                </c:pt>
                <c:pt idx="1">
                  <c:v>0.14444444444444426</c:v>
                </c:pt>
              </c:numCache>
            </c:numRef>
          </c:val>
          <c:extLst>
            <c:ext xmlns:c16="http://schemas.microsoft.com/office/drawing/2014/chart" uri="{C3380CC4-5D6E-409C-BE32-E72D297353CC}">
              <c16:uniqueId val="{00000004-4234-4D4B-A5E4-9176085F1A37}"/>
            </c:ext>
          </c:extLst>
        </c:ser>
        <c:dLbls>
          <c:showLegendKey val="0"/>
          <c:showVal val="0"/>
          <c:showCatName val="0"/>
          <c:showSerName val="0"/>
          <c:showPercent val="0"/>
          <c:showBubbleSize val="0"/>
          <c:showLeaderLines val="1"/>
        </c:dLbls>
        <c:firstSliceAng val="0"/>
        <c:holeSize val="5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ProfitCustomer Metrics.xlsx]Pivot_table!PivotTable1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vs Target by Month</a:t>
            </a:r>
          </a:p>
        </c:rich>
      </c:tx>
      <c:layout>
        <c:manualLayout>
          <c:xMode val="edge"/>
          <c:yMode val="edge"/>
          <c:x val="6.2646544181977265E-2"/>
          <c:y val="4.20420519831765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341590113735782E-2"/>
          <c:y val="0.1837506641485574"/>
          <c:w val="0.97078248031496051"/>
          <c:h val="0.68950165271609865"/>
        </c:manualLayout>
      </c:layout>
      <c:barChart>
        <c:barDir val="col"/>
        <c:grouping val="stacked"/>
        <c:varyColors val="0"/>
        <c:ser>
          <c:idx val="0"/>
          <c:order val="0"/>
          <c:tx>
            <c:strRef>
              <c:f>Pivot_table!$B$3</c:f>
              <c:strCache>
                <c:ptCount val="1"/>
                <c:pt idx="0">
                  <c:v> Sales</c:v>
                </c:pt>
              </c:strCache>
            </c:strRef>
          </c:tx>
          <c:spPr>
            <a:solidFill>
              <a:schemeClr val="tx2">
                <a:lumMod val="90000"/>
                <a:lumOff val="10000"/>
              </a:schemeClr>
            </a:solidFill>
            <a:ln>
              <a:noFill/>
            </a:ln>
            <a:effectLst/>
          </c:spPr>
          <c:invertIfNegative val="0"/>
          <c:cat>
            <c:strRef>
              <c:f>Pivot_table!$A$4:$A$16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Pivot_table!$B$4:$B$16</c:f>
              <c:numCache>
                <c:formatCode>0.0,"k"</c:formatCode>
                <c:ptCount val="12"/>
                <c:pt idx="0">
                  <c:v>12900</c:v>
                </c:pt>
                <c:pt idx="1">
                  <c:v>11256</c:v>
                </c:pt>
                <c:pt idx="2">
                  <c:v>11700</c:v>
                </c:pt>
                <c:pt idx="3">
                  <c:v>10400</c:v>
                </c:pt>
                <c:pt idx="4">
                  <c:v>12995</c:v>
                </c:pt>
                <c:pt idx="5">
                  <c:v>13450</c:v>
                </c:pt>
                <c:pt idx="6">
                  <c:v>11000</c:v>
                </c:pt>
                <c:pt idx="7">
                  <c:v>17050</c:v>
                </c:pt>
                <c:pt idx="8">
                  <c:v>3600</c:v>
                </c:pt>
                <c:pt idx="9">
                  <c:v>26729</c:v>
                </c:pt>
                <c:pt idx="10">
                  <c:v>22481</c:v>
                </c:pt>
                <c:pt idx="11">
                  <c:v>3800</c:v>
                </c:pt>
              </c:numCache>
            </c:numRef>
          </c:val>
          <c:extLst>
            <c:ext xmlns:c16="http://schemas.microsoft.com/office/drawing/2014/chart" uri="{C3380CC4-5D6E-409C-BE32-E72D297353CC}">
              <c16:uniqueId val="{00000000-F207-4E8D-9A0B-E9EB26B7414E}"/>
            </c:ext>
          </c:extLst>
        </c:ser>
        <c:ser>
          <c:idx val="1"/>
          <c:order val="1"/>
          <c:tx>
            <c:strRef>
              <c:f>Pivot_table!$C$3</c:f>
              <c:strCache>
                <c:ptCount val="1"/>
                <c:pt idx="0">
                  <c:v>Target_Sales</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Pivot_table!$C$4:$C$16</c:f>
              <c:numCache>
                <c:formatCode>0.0,"k"</c:formatCode>
                <c:ptCount val="12"/>
                <c:pt idx="0">
                  <c:v>6000.0000000000009</c:v>
                </c:pt>
                <c:pt idx="1">
                  <c:v>24285.28571428571</c:v>
                </c:pt>
                <c:pt idx="2">
                  <c:v>9714.2857142857156</c:v>
                </c:pt>
                <c:pt idx="3">
                  <c:v>13571.428571428569</c:v>
                </c:pt>
                <c:pt idx="4">
                  <c:v>12571.285714285716</c:v>
                </c:pt>
                <c:pt idx="5">
                  <c:v>12999.999999999998</c:v>
                </c:pt>
                <c:pt idx="6">
                  <c:v>20142.85714285713</c:v>
                </c:pt>
                <c:pt idx="7">
                  <c:v>3428.5714285714316</c:v>
                </c:pt>
                <c:pt idx="8">
                  <c:v>9571.428571428567</c:v>
                </c:pt>
                <c:pt idx="9">
                  <c:v>30142.428571428576</c:v>
                </c:pt>
                <c:pt idx="10">
                  <c:v>20857.142857142862</c:v>
                </c:pt>
                <c:pt idx="11">
                  <c:v>3714.2857142857147</c:v>
                </c:pt>
              </c:numCache>
            </c:numRef>
          </c:val>
          <c:extLst>
            <c:ext xmlns:c16="http://schemas.microsoft.com/office/drawing/2014/chart" uri="{C3380CC4-5D6E-409C-BE32-E72D297353CC}">
              <c16:uniqueId val="{00000001-F207-4E8D-9A0B-E9EB26B7414E}"/>
            </c:ext>
          </c:extLst>
        </c:ser>
        <c:dLbls>
          <c:showLegendKey val="0"/>
          <c:showVal val="0"/>
          <c:showCatName val="0"/>
          <c:showSerName val="0"/>
          <c:showPercent val="0"/>
          <c:showBubbleSize val="0"/>
        </c:dLbls>
        <c:gapWidth val="42"/>
        <c:overlap val="100"/>
        <c:axId val="192477759"/>
        <c:axId val="192477279"/>
      </c:barChart>
      <c:catAx>
        <c:axId val="19247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2477279"/>
        <c:crosses val="autoZero"/>
        <c:auto val="1"/>
        <c:lblAlgn val="ctr"/>
        <c:lblOffset val="100"/>
        <c:noMultiLvlLbl val="0"/>
      </c:catAx>
      <c:valAx>
        <c:axId val="192477279"/>
        <c:scaling>
          <c:orientation val="minMax"/>
        </c:scaling>
        <c:delete val="1"/>
        <c:axPos val="l"/>
        <c:numFmt formatCode="0.0,&quot;k&quot;" sourceLinked="1"/>
        <c:majorTickMark val="none"/>
        <c:minorTickMark val="none"/>
        <c:tickLblPos val="nextTo"/>
        <c:crossAx val="192477759"/>
        <c:crosses val="autoZero"/>
        <c:crossBetween val="between"/>
      </c:valAx>
      <c:spPr>
        <a:noFill/>
        <a:ln>
          <a:noFill/>
        </a:ln>
        <a:effectLst/>
      </c:spPr>
    </c:plotArea>
    <c:legend>
      <c:legendPos val="t"/>
      <c:layout>
        <c:manualLayout>
          <c:xMode val="edge"/>
          <c:yMode val="edge"/>
          <c:x val="0.56564534107543241"/>
          <c:y val="4.8165152112124091E-2"/>
          <c:w val="0.41024578493925135"/>
          <c:h val="9.03102922988430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_xlchart.v2.6</cx:f>
      </cx:numDim>
    </cx:data>
  </cx:chartData>
  <cx:chart>
    <cx:title pos="t" align="ctr" overlay="0"/>
    <cx:plotArea>
      <cx:plotAreaRegion>
        <cx:series layoutId="funnel" uniqueId="{0B3E46CC-9635-4EC2-BA23-85D0B5B910D6}">
          <cx:tx>
            <cx:txData>
              <cx:f>_xlchart.v2.5</cx:f>
              <cx:v>Sum of Score</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F1CEB4F5-C6B7-429F-A491-3FC3620D686C}">
          <cx:tx>
            <cx:txData>
              <cx:f>_xlchart.v5.2</cx:f>
              <cx:v>Sum of Sales</cx:v>
            </cx:txData>
          </cx:tx>
          <cx:dataId val="0"/>
          <cx:layoutPr>
            <cx:geography cultureLanguage="en-US" cultureRegion="US" attribution="Powered by Bing">
              <cx:geoCache provider="{E9337A44-BEBE-4D9F-B70C-5C5E7DAFC167}">
                <cx:binary>zHxpj904ku1fKdTnJxfFXY3uAUZ3ycVO2+nd9UWw02lSFClqISVKv/5FlrsaabVn3KPXwLxEAQXn
TcUNBeNEBIOH8de79Jc7e/9p+CU5245/uUt/+1WH0P3lt9/GO33vPo1PXH03+NF/DU/uvPvNf/1a
393/9mX4NNet+g2jnP52pz8N4T79+h9/BWnq3j/zd59C7dvbeD8sr+7HaMP433z2w49+ufOxDQ+P
K5D0t18P3nr3uf706y/3bajD8mbp7v/263d/9Osvv21F/dPX/mJBsxC/wLP0CSqKIucF+fUX61v1
919nAj8pkJQ5oRL98cP//M7nnxw8969o8ocen758Ge7H8Ze////xk9/p/fiDevSHby9+8A9KHl78
8Va/fW/Y//jr5hfwnpvfPLL91ig/+2hr+v8c1IPN23+j7TNCnxQFp4XMHxYBfsT3i8Dhcy6wZDn/
tgiwSN8W/tsi/Es6/XgVHj26WYZHn2zX4T9f/e+vQzl8Wmv7px3+3wGQ5egJ+eMH4e+tz8gT/IfZ
xd+tD58/tv7PNfmx6f98bmP3P3+9NXr5/4HRT3fx0xc//Pn+/w6rg9ELwbmg3xtdFE8I57wo8Dfb
o/zPL/3m8v+CJj+2+j8e3Jj9H7/f2v10+N939pf3Q/zz/f8NRudPJFiWF5J+Cydoa3z2BFEmGebs
WzyCzx97/M/U+bHlvz21Mfu3X25t/vL077D5f50E/pEJj5/Cp9MfKfRRHvjvP/3j5SCvbx79u4F+
uDrfbHf15W+/5uDG/8jLDxK+s+ujkPv9I/efxvC3XzOIRJxCjpAIY8pRQeSvv8z3f3wkyBPGJIV1
JZIKzjgEqdYPQcNjOH8iZAFrnSMkEORxeGz08Y/PGCw1E4IXQjBSII7ZPwqXl94uyrf/sMbf//1L
G91LX7dhhKrh11+6b3/18HLwRVRQ+G4GX97dfXoFNRH8Uf5/aB995SttT8rG92uxfK7iu0eG+B9I
Bvs9lmyZQoFGkJxzUZo6lesgy32i0fei63UJtE+kOS2FeIlI9tLmJNsnmxbfy+6iwG3VVM0JzWS9
8QynQ7VYftylOYX1fGyUKs/FaGvZnPLpjDw7qHr4BqhvhdO/bm4Khchjyd4gkxaZN6c1tdP12qJ4
tM1SvN6nN9SSj6XjaljnVnh76uZBHGpq1iPP6Pt9wtn3wsWixUx5ak7RNfxSteHTjBq50y4Pjv/I
wVc51rQXyJ7I2JeVWp/Vg7rcpzfUdo9FszYlGVCwJ1tcFOMnW+9DDt1gEpat6wrKmtOoRvx8ZG28
I6ZG6Vu6+x97ygaYlZyENHW0p7iQK9i6vGmY2Cl6A0zRz/3MbWtPRsb01JuY31Qye77L3GSDTBYE
jcMCZtH4ru/UgSu2D/MPwfnxQlacV0kYDAtp2pJ30pY0c3an8A0w62lsRupFc6q7/kWFJ3XJuoTO
u2yCN64CW4/e6DqY0xjpWLJIv5Bq2qn4BvOISN+NeWdPw7LYu3Vw6mo0uLjapTnZgJ5a2iQ/jfbE
PqzdgXQ7ld7AvYLSaKkNiJ3Hri2HvDcHuub7YgnZAL4lkveiBQ9UyVwMasalm9JezTdLOTV56Pp6
sKdJqLG0qa4Os4z9TnNvQK9bW61qhsQjCwvBStYHKOyHnUbfwH51bp3VuNqTULU7UsbbchEh7FMd
b3DPcYxu9SC9M8/G+MZ317s8EG9QTzFtzZot9lTj6cZV1pRD233rY/xPYyzegJ6TVaNipeYkKbny
jXOftGfk932Kb4DZczmOaSbmZDhvfh84GpuyGId2Z0zZIHN1qO5rys2pGuvzOnt6ueRZutin+waf
1i8xVwgMg631x4q1zeXEw878gzcANTlFoTWuOg5DVyI6H/D0ZZ/eG/y0YTWZ1bI+yQ4dXep+17mZ
98EHb+CTV0z0K+nNKceclvUwXjrhuuMuxfMNesIkwjIMoHgzq2tHmCmtaW73yd4gaJK6dZiB4gbE
ItK+HZ17uU/0BkBtIqKQLYgeRBBXgYhrNCSxz8PzDYAau2g6jCDcaVMydhzoTq030EkjHQcHOee0
2PmgMQRYLky+z03yDXRG44cFcQ1u0mf0MGpET7xY3u6z9wY5tsq6tonOnLix1F5UebGwj8LPvttX
veWb9CaED50O1pz0Gg4ye68HsnM1N9BcRBZTRUCyz5broLq8dOP6Zp9ZNtDsmDZxEqs+GTd/zrL4
rGJdv69YRhtkeiRiSpro00QSf2VQekuZws92Kf7QOPiupG37uiZFrE8q1zdtFmDfg+ZxX+ZEG3AW
OGSI1k7DbvB+UFeyvdyn9AaXI9G2nxTIrWZ0QEV2TLHZ535og8w2WNhS5o0+ze1pNrYs5M7i56Ej
99jSWNHcLL3VJ1TLdCRt+xE2tHof5tEGllXXgNqB6VMdmvYks7EovRv2FSkP3fPHmrcZ9KnqHIR3
9cdCdyet0b6S7aEF/FhyhjpjFKEavC/JcujyAtoFud/p2xtQIoNYN0uQXqnuGQDoFgePdxkcmqjf
ax6GWWUxA1Am9QmSclNWsdm3mKzYYNLKOp+je/AUi/1JqvBuVIXchR32cBD12OTzVDuMFQgXgZWG
XWC/bx/Iig0qI8NQ3y/gJrMJB1aguYy8MbuCICs2uMyhMRn0BPZ2skelcR4fVJHNu/yQFRtsGpMy
s2RYn/AyuRLNyhy6VE+7aln2cAD72ORsmuKUJEj3aH5um/m+XzO+0w832DTVUE1YQygcMknLgtJT
s47VTqNv4EmVnKdec33iPTZHONsMh9z1ehc8wSG+NwseVFRoAdVl1h3W7iXvPuxJD0xusDk4uQal
hD6ROjOlmYvpdpql3Cl9g85sxp1ptIeosqyltlWp5K4ymckNNJWf27npQbLpzXEZLu267vMSuYHm
sFTF3Bcg2WVel5p8ThE6WPusvUGmEGix2UNea+YhP+qFtYeY3M0+4Rtgdr0k1vsRoBOLVE7rdJwK
uTOGyw0u9Wi501kPwsOzerlw066yh8kNJgWGk5lpjfoU/PKss/ZmnU77zLEBJBrkmmQRQGNb5qoc
dyV4JjdIbOkcRz0OUD3IdMXz8JRU+rhLY7HBYtGHVmo9ARZXfu3mG7LUT/dJ3uDQLgTNiUK66bUx
rzQZ37axbfbFJrGBYnKDakSCJfSWvh7kTddX+8KH2EAxUSLCQCGR0eWNiqdW73M6sYFhbmk2DCPA
MKf53ZKv5bqSfaUrezjJf5zAQsFVCA7cLnVVvKiapT+QuVD7AojYwNAp24woPTi1z4bTin11lDHb
l8LEBovECbL4vgXhqu0+CdnlzzRbs3Gn7htA2oIPkylAfOxXWU46XQSVkZ26b2DZqYBk76F+Zc3Q
v18rH/mZiMjSPgTxDTYVQk1mVAe1gzW3TZ5KI5fLXeDkG3D6SWg7jYAf5/JLbZf2ULtmXwec8Q04
fc8nMcwP4HQXgi4vltTtSzd8A87FEFZTDOAkrbxs2rW/QCSZ8z6bbBDauMaMnECUXQLulrNQ6zKW
wsS00xn5BqYDcgvs0uALhoyuTxsbv5ge01f7tN+gNHZrR/CMIG7lb5gYyzztO+v+g9fwOLrEyuKZ
PkRErIuDJtV44IVD+wDKNwAVva+zlEC4nf2lrm/WrN5X1fMNOq3EAVqZELYaOb60MsvPXC9iX9pk
G2iKZc1x1UZxmoowPYsItc96OO/ZV0awDTo56lTjwsrPtRnUcZhoe7XMPdspfQPPps0NpKLAz2rq
3EUxhPWqCmrZZ3a2gagQXUh5qCESVvN0IEItJ81N2qn7FqOZXJe5GPi5KcZ4Oag1PyfY5u8L6GwD
UFS5rBjanp9l7Nzzgqn1aBcTduq+QWjLqnqpKsXPuplQychoLzKd/8zdH+z7zwQgtiUAtZDoWpYZ
fnbGmzuxpvWlGcla+r4357yr+b4QzDaA5Y1OoUOCnUU15E8he6OyqlW1E1cb0PpF4zQvHt6i4O1t
T3ty1dii2RdstpwgBDVjn9aOn0NM8ZZlfbq0WqSXuyLwlhNUy4IIRlt+nqPkBzMF+cHRGPfZfcsL
GtyqUxMtP7cLNpdZo8nLqQ/hdp/uW9Q6VwQcwHt8g33ZosbdzJhl+woZukFt1makRwIs40yUvux4
v96gwLKdym9hO1Y0WzIQL3Huz30m86OTah9JjdENbEW+SMlrcJq517d9ltyzbpLzvp3dP1GECHQO
jYJVbWpXX5ORpcsK8Z0FB91glaHcFa2CeMZo6t8w3+Kv2tdiJ5o2WK0nVfdJgWFSiO5YIeEvI1R9
+3xmyxIq0EiEf4iWTi7hnGbPy4GvfF+W2jKFHFkap+eKnVWM+iJJS0+TRM3VLjSRTYalwNczA4UM
G0yDz+NEwmmkbqdDkg1W6xka8lFnoDvr0zGg2T2NnO0jrbEtn4c3fT8a4cBn2IQvoRyThxUvzXmf
ZTZQTWvPRxkRgKke4wvNlDquJPf7MuyW1+MokUBGmvl5mNtXfcbodWwp37dlIvj7TXZsmrbD88TP
KPgvzdgVVyQYv1P4BqnKSavRKtk5WsaPijTxQmfZPi4sIxukktjXa8MTPy8t0r/31JILI7p615Ec
2/J6GmoGYh3h5zzI7MJVVFxnC4k7T1u29J5WZ0Vn6AipqY/LoZJkKa1Ibh9UtwSfiofF5m3Bztg4
dHDtwg9yNdW+MIM3UJ2qrjMEA1Rp47LXFRBNj3knC7cvAgNz/Lu+jxSRpomASw5wtP3UtHU6IJem
fdUw3mAV2yK41ACa+hrzErmmPmdS0594/IOOP6hXtxQfaXDtHdx/OEc9jmUa+/Fpw9J01fhe7ism
t6TKJLRbqw5CGc3x8qHL0XBbuGKpf2L9/+oNNpitKRVwMg9vMBS+fT5Utj1AEwucvxdd+sl3PNj6
R1baIFd3XILTcHYmXeJXhc7UB0jj892uaLzlFLVT3ebwHztzGevLLq/FxRjyna3lfLOLdcLUOJso
O6+rNBdpoO5cTLzal0nyTY7FChSHtMfOUtUCNoGVuABegN3XX94yiyxrImwwwXU0zfiJjrg+AZkb
70NWvsEt0yjrA13ZeeF6PrXtMh9I0xc7pW9wy5DUfFxhB56Nyl36eqjKlXXrvmI7J9/HHP1wj0XU
VpwXBrESGIXyUki58yBsyy7KQzXXykDVh4LrvqRu5E9n1S5v9vn7BrGBNdWUd1D1BYLxCWdzcTmE
WuyrWPMNVifUA6QzqLZNmBZ7zIwY7jvl8T4GINvyjJLgw8wWkD8uC6alXIW4qCaa7Yw1W6pRyrqm
bSXgFegY4b1EY/1stX76Sbx/wOUPItmWawRM16nmD145kmZSBwsncIei8MULR2pyrJpxLSMcVap9
IEDbzAsnFAaLRpwJHAcfRzp0z/2cm5e7HGnLQoJN2yrbChp0yvZ9iQ3VhzyHs/190jcA5mnmCXVQ
JC9ASHgLWX0ogblBX++TvgEwA4dZaIJ6akTz9BROFcN5HcI+eiDbcpFkkQ9NUoyfOTBk8kMLV/n7
A8QgUu07R9tSknI4dLcKQs+5d3h9F2VFvw6F3NnDQRsMU6BodRMG6UCxL04Sdx9qZpfjHsvTLSep
ack8TUyA8Cml11NL8xd0VPYnAHvwjn8GGFxl/z4wO+xxIzIJ64rz8HLKlvwgnPW70i3d0pIkYpnO
2lGcizD76qqSuX8dAAXZLp+nW3JSBlfHOoRdcWZDLMoKbtedswWKqX2W3yRc09MoaeeL8zga8txZ
h54VYyM+7JO+wSttmGy1lsVZjnBbL4uieKuGbt7V+KNbdtKI4L5lHklxFrQ3V92iXam6NO2KZLTY
7Grbyq9RZrw4V2sDzCpG3J1WxN/vs8wm4S5w6aCYIga782x5B2yz4EoDzNBX+8Rv0MqFbopaLMU5
a3Afjmy1vDkUVbHs6s7RLVGJoXZMWvrqvMB5z41vQlEiNJB9Li83gGUkzgG3bXW2LE8XPZqro2cm
7As2W7KSr1nhKVxKPpMmZGV0KLvsgi32WX5LWKpHUlu4Cl099Lrt0zlocg3Ml7APrnIDV2fhzppq
huqsOyi8OaLkeWgj3UdooHKD11pXhZN6qs69R+iUkcx8cq0Ln3c55Za1NJBxURG32bmegavIJ4PP
bILDzX3SN3gVqfAVdEOysy5c/pYTb4/drMcv+6Rv8Lp2DUFQeWfnyi3pFGVeXcwhy3cu6waurs0G
Mxa2OqvR2kM2LM1LQRpyt0v3LZNpSb5JDyd4Z0ssvtF51r+B/b/dVU8CcL7PrivSLvC4ZOepn9IH
nFRzXQm07upC0S2diQrT4SZ21bldV3yeO/O8rpzf1YSC0QTfq165Oe9HP1dnwbLulC+pKtOq9b4o
tuU1VRNvu6yZsjOdWHeCCwXmYsbDPmYTzDb4XndckajYyrJzaK1ar3rb9a9JxbudMXjLbVIuwDGs
Itk5Fw0BNsk8d/kBxxrtA9SW3mQEkXlPQX+HAj9Cf7p6T2hd7wOU2MC1YbFNo4ZQE5ehf6qXxVxR
lX62Y3uw8Q8KSrGBK+RpLBbJIAov0V5huJn8ruGz+9l288H9fiB+y27qOtgGLn7OzlJHpg5VTOgC
rtDFc9Prpi6552LdB94t2wn4cdI6mrLzMoq59IpguL3kx53SN52o2nNka7VCSCaJXCOqaDlAA2Bf
+belPNVA1Coyp9TFOLOZXiPC+FsPXZdhX2HPN7lWF34JSaL+IsS8OsN50HxpunFndNhSnkKGqXfC
jxe+UfYYl6lpy9XX69ddMZ+T78MDjUzXOdxuvxBFGo5Bs/HodGP2hbaHgS6PiU9GLxmvscsuaITq
Uns7X/SG7bs2RrfMp0oXWZURVl2wpZ00NBEyfk+nQe3qRsGsmu+VR3CjQY9NUJcNzlB77Fo4c+fN
kHZ6/ZYBNY2995WEGRyio6ic8BSfha5R+7xyy4BaYWJVTREeLscYaHbsrOpgUol2++5GU7bBbBNb
4poo+8u5YcOhk7CqLQxD2ec4Ww5UzyRHVaPYZWdgpAiQE7rbhoR5V2+asg1ifRNn8MuUXdZ9936Z
WXtvxTx+3IWoLQVqkJOZXe26q4lQ+zvLTfelC+3PmKH8D7rKD6I+2yC2iQgvFMfuSi+BqKcMWlFV
fiECIax9tmAdswJuD40GPe2kF/SmmedMXuCcLNX9jAl6OP1rzVDrEo2+i6bU2ZqFm4yKdmoPWbMQ
cRY80+Zz386LKwVGaSFltjiOr7WPTecOZK0KdDb1RJrPWSIdXDpbKZ/zj+LhkQQFZN2vr3haBnvd
VkXtboQWpr1mSnbqY2xjH+uy82MaXqO+j7Y7NEsI1JTwEpX6nOE5V1XZIOzNl2zOwrweUhGTelst
eu6nktJMg9P5Zahe+Jya9MyFtPLhMOaTDMecuqZ61U0wpeLGw6Hwmh0NEFLNK9HHJp/KOSmUxHHp
Fja8s8Ng9QVcaGi7q0JGyUoVJjf544SsdfD+Oq791TrQAm4koEz3H3BnSftc+rzo68M8UB6e+WLC
vTvMc5Lyi6Nd3j8XmvXogwt2wug45a6G3ZeHOTliOLRYKwUvG2SzxKsJZPb9cewlzT+vFjHdl7Ps
Td0dFpIq5EogRGPhywJDqThAa6eaupOq5so/N0sb2O2g2AgSJMsyzEoLB8xsOSkJqeiFGdvGPC/w
OtnLAvYmHbxQRf1yDmMO+85VytremuS6GR8hwfv1QrOFjTdjJLa3ZZ0BieH1WjAc7CHAEDzVlyyt
qrvUKGfZR0fCMrZlDZRFocspuTZ56IEkNs9lkN08xiOQJckwH+C+30LI08XYCdpqKF/CWlapFcxc
wMgqq8ZDv44Zg5OWVla8PuSkoN2niYzz/DbWWOq3fcX6aYCxAzBMpz5QjhNMS8iIIvqKR8/47/WI
rfkakMhWcwaW+orbcuIZPHbgejLp0iR4q/xicdVos9LAeIQclXkr4HtPbQEcPMDE7KP8ikaliSlr
01dw8bGXsc0+ZGuIzBwGvZL1LofhKtkXioR1R7iiEfqDNl3hTqSb+9Q+bZfmAWCiD7o/wWV1X6Sj
bv1UpKe09iQfzgYJHtpTVuhA0IFFoqv2KGTt5nsM/Yb4Sjq11OMx+FDxQxPVR54GL05mDLIv0YDA
zYde1OEuH8FGX3oz4k6B8Vy+XLeodeIZ3JAf8SvZw2FqXsK+0d46zuvrOW/QywIXln7x8+SbA8wP
W+/wOpojoYuAmUK5Wt/QJp/VF8U5oRdKFFqspSJJ99VNsj40z+bQLHSOh0SrolEfoganam7oqgtc
X8M4m1Tbw9wUg34/QnSg/jSYJGp9xBWf/bU1apn6I/AslemP1C58fs8zNK73GanU8HacRFeYMmjo
UKMyEhrWW51XkI6PFjJD3h7sLBqzlhA9stSXHsEZZneegCQw4EuBJhifdQH3KPlYlQ5GGvVf4eZZ
t8ylgpEsoQN+OkxmkWWgi8RTKaIx/UeYFgfUiHOCYs4WBxhP1Ey+HNsiqqJcM9ojMPsC87M+MAil
xasBtzP/SJYsKFwWkxso6DZPM/1qw0D8ba1H2X9I3vnclTTRLj6vkMHp06wmY2EO3IK6+sJWbBpg
vFXfwRiqEkXt6vw8Ky6Ag9AsA2nws2bK0ZSXlrY9mY6DrAiQFCzOxvxDivOCToI2nH6NGWzC7NXo
VeHtWTRwinDOER6H5/1kYuvLpk7TemZwyiJeaxj7gD7Dssa5KmWSrHYlpIa5eBnbgAVQuTwQXuAZ
0ab5syF+UODNJqF8KDPVJhwvmr4LWQ8jhTquXnBNsv6IA1vRFappgHwh+CRVmfVz9WVp7KRvG2Hn
+MJXPcMXYBtF76ykLofri5JJ9RYSfTRNaWXj1FTq0bXzlezp2icgy8sZqRIOn+CA/RDo1OL5IKKN
6i0tch8u0YDH+cNoZ9pmh57VuplPNqQ+zIduTmi6jT3EmZvRaPswmQfV+SEXQFY7KrsW0pWj9/mt
0DTEsrVLjU3Z0TnZ91kV+epvobY3cIQxwIVg0z1dRLeK05yPXXoKx4gZQyXG7RgvgAue06WsoDdm
ZemQX9xnZhOtWdkWeobmpO4H2pkyahgJ1MDoB6VfGBEHCNlVlegnmGxmW3dcJxPyuYSLPUPHyxaD
jPejFMX4wjWN8e2FRkY38qLNp0GiU67yrH6KfYvG5cUspwa3h2JcsFpvyLrCWpV9HuwA7ISwoAod
Pc6ccceWw+K2h7572FyXYSVZd9sFOQpTwrXPBfendYYmX1uGgalWvrD9rD5WmWdQEqQh4HSfw7uv
VSkINtMXOs8FMN7SmLdzabPUhkuK5UwOKkPV3JcwqHCWr1DMgRerirGeihKOhWBL/7Wu1mnpzx0c
SxVvIQIiXJcTrYvsjDCPkV8MvJsaU7atxsvnpV+74WmFmwVdm16s85vWruN0Q9HiAzqEvqkZgdpi
hSDQlB3gcdVv0zyCgxzwGEQ+HAgjMOv6sCTs0juI6ib7PYpFYFUa7IAEoUxB9L0pbDu8GWQkXl1Q
T7TMD73lffGMoV4qfojRN9N4qPPO15dLm2pUHIspb7up7DOITq/mTEwQkintafuS8JnHq6pIgd+u
qEGTgoEoNVvNAYeg2vEwgE1kmeWKAIUEStI4HxqtPNxZEjkm9nXRekjlpWeahd+zNE/qvjMVHTvg
Grs5LuUER/3mY9F0MIamzGZryPt8KgzRZT942MCUlYxr5sukYYhUfhrXtmsAbwsUhKycLF3MU8an
gb+a4J2L1/XKehtgJXDeQxOW93UL7S/JQR5fVdNdS1ox886ukbV3AtcdXkrakpT3pS2GnN/VTEEa
KHHNbf1eLaoaFFwkzqD2KVPHqv7KjdpUdUkJUNbfjbavUVPWE9IZGJCHAK5VLbVQF6yGOhYfapgJ
aiAOTizL4dIIDJiJUEENsC0ua2e76krrOIIFmyXlz6DmoPIdsRAbz92aP8wRa1eYP/dh8aRpzqnH
89CUdHSk+ujWwo+3oAqDIFdF68anM/IjfskdlVlZAO0vL4Vroz9kRRNyezAw2K965Suahqs8WYvP
K4X1gYJ78sXbIHQa4D7lqJaP1SqGJpaLzogLZa6RpzfZCpi4RYsBZlvZ9cXa+LJWnNkaQqwNBbz+
4pVhkDWm1rVQktCaNidSjErcjw2MR+vKDrEC/t4ZOL29ZA6y1Pt1qYS4TkZ69kHlEE/uVg8Gu22G
wKYX2jsyPU/AmtHXwLMScJcPts+zvA7tOISvebe20wmhQrBYTjHX/rKaiIkfmg5merwmwHjUr6Y5
I9GXHm5BL++aemz6SziP1XNeSsSFfzcgODP9sjqZt/mJDFPic4nhkHB+0xQ9hoJ+UnPHrpbezLW4
dMpYuNVa6yy6Mq+6yO7z2BgG+bVR7t0MQQTsAx25moENUvZ/OTuv7ciNXm3fyr4B7sUcTv4Dkh2l
lkZhkk64Zjw2c868+v1Q9vdZzW6Lv2yvmVHobrCqUCgU8OKFxyqwn8vyZpjSZPohggx8GLlqabdG
K1TUTjet+GnIWypalLAKrc9hGEZd6nBDqrSTEFtx/F2Guiq6jwlCyNsqYh/+8OuSPenEmmdplHxJ
lkKBpqT+3nm5YD2M0A8MXJ56QdT2mQgL0IEktNk854ncBD9HqzIZPqY+Hu+NPktSdlsyNtnJF8ao
tWU/6LNvyoAbaReFboiHqPCL8rYSg0HZdW0Yx8+aVgRpbHfxKKf7pFDzEitQK19aoF7Ffet1Xbyr
o0YQSrsTM1N4DorSl3+Pk6Zvd5x85WBnoPMkm2PRQCulSK5dseki8bZSW8/6khVZomKzTa1wpbA1
i89DphKPZJYnNkE9GQ0VC62OS/Yg1H1D6LmNvSzadFopxG5ndo3xKPj1IB+rzleNfTT1SUKdw2Al
d0oyxZNvpxPW53mwxkFz8qxqc04b36vtSY/q9kYU+0B/hMgv7WLHy4yk8TemZLbqI2E4rd5GQxdj
CXsVKretOhmauCvq1DQ2YlF3fu1S/6z2G1ggguwW59PojobpS/omrVvf30YKO/SYTpnubTR1irjs
GqFU3npdLM5Mp20exjdhqvYJQBOpj5uDODat6crcd5O7DmRXfWiDiRyrHtCywLdbnlDfGzQY0O8G
zTSV21QkJeJquhAVPCy1ZYat+OYk3niVHue/+Xpq1t9aQyqleynBi+YCR/2Tfu8XdVxtqrqpulu9
l/XioHplg82X2k48hGolDbeUp0JvYetRo1ovcR4Ww9YMpy57jtnFcEZEk1TuKoVLzb3e1WqBa2VG
RtARMZKt9JTEmTzddToTnSVOKwyiHB200VeFyQUrGGah4wmjYUHpKeuCYv+7IMcisKelpSTkkeof
Bk5EqGHSvARiQ9745d99/iIuX8oe+6qrgkMyiOUN6XXxLs7yf1ddoGqLyJ6cNq2BnzQdtDyo7b6W
yufRLLyHf/XsyxopQ5uqMlPy/lDqoXSUgyT6OnvMK4muV2jylfjPskjK76XKH8cwPiR5EhTRRtUn
CBsltfIOGkAn6uJgc/TdRpcF1H5MAUmKsIf/Hloxd60o97W7EEVqCJjiek2DoxZWNdqCWo0KB5FJ
baOrtqnJC+pC9b2dXOZWYUdxIRt2kgCgPQmWkdVHvwulALWuyYmJ05is0cT+Q1rjok7LwFf0o6E/
WAbXh21XWc2wrz2p/yMXGyl2Yxha1nLB/5ChUedneMOJPJSxInT1WB86SPWEYxLmlqC5SiiJuWvl
E2EYW/MmVXOJJghm6wSgS0Yb/J0kaITEJnG0OTH6eiNpjVBth8Srq72VKrJ2q3eeEDtFRjleu1Gb
WLBaAgIVPVvuQjnRccjo2tKaDVTMdV1U96AR+/YO/oGAy0MdmOVxBq/lgmt4MbfqTRgJbaxtkiGP
DFeugrHHYmJ35F2s+/Kw6/xK6p9TGr9Igp3oXRoMtpd4sH1xm+X+Pu5KRZMIxJSTXweO6I1l7so9
lEab1BeGujuq5mB1d6mp+5CNxX3dZ6H7uiX+Iqn/9Kd6/km2/ltejFXoB381ivnvt//v9J/uM68N
Tv7++dxq5u/v7rvfq6atfv+f04+i/p9tm/16bUCzfM8s+b9vQvBfTzKz0p99c8GP/w8M+H/2tvmH
X/7/0ePPZS3/TI//n84Yf3Pjz6//ixtfNv93Jr4H9iGLuqipc0bvb258y1REWYXPCpp4Gh/8lxtf
+19ZtzRIIE3Q8qKkzGwB/6HGV5T/NbjSz6T5uiWqMqiz/wzubLXoBfDX92+p8ee4+N8mR9NRZZPG
LkQIZEUyuVuf7xaFq38k+xiLUmsSxZnoO1TtWiqE8qM/AbxZSV1cilPJ50qIkhVVkpaVJYVgQDnW
qIMtxfWo/RqSWJoSO/NCQX3yVauafnuzEleGd24E5uFxFMyIHkOiDcEF64IYZnE1JvhTJdelx8ZQ
9Ocy1KM1EMErD96baTRkltdQqIOUWGZdWoKi+JEkSIH0cHO4397v3e3Wtrc3p+3Wdbcnh+9PLn+7
rmPv+co93WwP9oHXnE58e3Rdfrd3j/xuc+RLXr09HO7dPb898eYDL3WcA5+23dl8JB8/v2Sb8/7D
8/b+cODTbD7O3sy/3h62zgsv4RFsZ/4JX/PNxradvbNHLq/lEz/t7vn4G9flo174yWFjbzZ84jf3
ZB8Oz/Zh4/CezWbjbBzHmV+24f183vxhzi1fnBgJT/Q4i9/tneOXzXF+6eZ4sDfOnePyNaPe73IG
7/B0283+1nG2h9N2flCebcc7H50ffOqelx7vnvb7p3mamKj53e7plNqz2CeHH7+vGK+FOu+s2JLI
K42qWhW5S5229y+H7TOD2jg/nP3ReVqR9FoW8Z6kxRZr6mq+WEgPW/fh28973763N9/vHNFekfNa
sPaenIUDR7FQERizHJbo2+HxkXV2mG+WZH9zcm8cZyWJOjcJeWs7lkq/BGF6UlNGEwJP7ssz2sI6
vb9G2LkVCfP2fnOWE/8mMRIi4eFmezMr9Pb0+j//3r9s2Rv36Orp5bR9Od2XNhvn9PLCWtq3OxTr
8Lg77Ha7zW53a9+hYUfnZo86f7+9fVXHW9u527Pe7Dy2hes83Dg2+3NzfHBubtC+437FI1lVhEWO
UhW7zouYL/eb+8y+YcbWtPo1zfmeDiycnwlLnmmIuNm+3PsbtiXb/X7e8EzbI/8d7B1fzbvatxnh
8Y994fT2H+5+v/+jtx+e1lTkNWf83gMtcsppYypROivl/eH5fuv8sT+E9na3nSf9tMXGuU+n2Uyy
MCzExsYGOvO37v322X0+PJ7cbzm2bWd/u/m55QMYyv3O3j1/6pg+FyvyeNihd5sjel7Ym7sfkX18
YqldV7bdBxTixbI/b+6wJFvX3rubB+zQ8TQbmPdV9TVF+944F1C4OCdnKqGpGOyT/Q2b29k89/fd
1n780zIzPIzojePebHmIDXb3/SdQXgvT3nsE3Im3m2Uyxn7s56n+hnk/MQun2a6dntx717k5HLDW
+xd2C8Yai88psdtsSszrdsucc/Ts51PA/cbibF/cw/09Bhu9uX/0bfsrWrRlTTglNkd24Tes9tF+
tWWH3eH+8Pj7wbd/f5w/9Ofz/UtoP0/2T98+YOywQ/ePfPv772gjNn/v3D1hY/n3Yf+0edr/4WDy
90/2M6fIYNu+vWOrfr29u/t6d9xvPh+O+19PD5wUzgPHgbPZPLn2j1sOov3DjfvEFrU3x+MtNvu4
Z+pdZvV1mhn5H0w3hysSOVv2J87l042z39yx1V9f+OWJH89G4cm9efj2DUV0fq2syPvWi4Zh5wti
+sSbYMjmwbY3/EF3dyeXI4+tbzvu8c9DzlnRA+m1YuKf9YDmj+di484wuhyxyGQ6Tvfsf7baLHU+
vUubXWT/nM96zCX74mDzQqzD9nE+lVloFp6vHnnDwb7DIdjy1fzew2F3x7/7JybNPToPr44N07qd
T0121B079/DqLuyPRzbkrOrbWQfvt7M5Dew9KsT0Y623Lvb4Zl5Gd//thKfj7u9d3vP+Asynw98T
oSsm/qwpS7Rxk3UYHZc4yY7sgy+2WW2blFy6Y1N0jkHecfO+lPNV/kuKgvun4vbJ8rIUO/fqgiRj
WtvE16yN13KLrLIhefGp63fD2PpYh5hZHhQVNEgz6epJZ60lOjORCKZZAwzPbWWp29Dshy20ZR/j
Yf9TikIHLoOgnS5THnmuRFJrQrMkepVNGZf8laYJ6aEphmlFWS/nThMVS9NAfNL1TVu6zVWZiEFj
WJU9xGpgOIFFrNeOK42IdW6NOYRdZR88v79e51eQ15FJIlRApmhyj5KXxVhWppRF2o0VJECZfKTo
VHPJIkQnEYKaleFdEcXNj3uOpSmzt7SYRLkgY5i2MaKSrrA7K5u2JIULp47SZAXtemUm6dSpqmRy
4WDlZni+XlpB8lvI0sruwjo6tGGk73Wub7ekuaz7HpjBijNzube0t/KWONixyaecgESFrktTsU+J
awqbqNPDFTnXplCTJQv0BcMjLXw+Lg9a3DHMtdK2kjLonCiaotFtwnZ6UfxuLWZ0bRIpNTNpLauI
pKjn379xN62y0s0avnPbH+XYbbtKvgton+Roqjm6+mCqKwbq6uBMxdBl9pkG8OJcXkcs32xCubSl
pFVtzYoICZGrt/2Q+PuHtV6fa0IMdrOkGfLiUCC2pcUEkkt7rMTEbYhW3dXRBMwh9auVDTa7dOdm
l6G8EbW4h3STUVS1xKi0Kb8PAtJ9YKLKLwbNfG97NS6/kIH99v7ormnjW5EXEwlfXh+TpyQdlzrE
TbVtWDf+yna+KkVSdVPnok82bqGLtVUE1QRKzS5Cq/0U50XkCGamfKiu6tU+cWBRCKmqOhjMJa+t
p3lqGVhGaed1GtrKAO9X2OVrHD/XVF03FZWglGQZ1vL6WwElrcJSJzFVWQr0HlYSH2EW9v5IwTk/
W9ir5l/sZKYOc2jxiaq68IYiIQCxoCslEB1D3yVd+11T1Z9yKRubjyuDIQKEnU8uU14WX+iaGPi9
hskIPMEgnlqbwJGkZmVDLW6/8zoR1LFUU7FoE8tBsrC4gWCC79EA75VKpYAqUnpHm2hgUhSFv8v6
nPSgru08L453itb0gl12WWtPImXRHx2vztbRab5JI+bZ6Tm3IkAxuVh2nDISjSD0h6xWg/oQKG1a
r6zgK43B+c5Gko6vIyumpklL12OofTOQhryySfHGR4j+u21ZFspz3lUnXxeGYwUybFPFuQTqs02d
YYwDhzVopMY6UCdUrpDrXFoai8OVHWkRRaUMc7Ht+xH/SOgAixUiuBS7961Ut+Wm9xUXdJFc0G6o
0x9BS6/WZ1yaAiTLJqc7BHaX7tEoK0PaSpwUg5KbTpVHsTMpbbayslfH90bKQsXGrrAmf0apca3r
3NZPZEL9HnRC4E5H63se9eWHTRzjYoHnlq0GLV0Xttsk4a3gUZa2MpoV2IhBdTq1WWNdvzQ+SNGp
mgNbQu/wJRQ8y2WoDYymtGPf0h9zcyw3SlxHO7FNop9NWE3b93fItXlEZec+2Rr7ZGkRvDinZ7fG
iaRHvVq4XWkKN7In+o5ppvVJ7karcQcfL3DFRqzJXfgTeusPJVzIwGfSrLqJ+jw/FECPTxHghhtg
yaojxtFa/75rkzt7myK4b1ivl1xlQ2GmZQJhJ+hASfvW0D+o3chWRwVaZomFTWVU8/X96b10Y6w5
IaEoXIE4Fpe+YKv4fabVwIg7r85cvSwrV0mjzhay4eNuJ640HoyuaKKoa8sCi1idJsiX1MIee3p8
ivHUQrSnfdyZtjRVwiHBEZTnpM25Rc1G0IOqPBa2YBT9TonV1I4j40EsY3B91cfaW84W+1zarEVv
vM7el/V60LFWYph4kqOERqwDVq2mceVgnP2Tc/M9t1M2xFk7VNJKC/+FfRwmQTAVAK7E+hiYQrrL
s1Q8QjllbgrQnc9DLwixnRJG6j++FSxxzlbhX3MhX7L/GfFgTnHD6U9hgvWUgBi9B8raOgUt1g45
JIYANANvjc33imZaxF04IWRDR28WBwR3Er1RJLCKmuS1dqGA9wf8FNghsKaP22rr9a4s4f1aHI/n
q2gWpJxVgEC2EOTdjU45xAEkvXYMoRfYN55B7j0pwbe9v/WuLCkhDuIOOCJ0/1zSkVVBKU/knLHX
rS77dhKGptuHeX3UcoXMs5oDsjQtgPhht8bwdXEEzoeuriogp6g0kZfVQpoH/LossSh+ZBa2LGbK
llhMt1Lhd7GCSCH6YM13MtytpW2pvIFKgwmdncJGArzd0pyZK26yVwoj+1DtEBtxloVryg3QIJaz
5CqKweSFWtEUdmxldD4tW2F66QQ5WWvgeHVMqgJc0SQyQDP7c1UJp6gA/dwWaGU8unUxqjdi0qaH
cmjrlZPvmigqL1RR0eeDdln/3fReludpiqgSvCRhD8rGpvF7kIsfI83/c/LwhdgCkiZaYK3PB1VC
HhAOclHYlSqGkLnj6wY9pRLv6/sVpZuPGY5GJk80lsW9wCUDKnRCTJg2DTaksIDz8tRc2cvXpKDa
6AAyTHmZFGcXSaafeLndQ1rqkKoXfnYtpLErm/fK4ihEKDUV+0/+eFn2Zci0JRLA3do0qve2TdzU
Tqx0M5TMWsnDXB3QG0nz798cMVk+lt4EOhXka/fFNDJlk8lesaJrF46HhcPBbRLbh80lvX8uRAKd
T2UEcGRJz8XbMhrKp1QBXWn5QPiAmA5rbVZfic/ODrRZogQmTlFVCamLjTSVSZT0JRJV32ICS1j6
hiwDj0jpVmIHmhfss6HzNyO8H7tMLOU/oEQ+0nO8oCy5jx8/rpsspK6BbhABcC/GH1DlJZkDWhMb
wQv4VYEmL3q3Eue7tpIG7QZUgNlETpfEy3rZT2FdaGC+w0oOHRBDeuPWolXoK3vg2moalkocR7aw
HcveZZ4aZ8DIUc4sygYnChTYLnsoAbRunzXCuCLt2rBMUBKWaai6wRY/1x3aSegDBXqFTYM37yam
euBQYEHdj68QVRWWiv+DD7kMahuJUSmjjzWM6rS6zSnN2QyUFnx8iZg2LlBYwzmQM2/7N5sNUCPA
5DCYfVQjuEt6S3WkUAs+GiYC+yMSfcBscK8xl4TH5tQJFOug+3GopCeYSWS38DJzxd5eRjlmMWCD
NIM8Cre2heVIKZbRRIrV7aj1wlthpJxKKpNj3muWrYvdndlrjwX1IOi64d0Q6z7qVlHs31+3i3sU
DyFRg0WKgEiLuXQCplJsrcZPcAL0TpY2zRDU2Sd10MTuVmt7KlKGHuj8oeoseS1Ee2UbcBMAhyUr
OrjgpVtH5zFNbFMrt8c0UmInEPXR7YvwVoHRwGlrj7/fH+uVncDBQ2WWqVDPLS1P7FaGxncSsSJq
EIQAWZVqa6TT2k64PHoklpToGBqk6dbyKkC82R8q2tbaehDCO2ga+WHMJgMss7XGcnA5g4gyFVxE
7h6yuLxMYSt1kTorigxiLRTcMU9K0xbBjXy2akX7FfQpZVTvz+Fs98/PBcJUsjpHGTFfF7xsQVxq
g18CfS2yFOSrVWpfyraffpatkbiSlMk/CYEMN0Wg5HuqC+sVhPOlukoKwROZWw5eJFbt3ACkWSn6
XU9ZhZjQqSTRjV9JZbxoGcGp0sqo/VXXPMpLpZklcmElk0aEVVns0roPoZWVSpoUUGe9U8q23bNV
shVjcHHZsKBrJHbLRpDns2fh4slRAwIub3IqT4VqcswsDL+V05iqblV46qcy7qbQjs2AeJGRJPXa
GXFFZzVRx5XF/yNytMQOVlNhxBmpbVtIvHKr+dSXw2smBc95XSlrLTuvGD7SJFyTDV0ihsJ94HwR
IaiO1b4R2fh6/Qm7GD9LlMW6nVolkqvWgfYUK7Dl24PX181W9jzPsIW6Lj8HlbpKDXBl5snFgs80
ca1nwOj5w8gJ5QZT2WPsy4Dt2rXNz17Hl8/EwaLey4tPtflFKv2P9WWbnXomgRQ6UTOwmmT8zuWK
qZVoZYEmU3CT5A71H8q0oyIuXCPMuLa2XLrAnypcJaVlM4w0yyIP1Glu+3Xrfe7oaWVsRsnybppQ
bY3d++bhmjCLkBXRR0vkz2I2G1WWA6GhRGsiqn4spLy96zNDoLYi75/fF3XF+OmzCJFkokGiTzmf
QMlTtZGazJwyMMP7FTXS+NlsjG4XZ0myJ5kZfH1f3pWhEZ8HcawRDaC36SLJQj+9MG3HHLueG6Yr
BCQvK1qW2jnvWTmorogySTdzJDI0IsUL3Qj1tPBryP5ti2IsaiKHtvVI+WXKQaJ2NnPfH9gVm2ri
U6mzlRPnYOP5REZDpid+K2S2lKaR41HkQUVkSdIP8vta/tWMVSfuSs6alZvTNbmEGhGpvAJJFrrS
Nr2UyIqB3J6CYHtoQ/VOHkkyVlkYfIbKMb81u0BYce6uzS0lUaSGcb74Yv79GxeyMzo1bQQfU0dN
vgtFvmUXNFl1DKNe68F7RUNN7JwGKJuIMYD0c1GT0lM406e57dXT5CTtJO9G6rz3beVFbp/5wkqQ
5drQuFLPqRNixVwWz+WVveGXtAPNSG+q+kGG0cFNfS1/nGCtWNHQWQMXbgCVXAp5BgMoPQfkuSiV
BsC08PIoNfTD5E6tCB1F9N7cvq+ZV6Vw7moyxeK4UgspYlrEqa5hTagoLzelJ5o3gRCsEZ1enTad
aIRJAFeTDfl8LHVA2k0fC6Qk2mA4oNCTca/S/7l0R3qjlism8ppWEJ2a7zE4Faq5HJQI80obYreE
pnnqoGqgGqy3dfwp2yijNbana9KI783wKULE3OvOB1dkdaQrBZu7Gkv/mEGMvK1j3ziIw1DcTP3U
rozuypJhkYlCW6KBzGWxWGzIcAjM9dN9VxTkZANR7lwKs701L+LKqiFiDooRn1XFZYvuoVCloAnZ
x0PXGambghtwjTg3QzsMverpfUW8MotMImlJsuyWRWr6fBa9QaJE36e8X7cCLXN5nPK3rFLhX/EE
grhE/dW1PkRXrCMnNpFSfBJc7uWxTTVyOgQDnCxRF3pOLPiuKlP/XbeasFEps7WHQerd94d5bU5x
qmm9LatznGmehje2MaC4v0gFFR+zTo4ymcQNfVZ8O4ZA6cPxOXBHbyTNo38jSS+AhIEIyuyibcLu
gKlukg08MF3hhHHBUr4/sGuTacxJ0dk34UxZDCxtKvrdQLZgw3vU7GhKL3yadM9yS5iANgKFuEej
DL2v/0KoPpuVmfeFK9P5GKvU6qXQVDK77pnEEBjI53TUPwewEm1FvVS2fR2oKzKvXM8w/HjVYFOB
LCyrAWsTmsFIqTKbm5Jk+0F2tAqoOUYviH6jpj190VKxcjVBrA5yP6Qrp8KlLz1nhDCheNTUXC03
v6jmxqAkYQaz/iA9QEoLeVZQ+T8Er2xPcHd7m9or65NQ1Csn36XVmdWVnYIfTUBheRxlFAOHDfFJ
25MBDZHO8DeREskP7y/opRXg1klLPRCvnH24Z+cL2hlZG4ZyQMDGa4MXf6KNNYxDdZ5tVW/IXyA8
8n+8L/FyQud7LiE1Q+cM1JZ2J4AaNxArPIi0gevIhlVC+2S1EyQOFSkV2BMzzabyWuxsr/CoV/24
9FcvXtJUY/azF+MVcrhfVNxQsSiCxDUENqbdUwXcO1afhJId0pOgdwuaB8R7gsXS7+/LvzRHCmcI
NXqkJBSZSOm5fEg0QtxkjIQ8xMqBPz9imGZ2cmCa2w9LIkRKZIg0zmuA/VwSdwfZmhJOSejXjMzN
JrMfbSsmn7/VO21c61BzuUsV9MjEruOnYRgWE1tHQhwNDUxgupyUvzhA3LiPYleKPSJwTZbv/HQs
vxe9UeyiUVG/vD/Yy82CdELpgJ1FQyIgthhsq+txWyMd1Fh0IxU6RdBRJn94S85STJL8ZHqAly6u
S+wQE4R2PxNyCNYxGtW7zhyEw78YiinPux6kp7XE1NTg/AQQaUxkPxWfAKR7IwlosVvDgV3Z+QS3
ZUKVhgVscJlOIneqpT3t5G1fpLrZKilztKTUP4D1G46m2QgfTs0CXRDnZIdBFekFGqz2ZZqUz0sk
CJGySTozudOIe1F6PKif3p/Ca7oI6lL8M2AJJv1cG1JolLhvjZz5kDoeRFoXOAQTUlce++RQ1JV4
LMm1P2hVVHynBm6tucwVC4cbx5QSdQIMv8QFa0ncAfvA+fYGX4B8iYjiJ9VMDOKYg1E9y7AmddTo
h+WzGvpjtTL4S78AD4vyVZI9RMD1JVoqF6ZC1gi/2NKUi99ZjHCmkGIzOm3gJzUwxzh+pNxb+xcG
B8FgC1hkzM4y9t+EYV36HZeAUSprR+AJD505Bd8ko41XfNfFdmfnWaB5JIMLADYcz+58gb0uyFJL
HUNX7GvNhcaw3kl5t9bEfBnU+0uMiT2DLB+jvdAjOBNSMVSU0I3IUTRW0rodHMWbXIwgGdNr8Y58
YnaEQOCTN3jDtiTb+eBBtrqyogt1vniMhXFTC5EmB6ocumFVQb2lGdUOx7Df5UaquLE1bXJdaWx2
M4E3gIyb9zfT4sR6lQ64D7SKRCSVCM75XFd5mIdwlIWu6fvtUSv1cSP6bbfN4f5cOZyvLetbUfNE
vPWgJ8UYtbQL3daywk2jJFC0DPVa+5WF4XsdkDUHhgFSER+15t+/kSJ0QQzlcRS4XlgZ/ZEGFarn
1GMRVwdljCzxifbb3ge9uVkoKHqyfNSXz7X4i1lURrWstNzy3d4L/FMzCI2bocErzuqVoUG2xuEB
dIb/lq5yS6GIJxBgcq1hNGlpChVNvG/gkaMLKTwN1P8YBRb/fQVZGJzXoZG6nFFayOYycj6fOWyk
QTiqoZsOYuSRAC7acHKMqYanxI4HY7CchlYR/c5vS7Lt7wu/UBny+eg+uAiA9tjaxZFcwUykCl6m
OloJT7NYeaOjA3pdkbKw6KpOFF2UcaNYQIVc8EJKm4QUr+Sy5Pjh6HfOqCT5fVQO1kbQB2FTj5zW
KSRLW0We/JXNf7H9EG2SfAYLJ5NOURemzopyaJCjVHEgJAmkT7JWdOWXsGlkQbXBt9TNSjbqmjz2
BWc+vhxQ9cUeDCY1kT2BNn1jrHZ20k+mC+VDAkHpVK1s9yuiiN1bhPABN7EPF0MrqOaqYuA0kJN0
wcYrs8kdOJcxaWW1soAXJlTCoQJ5g8sNgRmH07mORrFeSnBlMqpazG9gWi12gjeljiwY/iNkv4Xt
9W3kROmg3Pbwt68s4sW+nMWTGsGpA7mDpp6LlwXLwgcOZAclNXcwDsq2qlcEpkX4mEo1Fx8+uisU
PCymFeXBX1w2pSz8IfagBvQcOYnVfZzA7FaGQbMyqZejOpMiL3ZFbCmWAH2O55DRNxzf1HMnGUDd
SYH10HWKtmJnrokjOjsDsymiYHznk6jBcliEUNO4GDExi7YFfEVh4AQazFytbWbqKGfwuiahuv34
bAIcIgyA60/ge7klCDWC35cFRzFz/TuNFb6Vef1BOBCLBNMJRwMRHTJA7Pjz0SX5mAS6KarOyHC+
W2KeuWQxipX8xKW5pPhB1InAcZPBF1/MYQSlgN9HVuTKMlkfzQzzjQB87fDRCUPKHCMiJUpgahma
qnOlDwpTiNxClfHMKHfdhmK9pg+X5kPHJHLFpTyTjOuy6wKhem9USjNyhW7M7SAQOd5giN1DmD2s
TNvFETcjmvCpFC4vFAotj7gqnytswzB2S8rEfpviNoW0zy+3sAgObm3mwtEniLqi79fGBxJCIX9L
XJGy13ONqGhlDdk2sxiFQUnKGBh7LWeGPQhwOL2/YNdEsaM4X7ivEBdZqIWWBF1I2RcZnElp7guo
Ip28M6XvKgDDD2+muXIPDBIR9Tmst9BzcSrDsWjNmJZLU76z6uSPStHXoAeX64U+kI4A8z8fm0t7
WysSrEFUtaKAxvi5zafJhcA5uKXmtT6JQZGcskmo1nJjl5vrXOrCTng6dF1q4IWuInXTvivCZpfX
NIB/f60ufRGSmkTQODYpPye/ea4W2gDzWylwKYGNLPxEB4bJHo0hc+Ccl28kCFVTO+w9Za8Gjffj
fdHXBsghxs1WxgcCZH0uepjqQhCGgfuQrg+u3srxbdyIa5Gkq1IIapPdJ9pLCdm5FC1qQTx5Wuga
ctdtlSKHxrqU1uK6lyrPnQZDqMysWeTiFpeq3BDTTGqCyBXbyWt3eV/UkLhGVZzu6YrZNCsmcVbr
N8lFhoE4ilEgz+IWxW3yfFCdn6llOamR600lfOpxOT1kWpi4UTXHqqy2s1bU5MoWIOoHBGeOm+Me
L9YqaOiQ0Bl95JqQe0I0J5GzMoTc3HNRabYdmPLbzqjrdPO+ilyZVuwxoBuk6pyZi8VrhNn5gm/c
9Tl8tloWTQcvbAnpQuArrxXMX5lUnH+dlBwbT7wIlVmZCK2lX9KbFgblnNIzXD8H9IGpO6Fu1cE+
VnN4zT88QoIqhLE44KAIW7YcVI2+r+u2hT+bZKhDbMl71vtG2U9K3v32vqgrO4HEFducQDH1o0sE
VdMaZAGCLnXB0BtOJ3WaA135r38jhEg0cQ7KwJbXYVEqfPB8TeoCgO43QSaKbtZb08oJeqEXhE84
xsj7EbOZga7n+j9weSO5GOUudeXlQ0LY3RXrqt8Fo6R/fX9AFwYSfdfmhBheIqU8S3RbVmWVDw/v
zHSpKc8eyCzvEE4jBa5u7lVwdHNy92bgqH1Rxi9R31prnKikUC+WjvsTUEkc5BkJQiH9+Xi5zsUU
fMblZtTEmBpwYaKjXvKpg6rcjx14pet0svWQ5nqWTe1kHcH9b6YivTclUndeubFCUUqlpymFHPtH
GIPFUA99YhbCl8DIiFB89cY4yqK9AXul8CtLI8EzHSEUPYGuFXFHz4+N2PuipzgBvZFK0W060r3R
rrGiSnnuhsIScppiBP38+mAqle+lQX++P6RGLPqvkzzpyl0FAX36q4zVpnXkdgylTSTkIeTikdRE
6bEtovAoGpEOob0RdeO3IcggtLSz1q8iYyurYdbS3Tzuessmw2ZWJzGZmRJgJE/ML4R3ZPVGp45S
/AUdvGp9jrkQ0nMjpySK/g7MTGq4XSLQu4CHzwfvWFRR2jhkbrP+SaKxFKWSeRN5npuSJI+daGys
6vOgKlV0X+WaoOwTy/IIEDKWXPsOLXOrTK5S9oOh7StIMCdlA0sysRgnERMLXuMqqIV+16RArWw9
MTvZcKlMCUPDSa3SSuGiLmb+/MBTxseZZjr7lRSZLoe7BpbAr2XNdbZzkyovhDvwsrl314TWBNi5
leqQi0pX86g6yJJvUuuLFLQqU5ZNT4VegGm1fGgjNkMtlo3TGloSPdQzB03q0lyztb5q3mjUL0VL
q5rWIciUtU91HhF0hfU5SqqAq6xnSftAkZvhkdZGTcwtwp/aknxlJAp01knkqp2+6oOR+J9D7f84
Oo/tuHUlin4R1mIA05TsoGgFywqecEm6MsFMggng17/db3YH15bVTQJVdU6dHa8jiEpe+bW5bpZ1
UeAPlmGFhaGo2p62LYLVlc5Nsdkqu6iy1NilDU3/piO29em7uiGZX3frb7khtT3YxVM8+UXzDSS4
9oqsFSImuXnfdOXFKP5OsPzuQ+UEP96+y6JmKD2NyslUsUaVysp41e6U2WXs9XwAYbEV/Hhe5OSl
ym2LZ30Zwng/2yLouo84qB1YEfgllOVuaZZo+8tZuXpOOi+y3h/HJcYGeRZTYicfMFgHwyCri9lf
NAm3u5f/TBqwAo9yHk6sLQhrXec9lnaf2FeXZtdrVlRitB+DSnb3ZvMGuf+RBFsXv/0kn7sXNlsN
idBJLraMtYg9IgN9BuGy9qV17lvinFj2Zxi/v5JjLpz50C8hP1xvY3RHpnkoX+eKPP5TnPecQBm2
u0k5hynv3UJcjbZBeU27UVr70cmWFxX8oSWiIY1qZ8ci0lWi086tr712SLI9J49zO3dKBFGTOSpm
DJjuXo0WcLsItjiTzF3bZf8vIGxdxQdAKriAUre35NEDbYi6mG05V+zWTStn77YPHJaiKlI2yvPu
zvMKgUuVjB9syantIct+BqM2Q5kB09id51ANBCewtWNzqC37jEVmSTlgg+W7rWylVCq8ItFLdvFD
TNNN5DajnH/VvRM0+lrP5BgvZ21YC54ykv2bKDwMfpgHd51fhe1CblGpOnU9c1qTbNy4yTykPvk1
QeZJIYY6K5ctHrzr3W85vv7kTWCX5bmDRwmCHIRLtLl/dN7T+1DdgUWqLpqkiO7NvBtzG2Mamrzj
UOxyS7fELsAR4GfEzoGA/Eo/ttVox6uRLI+SnOV27oFRAETakv/i1kPzOM2VDf/NQ7lFt65TT87f
qPSm/qWN2MbH9YdZCeMhS6T9f57PmZx6K9VCtplyXW+dkNTCF0uDvLw6c6+bc9MUoXc7wRyaMo4v
MC0zob5pudjhWud7c96CnITfcRsLNw2LrbgPc089JGwenLwmqR/Q1Qb0nhZiSPASl0FbHxk3aUAg
iN69eghJ0WdxdyDUX7x7PrPvb36n0n+fyRBnLMAyUnLmn4Xk4Kp6sRk+hMY/Y7d2mtvJdnlwCDfK
9KyuEm989xcvFk4q2nYc7kRQJ82zV5fNCIOhD/LHUZbG3nHeDe+7dK16LbpkzL+jvYzbp6oWcfQ0
j86evOMFGvvT1IsyOih3WO2ZWtVCoDAdptHjKNr8p08mVz9iWy3bkylKk3zxyPY8c7mL3eVJh9Cg
/0tyWYUsFWo+h2O/r9r/KeXKdDoVvfZ4qnlGHPMU+C3ylOjsHP7u7D7uN0pUkrV+eGpN/ZoX8ex0
V3KbQpjtTqAL414ZGoXcZORCV/rfGtvN+VlrCSctVbMrF5FNs5Del6cNpCm25zsT7gc2NNapyUhB
KgqTJokqA3Y1enVxpWrljwAFQ9uN3U+0tI7TpH08TmzKqsKbk89RVs7wCsqvLbmUeh50leIM20Mv
q3sL8i1d3KWdOw7S2OhzHK8N++foHuM97K4NgEKuiAuKe8N5jvVgWj5afKE6ZYeqBFBQubWbQYJB
F+jdXiAkmb7EVuTUJQANUyCcvuabaP8ruqGKmVY2RPgHy+C+uoKJWebzLPpZNBa6/Z6WPX7G4MWN
nbQQDp7CbjNX5ORv+V2tfAVdbgGfFrsIv+nkr/UHlJ/xubFQ3sIymNuroTf+07Bt4RNLp8X8/2vh
o4hdbdhznMKbbhvV8ptKIWYkrYKkPY87wRZnwkzy+ehANjOZ3yc6uNonB1sLdt/2tXcjviy7i2ut
reMemI0qJ1Xgi5YMIx5RBJBOmupUhUF+R3cD4Ga4ACZKwf19PczeKI+DmqB6VvPcHvXo1qcwtq48
SacrzjQfJIYMth4cTG35qA5D2/VOtmIaP2jUi+W8cb19+Hgxm2wErjNlQb3ypZS2IRVoxdU6Z1Zv
S30NAyYCowLDrjmSFJcUpAeBejmUVkzmpiDywoIt66IrOFezIa5mi92DI7iGUvfyo7Kl9+CDdu6S
y0y7fSgOvvGMi8muUM8cd97b5Pfdmno2mf7IKir+BIXJ/ymUnSdXE33CJyKEc1Jlj47kRBomC3vh
yZYm8USxSmjMEN4NeWvqp77fu+nsyakargHHKfe0+HCB/hCsPwP1GiNRplUwbchAPY9mOCWtPOY2
dvqs4s88XL4HJuG27tdsznPPy6hR+ugAAEIt+BJtyyVSRe2aht3ifSZb0N4Wfr+bA87mkt/BMbN/
LsU+slG+l9Xfnq+mzErIIQBApgbsEiEGJ8aHQ4ftr629jGanPVWy4T8Zw1KDF3XcqdSv3OJV11WV
XxF4v3nAqxSGz7CKkz5L3GZ4qJswVqfIq8izSaYlnE9+PzlI+tBbkrTfp95masXZm4rAVZJXv3WC
4760w/MWTW3wu62Lys02CBJz2ppomNJajcbcB1ExsGZd+EmRdcUWuYee73P4Ne6OdwUFpg2ue78B
ON0aIakuo8XdU5/NoDWdo5nDbNpL2Zy6dhUPHtaq/svta9L8Y85MMDpmKQ6qGPlr/TpK6uOarFR8
F/JQgVO8i26TporkOW44wxfAPV39U+++2X5CQlfewepwn1SqLP1DNyWJPs174fC7uFOXUS1J0rg3
7B43udHBqxfYKQb3yB5Apvy1eN6jonPSAef9rVnhmKTrBjYrW/ch8Q5hD2g5I3QqIXJRmfLRjp73
d5KJuiuhcMh0dvxi5jBMqjLrcmCM6ba78o/2HPtX9HWepAJMlPvsLTNxBQEWh/a91uPKbKye5qX7
xWtpYQx2hpsPEIYjHoFwRS/7Ioh1cXqvvO3dYEmyntTvPZ1qSEKHolCxf8VXFaynfVHbxKPaJc8r
6ybVMTflnKcFGrW6KjcxhicITdsF3RKr6JTPOePgXeQwYFRv3He5iYshim3O6sQQcjom/oobNDcq
P+/e6pBBFBRFexbU08ObqvwtHeKoLrOpWDi7UDaiuk03ViTbK82+6yOzN685oB+t7vUYzS4bYoKe
hfcrLMV6JtzcVFedjPVwS61C11bztVRXDBn4e5xqge07GckqPAss6g1Zv/3x3L34Tw399h/RLwo2
Xd3cdQHevJNPl/64V0v90uWiMQeHB+p98aGMnZ3a7150Daj8VLXu7p8iEzYUBU6eiENAQeGfQ9e4
9bUPS+kFnT0o9ox+n+5tnzv/WbNjZ49sIA0HlVchd4Hg1sow15KNlTcyLikGOxrUtfHDR1R5gil2
lpmSEx59R59EpCPzp+qSuL6eZU05PK9OdNyblXsoncrOn4/AGAsQ2EKoj6pgcz7FtOa0L9Vit+mw
tgB5zhzF/T0mipwVX38PWbtZkjAFIENOAEaK5B9wHfPPmUXyb5IBne1a5aPNFmcJEC1jsOEZBjso
TNJtvWMe0J7je7mERRoIFZ/btrHpAkcSuM+U7P43Ygk90Jy4NSWy0H/iPOq/2s4K/8ZnO/3sOmF8
4VrGeiSHgynwic2VesiqIMd7otTovq59vvK69HvxF2j89ivcZf6ZzFY8Lb63PCUi2erzQMWDfXIO
2CqOWkQn0BHVeNpkO5XHxDVxnqqltPfbCFzl1MjNfEXEkdZpIOz8XflkJJDy0vnhIQc7em4cvToM
bor9c3Lkyqr8EHfmaq0n/2vb5BKx02P7z4HDYz9GS1zde5Xn/POWdvu1CubgJ3+cws+1aKoXFZCQ
wUpjM93AG6JEChBT1tTi8VmvGky49jBuZfvPjI746iZTeZxv1v4uoWAuYPr2BmJeOUpk03btftxm
0jbbLGSnoxWyaXBuNsutaM2gaRDs+K8IZf7X+kPxtHCFP4aNmj/UHMD8W/nUvgF06lsDzIZav+M7
T8lfMW7W1II6ENbJZW1Xgl2jxbMNHAIQY78STRueVqae6aqsurQJ8BMfXa813WlwYLphgSLN6ARX
ZF3SaiyD6Ixy6X6Ecx2EZJNM4kHqgNfdY+0yYlBFD38wrLXrVEYGAF+FkyBGbRI2OW6+YYWjNqa/
2dF85WnzaOyP3jgje85yns9RxWedJnMLxqpfvAWA0RTxkOWrlA/5GKtXnBfNy+YtzIFo/JYp9Ydk
dC7UHs6QNozNc90UwQ/wsuZ+m8qpuDEAy+QxAf1Un7QBBgOC9KKoOLlbXLsjBKeTMUnywp3el4c1
KLvbig3v+Vr3Tfi3X31xbyoBesaNlXorKFiXm6jQybNKcmvYfazZMZh8E+SZVeMIDcpE9dXogq7J
CjnI/+LRN5iAury5lbveXyVApTnTwRR2xB1ZsaWWb+bcIkWCiFnV/p4Xxpo7TougPSVe7R2htwGA
HLFMUM4OBc1dzi/Pp2MT+07T7b8EtV/8rjWLvmk5j4GXFoIa4HCBC/5ryqq9Zd3vcoQzvQpPei2H
KGOLZn6MZrsS3Eu2Ax/AvoXZzlrWA5luvsnUsIdgZ0EWjceCsj3IRCOd6+BCLjsmFyRbJtotilLe
Z/mNwpf/cQY5vUE8bP4iE9jbAhCmyWao9W8xgNb/mAQ2jxqe1FcV7P51z6+pM1Ry2l+DSkRaBp5/
fHBbkl/73dTE/NzF8kSJfN6OueOvXurCneKT5cxgDuIF03NDuAfNvocrgtMzGh9XutQtJcS3cm8H
K4K/q52C+yis9GdT1vINAJWECCSb+aueSJ1KTcP8M5vaPmw59qrGSzX8vU8UZorkRSXF3R6MRqeW
D/EekIdTslpllrthKShSHHdxDxDrmp61rlGEqaXv+BBYsz7iMoT2lXsDKyEYN/ozzMy8Tu2qDS0Q
a6U0/3vZj+e8Fdt9Hl+gICFS7JyOyouKbFJ9vBypmmyXyWmv3rHp54/eEm5r2tIf7VlbXKq2Ua79
VReSR5iusNn6rPBZ2L+JtdWf3mrlS7gnkrNb7N1T383xW1D4rr0Gd1u/DHPVf89YrO+Jj4CmXIZl
YlIYnP67Yxikph43MMv/5eg+N2vHFQDWh0CpQITRk+mc6G3xB1o5XMTyVa0rV8fWW7Z+Ql2b5mZ2
Kv+2mWiSqX39fjn4nSve4SASS0fPkNOQxpIgp4mq5Q7y2Tylg2zGNeUVD78E9MfiqMaN4KOKjjhr
irp+6Hz6CeZAaMrnZsyrO70TlHDOReJex1D6fopWdjf416limpUSw51j88JkORoP2JDzLTOxiBWU
6QEDPaA6jijJ3vx9idj0vQEuDE/z3HunIFyp6Lu52svM03r6cEbAsiHmPrz2HZEkaR20jc4Ssh9v
kTL7IEV4K38XbT0PGax0ryGQdaX2igmN8lMo5+3vJRHRlrXb4O/ZLMGmybiwCVfhXD7HpPBGaTvM
ZXTy48U98R0PO5Ubq86tN4kPzEWsu7P0DhkvaILprmE7bruqUYleIrFpdUNqJJejoqxWKWeRuEqU
Y9azUwxRdNBBzJY6dMj9XTIsu8ndZn+Y5mZMjrtR9a3tLAxXVwdgbxNhp4dyC7nVuqhAxmwW3V2V
EULRccd5+B7kw/45JsYZD3yH9d1iZs89JNvEw93Uefs2i3r4AiEriyykQvlGZLD3VbTN6kDP3P2a
jRXNo0MUw1w8JwND4IPp/RkqT76U+sP1LQg7TgC5/JK5V4SHuItH+1Xv8JXTrp55C0Q88y04lOp0
hpNfgyLEAMCKc6mT7zAodXcc9bRvH1u+uL9jhMMrC5iTF2dfl/e+3ZLvdoE+doL02L0SnC7fll5U
Ott80X44wCxl6tBx/9lFlRC6FCb9ydUhT2kSLltzFNOSxEez5EN5pZl1T6nXSXe/K5qEmgWU2PA7
lBPjRdd4JAP4DLCbQznUsUmJKu3NMY6rvmbM4be/a0NwAtHpeydgHCrzAUaeMtSL4Hof24Z/zKFf
R360iccIMOJuzT3F80gvaxs7Zi0TvfLIdj6o9xFN6FPYNYyL72a/jBSsM45PcSXi+OjFOE6ybRvt
lu0wKZlMRQvIWWENpGSmc3rIejTtf56NHGJ/+R5K7ypItuHvCIPQhdu+jH7GjJm2xkY+vOdehP1w
M0molER0+j7TIYL1mBJrkJBZt+/B41Jt9d3qiK07mHmjFSp2bHuZMpoQeaXnYTt5HjUGDpgCG3A7
tCAdK5b7niu9eA7/+9r/cv2Kus1Wu9Oedqa+Mgu7MnxqG1wDqbHLwMStbqNfRNL5UToP4fIfC/Fm
SRmGOMMh5GseDq0WioHVkBSPqyUYBxp2WzvnFdfudggM6ZxZ0Cax5tHx5D1E4+kZUaWlt7d9516O
7+azNHLhmCZbjT9eUk2nInfXFw986sPQmtmcsetXj1NXuN4hICPiaU4IbyTPeybxvQs30MxA5xYq
AWfyXHFaEkZGr62qCjweVQFavu+7cr+vZU2rFnANtmk8L4E5DrsguFM0sCtvSx27V3oY5jUd0P9f
FE/VjLOmiRWzCtkXHMYlL1SJV6ZIDXYvGtEwKM5L4cf7gWDiASkzr+YijQkdz7Nwyc2n7JrZOSu6
1Gtmqv5DH23hPwXGfuHcKmabTTxAEdjjZndOQDPr/aDBjL9sgWhF6rqlncjGkLDBI1VGbTa0A4Zv
aKnGxJgu/H1jzIsftv4F9k0FGTrtNlLtb/E9IpH+k2ORcxD8GYWQZbvtTP3cGSGghPgmMptP+Efd
krupcWXzJVS5M5SUSf2So9APxzYSic0E/cFjYioqJ7aLtEodZ9qZM9umvs59j73e2SDLpAHJDADr
qVx1tqDxtXyTe08DYGSgs6Aa5G8owPTVLkuXz0g+LiOM0V0ohJalTuc6RpOy0Tw8LiUlL1C/sb5u
a0WNsRYCNvy6qfXLy63TUO9tw11Vt4177c25eNG79J/w/u5tGsx5woTV6bQ+tqh993sfMABTRTD/
+b/IAJo9GX68RZsH0eXzq8j7sTkmeqx+AujqpAGvZv/arNAPvu3Uz9gT4UFz4OcPg+1CjqC8917B
I5PXuzJ9uoq83vvOF448flWeMXTRfTksptN/o04wmN/3lcStJVYNK8lEuZDXVgVH7jn5gII2PdOq
7kPmF4F9xyQt/nYoE1xkiTJT2iyuqO5JK0VPKuZx/T3YWFn8/jvYA/iL+kc7ZLZQrYc/ghBHJ6MZ
jX953nZB5Woz/REGCDnT6MW5b6rLSWOUyp86rs8522Z3vUUcYfsWI3Mk0ryc3PDeBLsMkWba5sm4
lnqXH9k9eEaExBqu3HdxtHJY6Sh0nse4q8bbKY88g8DUroARo4YxJRHasXe1jJKorICEleAwu539
xyd0OawoNSEhMk59dTfFsLQmH29LA8nYoyCaJLjiEnSZa7c5Qri3t/1TfUkaOCWdZ+849vyO9oPy
Pg1j0f/LRStl1hk10gqvfv9cmQS6N3p5OZ0S2RH64pnSfdKUIE4W4vJ5nCj/NcdBrBCfWB9Z2Iw3
jqbILgzp73k7rGnNWcd60lpG9lqyEfgTB1Ul09ZdZJvxkNj3danES+FWukQK1vqzq3OmtSsguTpd
zDo8hkSTfmtungcmze4jeb299wikfMoZ2bU16I2LQmyqztVvOZM/51z5dnlsHXdqb/Nw3vd05PUK
Tywjov9V4hJ4fMkaPrbTRC3vx2VS4uaZRJlhsVVfXc1sliVKTUMrdF0jEw21evTYhl2Oel71EQgv
Er/Bysfnaz2KCt044VPt1jU03L2gVuhxg345NcL0sZs4ijNbGZ7YuHeif7Pv2Gdpl3W6HeKQK8ey
c+Nm0RqYT+bgkcwmTMjnkNhbBc8We/zlmiMPcxh6n/KvL5jbEUPj5Rlj3f0d0q/7YesmBlfs1eKW
pff+J4w2Bs+EPBO2WiEBvy1NtMIadVo0/KCILqhwwd/c6nWkpJVRE2RjHQf/0D0C1A5cBBexuGXn
qpMTbRah8c43sxPG4h2H2gpJHfv1ndWt86cRcvSOAl5hmW0lKj9z5BwxPlLMfw9kyfXP9ebbL4OT
64NfCEILzUbTHSO2Q8JMjqBTzxvZ6TcMfJwt7XmEflMtdc2h8HPhZH28C/9s3dn/cIKufMWlqv4u
zGY/iPJ01Rmdun0doVr/6L2H0UnRA0VUos19Df0o700Sj5s+BmvifmMcH/bUyytCACBRyPraqZvt
rQPdFUCW7XJ9mHGD8CCz2PmP99GMTA9HdOJybSwlHs6b8RjWQg3HSZfydiJtArkJAPRP7rdMAtw+
zg9Kb+F2isodN2G5BI6gY+jFVNwXQdXyO6MMiMzwvNpTvyx+k7V8dzed2ztoySxk/tTDNj8N3U5R
K/IpDzLLuNo/Bl1gqmwAnuzc7nmj85RgouBDgETN77oi9uZTRQP7HNXCHbIkEMJel1p5L9hhSQZw
XEVtEPVkuPSzy3SmuNQBaZHnw0PT+UPD4b51v4VGHuOWhvaR7u4QPTlTuBanTczt32igOsrKjmF1
2ogi4D7zmuFlHk3wHzsXzGe6eumjVM/s48h3SZKhe+9b6+13tZalAPWaM21aiyB6wKs71IeYe3g/
qDkeOZREsLBet5IOcSqAtzTnvBmj6tbj+GDyrMbZPcKpLF+qurCMe4JNlMceX5JknOcxVh7mcM88
u+Aeduu9fmWvK2yhv9ZFwR/X+yEE7jynXJFoHAs3zc9EgK48oPi4N+HW5jUZlkl4E9axMAz0N/Nb
8VG+DvvOkrGpkhJmfc3Zl61Apokb7vpxODESKh4ndcnnaLbQfRWOWt7Y9+D16xb41Hx7g5kOSsaT
zAoxYMWQeexdTxXv3yc+AQ5IGXUIXZ7PYVtTZvFydp4eUrdkxEC4CeZIchMnmtgyHGe4QK3rn5uZ
3Ddugyg/SkMTkUoSU0/dOovqLrBbHqaxcUyZFivJRFnTMVC9im0Y/AzBqN46jhTFhxAt171LSXSI
8UDJ571uljsrnb68ozoL77bBibpzsHZrmQVBi6mGyoFpjeuurj60qycYwOwFD48Kgv5jtQu/yOiX
xVNL0/Vm6AlY8RE9AQc7TOg/dVwMQH73PcIGxNVRHZF69e0wUKacWmbqddZAwl1Yn/X1L3fZ+m/R
iKC8NV4IMj5Plu9wbYKj46ll/MXoHs1rZinSciiN4b9kbcv/LNrqT8P09VUOIdaJfCDRJ/Prgupt
HinND+U6yIcZuwcOMTRYcpRWa5AcVlln1iOCnNDNTX9GVc8hCMycw32c50hnVV1OfBVbxKM/x0Mn
005N8jXBevSpGte8OmMUL2nrdeazIyDaPVRqFU/UEzsOlZF/fBS3f6Rc9GtteidJOavdih0ofCc4
x6SmaLHFUBJ5FHY7vds+zWlJAAyjBtLjGXMNkY5TdzHyM3Bn+cd3ouVJChrUdIrX6dtzio56hCZo
OOTImtctvyAlXb74tyUlaZg15Tr1eFbIrCbs0yeYdh0wWfDqt8OZu1B9RXILZqKl7e6T8zSW4UHi
hCkPOR+gm2HLjXhXc56DrPT8EtsymWHo5wOGrfRyJrO0whcsUw1S6q6LGXeiyNXDKwFTzX+1WXWP
C39vHrqGyvNo12JA1kLebQ9JtUpzMhWy9mjCdsxsVEt+s5wt0eOec8Ggjcfm71A79ScNAXvcZSv2
F8+1Dlsr8K1fZGGrZ8+uLkMjd0OF4/rohwy/Bsp0E8/9wzrn469Wev4f3dHpPzF28mU24rz6a9ms
+yh62/6ewpoSGwd4hSeszP1XFdieDXxb+r8EMre66rti/FRrf3Eg0oPU6UaM23xenK4W6bok3BfC
LhVyEmLiSxhiaqkUMZfpNnbzz8rCxd+QFrSg3vB5P32KBKoJNK7k2IdbOWfjtBd/3NnFTDSg6FyI
Ggq5Iug3PueyJXo6XRbPfTL+Zp5awGQDo0tZfeKoowmx8/qfwVncpmq6PMXTJMv+ah/q7r1HEOaB
ThpTZoLBgJOiHagkZejEKGoPa3Wv5qGLMi09zT288YdOo5KLAu2hGI43jrDNlWxzjENTYeanYsqx
WFQXo30q5aYsfrRFvNObNw9+wKibT74SD4Oei0fWaQjPzd1OXnvuzAxYXyxKvHBBQEBk3S/xIWKo
9spQcfhwis0LjpHTMJddden+wjPZhRl7JQyu6NdCVOnKjWzGOYt5g9Kre7ILeJiDGH2+cDUjJR94
BdjyKHDsvQvlD+bgK+tcbQL5nTO8MJ/xEOQvAVUMn1Moli/X31H5SfAsQcy4gaVRF5t6dfMyyG+I
ZN0eupHEmBOvAgcb1jzuyj6Ag4wCu44FlbuvmTe1Q8hVYXt9JyRnSxrNxVwf5kaOeypCmz+wb7E+
r148f61ylvrKJTPktmuQ4qnc+hxZUgafzPE2jr9IF1e9z4Y9s9iyPzvbiLPHSDHc8qtOWBsiT6nM
snL1U/L88BPIbz9NThv+G6RqwqPQa/d5OR7o0tA8yPGmkriOctMSa4he+jHGm8u+g/KLjhtKxIxn
mFH8ajTLBdhjwvzXHjXQ/HYGcXgR1N6vhyTvi4GSSJY3e9AxwR5yfOoMMHB/nEZhIZ8nPZdnO7ab
x+Oj/Zs6QHMi88bpG3qosH52ZlN9b/0e/VX4wTFkKt95m/aRpihoSN2RRuG2KTyHHcNicXLK8nD1
33gKqzus+N8mn5ox87uBai8qqc+jPfZIhOwa56ryBvxMZkfk5MCuRnWsYkr2dBV0ommFXIfZKNm8
a0w5Kj6SdAeXKeyE/9lhhuO08rmGq251rtQ08kow+E8eJ2/wHwcm0N0h3/ztY/S4NXn45PbldaCG
0qquwtt1wvuVdklfvm4WuYyZ1Bbcs4O98YRjrlTHBWOfJhtqkHTzUY2KEWrXueGL03g1aiNe6sQU
GNkuBsQ+gDZ0Xse15MDNuw/NEun75k/9r84pjX9VNYNz6oSZ5ZnDdayzaO5nJXFNMBIEBcQ8oVlv
6g79070oiXjq4jRio3S9MknQoje0ZThxAnkMe4GksOhATj7y9urXvE98CbnGxzQHIcLHGt/XWwnN
bPIZj9+zVMb0oDN1GMGV0fhzGUswreDeUPNxHaLGP0EJYqRdLb5+7ytv+9k67iASuVCcD9Vsx99R
4ormDqNveVtxWrRZtF26KjRm/hHYZcoijai93skhFbdsLSJjR/tWfUoltx80Pn6qrqc6OTC3auIH
LVsGwtANd/oB8m9RXbs40G/swQ3BrQr68g+mg3mm4FqHBctMKfCMGFZZ6kwPOLCuCkZq0x3rtNP9
itF8yWLGXfsVdMShVA9orcZ7wWGxf1F4rfjhTSTz6XUualZBjpoIruhaIOV/kvK9vZvCN8sZTT7u
DwldMR6LRZAOSX/NcLuIdvGREIlGbFccJr/UUicKN5iKKa77/veEjI+xyimd/3F2pr1xI1m6/iuF
+s4e7sugu4FLMhelJWuxrLL9hZBkmfu+89fPQ7nmXiWVSF41ZjCD6mo7MoIRJ06c8y5PAvCIzJ3C
WPM2gEMsoFE8TVNXrcEI0emeD4DajogVypnZlY7JnaKTYRsgzej0WfdNXpq3U6v0Is3KiWnCUC53
IG37q6mrJ8pvE5HBpTHS3vmAplv6Q1JcUtM044cQeQTFbfO8QvUHFCBJZpyO1IprjZBTSTGPfhNg
iARkrGkacClCENNiENg29G+RcYyLyfD2JbXlEJEiElwnF2VahrTgMn2L7FiBNhNSauaWyn3M3aTI
tOZUYORoxlUTz+Ws6mSaVorgfyF57LtNgILqATEZiQqLmAkCj+Oa7dsPIqoKZZSOnh2PhHf6iBR8
LlAF5zEN4MQA2zVF0qMWyzH84QwZTdRWu3hwU6VTfwZTRgwUQpxobEFJqdFaERhguyVY31VJmXwF
mKgUG171w0PnB2lwIZB409sIC+XW8GUUtgapYEc2etZIdA0l6aonuXkso878glywBfgIpyJvk1gT
lM5JkZvPlRnKP4JcNjQ3igbxYtL8vLiurLy67cdME8FumCDY8zm1Tz0lrhxVbEGFkZELMK8zvf4r
CxLeuRGyoAR5QJyeS2VcvSUc0EOCYwYkV8kSQQD8JrQ3hKmpc5QoBuNYRCga9eXrPaA2VmfnYt5c
ERrpE4Mj8r7BxEj2I8qqgwvggfYgMJ/y+wg/rnZLAG/lAc8U8Zc/ZKayEwVqfA5lAomrRNRxjyS4
COZG6hWenwiPNz9TX657EurYf0Bjt7sdg6rjhil0/7FsxvGXbwCz28aVFT9ZXNLVRudg0YkoI7NE
giYywIWOpJwOO55mtxoInBtYDCR+PL3jZ2r02WNeGGFvS0jDP9DFpUbT1814lee99Yj2C2geOsZa
SRdgioAsK4L5M4nS6SnkbcWspARMW5sanepEYaQ1cztP6xwxNJIfIdqumPZIE3R7lUodXc9w5nTU
nQVYNMunFPCJKPLxfdp2h7of5cYWDbnXOAeqEIAyivxqYxYWsGvuFuyUTF+dfIeGbPkZ1zFxdA1R
Fy81P8NsIJT6JN+RP8Z/lTlRmSQO6FErF4R+AI/pM3DT6AZeawPOMJRTYQMi3LtpiE+BQ5ov8UwL
8/aLDFb8a0Hv5l7T6SOo3I6XaZ4od1GiqNltGfUtUjtW2I172eyGL3VQ18igTpWCDFCRNN5uzJXo
ri2UmspTP0JaGcWJaiO5C6Kpk2zG5oZXkqBvQjXnuTjUpV65csOp2fhNOBAfrb7KLjJ1kFvouL1q
WtRWNeKDpjT86wA6z3MRToXgoLWWo2gQSWP0ZOYAJ3ZIZHTeVccbB0AXLvV3A7i5F5WnAZ9amsVc
Mp9au6cGwMlGEDDAGxoxeeqrwbv3yPR/Igo1l1nHoVcJBOSAG6g4ynf4ICA9UuhB38tw4CKvGsna
lUkf02WFIZTuB/Cdd7xVCkyNI7kGPq9BDuqlqZScOoGJaMeynCQgTCiSuJ4HTYY80jBuqE2TbWqw
Aj5FFfA7N8Re0qR50HI9Aa5RHuSxDJ8GE2SvkyQGWS7sv6p0StH0brJIBWdE5k+SS9s1iLe5kupf
hFQGyNMiGnJTC1IzOaXptb0N/Q00U2GI+X1shOMPs9WlLzoNLXEjeZMouIFl0ZzAF8oPnbhKSU0T
QcluJbMx73BuzL+LQq0BWMpzX3aIh5QPcYbLLqGkCRm85kp5RE8ewCdw3PSignjVbSR03xuH3yPe
e3CeD9PU52BEKKD+rOPQ/y5TTQNRWw5pSCeWLWbLSiqMIAW7GXcJwA1wABD4v7xsDFQXRNJEG94w
ix0Ie/6kArYu596j+0ZyDCTfbhV00jZ+1Rifm0gTBkJ1ImnU/qLoW1XE4b3lxdYNbUMqLr3nTcJc
4Bpy29QFqC1DqJLuj0S2R5IGnhoyKEu7ySE72BCrvCc9oFSxra0yUt0RLIQFzqsZD+qkp2hdiPMN
E4llEm7ULqAsm4DoUDZSahrX87tTI6i000Wd137leG1HbQ/9Jvmy7ib1qx8TxWwELkPch3iWbM2q
IJ1BvLn61UP4uwzLtJHdrhLpl4cmrAJWmg3paE3pJ3Y3jcI3CIh842FEEt0MJ+leGQykWkpwlzKl
MVI0HHRyGeJNnFm3TexNms1jPSBp8CSJAyHKwtc+VKavXti1EoDwuc6MGFz7qEa1UjpTTx3GmXCg
8GZdwZGGGzWjm3QsfAH4LM9qe1QM6Qq6WPXZtHwAx4aUktn7qtFgFGUV/UCkpz0v1yOt3mmIe28L
UFT194lUW7dCFqCiYVl07D8pXU83g3Z47XqE/RqKBXf9hRyplmDXDT7KTVYJvEUb2u4bHqtZBA0x
yvNbeZSABYAZqyHReCL9Ljhy7aYcgrFwK3GQVMecoEA7g9i2j53SC/2mbysp2lqBFXOmAksn0wKA
OgGf8/3IlSgJhj8Hn8LMpp0EqXPSHAI8idkYA7mwSjk8oD9mpVd9F5o3Whgnpat0UwJNKwdjdw3l
h6Z2C0+BxSiV9KcUZ1K9HYPJG9xxoGS19QMSY1diFSt3IoiTW0R0qVjYpBAkqkKydxeWBrlEifWF
ANCzIwkZOasvSTZgph7C+7jLmxGFlxIbgCsMEZpvYGZVmpB5rV+VGn1nR5nGAmixWURoMaqeBPKW
yGULNFI+S54E5GWgkgoSrweW7Sbwh37mXjF+zRMpulZBpYszYJDaMdVYg4doXvwyvY7HH3VdaoVU
D8m4Io2GTWMk4g8yvr5xeKJkpKBdZV5LhVJKO081px++0ItXUEw78RNkMuVnr0nKXJxJgGfiJeRf
UBgOJvqjYnYNuUCRwPArbUCbHYMDBxAQJ8oYIvE2wPQgdnJV5IN1oqjdt3VFW7lsddq7sVhbF6Pg
N/2u53t/mbjBh71KNeMionpy2ygdNSQ0ztpLABHckjnok89kB1wXiVjnnT3VFDF2ZlhWFLBk2ARf
qEkmpCB5J4OXymLzVk9zwLBcN/51mYAktjtW+S8Q6t31/NADiiMm8MEEIa9v4El6z3FBBdnplIEX
hjqYCTARLFW+W8HIYfaLYDTAZyWUK9IIYd0Nanjqc0KxDWVYuQjuAzVrePmKVvkdnSE9ociWJc++
VFagILyYkhJs7qQAk54V91IOAoAgC/5C1dA8tsMaQ3KXUzz+sEZ96sjjFbAgPaVaDRQOaSM4aTW5
U0O4DA5dKP1JMyvjljuoVra559PnZutWG7HxK1L8qlAKZ47O41aOKO5soqGhjK2ZE8DIwEyvZwzq
6AZDOVyRuWS1vvfpaI+bQJXMEmm5UriqO27NfZznyoVJTUS2TQTmecLnQyFd15ABf1aeOF3roZk0
dg+wot03E/W3G7hnHtqmgpGzNoGq5RtcvBrjcmr0pHjgXSA8CBaFUdpAhQg+X4/Icpu+kL4n2aSK
5IA8j54tP+oEm+cXGEVPgjS1K0pQ438ZOIZatFysTCNIKJTGwNn6FOEBAIXjV9ClHX4bFtSlrVLA
5bHzdsSH9jzjetYSeCtugHkA0p/INYiInFGFXJC7E2nUrBLgDw1hVf4htLlnt3HZ7oy4H24EIUHs
VfB8Pl3TukncSrvzwy8J3/Pw+LRCxzeRsaULdsy1hsNaNcBWUhvqFc+hBChzuxdBCSqwO4trehSW
PWmq/6kaEmDB5wdfuophLsfosijSdVT0WT/leHR8wnSN1l1mxx5X7qaSPA5SiiXgJuZVEQJroorm
w8ymfx7yooIjuokz0CYkMRS8S735tvKLltzz5S9aSKwAePbKKuVz+LlKHKaF6Ua+JTukSg8lqTCB
h154BRttkzS9hr6XOe6yjAqA3PtAw0dKDuBJrJWVWkoAvP4sDAxn1VtJeacsVg5E6FblSZylPuVW
uHM+wI6EamRc53runl+FpTbEPNqs8GHM6qZgYhYyKUWvZli8gwQBDmw+qaGhAI+DLkVaOGjDEya/
8oqIzqltiOSepGvzHpS0hfQFAMk6j2v68NAB5RsdmAlprgQWtxGHC9Bz1q7I4G7niv4x+4fZ3lAH
aazPO5DxpcUONHMYiOBfaPchhAflivJvWHxNVe6CCypBtLbPL+37iR6Pt9hfoy5ATCkKiIeZ2M+i
quPVyLifwGMoYMXLxi3NsryztMTfnh/5/c5mZMRnNESNDfyo5l/2RrqxHrVcClV2Ng5J4sEH28rF
W+Qf1Gp5XU9MAtk2MDIo4hyPwtChYpWcaKWXmoM2Q9/MVDrQlO+/GOCtV/bN+3OB+jbhg+4xDUG+
5vFwpmp5ViqwU6uG26yhNOxQcfwLco20P79878+Eis6GgRM57R70feflfbN8ULmqagi5G7xSLi/I
YOBiQR8OHQCesJIryrkrlusnR1QQYoIBDzVhqV4o8cIu05YzXwRC/+yNFLqsJporiVUQ36DWaK7o
jJzaIVgnmBAhTOSfluriPY4QKp1bonHV8l6xpqIu3MKou+w/2IpYEKEJL6kqX22xliFgcjIK1nIq
jRKsc2OBORrKlVFOrR9y5RLgKVxQwMQff7HeAKcbB4zSgBDQoRZa0z4K5GozUGOlg08t7PwWObUZ
LdECPUBaRjRbnDA9rzR/NOctInXWbZ8hDOIMvm8ImzYhqVmJJEuRovmkWYohsooqqhFLm5LcahNy
YJjHleSnjyENPfChMdCVqbg062y2Ixaa7uH8FE+ELy4GRMgkYiXGb/Lxmk6eOSkaIFEbTQEYnZLh
7eqRequSRtsy8UyqEIq6UxUAjyvTPfE1EYGl24wmE8FFXSQqnRzmgVly0muvNb/LEK8j7mKp22NW
1m59+NGb81M9cRrmhAxrFkXiSlqGlrq3GjB2Cb0s4KGuhrLlthWUNUfyE1/RkFF00yVUipB+XkwL
uRo/yuYz58mxNIB6j+top9S1JG6lZn5LSDWUqEBqI2tlfidH5iKAwoZZIHrpx5/SA/c/NLiB0Szp
xG+wrWLqO7EXXo84YzwR2sG69jA5vZVAeuKUMJxIcoHWNfC2+Xe9CaQVjHcDginrGhfDoc7EboMQ
rHBrUUBZCWgnpoj6n4J/CSdldgo/HqpMRHnqtZQpQv1zhQpk2aBV8G5D+ke3BSjlb7FkrckVn5ig
NUvDYx+kUUARF58UvjQSzB1nJOTbuWIFGglmi7fzRUgKH96jFpAPC5MNXG/QwDyeYATnnHISE/TQ
A3KtBhhTX2prcm/vT8JsuCDisaoh+KYvFQHFzsTEo8QGRkA/4DruY+B8QdStZGInRpml8fgfgicK
+ovo2UJXSTPNohdtABEtpEwDrBPoK7v+xCjYGSItj4SiLCJ+drxigxh0A9k7GAswI+l1hbZO7uaV
0AQr2/zUQCSUiNmL3HHshOOBaCipfkb51J56hEnDVK4c8IorgsPvg+KroyhyWbjDk/0sZiOTr/RD
Ro2T6cYHYmc4bsIa+EcxQPrfQLAuxu8f3XJo8eLVCEJdm51VFmEjBNVN+YCEWVEKXmyBWWyLcRjc
86OcmJhhEhZVkbtN55l3vHo98q1+FZe8xK2SjmESGJd4ydRb02gDpxj8NW+e0+PxAsDHlPRuKYrf
yWJrGJR1QCAINe0/3ERprno+RJtIjPLbdqiU5/NTPLFBmCIuZlwySP6/e3kjjw9phYUcgyyEuJvT
XMib6eP7HUke6mKaMkdda6EzbNU6FHc4B3abiN6NOcB3qqN4XPFhfp8WUInSuEkMrkoY8Yuz6+kB
alOzeqaCsx1AbURZIM30X0DsWzurN6Hgxv5AB69u0t35ZTzx5ci2kAvUsCqUKKUc75QuFMOyxK/E
znXV/wYDSPsGM0+tt0mOaoetxyCKtueHfH+t4EvBUs6NHC7P5Z0d9HJm9Zho256STTsNUNaPRKAh
eSnIvM5vPAi8kp2XAeXc8wOf2DImqp4mB9Dk/C2lZrG9JH9FbtDugkb4HGlqatdF0X84jWV6FrKX
MnwrFL8X91deDFD5TXBfVmJmO2iNHhpvQmZwFJIk1VY26Kmtw9VMMXBeUTBzx9+vVXDEAqbKs9Qc
wh3SXkDrklBAlN4zoivkCMcrjZrdTiG3vv/4chosI2YjJttHm7fWm0zECCld+7oG+B8s042E5NMm
R1Jx5Yl6aoMaMk9iUkiNl+oiZUbyqVAQnAeYrMeGXYNX+KEMiHoCvy330ETq/flZvU8/iMu8pNG5
5dVDqD6e1YSaSg5DEHZPGmhAI1WflqROdxaoF0JZK1vy5Ox46c8ZCP/XXLz3UacCGopKAyouHjwC
3IFpmtS5NST7ONXE+m6C/bNWDTsx6GyUwtuHFeUeX9wOkwxUuZjg2oy4ttGngsY1goXP0bbx09T9
8HoCTUCulLcqV4OyCDBpH8O0RVoHWlQDwcgJp6FMvsH/MsoBlvjYy2svu1dvlOOa8GybwuvKZF1J
IRafcEitwNdpT9gWZy/dhF0jXvUDKmJW2GR7z6R9JIVlvQtAR+IDKNCisv3RoCmYopO3sn9PBB0L
8RPiuqIT4Jc5ZtCDzsQhKgdfU/kbzHSB8fmoxZ9f5dNzfjPMvK3fHMZIb5JO9HDA8aZp0O2qnQW2
sItUNSdVrOaa3SxciD09NjNBtbZIaEcjXm7izBOJK15Vp/YXX/y3uQLhYXFkcwTlPENlyj74cUcF
sfqiVGUMLEz0D13NO+385E8tMQVwLhSuz9nY7Xjuqj7hT4E0o21oSon2GiwiY0z7lVmdCAykbbRD
EMhX+JbzrN+sMOhgNRlaHgvI6JXfvcinl1jK/iPm22v5wMkJ8fCaVcrB94qLBUQhGZCARNZRYSTu
ehWoQJo1wUrWcXIUiCUEHuofBPHjCcFt8goZ61Ssgv3Q3CJVpLYuzy1Y0Oe/z6mVw8KH+5XiOwWI
RS5fkeGbEFsZSGjErQA63TXyzrgtYA1/+U+GQvzZmrNrfMCP55TWQ91YAh+pGJri2vSagC6nCZQX
RFEfff0PBsPxijIceba0fIojaROgEE3W29GE2bZtg/klKHG3a5J0e36oU9+KPI1bEElmrvnFvMAx
qXqdUr5RFC29Rc7C/KybnbkSq+a/ZRk4EUo25hIRN8RSjzlLOn0MJ/ZdVoOdtFvwohcEx/4hoEq1
LVoYP+endWpnUPADpghiiT7W4vpTGojjqU77DE2tzIkmKHJVhFEYyX2w8rHez42Sicqm4OKjnLGc
W69KVlKDq54Z1dUu8Mrb3KwOwOX0vViF3crEToxmor2MhQK+LzPk7Hgf9q0i4DhOi13rBf3gp5Zw
j70T9B2pnW6Q6fNWks73+4PquoR5DnmEDNt1cZZDUQe0L+QQ2+mzfy+kaaTuJvd35z/XyVFwOuQY
U8+g73k8K0Ho9GFCoQlUGyqsaudXn4FxrvkqnVi7ORei2cILgcLz/O/fBFpK9jCkTLD1WTd2N5Lk
zbAJmL8HNe31v+TSS359eFpsQSpNMor1dHkW01L0pAr9gHcBKmNk7Kn8M8yMD/pUU13gUaASlgjo
XB7LvFIWEJzIpo43Xq6gpFujH0OFWc0c4BiQ1ES+2cppfv+1iOsaFpw8LEkxl03Bsitg4XQWmL6k
bC+NKfKuxLZX+g9Hd2gVooF7uUF0l81FdDdTMD+AQGLUMZp8k8bpyzTDzSo9WrPCejchXZF4hhsi
72QZB/PFoULttxJaETKiVI7h9zQXik3cBB+u0TMK71PSidkwgQkdbz/AoCC+DSSHq7hXSjvOTORw
+rGPlauuLYDuRbUFkA6uPIcftctytVd2ap5z2OBZTgSh63j8CxKeOzPpFwRTlYCXCSsluFRDLf3o
/c91MvtscTFzMxMaj4cRkYhv1bmWBzXMdC2lf8kAGu/Pn6051z66Uih7zpYhcz/cmv/3eJAqzOqq
qfUfLTzhIhdu9XCfisY2l2Qb1xsSHIhfeDas7Ml3JYZ5VAhH1HbVWTRo8Q3BE6LYO+g/hvZgBeZl
2m3k3HMSPXKn6dv5CS6HooAs0oHAKIeyKyzoRfAI0ZaYgIfCDNYH/zOKJ57T9mn3SUBzfWOmHoAy
blP3/KDLHfI6KH1++poyKcayvhehPKT1+RDYaHjEt3AEks1kjubKKMvb+fcoJjmvoszmeovzRiPa
RxKYqQVQnXqAJcJcj0VJyYFbvgaaODHYbBgCF42uNzYZi6hf5TlWZdqMSAw8xuoL844LjRtzaLwP
bnzmdTTUYuNruucZU8lQ8BN7iAypt0Ng5aMp2zwK5R/8MSiuEUkWcbFtpQD0PQqNBBlt19M5puE2
GduP7gQ6tDAhiFOUnCiSHJ8vWAdTpOkQFL2wKHjF1gEqi8lHIy/tn6NRFqeYBwm6AAOPR0RBPRvt
rO9iLH0/P5P3G4ByBPKsJtIuFJWMxVcZEqGR/Qk5NYyL9J/SgKZDAkl31pYw1uySXrfu27BEgsFg
lAhomdBkWrrU9egkqGNHK4tOOkoy5IwChG2jvqyEtPwMADffNnrb7hGAlZ0hjOQLlHKTldj47hTz
Rsb3RALBZc48zsWM0xKV9TQwvlkhLIASqUVn0OO1bOrkIKA8WFPaNrq4HATpF6SE/e/xWKbWRikV
7ZDhV2ftPvT1ZlSMykOIPgoD4YGyiBVtkgxWoA+9jSFeAHq5ML+inQKNVI2ClTfeYka/hyLLxa6V
PjaWhsdbXvGMMM5Ibm09hQBeM0G3TQTpY0HidRT6P6+TwQZziUaY8hwpqSyAbRNgxVHBir5UxGmt
a7eE8P0ehhbDbMDHc1VbrBvaOR1NNAEofadV+2gox0uU5NrPWutru4AHM+yuQYOMCYerjzFSgSzd
+hca2i0On3TtoC8O4evP0ekHzEeQhPhdPdLMZGT0kIvIxyGxazVOPg1IGmxD+G0rptyv2LA3Z/B1
LKByMhuHBj658fF3VNUU+eeR7xhE1X0LwQf5LGU3efEe2eK9llc/2rD/0UpY6Kjel0xrvw20oUey
vrKJL9CmX6tTzLFy8YO4yE0udEsGSrdEDEGzgJlrIpMvSpWlvKRowMaHrKbVeYN+ZhZv43BK5Tt0
4cLnKUSRegWxdGLxZytbEbgSoAkE+I4XxKsmuUUCtLOBh6Hjq+e5C4a4cMsgStzzx/XEGToaav4p
b95YpTTKwThvu6DRhYuYDXFJMtp+/KQyisUZBc0234XHo1RQW70s4Qy1kx9sZWsQtoWM3tR/MBee
VRJ9QDoR+mIfWTgtJMivsY/yKPoBM7r+LHSCfnd+lFObA7gHR4L6CA3cRdQBdeEXXQqzOg6laIdt
a2DACpH8ja/6zaVYoOwgt0VxULqo+/rxobmjQJYB+Hh/UKBXZ1KfQi9UKM5dDZLWP+KNIFxA99Zu
UpTlkE/T9Rti/xo+8P02ATzPewvIEsk0IeH4Awo9/R2hitDwMNXyKoqzfB9Y9VrL5f3SmrQB+XSi
KfLAW9brA7HsdLFIRxtq3p2oa4+dat57k37oUHFBt7XZG2r1MWwLwYeKpIxiAGVWGZju4lqEg9Tz
7M5G2KcIFnyzCsTB94WkhLqDzGwRoNtY+zRhkOmMHs5/znmnHIcZU+LeAtRA+wVczWJoEDQQymKG
NnVA2crgRZu8CMoNfkcQHppqrfJwYnkZT6UVAi4ZAOti547S5Km+jCYOQsixM2S5vrfSVnCHIi72
ED7vEfwr9mgSr/kAvo9nc18QrBLwUnbPsmIe4DkIQRqdRYSNBCcWc8GN1draFuhsrcSzk0PxbocM
iqYht/bxRkVOqDdSAa2cLKE/7wRoHMTXYdGhk9bMgh/nv+C7Y4H1HqAKXWXXzj37xaUtDFCoTQ0i
hjYg4SFUyFwVMf5p50d5t09mwDpDEEABK/K4PJ6T5YE7m5CiQi8vNevN2AdR5iZ6oP2EImYiiVZE
a3bD75ZxMeRiGZUEHqCJsYED47NwJTV+iQypcdMy6VYm924JX9H4QB1IsOhf64urIZjGQEQZCUnR
sWwvkCxJHShC2cq2eD8KpQ268fQ6uVWRcD9eQsRFu8goIStbca1tyqCbEG7Sp5Xcd/5b3h5o0hcO
FkeLTS6bCJIejwJBS8L6CcRL63ni3WB1eCf57cWoGJ2ND9Fw1+VrHaJ3Q7JivF1m9PYM3l4++xLJ
UAalhk8R1pXkDsiYa46VN8KNhMDStWU2s2zd2GzO78j58x9NlLcZmdoMP2RQMJfHE02Gvu3EGD+o
ZhvardNv8p1yJbvByjDLZiYx43icxbVDwtjqZcI4hfvjIXOx4LB/Hm4ez0/m9UlybjbK8WwGvQ4g
ADKKvANYYGPpsZE+o/biYoPiaBu6b/anyj6gom+Pf50fe/n+fDfDeeO+yb94QSdqNTtrCXvV6R2w
8PazcWUcPnq1LldyPvBvxhmSDFmIjHHUW29Xwq5/ANd88FY+2PKGWY6yuGFg5UeJMM9m2mIR4qAf
6GROsXKW3z2VlqPMZ+LNXJSwktRo/l5X5eYpdu5ftN3jw5c1A81Xj99z22IRdsEzJ6MUMky5AX7q
IENgP6C5eT05xldkPC9WdsK8l88Ntwi5FsaVhA+G650ntF/t58w+/HK+PKwMcyJgvD26y/d5Wme1
gSLoPCuEsBzqRQ7WQY7p6u7j7nvtfkUyaO2DrYSLJQ+qMZXCCuYxO5e3HQcs3Pw12c9fPwf2Te0+
8iyw0dxcuVjWvt8SY6+g1SEn8/cbnadpK+4wxtrU2+BzeOHZya61VxZ2vuvPfD95EUViFSolLMN5
koGT8j+qjfCng0bbynLOR/XcQIuQoQo4EgU0L20pQ+G782BE5FV76GJjbU5re2URNEwjqs1sPmim
9q319iGSyYWM51kWo0iy1nN+LbWdm9cieESmIGvojv1ewOQauwbX2GIF53wN3dD9BfeeQCzav9Zm
+Zp+nht4EU96P8VSoGRg5Yt8qB/yz+VBefJuqDiivl08jvfZIbxWbrT7lR2ztryLAOM3Q6jn845R
2DMIMLA/uz1ZnuPZhlNsso3vmo7prEG339VbFvFTXkSaUc7ipJ4PBj3IbbiX3PvUmewXzy5Y3nwr
26v3+KkAQE8QMP9MmoNncxyx69hMM3HesngRbyTOh+JaZA6qY31KHZz8busbhK131U69tC5WVvlU
XH079mKVkZUZE3ok5Cpuv9Efkm2w7bejG2/rC3m/VjY79UlpKdC3AFdHX3zxIIjQq47GqqjtChF4
UYKEi0qVOr60WeVG0+35qS0DAWk/pU/qHYoC2B/cwvGq6k0oe0GiTo6gNMoWmSTElaUqxGptnFZi
zhxT3h4RhgLhSa8fKpJpII91PFRiyvogdxhoeZDVP+VWloELVpKVGLpcvXkUlSYWr4GZNLssraiY
VWMLiepRAzn3Gu1J41B1Se2Io5xeR0WafoXRJN18eBUp4vCsImmnD6rP++dNNpGjl1DVBZaN+E4W
G+RZialqk96iWp+s7cXlS44J8oajdgMgX4OFtTgHmPJUk2UIo2NkXWY5SGDUX9GAQ0qp0nIlvk+k
rkH3NTWQr6W4XQs2EonpTRKN3oPWZE2OjkDXdRdlqsu3AEpKrIaqsDDtQsQ+6fy6vEu+abvSHtMl
qk1Aw2hfHS+MipdG1hgGXpZS12E9IiT+SDREujZwhxq7V9SgtW6Ithiddo8Vzcdnv7Z805VoEE7b
qFD0NaL7Mr+cf5LC/qDDheIrdkbHP0lAqynELH5wcFqI0RtWZBtPivQ7tX80CfqiMw9jIXPtht2w
ktq+P2wKHw2EGiVhivTK4nZC0FXoR1giTtWYP0rwG18bNIiuEd5cA4qeGGlm1Oh04qkqAOc5nqRf
z853ljyhqhfpoCngPLn5GCEaSqvq5fxHfn+uqWJS9kI9AM6GuOzK+4Y4pDmKVo6BIs6mqQZ8nkp/
pYPy7pHDZ4NcqYDKpIfMFTDP+M0R8+lPKNHUdo4nBJ49YCxqR6mv2Gyo9BC2U74xEi/ZyGKkXtHQ
T160dJRWItj7o8dvAHozs5ZAmi2LbePU9X5ecrpMJJ31jZ97whc1FoEFWg2SOBeoGKPo8uHVneMY
RB/QPhLF+uN5p1qQKnniwbevc4RwRjXepqmh7D8+CvjmuV8A7ADC7PEoft/RnhqjDrUXbD0RREJs
GE/tD6+fKipMRKKwRrvy9Ru/+YbxqMRGAzbECfsiu0rUWnJDARGaHhFRN20Hb/vRWc2wDUCVNEHY
Oepiz8ijWCdY0iITP4X+IcqF6cLDmmXlkfA+oJiyBnWTSdF1e4c7hPxLV280aweb2MwVRWRwErTa
96KpCYA2tB6B2KHuLjyh/huV9V/Pw3/7L/nN79uz/vc/+efnHM2nGTm2+Md/X4XPFd/+V/PP+Y/9
3//a8R/693X3UjVt9fLH1WNR/7Fts5+PTZhnyz9z9Fcw0t+/xH1sHo/+YZM1YTPeti/VePdSt0nz
Ohy/ef5v/v/+yz9eXv+W+7F4+defzxiPhRn/yZ9//8cXP//1J62rGVv5X2//9r//9efHlD/1JW+b
4I//k75U4TMlm99/4Zs/+fJYN//6U1DUfyCnyqGFWEL1mjTmzz/6l9d/ZUr/ICWBWowzoyXO3P4/
/8jyqgn+9ack/4OrXLI46jMzhS305x8csvlfCZr2D+iRMwGI0r8IDFn/839/5NFn+3+f8Y+sTW/y
EAcz/ubFHlJVAGjAZGcxA9BTwH+Ozx85k4fedQx8FAXpicZ3XYb8v1JAHOtLnxVo+TipIMi4nf/+
z3CDSlpjF4RFgvw8brl6fIV0a1aHOy8fCCgOeIAQspdQg3PH2QYCCoIWk4ETF/JvYewryYZ2cWBm
K8dBWmRgBGkINnw58iEAOO/y13hs0rgqpegwwkLxtjItZ35APsr8xGxWaDXddtQrxLqKsYx+VRAr
tG9xjT7VnQgys63xP6WjoSKq0pn6Yep7rXzKA0lszAvU3oJyW01YJH61zBT23MqvfwU/v8lS+aL0
/kwq5QQqcB1LKn+ZBEU1tmNy6OCw8ddPRHp1X2cdFwPWVBFS9HaAqtZsraQYJQZReoS4J7YdhpFF
vzSr5jerMfr2V7LYtfy3dW1q5eu64El1QEu0Q5zZRxLgF2BvI77C5JilaHFfZcaVbyGA7Aid2TOa
hU9HB2uo7aMIk2WcvVyr4r2ODmHGqn59c3D+3pNHe3CO8cczxxWQjzb36+cceHHTRCi3lyouPQfc
yQL9mxVMdLddVR7k8mm2D9EPEE4NdQ+ZLmK+Ay0Zdd+8TktCz0nd/551FBodvxd9Hj6+jhEcEzr/
S3+3Chc/FfQrxGSuY8C2y5+qxy1dDGuw8EFXlPIJMfqcrR7hvzCiTIQdWpG5tTy7evx9XBpUubIK
50uQN8FOgqktfNFw4+VPza7zgZuJfptJW6HrPK3YqUOe1ZnbjIOQFj8N8g5fRnq1MDlCejPiXncY
h9FgW3OCaEzv+hiBOmOnImddW46YRrVQHypPC0xUIFjTzrgejdyIsg0S0HhSOFELmancZoGfG9IW
0GtpWpdCjUVtusUpypjlqiHdduONqqMIqTjiVAuN5KRk2emzSr8oA+EBwcvCaUxQo9K/qCvNGKxP
kh4iCe9GnlU310WPoTLShK9xBHJylgpXQtuLeA/rVYZe+kYaAgT8Lq2OfFG8Rb0NBaqdMaR8dB0F
TZYJwyhCTNIlJRO1sCYjIsWFVcGk9idFivehPKDFtasHzAi8bSxGfS9zlAcpbFGIKgSmhKewgMU5
QQAHCeS/IPnlF7j09mZ6FXcaekYbvHf1yr/w/VYTxM+gioKs3yD/j+HRE8Ksce5v0d1UyyexxVnH
3xQ1iNqnpo/nf2jQMDFrV0nxtcZi2OvzSoJ9hWEI8nU3cargRSPYuIr7g/ypzEKx9T9N6EeH2F4l
2Dvol1jwNaW67bAADOWfZR1rTbiD8dQlgWMNkM2kvd8ntfBl1uiKxovESg12gw/OsKoeJkHBQ++T
6uV611369IJZK9Cc84aZAZb++ElrRDCPf88hlisJsEor+UIm/2piJAwRVE/NUv0f5s6rOW6kSde/
CBvw5hamu9m0EuWoG4Qc4U0BhYL59fuA7O/siLNnFHNxIs6VglQ3YaoqKyvzNbgJzrVw6/v9AJmX
GCfknvLRh2Sa2SM9oHrM6wa9wQxb+XeBOdbKuCs4BfTdLUmxBlNqcgOl60cUUAxjwk5YSmQWEYnD
/S1qfaKzfyjx0WTup109MJdzj2liHKgK9v27yWDyOc/YYvZT+66SRsHoWygSsgRIdit+8jW0gt1k
hKeNgXTf5Bh8hno9zZoV5/Wk19VRF6s9l5Hwe7u6xblh39SQ3t2XjD1z56jhtqjBB9E2mJ1d/2zg
tgpxHyDt3o0ItHqbKyNfw/8jjZqqavLply1rlvZdYbnbYNyZbuMb/dmckA/OvwAuhZl6hUEDy/xX
QGdJy5Nibjn+HJweveviYzrCQ2meBUYUpviJ0ZrRdQ9+WQHduUEoGo+1CLvMvilOCG/WvBwHE8m+
j9qmbBAp7xdfT2Er+EgxD8PdVFhqHD7NBEyBL6QFys8+D3BFUu9hGi0PMyOULsQ0AHHUYPRU/V3t
bmgQ/JyygFD+DiukAOtGFaBMkSfCMHLLerIRUZmLxByLQqK07Aoufpb1WAkkc3WOjjwq3gqupS24
uTaGpt1Cudb7+dGoZGEsB9FZE57Kc971rYS2oap2rG6XgU5jm2zDNGN1N3ozY1IaQ7bvWlpuLH08
SU3z60/SVxN+0a2NOWAZg1Rk590F/23n0DtyMNYncMLO4B7qCopAfcu01fT5ikS33Mx7zrczKyNN
O9SLkrH3ptSKG5kVuJCiDu8q8w6lXBcxdPxgx8E9utRM2iWWXePspFGCqDsnHO1wbzhojq0K617Y
Rc0Y+li8ZxhwFB5y7+C//cx0PiN1S3r/MOOz5hmxm2rWYp49sZTLXYN6rdedV82rlv79MvhIgp8a
e/fcuU4Nr5zVTbUullJoYb9EtGKgH9lRTgwqTrqR7EjSBqLtyyIXtWPwfe6IiBWmzrYnNBtZEP90
HDP5P8EDIeUcwgbeP1NZnbtPdT/dP4Pc+OTqyeVv4x/5Er8Gt+U12TPigkOiJuojyDeMUrPM2B5c
F5fjRaqRG+5aMfNJA1/JoDp1M+vlQQaY9m3PGKLCnOZU307VUN7hUlXxSc0LUA8+zT12F9+FqNtp
wWy8xmsvIZntCE1YrBlr+sH0N90kpuSy3pqbIpssEhLUGsm3TLU/gKl79ITv3IXy4XI7ogrPnOmm
uZ9+WCIF+RXzaDi3JXNvSu0xAFrEyrkEDQc/Je2x03TBPU2dSF1xKF/jyQYWnF/+535f3w9Id7Zu
FtPk8/BVu7Qe6xxjINuISq0d7fmgK7Q3jYQD8Tzl79hAXLeP0kUEnfUOr0W3zW6CCfgqc3LFCJnK
/9Y7DriqUS62dVALYu/2yXWLrEf/FhyiKd5D5G10E8VvFG+HKMcyhRDXIo9ajZHayBDNw+Jg6fnc
bGlrwj5A23OYD3PFJfSk6fzFUzclVLi5PfhWsa2QZDRnNp8tya3/8CqXFkutJIIEIZ+uyjDH1rfA
d4a9sTxsEqsXF8nvwbxqW+RQH1EGXufrioLt2W/J2n+x0DPvbEpkeK8td7asq2kb8RsLKyyxqvz9
hvWX9mi9xtXCtZDtDFvZ99zeJe8vX+fjGAy7W1W9CZAMhw0dTYaEbMhlcF/XgbA4aphJUM6TY903
qMjzwdZ2+n3+r5rBzNiAVOsJLJ1UBaFbqD2JmjMtH2RczY1nikPRr/Zi3PnY9PFGMZXd432Rz44a
D0Y7D9aWVJNppmO8IbjHcuusceEj5Zjp/COWdk+oyyIg/IxUXbhcBqBRfAe0QvahrxRjxWFx15yb
EwJB6wCPeJ2UpTe3/Q81sGv5p3tJEUTHhCZvw67Ism+WXAlMmFRn79/q+nH/PwRORi5yeYOY+qFs
HRtuvi/lUdkzr6cb0Xl4tDabV6A3AbZQHFM4Yw2fMPDdI4DuiWrAPsrxsIqRcY5ml6au4e0htUAa
5C2Vcwgmo/PR6w5UrdXf5taSfLETVs4r7BH4bsAOqK0y3JPnbcO6XDVt1kPZR55/v2BTlftbvlxe
lZwCiDx2nu3Pv2xUmw/93AIGeESyPvNXyKOYQSPYmeGO6cba5gE//lQ2TRCg/96Q1yLNv9ntPpzk
TcJVKPbRTCqOKsA+fb1CwxXLdoSX52Eezrkd5HN26OSiHPtwmUvN1gTjkExM73E60KBRen8M0F/r
t0cfTjgDVVfKnpaD2Sm/rU7BhCAublp6Z/QPIvX24ADoUnATegvd7cjVOPRamDpwI84ihv95RwMH
AmaULjGxmvHxQbQUT4DXuX1ZuGvd7QfdyxwaXifH2NX7Wfh1Aq+YZ/JtOpF0sZNh03BoOMt+2ecD
qmB7ygbnn0gIAtN3+SDvsv7ea9Sr9STFO5lpn0MxZQ/xXnNo6RQvJ4PXt6W/BFDovPtYbU2zZ0w9
nsvM88s7a0cxW1g8YsA8Y0AyTDYijcu27EuhQE6ULesSIE18F3g/3YplN031YK25BxzpG37KXfhr
TLSXNbHSr/GnyLUwysaTtZb7VTvH1bhZbSKs4HeGZj8v4TLJkY7bZ/dyOdQwrxlvr2hG5jpMk71K
sLymbeQu+iKjop/E7m0I/bqkAPv6vdeg0de4Vs9h79gDm0UnGGFcVgcgRI+XmUtRcONe8R/Yp/pl
BHqHB/iek0MM3xv4/IJ6xrYbxEaXsPD6Jmdl7A9/GZqx5QzAGqipggaHkuMsNZHL14bU3seIzcEs
6EDa/jrWUavDRN7n1h4jL8ueQCP+T8iDS8l8y5A+X3qS780sa8DjLzHjsp/BzyfsvB6iXG3AigaT
zhl/3Xv99RQ444TFI1MJoJ9yuMTcy9vH4kgT44HhHeSjOUlUnRN0wtljcZjYU7DM8Is9yL7ep/+y
aV4GcHtZEKk77xG9wcCHd3OJbbiE7xPWRgiTv3H55UDhh5dTzbrJaFJw2of4UlLq1Kbz9RXvYv7Y
iu8DP9WLIQcSDZOqBZuUP1jIYlvW6FS3lwlyWRh+oe+PhiRMwIvbAEOyOHv87PPYtRGR1HFxoJhH
yvNyRrvMIA8jG8PnYrh54Xhu5/vqxX993w9Gv8O8ONpKoHto+lnt/hIu8Zu9Yi9rGew61UD5Fsn2
ZvlDcfhtb8qlUUgmAL5zJ2ZQ5ntTc7PtwgWsavnHlZSCPHdDyURPgqLYL40SIEP+Ohg1k5fXObIp
EorQr9/XadpM+yaBE90eKP+5wPEWdkIRiholGjwIC9kIUtt7ufAvhXJppJyv/SW9cty5L58rzfTU
+7IUq9YQC8wMb2ljwuHyALOToco551a3otc8H5V/dALbEHo6taOmt/bijelK8w8KcS8tzd9LMC53
htzrK3/77S2OVlBVEA+0q9c3ZQ9FzfjtMlq8I3h5LeWQZeGY5H7oFruYG5wHNLyVrlInzTcc2e16
DTa657YmJ/foc5QIrDuTzcmZkcXqTM7Fm9UvjsM8fglc4nVvN1+KN13mMz4afiEWhXef7HI9NW5O
zTasZTci+nzZ9tn59lSAWhaLvILrwwx8jVrlVO8J+Gth8hJkcOjZ5+blp8sSKF6PSnUtaGyHQsdI
1Dq97iWkkwELjjLVfmrAF2pfqJdA6/o8dR1e7n54zWM0bKy4A93N9qKKWxQaPzGlSvJ8uoP7XFL+
tkffrgKC79FUoAy4Xl2itoNjMF+oM2StWWuOJ/d41+r7Ts7s3X+aREpdxGhVw8n+suj/MD33lfHX
sUeTDXMe2PQ0UVk3/l5J/Mv05M07WQ0DHWO2Rvbp0UGLf+gOOGXt55QgN0uC/GWn7F+PORt2EOL7
5XRUFhOD173+z+V88Jqr4em9p4yX79pFo3iIP9z93uD9/e5ZVCRd9GIhk/xt3Xv2YmP7QCZyKUu8
TiX39eD2Wkm/FLusaQsW9z7jdXNT64pJhR6Z266P/VrS/H/QyDn+6vbWx/j/U+dmauXeB8poKP21
B+PQZfm/t25QCuya78VvXZv9G5eWjev+F0D1nfEKk83feYB/bdmgn0e3BP4+wocv//Wflo3zXz6/
QLyC2jCaTbv8wn9aNvZ/QdGw6K3ADaElCC3437Rs9t7h/8wi2BasaLS9QOxD1caV6A2MgP5+72lU
IGCzBccVvXAriyVOqH95JQ+vf++vRfnfV9rLVdC5slGZBxe+96B+X2mFTzHQn8bmwGZxaP3qZl68
o5Evd1T93v/LS7n0f31UrnaxcKgsb5ql6WhZk145xcGjZo3MNZJzSaaXp27wk3++0u+NBh7qzZXe
bLzurOP/M3AlZb2f7cf6j52M3ztQ+wWAxzACAVNkVwt4cwF/KjnSD0N1sDss3z6vHFjNg2ypnHz2
q52TC76mcw6OBqHkuen9xX10Ryfor6qxHpdPtNQEbooe51bM4huUm0/dQq0zslcszz/hiWBZOA8N
6b8TrX65b+Y6vUQwIujkvqWJcnjSemdFvrlQH9fmAapt2PZ/UJ76+8tnwr70VZE1YmK9RWEtFkF1
5BqTmqLFOTug2v55eN9ANV4egxVLH21vpNl/A3pNngTDtqUFVX/5E/HYxEIfuoJ5P6fqIyEZR0Aj
FDYqwO0f5vB+878tSkjDdO1w8ODKFs3/35eLTv6boVxWHNzb7P16i/3auXhYjvPnPzzh35bly3V2
se9dHwfQxO/XcUYM7zozKA5W+BWQ/40Vgu2OFFD/INmO2YfgOABa/8NFzf/t4WgQ73A99Dze2iO0
9IhxKK7BSh3rq+7OOclTetjO5Z170q6MP6SgL3jqt68SrYZdz5/8k37o74+oafidWZ5VHObIPdpn
7b67G67saAl/yWQ+qEQlW7QkqI1H9EOT+g8Pa+1//u+Xh+3pokpBM/bNNPXSygMcZhaH/Mo9Cx52
uU6v3Cs/lid10pLq1nvvvHeycOoijIMizY/KX+Uv7af1gJjVnXcVXGVxEOvX3tUfQfZ/i/wMPs3H
/9za28g/95k+b6DFDkuW5HmSMb/HkzSOfh3hxa4Ginx4QSLCEzaPHn6EfwKlW78nMK/ri94ngBYI
nGDZ9onyl/TLa7G6snDkPuCMcrIO2OYc/LMZzSfqTHfaF+1LcS3vUwwp+9B+SO/tg3mNXF8833Qf
uofhbJ8gR/5hzf89qnCC38MWnCUUUt4O19Tj8xiUU34AfN3mmNL6w3vMocvlD0zLv1+HPRAgD+qy
hBZgYL8/eqfVaQ6OgAjZTUsdr7UJnpx4V/w7qN7+jglEUCrBCHJmQL3n9wvNo4lr8iy4UGb/cJvJ
jxRrBWex7U+02L/FErTXwbQBH0ItCkG7N3hOcKxa6/erlmRCOwaNm5jBuS0qqsN/2uFfkMO/Lar9
UrshCP8Ap3tZdH+ZOLnRjKkcJ6wpw+r9eifvte/y0bke7qtzkPj31UObiPvt44L2/Vf9+x/B+X8b
PPhlALE426IpbpLT/P5Oe9IoOiG1lshDfzVcpec8AtEQNVfmob9r4j76+c8R8+314H0hxAXrEeDc
Thx/m6K5xYaDGuukLYZkKDDU0+J/vsLbseMKSFRYDrkm8jlQYn9/onzKzXbK1+KwRtBfHupT969w
ecxCDlrQxJFkgXK720L9foEMAT/hrbvV4lJTM3U2Kj606P9lQkaXlhwT/DWpEiHlrVCDVuFECqLC
QA9ho8sugGfjcCr/5bOgXszIkzKzRVPceKnH/GX2lZo179JeYDSF1t/CBU3fZw2eqv88JG8HnY0R
lxYuYNJ+Q0fszZAE9TwquXZN0pajAZx3mGlCD+kfBv5/uwqYsRex4h219WZq9YB3Kee1TbKkntbF
w8j6jkyJ2NgfNsK3m83+OBjAYMwCmtdkmH6fAHIOgiw1Bx5HdR41UNFihNWAoGxQsv/3bw5hJpJD
DvbIdbzJmlVN4WRA9i/Jaft+RByNlnULXP+frwKrgEPdb3s7hSNAdXv6uavVwAD9/Zm8ShVjjU4N
Hq1ZfYfhhmfm9+5Iwxqzc9GgVxruyKwmoj3MrOfUvY3xQncEBIcs5w/1llVbTMlB1w+Vo28eIOB8
VBE6G9ka9YAZnuXaW/ckwsaV09ZSP2ZqNL5beeflCUVX/aF0rb6LcySK/Rh4Tn+Amr2BKAbvkYW2
MCHtoJIJxktOpp/Tu7IwOkPkwvngDsguhuXggwehCl9fiw3RBPweJmdJ3Gkt0QiV05hSDC707dpr
LN2M2xyweWxiTbh8KoWVumAarGB5tNxsM+gmGNibRqWV46+K7V5Op6Jp9hKZqNQ7zHEMM8Z/qHyo
K3dajnRsgnsMIOcPfrXu7CLKdE2YI7gqwUXjKSyoTOIe6dfM/Qo3r/f4XDu3OHTKMam9xvYibOEN
FbtTPRpHXiYA5sKt0/tpagqMcv3dKaq2lNHHEllffIH1Xv20MpBBOEfP3p3bT6pN1GyD8/Lawn2n
+hKd3K3E8vng5IYC3bGp7q7lpugYcNr8nAprAApFX0WGaaeLAiU62c+HYhmakU+7rhcZ9FGI0lhC
trECDXDTbZvz4Pf+3Eb5KjcR0nO3llDaplaHdiPa/gzUi6vNW5bJsGHKWpHbu60RusHcfwWWgQXt
yVg9OrAZqKpn08nHPkK+UAcm400SB/dypE2cYS8+R41hw6uoykHL2DO09KHaZCqT3BvSoriqPcBB
5XGYe/ENsBwuj60Byj7ZK3QiWk0IinTTVjqpYwcWaRaBHMPJx2I3nkqn85LRLgMtDga1POUV9fsQ
j/EaTk9gkSj6tBExXJ+6Jcl7EHihCayrjtEikCvm1y3GPmbTDB8RDin60LQna7tRK6II4UwDozh5
7pL6iTOrpU7ylhkYClH1B8fozOPatLMf+pRCcRu226mP5oDCNatpsz57Rtt+MtDP+WkCVv7mdbrX
x52cGiuS2JQxwkS402wVxiNrenNOg2uVRlLy6W+N25TAG9Ds+zEVgYdI8+ipZ+bWJuKtTW0j3LoA
Ub6mkjS6RnPUoUYvTu5dydb2a6yCLA2v9QUwVTgxndZ4hbvD+5p18RQ43cL0Dno0eKPcH/2PwnRY
XkI6TRYJDOrbkymwEo3miRgKPibt/Dg3VXDd07/Cct5V+hSh+T5st5Zq+3vsUing6rOsl2OmLUN+
tWQcyMOWc9CPsWyKLMFVmAazJZ0ck0t6HrHZec4Sughe1rhw5b4VCejkKpIBCvzHAo11AAjdivOv
hotJkZSlrz9VZocnr+Yt3kdzLtRT75R9BlbM1hNNaypsbYHfHlutnu58b9UdFmvj3DiNU4Lzd6T8
OFmmeu/LVhm8RxcrUdHoy3hEp0hejxoSNSGeV/ovc5nEHM3e6N2V9In1mLLwOEWZJpblMV+w2XRj
A8fK/AoTZb+IyrWgm0ByrScmUtNpzHxjbxRmgG2ooUACJM7krGbc7R684VCk4y4cSa88DvRJYPPY
NMjcmsuj0xraO3NUcxOrQmpmojrN+QWazQ6u+orWJ2pn0rXCLBsLGSuSmxaTRrNeYrctRmitQ2NC
axUbCI+x6MHYtQG+yUs7zjnoGYHvey4XSHAGilEOmlwDM12jLjwcsm4QW+J3fZMd14zWe0yTPXWi
UVO0UYc8JcG1czpPV16e4omV9ZURS7Oo1wj34uLrgNxSlQS2tjV3GRp0jzUrih7iLNYt8mdAUiBJ
hSSYdk0xRL7qDaLSNi4ZlKFu/JZNk+0kCy0363pa8w5YHM1Eclmwa7/mXZ049MtxmGIaNm4Z+esA
a8Wx6GMfVOFun4OxD4xIW7Hmizz8aW/qoTcNENp+zZX9uh5CVFDTGY/jtKgSsRh9DjrFxw3Zbiic
xxNcaHCLVVCMPLppf8kwmHFo7E7Fsyg1fHpY6akfTtLIqiu7VT7GmT4NGuLkpOFSnPkjDtJKH3+B
wMYISWhbp4UOgKiHOi81xMGALaFr7+uFG5bk0D8nv0HMZodDgpCxZweqd575JlZxPqG1LSZk8Cu7
dTYWszcRn1YAeOAvQBFGVGNFF9GP6p5cr5QW2q7GomgKZmVBb9ox+1DVpndNQFFMjL6RNr/3K0NU
GbtEoJ7AJS1dUjb+ykbglLiv9ru8VjR2Q/GlkxWBJ4WZ8zNFGqplW2t645wvrr9Fpih174SIs1lG
HD3sdx1lrw8baNcFJpRj/CyDdrpG4gIHdA12YBZSHdVMdoJmvlc+0MaoN2fr5wbwqT8CytZFVKZr
oGKjGNI8XJqp+CCULkqUW5C5iH1rxPjemjP7W+O03q/VC9KFS+cT3f8+W6wwUAMJhJcv6xFfEn49
T073PfA234WCt6clsBd1tHzkvBK93H5latGWN5IaoIlxWtqNMY4sV2lP0kOPJ+xHo7IOedC3X7XO
Q77RxOIIEACdyS/SHoi8KDqTc9jLUH5VCx5jkRAbmRVP0v9Sbt/zMmZdbidZ290SCSU2O0H1SH8G
szci1DjbgxmNlFrRFNI3+TQ0uBvEmjY2VsgxffpUm1uxRI0PPiZ2gBY+lmy0RuLqpXpMlykAOGHb
ywYRhzjnkS1+s4t0XxweqFYWA+j3n6W+6BmwRr13QeVBserv0NJe/CO7bzceJqpB34alQdrYYkld
TUM5ORGB1flcV7Sgo1rK/FbIZg0ibwi296uXtXXkzYb7s5X5/KMAkzVETiWHNsK0Pn3f1UvK/E5n
70PhOmusZ5ZfHAoD6O/BHovWPG0piHEs3woqyjciyKevSvBC3rWT7j1jcG3lyWi5jRnXs2ym46iU
YeBrPVvjERGxzkq6GchRIAT5oDnouIEho1xsiU7x4mMg/X47WkDnv1ST5NANMg8jP9piKRBpwNe0
9DKUWEN79JaHGh2rNqoaW/xAmHOTMYCUvo6dxTKfBW7WzMUBTm3izqkDxb0s1c1kOCXQk7WhyjvX
DiFO4N5wXXPhaya7KoA4lQKq6tYH1mHOKhkkTm2Vz6lP1+6QT21KV1/266G2SYZ0lZLErMbafHIt
fzIeirUEf3aiWTmIZykKbf1Irdxay4jESD/TldR+bI0hOyfcLKhx8UbaPx81092mk+jA0zxxjurd
OwTU+/lWtbrf31lNllbvFD1heQJyZc7Hyp2VFY4inXH6oOSfjOCCsZbuhnY9isG3gFhXrL2orIVO
poBhVRVVReUV73wN1BgI71bXaWcYawBnMK2a2ARd9INSsf9rWTb2pGyBX3LURFPZn6TXpn3UeLb+
ZHO72VULIlK/tcS4GWfaA6CwozXIakSozNFk7IF0wKEt0moJ8Mdgu77ZKFyRktdlo4LEUzjouHFp
OJUxEFNTP0gqt1i/KxPBp2ST0/ZVDpn9CayC1R8rjjggMosKr+6yJNKeAogUQ0ToBoQaApqyA7xV
ADFTxCm0CZB6WRvys3RUvkYm6oYjKrH5YHyp/MkvQ7fe6uxo9luT3UP7teaTZm+7aUnbe00yTI67
HZylUPPZDTpiuQFkaz7boxjao9enGcHHToOaqJoGH6Q/bcWXNmvXL9ouhXZM59bbzkur6T9oUxe7
jbo+zyc3VXYWjbUzKEC7Oci/Y7llenEFysvA3QBDii4Bkrka76iqKe8OOQERJMrUiCK6HGwt9HyV
1bGHnon9vkQRCat3ZM5R9w8ae/xlZsBDj8NAnnNuUzOtz6WxGUXctmzO93YFf+EoSsd0Hj13LfXP
ahtGTPlGzanAKVVVBaqA5NB9KjBrI8eaLdcFQsfSuB31iegrJ2scvgVilmZCsQHh8wq4LsBns7Wz
hwEh44Uz0zbNSV3qFTbwU71UiT63qYCkb2pkkg2wwKjFVIilY4FAi5A8HUZe5FKlHPP6No1o969Y
LgJCKZ6mCRUODFi7dXovssap0e60Op+mCaLgkdtonR27Vus9tvqwvVfB5D8sIM27YwO+9IfTeNt0
dhT1lXddac2fRTYF2pFoEABWCoYOyA/NeuN20kHoJcJb8HbSHGBMT+aML9GpUmY3J20DNDnM7NQw
3suqaL82nVkYR9BrwbNRbH19xhOqHO5GnaGKPYZTP3uV2biHeRgy4155Q7VdKdAAZNW6P1Y4HQVa
bdTxovuCLFELkBppGB8V+7nO1lh6lf3TsipNnEWf5jYl/W3u5+tuwy8+loXdkwlCpCo+ZCsllzvX
GiQQJW1ksskuz8BFz37u3IPwM7LrsQRbgmcVJd0ItHcB+Agfmz3F0eHdqBDNzSk9W2bt2586W2dr
rPtUfbdTlySksPxPqQYqIC6AQn60nEFMj07fV01UKyv/1aecmA9bIMYfpubj3py363au/UKrjlY2
bY9dr3oRIVKb/ZK6PQ/YATW19bMZIX19Guay+YKzel6gG170t0GBdxIs24oeQTXMnFRsygc//VUu
5RX0hOLZHDehRW3eO90Xs9OtKXb8zGuvu2bQnjRyqeBqER3S7oCcG8VZBBzWNVjvjBVtTNVHu5WB
H2G6Ng8P1JfyjzVO1t3ZqLy6Av4pSw1vDOV/FrjjflY97OUDR1SRhtLRRRojW1dUoXJgHXJ4tpHj
ddVM4gnkWmSnPUI191K57LHm0M9Qk5AV4AC3mMtN3RA+kGKtHSuq2V14trFSHkl+Z3zM4TTnEbL0
1WOlZ+z1eeWM8tY2Frd9xHKlLR4AqrXmudw2Od4ojcPIALoFDsRNr9nddweSMdUU2Ss3aUCJj3HW
9FsXStPb2kNnuvm7hvOCxMG1ozNvQ812IkrsTRmhi6tpCTwFX1DyUSv7Sids87aC/WxcFwAsix/k
Z1VwWoXvZ9GgeiVvVgNPsqnOfRXhVeFyktvcCX/faR3aH+OQIZfpmgh/l3LxBcmHaTxTd1lFKPxR
IkjilznaRBAn9XibMB1KLLZZEMkT8kJhLy2nihokm/NboJOqT3IrFRrMumrLw9olX0GKe1Zl7Hup
jl4CJ8+H1eyG7QZ1ZH1wQqWBfHryUNn7sOaWVp5UpnG4WlmqWJutOH+dvUwihI7cLcqmtbnCrSFb
Vyr0+6xGKdpMexF7yJ524d4I/zpCBKnCQSOvCJdqsj4hF7g9udCav8zwwLIrZH0Mm7rQygLTslKb
T2WWY8Ddy2qrH9altVkB1jjFytnsjqJD7u6OtmUWRLz0tY5TzTW3EFEVpV9lnKKscJHC/9EFFus3
E012axawEXAYbo0VTJMpyxO2uM5DCs3ia7rl6Xs8IdL02s61aoHwJcrjhjc3La+pYuVVVuX7IWcZ
HMkGzu5nxPYXeR7xeHiAMZFXISi57ZxnQa/FudsyQBwyOC73vGs7bOqRct4ybcOHQlUdOZho0XjX
3XH8mrWj82grb3tMm2rjxo0F8rcZgJzl4DerbzCnlu8WlmtDnFOjVKFqivHKELVdR5vBIkqMtBMf
wY/oT1bK2CWj6UC76dUi+LCn8YeKVUkXUAkv6Aae1AgatxflEJr+ajxYXiv8WCsFu+K4iv5xFp3/
bgAxfY9XJ1rLg9SrL8Fq6dCEuqUVFKjzEfXTHHYS7LV2CXGgyt4PwvPKuAPm/hOW6whpAI3W22rS
yfY9Z9utr1rXvSvqVDpH5eL6dRjLSUMnuwG/EQXuMDwA6mcvX4ROpxME83ORQdcK/dzKtKTzV9OM
4YzW4BUrfZds8OmXXKUD3PjEyWXL+T6nQEDCklGZgSMLNZJzVDCfWT74zvDHiSxja3tFRLHJvnGm
0cviSq977GmGtR924VPPDIc2yDlHiKz0jyZZA4mPG+TAPfL5q9FYRh6JtstO9tbBhRsH037sUtf7
OilYIvFS2gwueY949jKNoIdrTItSJRwtBP2kzH6Vyh5/AFcd+qSZ8uLZteA0hBZ0l4+yD5YnkevN
fSDqBeLS7Mj7xWxVvu9P4692sLQnNc2iiqsOHSGK1a6DX5BvfHR62XJwxO1wCgdz2np2ag2vWDge
jg5Acs7Xa/ja3RdJxVWPC6PWz0WViiJSdUquZqap/0PMEKXCoii2a1cIsDtB0QfnGgyvFgrSgiaU
LXjqhA2b7GOzpgBnTsSNQz8Y66/uaBf72bU1FvKTwQ8iu5oqA4Th0P0YV3jYEbmXQaRYdvHVwqHU
FSIQLAzGclV96C2q/V7PXXCFY40qI9cnXANAX+o02da2fYeBW4MANSQvMx44aWNplc3k0PpkIe4+
G8TVM6zo5tH0qF9MpcuGj5+C96HM7PnDNJlo+Q5Z6UBlKXXkKTd8RTgcow9DIblWP/PcB0kivJnk
r8u+5QWKkyGZXvloNKmZ1JawzxBLs4Ow2nzCk50+VJh1QYp2CMjqzx4pHWJZcKzvG98PniQViOc+
nceTaWrWlFBZlnInQmnRfrZMzPyQue7kRlbQz/cdJ7IPG4See+ps6Y10VuwkRV6rr6ZNzejgsUue
t2zxfjo6CNkE6JPVXSM3TpDZunL7MPhSv85a37jVZh1SkqbV208N3jA0vEyMXzKwsk/dNPsUx9CF
+hZUCHRymEShNiwQS7zhOF8D2qLCnIVw8maQEKBSv+FGabNokfZ8Rj1V56+V0/JxUZUF/oYGGr4b
4MG/21Kx8Fh3Qx8thMgt3vqx+2prRb1FxpxaandPzY3/Zu9MduQGsiz7K43eM8HZyEVv6KR7zApJ
EZo2hEbO82xf34eeWZXhjCh3qBq9aKAXKSSgTJmTNBrN3rv3XBbASXw0Bg6xfNXq4b7Am0k+NEbA
3FNHYedsqB2zpehUNdeEzpbsp8e2+OUg6/+k0mFHdDAuxROxl+UzTA5NAwk7F50vllksbL5SHfpI
SIaBX5q9SjskS8KHfmk7qGY1O2GP/Hf3mxvHpaA6FFLPMKTWfDBEXP+I2D+R69Sma5kC5NBvabTz
s1jc9otFKDNvphn/pk7JEhfS+sL+45rtXarK8mdBl5io4aoIZ88sNeM61ca0CVxMws9p3A3qTq10
8cGMUs7BiQzhJ0HK4m2MVCfX9pZQSNVp7UmQUexMRh3UDdpZSmLsEXZDbZq/lkjv4T3WbvFLUu7g
XZ2E1HdZnUZ8zZ24THdtGxu8SmHW/SSCedb5fWN1j9ZXUz2dMr7iy0xGZDDqwCT3TZigAlIybk6A
Z61kh5PxLVfsVOeds/URwrzGrggbHsFXfVu470XlFs9SrRvT4yUKf8wD3UuPYNscbCI1Kk5pkFTe
LUZpfTX1dVPG52ywEa9ok+VNdHM7ffamGHVcNSsO1lwOaXiTK8xHJJGs76xhUssLcByH+E/1Ki38
eZgwH1XUEbjmkMwhP+cmgpkth3RZKbq64RlFONo+Vq4OsvNYx0lAZzMcrnoZ6t3OMTmO3LP62/oF
wYr+qrGK/gAMMqVuy4VPtc3LiOhuWRos4gCnaDBnhzS1rmXzDhvMTWc+22DZ9aXfox4IKtPxI9fd
KVYXDNotBbkHTS/9xnwwKPvR7fataNhb4/VIbbM1MW0591K5BHB+3XGGpEW3FJaNKxBkbQQpjdOP
mjv0ZPNgpPyCakQ8mAI/+fnu7FbQIDhrglTgttgWHLWtvibtoENo0koDC0fokzq14z1lAnHtsPUL
cENMf6nnOY63iuncVTwEd2LTCsY1prMDSoMaBplfLimbSpRvFx72m1eFsHLNnXEAVG062wMtV6Q+
ZhqUvYp2TFfqK9NiQ2kCVriqEb5eUAesqoyXOhsa9uRf2yu9mYY6Zo7Tq1qIULJEZjiYn1lxZtN8
UCebrTVbeurLyrsyzqMLl7idzgwJj4qrg6wH1V/dXGKa6HkMC8LyqyoJryqloMTcd5aPnfMSB/v1
UMzDI38OZQ1WlY32AYoRrtt5sHxFd8ud2dR03iOal/OKdjg/HbeTHigPzhw0KaQxgOfZDsWyYi89
l+sr4HHIl2gd228bjePL349jIghnOvIC4Og9fWD5YlSRG5L9Qkob1g7BB7+ahX5BAPN6WgDXXsO8
WVcRDonNK1wvHa1pBEU+tX/jAwuuYFtFTvk+i+PsG24UGhbGMKt/fRPXPJiVcYTJSRAXcHpxae5o
4bRQPSrtqt5TPdGuG5gI+7+9hWjlkI0LlBJIRrcIxCTlIyBkZvoxCak3VmKigJzav10vjsq1dQkE
6kWH01ilJS80RNacxXrupqY/Is7hpK2Ouzxt5wsaou16wSjIDKG8YUDALKAbp6MkPYeaoa8NH9Ti
TM8i1DA2LaVH2djyiRNtHv/63pFRZeIlAL2mY0c7Hc+aGmuiDmn4Wq4N+1bBuSWqef59fpTX0w/2
4Cr7c9GV8e3bzAPwHzgIZ0bhUKe/SwDuHQar6Z7CUiiPMqMJFDsO27bzo75eLVaJKntNgVaaBX5z
L10sNBEMlRUEoUnPjaibhmafeOVIwMJxqP8LJpr/B2ho/4WnZo2y+689NcHP4fuvqn1pwln/D/+y
1AiYZSw/61dwhfChJ/tPS42r/4MPyLoZYmnC+7H+1X9Yav7BZwwrBeI9xPwk7/zbUWP9Q9XoSpAr
DQdNWH9jp9kQ0CwIoUTIO0gEDRTE/GObd0CZqyHOdKkEMqv2g8ie6H/u2uJPCViKOLDrqjwM+Xek
Krm4cwQeevyq/VxdN8pwmBv9EOttgBv3+sXte/znN/uM/4ZfxUIA24I0PGw4GIpO38y8QlTTuIob
oDCpd+NMsPDU0SbrEIQFic0Z9Px4x5zsF1sH6JacvcQa0gGGkUexWeBCYk5G3ic7SCSwIQ+ihVU8
9La0Q7IMsxpBhYHJ2ptKReCLVUEPerRClI+dhvgKrUeH93OOmvxhkEuCFD0KObCpg9Wl7OI75b3W
xP3nJpvDNiizlGoBrkGNoxNnvy/1TNPSi8ZYfoZzZn1TBjFHhxAwU72ut1P6sexcqQWFbsnWS6uk
CffrlaA3yAfEluhbrJiWg9pS1XTbxLkxmvVp5mmZjRSp9f5D2GlC21VLLvf1rI3WIZFOdFDo0Vh+
rgy5SYMlHvZxEak2cAYD7T8W1+mQkLthkS1epp8jqyDzVjdjzfbLtEypIo7T8LUxbSWCINHE+zpM
UfGRCpp3flwLu/KTzERUCG3EpS7khnze3SgiKBdFtFRRe8Am3Jvkb1s7M1zkT4eGXuy5Yde4N1lU
WzVySxZUL6WNk2H5nZZ3HR3QOrDROXA8NVLOP1LJK9sbHVH0QdS6EwTZWLHi3aAolu3BO7GeB9m0
y26uHPvTrDQlYQ35pPVXkVqnD5qij/LCbFo3FJvJhEtzJcCSH4mCjpf65ddSoWsNB2PBrJQY3bWt
5u6DTY8UMpGC0m0XUq667pUUqUeeE5e0Uzki/2tRPiFUvnyD1jfk9DdohNyvdqaVtYu97PQ3dOAI
OCfbMFta0Sy7fD2E7+To6OmNxITJTFGmwqL3hjbSmwVFqQsbE239wrz4BQBazPVAQzAmu0n01Jtf
ILtFaQeZqcGUTAbZcE33yMF+8pehaO+Qg5TXbh6V+1BLoFGFiXOnTPQ6RFggtc3jyI/H/pKqd7uv
FavgmjxqfOfEberWugF5sY0Ril0ni5pCMdfC/J5axPCOIk37fH4xeXMU8mqQ5bGpYJt8OkoEsStN
h0Sj3T2Xt0tS5qARpBGcH+WV3QvSk60xzQAwEMzGDuN0GBQ2fViFXExdZc6jOzrWB6oL5m/NRMgn
HfPBXdwvLM2mX5tRt+ubLL6wSm/mmLX9BZsLxcynSpr+mj/N2h9hol6tOii9QEK8ym5WOk1I6liz
lBdM8Jv369W4m29WuKSVmSTo5sd4mG5kbSs3aWN+a2IUuF5fN/Cc0mj5tZR2QpyDWi0X9o3rNDmZ
2dz5lVyKhxlHHy/66Z1XQEBAx1NUn0kd7UOzCHdxbA2PYu7yG7EY9o8Lj3qr3F5vNH4siKi6xpTa
Bp0lnCtDXdqqj0k7CxQnFn6n1vpzDJZkpwsal1aeuciBlfFBatb8e7EL8ZGu49xfWNpez+2VAo1p
BjwbW5otSrtSWZwXBFx+CNfc4x3TP5jNkr0/f8HbLTPXyxsK65k0clSRW7Pk5FSaQVNX82kQpE+9
u8jrMpvFkxVjxFgqZrgXxXl4Iczy9bWZbKhgTONxQv6w9R4N6IkzwrM0n/4A31mgCYEck0uhWevk
PJ08lHe4Qy7+Jv7cAhyqKgJhUECKNEUX7+dibg5U4du7Qkvzr+dv4+t5SkHC5dDGhwjb2ja9WNIN
MjAm0f2Mx+m+dKfqkzKXg0dh0ySuLkoveFzfujSB0BJzJgURXN+b92KerRLVo+pXSdUcrFGhapZN
qT/MRXxhqKOX+MVtZFlm0dMxi4EeYmO9dQPGwm5rNYOs1jegm4JIK20E87Tsf8AEbMZdZYMwQfbT
jKM/peZ0patY5PwlaurlDki/2gd91MyPEx1acJk1woH7Gcyd7kWTwjf5/JPY3Bl+LTtrUAZ4fFZk
+9YdM0S9Kdoq1QN6erNvYJShSpzOe9UoL1Wk9PW7enpnGGu1yK/VfRapzd5Zk4McymzRg8Ee1G+T
nNNVWGp1z205gFPolhIBqczi3Dgk82xE0Dod82aF8y07mCj0tzpkmQiGE+l+L5DHO3szC6k9F7Nh
PnWwUkvPrjrdhGpsYbgMNVCeF74sb9wvtk3UuARqpvUscDqTsswlIbNMjEBbDOdOzw3nRurtcivG
bPhw/tFs1pr10bCasbfH8QWwf5utXDZxl7U2n2ezR4smNVO+t0BNsLFM2y4gpyd8spp0uLDCHUtb
m6cEBYeWKgUI1gJ7c+CoBkdlKhYGSoqk+5A2DSHzWdsqe60NKxn0rTYiUwaacd1nszbRA9O1VQOL
OhudNm0eSvWtJjxjzdhM7FRWBwh6gLvaohh2Y+cm5Y026bl1O0e5KA94qhqkDP3o5F6mpc7kn7+N
m8XzeBttDIY8MsxxNAZOnxh806mbVE4pehv19+5Quz5ap/jCKJsv/z9HoaBGjRcECo7s01FoEU5Q
fB00uX2Z39njYP+q7NSOgqQHoExTv8GZNMm7cjDdp4EP04VPxBvjE4FrrZBtPKqms87bFxtI9HB6
V6UWq2dU3gFBvq11E4xr89DYye9iMAeaUeITesKf5+/uZiVfr5vyOYU3GvSCbujmfWhKRU9KalUB
ZKExyFDVXavgEnb22CRBjxHkr+8ztdLV5kyay2oa28xO1K62GymVHmR0rO6gPOYfzSIurzOO0YVn
4ssK8JQqB9Ndpp1ITDu+sM/YUKIsrpijP++GyekBOsa2FojxBx6waLjieAo/ClE4kGAmqtIccXus
LZUmRqoQtjbBG8ywxtAvTAbQPjhOnht0xdOFJfz1BKd2I5hyVAG4OVurNZ1CFOqtYQb8LbKmpvxj
SKzn55/z8bL+vSywycMESCVmRSmouKG39n9hKX1X4tgN1CwNpUdL0PpZd7BiybwshbkvWNwfk1Kz
ODv2wtH9LkNidpjUMv5jI0z+KjQXzaEYZll7SkEPzsNY1N3GMJe7vYGhSaeEU2lEnAGA+9xlmSyu
oszBEtCm7lQeZNdfCio5Vro3F0W/gqdITi9r3ZoC8PKtwUkJFjcxkSHmxb6LdPaxKYA/AOD2Twmg
TfWklivfEjrSeDDGZjj0VTqvri785Z2s9Z2ZlNZ701Gy5/P3+/Q7w+0m2Aq7qq2uP24NA9j8MoVn
vWStQOOVNP7YO9jcdCo4751Isz795VgkfKq2RlrRWnOjn3c61jBMTUcLRPiCD7PfOlGBhFk2u5kg
lwtvz6vLWs8KNkE061rMy7NZjN3Y7BcJ7c+nnGTcZfMkAgo34wGMlbhwFtoc87mF61gUMG0ercXC
vy5dL5bE3IgcVdaMpWIckPwq1iOMN0OhiZ+wStvAMSghAcSCUjm4+k1sp2hlmkz1jCGt95hNzAvH
w9dXz+6dbzof1vXQdKz1vfhF8FpLQ+sEV6+Yy77D3kg9bwJi0S7jX9/o06E2O15htqpe5gyVxFUb
LBQ1dqLLWSd7GV1YGk73Ket9PgJW6AHySKntb7Z1upMWbjjQiJOlOj6OiLA+VaimPsh5cd6Tc635
WV4aF753r1/ddVQ+uMxcvGJ8fU6fbruUS+ySv8vGGR0KjHn4RLOZXiN10a+AkTn4fiHZGPFSBQDw
4zuW9OoxtpP216i1aOVH1xo/yLy5BMJ74yFzqrERb1Ilps22eZtkOZJknvXCn5yZNOqml/6MhWyP
d04N/vbFNajEc+ONNQGPeIrTezBVUWVOhS38QlbqlRF19j3t0+xBrUT+fH6o04/M8SEz1FruXz8z
1I5Oh5Ja3VS82QzVYcy1cuRxKvrrC7P2tG7zr1GoHa37XfAJ21FsxWprE2I6DVGBokXHI/HV6KLy
di5SS3qj7g7v7KqUt84Ydhem8ebD/s/B9ePNNNE/WVuIXYeHHPHKIHxpG8MNhfRhH2WN+c4uQtzP
ReweIseyPlHVyPdQwPNrNv7J90hMTXPhNpxu5v71S2gIkwgGMB8pwunNVssI3COwa8rUS35Pynn2
s7MbIOboSq+MUl32otLrZzGpw1PdDeUFDcYbLzQMI94p1vzjF/90+CyRatpniu27ljLfFopqfMJL
Hu7ToX9i44+0JRviL+fn15uXbCEi0DU+QK++xHZpL4ozF8KfK3RmmatTsuPse42FUvnB53W5BUhb
fJq6ZT6khT0/nR/+rZeWypG9kjWowdqbNQyBY5a6cyP80NGaPabe4XEusvC+1/Xh1/mhjjSek03H
StZ4MdZmaVbramqdXAqk0OggOYFbN1XaGRiQh+Z2sXHKikwYFOPl+N4SU/hARkX2tQRqfD9kS/zf
WEMoi/Buq9j1aAucPuzFXCLIAcw1dWkmv8cuyotd/WEz9HcEnX/N6hcjbRdGJSrLTGGkMneXXUid
LSi1BDwnbkn/wj1e/63X9/jfV7XZZ+RI2sBXdMLXant6J+0iCual0N/FOElrSPqBgzdulzcizHcd
yQ337TTt89y+dCx8c16tBwZKk5T1j6KzF1/8gTqlyedA+Ma4tL60QhyoE7maRKE4F675raEMg7I+
WBiKK1sxSRx2C1EgLF8GkIVD3vbWXm9mw8+p7lydv72nh75/PknmC8DDNcmRtsXpnAGT7yj2zOZ0
InHSQ8pffnPVlrQT1yz2MhH9BUKn+cbT5NvDgogijFD6zcyJloHzwVDxNBuoKgNNqR12+kuxbW8t
QQQXsghQurPYEJ9eFRwMMm40RpFS626aSSoPRkypTlFbZHxlFu0I9TPuC9MoH4xpukTJe2vVfTn8
ZsrORidEO66LvkXZnlAXB066XRzwyhEyzX55R50oPZx/km/eWQSutPkdSq7bejZwExWEFuveVGLp
BwWRXyPxzi6M8ubUxKzItpeNPwXf0zuLdLioTcGlpbnqHJxytg6kK8GRwNd6/nreXFx5p6gPUCyn
trkZKgMeYmecc/zMzZkhCnlcN3bSz1d5NvhlmCzBrI/VXppXfTbUXxpLyO/00tUlqCnnXthSvPme
CIKpuGiuevv212Yr+rbj7uIW0APUT829WRjufZcajT9M/XB9/urffJovxtuceEAVlzO9fi4e7/eu
6SMTRIjhXrjHb42yUnKpGaPR5IN/+jTDAgOWobK2drlSfNBacCbKFKv/jWt5Oco6p16snH05Fau/
kHfelvFhIBVr39UyCc7fsbfeeTbqxtqLhj70as+HLVQr8cj7Sd60NxjEE8XLiI/4OoIoJwLdSIjt
DjkzewKZoXbI9XG48BPeeDlWnqJAaMj66GwPhYjXyM0oSsefp2i4HeJB7kPsSAQzaean81f7xhKD
/BQ5D2G3lN+3rXdbxWczKzBRZj0qv445CHZJyajrqvpbyyeM+OVQ3Z8f843ZwpgWRCyErxwO19/0
4jl284KBYWHMKGkk2QSpdkOK8aXe1ZujkICs0iCzECqvz/nFKGK0pVzanCDBDnmro1d/jMb4yyTp
4+mHqj/9RT4QtK42a0veGcNiazypxCgEKU6qkwXQ4MRXKcjzo7ycvZ9Szfj7143yxdrVZYnWOeid
Xho7ccOOR0ZtqE3cU241b7P4YiN3/bpsNkyoAFUO0+xSOFlvlo4OXMNQKBpLx4T2PRtE+5kk+Wrv
xIXEZNn3TylJDAdMb+B91Ek/ZLUOAV/PcRQS83SpJPXmTAW5uOpi1zVmc6tHjE0VqluOm3GJUWRK
ynlvTHpzyPELsHQX0/1iQkq4cK/fWA5WLeR/DrvepRfTKE5iobBpEr61TF2g12P4Wyq1CAAhkEcb
kfruCaMlfsWxyBOfneTC+G+dQflarBKQtT/Km3r6AxKYMn0Of9y3jImtajX3JZYog3a6Jzsb/1vU
q9oTLHzzO7agePR64laqoJYWIPKhEPRgzr++x7z3VxODggaVHY2d0fYb1tt9bMyA03y2rchFhtU5
pPe5gu96cHACKtqXeTAPadfnO+wmMmisAX/WYC9PcjLN310bfhUkMe+UNDGvseymezVx0neJnUwJ
AtNwvFAZemspoDFHN4IVaxUmnN7ChWBBp0DG66NxAf4VifhaXc1B5+/LWxPUBTlOp5eeJkmdp6M0
cdnQ50wdv8UJ7tXJRAAbPN5prxnRfHBLMhl2EfnC1oVxX38t0OwiRUY4tcrGjc3HtywjkgFcDg8O
WRi7GElP0Io4J0YLntT5S3xdjGEog3YSciQOFtsnP6W1MhB3xsmQNPTHbho0fJDgxGZESo5RBJmh
pndDr4riGwS/+ZJO7CjdPp15TDnidVCQOzBtt2v6VEOgLJwo9LMhHEwAHk32O1MGtk5oDM2HNNdd
cECDat9ZGFhlYPfTR0UtaJB2RkfukklolB2AqQLpZ7YyJW+QPCUMsDbByjtQ1GlEKuFofk/kjGUB
QHXYE05b6g/OEhHKpYuknYJIqO0HduT6+7Ue+b0j+AUfnMyral8Q9mR6VdHM78oeatyFjcHribwy
K6nwreDZ1Q9zOsVcest6mXLKgsE+BR1hoR9aipt/XZNmlFWNwbvCt2q7/agJL7MiN6Pk1g70ckrp
7i05/gbhMF9QRrw1n3SuhlVt7cZuK7YO4kJYZIyEUrW+FqmhP6uDNPZG3VrSUyCX/cFhFUyKZVxq
Bbx5K51VbW5j62Ejcnor9T4ziRGhWMxZTqu8CY5YwOc0ORjqIr6AimoOwq5rLwI/BJOLL2BLh/qW
RQ2uHXZTsDbhewsP6Pvzr9gbx5X1VMvhYNVr8V82dScMOXza8pG609JZBt2mTv9oIwJ9ov1jPsyk
rBUoIrT850LAx4iN20EyKR1ewt08K1GDB3pY/rr8x28CZM4JmDoVHeXTmwWGKSZUaxE+s7J6yNM+
9IZhlL80s8IZ3UhJIFsRXdLNvLWw2UhSaWWumNatsLrVY15CTAM+RI5pF+kWLsZW/NJmwB0Xbvp6
AScLi8WOQreZCuyF0YJuLrANtc51KXD6DY7NGweVsldj9f/AcjPcJQ7OFU+JJ/1b3pOzAKlxOFSl
Y1ICbtIPREvWPx3co7/qWVcfbQXghpfjmb6w+L7aiay/kYmBCIp3hXCK04cQRuTnAQ/hN1r5/DhA
qfgZtmH4ndRMsKRdmcTqobbj+c/AT/uy6LI7nL9Lr16ZzQ/Y7MDaqQSiYpbA5YYckXnsPssRuPn5
QV4tCesgnLvYTwPoR6VxepVpL4C38Z2BRqfc0cG7yXKj3M2KcddaROWZ1geray/sD958+mhfOWpR
TqK5ejrm1ACQsVeUDKmi4AGnqIhY9uyWQ2xzSMpI+XL+GjdyWKpl60XiPmJzzeELR97pgJaCblEo
IvSFOoR+BHrVTzsXKAPmxvbPPBbNj7JyLSR98GiWBvWgXVw6s796u9bfwIZhVWnoggl1+htm5lkc
EfDmJ2hjIRvC+oT6Yz0M9VB/PH+9b06cF0Nt9l+0NiNkMkwcsnbNm1SQRllo+dX5Qd56iA6tXf5z
lPVtBlmEOc6RkkLjxOYYBqWsJZDFxlEPYdGpn8mXMv6cH/HVho9DLHfJ5WkiksTEcHoHlW5Z0F41
LkWksLvVnHy5h7KZv8/nCAe3HNJ8X0oczf9no26WqoxU5zFfWhf/t1thKR7sP3qzogs6iINYdus7
ZQEndX7Q10+QrwtSwNUWZCGN2NzcJpPSnmM99E2i229NFYCZpkX59flRXr/7jIIihS0O8HfGOb2h
K6PJkfoY+rmrAXWNR9T2sUmjNpmkDfdigeZZZAvQuyrNkwvz57U4wFpHX2MbKJm/TlbJYALMBEOG
/uLq6UOXOx0Q5LJvnmyjuwP1r+3KvKmvly4WH+siL35lq0XfpoV/02pufGt1zaWD/ls3hK0e1io8
AKtE8vSG1ImVtGULZymFioG+r8quZszZn8JW68OdqVcgm0sbvmqpy9Q7/zDQQ/Cvbz+KeEMsVgkE
rK+EoJNWLBgzRhIsDGiA0apl20HBk0OQilpVOfSz+6lEbb1LI23uvNaCxrpTkylXefF0O2XzpLSt
l1mNbR1ACicG9hg1/8zXPv5M3/WxCg24tTU9HzOIuxhOUZwZZblzYd/QTSZ9MgkAO5pf4mFw48Ns
VAI9RtW1j7C6gFSUija9N61RfTeAjk7gFhD8BgBRYUUD75FnftM5o+3RLUMlDa4YKVKNxVL1AFEZ
v/BYzH9KNPd3rsw6kHuiTT/PvVWCK6W5S3l9luZHo16qTy3KF64HFuonKxPqfTiKufSaHCSth3Oc
P8tQ0sNaSpGTJ4nM/afsZz3Gqt4rvYf7x4YSACV3vhHqOPZeH7ZAO7Vqqmdq4ID03SJvsKtKKKrE
dtZDdKdY+oJ4XW2bHwRWRZFvN1K9RqEyfJ6RRqcB9lNAZHbtVPF7ZYKFUJBV7jxlsC+zMSAQGool
JSRnhC3rKFdqE7lIL8qh1aQP7K8V+rNGi4iDkeD6isZ3UAkAC7aKOnxOIoPORuKo1ZMGx9XRDoT2
5AX9wKkll9SIQdOaYTHlgRZnrrFTQ5HZvmUPEAyjPKZBojSq+N7P+JbbkZ7XLgXymoN9AfKJdcax
2HXDYYLJbc2c+0HzEaasiWT+PcJafk8cqvgdT5no4ScUar7LFUDBvoNvQX6ChRxNe2h7YXbV2SZI
JCnVvvbmmX6QX2uKnexa0IZAkUl2+qh1JRUcLaeG5dedxalVzxqIQDmgOBkInGkACpUI+BC1bUBE
9RFK5B4BRUmkIQLqV27RshKM5iPMCJtK+0ilBcQRALsQwvYRfZQeMUilMdoPBEICRyLpHt5IXFkA
l2paN9WRoUR01vKLLgBkpWWFLDVH3pK2opdGRIwdVKCVyBQe6UyKVWRfliOzaWz1/B3bS+d9vyKd
0CJAd5JNVVPl1EvtcTnyn8BwtNM6K+FCNWHVAd478qI0NAQQtkGIZh5PDqaUa83qV30FTVHpgTll
6VR0djKy2+ukVdXRgxhjtmAsgFXRZx6/G0eCFU1AnIVAqiFbYX2QH60wUj/S79S/WUcGVnrkYS2D
bJ/KIyWL2inc3gyqve3rQwKdZ6gX0GWUS5LfvREuN+CUAW51eRI/huaK4TI0ONLZEc7V8dV3SKqN
59ZXjwAvNmYp3fEI6XdDczC6czpz/qCs3C+5EsCsTvTxlZ3G2BbzMMORHTr6CjcFGmYSRA//rxTi
5zS4kcH8WwljRPxCG0MSCJXEgd7rkKK6EsmkEUMnG1QDUtlSGubv5sgvAxEEyywChQzK8sg4yznT
GZ7Q5yq5jtus/NrodfkV5I/xqTtS0tSmhZgmVniac+SoLUemmnvkqxUFyVden2Rlv6PACIOt6i32
ZK0RH6bUmJ7sOdOvOitWMG9CQPNqeTNkefJjXtCQgc7K0y8x/KDFAw3fsgBb1pqYC+8tQiCv7XrH
7r9ofW5rV7YlFrEuDACKADnFzxD27Gc9Jex4D4du7vxlSor5K1UzY/bH2bSyYEli/f2chOMMxlAB
YOkmhjr8TNomh4S8oKMG65l0Aj7eovTXoanZxh7AXkogRTfT43aJlalgPpOFsasVdEnBEuUZ+W7x
APZS7Wf1BvCCSkAuVXOFcnOmfqvNDArsYlZwxknDBgvlaJxywOSN6uKLzgQSN5MrBMo/0fFOlBjk
bXh1vQBh3EWfTAsWN1VSEN+7ehwwli2zqgC9Se1cva4ASUagm1FSXWWFmA5OSpoaLMQ0G6603DY+
6co4hIe6stviuhMjzGoVlZPrIb4K+XOKIrEf1LBIbnV7Vg5x3Kl/9Ha1EZqzmg13uVVMwMdSdtS7
oYOl/pz1Slc+gtRZqgP0lH5kvkTE05PubKZevcbe+rmTTV8GYTmlt1hJ5u40uLLaVVljins2sL4W
v/osnSafULqk9Aq7q2+1AWhuZCf2s9q48ovJDtQIWEFN6SVGmHyGiImPN50wRDyA/DGqALZfmf4I
gU82nkZ4yB+ECC79UHXIqdUa2qJ64KwHOMkiVr6PSucW1GEoTfg5cM/Zl3qcfEPmNz/IghyGD0zt
ibSMqNauUi1RframOQzXxhBW31VaJNkOfzEQpd4OI9YOt3elcZMMOR+BqlR6jYXXncz9hK7HCtBe
IiLAYdBngbXYy+ek6LVPihEC3Y2SjHVCYR/y3UmgPcI1anWvhKQH7M3szafIDpUvTWeOHNmNmfOA
0o0GLH6qpACj2iz+DCAV6mqVAZkqUA/pflON2h+lGfvfkyGXr7ikJ148QPq3IgSixQZlAcPhShMI
Vayo9a1sqSTvS5j+0SEXSX5tWZ29QKYvzUcKKfk3nRT1h9Yq9dlflqrqn402Te6BrBmt71ayeej4
X4UePdnaDlQ9zn7E8OfiXZKWhUWK6Mh2znbS8bcO207CkQrtu7RW629D1Q6KN6ta1gfj0mM7hqVm
3fal2/XX8N2a/mDWGVFnWl7qyEsGZMo7c4TawO+XVrvHbmO+J0t8/hiWYOcPok4gKo/SnOC1T5RB
2cYNrqCrwLz2MH5UDV9SxOwep6Ay9uFcauGOzPDle9aXgEWNtFC63ch9uVcgUpAhXuEUx2CeVzDE
0/mGaBryB4zitzHGM/jHxlTucyNOM1/SrbEmG09zwhTia0MNaTzEfZXd5k7dEFTsTunXivex341Q
6aH/tPUgoXibyheiKngJrT7uvrfLMlu7kRO8FdhK7dyUlUFgR6uoeCo1VHPfSxDhKoHZONf5vV5R
6PohrVq1+1HMIlIBSuV6sjOdIqRvMburD5UaNKhmqNwJH38AxkY6VSrcXmW6bZUhfkAyVma+2gvz
A9HmkAEtWe3gJnHVRZayPSYihk/JpNc5PsCx4nRfhbIieTtXJkBWc102AUyZ+dYhDgIwqIJeIBBT
BPmdlX/OfBhhImiKqulJt06aXyZ5L38cWGlQSyO7uHcx2FhEw4+I7/Mltclz6UHO7jg2tUTu6bIl
g33Gdu2FIYU6T2uAUO0waBJHwc6X5cylZ4+r3bLKLlhSbs16yNIvVa2PbYHTgwT2Fxow/LkWEbei
VFC01kpDVnycKDHGIM4xJM+1VX0Lk9z1QnsxbpjM8kohNePKEf30aEmn8ec8CT8mdqVcK52QV+4Q
iQ+FdC0K00l4W7aj5Vngqg/VkPfAuUzy7Urop5AG0KzLCbZn1sF8rZvn80ejN+o3uEqxMuOqUUFS
bE3zEMnlFPZq6K9y/YMG6PXahC29q2vTuieKI93lWpg+sMGOiUPEsPXQDXZ8QQL1uoCDZZ4DPeez
9eZuC8VidqeWJBfXN/WcfBM1HT6w1rAdL5fm7w/mJ0NtzqGK0jdNlVLp6EolvoozrfuoRJDtSg4R
h3zBHyHr5slke/z5/J1+o+6ArQcHFVAYMrSOR9QX3VdoniCR+8zlXNHCacyyJlAAbATnR3nzTqJi
5oSN6NHZVlalWmZOnqaujy+s+FwYwung3kGFpep20Zvz9mAcp6kACogHmyIHmVZ4+YmsoJQykwpW
0SRl5/nBXTg3nb+s1+d3JgjFjP8Yaf37FzcPBHSM6JynRkNsvopFWF05y0pvtASC3aieduBU4qfz
g64/f/OuU9ZENIBzlJf92N54Mag1TGFc54PrL7IlLE4XmZ+oD3F9p4VkYZwfa512r8bCeEQbBwAY
V3p6gW0ZVX0nCtcPG938PbkdsfCG1cNtnXvVJ7KlfIpLI/8CNlU7zJWlfzo//huzk9KptTYMoDLR
qzkdf7JDtt06dWNDn8QnAs6HHTGT4z/bcf8fWfQ/fpc9sJDrX//rfx4xAf81s+jxdzv8b/bOpDdu
Je3S/6XXzQuSwRHo7gWZzEyNlmTZlr0hbNnmPAbnX98Ps74LWJRaCXdve1OFwi3cEJnBGN73nPP8
GVh0+r//CwF3/lntPBjeWI4RFa1N4/GX7P7nf1Mc7R+6RpjjWT7Qzp/Udv+VWKSo/6iGgcEMPxAS
ZyDHa47hvxhwzfkHYCNmPtyEUCF1JBD/63+8iDORm//9Z7zJ62mi0lNASoYdk2V6azeNuR0rEZq4
oFG58taVuRw4EJ9LBHhdK2QUOql0ylA88UgvJyPx6nqFQSkK5rZ+UIg4rt3kO6aJG6OKXWwDw50i
qt/vfwCvVxg2PyIu7LVwamtbEz1M0rJsY6nsxnDm2K6EykPk9OE1R/3vEzvzzVTq+ple3ev1kwwo
jDRYFwlQpDT68jnHLovmSoI4qpXkC3XXDuAG/BUEU/n+/ad76406QB3Q8mG8w7/zciTw34lNTUgh
r16On6tS5UOHEHc7EgzqzWWoHYU6dnvIaecK4a+ekfFgkuq0JAVKXHXzW7pLSt67oTfBkIKg2FVG
p30sKsRauyzkAnjmjb6an3w7NHVVbU3uQFy1eU7q1m0kNaMNMBSZfp3IYY8hLj5TX39zlNWWqrLJ
cpPfLJbdbM95nlptAAUjvHHKPN4psf53mFI8m2szC9si2k2dVt7p5PbH9iPKWtB5xcmH6XomaEZX
9oRHnuNsb3+fdRSHbw1nt47DeqvDqDW6EmUekfUKHQ+5hzZ+rKhtXZLrGx7en4Tb18ZQqJbXfigy
d9TY6yT944Ey9jOoluv5fHYtIqkIOR6LwT6zk74xCo19BNJrHAOG5s2P085T3jsJEgggDaskAkzk
OC9R8NfPgj5KpRCIJ5ne2fpa/3iWvCUaS68bSSHBITe4SKm99c6568b2WVgYWOtZAlfvyhps9HKU
2UyNpmjTCYSDmx7TkBCxQ9gpjXFmeVg/iz9PHxzdqJ2viwP9Riy5mwYqP0I79G6jBrYqp2Bl7x11
Rc2+RobDndGhwHKmCfdKCrjaEJAC4ltnzqK/018+WVxUZT8MDtdVmSIxQG626zUl24MgTi8Nq/4e
GYV7WMiGCObYlFe6kSfX3CjnM0++2rw3D48og/nC7kjrc03227xkadjLYNOdDsaIjFK/ktWw2qGJ
67qo0wIeCsE0mit2JMcb+n7MWrf4HNZ5ROU67KP5oORj9GtWDUKI9LyZ5E0zjePyZOqsdXcVe2lx
SQMnprwtipblvR9H4v1T6FwPXADSZKe31hj5RWUs7TFPx/oOwNk47Muxbq/B1wAMnXC9UPXQ6+wR
G4JRHGMLT/Mhibo+8ac5ceLdUNC+C1JAUkjaaup3QcPlWdvJcaQ+H7bpEgwdeXtPkdbIqaYvQ62P
LAwjexhN+r9XMuP+jh5kpBxod8Xgc8GFLBET70sCdLZUmXKli6xzrm1jpgyNhqO/JnFmUTxaR4BA
pKlWnwhRSKRP6nkduKVJxEtKm/UqLec23WWUbx/HBPYnwSjRfB12Qq1/lk5R2J7Tr5+slSU2F84B
Jbe/9BoYNDMnJ8SrcnI4yD+0FGgBY29/kXZr1LTHu9YJuP+rCNW0WDieaUjzLjNyqyItVTGuDHY6
xxNLn6U7leP0vlJkDKYoovi4K9wmKj2R6GbvSUOpzF2p6csU6HKyH9TCLpGiTOu/Rc0mpw0Unvu3
srRuvFMxxtsehCb5nNJEWgjMi/sIhtwUfYvR3zyALBTfkNnYlLPTmbTyycjIHicQRx0PaqaTQZiQ
NT7dy7oev8JsnH4vRsnO3BvRU98Y7fdEVatwVyRk0gPcjHrpy3CynoCGOkSQh64Bqs+Q9rXVui49
IAA9H7jH1M/ZUIv4CAZQXfad1c65X1H/aQKy0eRl1MbU4TvUYCAEK6a1Z2cx+QRzlVB00qlgKigC
b9vGaj9LMKHmgfZPNHhlm9SqP6WheyC03BKeqoMk3IXsFKZXTwNw46GLi4OSpfa3LkrqJ6WYrS+j
qKe8uKNtmTrVvUuI1XLTu1rV90Fn6+WBlHRwF5Tj3Qd+MpJthDkqSZBxLBq90p3czxY2ljGgKrcW
1sZJT68cmGv5obUt2DdZm/WWRwYJmGid1iwdRhTyDgFopg0VKzRgHrQGpgdjRkN0DbIl1W6GloJj
+DVzlvZDFE1jz28TWT8XPa8f6w5aK2APSvie446T4pU05L4pY28qQVlr9v0MxCCl4EP4BgHuY/kx
HqsG/i/13A9VpXccijuNnpAeRwTda1o8PNpAHoh5cFL3ETxHbl5Mos9u47YwBj/Eb9VgzSsRv8ML
N74qywCRSOsmTb1ylXhKfaW1dBGEcNII2F+Q7u/iMjZv9KLQftkJypBdb9jh5Ui8Zu67sT3Pe1Nr
O8UfSaSwfIWUHRndANXSFN9JSCnytFCzx71erSAJKIOEdxAflXtdrMRwKhJTXNkZ61UgUemCBqBN
A85HcWYTfhIFGb+nyv17NBCI+zOLTBqopekOl7FpD9fD0DbzJcpiErL1UcGDUdEE+Tm7Dr3WQGuJ
ezLrOv5RsZXNXkl8zERrYDJ/9cZQfBatIaND2+vG19kx4m/grpPPi9aJr/mCf/UQRqTYA/QkQn1X
Iw/+mLuDRn8wVfILdZGVdnDmlLOFmhCjSb09UiAC0Qf9mo9i/jHOTfXgxFmakhMedo1XjRPF8Che
zMRv5JAbFDH18JGMskS/rsglA4BEQxiFoGGrzxWUuCYA/cnHk/NVjB6oWUr1+O+t31zQctOnjtfk
x9Cgv0grLrKbC0Qt4jjAUma5KOLmC65NMkxteywmf66N6leb9MrVkpFa7YnZ1b6aFGifiha6HkgI
HdVmpmBD8PsogVaU4melzyIgzl44CAoPzGXb8Ae3mb5T6ZeATPSVMmPO/SCvevSfDw4Fod9u2dQG
SzGnAD+Pk0XZIbypf5isAT+VNANxA87AutcbqrX+aGSCmFXXVVJvYA8KCCuXxL9WQ3yH0I0OXTjZ
JKJW8F0wC4AK+9F3Ullrzomb8G0QuREQs6m1QUVV4WPInI+8MKUFdUjaPKpBD1V9cVVrRvYhG/TE
PHTCqhx/jvM+D8IYvKIWY1vdmUZU7e3OTkIvm5JGv1sjde+FWY+g2tXiuZuG+i5V1n6QXc/O7OGS
ab9TOG0T+vGp8jhOy/w0QRvv/CakdOIBChU/I/ag+SJXZxK10rCgkQwsazb3s1FrrV+SId8TkoLm
mTTUxWg9+q/p3ZCXmeoTKa3dk7tBM9YiDrfZo2ImuJc3UT9UU9zAz1ERFvoh+pvfboOMAvlkZcBx
dZT5WvbA/xBhz9W93g2Egeqhq8F7G63ZPFpAfL84yVTBPmq1YgJT2yWf86rUM5jilW0DBRfzb0NC
Sdr1Jd2Ta6NEuX1UrBypOCYJ4e6sVk0GYsLgsFxJbi4PTh7zac+tZV9qEzmcoIfIhdQ6Gh5eMRf5
vSt6Ez57lwvrpsmFDWYGg3zoT502XBVA9Tp+lzikYVrEsCy6Xr1pcbQYXpOF8hNrTiY8Nnb3Nh2p
SvoqZqVfjQrHMq9b+csSi9tS0c/T+RBVYf9x6PGGwzbp4uzGduNJehCZK7oKclRwaRXLUw+avvZn
o5cPoUigGzYTfbRlatlZnBgH5zKwT5WWBqetYKX7RldN7XfWZCDl1cPO+GKBo35eVGqEJOwSDVJn
uv65WmMp/aVNlA91NVvSsxMYdwZHeHApkfrDEJkOz5F/N2wPIDwm0F1D/aFJQ7sDut384mxn0HSJ
zO4TTeO89PpQlTfkvco26BwnXHZ03RZ43Ysh7tE0KY8KWF3twtXH+rpv7SX3+zEefiyFM+KP1PG9
IOWfs4uw6Zx0N9kdB7/MoXfadeh3ORNr/UUZDXrIbhtmD1wwl8Wz0tr4qOSThcafFgzskVbNOD5Z
ygxxDLNDuavroQDeLfQGhN3opheyjUE8JpL6BlyjlPmKZMW5y1eSu88py6qDxXCzR/Io+CMzzch/
YBwsIEKTX3wHKHoB/rkIEMtxOy4GXeAUiJIu5pKIw1HKT10DA6Q18rk5NEoT5oEBwLd57E9QE2iW
AE6UE+yEnwrwCcGdQFCgv6AxCEkrjDnI1uUUGINLn66LISWS8iyTYmdWJDAHxgm10vbwETyzBILo
ud2KY6lPaJZppbREwq47kC1W2MAwzvQMsWnljlaE5gHGSwd16EO3VIBfyHXmIDafgDC8feWHesLE
KBNsq35lx+TdipGZTkgZdaXL2EWkhQHta45xQ0nAc7uqQQIwvYR4lPEUV3v1hKsRJ3QN9yZEWeNK
tHGMFW6DB6J9bgiyYs1Ae5dyUJ6hRacnLI7SuggsnZWW09CWX/xhZehUJ5xO06xoneqE2ZHWCHLH
OuF3jEnPtL1xwvLMi1wRPSdcT9Y09gPnOSA+4crzgSqbNFDJpLhAdwDwR48mYv3LJSufWzm0qLJW
OFBq2iRYm1YV/7JWetBQtfJJXYlCvLXiV5PUje5HxGIBm1vpQ4gQ2gf4EbiOwhOeKFlJRVVF0Q48
2wowKmfh3nL7AWvkEmgS78YT7oiKPV1n/YRBCkUH3Spd6UhgFItHlSgIdJJ0BD+HkMF/TiGUTa+v
ouYC/QqLcCY6M7+I6KGzbOYjzwFps7vR+xXRZMQZQsYTuKlWGiBO5gnoJJKw/Ka1xrjs8n5qat9o
kd94UsvdH0hcgEK5+aBzd0hhRfF9Yf5KlXL6Dc+Ko2+2cqWsE2JKcHtjiT2hp5pmTK/FCUgFAxc4
1bxyqup+RVaNS9p/XRqnfQJJC9JqWfT5ZzSpgK7ilXlVgoW7UoQ+PwJyBomFyEOvrjpCqe2gHCLn
p7Pys8QJpTUbev+tPwG29JW1pcgs/xDNpng0VhJXbFloXoiPbO7iE7JLnPBd5GnKY2yYxW+C5CaU
TYOsQs9sq+lLfIKAJSX9cVQRKxysHqR47pkJ3EZOHDFb1aPvSZQpH5SVNdbGHAK8ri850A4nHJlc
yWRFl+AaKcd2fJzL3n4c0vXLLMB0/3a4rn6cTpAzSfQG7r5oBH4mTyC0+QRFm7ViFSUqc3mfGmoR
BvYJoTZF45j6xUpWQwpX/shOuDXUnA3otROGLVPndva0E54tK0NQbbFil8/EtQBw008wt9TqVLjc
fcQ5BG39/D08od8UJ3KfxAkI15/gcO0JFMe+AHk3XPlx82ivopITVc4pAcwh0HCexxN2rsm1lvv6
SqMza1CDO3tl1JknXF1a4yz02CXB2GVQrEqvHTQmgnVC3dUr9Q46jnWfnlB4KX9TtqtWQl5tj/KX
28CEQ2SQ9R/YUYDpsVAXH2JS078uiFQ+2Sfsnl5Mye+wbYDxDVPZPYuV0NcTzi+97ATuw+NB1961
4Pkhuie7aBhWzB/8VrbMVjc+jhrXGr9diYA45oEDOvY8fKMEH3/pVQN4YARxzjnIE1QQbqGls+oA
iNlb/YofDFNXXHflCiW0OG7DHTzBCiXS5/GyqzUghs4JaBgnJmcEt7QoWbRdZZAYz+Y+w38uIF5i
KlvViiflon5SMbaroJE656ptPOkcCbTmEicamGweGUgmH/JJF9meNJJrzvPyOTtpJwk9QUcZnTSV
1SqvtLnh3Kur5FJR6lT6+UmJmWfaIiFwRWrNyKtac0igYPnNScVp4pv7Fq7SToMkfdjuJ8WnJPPL
2qknJWhUF0MeVCeFaH9Siw4n5ahIm2iurxNXihtrlZgacNVL8dhpkOf1T/BH1WU39oPb9onXT07s
PC4dCuh7ahDAQdwUS11g80+/2KsQlt4lmljsW80PmDKTtsNUIaPrIZGrcOWkpk1WYa160thO5BLG
/jA7lDbrkw4XwB6aXOukzy2jGK0uVsD02dJTFLwECjmzDxUWZW8Sl/ynO6yKXzeZ0LlUyIAVdVWD
6qs4WF1lwqksEIx01vqhqhOaKzg0rUtdEHnxgGLqt04K5c8uLdno9BlpmGegZW29+qRQxgWPWnmy
zb70cm1MB19PG9RXhZWNd52I7zri+DlzF3F7B4rIyrzoJIkuHM3AbQuzOlAJyIqYMFSL/egkps6R
GBP/OWeIrAH/kvUW2bnVPGkpia5onktzJZcVM5UFSfcqmG2NX8rT2xzzy7q/Lqwdhq4m6p6qyQjJ
MbeUVHAnDJ30ukhL6H07BMuDc4FybWgJNT4paJw+nqaZLXvMdS+cI+d3mbPr+dVJltOkMcTqenTb
xylB/XebEmSEvRkcJFVNFW1gdxkujtk/tjG2POSOyLgK6HZUANdATaO/Lyd3Ca/qyY6763guBrhg
am735q2bL0zKVZRqhaHn1katfG47e5H3oqvL8ZsjLSu/pfXdDeF+1ENhHxB5kjqt9by+oA+RVAQj
H23HaYZ8FweAYhm7qKKsvFyS+xqFDYIP4ixdACRC43rZza5LN6oL44ltUjFqtSmutXoZwDjgsQyn
Yac3roQPaw2dS31Dl5S1QHxaM1Icjpzc2n4i+nUjdU/DqeWVqfEoxR7xXo1GDOQsciwzU9p4DyqD
K4hKKtGvWFfbGzGMJstaU5ZLoPXYJJ9jPTWWw9xXUPKmKqygBiO9Qv+dGDaXb56ipFiTNMncqT6i
pMz8xHKY2pGvLMbcZQcyUOIB9VDNWqrx6jMTPuM44Pog3K2kWNjBQfxVDMsqxqaMVppXWmm7+ZWq
NylvTRLLQSlN8iKeE1tqwicCMNF05nYyNdeTEzXjozlUCMWpptECuOtLslWpmZH/G/oVthKheU6V
Kn3mjYpRJh/Zt2T2mVayBRERSW68M0pijj/N2KiqQygap7nKWtNMHqYUXLynWRMJJ4J8MudqquYF
HzKKIFlk/hzSBsCFBK4RkaNuVJZAHOFWwD2bptPsI4lairjI6LLoqODdQn8q8Ng90O2phB5MUrh5
cojMNs2mixlhq0b68WBNkXNIeq1ThsiT6OYpG2ei7UPKyVyYbDTvquzUxptHEokTKL113l6PNipL
DseK2VhZEPElSAzLdkFD+j/9vf8vIPhDQLA6Nv/P+gE/TvJffwoI1v/7v/oB65+1NW+gIVmFa/8l
HYCF9g/QAGK6UAaQBLviN/6VDmj2P/wTVEAE8Vmk060dpn+VA6b1D/1AE60byTHE5ZEGvlEKvKcc
YJA/W0zokXCzcVyjzUhKtdiaIZk6IoX0vFxptHPYV5zKyu8p3+fhJ70sVk56lFY//ngzd/9pYP2p
Vth2mWjPGQj18MKS+a0T5Lz+UX906ZLJjIowyp1L2/sQeQ9frm8/3mdn+o1re+iP3tmrMTbKHYqE
Rm2ZmXOZeU/fHiPvOvTOqOM0cWaITeN0tuqCUhJDyOD+6ebxLt3dLf5XVM1nHmUrBnz1LJtWGH2H
fDZnBroiBXj3GO94GBxZZ5r0G/gVISwvf5Zti5a+v6amFT9LFiL9rg42+MZyiWn+UZ/SqWyIYuc6
R9f+qLHqq9zlFUSxISQd/AqshpcZFlLMnbv3p8uZX3KbrmXM/77mZf/hg+sfblvP/X8cYu1F/jEh
G/hJQ5jz5IX3LfYfO+8WwfeZ17u2nv+YkMx4hEK0v3XElLRWt+C7OgqXqXDt7lDZBoXYLIxhCgjh
NZFyLoV4I5o5DUVcqkBRSSiGbWy64LUS6qg2EWorlJIfIxO5MtyD44ib5XJ0R6xhWXOO77hZSAwg
YWKVzSApgbVFEO3LV5jNRrpkllkccRLIPVVvC+Vs3+7QQZeXBbEWZ1QLYvs+1wFJ6lhnLfLhVxkx
IeB5vdV1BoSFzonSsAKjbC2/wj23oz3V7NByhocujd0g7hr7CrtKfZQaaOrMjRpiVrvxe12rbe1T
Wur9sCbuKE+SiZtBgoZRmcL0QbEKChPs0zd2GFH4KJLqGLU10qdp6GiSD/YFyfzFFdX6JsDBK3ai
b5q9qUvq5rYa0zoVdEbsAsLvUJj797+MjQ7B0ImcA6Kno3NASUYf8eU7rzq46tSCI9IsYnXv5nm+
p94z/O0oiK/IiQDHh+ph7UW8HGUmGiPM1KXZg9FB/2yGA3DIvj0zyquf09VU8sjWhDfjlD7wcpSl
VTLdnAtjT5m1/Vw7pXKJW3H8SONcO6MTemMoQiYIkmNXZps1N69Nz8LCjmlD7ufILncZI3+ai64P
nMXoH97/hd4aCnXxiickvR7508unqorZqbAxGftFi8ygac10ZyxlvOcu+F9nsBeawD931VeTASkK
+zeyFH4uUhk3YpFUx48eJrG1XxXdweLUBKvmFDTff6Dt0kLxABkz3x5TgePJ1pEeyj6R3ej2RzvU
9N/0XhcqGLmR/M7pfY/BIu36oysHNz+zQq+T7M/Vkzsg4Z9AAAjqUNeU65cvEgOL2nTGEB6iiPxp
Ljp5+5Sb2Zjt0eMnXzqKpV8TzlrQwIkzObc/bBc3VjeOYgBY0D3q5NZvZgxmDnIxUJIcKRQ2EfbF
SjOPk6xsavZtpj7oA7bXv3zTZMqtGUiEZBINBodx88ROMbVFVyrWYWiq5MiqGz3VGLF92drianGW
ihN91Z35NLaTiIw+6Lyr6pGFRceZ/fI1Ezm0YGF2qmNRzpEXq2Z103DRO5OGsf0qTqMQ0IcW0EJv
ZG2+CtJko5kPsDo2hJ1caUUIlTo3u30mJ+XMrvvGA+mImThgE/CM43/zFqPB1ObJ4YEQZFD6sTXF
s5dlCN7/Kt54ICKkwRpjPbFW+eHL15biR7KXuKyPY6lXHJLkkif7CDEIzq+Gdejv4pPY79jTTf4L
LwH3hm2AJIK2EKsm+aIjZUJcqyK+Ihsr8ct+zG/ff7LX788GOMk1hE9vZTdunmzpla6KTWs+EmfW
3pph3h5UYsLPHKXfGoV81DXJn6gLTd2cvxQCaSK7kPORQABl341Ji1Gn/PHXj2IiYEaRTVYrl531
I//jkCc7JhvN8/FIqXoJ8FrRrEi5FP9+f5hXawVvS+Uc5K7HE+52mzdWOdPUGFo+HhXm5Ae7b8Jr
CinNDZ3wBdzUND+/P97meLxOBjTpKHPXOAv4NNuPyczrqJ+r6WiVRnRv4f8MNEGCcFpgt2/cMdt1
9OACJw2ti04k1Zmf7vXUp60MhAEij8r9cau4zFgvcSIOI8bhRAnCOlFo8scwPPLGGj69/6hvTBMQ
eGzc1MCJKTK296BZLfKSUvcxKhPa9HPu6uhVVUIf3h/nrWcCHg4yDDIJiU2b6RjWUqSpcOcjuMgS
E6Jiy6NTykQ7VAxWXbw/2vY6TBYUcmJ+OFwAyErhHG8mZtJ3iS1y5ThEo3D25C42zh1VyuozwUDK
7bKUhfyKEdZ5HGkQP5RtJZygiXEHe/jS3PTM6ryByXGktMhHQd1M7RDlKULXl39PNFmoA0dVPUa8
h8HTk2lwD/R07HyvL/Hq1u9mUwaJzqEX+Z6larDjrYE+XqrX9iELCZDc56ZNOmGhLGlOAGunfNai
ZL7TiUdMd++/v1cfAH8uXjluHcQ58QlsXt9k2Sm5G8t8TLEI/ixDkkL9WMfQGUPcuBp1wh/dwpE3
vb2CX9R5PLMab49E6+siagmfAHlqyEs2r8vu+to0imY+zgKNmF66hq9RzjyIomifwsFIrkue/cyk
eTVFGZTKDerj1fDBYvPyN0IvRvYH3bpjkqTDt8wd8t6nOU9TcdBKuZzZRd8cDaEzDiQCqcm3fDla
PWYTARvmfKQHN5CiZ8vEi0iX8HWKxGem31uvE08ESycEcHaEzZPx2Ydjj0n0mHcKqQhcuVim56Q/
uhWJhBXpB8Fk26RMvz+LTkebFyfM9Y2yO7B/o4PDQPDyGWNNxItNcvARB22LXATV04GwivBOJM5o
EC1SHvN52Ne1nX1Ro7H+YExWEJUi88UaRZIjt7zRuLZgtsuj7i/T70/fJMdATDAmDGVOaS//OiWx
0TOrqUpWAaHscSnnx7yPlNEjJbe9IvLm3M3lrZ+B5FVCADitrXWLlwOGdkowy1ioRzO3UJ8UpXvT
CFl9qo0mCvpWGIdqtJS/SwH8z1OyEFLcJA6Q88bLQdVcUKyO9eXY5CPpsyVZZYE56M1HPWnjh1io
MQKNuhLnzAlvzG+KFwQArmd8irQbc8LUkE5sdYl6TEY6OrQAUIZDKR6cnxY/7pf3Z9obb1ZwJjXM
NS+ek8Jmw1YmN8wz255xuaoKs6ijVWMmVn87xrIM+DtoW9S9/NuD3LqPcWIk5gkvG5azl6/WGkRF
Fo21HFXqorXXakbT+OpIXyZ4//FebdKngViN1xdJXvXmN3TiWIicivIRZUK/40KVHfNJ7c98rm+N
giHT5aFwKqDYefk4ahPak9ZV2sp9rJAk0ualxWabRXFmoG2Vd52T5NBSTsOCAYdu++WVyPiUMFO0
Y9Oq6hTQsOybXe0a0eKj7+H1adSBHyW5985uXLoEN3irS7pdMRm5fkdUle2ptZklR1IezXMO3Lfe
Ayd022ZppiC2dZCFbljWSbFGYpBn4O5IMjDlHs3icq688NYn8udAm5+Vu2pOWBADmeUEpXUpG0VF
6tXkD1rbEBbz/iR6dd1nicM7SfoibBxOt5sPklZZX41ZyeqjKDYZOEL5YqWdfiGnqfhYmNL+kLSE
T7iFEOfisN84TuCLIxcfqCHWuO0+MIcj/CObtWAu3PKRuDjamG3jTg/sC5CW885Vr8mnmS+FSzbG
jGD3XC7aG78p1zue3SIZDX34Zm7betU3riXVo1WkOZpKVcqRJBNZu2fCcd8YiJnN/ZO7OPTObZ24
nHM0Zxi4j2pkEjWaExQm5644U1N4dSFa749YzBz2VkKerM3hQYp+7NwptI+hqVjU7otxIlqQ/J9n
FiKYA6CmjKf3p88bk5W8AoPCGr8jDbTNkHpWxcjOcvtYKaO9a8mDCcQ8q5dcAcMz9583ng5TG9Of
kzJ38u0+ycnIoVmvGZShu+5bkUWE77ihMuzcpkBZ0FZ2e464se0HrUuSy6WBeAjqpSTHb7/Fqq1n
utjGsdCXBkTFjJ5tTZ7K7lotbq6WsawfoibqfyNGHFHCL4l2Xw24b3bvv+b/sNE2hyZu05QbOSdo
vOnNsYQivFlAvbeOQ9e7qZ9NnEb2ndY194oaGdatpiJpOzggxFP61+4a1Tfp5nMXgXzb61lnpXxB
5UCoSuJkn9MobqqdZAepLpAmoono8jZ28KiK7nNZJiTvJUmoJ8jkjZRIp3IJP1a6ln/RlKS4VZEt
N09iyVpxdDNt+gCkbiS9RgrT2pFgUlgHwoPCeq/kqRD+rCvGeBVnyHx95OTG6LvDjM0JgYn2s22H
7jcH0Ka6jnV8WH4+6tnnRokL9BRFZ9ugq2X1YPaDYXtIEVTSsiQBTgFeE+N5cB3o0QlmBnTHpcYr
GVESPK3B5pNvGlPWEq89KM5+4ssYEQOmU0ukiwg/0B8aqodUOIRE2mJwiaimBmeCKm1k7hlcAjWv
aBw9DJbSmL5pmEO6D2nStzfoNETmWbHZfktrDuh+Tq3ruwwr1bmY8SvNSCnM+XM31ODbiNVJPSEX
7VEkqfJrRqjwHHPpaxGeKMu9BWwJIQSobNKhQ92dUQVzs+MYPpniPtesNtoNRIvdt4mqIA/FqPMQ
1maqehoUuee47CZ8Ffgib0kwGewjzzR8wl5khh+sPmL3MK1UbYK8aovbvtRqYgWpZ01+K7CmBKNZ
Ft9GHJ7iIKSTf5pG4vSCsBn7n4Y6zNGx59+ReYUGCNY3Q9V8Bk868jwNXvGruOhUsJP4UjBLVMhg
2A17Hf9Dzx+0l0XkNHvElmmOX2Cseq8oG02nnjzJ3ndyDCgXSoE1zO90ddS9WAxEBkZFrB+ztq7U
w6S7FRoSvZBih84Eaeo0ZOK5MiPThSStjbZPxuNQXDpKnX+fin565gi5XMw2VFkPIxvJhqbetGLf
OlP4A1po9cMQXaHtq7bPVSTgqlIiqHKUJyVSLZLEZN7e1xwjOEX0Kn8G8ywKHLUbVeS0YpTMELQ9
uzGfCiOI2CR///cBxukk00awfcr1Xz1T/fSiOanPEXrf2Kdd9jk819xEiTZe//kfNbVU1G6jhNI4
GqNAxt6qeZNBSZ7ip/bk4ULIUh5bguw40+JzPHf1f2MDg7VAEZl6Gwk12/ZKIZQQDnStHzuWyduW
jsWuyLF9v7/MvXFg59a7Ph/XQ9o4m4ec5r4TlSj0oy6VAZUV54M1FYuM/8VT2UFxEIjc/oHHS56L
P3hrd2F7pi8Gh2XdRV++XwOl9XpU0I9YNZrCKxNzPkihLg9m7diHSVpf//ZRsdvSSaTuw20T2PzL
8cI6JPA0Hs3jEhaYHeKBgCvfbca6v1KyxbQ8RZrLtI/J1TpXY3g9lVZCLSNTQ6Rftt2zaTppSaNM
6UU9R6kbVJ0tfhDFpqZ+o44OHpDKLvugh3ALUyGO3XN3zzfKcBRuV38/lxbuZtuLSzfHljFbaXFB
yF0cHQfLIUmqTMqqQcjPOTvouNJpZH4lUhzpA9TKfjBaUbD+q90nEovL7K/LLrTyqGmhFuAIzDR4
+WtkStIIEqqyi6ZF+knebOtezVIzL5EjOt/f/+VfzzTG4lsm1kO1Xa46L8eqI3I1KzXPLko4lOTx
JlngaHp/ExsjcAZniM882+uPijsLkgFeOZVrw97cgochwZeWL86R6PvsgCLI8cg3K25EOmuHRGbk
X6hCnvmSX58LGdTRAE7zjMgxNoMKdUKbgSHryMqd37KRk904W0sQ9aSpvf8+Xy9NZFmwYDAnLPV1
46SNYsvuTOke8fPqe8Xos8sunc91zd/41QhU4KuhXEsne3v+0sKFy0LdI8qBRcwWEiofZTwOQTKq
I1+pFp+pIpxY2S8PfJzk6afRG+RToRr/cpqk0yLGiVsbtWGdVE0RE7MBNTQTzdU0NuK+akrY0kSo
yMIfCWQidS7W4g9ybO27RDEqgdNnorWYhq3yGM62jHaaFEV+k+pILj2sZUt/kLXZ3acqCtpbu5yN
r104QwKIOArt3/+R3pgPCAG47dG6Izhk281OZp2jpdmFx0nV1wRTDQhaIAhDs705MgnI+78YbpU4
sGmteTaba4kiHbdeUP4c66bHFumUZaEEVI3bRyMvUOq+P9obMxDBEQuRRkbWuq6+/Kka4r4UO9bC
Y1dIjpfRYH3traI9Exnx9igGWwU8IkKINuuG2zJCns/hEV1rzGEkE2n/SZ3AfJwZ6I39wcG2SXeV
fWJdEF8+DobaobGMOjwudmIvO47LCGhDR/qt7AvTa0NrDMgrJcp9XpDnv/8u35ooazmA6yvTXt0m
fpAWL7Ds6OFRxf35yImo05+yVJSfdIXEg8e/H4zSIJc87rAIxjbFj0g60ehOg3JU/jdn57Ejt9G2
7SMiwBy2nZujkUZW9oaQZYuhmDN59P9V8y1+NZtoYl4I8EICXF3FCk+4A3zxXV8lXrIrqkq99poX
b5yAlQuEjU99l5YyUcbSo2EeZ9Q6tUnBvdzLEDRr24Ma6sOprad/YOdvWeat3Po0K8B9Ukmj4bts
J1tq246gvpULrfHog65W9cGe7fQdJCoYcGWvXGstszd2zn1FB5wKJX2ed8o5+Cnc7py2j9qRt1u5
6GWGhGWYqVGwF5XWWMfObkZweNlgA+eO8+GnogfuWW+ayXxzaVuK7ID+Y9bUlpZlRJGPdmbZnXKh
cJlplwhhem3fhxYWwEbaT1A2PfDuezeY6k+Pt9PaCUVgH9dcWU0CO3M7fY5i1HdNplzSarafMvRF
9yHp7Mb81kZxOZv0vwhXKZnejtIoMJ1rt+DLIuPt7Ab6cAZC8B6CzY+ns7Zj3dcAjdY3DYrFdOze
M4UVREzHoZqUeG259+L+XzOk5lqH2Rb4du3kcywsGRXRe14O13pxkpaG64GIacyDaRQN7afWxkcF
zfvHM1s5HPTQZe8VWBpbZXFhuxY4VL1Lg0snWuBhUlz+oxplJkjGrENoJTdLpodIpvf2S4D7FFsK
Yl8c7O4uARxH83Zmjl3QthfKsila+bP9JUUhZE+x9Y1qmNSv5Fry3iKcrut3ca0F+SeVyeQl1Szo
r4GGSH3kGhQfmy2D45VtSZOFaxQnUFnkXJx9Wvm5oaWVdykTK36f6nnkd3a/5Wi8sklkCMbEgC6y
9xebPwQaMBRE8pdQpOOT2yTtMay08D8vhPj9eJMs3bteF4+ABUIBV5rLTrk9aOih1NqQJt4lgfJz
NamvnMZJR72iVu0QjwQzPaRtkO/TsAOl18COLtH8+lYbc3gOEFzfqH+uPMvYEdJaAhbHy7xM21IK
G1k9yve/KQWNQrcoUcutez+kjraPEXE9xrVNxMeDtuW4vrbshkGjAKQzuf3yTo2Bjzldxtj0Wurk
3YDYQEpUZYLKxSNr7N8eBJAdcQnwoYkal185NuKyyw2LaFHxymsEBwiPP9MeXoZyQkrj8XdeueY8
hNJkiwsNYLbv7Wce0EqHusxnnh2g1BrGa3CtJTMf8AX6w+qWWdNKUZnIlM4gIGWdP8tYGL3tIc2t
1rvA5myR5Gh1I9t3yAvPxwmHEOVkF0GI0I/rNOKchU1fHJE+jSvqoeOUnh/P/jXZXuQZ/BRqEdjT
kbMtU98EerKZuGZwaZIhM/ceRZjKr4usiD7UqGrPaFUkbnAMZqUfD9iwiCeY0ON/9mR33yPsStpd
1aEGg7ACgk68C1g9nNW2c3z428aASMRQBcfHv3nti8no4rU0LzuTt18Mn+9wRH4zuHhJXf9Xekb8
QxWi+AFeLp0OedJb+sZdcH/2SMXolBMVe6S0y6vA4ZxbkZa5gAJmfMTMptd+BBbM2QNhQNoeMaSE
2Awox/w0N42nb2zR+7sVe2CpHgkZSea5i/eqsxq4+IFwiauM2tuPoZ04JzEC8Nt4n9YHklbuwGy4
bBYDRSB/uzZ0nQsuVO5ZiaCZdq255Tp7f5swHV4JAGsUW9hzt9+vScPaFkXDKAJvU23uzUNWg9UG
lzhubO/VCUmnQ0/CEQE+3g4VTUUXgVN2LmkAiAbbw+xS6v2W6ubqhAgjKBxybxGV3Y4CyBbxpcl2
EGau80Pjaejs96pxdZT67VESa0cqTTES1cU7AKxuhFY8lgOlfq6KvZu/WttH436eii1/+9VZuSBh
eM15/pabPs8IsLGyci5zNH7TAAsBxB6asyvKYeNpuz/QEmGFgjYxM93Yu+fFAmWIKZkDsKvA+gAT
7pOaiWE/erkO18mw3nyBMCeSIwCwiI+A5r/9XkFk6DnoIveSF7bqF2ogsJaZm2NuNP1eQzNm4/yu
zI/dbnCoXJy+gY/ejpeLPCJwaLk+nER96Wh1fyRvq5p3AXo7vxDqSfSNTGzl28GBkFbX8hsBML8d
MRxapOGU0r1ECn7NcQG5mQ6+c5jKqdy4G9eG4sMRHBBqIuK7mJzTFuh3AJS8zPnsIoLWNqjQ8Vbk
Zt5vDLVymqkacpBlCCRDwNtZCfQiMKxmVkZPlbatG2j2tTJsZAdrX+uPUV7f7z9aLYaG23I7Ne6F
owH40tMnen5T/3lyUSAYM9v+H3Yjm56KuMPVTtBzO6uB8G2im8u3KnBVMXGL/DjZEJ3DscAl1Uyw
QXj8fq5+MQqmqKoS9dyVFhW3d6jxFe7F6YPw6DRed7IB5NHlGrfYJPKL3EYXFIHhvso2OlVgb3HS
OitpCAhy1rJW9X1b0pgSJjtSZLPYz4OhXvDnAgQIU+FgJbX+7+OZrsTwjA88gSoI4Dr6Lbdr2xaz
iAykUS6Dk5jlJdZCgerI3JkHEbuwuTPdboqXqRI1nkG17lQEQEbzCS3Rxi8pkdFtHiIUCx7/rJVw
grsAhCc8FzBVy5grr6ekq0fDoe5kTVKJodCekzpwfnZd1Qx72s5SqMnou99aZdECfjz62imiywXR
hRKbVIy7XZNMQqOR0/VgamCgNKbIgsFXVa6PR1nbZGwuA9wY1Ej+B7ejoIdijrFC2wEptul93eXJ
MeknnM3H8tfjkVYCaknO5qV6ZSyRL9wO1XKkZgo87gXIQ/8BO3MdD2/6HPZ+zFP7h5lLiV0Mhoar
qpJse9pAt7dVtppIK+sKRRKBV3p6JBR3URoGfhBsJu+CjIx434kSRYApfzM032ayPCZ0q9AxJyO8
nWxtm0Ifas27BHmCLqCsjoDCntw23bgl5Kotjq4EpkOxoMsgy023A0VZKHEVYXCBZIASa9ooeLPX
aS2+pmlgxz46YtWzobXqVvF+5f7Vye6ZHTzO+84HhofUEoqU/Yl6zbuW1fZRB8HsLazbfT659vl/
2D8Sbwi0j1Wl73w7U6fQiRGFRpXENPofwg3KZ7uJXHok9A6iIRgRPyNGhe7qnRuRZKcB/cC3Pzo0
D2BmkmIAOFqWT0aznecmpovV1Zb4MSYIv51RkEg8HKuwPDjyF7M4Pp74yhElBEcugYY77+ry4aHs
MRiZx0Pntk63r+cI2afCK09JPW0Jea8NxViUbuQ1TJR8u8QGgpx5Z0W8cQAZvqSxZ/6HbtuMSSgy
odXGzl25XsGq/v/B5EH94wFXVVTcrIksxu4i1dwrROE/ujltrmg6mvkumkPtBbCH6yCRF6Tj5fGq
rl0DpBuysW/yQZe3kU7v0fQmxb0o+lC8j00xvIMpoG+EzGsLSg4lLxpdFmXkv/85R0E8UXYT1+tk
1UfTiEN0sG2sV6sy2FjOtQlRKaWFDFD0njVjRiGGnClRV9Al1VUEM959yPz8D6MAwZTZtWzk3oEC
2gSOXS7sS5Rm0XkWWXGY42rLU2CFcoM9NW1BwmLk3imf364bBeyxRDvLvqBaXMK105q/JkNBGKo3
qemZwt6XwRSdS32MD00ZqDs0Ap13gMdoWpqdclCVQRrcVfX7LAkRkZ4Ta+PLLuERxNL8RIvoDANj
DT7AoitF0lJkDdeqPxlpcQ37ItujT4wQ0Zzb30qtKL+DdENLW1MyAN92dOiA1j0TLYYbO3n9l1Bm
hQjBD6HoeLtYETbmZYLErk/dx6pxXIRiYyVKnKCNlXp+E4Tt+1qr4XcX1vRhgBv/HNWose+suTU+
Pj5Wi1fhdVWI32xqBoBX7gx6vAi1oLwYEh/bv19p72GqqSfNLq88HVNNZesOWWz6/xsOjjelMVqu
nrWYepg2SPmBnvN7LQEE5FTiQxQG2catvzjFchS4i7LDr8J15m68XeAsxi8tnIzQd20oN43h/sKS
uj151VRu7KrFnfg6EqPB7AaIDExiMZLaB+7ooGPox3i1/TSjIhmvcLXS9+ibeeWuibK8B9gXDcfO
RWZ+44ldG91yKbCCZCBCWoLnQ0jyTVopoa8go71TtCH2wVkWJ60eo4uoTPtc25k46lGxFcWsrTCe
CRxSsg+eePnL/rgnuzDUpokbxY9UMWF2rbgH3LPEuUCf7/h4h8qA6I+A6XWJ4a5bkltIqW5pIRWj
2abGzRD6Ykb2TFXb+oK3cbbPmnD8DLeTvmthTmcnGkDxq7Y2bmymlRNChgOBgq44QcTSUiKggDv2
8hNPPSJUpT2fKC+be3y1YiQF36hPIGdLp46fSXNERt/y1/yxsI4zF2Gk1cE1TzwwXIrVv3PRVt7X
aj0dxBi0x2hQw8+Pl/hV3GSxxnxK4D4qkhw88ou7EcEBuwhTK/HVYsYWZA4drBxobGfZEe/kKkfe
MI0GH60zymETCJm/EquNnH1g2UG/H51S+waeuzqS2g+/1SFKq4Mu0gZEbJUp70SJWBJG8XqFXj2S
Fs65n8fwY6zR1T7CAy+fUGGbVex8E7iO1B+K72ZdaNNZRQAp3XV10v5MUty0pQJ9/XU05hhjc4jK
eG2mXky9yUIp7pBpYfGCgDUuxF3TeumvPEq8U4yg5nycWxwQLvhCh9o3XW+nzxkFlXpjp6wcR8L6
V84HhJY73qnA5aZoEOzzoZpU52wMwlPfif6Qohz5X4KH+2EK8ujYB5AzHn/ARVIhdw3YAIroZL7Y
Ir0qI/2xa6JAw8h8mCJfL6PCr7USoij65B+9yE33Yx/W+7TBc/fxoCsH00LDC+4m9TBe/8VWrVIV
AwyvjXyEUbHlmFO8l+I2/wYZLT3Fc1qexzDv942jZcd+LLofj4eXV+tyz9J7RauYrJsDs9izhdMn
AneM2Dfm0rw2sROf1HSuNwBja6NA5pS8OskeWj4lJb0h15tE7Kdzj1avg3zsAROAcYODuz4MGYNM
dYk/9dtjnzQzz0PUx741wJbeZXgR/MwjzA4er9nKXSbLl7LXqcv4drFmIZYUEzs/9svIs55Lt/KA
Khr6riFhPRQDniuPx1udFqANmkpEoHdMIGMY2sBD4MTPW6X0E7LpT2Pahxvnbn0Uqm6Uw2QWJP/9
j91vx6XVUZaIfbfWbMgVk2rBJU7jN/qqvZ4yXnraOEBh0J1bfCQYpZkW6W7kG4PZIl2sFV6/L5ym
eAL3n70xcv+/0QjLoAfCRSR5vZ1VRD8+wVw38lNQdru6DIQf1VG7gUZZu7MkU56ex2sWshjFbruu
rLw89s3QUN5znJwDdIzx3eyiA9w4o4MhRpHjODJuyaKthBCWJTu2GPIBAV+GEDM96EwVXuRrcx1e
JrC7e6A93Ucnmb8/3oXrI73mjnLvL7mWA9AMtGiy2MdHvP9RoP3LzOLm80h7cWPDrx0wCuiSU4St
1h0RN/F6g3L2zKTcosCL2fNbHa1cO5+/tlH77fG8Vgcjc6TaKbf9MlbwCsRXpWeHP3Rh++xZMfq8
neqeykmgxAkG4/p4vJVzJqf1isOiIbfckfGMje5gFJEfwDA5EUhM17mv7cPjUVa+FqMQzxK7UeNe
7ou4TQHYaiM4Fz2eP4yNZYBvm9p3XYMk2uOhVjY/4pQA9mFQca6XC2irUSscpHh9M0s9009UkSbg
+br6UriKZ2HkYidnjBC8rxS37Y0rf22eqD6YlMiAg93dxaT6WuRoaeSPA9W/QzBk2qcgGZISjWh9
049M1oUXryUgBKBRoJ8lBGTxWEPpD3K7snM/hSR81CYjOAgVw+3EaaEBOCBDY837TKJokprn3h51
8ujgdmLjKK5sWXC2/Aq0OmluLWOGPo0rPMOgF6V6EV7zMmppu4fBCYU6grQ+2YpRVr4wlRzw3jYu
IRz+xbR1tVDMKnZyfzBGtT44bhx9V0dFbw6OBgU262L7QyOiWNrwbnVJVo4L2myuTK05nfyI2wu8
cgce88DMfLgPsns3BNZLiAdauXHnrAR/sp0sAVzEKEzzdhw9QwJcKS0+7YC6bjL0wie7QPm/EaBI
IjzPGugXl8dHZ3VyHgxOuXsl2/h2UIwhbCyatdw3sSt5ysw6u+JDXW2k12tTIyeRoiQqJZvlXdA2
llkKJP39vGysX7h16RdMpsQPDw0FpNzDEoeTbhDN+e2TozZD8YDcWj74t5MDjFe2WMfnfpOL7ihw
5boqlT5ssJdXLgDkjvD6QLiD+rQl9+4fYUuAZ4DtBGnhqwbMPAyOQuNHnWATiAF9CHnp8ZxWToLU
HKJ+S9cOwtlyN7ZEaD10M38IsF+/uM7QPMNt6b+Dq4jyg4MAjbnH3KjTkl08jYW1saZLHQIZz/AD
ECRCGYOEYZmjmHg2sWvc1FfmMUCsvDOFujProP7ZRB5s2LyyyvnSc23gXSDC7F8DuNTXGRuWfyq6
FckeKXNE6hQ671ul2JUvwYvNEZJiZCTgi7XRkeYXaBPw00I8+9TQnU7oGZkXMh91YxlWLkDZIaT0
JW+lOxVVBV1smxpYSixXlQdrLvp3MI871Gjm8kgouHUJrS67RB6BCcJ+GFTq7S5TrDSsIrzt/M4L
2vdNYlsvxP6Ve0qddHJPiPUryHrhGKlSmIUJ7RupXX+yS6TK906nJOp1hqpwASDg6cfHW3Jt2cl2
ZDkQ+gqcucVPKzG500Z2RAEL+5cST+E+VUIsfAZrC72+NpSkySD/yd6/K/4qupsiuqOlfmnEv63A
9N65ddefDIoPX94+KQuDabqztBE4QbeTGofEDmLEJnwxieIwIe5IdoVBRaZPzkbes+zQvh4pNq0m
oc+A45fXY6L01hTFWLu0aZD8PeT1/BGi7RzsBuGJqzZ45tmmAmNL4nXxC1ShdRxayjcbV8v94npc
LHT6INCgxb28yBItV7wEgqlfGRpKQ3mcduKgJaGF5dWk1/PxrSsMnh0hvNd0T7aEblcYWxMMXqMs
8R15bRawWb9Otv0TWVLjzY8cI2marMYhTHpXHO951fNgEomvh9QWLTWYrxWeoRvzuX/kGIXeDELH
UODuLkbK5IPRuzGNidRuvrBP1AtBnPhlKEBbcDqwu2Ov5gT3j5fx/iaSYH0pJggITXqv3y6j4M1O
qmSM/RoCy6cAb0J/aIrmvT2hkHTuDRwJTo9HlOf5NgZlRJJZavIGhLVl9cEp6tcODT3uOLQO1Aay
g1I62sYNu7ac7ArkbugxwB9bbA+gbn3aDEXsN1UaXmrcYY4THsrv4841TqQC7ScvC7fEsVeOIrKy
CN6/Jn78Z7GaUUyios1ks3GS6zuBmOx59jAqolA4farrJvk9IBRw1bo6PQ1oSwCAaUS+8UnXFlgy
8zRTdnMICm8/KaZBA2tCM4dKenYOIi/A9cHZKoPc1/2Ay4KUp1IFYe7u2u76bNK8qEv8UlGm7jzF
pofapVV+DvXE9k5YEEJGrWn+/wUqPO6wafHql7fvJKAgICgQuZHEvduJemketmjaJj6Wb+HVMBTt
MKjNvFH7WzshHE2DLi3vNfHR7Sgdi9y1qU5V1YUtPmVj9yJqPbg2YfhPgnPoxj2wdo1ymctbHa1X
Qvnb4XIazbD3h8hXNS43pUZbHeMj99qi7bSxUdbOCFxpgIXoApCOLTZKn+kILwgn8kEKl4fOs9In
eAGkYLFjR9MOL44Q3OHUfX382Za4MaZGVQSZOnpyRCN3OW83KeWggh32Q6sag707p/p+HAMEiZys
/m3B82zpB0OgtkIxefgR12ZwrObZ/VAVikJ7Jw/dX49/09qZkR/XBAFOVLzMSLOO7VVPfeQ3Q2z8
g59N/mL2EMAej7LybXmmqXfBUUCXYHkpYaMs7e1oDbiwdX1nqMdnT++nZ7tWt9QeXhtii2uWPUuM
A2TLhnmxOBzkwojIelzsiYjTek8oXb2rsgFvtdmommpPcI0da+jgU3ZCjE79rGZFFv5Th0Uk/ZOb
bz0QiA8wHbP60NpVb5yhTISyRNfO9m6O8B7flZL/tMvHdihPbutZxzypyuasdGp5xK7JTCknVPH3
FiuvaW80SOTskVRT+52nxYWzn2Md565Rw4B54/Zf+ZxgZZmjaUhs8PJmSIqBWE9xY38svM8YxtnP
KbIwG2np2tcEVQpQnMo2DebFSQ0N7HAFWrR+7/btAagePQF9rp6sflBPjzfOyh2ksTFfO4/Ofdak
R6KcKjfEvH7A2FBr5+HD0OrRMyLQ+s9c3eQIrY4ne53sU7ASy6n1Tq4rs2PGYBPU5Esc29/zqUwv
PdXLD4PbuRsh7NrngnBJXkguxbW3uGKVEj9L6pap79RqR39OG5GAmduNUda+F/OBQkeljYLpIiSo
wllritQRPkSf5Enr7PJQKLq2d/ui3Ejq5c25OHykdTIAoJVDFLI4fEVdDCUOeQn5nTX9Qpvf2ANM
Ny5jh8BpqWAK5hgBXmVJPRwe75SVSUKVIJ+SXXnK+YtJapD/iYBN4XuUgaxT4pXifZwl9Y80Udq/
H4+1skvAFFFHkOQdEPGL98OuDUyVR5LKWJ3iUzQiLbfvTHrGuWiUelfn5hvpufLlkLxSifXnbHPw
bh9HYRhzPsZl5s+RUuAXmBvnIpuz4+N5ra2hIQW2AUwBcF4+wTbinRBJ48yvG5MKdxjFfiwyew+h
f0sAcm0oYihUQokvqJUvNgoqodg7qknmh1o+/+zVKQz2NOTs73Hc5f8+ntbKcw87AtAN5Bb0CJeX
Ys/lbCaWSqKtD+mzNg4TZjhZo3+SYmS4x+lacS2DYosEtz4sRTToC+j8Lu+STuVeK6cu9ZGKwvu6
41opd32UWsdoNBVrXwNu9ycVR5fL4/murS1dGERYXQrWd7iYiVPS60Oc+sPY2QcIdOHn3DDCXTaq
+l9vH0oWXamrS62bZSSlCEsfRebwFLS5deiRY5em4WZ6xFQOuMPjwdYuF94bD1ImIQQ3zO0hGFrN
mMDQx746WPa3Jh1R/kqMBrZoWlvXZC6Ni1Z2znOC8OwWWW5tTSkxo7/KokLuNm7HNu20msyWqMJy
S3w8K2iVahWjRRa74UZPcu12+XOoxfOa4gIQlqNG19jNsEJO3AZosOf+no3Y25lVhN3C43VdeYVg
5QGgksU/V1s2kA2lqco4T2O/04bfMS4d79Im3gJr8c7cvw3yoWO7UBqiFrf4fK3bIdjiAJoKysgy
P0N5wQVjhy6I8hJ3na6e0jlunF0QICy4F2pgdfvIqWzS5SoUO8tAbmXvaJ0yne0K+aY9Ei/qx6Zv
jG8OunDOrkV4qsaNORutA8YKjf0yISb4W5i9SHauW3ufQ2Hl+cWzBRRYw4XhfWyivED1ZKA7mmqa
0iJJKgIVgeZx+G2ruRvsxsJVv2t27umHEJTkR4DxwV+ityF2DRmEr4Otj1qx85Kwf4c2cNOeYEEY
31GSxtfRFF2ICFVqzIhzyILoobGqvtsVaqUovhLM8/tRN0r7Wg6d3e4HZfKyvafP4pfVkFhi1W64
3BmBLbSzXtaNRkVppk7bG22+xx0SxjaW6M64myzsa3czsMXRJlXLm/cJNw/yhamblkQXxfhPFmGb
cwioLYFMycPx6xiO4gu3lDN/aDyHvtQOx5LU+jfrrHE6tI0W/UCELh6uWWl6Zwwdm+QK+hj5OqJ5
LdkbQnXTY4DolH1Us9AUKByEOs6QZmwo+8JI4vczeIEUVdsJz3qNn/akp2OsH5HFr8FFDQk8Bgls
DvAINbP8ZS6q5lOZVPZzqKlhtptxzq5fMGqLoLMgfvzdtYT3a7Dn6eSNCIHj9AR38qKgaOicc2w1
ux2vfw9LItfF89AM0tASYQm8Q4doILzPLBEe5qzvG0ykBhM15cZowl2o8uodvThz0oM2dWa9Lwd7
1E4ltanmItQe6/IwLXGGrBGUeMqnoel2tiG870jNYEjVggz/Unk48O0wyVDdZ10ZBmyNIfrveDtd
ba/y0IyXPsIXFhVBNzMxoMWGVtu1nutWiA1jOHpAhievrhpi/NW+5LGodm4ftv9WZqAPO7j/drXr
DTrO+6aaMvWpbGfra6cEEQAwK0ExoMsRoMYOlt7QBMotfOlJJptd5tqV8jUfa93eh2Vh+0rZzJ+M
pBDOS66W6bwjZsMooFBx3buOcVV/6afGandm2RrfsCmfsUXPDLv43Sm9nu11Leu3Ckgrb6XUq3NR
sAAAd5cZl2IM0V2cE9/CC+AFIG7w2as891dGbv4JS7J/67GcNq69uyudiIAyEcABepTwaxdRXCPc
AcT1nPuinWK8aMHaYX+RHHHM+ufxBXtXMqLCj34LKSnkZ8ZaBDsjZX3VGpzMtxs9/eEiofMxNFob
zJGXtN/LvvTOHeL/nLxp/ApeN9kCqN9NlZYTeRTlR8JVWomLJwXXUyxthkr4gF2Kj2M0TldNxyWw
0GtxejzX9aHgUQLt5klZNpOSPs9DD+K8jw1AfsjyEHNou7ROuhIYGwWqlXcL9iuFcIJ+qtTLgmoc
zYAd3Zx+bzVU/3aZMv3SUF15e/Yk9ZVgl5DS3Pcpw7j3oiRMyZ4MzCB2NVZ83t51E+tn1Fr9G5Wz
ZaAvBSrQxARyJ8HFizijLY0Jq+/EF+FQv/NiYzj3NIjHs22MhK2VF49Xs8+1Y6Fq49YpXPt2CHFQ
FqPbDAhlkY7mFeA7SkScQsSqT1lr1jhRM+41x6agfevxkzMFFyBZGQAMlxslt2O1jWbqqLqGXqTQ
uaLcdjw3SrjVoHl1PLnJSiV0kaeSFZXEzeX2123FLsZpoKGdpMlwkAXTp6n2mn9mM3f/syOT90rN
XKHvsrrOn4WNavHzZJYGrs2R4qanABnHH2qQq7RsBxLbx0fmLjCSPw/GJI4g9EbvOuGjEk1mHHmZ
HwV1vs91g3ekgcZ6SEvvZx86xtF1R2T6EEvdMOu4CzUZmUwBdLmEkEJdv91thRZHQ1h1GWkIfDTF
yLNjWpb9GVLa/E5HrfSNGixyV1MzR4INUClZw/ImrD38lKqIAfE+EX4xqSPHqvwLSkq6UaR63T/L
j44yDokJjUhqvYvrHVIeCpSzQydSnwNscIYQxPaoD1aIDFRb8y4GlVvsiFioy6VVXpEvTUn9ty6S
4qMK9fyzjif2dJgnDS+dvssH8vvYaqKL4VXOl6xp7OE6DqX4G7hA+iPVA7BL0yglCHtdWlQN6Or/
ykels/ZlHwBu0ONeS7HWrmv9K3u+a5Eencf+Ixp8XQpjejBwklDzItsR9tgU1UDp/UAzA5El0gEn
3jsUNLwdT2HfIo5s1OF7ri3xqZ4CO9hpkzt8e7wx7y5YvhbqpdSsIWmhmbOI2PMckZwor6lzMNej
PQftF1yixFtxdXIUqmCgV2Hg3F0EqpP0c6Smma+mrc49FyvPdVZtmULd044YRhrTQFSRcrzL7lCc
JDihgCn1ZyeIz7BNhyPxjnpAYabj+2vBPkp180MUt/FToVvz3xhAGB8G+taHx6t6F+vIH0IbkMgP
9SxYULeHzh4CVGEM+v6xMKdjkGpc9ujyHgfVGA/CxTUn5HLcOA5rdwzDcRTQeKIUuDgNnDRvlsAT
aiBh/l9oZf01UULIiuSXzikwC/Nv+GHJczBHzpaI192zwoQ9JHlBdoM/IAK+nTBbq+SQlblvd9Pw
hMh0D94saJEn9vqXx2u7OhTGM5RUGe0OypIoJemehC4JvLYocCohTJWw341idjcCnZXPiGiKTiee
mBUfmMVLTRYRGpNa5/7UeMV5MkXpl8Kxjxqthj32BcWT6gT5xqAr86OgRDEQ3CQdpOVnrI3KJjKf
Mz+wq/Zvoy/qM7L6bbeL9dnZQtYtaY3ytqZehvE55fBX7czbD0fhjAyiZ9PUpI27GjPGq13X2a5o
0vhoxpO6A66fHBEFcX8PtAoPZQzmTthqc0kg0ZyVfLauVMGknJo1o32lFhvB2UpkTbuXahCahVIq
dfGA9SUCSuPIexJbDvApHfYil2UmxhO0/uJzbCTN9xn88GkUgvrsrKTT5fGOW3lCKZnQJuXIyo7T
4o6sXOAuSL9zrejCflI76yXNq3HfDRlMqRDW4tuHo69DMZi2JRy/xa4r7Qo9lJZYoXQ15YtboGOv
WFl45E1Ij7MztVuySq9LuHhHJbkVcy2p0n6XmjV9mXtp1oJZDezyPTii8Ji1ZYQVhCWSH5NXD6e0
aktnb+Te9Dlok/4K16nYiJHWNj4ldzwqyKKMOyyKPippnZmAbDK7iZ8y2E+HfOirXatk8cb9vPZF
aWzR45exGOCx212fpZglu2LAAyC126MTxt65ospx8crQeWrn2vnx+JOuTY3aPnRrnDMt5ng7nh6h
vDTYCEwrYdT8zUjWjIhJYn6x+r7e8klbmxzbh0NHxwmv4cWB6apyRuasEH4zZ9VZaGI+a5VenQv4
0/vOGaP/YXJk2Rp81FdpTDn5P1CeqZYLJ5gtmXm6wXkO8r96bxyPMf4oX9++jH+OJGf+x0igSrRw
JhzyW5rMB2BhgroXdTctsLcKpmtfjHwCR3hJiLSWZx59WSvyNFLCqSmLXQGO7zltWnuH+Xj05X+Y
lcSMUg2F37YMFiZ4r72Kjj7o/Lz1sZGzskPhcr8NmKu/0W339b4nEUFCBq2Ie5S8oFSmUiVK/C4K
u/3gGtMTukjzRiiytnpSpZ3QHN+du3hvaOzYbIHD+ko2G1+SORLHsbXmUzk3WyUeeXSWdxcJDukG
mZXsDd7uiT71qCdVNOqaMHWOFuVkH/DOFoJtJbZiIxC88gzQ7V42QUah2clYGakPYTO9tGoT7Ux3
aq5Wb0fHyKU8G1c9EmemtnVVrS0lEToUDqlKfteuzuwUVAGPmp8XSQxfQ8WC11HFPh1FcXq8EVeX
khcOlAgN2zvqQmMjgOxGduoTXsN2nlCG8VB8Oj4eZfW1IZqC8UVOTH9w8ZxGJddh48iUI/C6Y9Ik
M4VSNfo0GXNyIrhMk93Ua+3REDOVuqFrDnXiFBvclHvUMIGPZKVAX5DW4cuINcDRNST5SX3Ta/Xw
mOiBPVJLT8xTnyBFAKjEzWAFKxDtd0Xu1d25KLLM2AnRBe/ItrGxA0rQXYm5t4pea5uNO4dfxtG5
B2vXfZjkgU4TIAcu/TTY2Dk2tqO8ZHHxD6Iy6k9viNu/e1oOG5HH2gbgaiB5IE+7p/cirG0rhlem
/qj29rODy/M3j/Dx8HgDrEXVvPJSrkPaeS6ZoF5a6Lkos8xHJT78hf9O+N1TkEzVRkjuQIjGnTeK
6vymQWWYCzhahlN8dSCvxu01EfRSRy3CE95L9G6PUEa60w5HNY/U40hLeWMhl3v8bji50n+8VBiN
Z7Eahval7HvtZ9Caxr/o2PTZqSvqwd5ntSkuCbzDz7homqWPs0xvHr1grrY8UxbXx+sPYYnhFEgH
BR6Y2x9SmDq9Fbu3L8pAHdqLtHhv6VX4gTZZtHGwF7vndSjgC4CG0IXlqlosMbIokZ27k4PnOZiQ
pFHnQxhhCPb4Qy6im9dR6LR7ABY1SaBbjILH4BC7aPBcomhyrlHj6geqJCMaoEX+UgFs22jVLnar
HA+clawwgYciD5EL/MeXxBG6bEsvsC9OP3dPQR95R0IO5T0rMO5Hy8pPaGJvKUKsfDXSTsqZoCco
5i9zHl14AcxHBjXAve9EXuqAiRXrondWvAHnWVlPuO2kf1JYHMmS5U6N5r4VVcRXi0tvDxwmPvRl
EZ4jtxF7HK7bjdO/OrU/xlusZ6p2c9IniXMJ7Tje17Guv3fQFEA+r0o28rbVoYAJcpch4gH55fbT
lehqdOA/7EtWJnT38IP7MFTK8KWwg41JrS0iJXVpXY+FItJ1tyNR82poZQ3hFVR2vwvioTrWjds+
zQO9ioRXcOM2k7/8j6DndVOiiILSD+QShl3MrI8zxZiNFmBw7TjptQ36/EuSa1qxF4Ux/O3ao5ce
kUt1wx0eGPpTK/rk+vgcrpx2iQZnQwDF4m6R5+aPc9FGo4o4lRteu/9H2nntyI1kafiJCNCbW6Zl
edmSdEO01BK9CXry6fdjzY2SSSRRvZiexmK1q8gIhjnmN2WtHIwSZURufLFx2hdP4dtEyQWRLwZM
QMyw2C2GmkapEFqAAldTPmhl2D0CKbAerco0HwK/KZw9K0Rf3Gqc4OPtGb4FdctVnhs11M2BhVAF
WkwRsctMGvLQC63CEchkYUqIVHpm6zNVF/89RYC93w0lUouu0dWhjy4GyGOihqws9qrf6qdqMPXp
aHZpNbnCjq321Eu2nezBmFTBblJmGz+r14X+7faPX1s48heVtZv/uxRXbRPA1aXh4BpCjQG6mSpR
AmzD8CWNpubOkXHygf8uH6wxsw+3h147djwCcHApYjHyYmf4VuGntHmks5zJ/d5pJ/XkZwZ1z2Lo
Nzbh2jnAQYcjp+pvxm+XX8ji0MlZPkVe3oYJOTx2KNMOG8C0+WH6mvrD7jTl+yDp2LNEoW4/JAry
gBuR5Np0qQ7SoZtrhFcy8FrqNMAh2tCzlQGEgV35h5G4ph7DaeOWWXmK5hQHnu7sAKEvNUnjJA5k
fYxwnXHK1nTDKMBDOGqlatqFGZA/urBO0x8ifBi3OqQrFxwQMEom0Hio0SwvHLUnK9K6WjpriDu3
j1lnx4JqYYEgZsGffaz1sBUbL9PKwgJxnt18gAwo8HcuP+4QRmrpxIl0xkDwC/Wn/AsdhC9ZY3cb
X3BtXVlNAkAKytbVhk0to5UUtfDPaYqslCtLGVJ/GJ3fid7qKrfDdyM/DFaRbQlWrs1w5ifNfnak
DMtnY5SRY0MMAGeGtAntfVJKOd1YU4k11xqqraR85UoAZc3XIy+nzrc0L4HqmPKU4MVAd0kNTk5j
4dWO2ovdnKEnVsWp4Lr/HVpp8CmXgnp8/1XOZYp33SwaSWFl8WYlUhdyXG3/TKglfYG+g9ltYNVj
6tIPLoaHlsy0OOt2XFSemPpO+nr7Wlq5K0g6kMajtIiA33L6YEQQXKri0Iuzzur+xWwUYZ+C/dft
J7XHFbS0LSA2iZW0odtii1m6ilOX/0H1Wp+ZoCw1uPornypcosRI9sMhHurgPrVbgGtpi4+uFWQb
B0hZ2180SLiHOUJ0xec//+uNLnI7TSbJks6VMKXg0Sm1QIYgpoYktkBIvcIqYIu6rVRb6TE05ax+
hTkWD2CZKKYcRZdV8ckCSXZnDLCS73voUE9Di/j5++pF8zMPiJX0DJ8Q+JXLSM3I+lJ2qkDCarBv
Dbctk+CHNJdGd35SFe8skL6NxibEl4HLlI+xiNaA/6mJn+DeFeYmiZEhCoNqTjhpXqCVwT8R52dL
nWIlWuJFhCurkntSmV28iaRnzaAGcuRB/cmOdWkVx6k3t+jGbxDVRcRCoAJMhjoRqIuloVxiTxFg
RoOIpWrC7F9AlUp0D21vBNQC5JAqlaYGzt3YOPlwamVrkryi7WGE+4YYY49GeRq/Cl0PKcFUWtXf
+3nXPoV9BHKx0WjF7MYptkaa5PT57tTYKquPEVKW5m+JKKxx+6wciGrwBy02dsiytzt/tLdDQ8UA
UMnV8e11ZUiAG6BT4KSa4ynmRNFNmmuPrhhHJ3hsY7msdqrvBPKunWpWODP0Wj0CBUmfSidBYuj2
hbL2TUELc5Zpn5GmLU6XCbdH7jUz8hTLL71IgFcNU7yubo+ycoYRFsa8D0NH2LDLfFcI1QYPaEde
Zs3qdYTDL0kzlScrypXvt4danRBNJ/4BSM+ol9fFBJUiqiaWWA2C4TTgSrJT8ObeWLaV13b+uznm
sxwn+fPlKKksEhlJ38hrWvTpJKsSqdtXOG0UJWbKpa4iSaqE5em/zI1FhHhIvru8YdA203LRcADV
QAF26oy6FO8LYacba7jyyNIGJ2YBAz2DHec//+vK9Xu7Lswgjb0kCEmJmCMKvpEFAtjNktwfTo5v
R+UTktjdFz0T8fvdAsl3mKAB4ALm1vKiCcRUDnoSzBdNRVpGl3knMlE+5ZXsn/OmCc+313UlMGSq
aAvN0qC0fxaveh/WQQkGLPQQXYuPE555Zx2U/j4aw/FVHsBdvHs86rXIOMJjxvVgecM1VGlw6BSB
lyV1eUjD2HD7OMpPfhkNZ1nk/+FlAsZE2R8RUogJS817S+uDFF3vwBu7CrOUJi2PNGDVI+iGLefW
lZPOULyAQEipU14dv2iI+1AkgUf3xKGTbqr3Qi4VgONR5d1exdWh0DJmq84uLctMAnyjQhWW7BA6
X76b4jq990Vg065p+w0E58pxN4HiQJGBFD+3XC8PxFQoWY9GZOhNozHm913ta5VbkhBq+1JMTeaO
YRz734wMTbHX27NcsagC+Asil7YrMd/V5lSMRADwUgIPzU8qytBNcDkfbKf4F7Fc9T4ZCDyP7SR8
bY+jxAjSHmMo82iZ8PV2Zty2407SSv21q5HX2ou2tR5ak//FwTRAvgP41cONIHXtw8xwNtR2efCo
AF6uVjKYJpYvnXPuxcxgxdX6TBWItlOabXUC12rUc78fljt1RpA082/566qSdLxCcDxwZo8/9Smq
wL7jVdwDbQuKXSbCEPZDPRyEH0V7UYXyTjTRlkTeynU5h364WYO/pbyz2B11bfdVLFezKUHZ/SmK
oburh0Hf+zYCtEAm+4+2kf32Y9Ft7I2Vt46AgvrErMSGd9DiFZpCo4iiATeEpPObsz9q5os19M7G
472kg89RC/+ZkVGQ0q79hIexbLUBtSAMinTEEMpaggkxRk0bHtVMq7476hi/NpnUvRpNx/+BHoc5
uWZYFMVRom1qnqwGzYXj7YOxcmlTtJsBLZCdWP/FpZ0qaR1ia4GRXFUlj3Rhpj+mE0ynAoFVtxz9
8tvt8Va+8pvgL/kj9aArh86wtwKa3wjB9xV9F8f8YynRc1iZjyIwXytF+6fI8XK5Pea8cxahMLjG
GeKhYZh3le2CtIzyKhlw5wu04nvtg9iS7QZiCugWr5/Kf+XE1DfuupXTy9ElsZhh3WDjF+tqalkI
Q6nAidSJv1NpanZ1lmPEUE3V/vbs5r9pOTu69/M/HF+Sisuza1aGWRgJshQtZK5oJzUqALHajEt6
mILT5hYmyPV9ESriZ1BNtb9zskp6HxJv3tzE4awun5T22fKyKqpU6iJBQUEpJTVD0ko2n2rL8HHN
NRuxhQNbW1zkJmcFfmrOV4GwUQ/4vekUS/qoTbFpKYKvlRHGu0jrxH+Z2F9DzZfHXzdjF0ldMGQd
ioF1nJ9EK33Xyrg/jkrS/4eTSEEHzRjUtwBkLO6/rCfBiP0WQ9lskDw64/LDVHE52EgR7Oyh1k+3
983qIhJzszchUIPYuZxZqWkU01LhnzU5qYETZKPcHtS6yX5ryqQ6/+EMkhuRsdEYue6dRfC1ZEAz
zhlNLjhYcCuz+MmBiJHs1XEsKbDEqhK6BtZ076TDvO1NwnAQKFzyczvycqKONph9OEocfzvuDgDt
7CdQ1/JOK3RxeP+aUsGjrWwh4E7d+3IoaYjM0Q4xBUZ7ezq29Fl3tR7IZ4gqWxXgtc/HmeNNwTQN
K5/FUE3YyeUAOf6cFH36kgGH4uyhutVNpdiyN127YgicaAvO7darSLu3nBzJchqDpd5aL2jwT17r
6/IHfCu1zFUa1PVIs2oP1/X+e09rZiu/Xns1ZsljYLDEKFf9ZNiG0tRnBolh6Puypwo/b48TZZPf
Mlqff0RYdvU+6FPtlWgh3TK7WltqtEzwWaCwzy9YbiB6eLQdHOtsZWP23GTmcCzt2nQp7hgbscjq
UDPJiWAEkOCyyWUVIowMGr7nou38YxVr01504MHkWv0PBoYYjVO/ZyC+6fLK1tSR3ApQ+Ll27Omh
NLVu16BZvQvRyXK7pNrasCubiMWbnWYQRL1ujgSQFttosu3zbI1XY4xkTF8EFl8Vlagi+D4aCa9X
lavGL5KI4m5U6+j37dO5EugBSuBJ5pal/rw8nWPQVJNW4Kqjloa1q+om3XewZA+3R1n5hCCm6FNS
u0R9b9lu0+xhllHCy7AdwNr3Qg+x2FSHU1wlW8pGb6Hp4u0nbJd5fantAmBa5AhhZreF0ToOhBU5
6c5GHyVa7jb0Nn6KMO2dV6VMfXuftm1a/Q6kxniY8F95UkpfK79OMD77g96VVv/UI+oNyrAR6MtJ
fWdVXtKMlrKT0IHPHlECzz4VJX0XN66q6cns6lbajX2VTA9dqcifaAA31UEarKk9TaM//uvEZRfu
Ir9WtaPaj2LfYpiW7/qxCSOvSJXAmMvOyrjHLw9N57H33cpJnW+K1Y/DByMfnHqnapGunPOoTj8p
Ux2Ybq1gvbNXAeD/qfU2xQGwrMtmF2e5Kp9HM2r+kQqh+vsqaNlKNnLiH83EHge3NBM999KmEx19
Br2MMMRyqnInt3GDO49Mm+ygZCWgdRtZsafYGePktQCps6XQuxJtg/sj2eYUsAGXx3usuilu5zNH
VUva9egfe5IWK26WG5PXqbm5kXSs7UWIJzxpaFKgh7nYHxEhqG/0eLcbvWx9KBwF9cQSV6JOdjbO
1tpI3IHQh8CV2mT5ly9f00mREFMYeJD9QSNabR4EO0RQkTNQUYnbstZZCel5+YivKcjINFsXr98o
ADuQO0vnFmDQkecx+GyMQ+3ikmDuYxQA91SOt5iFq3Pkb8WTi+rPVSNdIC9ZY9ZFF7Lra4+P5z+p
TmE+tylOJbcvkbXLctYBpsU6o/GXB7u2AMD1dUVfAsBKR0dIDShaGFVkuhWyqvZeS8dC30WprN+p
HUjuXRxamjjf/hVrEwZ3NLdc36SEFqvsh1I2mgPVQsRLgy9YyeU7farsrxma0hs79e0RXV5lM7yK
8sPcVF5CxrII/lUTNzSoCATHT62TFz/oh1ol8luRHh7TdOrHY6v6eXo/Qdx+CBoaaG7cJua3BEzn
UwZ/svG01JAQ+J0wmHBlA0QT/rySHn+IAtPJd9FgWJErhW31RaR5Yu/6uoHlaTSJhEEWvZF/wG7E
XwlVc+kIXlW5yxwrDd3ezvP7KvCjLaHilRUGz4I4HcJ+gCCX+3igJoeegSqdHTn7kiSacypHU3NT
eXinvOccBTvw+hjHgByuLItvTRerjm8BxWiTBh2HMuPuLcpo4zOuVZIoNeszkcLiNlj2KIqy1B2o
G3zGSB8eBLTFvWkUvts5kHV2ca7rP8vOjA+DmXzruzA6BK3y+/auXblk+QlUkWC6wkNY1oWVlkJm
7kgc00KLzpKepPh8ReV0ACikHJUkDzZAA6sfkRLS/NjPKN35z//KEesJFYa0HqVzomudm/tdutMd
KTqh1mBvJPsrIQylZxhQFDHnOtniQhfToMVGq0lnI7Dyc4R+4bl3KmMD6Lg2Con1DOjC6euqKBTl
QkWiwpfOdaCPCKrjGqk2GNzd/k6re2UGyZlw6uhSLvGU2A5E9jBSwJf9yvIcuK/nfND0586k8m04
w/SHnrWMoG/nmA9aZkzhHgSY+eH2z1h5ShC8tdH14kanhrG45AanRwdFiijrJxiJjViw7zpcmA6E
phPVm6E90TaMN77j2qAzVgn4AUwgpGAut4ygM5XpQU+XOwzMQyBLPjKmdf6Yhok4d0EuPqqtaDYq
DCuPisMORQSD/jNHc/5Rf+3TqhaROQwFQLAwKr8qYagdgkYAUkRraD9IVXY/xLa+Q6+qd5X8v9iT
zngT6C0kONdVGxk9oDIwBOeSJudj3pT5XnHK375NpXF2pN9Y4utNTF0DcAek21liZFlPjpVGKVW1
9s/hZKmfLUTcZi/4cePsX2WmZKUGUCx9Bjrzz/wr/lrTURWNaOhqwBer7Q9VV5XPrYPjAgp41pPI
NOQf+xJQIvildycaDA0tgKyU+uKMV7ocOkPjPEZKESXBLmxl5HNC8aNGZGh0rdzwtySxrk8rVwEl
jVnAkHYtbYnL4YLR1icc6PszaAw2jWgLKXWDEernc2cNwtwrJYXQ3ZSXyegKEg/VTdU+J6ZGrybe
wLOsLDsJskPPktNDoLQ4P3HcmDLUiI65587kJgD3s0PAarzGorW/2bJo9WNQa1ZPU8kgmbh9Z6wM
T0V5fmAIj3hNF9dwO4Vah/FbcyZs0eAcU1hy0QvFSjKJuoc6B9VZpql1p7bZ6/tHVgnmZ113KtrL
28ppsZSs+6rnAfCRO7XL9F7OdTG4KCr1J2UK7PuqEpjCTbHv3R56KayhA7VgD8w+k7SICFcWO8C3
a7/THaOH7mt1d0nV6Ml+hJ6yV7twOg1KLT2Ucat9d8a2o2sU1cdY1nwXEvPMBjYrt4bA+6v1c2fj
Yru6Tflh83PIv0AOwTq/3JqFBks2jNXu3PaS+dXOTcfNy8k6wUGYPldOqH1p9bT/cns5rsIMim8G
xQybGhzYhWVuJSQKuaDx23Mft1Z3kHwn9kZ5jD8Pet5rh0rNEPa4PeTVlTbX+5C7njs2mENay13f
JxzAoOzOTk7ea6jReEAB2z/8h1HADslzNZ/3YhnOWA2ytXbN2SIj/6k5Yf7UqFOw8c3W5kKOxisE
XmDukVx+M6Gndl5FFC2q3jZONZ55RxqQW52CtVFo2MMillGhI+m+HKUeS8nEv4ksoCykXZnH6KXZ
1aY3wXzVXiQvfBhgObPkJN09ytaXw5SCSoXpZ91Z7y371GL3U+1z31ReUs3if7TinjoDBRDjaYqK
4gXpssLeE5Nq0Q4ZDH1LHfVqa8LeAEcy06fBuBDBXf6cwmpCpObFdA6lFpkbLafq4japXISu6RSq
RON7GP99566Zx6S8ZnEOwbxc1aPLIuxqAGBnifD0pdWb+ikrUd24PcrqzGwq+aB3cMlZXn92ERlG
FyHlFuAovSt0zF3iNhIfad+qJ/RtnGjjyF3d9PTDOWr01QjSiJoWN30wNODjFWM8T0grHxzgbA9W
XsWfBg2VukFB9gA9UXEOoBC+t4M4j0wvgf/wxlBLvvyIZkQzCBSIfJYkUc6SbNEHfaSXYMKQ27JH
mP+ui/07j8V7xtebQbHL5NDWKhurJmk6A23WD5XvjA9NZYaf+krPtvxnrgMJBsN7Bp4RwS8RzPyN
/wqZBjqEVmOq07lPJfGq9Wp4TzxqR8esrzrH7fQ6QimvNppffeDoTzYU8uc4piK4EUNc3Q20aSAL
ENOAvp016C9/hx00JfRKgnxVqPkLZI3mCBJs04tobZiZbIgeC/+GuXI5TJc1hRFbbFk2mB+7gRhr
e+cowbCVe28NtHgdEkXNJAET9Kxkkn4fV504ZEn6btQVq/bXdK6kUZmkZsbjdEatv3bDvJs+lHr8
C5JqtxeoPm5EWldP+zycRg0Mzs9suT5P+q/NUk0pVUVLns7maE6HIjNqL9L1AbvuCW3FTtY81Dy7
/e1bZnUl/xp0sZJ5PirGpHfT2TYG5QRRHeFi0asb++/60EHkpuDFf7nPaJpfTi1Rya7NiXPgq8P4
EqqjODRWXJwDqA4bQ11PiIAdZWKomHMUt3xsJSkOm1rvtHMuJeFeD0Hw6G29RX27ntA8ynykqThj
WLG4seaKJZhDoZ2bOBQ7dUz7Xa8N5aeopfp++wtdvwMAVtgYMAiAjl6lsij+pn4Sydp5nCbZtX38
fsepttH8RCCkB437enu8622Iii3weSzs4Wjw+lx+K+KfLjXbUKcgkHanPpPFj6KIp30WlEF0iFMn
EPg1tPJGIWZtRec+gUUNBtTQsgxcQBG2QsRWzwA5wz1IvW6XKjTLC0mTN/b82opSi5nhFCwrpaXL
GeZkckJGSvks0kR4YdMmXwJhTg9TrI6/nZGS7cbLOh+iyzcHrBlBE68BL4+5TOEMJ1OiMoT92atR
9U8aJcg1TDGa5K5WZoVKeFtLxgkdGGunUun3kFl/p8zMW6OCfi5REuEEke7iJUJotU7RQrbOk69I
butY5U5PfAUBvng43d5AKyeQ6jaIf6a80tgdx5AuVZCZ56nQwhOkOHM/sTaH26OsfESoMRwKAKrU
0pflQSigSH1xjRKtCIvWnJEd+9Jo9xBHy1OfDtJWeLSYFp1YHjbkMIgxQf5QALncNRYogJwOU+pR
WbEfDD8jztTDrfxuZRQo0LwsIEhmtYDFfZxWreaMdZrC10nyJyWIqv1U2Fskz8UZn+eCvhehKw0X
ulhXc9FFkpRAPz1dQcAdWy/l0E7pT6tTptLVR41IKAAJ8b5j8DYqgBiSOlpnsw7F5Qq2TaPAsqhS
rzei/HNME+sO+cA4dvs8Lhwcv8RMI24jUOOKEWgviU0/7b/8BljR7M2Zw7AslUmaPg48qqnXjbL9
0dAIuAbfslwR+PHOjKbqUZIc4ZpjnH1L9WrLRW5t4YHn0c4jmSbfnP/8rze+TGn9om1WeLSZlV01
9tp33zJRe0L5cKdKav4IOYxb7/ZZWRlVg1KPfAB9ejQPF1t36quhdkZReBNksw9BI6snYQ7111oe
7Me4TH5HYDC+3R5zZSOzv+jYWzS5rqs3SpGnzVR1uecUQpttfoQbSohN3R5lcbPOWwr4AQ+wSq0G
xP2iToMhBgA5IeWeghzyD1vEcYI8ZZ+UZyKbKthniAJiKBoHsekmhWNUh7L2q+jD7V8xr99f9/vb
r+AXAOVF1/a6Rds3ttMqRlp4ue/X33y9+zXmo+FKUat+vj3S2qq+gQ6JELnIl69kqJTT1ERZ4Qnf
b45OiiHIpA3J6fYoq/Phjnt7KigtLy6hsI7CSkdA2qtjUk9akJVbaD5C9LW0BXdaDvXWrOMmoj0A
JfRKBqrRWyWxmzi9MzJDBn0xZqXrO1aju5hGqT9vz2uR4b7JQDk0leDCICFw5eFook4wyRmD8WOK
wNWivjyZs/0fJq2hfhpxDH4aBPTt3hK1d3vsxXs1j81KQjOkOEMZ6I3p9dfJD8s0UNK2Q2YoUfSP
QpH+TYbU+VM4dTjfwF21EU8td8pyPPXypqlCX+2oTqZ4SCpd6uZqM/50JnWru7M6DBEbjEIKaFcq
gYasEYaGGrCtopAeJZFEd9xB32+v3TKP/t/icX+BqEQZEDvFy8nwNWXAFnl614VqR+kpxOlqP0qx
uTej1FT2kmmSSBt5a6ouJMAqd6MWk6x9FuNCvHGZruxYWixIzFH8Qdl4KVwmWwnXdouqnSiyH5qR
VOfRbs0dvnhb7L/VkSiJUOqd4/9lQij7eqXFTYPFa5sVX5vCRlc35xJzUxLEDabh2lh8RMJi4htS
msUKd9iPaG2KVLBdmtOn0kqM5xDUx94aOmvjzl6SGt++5iwqOUtvzid/cWlPhZ5LZp1x5sE24Y47
qu2fLCmLn5UsygdYOv4RrL44DYEeRQcets5TtbxV3B6V8f3trbU6byrbDo0eC7WgxVU31lUJLAEZ
P9UMg9e2GpWd0RfVXZoG4+H/MxS14MtNXIg26SYHI6dw9KNd0bZib4UigxWHtOftoZYP/nz437Al
KMXOlYRFtF9rTYTwLpKBIdoPO9PCQXUI48hzhiY5CUUzzmO45e5yfRPgrQQMgf3Ke08V73J6gxqJ
Js4rxL4Hf3wo/MD4TEYjb+VS1/cow7AZCaFm5cClqKRGr9qYHNSOu84eD1EQaY91Dw7Gl3LzIarr
rQdqbbyZXjeHMQpJ+OKrqQnAjklBmDYKS4W2juI/qn2YPKlaZ+KwNGwpPa0tI70njZwG6isaeJfL
mCNi09Rw0O/oQFmfkGhInhpZ2VKYud72oLZnAhAXNJprS6HHSEdt1AQCe9cjTvgLrqR/RABgeAQg
v6HEfv3mMhKMI0J+yhe8ppfzSfS6dMYQgy9ovuWvyUF5ZWc1snGy/QHZ8iBJPAM829fIloOthGNt
LRmT4jmAFZBzi8ON08yo+Rq2X4VRWB4UK+UhGsotr7u1HfLXKOpihrofhtmo5uxIo5FfAnVMjmU4
jkdTab9LWDNuBGdrw1HZIubFe4vrc3FTxy3SgWgjpXfOSGcs7yUrdhVJC+4js61PNf8/G9Ht2hec
IZxYDOhzuWRxsM1aU/we3/S7SqH5agK++2ZPcAw0DvonuIQhssld/L0ra2frHltqOfBU0M+yKSjT
jpghK4vJAis2WiQfs7s+HhvcaywiKLehDQHbBgX3z6VIFG5RGa8czW/vkqGVHvAVVXeNUoavxHPm
P5qaJpVrDxlqWJLidxv7e0l2+99PpOKN1pZBwrMU9rPVxOjp4GBBjlvNxyApkiPFff/zZGbdw4ha
zRkTqsYdUhIRkdmym/FRd0FX249pYYUbReS3Pf13LjKv2Az6dihOv5nRX543Q8avKWq6/G6G3OZu
a2Y0z+NE0+/6rLcrtw2NPNo7QZqNR6kvUGyyB8nJ3EjRUnuH8ZKeUWSsTACDXTAiZqfQUXuJY7jq
O5B1U+daGcCHfRTaaJAPTaXKG1OYT+VyBkR5xCAz859/X84gFHZYRI6Z3TmoUx50ZG6hlwBpsVq7
elT9tDw5aVy7Y9nnZ7yno/Ptt3PlfNHZJFeGQqddZyRUDcFEh2p+hwKB9NzLXXMktzNOVTE6O7I/
f2O6K8Eth5nuzJwq0wZb3pAcLgkEsYrNeuzIHnhfeycM7VUfyJx3BlXfEue5Ao8UrSy6JyGM7CtO
zVvdh6tVp1HFKYO3RCv8+l0tchNcH34LnkiNb4Jm2EsijeZsDGGcq7LKnrWpmr7Z8gQSJi0N7/ai
XwUsKOgD2qYgAj5tvq4vvzkTM+0qHUzPkXCrLXC2ekbdvnukm4DIoYoEB/LOm+25q5uNGtts8ccD
RdkZLaLLUQfbgSclx47n6LlwHmiTYKNb94me3OvG4HyV4ti+0yb09FyzssVL15Zg9LKsjcN90urB
M2rDsnSmh4i3weQnSAixeZ9kc4jvJr2e7oke1K3842p/8qOBS8NPoskBQX+xVEhpD0MKtcPrRPga
a7446VaQHGsAWzs6H1s8r5XhiIvpc+DcM6MLFqcxCsCVhXLveCZGnR99q67Bu2g6VcJA+mmL6vN7
NwLFaexTkP2lPHaVh9hWIHc61SoPpIuG5H7itw9ap36TUl9/yRKjOuNV12w8qVfREAATWjlwvhA2
0ekPL/ZBVoqO3MjxsEMaPVsX9k4fk/HQ9/a4EZlfhSQMhQTS3NGhfwRs4XKori2GwK8HtpxZNPXe
jtMwOOu41Px7ex2vPxtmqggtzXa1LOhSTr8zOE00Ki1P9KkNTSCVPKvFgMifoujYlELZSG6urw9g
J+jKA27l+iChupxXo/a2yNTa9ow2qD44SdGcBZYv58AoiztlcDpXsoriyR6CZkd9eYvWf31/AJEg
2aEhADmIH3I5PBAbR54axfIyTfafK79Kv1uEDoxq5MaPIgh5lB1LvJMuZxIWIQ9HLY6ReXiXwXpb
NTnWi7qJVqI0nRLRtbsOA5wjmmtbheuVD0rLiiCM4hGksuXGCbLAHoDiSRx7+QsWkqrXR7J1BC6W
77tySL++e//QBATaTiwBEGvZBSwCJSsoZnEkzKrPXAyp6++9nURPA4JwL00/vtuxCVQ0wnd8RCQn
Z8+Jyy841lh8UwlwPLvP7U/gQGQYLoXyDWNM9OeV6s/t+a1sGEQA4FSzaeR531wO16ahRK6qOJ4/
Z3Q9NLanMWmVZ02ykPhzlNabZK093h70+r1hjvTEZrEaovdlqNiSqFv2VDlek+lOcAoMQjTXyUKr
dhEgshIPSVjph5Hmyj9FVjXGRqRxffcwPAYy4FDA+VwlfWGBA6tpcpVXTPo42lpy9pnkRiVpbRT+
drRnecc5jPNG/qvQaSMX2vpUxD1RCf1V2BZ6c1Hw7rojonqUcQHXIHTL0V883VlQD4GDuB5y2jlC
4VKtHtBP24qmrx+Gy1EWRVS70kGumyK8U0anPginxNnQ12RUdbWtZ31l2SCrsCd5E/g6yws7KNj2
eiAFd0hfiL3SjqqntfYWbmF1lDdZYDgI6LItPs4Qlk4vEdHjIJFNHuJiuHkGk7ax0daWDag4GDnK
QZgKz7/iry2gBIqSiaqJ7rQ4/zo1fnrKKiS4hWX2GyNR/OXvusgW2AiUg2ZNQWwkCCEvx1Iz0CpD
lMd3dW9bz7CKg2+dJpnPCizu2G21JMz3UQ5Dx+2RP4/3ONeo6de8M9qXxO9aE6+2MMR5UO+jczKm
0HV1ipLPoZTGfxI1sEuXI40h4ex1jWqICeBxH8at/AuIoYn6hBKqH63GwsYup6wXYjvV6Y+hncHZ
zHTqz25CSNu5iRQhO4svYLRzmqhTj6nSCPUzQXkGKSuop+4Q0ZUn0EwzedbooreDRFGEGv9oFeaL
OSWoZILxtNKD1Ou8bLSc7H91O5FL/FUD3pukGvQXe2zJjWo0Uic37MU0PhHkGvdGXTkdKbMt/1MM
TvwHQoT1QQ2TwAdCEjuAJTul/E1vNv+Ypo6YTjm3/7Ne+X6x702rL125lRJt1yEJ/BpLENbqrs2c
XW8YGaTbDvijO41W+DmxgeXvG90oD5pv9+3Zbwfz0cz7vPtgTrb2qYTtQiKOINK3uMEqlnq9NlsL
hYl06FttCFwzniTpiIafeMiGvo52fSIlPyK/zaNzbs5K+VatVM4RinOY72xHAqKfRkBWsekdKmTw
VEM857MIyN4fGuTc9DQTugevNvt3Cuv4tYATLWiehUiiSdHUCteoG9t0zSTspD3G11a7i9GiKVxb
MspnWdWlZC/80un2JrGbzJcyIQQ0Da/w01iB9KZhNGr3VoZ+6SOiIGP9oQ40+XdeTIq2S6DAmG4H
Z1S8qH6SnGKzGFHmpnAlufIkql8lH7vb9VNCD1rUOda2uj0UH9D66y3XiB1RnSVVFX+myU5Dr2JI
voeK569rRHbsvKCAosrPXWdSnyE7qR+4cBtEEmZhQhc9cOsfaUBWBy/nLos/+nBiig0E5/UpnM1I
4KFSgYfntMzZfRvrJh0Gk8frbnzv0Kj+ytPyTrAaVyMJD8EWxVHIp1eGQmU4AXFGof0ur/XkKU5H
+4cVGc5GKHs1l3kUWO2Ec/R5YAFc3ihZl0i+JZnJXcf9i6FP1d6Blt3qXF+NMt9bs9b9DCuh9bmI
d8xIKDKu4RGylEF/r2i1fzDM/J2SZ3OA+kb2IlUkPr3qj488XkOVSOFd1PbRHtvmCYORNt5Xft9t
BDdrlz7leOo14Iz4OosJhZicYzadBnfSJJWoq6Y+7jdRciJ53IKzrgxFZAp/jQLXSntDVuuiN2Ih
eX7c4LkgquxYCjN40JrO2bJEmr/24n0BH6NTTaMkNSPNL3dDg+SQasPXu6Pj0R7MUU4ORmGk/0hZ
kD70it5X784Q5wiAQA2MyNyYWkSmaU5gVXS5701WPexhVoi94GLaKluu7D+yeiLOmZDIXl98rgYT
yNQcyXkFAShkw9bZOVVV7ZAmo8jbq/ovo6sSsKiZts/MoLjvxPiTw5nug8nMzwjBt7umKrrz7RB5
JS6neK3MhHDkT66iRxpLqfZ/nJ3Hjt1GG6aviABz2JIn9OlWcCtZ0oawLLtIFos5X/081CzGzcNp
Qj9seCNYdVjxC29IoPYgB1gNIUpwCQaktQ5c1C+/27PrXAljjyyAdvYTg4Lj/KX4Av725RrHXOFL
jl/krafUfIpTo74MiwAb0GvewUV5v52oZK/dEGrptFm37at58RuQvZV5M4QAsJyIKU6/NHplPYwF
uIu/yjGuDhCx91/HdqI1T8NglVnZUoZEYeft1A7GLZ1G/9SgdnqOTWw5kSo4uqDRFd0eFwYho+Kf
9SOhJL6cyqqv6tmvaSxl9uDX5zqdXNjlInajLpmTPJynyvtXFp3BC593mR/qtvL8i1XGFfgrWl6f
TXp64kQFMI1P0ygUhvS4BPPOotscSsts61PSe1JGY1ma79M0M6ZTQjBWnMx8tOVFa0fnj6BBx+ea
F3P3PYeU9Y+RSfXFCWZhXgNK9MFNF5Ml31hcWXak6EjzoAaT+dPtGqe9+G0+fvVKY5ofwBW23jmm
HPitsH2RXvE3bZdLZ+X5ZTHGgZZgUzrejdQKkUwjyGb/5A6AlZ60viVUER7EgpNj52kQ6drYd1EP
Dz8+J+WEo6FBiPhdBeZUns0EXdQQiVPLOaU+0mZhA738Y9sOw0io4YNpmMYMnZISrkRA9gb/NSpR
ak9CbeqgnWuBO5uhnaN+/G1SpVvi1dnm+OlKK/vhpE0aR0QB8m9BS8y+FGkQfNUqH6vdQKAzgOBI
3FwbIp0yym23TS79bHc/pDLi/NI7U/fBkBWq3UWZllNY4J2dgwnqrTcj2kTLkwXnE6ltqflDFCNR
8BV9FpdgFl31PFKBXJ4SfR7zk1+sTatBbywttPu4/NnFkoWvSjvD0C6NpXbKdat64we5HKJCn2Y7
zCZh/bPkSn2XXWc9uWjNjWczF2hgeF4m6ocMS4eHggZgB7BVAQQZC+2nidFK6BuN830ekfyUg5n/
6Ju2/toUbRdg0fph6E5lH6f2Qx5bwcdZWnN2bkXZp+f1NhxDFzpVgSZ+NvzDotdvM6tfjD/0fHHd
s48SRf68FLRaLgMm7c2pNrX505BOmCKrfBiuWjan1tmOVedQn0mD934za/WpZWJopLhLd1a+iS57
0VtxGRHyVN/zXDKsnTZOd2mDRZcPnhvb/5RTFdQnUkcU+oeEyAeRm0U9i0k68aXWRVVEZmf36alo
e8EW0LWpmcPRmNoPgMVjhN6t0qrf6ILsIeyK1vFOox5bMkyztMnCadG6B6w6FkQ3aYvI29R76n2t
JTanwR0/oG4bvG1LW/8IvbTTHyrR5WmoBjf/TCMun1lNWzTnuvN9cW09q/0uaMaW6M7Uy/CXMJfR
OKmgNkg/5OzU1yTFv1SlbSPDBb28JEoMvxpPfjWohyk1qgbLDGV+6IzEWd4F6MV/a0o3+OEVSak9
oYand08JjKhTp4m0fBoTN/HhdmcjmJ/Jyo0Qz9bufSOtHMv1anS166zhjxS1Thx8djNnGj96rWAq
zYwdzvnkkn9fEkJ0H42JfOR5MYtWRH1OgvvIqpg4fy7dn3FC0+NqF0v1qSqb+kgx6u7ZI+ZcIUVA
7sDg3EWDvsL8AiNsuv51Gk24sp9No7fPedrEp2Vp3fNQ/rbN7zoktwmqEatGlb25qb2SBiFABtxA
1TheutRQYCOb5ESRorl5i4d0jp0d2SHcRR3roMCaQcKB/bmLOqAmOuMS0yyVUxt/6U1pP5PcJafX
g4i7F+/XKKuIGXgNanybCH4wLIC8UuDsOtUqoiNqRG6t1R96uxyurw+1hkkvwsNfQ61sYXDUkL02
4eGq/osCSUw3XiDqFY49aux5I8EvCk2LUbNJuKvmMr9IKxVfXx97d9P86lvRHKcEshm7TKnltT04
qkbiAN9WnUeR3Z7OudehOzilUot4CPTvr4+6M7kAGGlT0jOh6LJFbymVTEY54tOnVan/Jtf6Lqw9
Lfu+FMlRVX9vKBolLCC2ZyzmZosmmt8V0zq5y2LLaJhle0VMojj1hdJ+t2pJLRh5DjxXiDnv+06W
H7egwmNwYIXxPiXyfWpqczkIuu+CP4IjMD3roQtWtdRNzO2mWCcWnZU+wt6XvMw6Io2+Q0MmrQs7
DEjlw99dK6rMaKbhgkHN2duu1agni5N0hXwU2apEqenWk1T2Eokkbg4mcOfb1lyZySO0Raltsxm9
IdZQwNHloxK1eqhlIc9N3nXXutSrCFXDw+atdXfy+DYuLjJokk1nC2ECYuG4XTrKR7tL8/lUa9Wo
nSReDs9Ky5bmH9OQxEaJZY70ZmUy/1FMk3gektkwwhkthxK86OQ99F7TLZfXp3391peXAlc4ntKc
zZXxtr0UYjtRQ2ILjGBziIPuYsTPbdz3H/6XURAYYYHpQ22zlsBqKIdIn8pnb1YnTdTJOyKW4efr
o+yewRW8Bd4OkfZt/ut0FVKHOqhFA6evSFYxpl+5SD51/dQcCIzsDYW5GxcpdX04fJstFEueBonD
62Pcmdnbecqd51gt4xR2chp/l85DLYmniBoPbWZQqNuKVaPjpyFGlQH8lDrkvSS9WEZzJG6280m8
P6iKGbxEMG42J3525VJSys8ey1z7LttCIT6jTOxHkvFgN9yPZNAzp55ED9ZiU2zfvL52+qpIUmpV
5fImruefuTcXpyK15Pm3d8SqrsV2AApDQrL5Jjsbl3ZIPPloIQYXDgUVWiy3tRAhpSNszF1Xed3c
fAzFOGDJd2DPDmCXbteC17XU+wfRN963wEmMS66Z/p9l6bqf+eThVqXCq0INLNpBtv5L3eTlSeYH
gFqkVkdXG7bZy3R2GDynLCteoLnz6umqsIAJQqvWg+rsVXERhxbNOu8ZGnn1j99Vhjx1AS2HqChi
77PKpZ+HVZe4XigMzWl/+3anzsa/9NzptOFE8fLHQRMPrNahUGmLzHisFte+UpXXruVEKvr6mu+F
GpRHYNmspoBs6JdDoeIALVJnIdy4nC6+MvJ3buHKcBzBgYRJTCugbJcjXMbe8oMaBX6yNk25gl6O
2iGgXNKUxa1Y05xzM8fc5GPtXi3y8WtHa+6zQZ8jkmNyNZLl6+uffP+gEdKhC0uJDKzx3SXuWWOe
YCqfP9aaU342TLQkRKZ1YawsKcPSQLT69QH35hhIMzpZYFCo/62z8Z+umT4meqx1kBwmx4m/DInQ
otpli8luVG/7CgoudY/fNNr5VVL/f4MS0L0ctOwEV2SWEmI1ZXl1+iZ/GuvcPFW1ZxyEyvevIhO6
YiTXixd7y80eAgiMXlHtU1efTIoh1Hbf6xhdHTwi69+yPbEUhDB2hdxr3uGVrASJSjfmg+iSmR+q
jNpwOzhF1GuDbYTlpNxrloxfNaM96hvs7Fa4xIBteCXByd4lVJislpgyicdamsMPAXVtYbzGoLlv
AtoNZ8Dw9XNVeN7f1lzozVM+DdkROnhnkmGGgaYDq75CRTbPgDFYtRwV3mW5dGfAm4lA6aE8smff
GQU+yoou4gIy7uLKbiknIl1q/Vk2dE/BOCVO5GWVf7Q7d8ehjKgzWatl4GbLAMuYUL9S4rFdUuPR
d3PxHn8B86CJvLNlQD0aAUqcpAB3G9PwpWuOStNuaFgVEY3aIFSjsVAzqs13fpWZEQrkILuBjx1s
1vtHG1EOemYr7QY8xvbRNp1EH9KBdnwq4jy0HS0+I97hn3qxJAe3y85UUpLlBFrrm3EHUxaoeJlc
3slj4hvaH83oGX/BkDtSX9i5w1ZjBjCc1BVox5svr5MlrXHm7GPxWPpuMpyNWpj/ONIN2lBN2Fdf
YK1U060U5DoHudXeVP6iZNHnAie1BaDlxdCUvglUoxuplgWJbHBjWqrTVGjJ7fWLeneoVYSLDg2W
7ttVG402zQGzJY+iSsvHhvyhAKgo0osWF+b/8Fk8CGtTjU7eXT1dDjL3oV6KR6cSfRzyJrkPM1ou
tJXTYvxNjdb1NQAGC3CDpSfc2Qb7Y+MEjZa26aOsedy92qf7X8fOyccb4uH1Sdzbj2tSCmAPlQ5w
Zi93CtrlnZ+bC7lwEYu3lBfnq2aN/74+yD22ev0gOqzwksBW3T3iJYKho0vUhqhJUp0zSzbPYyUR
wG3QLZuyrj7R6w2uaaa5ZwysnetUzL+NhuE3YHSBVhaHj+h888QmqYdJX0xkPuqqvuVWbVytUTdO
NW6jB7tlb1I53TpUU4MH4G5nammgZ4Vi/fKke/CnbL5O0k8PqKW7s+rAt6ZpBpOWgTZrZ2DDkkMj
eMSoyzwlpeldykUtiDGWWdTrfX4a8zKPUA0RYTP36rmO7d9mMK2zCiUExD1yXHd4yHSeh1zoVQqf
FteglAIIqMtyDEG+5AezunfeyeO5O1HZXGUZXn5uojlDhWufeAS92vzV9rMXNtPUfJ/bQ4TD7lD+
ypciw7qPXmrPSmynGRgq1bOzWdP8taYUMnRq/TZ2FesFkJYcjhXEeheuFEUCmz1HJh1lseYjwBnv
y6SX2EsGbuIeJKfrDG2CshVOwXD00JGP27zjGqfbQypQURDphgsiYH24rDxss8m0q15U/o/Xz/3O
NDLeKs4GjuO+AKNrfSZMvVOPfbUo7H59s0NVN5d/gNmKD3bHNnpgBkmEgXFwjVGi3Eo6tI5TZgU8
zpvnTeaX0crxNKZvbFpvXW1aNZzo5rs3kUGnPfEIO+ogC9w+uYxPHX2FeK+azFRLX+7OUSccxRCg
ui093bO2H+Zb7lf9eSxtdeqViWbPRNvs9QneXjQMSkuKwG+FeILD3OQqY1aKAqRbeRuFbl2gXpVh
MI3Lwadtl3EdhYAauQ56Ijx+m0+zqkEj2IiLW2LkdijTqrpWlrmElaYN59c/6I6U/H/HInCh2IxQ
49bFCt4TFGwNvYq2TprpajVx3YZpbak/8pEC9aXCOu2NcJthpp1nTvINTVtfIyn16jHK9KDIT6//
or0pXms5IKp0hA23IgyTSgT9xpmPH6bi79ocO+zcXePIN2F3mLWASCDKVtkKzvRTK2sUe8qbrNvm
WYzSu8WDrx18zM4hWXtMK9IEJd87u/g6zc1mCuri5gyBtMICDpJ7siDSGJdOJOOjPSeTFmaDll2B
26gjdsLORwa2QYi9MrrIjtZa8n9SazCv2Cy3S3NDvNf6RD4/PhpBf5RH7O0hOmq8u+CFKO9vFRTR
ygU3Y6rmJrjxPgdaE7+vuFevGklgVEkbWc6OJskwLN0l74wgMuVUf3I0JQ+C/Z2DQ1EIy+9VVgMK
+Hpn/Od76UI3ZpcI+niqKN4NrlP8CUmpDn1LHDXA9qZ2rW+uWScNsK12Y1aly2Rkbn3rUWU+DwX2
r+yhI7j33SVHQAPAF3zRyk27c37DsDvW0HqTN90rqOfn7DS+ZgwGzigCMPoFDkML9zYexcHFcPd9
ayjlI8gEDYLIaqt9m6+4gqzG2hbFTfHB6sBAOHb7u6B5MOxUkGA9rfk0ykibBYsDmCS+ITNgT14f
Fhj3hsVcH531+w26DoPeLTQnkom7DapyQYI2xOlNDDVnfFbY6IVOo4Lq3SDVGH82k27RH8fRbK3L
QG6KHZtyCu0MwWaRfmgHWWYeZFO/MrP/Bgfrt6/C3jzWtEvYRi83a1wVremBy70V1WxNvFs68NbZ
Fgp174kNd9ZVPN+qply8MKFH9re1durghNA/eyKuXqWYO0pyemMg+jW5VvvNmLHXvCyxSj4h8CBJ
6oVMj4B6d4eM301RAhc1IKl0QjdrBgab2jMpxc2u7ekpc4v0NpV5/NzkKjh4bneHIrigKEhadnd/
aQEy5ypY5A0/TfmwtIkZTqX0HtIl//z6q7M3EvczJ4xHDb3nzcMuVIkJC3AKDppyw85qulseT1bY
i1w7vz7ULyzYduFXhQPCCHCj3JovF35oWinIV+QNtSTzJ6ogVYf5qhV81vAkncO8y9X3mjX4nmW6
zB5dfKP90BC9/g2b1iaP6qa3rRBZDa1/61SD89zlnaOdPcDgZTSZfvFDj2OKfkM7WV9Kf0Dnx8wV
fkmjsOajr9mduF/ashQ57+9+s8aLDsn47OaNpD64YGVhrTd1NCANfBAW7V1JQDbg46OEwVnertE0
JgXOW9nNTg37Yenn9A2t199UrSb4X5mxNMeo8rHN3c0oWEp1QQ7A6uZmAQzCpBFRmc7u6fVNsPct
nHzeZpCuAa/nyz3QesOCHG2f3hw1O6eVYH/BOfeoU7IzCjc4iJ3Vrmn1nXw5SorjYlLOzNgIpeOP
yYd56bi9OmiB749CzErSQZ9/+1TMmjsWVi8YRZ+bM06a8mLH4++WE1a6E7HM2pH4BdzdXDuNFpTo
VyKbYRX17J3h/rZlGE++X4Ru1fvZ5fUFuovcfg2H+D8RGTHU9n2XKhlcu1uyGwYH80M/+AU2iIgH
RMEQLH9ORtKeSVWtv/Q8O5JeWXfY5n4ADYXK0q9rj2LDy1VrE89dJQGzG2Uc69RYgiZjqYwFMRtf
L98ayTR+KTBr+bfTpPez1p2fr3/63virNNla6lg7QZvx3diRRdGAiBsKVc4Xoj6/wf867/2bG1Dw
e5uZdfPc0vfsz9xYTXGyFl+W19d/xbqe21mgNI3sPlCm+9A5R28Hkncnb9SK1dWaWi5iG/MREHJZ
8TGRWWo+1nZ7JJK6c59RTuVhZpexCFudbK30xxK+m7q5o2PNUewXtROmFNkonmHE9/sPHEkkF83K
+kZ5bpPplZbXeghTFLeyHlHsMha7+VADu/85WbN7FNLtzOiLwcyX+0race04TUzG3kv1pPmZODld
q4dt9lnL9K9l7BwBzLf1D84s2Ang5bToV1T75v7p026EPGgjdQM2DDJYno2fAANg1qGmVPfDVhNq
OqhL3AmTrINSAQEcs1pYUNN9+Zllq2vWUCXypvx6eYbURaM2BdLs5IN1ElCyLkNey9OUucaDaMsh
AkvbnIkfmx/tXBwZOO5NOg/jKi62Rk32pmbI7kmn1vQJLBxQ360+9I9T4FdvepFkp5i86QIasPxd
uv06B1yUhNXQhSgWbo4w/U5ZuFopb3GnlueuxMKk1rWjctPe8kJ60pEN4bagVP9yphtzmcauI5BZ
EEW5FFrcXrogqz826Od/kGl/5IO9dzY5IxxLzgtHfbOybkd43gYac2mhmDoswMcd0ftX2FHq9Prt
sz8UcTkMSx6d7fusT+4ESlzJm9uYTujU04/KNpZopl130IXbeT0p59L+hjAKlWx7BWRtqsEZSrnn
+qx4o3va+BhTW3t4/Xt2njPKSWsUTfkYyYLNUgV60/beSKIF4HwZ3hdxK6DIBelSw+orsubmpsIy
T0E81d4jkOPk39fHv1M0YkeCI+Em8AE1UNXZ/ABkQTyvXQjlZeEXTkjBVH8Q2oS6uwZmdfxqQQTP
/yzqspARiBLA/6k2K4HYcOCVn+c0c+1TRlu7jRYns4tzsRTSvQRVYAy/H2byS+nUw0lepSo2uwyn
rMJKGs5O25LVyDxVTxQ3frw+HzurTsOOTYxNHwHN9mYcYhv9UvzBbikC9FcSGziNy3xEgdk5oGtu
ySaGBbMCcl8e0AI716HzFqzWxsb7YMRz+r51pvSvufLzzzWxen4wd3sDchUAHIEFDzZ48555ePJo
gADFTSvL+tSli3ntJjG/9bXlm4V8+/n1WfwVWm6CBCJ1RqKftmb4mzC6iv0GnOOQoCxQl8+WuyR2
aCKa5JxQbS8+GmM8lG/9WHdxu0Wz+2HslwGBWnucH915MZ2L1YMkPBXkas5fWaYshbJ9lswnt1OD
FeozTOEIeb/JjvrJNNAAMlDiO7sB8DKq2r5FHQaXSi0sVGZoUdkImfGe5H58yXVVXgIv05rHOvat
jt5JnsEpy7wG3fUxKL1LY0yHEIWdi4uCOAEF7x/55XZGSnOl6ziZuJWzjZKLL8cIu0jrFHftfHBH
7i023Xs6DhzrtUD1cnfl/NFIeRWHuymYb/SAi09dV+bfcd/VI1DY5v+yu6hlUjZBSIKHfbOdY5wB
bSV67WE0eu8kSuudMGzyTbsdgEpr1cH37Z1RJLup9XN5UY7ebK5FSb3HfgKhI11vT6mF9mpVLsXB
zby3YNT4f+EGaAlvrxu9zitRB672YJidjjlpbTy1qmk/jFYqP75+XPY+6L9DrQv6n/IoFqd0xiCO
P7RW3kVwntTVK9Pi+j+MAnaQogCi/2AiXo7iusuUDKvno8ibJpTUxa/oUGcHo+w8aFBF4VOAXV+9
uDe3dJ4mU27YhbhBu0IOUBraGUPz9CL6wXxUbpNchZ/rJ4SN0gPwyt62X2Hs/5dZjBrHy+/rdbj1
Y8wJ66c5jeiPyms5QMAJJJ87DupIvmTd1Zs7jtIlQq08nytvdbPrA0ykyEO95KbsWXu2W8O/SMp/
l1kgj9m6Wf7gjPMRImJ3UDrca1do7ahvprdDLjzPHD+5jYYZn0EoD1HfJM7N70zvNJRO9xBQUz14
PXaOAt1mUB+gayG6b0miXuvWsaa14sZONd5V0u1Idr3+izYE1uX1Tbo7FGgx/KV45jniLxcRSR53
8HPe3wLdg0vvAkNSUJvf+fXvAsm5O4D+0cYjYTXgQGyWLysC5aiqEjffqes+MtIc0mWKiPI31cfj
kXvWHUbh13BrgMfZ4w22Ny/wPImk6iTSHm3X929sX5MXDyEIi2awcD8iFpJWZ0cti4psqB/f7ZUi
Vy9KHbVn/z8/ZG1+cVjWVvHLGRYgKesSfYsbtGLrhCqFvFZx1l9GsyrPyRBo5ID1wFQYpR/5juJW
ivvm/Poy75zV9XbgjUJfjyTMfPkjwPsUozNZ4tbKvg+nzPupYNLS6pcOhRXwya8Pt7eryD2pUVKz
oLO6SfbyEuxlXA7ag7bW907l1KcY7HbJjw6HL+tgsJ3bnN1En4sqMgXrbddtKpe6istKe0ghskV4
yzaPs9T12//wSb9YSP4qu7d9BGdVu72TY189VWk7nICEIKIsMSYNhy61vr0+2O5ykQdBFoIjfhc+
JiNQltLEMzcZhtqJiq5k5WKDLkhWGqdxIS84mMS9EdEdAHRLoWsVD325QSrbm3hbcGHHS8+33/i2
6oExZCJ+l2vu3J2cXHlHQp97C0d+TgufeSWe2dw9daWRqOW9uGVpxjFEEwubO/dolL0bnLBs5TnS
pryrY8e4Y9LaIxRvCq0HiOFaaX1tXMO5+IPVPXV0IfJwsRLn+voa7pyBtdWMWhuetauk5ssZDUaK
S0mBPGTqgM5P0DQ9Sws9lxjYwMHiGTurBxwKDCutKHy5t6hfDf2gGXGX9AZqXOlXU8Ug21SRx0vU
j2ajfYlHp3YvljLVqqHjaHUUw3JdInOJMXfQM93/qPsJfVTY4uWD7NXwOVdt5l4yJ3b0g8Bhb2b+
+2s3N2KjzRk6SypF4zHuT/Y8JGE1QngHXztEry/CzuKvmoTcQjzfPHObofIWSVWDHjX1n2X4pE9L
GZUFrWNLa+v3ZV/Zp7br+oOVX1d2E6hQ/A+IIHEHI9vfPD3F0Dd12RAzeEWQPXejMYeuZiRRj3pB
BIhZOyEjbH9jefTTAGP9+fVv3tsMKyr7V61xfQZfbrwBjFM3ZiK5uWZhFSfR5DROfadT5lVMJtzt
Wff6oxxoJwwlPQCKRKBLVrLN45WadayE+gQBVzN9MvqyvTgj+NRFyw02ESVW9AMGzG6S3zSPXPtU
3FsWURI9F4rkm8+dRJXB+suym1bF7vvS0ysafokRmVnjHSzs3sxiGwkfBXQ7SKHNwnqzi9uMWnsh
WbyG9LVlXJUrzauLPi90zno5OCl7s7oKeKKlwfUV3NXEepVZeNxkt0QM4s+xlRWAqzo7N44xe49p
2yN3w5UZXMjeNXUw+K+/fbOPV619ciGiQIpmm8Pj9EZMV7tmZnsUz7A+1uz6BNBaTx6tFqmrs8jK
gX7nIJKT1ZHy0gVJdIQrLL94ryXt+Fk0GsZOUpht8X7iYUbGVxjxo2f1nXyO47R7Dppfos78b1EF
f2C5NL5TFgcnYuehwTAZrcBVWea+/D41SW1nNdWRusqm985cGQId7PaIUb83DKDNNT+h8n5XZcK4
U4KTRqGrGLT5jd+jOlDYXnJ5/Xjv3J4ez9nam195Sdt40m2dpXcBNd8qB9/GkyUq1LsDrQIhZ1MW
PmB7mztbEE6hsQpIrXyabRNs8Mq2kmuzJLZaX1zitpqGEISW+TFV9thHblIVImSbduZ1NucKHTri
CzzCWyRCvivTyZYL34EZy5zN/U9E4ZYlsiezyRHv9vgLJqV1q3AHDOxruYjpecRccHxv64kYP3au
K2RkF+icRH0dC+2xZjF5sZDfeLJFXzzjzbnUvz/FK6uYvWKRWN9ZKeP4oHqvtxTRcqGWKK6H8WoJ
O6lufcZ/D96oX7zWzTmDL7FKHpMi8H5vbjCkh7oB5gRTnA6GH/UZlj1Rr/RGhQVc2z5KzE5971Jb
Vm+Qyyn0ayW0DIES4VFgAlfa+qE2NEZPfd4yknBcEDQ+/fauI7YA6UnDgV7WNg8udEMt04BjHDJJ
rL9e9RdtQqjOyXP74Jbd2eAETMDX2OJcfNvuRmeXSZLn2MQ50jYufd50f8cqhsFlLsW/v/9VgH9x
K1y7q/SHXj6VYu1uV/GQ33TcdS5IwLjIiqR+5Mri0+sj7R0j3icAcpRnES7bFEvGWPZywfPmRjXm
e65S/4xcD+pHuVye7WAcAMs78jQaVXaQSuxcSkC8KXvTe1yFfDdvVtw5QleoQd/KskOTcZ69tzPg
r9/v3xLtrE0CyJIr7f3lROatnRdt07I9RJo/LFKrzsm0eG+13nAPUBbrq7M9LRSAiNsABtBO3LxK
KepJytAzPsgXsJnUiDanS0aW9rPBA6QlUV7p5efXl29nTwYgINghwBHu8c5x53FLDJg/pnPTAoZq
46fMGL/7JQJ+r4+0s1FA5MMsWmMMcKSby6BLzaDhNpa3cdKG5RaYZZM/ovk+V1FtTUvzdsnKaXo3
ADV1Pwrhm0ec671kYu3GcCnzwNzDHroZ1x5R6lhQ6nb6d6xRs3+Q2Ad9Mtw8r8PWc9UnJ1mo1CKg
kLkftLnCKrIh4nXD3rHT92aXu+V1MH3nCYyX7xHdC2GHeYxB9Pn12drZDCQ9NCZ5EdHE3xaVUs8e
+kzSTasIya7KnNyw1OXyUDrWEuWK+D5Op+GAFb67RIA0ySapL9FleLnZ/apEP8kb5K33cuubEZT5
57kscI1b7OSatZ18o5hfnjf9yCZhr5hEhMEp5jkmY94OTfUI5qhtypvpzUkZpgoz8RCvxSWL8rjg
1kcmIs9P/VKiCjUMEvlRDG8sTMaHWvvw+tzvnYnVM4tjT3BIo/LlNHTo8zet5+Q32bm1j1yWY35N
hV2bFyDS3XSw0jv3GD6PENCpxa7hz+ZckGWrpKx4gID+edAcWiNUZlycfv+bVlYMcQ7sIgr3L79J
EK9QOOwZJYfWD4jWChN9Ls6Cd/Hgg3aSCayA0blA7gJQyPYemypH1lrn4sHqxPLaKuWlkTUl3p+I
MicW/YK++Py7H4eYDjgi8FQEc0Q2Lz8OQWRs57HOupl5Y1AItYe8OQVW1TlhuSzuwWg79wiRMN1P
CsvIBnBTvxwO2cFy1GLuER8lwDLqy1WDpkC19gsiwWQytmr9OuqwuK2eg3JMRBjHAfDxuXG0+ery
EM/Uh8UQn4vRzZKzW9tjca5xMoxD5Vi1/dsLYsDFpWNI1IE24za7M9sWogWiWDcM0ZtzGkzOoyOr
6oEjJd93QbccjOfw/S8fMoDldCfB6EAdotX+cn7A01XUXcrsFjfQOQk78OnxUWErrGPLvfuSxFr6
WgukFKOgeWzGEl3tovDc5TculblFSGAY4wcYuiTLE/fUp5K0/VuM6V55Xbwm7aMZusYUWg0Ce7h9
15UM604l7hOo9AlZLRH8BMTU9EjlTzo8BjGO4oR8hjuehmzkNX595+5gmSi6rm7FK38SMMJmL3lL
bFVeDYAq9Yzmj5hy248xJq7DhsRc3KiJHfsfEscAFhRac+ZFenb2UUmp5jdukWdTmMCnOeJB3p9g
7ArY3wBjKLyh6fRyAZnP3gja9anGk+STkWpuaI1BcB7UYHyu+unP1ydhZ7i1cs+FS4xFOWBzN6Wa
Po75kOZ4v5KPJHUp3vUZ2u00TSnq2Et2xJq5f1w5ukTFAAJQxbrDymQ2V7wmHbA/aZd+GBMw2ZOu
z9jP2/41VnP/4NtedhD/3N/zYJphVqO7QcBKT/3lpMIGKOGwSURdpF6fF6Q4o6Ywvdvrc8kRW7fM
5vjRMiWpJcqBP7etPrsqjXXY1cGtFY2VXFxYLOJdMXvOOTBmLUECQBuNaEwm75vRjWV7TpypRTqx
rQek3X1t+KlISMyVluZ+7SZHvEcnJlHvnBprgqgx1FC/gVXStdFYTHNJm7lJBJAeU7TXeI69Ec/p
bhr+aMcix+Fi6QtyYRnn3dPS6wq3p9IL/kKmSPtq147C+6ZzBWU8M/7qC5EsCMUTVp2AHWr/Lipt
5lOxDOU7Q4nurxntJPUmWKbpb8cYhgxqhDMUkSXhdSCb2qLDmhldJyMAY+2X9Qgn4URZ1LnUnZPM
0RJ4s/yjsOv8k14o+dXLzPKrMS1Zc03MvP2S+NS1z0a6LEuYN+PYqbBH2PyfXKuT8tZTG9JC5CGS
MaycKu8+jnHRqTyEGynt6zi6tE4CrZ+rv/BRoEY4z7XzQdNL/0cKd99Bctszxyt+kq48ZYbsmjfo
iprmGwVdSpx6Z8rlU6+0WX8CNG5ZP4Y8SJEfMoxx+ZsbTXaRg4QJcHVjKeIoDeb8rTJdjRevaSoD
rfm4/qjQWhADbJEp0H8uUx0USKzXo4XKZ0lvNhyAZJlczZ5W5M0NzXGAqT9NP8HpFRxWMRHvWs5P
OguF+0QCP1/lvNRt1PuU0x4gByfDQ+4P+U9sePuvNIyJVBRwhs+9Xhn6A1oIyRCCshyLU9bNJoqq
XeUJdNm6oIrMGOX+CACR+NcvKsuO4DtmS4jqXf69nMWIPbkSI02L2vc/YNJq5CDCVPJn7cRVDcUM
85uuSe08Mv2WmHzmsfs/HJ3Hdtw4FoafiOcwhy3JqpJkJctKrQ2PbVnMBAgGAHz6+TSbXsx026US
Cdz7xwyNG8K9k4j6cc5R83hHPh4DUp1BTRmaKzp5PqtaZU3heYg9kOPXtiZ6sifwGbjXvFa28e4Z
Y9b/EBGt06mRS69OeLAJwFZ+uhPT21TVUKTZSm2Zio7li3ec7FPkFT/tkk1t3to1vnWmLUVqR8Fs
ScNM7xVsIn3RVTKmOydr2p/OoqhBiBblbHkSztuPvksHovgHoV7ruR9+dFEwXZxplH9sEI/Zxe+t
J8vFddOhyHSV/GxXEXe5M/m7KXj8+y7nenCDXB1R8o+ElOr98An0Fp1pzQlXDWlJE3FgQ7m63DO3
zTz7mEt6Gd404NUid6VefmxtZ1HuJnX1k2qJ9j3jCh0Kq9v6lyC3/9mN5uOjcbrlKKK28WzR+VX9
N2x14+Stvw9t0eOyrHPHrsaWVZ9M6ZX0VvMa+HPwmMkh2PJW1P2r6Y/oJavDTRfHbOP7bURZWjZt
qv+K0CHfddsF+KVKU9Hg4NoCyusX2dWFl4ytixt/t1ueiWN3+N+37NSlm6qK/RDdAwH9RGHS0ZzM
XbktIsJdbpfW/sW2x6u8ZC1VBgL+b7hy1jm8HaHMHo6qyUryvSaZC0ERH4UEIRGCdAHuohSQe2M+
xlNK6u2in5wgVktpV+0/hHUw8I9oUuUoj3QszKGjhjDgbXpvezV89dIJsA1P0uO3a+tk5SmcpsfZ
zqRZRrbd3pp6IIp1NjXZApN2eUF2ZdapaKNp/tNHPnb/isNsLJcZ+PBM0Fb8Grud/lridHilMrg3
pzXeKdLJlrh5jKQT1xf05BiB7DRvFHkMKtqQaAEElgz8mceUQz1XrmvHv4RLP9YkU0Mi5Xu9qDvT
+27PSTfql8r3Ab+mkLk5F0kX/G3dtm5OVs12Ofe9TYF2YF/+C46JrrgUqKzNN3KfXhanqbZibOPo
DXyPvLnOqZUg6Hw/vhx43m8bm0kP+oAc+yaMnlSRkVZ7pUKW6kJTd9nlcHkUUsQ8MxnNn3J6xOPW
vSOwQAO2L+uOhT9z14+6JgWucCfh/o6BZ98GtBZz3ix+/zFENp5PdThwPGR6Dao8IRx8Krq2/fZY
4DaL8q5q5ZdukRCVKoq78bTvJkmKOXWHBx87wE8PV4IpVtM0a8F8Hrzi5AaDdNstlS/V6sYEg4b7
9Pv4FpjwOnqOOh311LVnP5FBGXrj6pYU5NHrSUmQeZW4dBhNI0PWV80kvpQ9oRpbmSh1ePmhfNot
AG3Ndomn40hOqaMTNDhUNeALVKIi/DqU9lq4VVRdFiG/HX9J2PKl+AbEv4j63neKSfok3Xba8V+B
B8ScI2JCoLcJEXwuY5bd4T7CbphYPC70dYptKmU42J+B2eVt1DdLkhN3jLiJK7J/sL6yL6Hojxcx
zDyrtWnjr7RijjuJg3Gas6P3b0zXby43ZZ3O59DMVZBnclstskqX3E+nG8PhNpj38Lqtt+Z3LTgW
ct01TV/Ybp9fljCgv6zbMbnswPzipqUJY4b+CZdrIxfv99zX3VDukj9hc/yl5Zjf3Po0qUR/yf0I
NHFlIcED07hwDLqLyO4wOVRUqJNlcfEIPJ6LgDjNqaDLZP1HIssQ5Yd0m+ZM7Woy8pbV2RcmbnKl
J04TJz8Et2UxIgMkfjxq5yGHgx6/tjbeD2aLRoBFiyG0uYesYC28WtVD7ukpe2jqZrnZXRuZwg7Z
qPIwmLv3fdiaf0L6ei+rZEwtqLYT/6wDV/D+R044wTgNEQMGrcgIlLhY+5nfMxni0/JwpP62FJaR
+alysMOdF87+6y02VVaasWI4ltxEPlih3VLk1G2Swg5qbt04rtSbHwr/QIRT98/Kkh5yIsUEndDe
OumDJG9gLxNT8UwKfzXLVY9b7V8wORP9mFMw5hER7rqo01SSSN9luylt/31qwWLYn6YmpPeq87v2
jkDFFYtJq771HER8PPb+FNuLFZj8z5wS7mO6OVQvLNazJ7GNMrtnhe9+UkbK7qvCORnLKbJI3azz
LZfgvrGcyAdlnCe3dQl6l7XLtVMHhK7nwza47S2JiFLktDQMstCYLbgfdyN5RTnt/03H2j0ei2X7
98KGmpwN4My/Oojc/aT/jCzveIoy3pfVPIvYih+NDdZn1x25Bt1lgn+Y5mWucuFzwha024yaxiOX
y9/pe3e4ShN0B5THxf8Naccb5h4quKm6MaUAEOFHlFeKQ7nwBk1Nbeg0u8hrX8R37HLfFT9Vusgy
JHPdPR298P3CNDPnogpMFJV4FpERDaQz+LwiWfqACKjz+I+aqs8dbauJx69xbmkkpryOHHxy+pN2
zx7EAG/HPZOMTl7pTOvLvoKew58NDF6dqqt/0o+2Fmc+QyxyyrGL8mHxeVYqu/WfG5+tymmL836N
o6xfnGjL3pPF5ZKvB870rTORe9EN+bpndayUF6AO9hQItXREoRYTk3vP0wOFEk/ifc/cXYLc9Rsd
kKqZrgbTBs+j2obgO4KsDXKp6JOm60l509mdnRBBd4RGo/yONOGu0FP1EKYUBeVNCFOMFilqZM6G
NahcWr/R5waqZs0FuqvvaTchecWJo/7P5k+HuprCxnkaR7ft8gWh+ov3LRApInXQstzFyMdpHtj8
K+KWDfydavuWRDu9/cpaObtFv6b7x+J69W2T8NoVvQqG+eo7+7grsFRwkzgsOz3j4Rjeq7Ca4AbT
xrvR1vH0ZUR2t+RDqrdnYlIiPrUbDW4R2Nj96GXX3ei40n0x0X3bFOsszduMaG/NG2+JdZ5hFTdF
s6l9zdHfV7IgPrZvTt7GIF5kE5tNyaPqTQVUkvrb9OHuFSprKcvmlnHcO89BCPKD5SAZiIL3GXaD
3R+f5rYVSy6mwf+L7TxiBMmm8VQnsxxPupt4yMJ2tTon8GN+rJE0ipzkgepPsHnr6yFHZUrD8DHx
PX1vAmo0oypJrl4BzlNDEXUFaYn6Zp7bXxR5Zw8wN9z/R2yVPi+MSfQdzFn9d52D6je0pzcWUTq7
O90YoeSv9Vt7L+CRPlUYMWE3bvxE3HGj8slR/X0tXQhYO0Xm96CzkK/JwwddhEIuurRMXn9IqlJv
SZxI56yZR96dw9u+KG4fezykG3GllEZZeleZXn7TY8CP5y92B13GB3Bfwcfos+8M7V9WNPM1yKGh
bCwZeETDUaqebYI2hLxrQg7hykR8YK09QlsGdoxxAWKqgvUORUMUFv0kh79BKtTfsM64NYZQL0M+
N0T9lWvnhO/hxm5WhCbR7yy0HGQcWOgkU47nW8Ldw7awXrs3JWOe/P5+RiJF1mOwH5GJZ5mr/WC3
jPwj+MAoyuTjkLRnyp4qJ4V/aRfvLYlfn9E2IuXoRlanHHGK88DEHrG+bvNQXfZ59HS+bavh1zxE
c3sKZL1gXgBuIAkUVua/se0r4PVEuU7BBd/dVBndaTnmBvvH0XX7Q/hm6X5OVIP8FM4YvzYYxWmI
1zbDjCBkFvxI3bmVZbqM9YXm7bUvmTslAhbP7vIy7sQz5DQ6BDVzdiWImpv9jc15DH1ea2L1CreK
vwFjOhHnolWJ+tf1xGzm2lLHBDS3zsPp+9L+OJzQrNSr0YZackZX92YO2q84XsOujBZneNp9t53K
74f6hxizhMF9jt25wFfgE5/UJQBty4p6TjM9/kptvCnakrVxCyQhDtef02+fPQ2zlNM5h4hyllxz
NdFfRkvKmKmXOrWpISiSBIrcUcr5PXBp/KlMLD76gOAu4u2yjbOfgiU24pipywuNl3L8SScrukEu
b3ZIojZXVFwkZ+59+6tzRfsbmcz8k/yl8UORtp1czO7Na5HRr1TnS2ypbSQEbhNFc4wJx/+IHDgf
2XBYjvsm/L1tar0PWv7evJ2q/dMQETewdR+6IkeAQst84K6OCnc2+nHg/3saWidzLvHo2f+qccye
qn3tspL4Vt3xJsyKmzkEwM//bxGiQ6Q213tXHU3hDFuAHCw9Ir/UempfembfSzam2YcmwJdzPJu6
iPNupdFPyir7R+bP3OcMg0qdMkV3wplchLQrgrThQLWVHt+YGr1b+iOPLQ9l5C2lTLxlOQt3Tn+b
qrMfofbXm8jrEOPMdWw/Oa55VtI14i/Mxm3ilEQxWOceEMDnaqP0YUuO+SiCuGv/MB9lYW5TZ7rB
lLEmoBQbigPwgLm6buQBjrTM7qEvXaY7IHtS7QdCz1WSsdAG46VjMzd0iO+Ngyk+crxTswzLHboV
a4uWDkDBxTQDQU1OzW+/mwmhzRd/GrjOAqvTHyS7uy9bo7YHLN8MQ0c4NrcMzaxrVArVEyqJZR9z
u/sAdu3hBMyFKP2GvKFXfDmNkV//dMd1uJp8XzyRXr04pZdNU5ZXHj17pa4a4qOPdKdDxB/StC2a
xvJ2bFgqgMt2357SsBn+HLuXfbjOqrqimTMPQnY+si3fU+vXuUwByYttk8Fz4O7io1sz0/E6ploD
Pi/SvWZv3Kh32bRqi3pVrkfzic8DGqVG/qpDyb4R0+l97zrZMBdMdI1zxpgI24EPMnrqmtibysHf
DuSLAFw2D72YwJMuMeIzHnaaK+s9Objrs3R57TtTPWkTVFUJyeD/W/hp7vvMx09IxVb607Sr4TOS
F48b2U8+KiRZY953LGX5UgFq56HK6t/roLa6GMUsuWHqhkYnydb+zw902pSrFIJrZd2DI49kgC1U
ICy+r4KRO3UGoFnO3rfD7mY95v2BQk2i2CibyR5lrDYOaMc9ADYSFaylA9o6nY5IUKRuYLy93B0P
/0ZsIg75wFX8TpYLbrZ02MefTug1dyabTAyiZ8RbYrclLNy4Nc+686mJr2ob3zhKOMkN8uPUg1ja
alNwySfxTRUo8yXJZutLiX7uS4YWWKYO3Z3YV+QozCvrsH3KSG8qt2vv3zKZ2e0yflv98qwF4ynM
JM0DfT7px5TFGzk1kPEv2dFtDQs5TcY0EG3ph5yy4XkfZ4aWykhccBhJ2MWIhN8fs0x0DZu28L1T
OB5jjKUqcX9BCDrqmnqsas6zyo/vh6gKbhJeXD9P93r7MHU0/mGC87+C0cIFNG24O4WWAUE+skr6
hont8NSlmlr3Bx5S6kjCkczuMtW1/N0Gm02h0LJ6IcQhi5fTetTqdQdr8xne616emAWAFpPtaKnm
HJv5a3Bnd4EDqsa/u6o5Pgcw27TUqXB48w4zPi6913yh0GHH9udtfz68xTzYsNH/8XwETzFxrX8a
UM4+Nwvq0NyLqvmDLlbnrq4FjVxHv9e/LRNjWqjOwgNmCcsYpQ2+eKv1Pv139J77vk+e/EV5E13w
46Lii0Y/+IBfP/ndkp4rKa+xfVfOIHBTeTieuaBLQ1XIkOn/O1CB/7cQYvQ+TGY0BVFHLK5Mqv7n
aMH5S5KkYp65jZdkoxeZ4DzX65/jsCI+r/crRCUh97+bZ826ZCQ5D5kqItcYc8kUCAtji1hfIa79
n12SiV9b1Igf3kyl89U6um5T9mSDhIXmMqHNoAncA37XO5bc6rB+rpyZEHWT+N2bzhqHY9NoNzgJ
oaJ/k5NY4FQon/ej3UbOjKGVIdA2va8nOB99I2NtElQPyfrq1X4zc6jVQXKhInNPc55LJM/8dEQN
2M295SDieGsrUcG8Sm//QkrIqeLaJvEKyCXhnPm+vtk+HvNnKxPDvrCy5VwH0ugot2Tu77nMepN+
J/ruHzOugSnH9pKCxXXMsvkAKzDls2zDrdxWTph8RIBNY1RKRRpAlz/8WwAYwLM9FzGmWoLpHKIt
9Ipw3QLW50Zhx8UmwtE4OwMr8SFJVaGtQ3q2FKCnNVKSYXjc+rni+9BjLLhzRZYVdTerG+0T78ZH
7PauHJM6uBvmMYuLoend18qo+GuBvvg11TszxtrzfG4ofRU4YSRCjqfFyUrK3aY3f9UjcVK0Mr3s
W7AHL1rp8GlGSiancyohvd/grJd/G81fnPFLugWCpZm7LrrEbSfvej/b2GfmUd16LXqOK+J29vFk
d1F9bJwd10yGZjx3Eg1FMcSr+AzbqjtOohpSlcc2BnrunTFjdRb79jIvugFl5cxuLnuybnfZuuIF
b5N6/2pm/b2xsSD+jGwvH23rJRNJByrQDP/deKel5z/2u3Hb04xBi2Y0sdivboyDH6JJ7HNEdcHb
yFMalUcy60drAvVbdHP8OkG0g6C1MevmFHTby4DcWtwmy5QqNqJBs1bOPsPzPnodkNC+R+wSHKTt
fC9BV5V3NYg02HtAmMhGAdC+a8XqomZK/DEGLFBLfYIVmBKmnM4yubsIg/tTo7yKnYsupxs5D6DP
7lQnU+6kxnNLxfn60tFI/JiCnDJuIMX5p4k5fdv6xXmn2Z1NbXKzysILLXRPL2zrn8kahNArrMhB
geKgu1nBtGTZLPIbB+SUuV9df6CNLfL1fOoqPg6sholvsEZM4dltsLF/Dh5u5TyE/F5Jnat2JpmM
gZJELjZ6DgdkaCsZblXcVveRCV1DcdGY/Zr0bOYr31SJvdDC27HZ9qMrr3yqR9xT5I9mPw3BVL9N
NMd9o2e05/Au0W9WuCKLupL6xGP94cZ1R7FqcCRZOU1xuubtIhNdCqQYKWPJOj3h2LAdxLydkWIn
mi+iz5T+BRAhlqLLBjf9bNwhghVMG+XSHuMdUZ5we1KSJgPGszWthp6XiTH9AjF0XPnLxuIwx3Ie
y3kcZwt+inXjFHiTywLY1i5pXJlF4HEWg2e8xyDJdqSb3HFvvqUcmMyY6DvVUYbB6J5oqTGve7Kt
WamDZMXBHENl5QTE6uOBX9/sF2sM41aueyp/cGmP77vSwVXWDfPfnhusudpR5vbnVNuxO8fznD2M
+zL29MwNQAidn8wNa0bcZydBxSIz6RYxILYA7PL8fT1617VuRXLXsSj8rYbw+BrmPfhP0FEpym7w
JsoWSWcRRTbgVSF17vC+oilkssmBw9b44iXSXx9t1G7HO6CHWe4OIPD4FDLGNHk16PofLr7aXjyo
u/HHeKTAMrS+JOOrIIPUP3szURgloGA4XyMt7urznqhG3IdWVrRG6iOZrjVwumITDW1S8F4wBING
t/ZmDMLFe+fYYqPJJC6ENm+12mJasLmD7407tNGjkxF8EtAKac16wjw6PDNVVfG1D4xfP8TzzmLX
p5H1y9EVx6dogQJ/b9/mzQst5Siy/daFuGta1zsFHHndqaXXjwbwtRkqTt1p9M5zWm/spjw/UKme
JsStrcJ95d8UVXhDGlVMOcD30P2i/SY1fzvawhbeYA6fvGd95Pta2sXck726cbQJt1MFO2sQ3CXG
xO0N2+7YF9gjOoB0TVldkFfc+PFfEUcyuwDlj3VBxRL8SBPVGWVa7pC9NjZz0ALOh/83sOFiniiE
WLaT0H2fwapO63Knw53cgiYLZ/cyNLSc3hEw63iUNraQeo7i6D1zzs1fJnCUeyYDndiGFS70PBye
/pR1Bw7SV9ZohpfM+9r5w/dbILi5P9PeG68v5IxNQ94vm2Num6jbg0JiTmC4JYEnKPih5/2deJ7t
1ps4aj+5SFJdwDRN3qNTzWlQNKnMnMeQgU0SznBs+31W6RRKkvdd//TEpvQd2HQSvnsEgCQnKl5D
mBVhfX3T2VSvdzzz3kqreCzJ5Vx5AcpQ4IrP932J3L8evLYi2B0o/pqqk0FeA+OSJoDenktjxX+w
cE5xOVypaJVNGcWtXi7+hnwox6li/ecBOIhc/167gDku0HkxW2GmuylZOPsH9tal1GpCkG7Iqhnz
QR6c1Agj3B+ut3eATG2gbOHLMFtZhQhEpUQvmT8PaeGU0aIv64lFtQrO9VyR/FdzPuy3Uzbz3EBp
H6ZcGXXEr+7bLMHd1BKDYzazOaWI+7DnY25Vl53QAMSmqMS6f/j9sYdFhhH6yHnA1viqHpKOss3+
iNkaMneoT/60T2uhwm7ry8WHCjpVJMqRcr6Gs33raWp0ISfDLX6OFuklNxlcKkshOYZF4Ex88Lqb
1hc1mwpHi0DMXuxewAdYVmmOsqUaNGZGt+tqbpZKtbY0R9h2J1w0Pj9WfOCfaRylxX2mp+iJP5wL
UfDDvS6rXrzyWLeMOAt4/E82p+We0KPaXtF2C/PZUmybN4NO3Vu3Ma4+y0wzSUSa+RKGzmGsa+J6
lDddvXIP9o1zxCWKjwO2e00CaQtg0zm4yZw1/BWyzqK261YC7XLAyX5iTai241VYd6Y9kya9Cjph
gukV2VZVZ3d3Q/kC8UBrNeTwWP8AuID1X9p1BVOGz4pPg2kQHqIzW6Cu68HbX4HdqSg5TEW6KM6I
eC5lilH4ponS1dxPW+LcRcgp0mvgg5iOJ+m23o8IrOOF24hu0xVcgfMdDOmXz7cAEhf2ob1dE4SG
xWCDDNzVHyWAnDdWzXlN6njMu5blkcKkiAjgqW+9J4BYNgrfZnhbltjBEslvovtoQk8cJWWHdOeO
8SGXvJpF2JbdhFznPzmODLoBbFSXJ/RADVdKtIv7kPVYJs/jPqbunUu8HQf2DkIAhQktwpCDEyCI
TmSrdqRUQnYNp9RMmMg2teDkaboBTNdD6OvcBxVq85/RdwDHW782TQP3u0POnmRXseaGCK2jXzJu
3b3cdvKEP7u1Sme4AY7NgXEcuAYs1uU5n112rkuoQCjvD9/r2tJB5xqc1khn69VUh8t2zpADNr82
ZSiFVZjgprNxCA6Xw27FldbL+jwSP/1DqS5VpU9zMiQiso4yaLxouk2CTshrLrURYaFpQUTadYEX
VG2wmzMhHuM78BY90O2cVkSyV9H2RZ4Mcp+wd/f5h6wVGUw7zo9PKb3lQcN1vWNlN/+HSaj2bdbV
BmeQYce/bkGAmue0zlKKbpcwmUtfdtRtRgcTsCHzGI4LMUFwniaSAp+JqkGhnohg+tdtizluJs5A
fXJ0myL64MS7nioJS6N52/wn5BZCuMXYg3b/E4MeugsGU0ojFLR1UvpTEu/nOYSVx0VmnG0WeXJ0
fRvnrrvv8q4mRXwnnRhE5haJa7uf407MHzypTHRkBbYAiZlLPbWoja44EOu6Lhb/wI8/7Id6Y3kY
9wcVZc0tJmJVXxpl9+AswIQBBfYempZ2YG9CVTMFVSn9vo9zpdcUMU+swACX2Q2TPMKENuaGUo27
FoqekgvNWVJ4CwxhEY3Gt1f+rFjeNmdpt/PUz/Kyoq2qi2AIqJ/x4cgoQ98wCF+l5GEhurVTb8so
TTZZCN96dPDWkdgKKAUuaG71NoDGDjensFFS3xk5B+SmTzoFyMv65n5FsYlwqNkifrDWO05x663B
xWaT+q+baKLeMSkjfWn53B75vyMN23742jRzfG/53FORVenGsk3x75s2g/+bzIP+KYwG+VFXHjX2
6X6Ex+O30Ca984IdjBWp0kJmDRi3LMCixJFrAmM/gp4GzrOiZPpqcNEXXg7jTP+8ljf6PJhqnc6T
aqPowlu4pnRzJ/twJiECMdQqrJUXn+ZFc4lRDizF0tZJdMb4s1TP+8ZSXKow/L4IptV94w/z1O3K
YOr91nLNoosQDqUZotFHc5ZpvNDl3XmHfNqqvX0Ju5B3thWq+q9PswWkwoTBB7QOeq2OeLBfqwUY
PJlaRx+qxiqSzyxycMIMJ7zrnEivC9haU1SNmr90GLpj2cIB3YP89chn4jV5JAJAIWJIo707w6Ib
XiG/qdzcDUSLrkhs7kQoYB2DgI/u9EJTefbS2Vh+oQ4Oh7vQui0i5RGHg7+LYSwS0YClRW4r8a7N
fLJfa0Sv8xUSLcHdv4NQP2/JNznBRL39jPVs/3hobkZCJVN209QR8ydEXNfeBtPKRV/F8RL+COy6
LO8aXWRyrnp/CS+q4WC5sZOY2wvGvNaU8xLQGk301YjVtGKB6YCOzPXWJusvInh5Nh0nlh8jnrU/
GoX1TycjsbmYasJkeBWbOrnqKAjayjjRUr8E9bSjowq21l411tnFxdln87QbDfMDqE/4ywoTn5V+
auGIatosgOWalk4AKVljEW1ou1whWNp0yX/qPmIlAhUTWBbJD2Wvbc4ja98/sacGEsomkM6q5tH7
209G1Xngm8MHrdzNfI24jy+BAULmyzTZ8Rw0dGKXsVnD/9gjkAYAltnxdROr5ubedi6jLRWw1zke
EEEOsvSX5rQBtnZ3veja10b3Q1/OIvPcU59sSrwnczXF/NIC2JKghx+7cr011CQIje6ftdIIdBDd
RwfSKb3/WVbnIDWBiqf1CkUQ1QgJTXUp0OLOWZD4ffTgJo3Sn/Sng6VsATRcod0Fp/BAC5NAyaXi
9tyEVNSApImGFL5Aylftk2h9VlopfcVh1Acn/kkHnWZVm7iPPZ7nZR5Xje+0Pd69pqumC0m+ZJwh
zwvXU8WDCryLov6loxQmuZvjqkaTUK9efTLNClbuZk58Yx1q9MqxSeYBrkZ9T6aEX0ZFlEQIQ2oM
5oCotVuhPIJoma6nISO9bZ/S2pRo3JoGOYkErtrpQD/ySqaggJ5InFc7jWxMfF3/uU66AG1J7GIw
+NC8pdkb6CA0lS5iB45mJzc1v+Xy2IZEXbWQ6L+PpQUmS8CId+a3umfCaJv5ed/bbL82jfH+xQvF
JScFzv2zOxbERNyRDQ4KmcTfNOS4nbBfx1hHTBOW8IbR84xs5runvq/+kTmIBsdH4f14xP7YXbJq
dBOKQoe9LxmzA5+7Qc5svtHhohVib2/ONeNieon4xX+5fF8zc+2atJcBQfLwe1Ek4ufMGnDPOa3G
/hXwf32DA97ZrvG0Zf233uWQRTwa9ngfqHF+EjGoee5PKWDe0qWe+cG52ekiymR6Sr89YvkKc+Bd
RQS0jhcWogZXX9031H8atzeIL6MFA3oConbmCZ/6Ow8h6cgbCJpxwphf3UzKqrtm5dd/PuLN/QVJ
tj9RZZJ9KJQW4PkkAgkXHNrl4UGQ6H61KnP6fIXAbEoIHy8495mBxABtH1B+GQDvbW7VU6JDV5cV
XzbWzY3KmnxFIKcRKC/aP4Gu0/rpeK2PThwsvv3R012isMV5aw1hD371nkyBcG7bgAmgzGbo3iJ0
e2Lp/MZ3jp9oM0DY1rnKYtqT3OhuQOvVPFnBJ+7y9RiXrUB90t4Nq/Gmh+DQCjJvsU12CZy2/U7M
X7wnF78lIXxO65ufcyZqTMKuXP8ZsXb6hwHrFQ/MIvY7uyCtGIQnV7gXKFbmkDBeZ/8RBEqsJ4eN
WXK6pt2bWHQf5kHlR+r5AOdljuprMOCKEcJ58+bZ2W/t4MHCHZhIontgrmGnIRSK/8URwxGUyLcM
EHHcBun3dqLxaCBOasqFibbNe92tzv9IO7PduJFtTb/QIUBGBBnkbWYyB82SZVvyDWHLZc7zzKfv
jz5Ao5xOSKhu7It9UagKJRmMWOtf/8BjqryHhMYMmJoBqHmEuOy9Sljeyb7rFfvG87IJyqKU81s/
eDN3YFozYg5hzLCpgi78ZVSNNzyF0mAmh8Aolw8qcmfYooBC48Mi++EbxNm0gboKQ29TD4uTH1QH
6ckPO89ocW+e23ZbTnp4WPpEDFSwQfnaUQGF6ExK43WuDKrEzBaolzyZD+Ozi96je3MAf6GMq7FD
BFMu1fRpISDEfOgAhqBGiF6p+hiPAxdUCPPtUehZKfAO2/taWJn5vfYa/UXCyO/X/q5+zcMs8T6J
IIEkLpY88W5Gswqzh2mRKzLlxm59ENBr4fJKOMPbSjDUfVxiEKSbpqlr78aqNHME1Q3pJyLdLOfO
6HqRHCh9AuGLlIEJiUTeYIBnGUFDR+uE8XST2OBO/tg7w5vHVTts26iqOKrb0iz2Ofc2WnjLasH4
8Xm7T+Ae5hsnrnpoFgUd8MMMUFTu8PQitZRKI+/2igDVYQP9tcEF02a8D0NydS2g4RqoWqqFVNWG
IDjsTdUSdFvdzCWQVyl6uQ157lhU9fVYUl04hEuaHLhr7Yo+cFfOzLgB8OFKXgV8gt52jsEqt2md
k1o3JVVdbLE75i90vcpsfi1TIkW08qD72W8I4BJbC/j7NU7HbNyg9ZTC73Wk1W3bkIq6Uy0mzbf4
V0CVrjxRtc8ZWOyyn8kiWXejB/iGAiPJtovTFtleQUmZoVyubQ2OHXCfuK+5BAfHfrEqAKUtJa6V
H1KjrZrrcUjjZ6up8nY7tMls7PoJNi6TVwk3WYFT3y8kbRh715a59IsqDKur0aqT6Fq51UClKge4
mDwa6s8iHue7AnMErLzqrMRFdUrKhG6zLVpqbm++QveRZC8om/URZ9D+qZYRNKGprqrvo62zX8wc
3WdSaIC+exFAs1/EckvwcHqfoXB+GIuya/yJiQRMTtKsnzIKYWbbjLWf1MAlxOwSqyNqo7HptkEm
oDmbfTvsx6KV3g1wpKV3vRu13/gaaq5SWn9G4NZIekNJFfqau8OAKGJuoL3Noe3+CidPhH4St+m0
hQDXVkcvquWv3IDG6jsZ5InfoV4xFrl1UjnMndPpRw/V/+vUckess2un3aulTs17a+ac3zKuEM1J
xn2wHFKo6a+woRA7iDl3ny3dOc19BRmvA6rS1gi+4gblfe/OHNKtO2BXN0yu/T2K00QfgDiYipUh
MYlSzx7iBZzqsyOXegfFVIemT0psk/twVyHJtWgtr5dqYRJBnLEbXeWWZz2WXVseg6KEuCQIx7P9
OR4DCpnSVFeuzjllZVO2r0NuCHOvo4TznYadQ5Y/ku4ojTOn/m5xoXyeIqdtthE2ONI37Ui6xzym
wPdRPamKKqew8YAKwlKjb6lgkCXOmL9Nmdt/nWej7q8MbY6ntAsH9VRZdjUrAo578TPUmimaKgSQ
/4hn2OuwCNC+Go9mY79wfO2gkycFGtyq9vZLb9N+gdROUb63jMmKESyM/UNkGMVP/D1oh2fTbL6V
cZaUe4hZsJOTYQDIL4uqtKnSC/MrQWlt9IzqZvxMn4KCbnJnbzcv3J5wJKSJlqbhNp4p2H9kqhmn
nVH2HGeNu5KxTOlCds7pMO8SGJafsRBguKbqqH7TMNO6jZt61bWWZal8N+jBctolja9BPthF+NtO
7daNhP1tssLkyxy7sd60jEeiDQGGkBViKs9ho7IohnW1jgpvXJJmJt8KWqpL3VnwwpFYQ9wYpSEA
UNoZr68O34xnteQhUwpYEW+6R9t80sO4oJo2F6fZawEtfBuYk6wPkmItWKf4XrwdGFv4tRFRg+FX
X77FfI5kmxaI1IAShch2xig5ZnujVKBV/KDkJs8ZYMDbr2GSwB+ELl8I2gI/a12j9SsvnO7wSRqd
HwtPElcV6kbzutIqRxOV9GLYR7HXS98Z5ZweMz2pmudlc1JkS9ah7xmiKd7R3OBWv5koJ9kOJpMP
IPmq/IbTFhIvXoWMd0xCV3pRZXo/zAqe1QaeeBbfLWab1b7huDC5qEuU4uGqghO6qIeg3zdIY9qj
awCxM7hd4Mg2ncWea2G6tjvyQ0oPfs0MoTemCEemFxIa5uPfLSCyRN1dSg93q3XXhjsdkWt948jZ
+iEnnIqZow6jOoArTfOhjb2x+p62uhXbeIARf7Vyw6qdBdGyOoDwucPOMUI0XRQYrntsrTFJbpfa
Kt9okecnTrU0PqCbiW+N1umrwziFsX0NJdx7xowqfiu6fsbSDE6zggRcNIR9lUUc0dZj2L3J9cAF
DYeqiOlNIJlukRYgPmJYG4IxkStb7/FHI7yvjiUXNLQ7ezmMydCpB2RUVrwPRJfcYLq8dH5LwZve
tfQZ+6KXuGx5Rt1wZsZG84vIHpVcQTMcXjwVxHeKfoOWOUy7f0LH1C+VRGR153pjUx6XxuwedTbJ
9NUEh1g+L+Ew5ke3m8OOPYpmZFfoevAoFFLdnpJQc8NwBFqfJwuP222mMs46Sn4OX+7BHhdReqcW
71mrUAdj7JWxQ5lQPAFfx79KYzDeKkh7dHc9s0OIgn3+3cgL6kSSAOvlyITIiX07IrKxq5Mp8kWc
rAMuV8bQkahpbxpwhWJXm5ByUbLLVPmppQ0bzH7RP4opYlRnDeiCqGHqdCEGGE2pn+kY9uCA6Zo8
OgZ8kUPSL+JV9/CndhY07OxgOjr44Yz8qU0f9PgbMX27RyMCsaqfIMGs3jcwd7q8mLuTDfK9J2h7
quE3sJdy5G9F8zVKBkMcIS3iN9hIe5wONdBnzaGQu99RDMtHyBTiB2f74KzMqZSQbseto0+EyvcV
TH5u6u4xSseS+Q2c0sBP8mkeuYTsOD1aIhRU285MiwmpvSh3BuD4S1lHqj/ImYaLCVZY5reRIDIF
JV9Q9g9mZFftbqjn4YZM4QJ2KVRIGijJ3O8WmUVpQoKNF0b9uazIkVRd3E9HwwLd3gCwWkdRZY4J
q2tCy4NEo0122P8U13ZS1OqehImo2TvGCsa0gxc/8AcV32AV83w2C1MxqrbZigAWChFWn2QwMfLo
l6GD1IuBPRqYsZzbq0SXXu57Jny0FHUdzHusyd0DZ5w5HI0IuipUCK/ldAQrf4aOPlNF27UIb8Om
L7q70VuWHtWjXuAqmIgfGFx0KFzaHmH9IW+CQD/xRxXAtwh1gu0YmPJzUDLG3VZWTNOro8gLoN4V
HMZeBEFwNntE5gNkgZtAGLbeF0gcrtOUTf+oTXySjnTr0PHptKDMObVlBC9ZOvXAoUU5/rKhHSwn
mq9mOhgMdeUV5HjKTadI5R5ie8ZGSuL0ti+tES4qjPhntFJwvdinZfZECeq9QXBMUQnrsK+3CLgE
fSt2oNGzU0fhd1hFet5XGHfa9BMk8aHPUlrs6/x384kvnuS7A3J/E2PVjBvYs8ktSFETX5HrkA/b
KU/bX5OIALmBhGD511gEsoHqgrcdU74ve9MmRfWq5FMOd5mK44c4zMlEnzSf8hdu5wLmPzyA8DaC
G+1eQSOP5a5PEZ9CjWRouwvmrr7OM5kEW3A89yspt2Z6QClIPdPnaVKddGOl0ZUl4pIsTUoM5DgM
mPDKDEEFN2HAlHvbZKqtvo5lylcmRIKFJeZohB7Yhdl1PmC3m91Dy8Vb35lmtCizqMJ7guJKbt0h
m3xmACrw82QE4a4M6X4uQthM/NJ5DG75yCBUrC3dJzNUVn/MFpfKJdAuR4RjI0tykPa6u9Zqufo9
WZXOTT9pRAYaMIDD1xr17Zg6y0vc2LDjWjB5b5vLgJmbl5p0NiIZ5oecdXgq6BJiPuCKfgQcuoi3
JmQB25fkbIx+LlEB+oWlDJMTFnRv0zfwqrZOKFR6gHyTunsRu7k6TAajUhy4iuZgugQib+t2lvFR
OUGs9kMcyZUtZif3XTcGJYy21Knul7yJi0e+39I5BZYxTidkE4DGmervI41udltW0QA9lIdIRY5Z
lTArq7/FD2hyr7yqKe7CGfn6yZvxGIHski50EvHswnUJkl8LutbmxHCTJgpgyovNh9yw3WqDoVqq
2G3Jku3yLrLLXcMQ9UebM7j3dWuUzbbWIEmUWEv42KICmL7XnSTmIqZiS/0AKohzqAaGXcdqaDSV
I2EIvyRXJIoOTRrTznREUhyGXg3jQ2eVqYOUL5u/6BHXfpZwchd5gmyu3XIKzYPZwXLd9EvIdAKD
Bw72IkSdCBpVc/PkKcSXzZQ6Fn9okDD2AKLLICebhvPTi3TYbEMxRfHWbeba8nMMrE+Tx/G5hVuJ
qalNtdxwf01N+7kdwsVhTEWWUknRpBBkhf38uU0D9zFkwmNROkDg35mqC5KtBQ0JdnMZIXIuMGtG
w5HZ7bixA11/ZxLC0N4rPEknqyKIhTycGOSCujA9Qh23Ul9IvQDYOL2KGYIhIfYxywn13moYAZxm
iDNAVwVkU0qw1GyBBCHT7Wo9xsY2SVvutgCfR3WaFujjR3vK3Z9MHpBeAQoloS+nepL+UubzZ75i
polIL+eNa80lseYFzrPYJwzquYZtWN6U3jh3ZK/bwxc+8DWPb+hDP/fK8qfs5PwLcm6MXqw2Zhhg
LsWz08Pv5NJwUTtVSR77pld2zLuR0HkHY2qXZjuFQbD4jZR0UWz3hxJG1C9G6N4Oxt+qPAKfbl6W
eVgS/jiHWnik3UBIMoT1PTOqmvJwguFyonIfXerypnE3ZbBw6kkPQ4ctQpui9InssGG7rA3Pboow
gd9Q1M5fB8/uPsnaal+nXM/HDFOi+KoGrb7W+KKtktURqU1GbAqsXY3bP8hWkNzUMN5eRNS4BaVl
aVWQrjm42fK6nnwcrAJwTcJV9NEdDTfdzTJCCOSN+GxELlSHQwWtDwMHo3bhI7hh8UAsWP2KuW30
FM+p8Wr1BeOdXHOb3OCElUkfuHKwt9Dc3RudTMhGyNdR0J5MIvxkqqFH5IEYj+sMlMkeFHvQdfh0
t62aqh8mYcej308K2wHsE1CIa7cMncNEWocHLgjB6KmbHY8Gj7tnQ7PkfWlh3sWoZILewVQosJ+J
iA+SA1jC9Kzzpf7qqJSQKWmV0feOU2/yM1DoH7UBv2sDpTicDnjQm9/ZEviE0qaY9EV6nO6xk1Cr
P95iK1JDmjT1W69v2wdSXRoo1HKx3px6KehGmMYVu1Ljnb0LF119ivH6kX5d9eFDjGHUTy5z7eyM
PpsF7bQl4dEWWfajYF43QTivNX3NMio4dTJlsNUMJeShRVLMLxUKVZiwbmoftaA520aw7IGQBI7L
G6fBjWIrrIi5hppCD0eKGPOijjFNf0jDcgi45kfnxTWtETWLzO37UIf0QlbiyZch0ILpf6mnxyTO
wuzagbbyy9FD/NIaFd9yzrf1Gyhd+h3+drneYoQUfdFlmQzHOl5QZ+hQe0fDk2K8Qw1GqtfgTT3s
SRHL+cp14JhSPA5gImVKYukm7SbndR4nWAJT73XBIWUqfW0h0Yv3FVkpJqVRu4LHyB/VYTGW+aav
u7E/CQR33s5JaVrRF46evmZW2uZ8hDV/hdGXwNGoMpOUSSgOEjvb6pLqrggDDC3YvebnlNOiOEDQ
ItnJkOncPqVOnzyk7by8WWgbTpOFhnIdk8+ID4eyDvdw8OwFKZILbO0Fjie2qqIKOBVOrUyIKAYO
cyqO0vBg48TATN5WZbibFPXlAVw+sr5N7TQ+l2ow2j0SRud26cK8OTgYQLzGPZ0FIGuVP0HfLMbN
aPPg2Ab4Emy5MfHWGANneSqz3p43AAkzXN3GwHUttBy4LL0x0/LQ7c/hMQSp9IU5MeBP4txSFC5D
/bMTLk1CB7Og23SjMym6nSV4zPtcGnuJXODNzDLpnNQo5D/9Utk50IpjPgRLmkOwL93+ZQ2MbmGH
NRWlgio8+2qBVkmwOx4h9wVOVQpZf8jWWi1Q7msPwr4/V4O97FGZF1BkkdFsbKxHv48o50HRXbv9
7jl5ZJx68LZPNcKEZIMWOr7roA8nDIUq9WCBjbPhZslwQMxlHNwiPIwReKaNd99aWTYdEGSSvivW
EQ1cmvqTYXUgVWYhvMi3u6zmSzKarr/3xnAK/XnMyBBrsXwvj5xUFF9ebpHky87MyAya3DRja2lM
ROICFkkUMi7jUOpceaiEsmHy/AaL8lUSCszBjbWdEXZf2+U0sPly6EzUUBGjGcxbejiBFkOsH2kT
efcJNx22MNwp3xx0Xc1VHAWh8I1JA0WATYzS15iLxDs0t/pJBIsF111WUU5ORaMfuqjmwG976j0j
r5HF4oVTcZRjkOgxJvCyUO6WNKgA3ESl9yaDKshORSTtbc8wBkDSNMsn6jVqurE0LTRuLSfWYbHl
fJ9ZHKebYWauNtpJvFbTDQD0MjgJIFkZR9t4ggC8GQJSlK5lZWbtqkOhqvxBe6M1ViC2uOc5c63Y
tklUGEL6+VFhxPU1KOsW14VIQsBfYg6TPXZdXXNl0sw8haNO0d/bVQxZCCXVsCkTeOi3IBBgYmHZ
qi+BmwYPXbgEtyajm+Balc6it5htGKPveaOVb5bZcmbYOwrjtKkz81/EDlavRtQHX2ZYo8tpteL6
xTQkJsmsgBOxcbtlwA68joDJrMDLb/CF5vyVaoh+YGQU6QNucqQkznM2O3RC+CGcDF3V90FUW0Dy
Dj2YbzfM/ngNUYGAyXYCedQG7HmE+CjPdm5TNwwlStfaqSKH6ErKoH1kTsbsAp5MEuzUol1YbFCc
Cd1Is754QuzQP8xJPzzKvGw5sWGyt9Dwo+lro9ZWBeHIcIUJAwQyN831eM1xF5if2I0oKJxZFgPc
Ndu2/DAAN0EBCpFtQ4+6Ou6b3XgduBOkSduwsclkmpdvHTe0zHCTkq30T83IfSWvITHegOIPr73l
Qv2mZWmeoq6Cq48NznXZObHtBzMzOQybQoRogQzjn2HdW9MOrjieL6tZhtgscECCvQ0E0+EUIL2v
diCiL3i0l5/SKebDiVXRHWenNE3mMpG6RpkTik3CpsHzn9In8e1UYicxx6Z3KL1E3jCm7QpiuMG9
74s+g50Dcm0/d547tJuqlw0fAkSgAGQh5PJUVJLt3RLEtbcJcamyt61VrPLtkBLHN0IreXHapF72
NZOX/oE/dXpquKdw5DdqDzDVsWXnL+gMIFZyjTk8LpuRZ66W9gteT4yDssyt3lpv0M3GCh2XWyPr
kWzA6oBEoprO6DbhmoqwTWSQx4fGnCrGBn1DZgfAkGzvxOLFz2D/jn3HRswwCxVOH/hWbXO9MQ1g
lh720KzBL+069M10xAqGf3WofXyPMSxI9IIHHkJG3P15toitQJLAYPF00MmuGcYu2bd42Ub0WtFw
J8Rgru4BbnS7LNJwP4WBmp/z9WMEqUhoeKvSc55NKCH4GthVeh02biax1vHal4Ep6HTIEdff5dwN
5KgV5MGGzKFKbol+/NbhCf0PVgnqRhm5wtNIu4G7DRXs6SskbCbWzVU5nbAlsq+ahqzFDYoWaBIL
RRb7lZbf/maBjX61oGpSQUFCAtuEX6k/OSKTlT80g4PFDXfztkVddMKBYqgP/LMo3bTjxLwgE05l
7iSSonzvqn7+lukRkHsZIi/cCZrh/Bv4rOuj7V3RHdlQQtPpGfIItbC/GuQApGS4tU2Jom3vO+M0
kaG+t6L1fsAWGqFENspnLNjMT1MrsjeDffLa5lN5G6lwXvUiASeoHczFGwp9c5UmWyBnHu51/0S5
QYodAxln2szcX9ceO32+zlSePRhpktrbBYJwsrE13IMXLDFCZG4EECNLw5cZCH+haeSeYfq866Zq
fJqSZOmeSuZ3CKa8pvuSA09CEiUA9gXKxege4JPJGlpQwUlJGqS2N3VND3oczdJovzEpN4utGOO6
ugHiKK9KSq3l0MCTEX5khgZaBjhduPPkU/RISSK+WWFAIVos8Eggb3ew4RYzqTt8dIh82NQMmkoQ
Zlklh2XxZqRkRUYdXTmmx56LCkXFzAE47XO6OU6BsrWqe69Q6R0qmia5GavMhhtk5rCw0lAW0IYT
Ffo2sHJFNTmsg9Ea+8VH7M/QrNtW7BYnaDOO3ELUCr5jvRUmD1VvN8meDAxR+I3wRuiZrqjvSG6u
640Vm/zVKGyEuBIuPHDo2m52yKw8i67ASktKOHKJYMwX7Wy+dG5l/KQxL3i6Y6kfZydXkDDnpHE2
+EX28ac6XNq9DKe59zMx0fwvYmihwsqg3EOzSx4sLI7wiCrLarmL61qSN4vGhuQ3eLhhfvc/cAQd
o4u78eS4Q3SFL2elbwcRB95m0fNk7f5HBLJR0GPz0xIMRGRZeVEVeO2oIvNH7ICnPXR0s+Q/tcBS
KJNqPlbNXGg/67mx5p4Xh2IiHY/vuxhecBB1KHDw1cTWlXZl/ef/yrFjGjoz86n6E07RJvGGpYQo
ApNX0HJ+ZFJ/yS5Rk3/mOnhQ8r8zs8tktQlFytOfevwRdgFuR37sCPduxhVmC1ikvxnBQmvhUQcy
5IaMVlKYowBM5Ade45ccIrUkM54JkZbOuY2twZYGOTP7U6uXbt9jhIk/djwc3n+2F8wvHY0rnCvk
Gucgz3wojRBEd6YjOfVB84kXGH6VEW0j/4JxAkqgn6ozlNjvL2pdfMo431swmzHBPw8zKdA+jgH4
42kcBusBXoN7UMIytorZzJ6qC8siCDd+3jrLrhrTekOqqbetxvKjNN5LWwu/rv/7h6xmpP/aWtgs
NbpxeMhDnmO7B+/Kda34Gp3ocPP+b774OuFvkAS1Orr/Ze3qTE6mVdOfHEbJB+lK+87BL+4Ds+qL
q2ileVpS/u1lOkBY6a1W0sESywpQpexjOTa2//5vubhp/rXKmSW27EIHWtbUnyrU0CeiKULfZVD0
FQuu4ippYFZS8w0ffA8XXhVZPybppZapCRQ+26kkx3tgjqo/aYwQfUb43V2fjgGubej93v99F54i
5FBoNg78JWzqz5zPe1yWIIgk/YmEOoFwtnPcPdxJ5uj/dR3BbjAlsTcWHrTnh01UcJzDamH3Ja28
KxcBd3SZwg/2xN+GuqxCGSmVRhz5l9UsLo0wxG12XoDP4t4ta/E58CZjulriRJyABAPxQSb7387x
BFGZiggBU+Mcf77XBRknGiOi9kSJ0H+JbNoMI8lSfyqcEC/l1eQ/dUps3wIhPnC8/R0c8KffLd7P
1v+mQimXPJyzL5oBDIqweDl1g+FYpxTmL55LyvBogKtClKdBQ0Q8NT312JEBgVPTplj2Vd+jU9in
plfTVwWIiRnXY9hiZ3rOt4gjAvtYoKOFT5BjAMrQ1fXCq1zbDOQr+N6bDC1+7pMDBWU2x+wE6mC2
qGfdLLL64Pj8e3vyE7kYFBQaRWjNWeyg5WVlHMdiPkVu6jzjEAWlYYnMx/c359/f27rKul84oUlF
OvvemtRIFeONmakV/gKRMXZbY4jEaayW9vD+Uhd/EJF1rqfwTsSP6c93ZqJRXdxQsxRB2X6qAGlX
LuEHX/WlH0S6BdFx0lEOmPufq+Ac5TWNp0gXhF20nVsbz4OFpg4Rw0cxgxc+AEBOE5iVrkczoPtz
KcjOBQJGdzqFNEjlJstHjKH6cfUywrlQRDf4q0bfR6+HhysyY44+OFjW//7ZR+CyvKU0WlVGBGcH
GMBqkveqnk7AJQZoYs7othzh7YE4XNe1mewcWX6UPn7h+bqAgTYRZRwzRDb/+aOroIoT3TXzKTFi
sjycMfN104++xO/mv79KlloDEhTRHSRI/rlU6CS4x6fszURNL0pMPTovxr6OVPkHK118kv9a6WzT
dLWBd0yfz6eOIvQJGpdzV3jljFZGDKcaexPGs66zf/97uLiox2BRkqBjUnH8+fNQxtFAuyg8Wngc
P/hiwre8onlxCyS8udWL7zND2B/vL3rp9SnuPMVDVa55bhSOgC1kvpOOpxDRy1Wdo7YyFBII0Orm
g4d6aSnXEQpynmcJrAj//H2YTtOijtV0GhVu4KOqUSPFwz/9NHof3EQXniQ8CtNmAsJdQPjUnyvV
syqLwXLGU9IO3QP2oXI/kxrymSlvfeMGIXzG2Hx7/0FeXJOMINRn3IFQNf9cM55BFK11UjrAE84Z
ALfZdYa3/C6ecEzCHMDE92eGXq6O7y/890UvLYv7gCBa01mTPf5cGFpckWKIVHPp2RE6aubuGeEX
P8u8L/+RuJOEH7zHv89tFlSmzT1LwodzHuLT8OGNkWhrTOyNlp4RE7k8jdsP3uHlVShpKZ4FZ/fZ
brHaAlvHqatPeTnBJPHg8T96iSM++DF/b0p+DCG0Ller+Pu1WUCnagi65tSMGJlB5GmXgwOeOO4i
bIt/vf+qLizmrLc3cVx4+dru2ati0DXrOo66E047xnVH7uA+moL8bjarj5KW1i3+510gHUGsBFtx
TVM4j+TyRttmoBC0p6pq6+4nRs10UaKfszucCaFRD8whhytUP8ED0UUZna7FVf/+z73wCnE/4vPj
bvdM/oo/dybWj0uQAqme7CDqb8yuh/mCAOnL+6tceqhUKx7dHMFB9vmt58ZLSa5U2Z+iXET7YMm/
o+HNfa2gH7+/0oUvbf22SfnWNK/i/PcwXBgja9LNyUkW89BPbpiAYeMCzfh56A94rXb/PWuanpAE
X5MWiKvv/E6oSlIUJB4FJ7MxpgduA+yEnMW7Fkh09+//ut8F5NmW4QLn3uGTXqmsZ68L6V8EJQY3
JIUYNL9ak+oahufodTbILNRVazflP4hkx++kEAifc9B8Fvh7f3CeXXifbBjCUPgTqNvObyRIzpOo
xUphgN77jGktE0s3bo3jnMO3f/83X3ijnsRpmOOMOCSuwT93qNZ55vRx3J9iiF7XxljZn4O6z1EA
tgBF+D8SDrP7r0sqGOUcnQquCglCZ2cApJ2iyOKkPZEtgaWD7fiMYdudid/5thjRrr+/3N/fIMuR
vkiqiskYUZ9VMssI3BV1bnOKrKg/4XyB7JPf+sEqf78zVqHsXZPKTLC6s+eYQTFWwRg0p7jzljt8
dtxDFnrwrFePl/d/0PlSvClTO2B13DwOcVln94JRKyz7e4NZejPUV20pW0irutyHdvxfC5bfS/Gx
SxezQe+vrEYGMBDKmsw8ESFSHClaXlASjqtMK/zg+Z2/pfOV1n36L0DKwsohTbuSZIqoGvdjHzg7
ZeDj8f6jO78T1lXQ1Ji06RZd13l/MiSzxU3RWyeLagSrVdv5IqWnT9Ts2h86K/Gxg/RuCUtp/Qlz
ww8+tgs/koguybdtUafQiv35I1MykgktwitSwL+4Kgy3P8ar7uD9H3n+SfMjKYfIJiH6BnzzPHgK
Fy9HxZwspyK1EavnCFNj/DsJkIkheJMD8x8jfdb1/rdGEexJnKn//FX9YlANBYZ5YjBoDtt8SZOX
ptEY0b3/uy7se54cdZALYcb86yYYIP7MRuEI5CyEtyKjThbMlTqAXEQ3OB18sNyFlwUJlQcIHOah
Dzu7DOyyhkKOFIG22UaVVCfJDS9Xn97/UXJ9Ov++c3h6HPS0HcLUJOCdHxyicxKaWQh5fPGt9yUu
iwiAQ5Xtc10Z0MFcYt1iMJUw2heqnYm9qIXgul2wx4TKOoitEcYW1idur+N96JnNkb1ttdvG9SA7
10s0E3/AsYpOnXneY9kUnbHDWcd5WKDtAN1khlR7Z0xj7xVH5rn9FlVigIqNtEAwFCPh5GoKzLTf
YiVTRFvieUxo5JA/5w/u30sv2CWizTKZeWgAiz830hQKDGiwKz1FppucFgSIm8TISsAE1GfvP/YL
3wiwKY+dDPcLUFKSYGmBkfxyMqdo+KqJrjmhTxt3veqrf6Z5+Pb+cusdc/aSJaMDyYey4iPnDYPb
jH2xmCxHPh8GQ0uY/yJh0v0cElGxxfVW3OPyQeRzTlDJ+yv/Lv7+WtqmVaFjAQY9v23zLEzauoZ5
BbYb2tdVoeIX+BDe02C49hqy6mJmF/Xh/dIb9YvI+3oPxd95roNSfB27Ib8fgAz99/+qC2/6N/4L
WZ2H8lf0WD5ZVhinivzTqLWPYdO1VziAlJ8h0yUfPIDLSzHaYvrqrLjen5vKUwveBobDm+5MzCLL
BraOHRe3pQHB5P/hV60ovQAE4nw/u5jzQdQEqnNbYmmCjAl37G6XGVH0hAS9e3h/rQsbWK79kwPE
raR3PkmqZ0qQpHWXE/yAJf0SUtt9niAT3PYZ9kBvQszGB5fXxRWRNq7Ik+T/zh5kZORxaKXFcrLG
SiO6x0sSAhwRL30IDpuFH0VSn8MJHIzck9JmSkDV9lf/1g5Gpeu0m09pFIrdJJBBDhVMKugZOaTR
8M30pPMfK+/fa7InOYipeBg/nm2WCEpnHtocwIUunyCHIPCEDXwoxyz+/1xqvX7+VfB0JfPrcHDn
0yLcJPYLUgce8xRu0MbITDF/sDUvPkybTFntSMIMz2sCPIIdN4IGcvLa0boecfY/9CrLfq08+mO4
VNUXDHGrD/bopU9PIOhSzLAZK51fbSsprxp70Eob/dHdhLPgoauaGGMkRN3vfw6XDlhge5fFlOvo
8688aRuE34U3odsXDCnCsj6iWLRQTqZ4gI1UP+RhEU8KF/cDlOajldfP5t/vEdfTxJgLfiTMxG2d
a9hP3oyb6FR4RzVZ/c8hauEUNE5ZfLC0dWntdYbLx0amrXt+rdR2NTCAT3mrQ9OU3ORdMMBonONh
hz9w4m7JGImmXUFbNG4d2ManGYlrgvd+4F3hqOVaGxMtQLR1CxXibY1cGmPIeQrcTWPXLSlFixgR
So8YAfnvv7BLewMU6P9wdh47ciNpu74iAvRmm8k0LKdyklraEFKpRe+D9ur/h704R8kkktDMLKbR
A1Qkw37mNQQ/9CX0q0g8CzNfGRE+86rUTo+9I1kuWgIp0aNsb+z9tYuLgEJWieO4t5b5ktyh7az3
0+R1dTUegyJszvjkFK4cjNMDeiHj6fanrZ01NANpAxLkG5R6L3cEyGAtCFB99TrHd9Sj3mrtI9gW
P3jutEK1vcyfZSaUpBGvtwf+r1+0fOtBjMBE4KknUl6MbAa8czKKF14hDWqJ2ESk/6gd7F88YVV2
fdLBQdhHLLqS6NDXSYjcQQUTBpzlYPzTo6OQf4KAkqhoykcwm/xC7223xKoNY0v0BpJjAw1cPhdV
F3/O0ESbxXP8soXLEdbBHXD86XOM8igYpdEwgZCCXtO/iwBm9h56kviYxDQhIGEDEXIh0lTvYx9b
qDLb1QBAv0X77h4ZHQ3DoNsTs7IDqNaiFubwmhBlL671Ic5R/ZtvB87LLGhWKql0Hydh/x24bZwe
m7aNquPfj6lYlMio81PyX8ZdJWYSYSckKvCFjI5MVeYj246b4QDg1VfgrXYUPf6XMelA64ajUdJd
BCB1QHV4qBlz1C2fRVAANAvuhqMhDcNbJzsbG25+oxb7DcAFT6WsUX6nr3G505Eq1Dof9XkvyDBt
2PkC/5q9gWL3FnBm5Ujp1KYNUiTTJC5YLKCDNCwctGzwdOQfQiQnZEUCE59hU4pIa4K+fzhND3Ez
xj9uz+jKNaXraCsTP/M/NIUvv3Dq48aUDXp7Kvri+EKY0egc8OrRukOnGupG+3Jtn7JHFUNX0L+h
Hnc5mp4N5VjBqfIqMbWIHQkUQfVIUgfXEhMCJibK5Rv38MoTQgvDYIuSvFLkWWwZuwgDoYXVBCIJ
fc1HkcxMYTNMTCCP2Q+0Mh+t3NKGfW4Lf+PNnnfHcvfQLp3Df8XADHgxNPJoudyQnnrcKdWZyz89
ZAKAXm3rsYeVrH428aty8zqWpl3ZVfXGbK+tremQXONQoFG7W+xeSsAZwbnCrSDyFxsPIQ+ng58T
9iun25tIWRvJQjx8rv04xF/z//9HjJAgvNHnQcW6Eiapn8LYoKgK8UDKXWR76IjsnCkrHzWrhSaM
2Uv+vWqq/AxIy/4iZ7kGChGS409OQWXeReBWhIemMnWk279z5TjzXGEXoqtEUZTHLn8mGBVhOdkw
eXoIjVNtBRLgDYTkjVHmw7pYd6gzEO2pK1LlXkYtkqpgHYhApKfw6qcnv8va8h7YdXDXYgwEZ7nr
aw2KjRLfWzhwIv8U5NM36rgFtqRDArUFAH1+kq0I0L8Ft/hXI4PsRlJZ1XA3mVRL7JEYk/ITAj5Q
TEgx8fjysxG6R+w4sfXTlBrUbdGCltV78sN0PNtNhduyqVtJj6RpZiEXXIqRRYqSEuV9wWX90I1j
/HPQw/JFj4Lgt1qamXD9Xgkg8vo4r+1xKcWhBon8+k5Dpi5wM8kcc6xxevVOk5ss/3Z7JpWVBTOp
3itzJkgvcpkEpkjHopsQGJ6JKoD/FaBqDaMi6UauDd0p+39blIC+QrsOm2dZb3TtscpCZzhDAEAz
th0QE81ZqXBPZW38bYEazzZepJVfSImfs0XBjih12V6wFSQw00rRPa0ABr8LDOUzrq9Dsr89EysX
JwkizS+c0zXmYb7l/jhgslPnfVEaOGxKXDQIvYkKoZ3Ywmk4EPBJX+k5hH+f3VBToSAJpoYhlzdn
MEVqhAGAhkpEZppnYggnOvYqTjT/jLpibbXe5sO3ODU2ECEDeb057V/GE2Ez0mmcFM3LNLjdGhSG
U21iBID+evYVLHd/zOTy5fa0rjwObC4qyaZOY0NZIofII61O5KFOi9sCjIoM0mwwbmf9c105hNJV
R80qmJJ7qNHBFvp5ZetgSw/yERwP97OzWNM+m+Di47oIRBXdbnhPiGuhrv73dx6vOjBB2qawSpaw
uT7CQSUZc9NLWqPHodLCbDtUtlzvVx4Ae4YHzfhN+vnLEnksDMfXic68ARF810HpC8M1IR20gjbi
7TW7amJSwyAhNBCychyF2Zvn9Y+zACgfRi9GzV7dWbDOzcx40G0RHSLJmM7WaI2UjTPxj952mhtK
duxOuJ9szOrKeZzhJ6wcVVx+yeI3mBASUJyKLc+Ag/Q1jQ2B1LniHwu7N77iFh5sdYnXvhqEsT4X
+VSQsvb8i/74artJzRLmjzmHvjm29gbcmSmHuukYpUtjCfe+EZOcpB/QaA2iHovGyXJvT/3qV9uE
/MSL/JjlcUlGeRzCVLYQ7nT0YwJbd49nDjpW4AvcQrPirfx/5Yg4MhVslQdgBnMvAJEQ4lMz9lvL
gwAV2wiHOAk6tnruChuDE6vUZ/NrO3oFBYGglC03mNtT/B+NuN511H9dVOntU4Q2zZfbM7H2wyiC
6rhJqajHyItIQikQpu9lyeDs2vqrRby7M9ou2Pj+lSuRmf7/oyxuCAPhJCzRI9OTE4RgnbD9jju9
+nXo9R8d8sB3TS+0jZj1v67P4hrmoaF9TZsXVo2z2NkI1hO/2zy5ZZ210q60pLY+FvlQYoqCL/BO
YOYCaSdFTOBTjs4FxKUS4aFHNW5z7SGRRfcNKdfxjNeN332LUknHBULNEeYZUVBBPATYFgKMcHeD
fd33yatv9ngaJWpnolxszCx6KR2+0NCR8EEMgsbAo89oLDcCvnIKE4E2m4YBMPRDxP0xjqljxXfx
JzH8V9sfACkV2lxkDMDlB27To/mABK+hb/VzVw+kRt0PcipsB1lXLw+khWgWKtONSV2sGJ1jHBPJ
nerKksOzkuD8umtq3ZF2yhhZZ8VsR4QZVKCwsLNC3zzd3o4r1+/c52E3wicBmb04J07UKrP3i+lN
tB0OsRlgkharWHw5mbxxB6w8mQxFmXzGnc/tw8vPTowEzpGt8moFUfgrgfCEqnGJS2FQj4+w4IZz
iz7BHf19Yyuu5i8vd+YMcaCWxqVAJ3YxcoYwaDxOptdMiMLlhtrt9SHaapytTSUNUVJGoizMvxb7
H3HGMYlsy/D6acAyMVAybrZY+4qM7ee/XzRuNvgNNtgposfL78FDA6cYLeNldnB9TpKo+AH+VnuM
BNiK20OtXSQUjrGVngNVuoKXQ0k5yoNlyf7IBku7CwypejezTH2IyMAf1AExdsusN2KrtYl0SLUo
1nA4uAIvxwxixNhiPEk9Swta6yARhGX7yOjKA7or8UamsD4YSQLQbIJWdXEY9dqpMkx8DC/C05yb
oZjVzZX4jPSTvnEArocih5UJGGHnER5ri204RpGBGTOXsqOm031Vj4hZ+8b0Vk7hVmF3nqLLHT+n
yxpeFVR3CTUWQ6EDkXCpqoZnQLqHKs0jnyGGeLy9OczrI63M1xiA3RmFdlXJc7rQD9U21rw+MCrn
NNDCUF+MtujDe+yfsQHCnKu9n/fVrxz3CrSNeVYREWuSd4wM5XdHB2S4r7O4Qs5KiVV66Mi4WYjC
4qiGBUMjlNqNfWF/GSwTIroSqvnvCaLDW1cC1j/6halTrhx8/8NMITbuJCMMPkMbK7IHG5U0exe3
FCJ3MC4kZW93vvmRtomhnSLEAz8sA+EFNLQl41/8erWPGvu+T7ir2j8F2rvFnnwWh5WkU0vsDyur
OYVO2VrvEM+odyXTVHWvzZDG+X2CccPLlBt9cvS7cvqFj2Kdnf0CaX937MEHIbNZqe89VHkASRWQ
3z0wr1w5UqDDD0ZP817bBWgGfKSJH3aHYowFCiIEzI9JKZlY6WWVkO9wY0QrUJEzeddas9h6amqt
ufGMr7xOdOF5wq05YaTcsTgQkZBlPBUSzSMKxqcR+Ssn+ClXIa8hZbfIhkabxDhahqaTIpNOjRM9
dJQjkVmwS6feCJdWEnkO5ZxDKuxkxVrmkp3oeiQkZVoUWfhmY8iM9keMShlewkP9aI+WOGDxjAhG
TBOrkHTHDfUwRodI0+g2SSgKUV9+v73vlXkOFsdrBrLB0SKRoBW7uICnrEBrMi1UT0/HNkFAxJby
hyhHmYOt5gRfrQk0y3nII2RaGjTR433myJN0B0tHpHdZmQ3xUY8ybCo3fth8HS9/GO1lonzg3hQt
Fz+MRhiI07FAwyosig6pMr+MD+nYV87j6Mjtj0lyknHXNYld7NF4lLEKoKWF/4qOldgXNRODfJYQ
gNJcDbPcEoEIIX7QqB8/lZHS/br9a1cuKRWEjz3jqwk9lqmQgb8nrqi1Rts8k98STEuH/aih7rgx
K871pFCKB2MMCJjRzMUb1rVQsuxQ1jy5z51vaRfg7QCc85NGnIrgDRY2GerPPapEQ5OihFThsqBs
QASu31GeFvD/yJBQSAQ1yG/8IwmTYIGjHVRxIfMPbyypjYRspiI8gph8gN7t6JxTAJIbecDaFPMK
0N8BJq+AhL4cNiqRdmrEZHjO1Km48GbxHVmDunFIVx42VdcABuC5pdHRXkywn8Lph52ie/QD8AtB
P8X5aJ0yeNHBSsfHv941ZBnEkZSmYaEt7ydC+m7I0cv2ijIzvBGvkJdJxMFGBXxl4sgcLaq9dGGB
PSw+qertPEZWV/OIKYM7X0bsBlpX9XT7W+a/sjiuYDjA7akORV/SgcvlySdh+Vpf9V4e+b7z2+lV
M3FhGOhIYjYcwMec7vXGmCs7UYfVAOWYyOC6M55P5mBbBUQwpdKa770841QQHtlZCO64JYKCD2OB
md/tD9XmL1l8KR4GBpUPmChU6+Yz+sf+bzScq6NB67wuwe3kMVMrUHOo9tNFAdhUPzM9uFvhNipm
VdmAbjcyYMYhMJqwnPXjYen0ZYipSJRlseIGyCwGnwZ4xp/7aKLjNUM2Hq20yrE0SMJSeaeW2pD3
kw5gu5xw4f7Q8F1JvpWkVj8kESrFOeHCaIB0qZF17NME9diM0Dp4Te0uM3dhsU3TXJt79hQITWo/
Mit/OQtW6GiWXgnhxbE2vvl4veAhgtogwBahHgcq2bimKFX/env2V7bZ3KQDt0+nDgbufH7/mPww
r1B100GyK9CpntMAYXQUgqw95Ff7hctKbFy4862yXGwKlHQlyW5nuujleNS/WqJnIOXREBovfa40
H6h5hXv0E1AjrcX0AeSm2qMDlW/ss5VjS2LJHWSQNzDTi21mlGpT+jXd0FZv0EZDeexkBMZwuj2f
ysqEMgKnaL4dUA9bhNfVZMd9VZqw1aIW8RJh+HJzNmNF9cyyNwM2bJFMO3yMJMlNESSa7o2GPfHW
4kOa7DBV9sWvOsA74MhF16F4ptYqCKBC6j+rOFLrG793ZdtxW9Jhm1lM19QinEewL65j2nkIP9Ao
NsvnMU3R5e+ElrS7qPZTrxhE6ri352ltXK5okAWAn1V1CS8pYw0JGfT/PamwynPaiuhFrwtsgbtE
+cQz2aDSWkdfbg+6sjb/FcYp+81EyWWnv+sGZNZnJqFmTyWyiTLGT3ZnH4a2+OJjP+XdHm5lx+H9
R5uW91WmP7040nWeyHqHm6XXNC0iIFbn4NCgl+kWUONKIANkMt3YOdqEbuBwUVweqsmoaAzia+kZ
oKIntw+06EdOeWnW+81HnJHDWvcURH07QBtJ9CYjwq6eOr0y8D5X9fHH7e9eWVuLkEZjmQjegCFe
/pzBzyVEZuXGi3DdxNE7jayXkn18Eq1a3CcIjqkHJQ2Lv6+yzJEix0Kb1/aq2TMliRzRj4Bb2KEO
7vs4KqZJ0Jw7woLD7U9ciRvRY6b4QWJLlWWZeozOSKIalY1XTKGyNwJT2VW17OzlOBLHQSv9k+LL
4hhxlo4hBnvvt4dfy8TYVLSSuEspUCyhHfEEyj1SS+EhojH5rmq1iBPleBc8RyhYI/DUVQZiQxav
xkGLUp0Sa6wEX+UQOeCNG30lwrOIIYlgYQ6CS1jcqwMpNvqPcHgGXKhdE7SOudOloa3dpivqrW77
yhHmBofLwLkClLZ8Jkl2AXGJBpZXX4DdE2F7Js1qdw72Oi66+flGzrv2dRYXJJUMVptI+XIvh5i2
lZoTCw/1ZujbVa1hMzTkY/ANo45G/XR7XVdeRzqypGc8VGyt5Wi09kv0FGsBr6wV+1ZSUOo3lMJr
Y0U6WgOywYNiGS8VulAb97Gh8iGXDzO1ljls5jPnBu1iGQG6xH6RQiWC65dwVDtCdVcx2mzaUcOQ
6X9BInmaUrt/c+IQj8VCt8evKIJLvQuaz6fEbtu+eQimybaRhy5l3KRsv0dKrxcNzg9TNUS7EWMF
xUUXqqwPTZ8iY9cEwGZOdlIMs7T6hExooPnK78zBlgZ1x2C0dpZfWm9K2UjpbkLV7MlvFeN3YilS
eDQGWgaeRsHkvQh85IG7Om+BfDTtm9MjRXF0oGwgCCgMSWPxRnwrO6t3OvT/zARYLz5lrgE/EZ2d
0O9/FyFSdx70PWHtsYQxcrdGddLfK9gID+HOyFBi3gdVaBob2+x64TnKoDqplSnkZEusixmPUP4Q
ZfMQ1C71t1mSwfmN81YbnhBNB1cSZjWsk5j71t8RsqlbILj1H0BcRNlCVq7AflUQ4vZmSbzHpi7i
16kBZYN0cVM9BkRzJxpG8RMwj+bTCLf0n9u7/vpMEy/N/Q7iDy61/y67P2LQqKHRNiXahBAzb4Js
oTgq4zG365FTOY49YdHt8a7PNAEHQSBTTbqD7szlmU4TK6wwAoJxoDf5IULW/GDU8r+ia/sNhMX1
S3g50nzo/viyQVXzCCsL2RN4oR/E4LR4M3Uo4/MmHtUQXyBjGKvT7c+7DjsYlFNsK8TzlKIWEaiI
R5jpIZ+n+lRQ+0iz77ohqTeCG/rD1zcGUfR/BWuat1cXf56NvaB+MrfM47z/onUI3353qiLRfpQW
9Ip7WQ/V/gTvDH91EdWIjvuIX6Mdn6K2eNAb1ak8QpWEkhQwtnhXmqOYXAx6VWyAi2wydpoiymqX
4hk2S+mVZXwfOykV8cBMyhYlHlC2LhdNW3lNqafdM7HFpGIKYHe/St2HIxtGlUCQOvQnCU8ABefM
Khmszq3ChrtVaRSBHHjq4zscYHTXwacZtfZZCi2iUODd4fAOIEj6bEYxKplBGrTBvdHZ+M3hOx/8
9k0rsVy9RLfWrdqItqNuhs1u6tEg3E8YYscniv7lE+3sKD3M1aUJAZfI/KTTKAkRIBH5R0GQeNQN
X3mxgcE/1/z4e7V3MDUNwkDGyBL/sMadJkoRiHTHcfUAtdmg6owQ/BdFKHayD7EnG/g8oT71Qpni
f5oJ57odZXFBmd3HUJXnMavL73bc2vVPkRYURRH/csJ7Aw3B8WmSpfiLGMfQd6uq6Ysj4qfOqVNz
TXzglBO9ISGaJSfTRDL6bOPpVTzLBUfmI6cmUPO9Uhng2Gg2YLrEpL4h8I+qV9O3cXooh7ItnuMK
ktpeHgw7+qE2lEfvGrvmaZGYGG2vZLWKvqGRd84ZNwA/8ji86IhMeHDAJy8FivRJrYx3uMfa9j4P
IeN9SkVn9iCkc5wlbIxA/G9mGZt3QqhYfFEZp7avUe79RzLqpqMeriTDezqVquPa8GC0T34U6+UB
/kOW7C2UnO0vfQCU8GGqwBN+MRHmLn4ESSIpO9WqxVmrUWKj1i9bw06P0Qt9kIQf9LthaImuJvrV
+n09RXp8DrKiJp9qwJTvkAeWFNyxRzPCh3uqmiPSibx6qV3TAJBjQyu/dk1k9V8bQ2rUXVqp6o+g
0sLmvohyDEGCJkTaaOD+lc8jRqIDFiNzOOcIrfhkGCbXJDRMSz7iUyEj7Wgi1TtkwH1dFiKvXUEt
PkKK1lT0+CBqvNPB5U3pnVxgi7yfSkP9juuej74u3noA4FIxvuCthe2eHeBU5SDgrPGP5vBYZMlY
IbKZh+0+AV3x0/drk9pQksXlfW47wy+nsSLeqL5k2SlUDdikh5YheZaAtLBLsW+NMCAlxjmkmEWY
OzIInPp4mtV033S2UDDZtrWftQEI4kDbh/Y+1qKoL2WhaDI3UGs5cvNBirKzkrVKBlbNR8M/Kp34
S4Gv8b2J1RsdcdtPX2RDmMbBjkGt38Hw6ca70lGi5mhNlu9xByf9JzKJ6BEDErk4pb0p6j1W3hws
KxzpLA7hmAUPsiJ67Zymcv+WosH0AQ0ew109RYp0PxlmG7p93wU46pRSjP6jWbfJ3m+QCz1hQjA9
jrVd3TNrTDrta/pYFf2nbDfacq4cptjB/xEkitl+GWRRW78gfrS40zYtHmC8Cz4+1rXK2zsa+eyn
Bx4EQhdP1q8cyw/lY1Dl7ssQifxZSVXlswFhJjhFYRp5/dBkijsW+J3dV21V1yf+hOZ1NpnXrqgN
+jVIBm0Fryv9GGqVc/tyzq+dq/KrnZRGFKeR7fkiCiqiudA+6pmq/9CRkntL9FH7XhpG+liXWv0Y
RYF9bALV7HdWbYTfgy4f/ANmoQjX4z2gbOSkKzEG4kFIDUD/V6/7/JIZqfbQSpDWfb/as+3L4+A4
w30u1+O93OXG37/8SAFy8Kh+g5ZW59/zx8svAlzuRMlcxOSFLzXmGsOOVyw9++zlcJdHpvM+Fn77
5a/ffoCjCgmpQS3xqieP8RBiucloeQ7yFC5Javfg07Q73h7lOvtlCinegYCnzqUsWwctMGXh+Irl
SanmpDuSQh+n6bjXnnK857/UVZjf60bZPWA02L9O9VR93P4BKxEcUlcmBQ8Vloi2LMGbqhyromZ2
cZQRbqMBQiwDyBoDllnn20OtbRwNACKh8ZzfLhEHMuRUeWhVvpXi2M7Hy5uUjEcBwXnnSYEMtZWI
XUdVcwHepHiIFMFV9KbGTYOXgWZ5ihr+0AOzuptSx3xN/Une+LKVONHhqNLHBZpCdWpOCf7YovTH
1YTrBOBdEJIcpb3yZHT9+Hp7/q5DYIQj6F9g4wnBCo2Yy1H80VSrThlsz2gk+T6OAwkL0tBiEkV5
piNQ7HuV3XN70Ov9AXF8RsvPFImZpHE5qDnhiZ50FPRUrJSQZsTegQayATy9Uw7/y1D0bNkh9PCW
ZwEnj8qX+5oy14iRPaqQ2i7UjfGUxX64ceyuF4ySEzgleqKc7SvULU5fUUhgZ3tVCNR+RqI/EvVW
GzWI6w3PKLQCEKoBqUeV5XLuphRkTdzrlsdN7ssHEJtButMCw8IjSsKLHVlLdLv/fhIdsPhUS6lG
84pcjinHDacBXzekTdU5puIUKHseYmlviqrfyLX/K2UsSh3/AVN4qdghNLouR8twcUVQyza9vrID
aY+zkvFEh9TQ93QFnPc2UuPf0PIMzBIBbJe7mThR75u6z03cNkAI7ijkW+URHVapOJl+1ytuVwZx
cuzsFqMFXJZr2w0cs6yf+0yoLaH8GORvgQSN4nGcJiRS4PjNXljUMnEcQJmm3wMMsL1uqkeaL3Gi
fYAhadWNe/N6B1FhQPGKw+7AIlmi3aqim0a0qCxPVHl8DjHXvJ/kvHVvr+bK84Aw4EyNQqwWPcvF
/DpO1JWOxBVWoMH82o518g2XzKLcaapQNNwtrfAuz/Al2Kl1VZywbau+/u0vAJZuIiaLFhQaocuu
c9M0ocA9yfDa2Z9ih/ZPEJ77Ko2BNvfA1d1h0Gzc5Qne8VYG5enS1B3qjXn4T9jrcqNp4FPm2vxc
C7+CXMhNFNc++n6e1lu56oI7MfO3Pinr9t7OKZHuwVU72T4lRXrv8Dht8JKScY6Gwx+JbyHqsr0r
JHyqzlDbMBGTUXKt7qu4t7TDKPU4FymYTG4RpK83CTuDxjN1yLkPvJy8dLKkkq2rU7RQpkMUKxn2
Ylhp3F6ilSt6PlPIP1H34tjPv+KP16fHBtSpI8fw8tmMWSQ0CXZlxDmbqlTdUjCad9xiITTU+rg1
KRvPnILLwWKcWEQgw4qQyIn3rTOM/3RTb8XYroTjs06QWu3b0JIfIk1sClyszKfGF9KYkamWMKWX
g2tyF2iJCci+sijbBaOZ7MVobD0OKzRmgJ2Ip8GcRfoBaPvlMKijNFZdtbaHbq14hJnH5414qb80
qoQ6HXnJKFFYk4VakaVzNKG+JGQFSS5pPZR/OVDwvTenH9C5QLVReQ04q0WsFDukFkSGo86UYyRC
TT892Elc35UCXPceJ9XosaKXDgo5aetvZkfEgeFUaLeda/H6ywdoec6HrQh0tzDM1Z6cjCyf9E+V
ij1KPph0a1OO5i32Ec5f33izKP5c0AR9TklscRdlXebzL2Pbs9smPeBorZ01YDh//34hA0kPhFuH
6qm6CHIKR/bNYCC7iGDo7wdhJXgO5DgsVePW67W2m6AzIS8m/6f0sShedmrKK4rVJfFhI7vUwA03
JFjfqO6tnc4/R1l8EAW9uNL1hGlTownUTpkdg8Hv3mOshTaGWgkQiUIR2Jgx2EQeixXy+ygtkyC0
vVZWevyYR1wneUGwvqQ29OBUNOshzVsbEeJKlAN9ieM449ttdclg8ieBJ5lC8VIPsaMx0qk/yj0G
kjQUhkONp9Lz7etubdlo61gYirG/rmCBmVwPnd73lpcwl08Tltt7wGf2RmizNpdzC46bldCNfXx5
BzgpiKGoQ5qNCqTzrcD128HHk7rKMKl3ZdNLHlZS3ZbC+MpmgV+nzzw7gtKrB8OmxJfWxDNeOmD6
EZVS4OH8hoGcE9ob0fbKsnF704gjyYV7tswmuN3B6eWyg+5UmJNzJob6IWnS8ESXJ32ES5ltgPNW
Oq2A5BADBrTPy0HT93JKB2weAswJfY/qb/CI0pb1C6Ck9pX6lPM+gH9080RwIU6J4yZqZr5UceEP
G5H/dUQF+AdxbjQ/TEATy/eLSKdAG64I7gqT0jpG8HF/P8XjgGIJagVfQsI6B/eqMAn3jpoHBOlK
XkYbl9zK3M86ODhKEUOie7mYCSvMIFWDwPaEIk/jzpGlbAQFKo2/88nnSg3NsNi4vVfebUo2Kgpg
AAoQAFvsZ91ASjQcHAk3nSnyBvAbzwWuefsuGutzFFbDLnfCadeRUZz++rzCcJ9RmXBftKtl74PM
KJ2J4qVhCeu5N3FUc3In3Tiv/11ui8AEyTakk8hW5yhx8WjHsEiDyakkvA8GWcF+HW2qTsECdJf0
YAx2YLnlf2XJSp5jGNLYWzlj9EnGgfSHqkzG9J6FSezvTILDkKzJmIanIsqKbAe+HJHZUqlMZe9I
ncCjJZAi5SiEYvk4N8UyTkJt4FDoxHF+OnQwWR8aiJUol7Sp0sNuSnEKC83RxmF9jPrkoUvpM+w6
QOvGuQwC5R0ag9OfFdDV9DaCTntt+sb/imJP9CrqPFXdBL/u5kArJRSnERLsy4QSFhjxfrYFF+Tu
wNTHSseLNplth7tIH97MBCb/PkGMb8BLvVU+4T1hYlxmZOlrl4eZ6WKlmr93RGvYPtolkYbwJbyr
jAhY6b4esho4ZiWsxs06p8z2AkM6cycCBd85g/7QK89MB7Qf8ZV2F7ZDRS+nGPIXowjxbsKVAUdx
O08H9TmPER8CMq7hohon9niXk4z+zgyh/m4DAN7lyBwf+qDNviNPmTi7gXJ2s5dpXP+EaKy911mU
/aSl6X9r66D+sFNcGO7iNp4+Q6zCHs/mU2tEOFr7AR4tLK7YktIjxmFknj71IbwykZdK4bXFtv45
kywz3Hh7V27uOfoGgEXjeeaAX15uY2s3mtK2EkTz6Os4qCbdgVqxD7qeRxsP4NpQKEojl0EcTpS0
iCgqXI/5GQQqcp4PLwixFM85flt3EaavG4/Eyls7QxpVij+QA67eWhp8sY+dnO0JOibnBLvPpzHG
Ouv2DbFyHdozFcKYUX7k04u5M7GYws3esj28S6R/WMDqPowcOYKmotmkTIVddO7tIdc+DBwKyB9Q
VTLBy2K54iaIafBRJhgR4JCsrntMVYirt0dZWyliP+aN8uBc1bocxQ57pYrAi3t9o0xu0mWDq7f9
B3CyZGP7rX4PNyyE9ZmQq83P3h85oG5KqWmGfI+FR/UZJ0qsTkt/qx++/j3/bxR98T0SLNA8zQGi
UexM9wk6GCcaR9FeQIA93566tQ/ivaLsP8veoHFw+UGY3tsJtn7UsRSs6xvKXb8ayYp//vUovL+z
Md7MTLuq4mCKbKdSHTpe0HTZQWuL8agURf73pwgCocyjBKaOkHIxbTHaDxl2dw7+AJGtkKH1vnPG
aroXG5O2sj5kTJS6ZvHSWYvictKEPPlZ1tT0LMq2fU/6GKCAqqGjRhe9CjaCmLXBdHYa+CowXVd8
BNXvKL8IEhvIGL4LxR4UbtMNO/zFttzhVoIXBygwTmm0KCwy3cvvCsycyEWlF5NS/pD2OH3SH/cT
O9Z2YyGVAkBAZ//MQ3zxFPLul9ubZOV6QiuZpSPFIXRa3hWhhpZVNlF3x9E620mjhDdoH5Y6FNty
fEfVJNhYxrXPBY0IB5eWEP9d7P0ppRAXA87wUINIPsD9Yn3bNf7k0u5Ln6QUDCaMDPmp6WqU8m5/
7NqqQpOgQYrkFBX/5djolEXtnF0B753uhNkZhDpGbT0C/9DVjftx5ZBD79JwPSEjQF1rMVjDBeJP
VmGBygvMQ6052ZOdqenGKNefhCQFXRMaGHOldjmdndZis9g0vucAdziDbGh2bRMWnwZr0wlkhbMG
ghglMgOWjkPVdPFFAEwVutSh7+UVhR6XLH0M3blsFFHG0OzPpBR1v8dC1uzdRmTNsC8yrNB3eqnn
GOTqOvHhwRoacwtme72n5h9GqRouBpy1pQKIjNaQ2eTRHJ9MQXCk7pn8RGpUP+JFrJQI7jVC36tj
UEe7tMAg9XB7W60OPwOp6Exw2S7P0GAXWG/Iiu9FbWtke6yzxw6hI9CfOyloivuul7Wv4CLT6CB6
NM7+OsLQZcI8CiOod3NdLS6QosYeE9cNH4lwWD+65DhuLpfdIfcd7TULkq1W3Uquy4NCXm0jHUO+
u0y36rqq6KwWvidrmKp3uoBOitSBeRpbXE9bRcgHQ4nxAynt/hknY4wm9b58vT3paxufhAsECQVT
66r/hOdC1zROLXnh0Gv70RlgzqYiP6i5ZWycseuTPD+glEy5M2Ye+2KCraQxg6IvJE8dMKvQY/Jp
S820/2EX0aNGMY2HZxYtv3wHrEm0ZZ7b86zG41FWUgwdRR4fhgQNqRYTFTdNes2NLOQcb0/l/Jcv
s0veb/wiZllNEFPLIlfYQszzJ933UAA295Wp6Y9BW+V7W5byTxIdiK3XdUU3W4f2PZ9Vxrzu9uIB
p2P5JRxvAh4y521Zon5HKyyoXo1uMrNjnrX5V0sI7XPT5Xq6t/C2t/a5b0cFTtVF/buDuveiFQ3V
nduTsXbLgYcEVD2LWoDknk/7H9GmkdhTKtclkIzUSLJj1yfJm2zGKrKt6PR97UdZKY9wx/PvsuQE
+g6R/PxFiyy1dvvWiqd9JZVKsrEFrys7QFAJRzh1xlxnWvyoJpmlUGrL8uJIfh3b7KFAkPwUOY1x
NwZKeiA8+IXb9uQGaZX+c3tGrquFzAP/IYdBLeLKGdDM1VAzM6qFgWI+tnniJmG9B4iUPqVFCOwN
3c3z7RFXzjboIBxweTZtuiHa5RIEQZdIWlU5nuOHAMAduTuEqSL/KpXx79ENVHYJKnnO0DfmBbkc
qi1H+F70b73IytS9JtWtC+VLbCzf6gfBNJn7nYhuLQOPJNIIUinBeMD0sDUl8SPDgGr4NvUaycbf
z54BzZ0/Q6eQsPzykxCgUnV/IIUOTECFYE9zFz0cA8dnfysHnLfd4uYAjM2FxbtHA3PZNpELWOu2
1DpeZhhtdBbd/3F2Hj1yG90a/kUEmMOW7DDdMxplW/KGkGSZORXJYvj19+FsroZNNDHfwrBgGagm
WXXqhDdAIfPDEZMMH/upsQpUOwGJrks3+qxi/rh3WDciF+uTZlET8K81wIfeh0uKRRxRXWU+uBAD
jrPRNYfKkXkAaW1P6XvjJgAIzgM7DGyhs6xiNPxTXZuWYr5vreEdxZCJvn6yN/PceiqaLZC0SMi5
4Fb3zSQV5gAUJpdo8uzkakVa9blIDMKwWjthf0Rp6O1Yd6KwyzAXSYINZMWAuWSrR1RxzmD81tVW
PNXFHL6jE5fvUTu3zgJKs8jB0HjB2mT1Diel6L2BPXoZa3VA6BXlY0FPMlCROd7pzm4sxXQQ/W5A
BotC6GopdQYBY0y2cYkdUPTHeWDyQcvMUv6r4zYrjvfP3dbNQWsWmtUSuJDWWC2XNdo8zMgWXUB2
Nv8NhYESGLhjNfPTnBr5PM1VNX4yxDCjux8J1GGkB3v6kGW6oAvbwmY9jmqt5jv3+8audQHG0IJi
L9GtWcU41E+arIig8OemIv6e1ejv0SqVT/effmMRbynrKN9QprqZlKlxaGg4N9sXrdajQKNTeFEm
0P33V7k9GktDC6gGOHbu53Xq2YaN1psLcLF3q/qjYvfehHtXYgPBmdMfyRSZO8H0NsKx4KKmSiPF
QvtidRYzZC6dVkNsDx5f+LGzzeI0Jl79uQI34s9TLL/BNSoDL7Xanab/5qMuFz49PKDZ6zDeamFn
pKp0ALmP0xnUWM0wybADHcItk0jj7aoI6LhbDDm5NxiE30SdzLOZ8DfAckM5nqsx1B6EHJw3X+1o
/SzNKB1pYnLA1V7sdVQ26RE5F8jL8LxUI3oqxfzT02X19veHZCmNomXXM3FfXYOm08tMH0Bkop+t
P+u9Byy6a1GgFYp2mtXE2ulS3qZJTBoh0iCax8QY7d3X165wZBrbMK+AECCDntqJOI4oTQRSCcer
kppTgGrPW/3LTXBDCyvb5jbiGl5P/ABmePrc1sxUhWcfkgqjEDZUfVy04L/eP3q3BxzUIvCFZcLm
UaesurCAfXrWH8OH0U7ij7IdxMWttWHPYOs2Zi/LcMUit8ZLXLOCJ6ND4BJu30PlmkodKJpWHaAk
4sar6tneCGBzMfpeQGiXE75WS0Ys2SQ0FuHDpNr5ue1rnJnsJnyItWYP6f0y93yVK6FZyVifnIRm
uXVDX9OwPXMLW8RXZXLBZcbIczhHtc8QQhKT2f2ainoYDxUa7Lavihwtot7qyh/l7KXlMXKsEi3/
cWz+Lq2q+D2UNJ1O/dxPFZ2GvPoZsy5csWZowsC0eicP0rkB7zwaruK8NyK+me5HEc61fj6npoPQ
UdLnQVVWyOsWOtJoh7nPovDAZTr9bTRh83uYshRUI8CuHvkoAB1E9glR44XRGhiocfGXczmUx7J3
OhnUQ9i8t5SZFlcxRzGulbNR/M3/gELWLEr535xG4gFckaUd4tLT8Gwf+hzChzpnn8bZhQbzxg27
vPDFTofJLJ3Gdc0EA7EoQ7yQruHYRgdGPeWl1AE43F/lZgsBsuUEcgapuEASrsKMGitIFHSjcmnB
hH011do45LPWP8chd/r9pW5O4MtSL2oRrHQDV3ZjZCAsC3SGI9rkaEihP85lsQci2FyFe4B+0tIW
WOf0c973NvoeNNOG3DsjIakcS/hrO89yc7sh14J8ySLyCdHiputdz55IpWuFF4aL+jF0ujzQFD35
Fnp9ejXFmOy5HGx8J7rciOYuwDcu9NXFwyistWfciq9YfKNX26rOOQSL58ex3KuKbgGdPBym80wp
mGIuKvivr4JKm/QGWKZymeOw+UplaXSHpZn2pHXpLH2aG1IekrzPB6iO88BRie3uinlg9CnV0/GT
Xo7q59EyuhhvulHp/arSU/fIwS1/MnoWe6OvjU9OVEJnZYm3fI7Vu9FmOx07qGwXpyjTj6rok38g
V6o7skHG1idgCaYdjEGB56xuSC3KlLyxPYhVrpIwhI+jweNONigxJgFX7iGTozv7bZigzzrhf6U8
RAztcQvXOvdHkXhG/NEoI0Wi/S6tb3gCwZiKkYoyHrIyE5PP/LFzjoNK8HyUKPZkgRVbIv6ohWNm
IRZT2CkasnpnnZUkUdoA1kH2oxxNOQWttMArIotZEuGQFzSOltM3zSk20Kej1a2CtQBnNP9HF7iB
+xaG+p5X9NZXINXU+Ye6CJnp17tGsVLNwseAPm5qxgTbZroaYQOh9H4U2foKC7gb9SCUzm+iiGz1
wSr7Mrw0plL+6i0jfldr+Wj6diLtN2O+OAkAzJarFSFOb10SaRKRD9rz4SVPZQbtcNZ9S8+LJ5B0
8nj/uW4y9WUpqDB0qugZ3ky9UVHvQyNkOjEloxkMNroPRZa7x0md5VNLY+uslJjqNKNt/76/8k1z
jpUXATqCCw3cm/6wjFGqVNzBuzQeEEW/njLrISloCyDc2ASKix6jbufA6wprPsIFqHYyz62NA1qC
wh1RKELOauMM2qxynbbexSrD+DrE9hygBlCc7j/l1vsFwaDStEV6AIbc6+2JWOYsrVDxLqYjkLhD
tVGecyvOvy9cvgdFGX6IwWkDQHlv7hjwfpk4LdcRUw5yw9crKxXgLTy3w4s1zMa5FoZ6HkE5gS6u
y7d2DMjfOcucDGZp9F6WV/1H87c1JQp/y34NXZE9lbpaPpZN75xELfcqy42vxlYFEbIoGd+26aal
RYfmSnRFTrz9qzGihfFZyB35vo2vBq1qqUsYL1MrrN6dXcEpGU0E6AzpZv9FuhzOpYRhe6zF4P0z
a4VBXLPK+FxkdbizY7aecCHqvMB1l0nR65fpZIrrdkzBrnXVW2f498ZwUE0YV4f7O3N5hteZNUBn
egEU6Myk6FW/Xsfr5qxkbBBdZ9h9R3DmD3Mhj17SjQ+4m+w5bG+80YWqBk2UVge7efVGJ2NKTD2O
kmts1M0xzx3vVPeTjb2OnX41Gr256G4hvnUQSHY2502FuZBU4Mlw/AhzDP1ePyc2JB4ilCK55jYY
v1GT1rnL8+wLjFnjMZ/Ff/Djw52Gy0uEXr1cwJwIcOFQwWBqHcGnwgZm6OT5FWpCHR7pLStICLlV
1PrO4PbjsWurIj11SVoZD+GotfJagGgDtibj6O8cZ9/Rn1CJ+wWTX7d8aSZlfaTtj22I7vWWn7dV
2/mGZJv6ralEZ00ZbcMXnrBcwpilvh9jQ8uvQtpdfW1jEXZ+5XTYpyeoX/7rFhNcAsVLLrLuhe7X
lZc8g62Nvtk48H4LI3X4L4lUDLuiBqyXH3ee/gu8Rf69xKkgOtqIAcXPloUzb5dZ5icGtPOzw4aF
rD+r9hQgtNx8ub9fN78j5576FsTqTX+38UqtH3I0C+iRM/cqZq3T/EL3Bstvi6i2z8OEjVswwgk2
do7kxlVFUc3COKjSo3hhh/wR39BrSdAxL+Jr6vR5d85lFoFjbCPT+lRlrXjHhh9+KuCl35MW9/oT
2q7Mte4//m2flH38sqeWfJzgtLqvEs3I+8FIkuuUZl32Mbe4tsEzMrGHSEJY8nsUVedAwUf5Jwz1
8cOIc5F6gOPbxoHWOPLzLI1U2alIbsfa/CzUDcHdI/0HRWYVruxxCKO2I1RWZdvKIwu1dSCbGmbL
yBBS871CS6yzpsm6C9qpsXLfam2z9N3c1Haqyq3vBKQYQSmDSc4NUsXsAUzQDoiuOlzAwzLmPKb1
FD7nORirsLBxalXK8pCMsNEyhsa/7n+i5VHXhx7AInM/9B5vC5hwktUgvCK6lqZofFeZrKeQpHrn
HGxkoqiL42ICSo1NuZ6rTy4VIEQrVomoNIE9oYnCKqehmfdC5/ZSy/CU0S5o7VXyQhnaOqGXcUVk
unfs+tH8aKTacEDDotnJQ7eXotnOY8HBXdfPddSTxaRRdE2LocPjSjUPRTnPfi/7vanw5palnMV7
CzPMBWz0+kYQQx6XFUaIl7zM7Ed0Z8qjEhrWF0Mp2+cxqVAIU8s8UFEIPXWjBtPLCPO/7u+VzeMM
4n8hci6MwHW12+AxlsQaiUyvTc53xpwJOXAj6vetmqcomWAeW5zHzIwX3W/C2zvMNKr5UEXG8L0y
NcXzdbs09qypt4IsO3hxpcBm6QaeqmbF7BBFoit3m/yJDvsIlD2P1K9O2LWPSGrC69UHLOHuv42X
/uTq6CAaRSVCPo4ruWm8/iS4T0omiEpyZeqCAH2Da8rPClz6j2qc1O+l3jef5OTk5Sc9lRXKJY3a
qz5svxR9nVxQlHpd53xCASf9OiOjm/uFMys/cAmUZVDOvfbFqL0p9pOyaaSvGoNiBqjYaP3BteOJ
roJSi5OsTB3Ot8fF2gx1CxuvT53PGCLk1tWA+4fPVCxwsI3nuP2H8UWZPxbYH/6L+a+k8s+d+og3
3AtUHZmbAAWgGNj6lKef0qlp/lXSpBqCCh4AAHn0TtBGKuLUOGZlFbZExqn60bpapfmo1zfosqVG
8YHSUKm+ta5VPQIQbY3P0Txmx8Js5/axacf0VxPn1u8kiod/dz7IbSh79T1WR6SOJnfKDHbnYGU/
dJk4x0k4TVCa2fzw5pUg3QNZh8XJgHMdY/qJwmkgD7pOJqA3S2LaVQ7SOZTJaH24v9Tyo1ebbJlr
LK6ZjIecdZlStg0CzEqXXGXlVY/djDKCXYnqcH+VjUiG+ie1EHMvBKzXF6IDCBa/gTG90hLv/zbD
LHkuvTA5lVjn7KSZt9qkACVJMkG2ACbgT6sATXcWPV8rSq+D4jU/2kGd/5lgFv6lov3yua+74f0g
6uKH1sikfkjUeMBkaTD6+jiYbvjP/efeCB3cu7xZynqkNdaTo9gCYSwb8hOwb+LZ7WY0iPBlOTHx
dY5WlerfPCu3dz7pRhHjurRjiBogVG8EPYSXK2VTafG1QWvrCBkBcgcCyM9RL7oAA5Po6//wkMsg
jjblBlcMYa5+jnjKa5ok9JgWtfLPkVY6/DFPwu9M/8fZN+lCGTsRcmvvushXMgMBNHKDuCEWIu3E
zPYaU+4mvlG6M8bUsfvp/vPdYszYUdQrCy7dwnlmfQ9POJR3jj7FVxGHUJQBCMovqpkj2t2FJrJn
dZR/UOBg/mrKcLy0ss6RWmvxaT0OxdAEXaem2qmZZbPzobdO1cJNhMjAZr+ZE0Y6VAnRx2T/upY9
D4oznIfQ9Z6yOdubpW286kVwj2KRPGTpTr2+i/JY2mVVN/FVj6X6jyN049TNsCDvv+mN4+IhMAuP
gWCBYdjq6GJn3XizZ0bXRufCGY35kPRhMKnpFIQZlKseHY23RybgHFyztPxosa9D7TCWqG52mJqW
Vp4fTDtSz7bGQN5GyGUnqm+cS7C1CM/jucCK6+YCYmKpouZDcq2nVnmUqds/z0mqTEFO1t+dSqXS
+50TstFhoChcBIoX9A9D5defrQbRq0UaJ0Q1cvGuIfP+3Dru9IisqHqNk7h/tOzWVZjwpUp/vP8x
N3bncmiYZy1H52Y+L/XZdgrVpo1YG8XZdJLvslGqD3rT/L6/0NbexFUCbgrodaAAq705ZaCM5HI8
K7SG3wMX+qECN9gpo7YWIekHrYzECF3E1ZvEVGYwZhoRV63FZGdEQTQ+xoYp9migW0eAy2ABwIBC
u9kkiqWVSdzxMH0nPze0oc/Mrp2T2eWJgMio1kEi4Fbv7JOtb0WtClKMueMtDtsu0YPBpo9Iopjh
B1EPReBq+MLY1bRn5/wSLVcZx8J/p5UHDYvAuqrZYWwYbWTX+RUS7xie9L5t0vfI5Pf/CdNC+RH6
CAptYxeZB4N+o+Mzw+g+1KhNAJ6d4+9pKlGTdJKw/tECFfqlRlH/ucw7NBeL0qobf/BqZy8Zv/38
FnOZJZtArhhYhv76IHGEzHYqpvxaGy4+RH2oHdEarncaB1urLHMzdemQ3c5tXK8n2XUiOmRDmRxS
dFGOU5PVbz6YbGODrg2fGiL3TVDo4zHuugZJxtnOT2z4/CyEVl8yAdvirUeTYQ10kmUIzNDmpqAT
bqq3w5BeHQUsfZ239VFUxZ6A1O2ZgTtFB4jjotFsX08Di6nri6hL06vaof/q610zdwH6GM77sGMy
6+v1qImjBHKyB8V4qcFeb2YmUqQFy5wIkuR6FmxTTKEsmRRX8EHGkoi0uhtIvRfjocYWJPZTbTa9
gSIrqtoz/Vjb9hV1VH/Uud5/LZEHlYch7aFUcpvaDJtkW/xqik7DRKqJ0DSMwQRET16VxIBfgYn/
pg05vrfQT7UDSBHme9OLk0+NZqOX0uieKHy3KozxMHdajudf17n2Ea1SA0h5HOnTme9VTkGSzyi3
W6F0cxjMrSlgaGtFF7hikWbJ28JMgqpWzb9mo4IuLT2LkJNWEwWgmQsXMSGL/3x/r9zGIF6lRd5O
7wwlw/V8AVg8eEpD53osu/ScY/h91Ks6Cyon83aC+daGWbj28H/B6twI5NThFA+KMSbXEYFTH8Sq
/dPMBDhfR4rPcFKwZxvbN2NxuQSZxxJj6cKhBL0KIbLvNKPJSJNBjmgP7QThRa08/OBGXTkA52x2
zt5t4w+4CgWdTXEHpvmmo9OKDqWjMr1qbmXlhySLzV+psENtIQNmKMVyA52cySuHI4gX55ceNciU
3/+mt/nHYrZBuoNh2pb8VxpnShtK8o86LcNAhlP0hV50/thOQ/Fkd2pzMXXRIyvD799Ze2s/UW4y
5uC13yLKBUCsSR9Yu8xzL1jwj4uGsokqbr7X8N2K24vTmU0dQid+/aozpaHEKdhPISLCx9Et64fK
K7qduH2bPyKvTTKF6gkdIZSdXt9B+WTMnFs7u+pKEVR5UZxD+u++2iDtAuxiJxfXNt4fnkNL0coj
3UphRGmeKVYFhibSex1lgCmyH1LQb1/cuGzD4xINxoMVtfCOXUk3xxdNpjzJAlSRSJI8KBV8Cx/s
AdmwIISo/piq0Z5YygusbhV/6SwvEywgoFycq3cyRkQ8dM24yyKcAc4z8BeQMEwEsGXqkAd/0lAX
VI9NX/fvo3A0uwCcl6yOSV/nX1T8F//DB7iYH201qS6WrnaLrLUwcShOUudoQ7FLD6pMXAiIuVpX
l5z+l3LFJyeXgesuflAhQizjsQjtNgObmcp2Zxtv7C2ARiiCOEvpiT7l669u08lIpp7PoKEG8sUs
TM830JHe0WB0FhWn9YtkvIpTJ0wHEJOrFzkbSc09DtDIc8U4XRP04jW/spmP+SiulOIRQCea233S
WNpHq65MJTAyxhd+ay1UNh1YXoGa1zSEQeqo5ecwmk1EPWCkj/7Yqx0t3dbsUb2TbuXr2B4UJ68H
nBikUZmLIBon9x31CBDGya7VOejVLPmVdWbPKHK2fxb9bHyyqmkwfA2IXOKrbZykx0wfXfsQ9YrV
HtocStdR6xtbPwyS8S5dFmf8qxJGYQZymKKHqrKGzi8STf2nqZPwd1GH9rNmT7g4OIBivyRDbvyE
Qo9QY1d6tfcYlog3+zWNz/A0ZbP8Lua4UHyCOEoLeaSkw7HoIdQ+ORHdQb8aBkUcPHyUv5JhKdlp
xmjsMmW5+q8bls7gK6bofhaNnDi/YDcjtFBQRffpbCTau9Rsxr80ge36yYUAb5EXTMZeubvRHaOK
AaLFU9Bkv7llJzvGiQgt8ItoR6SZ6ZUeUlNEQaQW4/ulT/jstWnFxKwr3xVK1x86ZiiB4/T6TjR7
qazXOw6001JQgeO6BeBHulFkw+ReEC0xzKMXybg+NGnbiOfZGxtOlh4n0WPmeUN6LjqyAxTulSx5
aNNRWH7XeYN3BqYVTifDGNCgLxykVTJ0kC3fojXvPjE2mfrfqiaSLkAoibZ3wXb5qvZWm2P/OsdI
xkcCfs+oSLX6VPeurE9Vlw0/i9zBHgDdc61657qz986eJ9s8iNgWH1JLSb+5Ne6ukDHMrOB/G1t+
eVdMU6C0zpD6CmoC35NqVrNT4agdcPEpoTCZY7MYPkEq58BMCKOXVzn11XVokx5PYQLMeMi9SXuv
GjN2cY7HPtsJJhuJD8XFAu3hmJMYLFfMH0Nb2SCeM4+Vd9FVLHIbvWg8v6PGOgwae0DJ2uYQk+nu
rLq16VgWgQq45QyY1uO5sFoAu0JxLzHyBH5qg94YsqI6JHXPNKuv8sAt2jDoWtJRVa+HR1S3xNlo
pz2I7UY+wvVMOcJvgel7gyNBYz1l9MEPgVp2GJpsflb0sTsyi7Keu14dUbUvnJNl7TWCNy5TfdG2
QAxSXbRQV1HcATfgGfWy2VWvPIVtqgZp45mnRarxfD/n2mhXclExM6QTwqe+aVWMJaNWEx+Ai5uN
3UeEdfD8TV0w2H5rzMyA7SKbP6aJRHLfaVQmmRDC+uRLPyjzP4aOeEKDOCNsJz9KQrV8M8IM3D9Z
zMKQpJK+adaMWK4Mi5SIq4j8mCXFfDXGodhZZWufL5Mz4hskkRucF39RFBMke7wNU4XhFsDZL1Pm
ieX26L3r2GcOdsxWnOxlgtpG1r0wG5i1W6BfbxB0IPMHp2ti5RKFeTseDREtoomFZ4Fd4a9MEPpd
jS60Jaefo5WMv4lF3Sf2DcPVMps0THtjo/OOthZazQPZZqYfQqeWf08AzRjmOalyckfB/D6lJv20
s3U2f/1SzZJuA6lez2loJw+aHsFPr2ciFThSZtpWmreABLTCfJoMbCwgf0anutLUxzGMdOFTF1sB
fDDzecArJWgVqbz3jFE5zW6vfo6mdngAi6J8M8x2PMe5sqfps5EWI5jHjUbtDAx1Xf333uy0Xgzk
mDiSX9K5iM9DbRa/03HMviSFou28pI2jDEFmUWKie3LbboyzBk5Jx3rQp/JfOQyTJqhkLz5EXPp7
zIPNxWiIO5hgo8iwbk93iPdjXGcrl2ns0wMtKFxaUIt+QIrNOt3/+BuJJlx1QuOC0LqVcqzQf0Mk
hudikDwG2oyKdDVZxk5VuvW1FowzO5rH4bu9voF4QtKpuKRGyIGe1M2cH01aROeIROgQV/oexm7r
BXLb0QWHkrbRT4WKIrAHCS9jYfcHi8zqqGCi7qOm8fYmKpF9EQFjGqNhxb1qbJph6Ix5tDxaMnVP
MFNVpJddTL9ymezEt82nAqhL+27hid1AA7qBMWufKRezlsm7XvHGC13L9p9Cix3//rbYW2r1wTCb
0eIxSjleiLKcHNWltQaX+GsUJm9WtqezzrVg8w/TUrANr/eGAwZwgOYbXlIseWK/nwwRYPYyPIwO
QeT+Y23cELRFUEJYCmrmZ0sk/CMTUkSnp2BK4JtnfXRszTl9jguZHhxr/qfp499mqw07F/PGm/xz
SXeVAwzlbGWjNXsXzU6gh+FuN36u0E6VJKftHoRg6/loF4BZeUE7r1OuZoHYqPh9XGrXLp8VHGoe
s6Y1H0u7RX12iAYuwdnZ6attPeFij7F0XeirrQGt/Me5a/vQxWNVza523NN7rWb9FFlDtbMtN+II
XpiLsBbDLXRuV9tywr9VaztSykoq3WFGlvEwGB3GeWaSBJTq9vH+ftlabxFlXTBsGAesZ8Cwg8Ne
lqg7ZL1MT0k3zP8OrfXd7Dr9mtjS26nHN94k1RmdHsagpKtrvnmiJaWSiwVrEsdoElu4VhQY75yR
ltzzG9lcim/1cn/e8mjHKoG3CNvgSvAdnozSmp7p+tgfeheu0f2XuAHwstBBQ7ALJQ5G6ut5gGXn
uJ7Z4aI+6mmncSqUoB5L8zCCyzgrmjNRiMwQayGoPQuj7v4qhqwMdK1WHqOIjvf9n7P15Ix9bXAL
7KWbSZTRsH7l6ZCrUD09ThDgHsjplGNEp3YHlbJxHNGfYecs1x7Xn/463Eghw8GRcPvwQpue6raK
HrREUU9ijvKjaK0Po1KlO+CT5QisCmxQAdxDjOvpn760fP4IcWpb5AjbT8olbcvo6E1l9pFZhNjR
K958iX+ssnqyWi0qGxcK5SLtNKEex9bST70m8dGFBrx0/4ttVZLg8+G+8rUWN+/VFdGH+Wx22L9d
oHk4PzBFty4DUhQHGcIQIBX1jA8Njm2PXTh6f2lNZjpBMhtAyZrwzSx3qgsIF8u0gjLjppY2BMV7
apCa1ZOaXzvbya9e5O1ZW2y+XiTuFvkaqPvrilVRUydKizq6toY1Xt0cEI1rxd2z5xX/w7COdwol
gDRp4Uuv3u0AojBtGkC07hgDwdS98iGXxef7X3DzICyqb7QfaMyvrwiECDzhhkCjQ7xA/MmZ8CSx
M5wGU2RwZZ60QZ/FO1ZcW+/wJXAD3+F6WuuEAE7SRgeB3Ks5RS29Qb3CHJa3mYWQhu8/3uZSi6gE
8Y1/rYuRivCZo1+GfjQMvGCaMsw2WrW4hMi37eTry+dYH29AHYh0QyC5BXYzQROV2lCrIdCan/ve
VZFc6bMTIqrpoeiH9DsFmPW1i8b/oSUNONEm+QTJsrA5XgezYURAB7Foonhce+cKya2Dk/TTzgBi
K3xRYNEuIZ1eZmevV0GhXxssl6MO8BgtEKGol0zXs507QNvakBSOixIBbluw/l4v4/Qa41YPyTJF
WHPkI1HVgKLt5KT5NhZV4iF0ZuM3AzIGqWLWxvog2kmKc5HP1tK3GmXtMwnovIPjOcBpl70R+1U+
F/+q5SzaI+1NfW8UtLXNFhFl6ho6KaSwr3+0rs/xiCGbcimlOl1nV+S/vFI3jrYzav/DgXWA7jPF
Q5TwBk2ITpYY1DqnoVEV7mGBUfmJrfbnuivlKcum0i+qKt3hmm19lBdnP7Tb6NK7qx0GstGLhQrc
TAkHifajhgUmRhDHzFI+2u4EXQFK1v9wdBcyvE15SpNu3ZnydHg0Op7lV0eLzM9ZJZIAJW7xa3Lm
7/eDxMbJ9V6a3qxCVbre2UU6a3WbAnNTSpSSGCeY4tFIIu0Z7zsPe0krKj7bnVnPZ6Cle4XPxrGi
NiXA04mk07OOUE6KvxUOsNHVGgHf+ppQwWyigKvuvM7NdeiB0QlbcCbrzoVZhXbctBYseZHVgy+t
wTkN2Lb/fPu7XBwgwe6p5FfrdxkXKEnMpqSJiVLSlWEzolYTYFDmveEV2fku8CJoglh+7JX7Ww9I
a5F81gPndtOa0Rl22W1Im1X0hfzEQKuBbiL2LuWtjId6GP1yBGgczuAqDIb4ojhTA2U1jhdJ1jlp
WvcAWWHR2K2nmTbmUNbOsUi9IvShpgwj3dt4YFgyG70TGKI06p1kduvJFyItGAbQmjfN7ModIyut
YN8Xpjo9t3QfYASMe9n55pNT4FEsLGBQnv91kLNyBBJryCoX2BHaw0hn+opnVnWIbCgeRq7o4EGL
6Bn0zeh7cS8vauc1h35wm51uy+YvWWbv2CYAMbyh2Q1Wr0gOrXvJFZRMDkUMhAFeuJU0h9KeHPsB
CaIeEUe1wXFap1A51oi0iJMB1MD1M8Ue0p2ftHEBeKDpga4steiNIokFtFJMVhZesinJTwKUzpOR
jtppAQ/+D18bTNqidgGA/0YXuJirEHGxhH3uqPHR6pr0qIzNHgFpo75GOhE9ZdIJhA3XN9o4laHR
NvhS2BkIqripowepahkQIBEe6jn9dT9sbL0/kG+8Op1u/Q1Dz6OYrvJqcea1ofirAmmIupQ4yMgs
f/tdtlg1LjCjhVy87hzQn2jQpooURMyS8Nwabar4pi3qJ9nOlkEmGmuGn1nx/Nf9R9y4Q0mziYqk
JigtrXGWFWLqHQa5lEr4MJxFr4ir60zRY5i6WF8gQXAdW2MvMTE2cAQehBICAyGfcmt1c8c19HaM
RMnva6U0j0mN+FKQxGixMP8oKccgcvbXHk9vw0+NWPzqhYtVl9MAkoOKGXLRq5mpHCChONNDB1Uj
83tY0FXQCDH1RzfOh4/T7ClgT0QGUlRL+jH1seJIf9BeHJmsF3ORnDrkj77hvplFAXxf8V3tYJ58
aD0pcZkDBPWQ1sJ1AkkIi3ZSyq3rnZCF7ixiliCQVnHLUeI6aeqalrMSV4jKj0721Ey1d2qclM5z
EbfVJfYyj/lPnZzvf/St0AyE3oWfT3i+UVjNLUjkpdYg4q3rybFvjO5cJOEeimDrsHoGvRCwVctS
y9b7o7NQFczX1YGrT2nS/MFShQpOFdPnsLawOKmMbKev+IKuXtU6XLL/v+BqV4ka70aIB6ieOpVN
f70tgkWg+300AhDkT55vThgj5QDefD1E58tJmJTcf7WbD00LkChFv5Hi9fVD4yyOjgq8NEJG3bwf
FU+ckjnSA6UxLD/yqr1J6W2Igr/DMIF81EUy8GXS+MdLVpo2lTGaMfiXSAykpYnyD6yEox3me0XQ
bah4tZS+erQqBWDkpYtss+uUP+diHgIPNaWA2Z3x3DKn5h0Xe1JBS4f99TfloRbpZkZ2i4XF6ps2
ZNhMN/mmY6rzPkMPPCQglKObhLn0c7utPmYR3T9PaTGgyu03+x4vjGEQpRpHFPL4uvDLWsudR72P
r4ZRxO/jcS6f3L6p50sKuDXc2cFbH5NzgvwB+rK3UlitbAddwcn+mkVR/myEbYebSjh+yKsu3bmv
t5aiKkSx94V8sW41jmY0manIAbfaXn3oUheTIaQKjm2G+vX9I7G1FP0vrMpcGGc39DZVlLUadTBj
kylRHidNyf9tDdkdnMkYv9xf6vb00QOj10AKtgjfrftGeV8oE9cOEGtqT6XltrCMITpl4ZAdaJLM
x/vLbaR8rLfYry0maOR+y+/54/SJNp2SaEAzF6lE94sUZeiPcwgaWSm0o+z7CQSabZxwZJgOGF1l
TzU2VsGYacZOG+T2NqHVAvOATggAc9xRXv8QOx9iWUt+SDh06QevsrzAsKlNkS1wAnOcLD9pFLDf
pbR2DD02uvWvl14umz/eASJHuSX7Kbs2s6q2IHXaurOOqpVl72YXjT6/FnMifVrPEIgLTRjXHlOB
+trnoXpquZg73l5j7AWOjdsAKxo0LxA/5AjfSBqMPUMsSX1+1UtsI8qytc+dMienVI6Ue0VePxqy
TQ+dlC4fTcTntBrU/2HrL+qLOORR497U8K2pYVfBHrlmneUEYSnU71rfd4GNu9nOd9ja+vR6Fnds
2rI3kBKpRg0tJIhUWT3/jZRCqQYuajQHpa2dzyWdhJ0Asvl+SWBIVpGdxuN1dR0YsYlWhaXE1zDt
85Mea3S4kqkw/F4L7UNlhObREsStStfi91ZDzxYLIrHTP9h6ajKZBdNL/kqN/XrzoVPvlm0EW05r
UvcfVXT2ezll5QlZjfbRJIPbExjbXJD3i0En+KAbKoejpWmYe8RNzWVrWYWaf5qUtHh0BiX+mKMN
vZOqbV26FDrILaDwQARdRZgq7jOjxuj2WvQoVTjDgMtgOWJUV/bpRGkrw4NITePT/cC2+ZSgOxb8
50ub//VrjSMy/1SiOSQ8OX4f67jzS+X/ODuPHbmNdg1fEQHmsCXZYXqCgiVL9oaQLP/MmSyGqz8P
dTYzJNHEGPDCsAxVFyt94Q1R8jIYAc3aMD6qUu+98rRqfnNjoDatX1m1bnK5K+zoZtUm7nsDUjFK
Lv6azMBAkz+fMQ6MUm8iW3aLbPp1f7J7OxkVJyTlYZZwn69reoYoKdM72FgG9KlwFwwVRC4VBbWh
i9SZ8znHNuumNqp1xihgeKZcpn0uxBxZB+n6clOuYh2FeizsOkTBEH9erbVZG2OUjX14y+hnuxkC
C39UgyQfBBm7o5BlAuPWODRr9JbNF7Yzm17RFNfaLypzX2skCb8dfNOdB4k8Hecs2vzUEdf7VqPu
UfeLRY5cSLPhUiaijBjPcffcyxU+zhMVgptsR9Z3Tm6Wgn1FNNUtBOhSN+vB/LpSFMyNOzlsRhfb
0D70ZhPPcdwgaqPz+0Is3pJlmkpHj/ryVq6XYSnVcYnuGX9lxNlOnCuk4qZeO540RPNTMkatfYn7
WJevCTFOSeipdt/DXBaGb9mj/KgEafUj7PrgySwzO/eJBcp32w8s9udEUQi+AyzblDEHeBhZYUiA
yqRwOI91p50jsPS/1KyUP43FfCSEt7dViFwoKKKTsPC6314DbBVLEog831R46TdDDRAf6uHQfry/
WXb4cWjzE0CBUiJb3PTD0PuRIqpg4S3Pksx2IclFP6LA1L+2s1qzE/IANUOoSeEPtbeU8VmatPyK
ZlEjvBn2a/uiTWVqndR8yUmgd45/RZYJQqCyVcm+WkZmN4gKiek7KH/rZyOSTr4oIyfeN+2kRvhg
zvM/SjvAUNSlp2N31wFFMedU9iV+bwY0VNudMZ8YzsOIRMN16uxpdie9LB9B9zmhOwgl/aOYKtV8
lqOkryjD9mFzUcFK/G3xl6T/6yL46UBrm9A6tRUh0gm+TB3+cfAld7Yu8a+KFyOwuc1NZqlzWs5T
B0NXnrQb6G3zZWjb4np/lJ03ib4hFya3FcWx9T0lnLhEAIC+S5WU8mNTDfWjWcTtLZvT/AX24Ven
DJTv98fcSSJIi7hKwIXQTlx3uDtRtWpesvXRWai8Mdfzh5oesA+DJD64AHYeP6ADkI7ppSMZvL66
ePSTrJ4BDU11+U/l2II1Tac/MPtwPgShU/QHQeLOePB2qBksDyBN7+UqfRVAT4EdAirJgQgE2gSB
coEMnOtMomAVSlozetAt5eTr/e+5NyhNiSVkIuHc9AZx6c3qqRfBQxdLymke1J9WNLeuOVVIM1bz
kSXEzvLB3+BbwhzlYl1X6WsrbiEo0Z/om3Ig3g6X25v/29C9MtaSgxXcubcAc1K55Z38HRu+/aKh
rlWhXC/4j7JGIULGFA/MoHbwkO58QiQ7wcGiLrKAudcBsA4JuzJprzYyTZRzrVKd+MMcnAgItNPM
5alqytD076/bzof8jRAi16RcCzbi7dQwjDVa1ASlh3rQazQPZ+mcVgntQZLdg6+4MxR9FaAQCxeC
Bstqflk7JRGiZQBWalGeLdLXZ1FpUe7V2eHFpe4s2RLmkrws4mKb+jcUUFNSZy27WeguFycRKNAx
zVk2hGsYojHdmDTyn6a34r/jPO9zV1fEmELTyvR/0zSpn7lxq9nXGpjLpypV0Xgew8g+65Ot/AmX
xza9yKlUB+JVD0dIGrr2pyJU+ZdmhyaGKWUy/GHjpnXkTr43L4Islco+JZ1NqVUfeyoEo5Teqthp
ELufKj/ASuTgRt4b5XdthaoH1qvr46XzEhljSA5u6HN2rQYkbhxtOqqF7Y0CqhFWGAEq4cfyLry+
qEIljG1NZDeQgN1TDC/La8vuyFzxaJTVddjXDDOobXaLDaAE2mhGZ9Ws5f+wuZfraOEdEOKs3xPg
+TDZIZfcqlyWvEGjXkT/rTzrgFMP7onlB7+NJ8EKcEkghvv/4lZvPxuokbFt5yS9KUEYNx7ZRHMK
zNz+LBQzD31tMKwzyr9XzUqjgyR9e4SJ8imb/q5cYreyOsIOcaEpj3p6mwu9wNgpll1NF9Mtkvrp
IHnZmyWoRRpY1gK0XePCIsTnCrLu7KZFkNwuUZu0/bmxRjv0sgIC/T+qJdAr0HMtuHXjBAH3/sW4
Oz59ZkjPRJKQ195+5bhJBzrRfOWuMopHfR7CF+qnsmu3RnTNozF5gcYmn2GUtQcj735kRK3A9JM0
bHjdnWp1MThxRp5lZfbwiLd/GjA+Q9dWq6N9uz0dqAJx/DCYYchNHFQMVda3KPnfYsjYeMxP0RPM
vP5y/2NuIzwYA0CQuLfg92+8QxKtGOjzFhCmkdQrUO8bjdxHh6AtXRHU3K111AXPJoWXo6bRTkl1
ISugB4J6HcHleh81clj0rZbmtxIJiq9B2YzPWZaY8ilHLeyfqDPEp64tLB+F/f4x1aQw9dIiKzPX
tHEV+w9LS9kOVjUYmi2ZPgRRnaCpkVHbrL7UUW49REak+rCOoy/v/+KAJRaU6BIHrmWfQBmrXW9G
+Q1keoa2sCN/mqCsu05WtV8apy/OFijIg6bzTuUDgR2Un5ZGADKC6/uhFTW12zzMb4Uoq/NkhmhM
KMb4caDS7PeW+muqe+eSNh2ijFlbnKh5HPWC9zY0K81Oo26y5C2rcysNAXoFVnprKJBf+trWvARc
78F1vztTUAlASUGibDvOkm6HihwY6W10muwTRqfCcWV1dBI3U6poQZkP01PZhdHJNuO8dIvKHL7O
OBgegZO3UeMCaF1s7AFc25vbIlAH6OrY3N3wVElnt9Ks4WeVQvtEOnMMT4WS/pfDTPeMS1kBCr2h
ATU9WsI9ccFCIcaqyeZxfRxamv5eOgRm7fZpLFKvUUVjHByfvbV9PfLy568CBsrf+Bq1SXazS2l+
0YfavGFe3BxUvndHIdulREGfDvTz21FGCqRhXgcsbesYxQ0SYIDOaRz2jn//jO4uHaATRJ4A/21E
fSN5INtweOICXa3PhvYLJaqfGH2pXuEg3Xx/sJ0rmNuAe5Aa7JIaqm9n1XfyGFqpltzSQVWTL/RJ
0m8qjhnqh9S0ggtGCOWDLPfj9f6wO3OE2kdLi3sBXvC65NPpk06X2kDzve1BQIuZ7MALEkpgsZq2
j2rRi4Pqz7b2i3gpwpAo2KIduBF8B9Ypqrih1mwWA9V1d6gHtX6ypU4CFWuX4vMsq0I710WcRf9r
UaTqzvkQdvqX908csOwiXEh5f7O4KCqpKUPHNxtA9DOU1tKv1EYAkyvDp8jqj0ShdvpmzBsgPXrU
8N03XCHBhUhrBOUZW+sxyYqCyhfxpD819txdGsvEOiRKkVya1NbDK6fxsMJ9TKVQ+YuwThws+95u
W95d0FULeGv96iLS3us6hZ1bGaVUNLNel/Kz0TrTn3Vjx77o9fbBqZTw/dKD4J3hS4FfWIBW69pH
iIpbkOZ0rcIwyH19LjK/sc9KDtw/Fk+icz5qiVUcPHs7FwZBKoY0S21g25AGKASCQTi0yuQA+Zaq
s16cuTzigu2EhYyCCuAiobCo5r09wJGj5g6JEoKnhhR7kDOa86xMgT/leNbe37t7Q0HUW3bRgk1e
l/QLAC2lNSPi5MwD/Ke6a3B9SjsnQM1Z4CB5f7S9KwKKEgQbCvwLov3txGoJlnEbScktl0ec2mLQ
LR0Agqszxz9ncFXvv3XJzyiPAUaiOrCOUcJkLvW4UZOb2ub1A21u2y8GrX0gRUxPSWC0B7Hv3sek
CLeUo8nYN4i4AhGRXpUYTwxtdIuGYD51qOr4JfJCp/tfcneoBZlJx36HcpIp4yTFyKTfpJygpJoL
9ZSOrfKtw4fp4Ctu9zyEMnWpraPyyS232o1tGzpOUo3pDVV64ksyz5PaQYe8P6GdMIthdOxleEF2
akZA8E02vsowCAx72MymlyWdOVVOaEPr1+yPyIfVFwtJU1dSRt039aY5eDm3D8ryGywcv8jsUd1b
RZRj0iElNBFRGkbPhuEWv45Cmp4S1tsbKmc0XO7z0sX1C22dKTniQi9//9t8n/HRGkSdlh27KY/L
XWiiMGgTj6htk7im2TymdtucQvp7Xg/yxxXVPH3qrDQ+OJm7i8zBpISGdzv78e3J7JS2R2Y95+vn
UXeakU2/tIWuvXvX/i6M0y1dgCawPd6OApy0iOsUIasxkgKv5P/yhkax/LBtpIOLbe9TKkhc0g8l
ct2AuxceveR0FUMFXXkdLKs7d8ZYuZY8O/CmRvkMinI4G11rHHG0dgRSmCZ5tkpWBuNnnZG1td4p
EmWMWy0K69NY6sk/uTBA/y6dCHGhNIk5RxZJ8TOdt6q+Op0Vn3gIet8c2/hLO0dgTRB3fHdJh59F
2wXAEaH1BucRakIUkmYQF4ZmPYHcSoLPM7KQrS81DaDh+wd6b0fBKgA+jg4DBMPVjhrDKrOwi05u
AeLZmos+lv2ltrv2/RKAzIrDCiB2IVmt91Rs0Xif4zIh6+8bcU6QdPxqIw4s0Ouwx8eyy8ntISdn
IYqEWnCQQajKzpFFeQi9WSCbWyl9SxdZ1Tl5cpvnuU4/q3k3olmmhXPoK4vy4Ld8rARSToUSoy02
JIM6+RpINs1VFcTf3NjWqwhfhKQoXSkGGeiPRmu312ye2+/dqFZQMvpKoOc4Bea5yqcxvsqy0AJ3
nvRIO7gAt88KymwL54J0iL27rm0aqN7mZZEmt0ZW81uejqPf2UZ27WbtaH/sXvhgxzkmKOlQAltd
tmrgKHUrRHKLAFN9KIWuoVSGStVpQp/tFNfx+GwbA3JOENz+tbsIRJ6CbdL7dykaRkjSwdGjz7S6
kZIu7kPDQEAWnGH3Ms5C8qw8tw7uvb2zQIyKFx1deOLGVTEVSeKo6GxgC3laiwfDaqQrmmH2UYFg
b/UYAyFMFg89jtUXnYUtSuTm6K42iulHcmx6bQdj08lC64CVvY3kKECAjEPnCxj6RnGLS3uAmDIQ
5cxV96wgEI9lOyXLUSjCnzV78u+v0+5uAStJ14w6F1Wc1Sfs0xHtxcWJKZs1+SdqQJM4dVYh9MdM
sQrFbyiG126GumDmOkVaWh/jvrA/yGkHhen+b9n7zGjyLmVOAqJN5kHNNpTsCUn3CJKQb+tNcIsS
xzonONQdTHt3KHJ4eryck41qog6KBDIosN4SrKDwlUxulecBnS8P8xb6vvcntreo5JWUTlnQLUgk
whpFtqSUlKozCm8E0vQYJmAPnDjQ/wGEeQTv3V1U8CEwjch3kKRevRFqhaI6JTecb4JBzVw0DrNH
rdP16orO8Zx6Q0n1AHWq8MtUREl9qoImvKZjpR3VZ3a+M+LKS/EfPTOd+OttYNLyVQYNvS5KJvPo
5cqMowxwq+QqiqE+eDJ2x+JyJT+gFQvD4e1Yataz1HjR3IA3q1fTSZqTY8GnSxVIKPcXdOfeodVL
vYlRaKGvv284NHoEjZjtg1bgJc/b6hzIwREfZe8NJNbBWJRqDE/h72V+VazTphHaLgSKm4laq+4i
SDn+g6+U8jfAJvtFU4oSq44hUIvHvhQVjyHeg+MPtNYT54Rae/W1cya5P+nI91/Lpgtlf6iSIVVc
TZmwRVV0VKu9hMy7cTE3SRcAj22d9KnKnPcfbSAwJMPk3uiirCM3PMfpMKNefJNMDUve2lbcLA/T
a2pmxsHR3jlsDMXVybMDBnWda+Qi1oQ6xNmtRF/8WZH6zvYa6Eh/xb00njU9mJSD47238aC4QBoi
JAbzveyWV8sUdTNqHTnRNy4V03Pf6vallsIO0cTeOUgndqJvXDwAnRL/gslcT66ayllA66MLZIfx
R6lwkoe5Sc3ywsfXn6HMWTf6mjV2lPAMD9Zwb9OTxBDHgDIi9l8+/KtpoiUFdCNn7Bgdj9MEGPPU
GXF3MMO9j7koY/Gkc13y3r4dpdSEEnRLN82p89p0gTUZaLRLyf/MWU8O6gp7WwUcKdh2cqYt6QpN
zQSZ+y7Dp81MTrEaVY+jFH6uVFH6hWUPB9pAe8MBo1hCd0gB7Ji3UxsQH6oG4HS3osx1v+W1+TPs
oTdLukgvuWYcNbD2PiUlY2IwNKNorK/CFiNOrUbX8+w2o0vvp+oQ+GzJwi806f0tI3wCKAdROoTj
v8HAkK+gpQJK6yYHInhUKlGfkjA/aijvTgixB5omgKQ2KofAq/tetylzdVNoeSO12ZeycnR3Rp/3
6/0bflt9ZUJQcSBwU3PflApTUYKOqrL0ZjfdfJa4F+mBRfYHoLP5pW3b9CGrA/ndVVAGRc6CeJl7
coPQLUDw1XWYcpHUhMpGqAjesurX/Znt7UJIKdQlibRoey0zf32McyzTVSizNw0ULxT0xi2dejqH
k6h9SSkOvuPRaKs9qNdFy7OACrYoY+OpyvIfSZ2mHzuOnle1U3q6P7m9HQKYjVidMg9a66vhHHWC
V1GE6W0S8Ax6IAeeFME+DUtOwP2hdmcGKBmoHgqxmxASH94ZQWM2oy5JzjnW1OyqtmHnxUksn5po
FOf74+1dv+x72OygjLe0O02dHauwKbw4qZKdCeWrW7CoKt8fZe8DEjshbsEzve1xVTpWvk5fIgJn
C+dkQMM9TVQqr2GvNv9hregwkKHSbiFIXK2VTck4G0yuwzBR43MZxJHmS+M8nhB/FvnBYHurZSGp
S2OHKtmm2FqGs9WEGnehFMmQFJVo8GILIWd5pl9nle0RAmXv/gB1AzIV0iAAuuX3vDploE5gnhQ8
Y5OTF1+bvGtdBHTjc1y18lf0ZeaTGktHsNWdQQkSeWHIhFm9dZTFPsybdKmT8wHaW5mhmuxmndl5
k9mFninlmBn3Tfv9/pbZHZU7clGG4uFeqzRJlgrH1JqTW1tgdRiTQV8yWkTnrImsR2R6ivM8l8r7
9+ki2Elv0lCWWv0qw6mEM4sqaRh0atOXvpijz4kSp36ujvoBWGznSJD3UwyDX0RusV5K1Yp0RwT4
Eo5WpNjnwMzqD2EKcvKhNEltDlKLnY3KfbJgP2BFLioabzfOiJtHpkUB+XiaWX/XUR1cRF+3FyMe
pNal1zocPDp7y0cTghRtkdfewI75iHMhBBaP0OIkL47xElH1KLxqkSrOBfB4T5exwr6/Z5azvSrI
L+nA0tb9HRCtlk+t7V6Y2LTf6kKpPlrK+EIaa55jC19OK6rjyxQW42XErOvL/YH3FpMxSQ+QvtvW
pZSi6VOAJxTiEPZKPPx6kP7NB1hMwjSD/7CWC2idsj/39qY8NamEDKjDxzfNLKPOQyO/ar1KqyKK
YSWUqo92wUN/8C7tvBM8gLzrKLaDVlhHfXjO5kvECx1u6bWYTpE923hwHSzg3ijoiJFgEfFxh68W
MDFraFEdNe86Nyo/nZZyYyWKg1t7B3rGeaPlZ0H8IbFaTyYJs6FCOhsgn0IQ4Qnyvu9OXUkfG45h
4qWoVhRuW9RF5Sowgfww1I3In2OAJrKldQcVhs1RMUknscVamlg07taJntAJ30ezyW9RboaJT2Oh
9QUcbfy/0eLkP+hpcpG72frj/qbdnBbG/e0p50B6gyCw+tiyUWpVlc0E8qiynhq1ik8JZgQfYMvK
FMBxWBZ1L38osvwoZdkcF9BZgGQNhYCK+3aNbR/zXCJUNUhZumExjYkivxVIP490sw66KNuiFWMB
cyGSIkXi6VzdfK051ZyWqLzJZaTXGMWZ46lSlfGcFKYZYrYBwqfH2ISLSlKxyBrr3nysHa3/9u6v
TdtikWejfrBFv2AQEYeZSq3CCfrmOYL+5pmpbftmGvybqnH7BW/EyUek/N0JNh+AZwPMAO01a9PF
K9NZmyqTLmWUq84zWAn9uauSIy7N3pISA4FJ5+BSXFo2+avIBKP1OpEDZH5VGttfFLkfzmo4BU+6
MRYH99/mklgm9GqoZV+/GsqQKmGNAaoi3ViZvkNM5FsyxqDvXy88UWijQxkAhLtM+NUolTNEVduB
jE2HIf8RR1X4VTUb+4JT2/ygJwV97U4xisavzf7d6Q0zfD32KsxTNRQFZRmgG34ixUkrHMsz6yhA
LEfG+5pve3Dtbi/EZUCQddqSdSzUq7eTLXlDMCElPrenPoxcVQ2Rzu9S+5tRlmnpD6Q8idt2UePL
EzGL2zmZ9mSE5fxsmHouDt6avb3EPiThp669xZ0k+szqSw6v6bQUMoCWx88mUrWVq2tD/+X+Om8i
I6ZOSucA06SuTSz/duroho2op83kdkr1dwHI5RwlAYYksL59cBvl+f5wu3NDTQmGG1f9Jj1xIqtO
ZmTDbkrsVLdI1ymVWggcRaFpvFcqYpkZitgwA5ay3hq+g3JlMESaSG9ao1UOmjRB9GmQyvkqR70y
+oMVzqXbxGYw+sCG06/3J7rzXRf8Kyhcziq3+WpLUQSZFkGjFGT5bJ7TrP5XnurwZKhV/ymBeHew
hXe+K0o8tHl4Q7mD1k+KMtDEynRoHmgrdx8do9f/V4dD/VclpP7oRt0dC94wF6oDOn4zNWNOo36x
LO0sY3wqAtN4IJcwHnpjOoK47A1FY1cmN9/ThiwCqPsIy3J5dyJ6maVhPpthLr4kUq1e7i/YzrVq
UUPkvBEQER2twoEUJoBcBlBIstFIPmJGYl9DavbvXyfqeXw5WvDUjTfrRHRu1rZMhtXX0V8TME+v
y2TtWcAFOJiQuhPgUGPjuSVIBly7PtpSXOdJMHOPQJOyJBdYlNWcSggPznnMcWFADTFPes/ow3h0
1cIyfwYgqDOImZr8dzf3aMlEZUk1CSZu+qVF2zX2om4ws1MuidZxEWTn3zsDLxaCfSWH0pbbyQmp
pKk9jSoUPs+JHCkGQRCx4VFM1f6to2ZIzrIRtL1LTzk46iHtbBhKfXA5APXCHFl/X9Ggsj/mIART
VDtO1ZhNJ6eY7Q9RO3y8v1/2vi76OyhSLcwj/u3txSnZadA2NUhSo1Vjj7aCfLFHM710uVF6FiLy
ntaHI7o4enC6P/LO1UKTgkXFtIqmwXqOvdU1Qa6CIdFFkp8SvodL9W+4JF2In1shHwGXd04GihyQ
I+kCUtNfzzSMIN9IJQIovamHp7IM5u+zNToH4fjeyi1dP1oHoKA2KXquRtEcEJjdAmANDwndps/S
0PQXTa6OIv+9oRZYLKJ01JI2is2SbkhGGJJBDo1Z+nUMYjWJ88xNBxEerNUS971Jyc0F9EwNHyjF
8pgv3/ZVGCVNPbKd6lJ40BNpuJidVn9H1EDJPLjj8Tkfk/yTMBq8BO/vkd0pUsYhKSeA2wDK6kGx
5jAhX82iBLyxqY9/5cH40gdW/fk/jMSrI8NHWzQ4Vw9dmUlN3BgA6S0pTE6JGuoeNXzdm5TyKMje
2/jLFqQFT214c3l2Q2/XNhKfGAvjGWjadf4jCzLZM5xwerJq5FPuT03VdlZvAXHgwYLC0ualK7rZ
xI/RSW9gR4zv2lSo32pgYp/kysi/GVUefRmzOgUWZTWRcEM1UP9XYin3B2Z6yBLJvYWdPfFOVvmW
qIsHlBhQysInE4pK2OUdelmW+AHRGVEyxFpH08URpUZSQy0NmH0F/pz3J7RBjLIbF/YITiEw6tAq
e7sbeSuEbgdUpQrM/W4cg/xXRd77s7Qg43v6rNuDGzYqfsnUOr5qg93OB4/S3l1COwvAMQQdmk6r
X4DK3Gg1KD8CQDPKb5oZKl6ZhuNBcXHv1C1NHzJekNTKGmWnBmknjNQGb9ygyK0mcXsZ4/yrg5Hi
1VHHxnOcWL3e/7Z7J27RioAADShjk2jPZJ5toAM8Fpb0E8sH5blKk+gKQbs/qC3uHQMIHIvrFrKW
BCtvVxEB/xZBByIVaZalv21JV35oYMRDFzO/8mmANHgwtb2njjom5Qou/608SuSIgicQ1KAVNdUH
jsTkOTE+M5Vk6y4OVt2fWitNpyxj797/qNuFRANXXmSlcTInQ1lvF60th7LkpsbeMoMzhnQ2Gkao
ItZB4409ooxUyqKD3bOdLoOSxy+ESMiQ62LxjF6EnSRUMxfbz6sq6T8HPBm87Le8ZZQZH9qgNHzV
EeVBK3sLxcXtEuo0TEUiUPBjq+naGIw18UBfTwcX+l3Ck9BwhxisphuZWnyC5R1ewqQBT911joSP
OmSCP4O2LV/qYhpUtyWEVb1WZNHR1btl8Sw/zVJBxlowyTdlFDDdqkpSSD5jJNafVj1CGMSsLw58
QxHFv4pZlIYLTTX50E5d8TPH8Fa+6J2q/ZXqpZgBx5j5ESJr+RxvH1d+E8wiuiOkelTU3h4EpRxL
KesJpuW8766aSPSz2YRHAOntwaassNiy2tyYHO9VYmAVCXrXiPpTucqNG8JNduRVWbwIbuvYWh+8
OXubjxQOOCTFCLr+q9F6JY9tIDUEsNgxPuaZIbuOnI0nkkkwUbI2nfuw1B91OyoPQpXdeZJMISdp
g4xaI71qgM89XDjShQHxp0KgNN3UPGO0r4/sqvYmSR2QxFhmK23qLTWqz7nIl1gvjPKHqIGH5xWB
I+m+nUkF3pBoxfxZB231mMwaMjj3L5Xt/YlgCuEKFHpqo5v4OcSRBMtopO1qbWq9KYvTT1ZoRe5c
Yq2rq2l08OZZe7cYlF+q29Amtxif2HSQICtFdGvRdH6O1W4oPXjIRQdSoMljv+NxwkIDhF3rzaVd
VW6GJ8wPK3Va+7T4wJUPSdpOzeeFM649AViVMjca4uFFaHNnfxN0sboTNbMkf55pHHIr9kGuIRKS
G2B3zXQMLtgExViegtNy/EjHFAVZLafVTrmQI0xH9aBoMQade82dO1E/DybiUW4zByaKUqoSPOaA
NyKvtGfzm8nPCl05qgvV1bNSfw6qPpK9XKd5iEtqV37OrDgx/WGUtPLklHUe4xWSIUtsZQ01s5B3
Ubijngnj0unarHoC5KHEpOOy9KqqbWZXYHc3esZkip+GRMnOH4zRmi4S/sQc8tieLK9oZ6n0VKNb
yIutVAz+LLf0neJRpOZiaSNUP2sD0z6rfRwBjQMhOnJ+I73Cmjwf+3PfzQ2uolWufc3Rbu2fc4hy
eBePQv4oN4MVu31gCjof3aBon9+9CUkLFkI4ZQD2xLJnXiUGYxXieFfxpqYVrsOoAubehNTNS8Lv
/mWGlvhyf7ydPUjPBxWfBXhDl24JDV+Nlyvl3El1nNyyEtaXpztPuWlFmRvIofZLFHL7OReAH+4P
unel0E7+jTyGabtu8gISdHieEdCaklDzqV2FJ4kY+FIP3ZGZ2u5QpvVbLp/O1jopBveP9KaZgQZ2
5vzMLY2LemoEj20pH3zJvetjGQhALNDbTXBpzFig5DF8VtmpDFRAGzP5TKaF6upodz+NGpmV+19x
75mjHm5RyKSUs4ksO2sWQ1nX8W3KLRS9pYBm9imQuC8O3p69maHeQiEciXxqVMu1/WqPyGZv0ivR
49ssJ403BAgv9QrCUpQdBRnMdCTzt7dmNDnR9YZcSWyxer9H6OURFuR0cuW5ugxjU/tlKtrPfXOY
h+8OpSPq48CwBL63EGNeTS3kNRUyqOybKffiMWxIIpVKw+ZuMTK/v1y7QwGlg2NjknsYy5+/GqqY
lGjOkpGviPX0SUJo2q3DqDlF+vtlOwjKlkoXyBtzKTGsZtWZ5qhFVbrsjNG0EXsak2utqkFAkgmL
6f68dm4Qhao9mRv4bPAmq9WKdeDNuWxyY2k2MvOzY/dujuCNm3R2demmPnuhjnHE8dmmrPQMqQlB
tQS4Afr47desMmAwgUw8lI96/JO2VH1KdaW23cYYZ7ido4YIQmcKHQIitfivIfDgw+B3+Y6rQBMC
9SKowYnnwl7qBK+W1JIb3h3ezxsiwWjQaOj8vEjOEBZuFdXZkwVrI/+MGpuCjqeAzeYpUl59zWU5
J76Iy6E4WIqdgwoClQyF1acIv+42jkquooEN0MMeMQCg+jG7TYKDrxE16cnsgvl8f+l3GmSLQ9Ji
cYOAJc7tqw/g8DKB4yFkwhNKdbvJGa91v7jt4APgp0adXk0LYRUdItkpneeEYnMf4MQFfun+L9m5
CwFhLJRMYmP+Wf0QRRhynNs8m0mW9VcrMOJPTq4H/2W+lJFpHtE2h/C1OlgN7c7WcACqJnYnzrKd
O2e9jnSvsmfjsRV28WA5Ve915EFeY6D3HbaK6usU2C/357tzmYDmoay2oBOh267mmwUonlkDiBB0
Y0MfhCGXiZHOnqnGR9Wu3UVe3D8ReIfotrlN8hZrjDzVEHkPag2b+LK1DX+Q1eYXMWL1QZR28rWM
e+NqRNMTBAlBqleoD23Utg/3Z71z1XChgfQDncLlZi5//uq8japJcDJXzBoRwCshWCYe6W71H80+
Rr8s1Zs/qTrAqn73sLDDwGzxHMEDXZfHwq6jQkdF9UEpRjNwy9mOFA/EVnFuMKUqvLy1CtltK7s9
8hDcmbDJPW4u+QHHel1yqFDxNkWXOg+60VlntSqKB2ewxoukx+Vj0gbaGdL8EShu5ywtAj2IDnCH
bKuBGiLFVlQwaKwguQ1GJjuZApGD+x91Zwf/VjpEImJR2V4T8oO0sekTokyZKFblY5ES+o2undtB
PnKV2JnPws2iHqArFMfW4UQ4z9iOFVyIFagLd9Qa9WMHCvbgBtpB1IBwYzbkJFT6Nhk6Mj9G16mh
+VBP3Th4Q1dLoCQhvnvDEMbSQoA19WcZCGB81pSqhsWNx034VFPYORIA3fm4LB03FJqjVEI2LT6E
w/GewaQ0IFk8l5jPfh1Sa+H9z0eIxp15o1tDrMHtS4ETU/K3h5KoF0OZCGVas7Dmp8IJ5ol3TlF+
QhOfay9RnLo7VdUc/IEQJHykImnFB6drtF/3N9T+DyFa5EFCTmXT17RrEYmeG/qG+3Pgl3YZew2+
brFLoSyAkdEq5zaqJk+NYS/n8ahigqOb/97/Fdsvz9cAhEi1l3B5U0pHMtcAJldhBC8jxxnye9yR
a8WrDSM/OEG7E2ajcUPwArPl1LdfvoLYEokQ7yr8NBRupLBONDfGeQDMNeiJa2R0ancpI1lKXCuA
v33OjbC5oWijVgdX5M4jAe6S+VIYBTmIsNXb38JwTtoZGBkOTRsVblpW5h9JJGUveViJfxJJi6+0
nvTPU9ZMcNqtfD6lUqtj8D4jcH7wZbbB4dsfs/4wikzyPE/odhdy8TlCqiN1B2WynuqkGrxsUuyT
OdlQbO3wIwyG6f1XAaGQQmAK7HHBa65e57qttF5MUXRLSNHg1hLhe0UzaD9HXBdbL0sr52WCWnYO
0eX/bHWSgyejLh0BOrcXHz8DkOaiBgIyfh0kJDqbMTTR008Nq7vmhjlJ3ox5cH+6v+e3YSd/N2n8
gluktbJe+7KznEga8ARt9VFyQysBl2mU/Xk28HgNqVd+uj/e3hnTyKIoLYOBBxL7dq9FSEph0T1y
u+WV5LdjNV4Q/OmhbGrOAUN8byhkxKnFgMjkqK0ijsIWYWEP3CmLiJEb0tTzQ3su/24LzEEPovfd
sRbpMfIJLhB9tWusxCjyosBivkui1jUyQJFGK49gy4yjdtvuUIs5AZxsAprfasSvAqkCCTVljDBg
FpkcfYqsTP+am4N4KfPc+X5/sfY2Ic8ijdIlPKcc/3ax2kCq58JMwluti+GkV4F0ttLsSJPJ3huG
chlVJSDuzGqFV9Py0CiDYcLSDae7+GxhVNA9T9GkhB87Q+m/oY+Khn5uzXSfRVV3P2KURJLL/3F2
Hs2N42gY/kWsYg5XkpJMh2537vEF5U7MCQTjr9+HcxrLKqt6d267s4ZIAvjSG6ZUNGWUtUi+RQSI
NQfDFxSfEagYCtwu6BWHvVr1Xwv0CsQKxdIOUevJvIxcT1X2SZJZbPG0rXQuh8xN/+S4SmEE008C
UIyVL0XUygrSuxo0TYWb5+RZBOfO/4N4v6A0cFCbRNpqESEdomp534uW7az7S6OiOTAbasZCet5N
6uu9jYNM5jaE1ApPJZsKGJmw0ZXxpJYlOFDzl/gMLWCJHnRz878URrnU9+sQKNSyDdUfsLxCx3Qo
Dfum8poafIjXZcXNBr/iya1sQ4SiGVOBCNNUbyevggRxMFQ7du87zI39e9L99SZNlwZPAhvglaW1
YKLXWRu/Sr/a3VctKX9R3gbZQdO78sHsVY+lwIwNJ5o1hRoPStdG7yBEPvahrNO+DQd9SD9RMNUN
aL/clOFgYqQZNo2xdsBkJH2zXLPbZ3r/eXElUFw4B6CB9qEpmjJ0QM9yF5EzDjYz3MELe67udsdA
3FdSIB8b3ebsyvne/9jLbsHOaUGKmFCNTHWw/5j/HDohZWulDa45gZvmB+YJCz61+RbXm64OLoj2
pq7y2PCyawu/riJAztCB2HtpqMucXyzoGI6W9HCXwTSy/FpMUvs2G3PhRxRZKlnqklisutS98rwX
ojAEKYcmDQRIHbm0l8/rQ6wZ+9Kmy5u1w3ufl3LTWOr9bPvbXRHYPxlraie5TDTi27G/cnFfmJnS
zjNNZ4c2cHmf3zuBsxl2rcb8Fqp+E4QNnP3TmtEGCkes4G8GaU/trTUIcwh7c6ufwBmNj6MVUEy6
uFmEC05dpzwbrzlLX9hydCr2QZNP/HoFoMaLt95yqYOaat0M8Y+A+rEYl3hhKHZld1/67pCNuHSp
AggrZxsuRzjO3AqZ3fp17t4WxYaKbVD/xme1DYsxCA7MjK9N5i89HlcwNDxgCDuN5OVHz4q1rmZf
EJtRmz9ygRiJkJZ2X2jGeKUbc2mpXd6ARGDXvD5PA0oF/IwEi22NlHnoMPuJJ2lMx6Vs1tPbQexC
hkM9zCSZ9ajDz9+kQPgUcAp24H2xCgvf+iC9n5GBUIzdC3XKmxpl8b9eknHkPo+EHMpM4ez0pC02
AKPro89SdtmhYOT/mflTegywVaa1tmhXDsyFzbIPeRleoOH9urXVFtZMB0PDpTAwCdHj8qmRVfsE
LtuNNq7JEBWj9f+4mQAn82bBq9BpOE+UK+DgnrsE1I55P0ZyMt332tpQPC9DFaG1pdBv6eQV7suF
VIEyhV416gq7A8hZnuXKgLTOJadbnLbww5SWJN50HAjv//iEezZCjkpNCgzu5Vkw0qF18c/SEmvY
6pCBRoYfYevDu5Xrqc2ra85NFx8M7iT3CzKu5Fsv1xOlqAtPLRhylLJ7whlujPzSubZRLhw70nw6
70zT6IqdHzstn7bCK30tQRDbPEEfbqJ2a3ysEKTz98cOJhT8HIxQuEr8s0R/XdZgRAxJS2wzbR9m
DcJHbQXfi6L3D4ixX9NNuXDK/7vcuWREAYbZZT5M7Z4FeZhljnFarUbFaA2bB9Bp19r1l94kYDSC
o0Pz/5VOmbKyYcXeNEhW5PpD0xjb2yzFaHucNHUFlXxpKUDJOMRz3qhLzZdbY+2gcRjSDhJUAPZn
wYHD7hbeIobBh7cvrn8HWWd5Dkd5B6ChLPW6DzNIzlbp4Q7H/mhu3GXGCGHpiznxGd4/LLogr5tL
GZSHKnCKXxLFuzmcaT0DVBpXTqRtrf52oxprZ1RTPLufkOHf1GdvWGx1sOEp6pHJ+KePaxSBnMcM
yc+T35TOt8JW7Rw5YHPusqpxP3nt5nxDm5Xc3XW3ynpHU84TR8J8+6urrHqKxOSrB0EtlP7wSTzX
EN5H1wAWAFgWLVg35rEHhl0PZ034QdjZQOTDAFyF/2PYJqUfMjDDT/ko1RpWzqzbiS8bfY5Erk/f
EQ6cx5PO/Oor/TiCFBVKVcRWllEJaUZahpM3rGAPVq/4U9M6Z3L09se4kHPShuCfvX7dVQZefvfN
dQs37zCMz8zSvavmEv1dY9EP+4CI4oOiWQMk8rvSUbV5e+ULO46mK8whSPmQf8+vicEggdJ7XOSk
cNrjzL8RV9lAv2d1lo9vL3WpEbbDCEhxUSthvT22/SezVh02hU1r4Vi3ee7NSm0LRUwrV/JrdqBW
rRrKjescycy139uN9Twa1V8LYtF43PHpjCdshjLnQ4LayrG8aIAk1qrDuQcYbySkt322VLldCdWv
73lQ43tqwDBkF1U7uxbr2m681GVUPTMYuiG71W6qsh//vP1WL63iI2fjs8SFLouzgeHpGtL3pfON
+3ad7cTWSjTR317GeH3r7vJoe8OMYEzSeJboqKVvyxGcFWg9f/xgAHF5LqdlcyOnWaopAmJNCx0t
KPWealZ9qbJ0O605tNh8M9xnyKv5z2KWAWBlPfu8Dot+M7Odv1z5lRfeBpNOyLmkSLS5z9Mx2jW7
xARSgdOWovZArwZv4zGr/0yaj2AHSj92aEINvF+bdKLurbfP9VbOhw4D4tiZPP04eSPmrJm7JW//
tNcHbZ/WuEgl7jkGukAvN382bvniF1aKI+swnSq7ljeOUE7UuEYV//1SsAaA/JrUy0jnvFzK13zG
YNVur6eNeqxXY3kqml4cKqu86ht14YUDR4eJQRgBy3k+4G9IC0DEkY+mkL6fJ1qoddjSZixPwhrn
Z9fJVBeNFK9p2DtifA/8Zdq9smjtuLQ11D0KbOtpsYfJBhJGtydetsD80QHxct5nPmSZ0C7WbTlm
qa5o7WktTov9ZA2f06rOv/mynpF4Y8x7s5pLUcVFKoy99dIuTwHyEGOsO+P42O1Y7Nhyt47+j2b0
dVTXS5lFRup0DuQp3XpWzGBo/1atg+wBMeTPgiCgj7iEm7oMJNaij8xp8QXd6Db/1GfbVZPgCztk
h1RSYdONZiS0/+//uR7x0MO6IGuz29rP0ZvAw/1gAtv+sFhXHTr3zfYy9u8DMLrW5Bk0O8434xhU
jiUCyj/U2J+M0cpOm+aoCO1cGZv+oD8GsCHiGmZfmDfqmr7m6xoGPiANB8Z9aE8zwHz5oAaIA3+s
aAxLq9TjWgYqhobcR2h/iwcTXgiwxr64chtfemQEkJBEpazfFSBfLprOXl1qNuadi174B8n8JVEu
tteRPc7iYyNQDg4hZolT1rX0FfpRAhF++1xeukN30tKeJzNvoAf68jdIqeY1EKZImlGV7LugqhPG
QCL4s05Ba/xEmj4fw4nBR6JATeY32pQRFDfG6NpBNrb5OJeF/9XcGuePPbdzHS/eRPMe7blryIVL
r4thBNB9ekMX+jK9DYrLkyKp8eHtQU6AJ4t9HDCwK6V55YYqz00P7s62yJvOTTP9i5Gj8nfllV24
XsBSs1OBy4CrPvdya3KdyqiUpCdWsEaz6VaPdqO6v6Zk7LYsO0uOwbABROjld1Fl6Q25iwvw2uX6
HDtakH1cUpTConZtpXlMVdF9fnsvXAinbH48Jej27bj0s3CQVuSY5aBEYpWuL2Opde5pqKc1OIDT
CT75DPe/vL3i/hBnZx64Kvt/R99AizrbfIMhgJ4PqUgkF2JPUn1QFv2CpULj8u2V/u3Hni1FLo87
KV5u+7Dp7Kw5JTY3+aq0ZF5c7cHOgsoLKUY3Pcq7ZfnBhtsM+seFCQK5a+o1KdEp+jHTu8EIHvW1
Z0tYVh/Ctgt+C9dc29DWXOPBKWfnsbGsZQ4H7JiNaDN0VNa1WtOHo5y0xrldzY6umTfQQf9tDDhq
RmY6L+QAokuDm85Z5Mdxxh85NNdFAHsrze6Lkw80VSmS8IwsekrJwzT1ExAEMaofjFtmC5yaZn+e
jI3hkuyC5hFVICsJ6GdRsCjNDj4y/NXvGlISI7Yn220fuL4X9YFJFShrVFqwm8AqEtz3ZPfbB5uU
W4v8JkD5VdaNJm/ysuka/pveyGLNlLYepii2nQLoqNUHUn8APWa7ohUhfYwBIt3qPFTVRlMfI7zW
xve9rmRN99RjeJpV+pcRLsmnsdDAf2uZNj3kVd+l4VZzJUfbAroRRTP/k2VRUAHcnrx3Fliwr74x
tD7AmcUTcd56vX3MmJqCc9+KZYsR6Fr6sJYTw66gbFMZKd7LFG7pyiylb0Tmx37m+txHOCGPsaWm
YoxhQ+gVgixbAMFkaVFGd8xU00Ov7Jp/YEpkJQF+Lr6+vQVfhxh0+KG4+zDdTGS/9nvlP7F0ksrx
mf05iU4z+aA0M/9eSb086vUkdpreclxz61redaHAYdVdJ446Dk7xeYzJFMWM40g3WZE/8kJp97YR
93a7OswkAfiHLsbKvytppQNe8bu7eWhmEh1iCEvlcOUVvD7vL3/M2SvAwZePo3mw+0vsGxuhaCO4
vXlYdF/Ef/22/1Uah47BUNQ7x5Z6bs3Bmk07wQYhi4D367ej02Z1WJRbcNw4KA8Kyey/Ll13XClJ
DJfMPjDZr9j/fGOYeSof68lKJq7Nk3D1PkbaAG7GnH5/+/kuvEoKc6AC/GcXGtzL9/+slCvXyfNi
MpIR7HbcI/H0UemZftePTnZlqVdxgZkDL9GAXbCjqs+TQGZ5eTeZaZB0pvZx47XeGvPwORjyAG1+
K70WFC4th+QYm2FvPbwa+xqNvRtjFEFC3uzim6fsiGTCiIJCWJFdb9fspF69yX2ytlcm5J0gIoOz
sDf3MnMErhiJIbz6i5iUAF+ltcb3rtnwjnr7s73KYfbFaNghiUA0etVotUdQN9gw+IlT5rm4acAR
Obh8mvWhN91hjLa1X9JwqoM+5ZbMqvfDuDVXutiXXjD53r8syF26d38h/9k6m8k4wsg9L/EZWz+k
q+1Vpwm0aU9uXzV3HVfolcziX22fF9GXxyadsQKUHdm15yWZze1dA+wJkqz03eGmN4YKx2FmaBCD
oSlMgKoyHzZm7sCBw7LRig01iV9DM5uJwnHGucv8Mv3S5dkMvqEbygFqfaWu9bz2++f8Z9KAYawL
QpaJzdnx1fyN8KPJIOmBMX4226X67U3WNRHeSxsObzpGqvgK7vq4L99/YMJWG01QkrLplycsLVww
Visz/hSFpC9v77dLT7TTxID00X54dZhaK8CFiXlGgtrJciAnHu/yLjevXLaXngihk11be5cZOj9C
ZHd1TbHCrka2PCpHtHfpr3ahCOipvv1Alw4QRT24EGgrRNKzPM6dh82vALAng9Hoaeg5k/W9I25/
GMdafKtAJWQRVDdJ6ioWEHwuY5P1SgVw6QAB1EN5bKfx89AvP6BRzXalihWbe/CBabShsudBBhtw
uKmcRtMTs02vPfeFD0krjVNLSWBzFZ+tuVaNQWpuugklDTZeTd3fYOmSJW+/3X8hl2cngAqLPIXL
iQvxfKxmS8PXCj31kxSCVTfE7TbM8kB+UXyqERRQh4JC1o+NoR9U7Ddu1h02Y67ko+35QGi23Gn7
aBiRo3uS2WA/jqLMvBCIeJpGiK2q9V2ALE72TnhZ+121jtLuthFhrGgNvPTXhAw2ObbWbMd0y4Ih
0p3UPNlC84xoLPFlCZvBsKqkm1vxVTVe8csfy/KTvkyWH6Pss/o3pj1WTjTLfnrSvRWMyWLP889Z
2e01dPuFTe9AJAH6sQs60DN4uQv0efK9cm6DxPOlPBl6OhybydKOrSqb49uf5VXqSD+E0dwOC0V6
7xVsranWTGLyzriHXDsCDBKEg50VMaSQ7eSYNSUTMmKHtxf9V9PgbC8wAYCKRbaKxun5lqOFi9Mp
sokJEj3akbq8oRxgfvOpRer1NieVTKOGmd7DMvXO+20o6weNhsZ75ZZF4k4BHBKFHfNTgDR3dqWe
u3AcHN46ejXQ+Pl1Z9cAgcvZio5egKm57U+hOduHNV36/+e9U07AUTF3ovbZKoU1YHbS+0GitWjU
FQgEtZGoMlveexAaxqTQhvZnX5TGNdnOC7fc7ntIgKAg2MnTL/eWNCvZyWISCcBkRj2BCuJtCQQC
wUVzwGxdv1VLFRyUkS4fqyb7axQs+432A8klGxxny7OtvQ3pWqaFFpBcOmPSqSCPtKKqbyo5dqhZ
GdW9DOrxMIyzeewqx/zbvhjLA8hjHhOQkkGIfPn0q4HatNHnZIC+L7/ucg7vHavVefUean3G0MS9
UQ0hBeQcLfhfXQkxr3tie/uRc0bnc/cAOE94ed7VF00lEntn7yKXNzSPhV8VRqzGzXxcNlNrqBBl
/7vY5oyNV3r/9E5m34HomI2TZm3WcqMYZD4JYZOkNHaePi6wo7srgejSFYTVLWglBPc4CWffaZWl
x6CD1LXJZf+0mIUHWKBYqcNnK52vBPkLRw6sG+R2po57DXt2GLx0WTSZUgaYoFqZlCrnj7vo4z9v
3zoXYiv1EwABYLo0a87ffZPh8aNpLQGo3NwblLeML9mq1FEXtqZHCg+pt9e79FTMw3ZEByrHr7L/
0lKym2UWJHPZiNNgDHlx8OpR1lcqw9dyFzCIwZhaGGHs4yDzbFNvJlIcAn/upDGUaJE2X12fHsRo
PWm+0tpPgVinH4Np11lIIFDPZpXbGv1Ym96z1+TdbeF1+fT3G+jFjzJfnrQ8zT1zaXs/qUa5Hre8
Fx/MvEoPvS62a6dqx9GehRMIOzbmJlxoe3Lxcq3eajzZdrqfLLYYT3MG7imHnBt6bdDd1Nw2EUQL
K+TI5JHKFppUY1OVVzbxhRPDxWbT5d+7IgS2lz+iK/qt1LqBDJ9w+2C7Gnw02QpctSr/SvC4tNTO
NmNCiQ7xqzS/GTe5OjU7q7VV+mdQ03gQw6K+em77+a/3MBsXrP5OIOfGPrsGDIdOWg52LhmcwT7U
Im0/bkPmXdGSuXAyWWMHRIJdft0e3nwGl44k60WKavuqZ6q4mYN0fsx51WlUBqP74+3H2n/22YbZ
KUj4W8PxQj/x7MJRRa28VG/8pB2AKYfe3OdP1eIVy/fMqIFc2W2QPW+yGj8uFRTdaEJD9doBed0/
I7/nfsB1DSEAdPnOfgSizd7QN7OXoPw5PzGbEycpO2cI/clqMEunBMhCyHzNxkBCyjswAtvt6muz
feX87A2d87ext5aIx/uU6vz6XTeB9tWoO0mQ0f5MR6yQDWfGx9dA5bjuKvVhHTctcpASuhKO/423
50uTqO1jIvJAOkAvD43XbZU3p72b+F7nbQd7Gexjj7u3H5qTaU33iFx2MrQQg7hpA0t8zpQnPheB
t71D9F9cO8IXkuGA0pzymUtkJze+/DWCEiurKuEkZi2HMBN8n3CG+BC7yKIcjU52B7+W2/Pbm/FC
nEAi0UNJEGDwa4I0Fzog+b52k3p0n/qtb+7gIvy1QymbDVWXnXcHOPXVQJ6ysoLgzaOpXI67SXSP
bvg6rj82Q7j94e0nunA/oV4A934n+VDInt3Hokih3xUr/eiibpMG6Zbbrum3OBhm+++zdTrQ4DQZ
ae/znrNPJvXaFZW7OAldHNAZdaeOq+6UV07IxX1K0gqbnLCISOFZ1rzotTWLtXCSzV768uDrTY3y
T10VH0VvFAj7b0ZxP+KVWkZYMGfvxg5oU9gsc1VFjV6jyPz3bxi6N/qve/v01Ug72P1KqrVkp5pt
djfRWGrDGd5dGeuTb49XQtulHQp7BXjFbir6qrVIr9JeNn9wE5w+7EgxS4om3a7+PqpR4DPpBZdF
HnJ++uzF8KemZRXG+JD1LGeOShtfItA31xzuL21QCOrEsx0XhdTly4OOlGHndA1LwQcosbaclyQo
liAWqTSufKlL746tyQ36L2j6POvMcqltHQTRRPe0+nZiPZCOS3fl3V0IJuitMKMFtoQaFujll08U
0Crx4YNz5PI6+KWW1RaR2JSaw81dkTo2gKb+Ikdy0Tiqtyp0M8xoY8ueaWq9vTVfB/Pd2gxw3y4j
S7Z99m6HlIm5nxtO4gGiepjKcgJZqdx0CrvGq+/NVZnX6odLS+7wp/0k7P2ls4d3QazmKTlyYsJU
u4G3tCvCQLk6pu1S3y7WeK2b+3r/0B4Als5H/deW4Sx000SfasvPvQQCwRQXtUyP9JOcQyP/3qcU
+TpIhWD3wNUBkj1bylp0PJJKx00qza1hTevV3Yxk6bEfCv1KwbK/ppfBeF+KUQxHghz2XEiCDIxB
cyXcxOqkd9AFBlarmp6NfLEPZeHREs18gXRWj0HDWlwH3b1O41mf+m/n97suaO6Xe1gvLC0D/uMl
ixNIMBCp/KRPuXGnT2I4Gb0xnzZLtmNYisbMQ6vJ5nfI1lzDKlz6ttx1dMOArLwuEyeocoVjp16i
D0Z9NCFXRLa1VjeGybz+7aNyoQ+2gwv5usSWnaO6/5b/zktaEMZwvt0E0DUCqgiAmT+rIlspWnzt
cwWC4aQ5dfBJysVNlqXJjXCEpnm/Vfp8J32rP435VHz08PD98/ZPs729QDvbDWxvBGSQE0R4+Pwc
24XPo4P5TESZBtMz6Vdnf5idytAiS7O8/mhvLgpmHqJl5j2sHgVSetXWNdwV1ozjko3S68LG6ZHr
ykvQgO6HrtOaobt3StspH8n4h/zQ1/z5cJJLm4eTV/Z/wLL57e+1wa/q2BsgWO+V3hTmfR8w3f3s
5FQE4egss39rtlMKXGjV2+2frAqGJnIHG904zQnW4kAHLC2eAf30czxZ62idNM+qjRvlG8qKgk64
doS+9yj+eBVSDCAOFsTYcDry0uJhmGaJRCn09CWe0IwnHNnt+Fy5WVEeQeSD4cpqhOmiVENfJGr8
sVYx+S0ziQF53fV9VpgTjXstGKpwkEV/O675LMIcTsISIuOPgB1ySOajn7dMUOTQIz5TlqtRR6aV
D+SewKN9kEbL9EM67eRGWFOOWaz3I/9PmYvsEem8frwt894QN6nodfMwGxu47SEN5uFrOVq16cYe
zXHveZulkR4be/DEobMAdh8WP1+xhgBDu1XfgGf43f1S5EZzNxfO2h5lRUnwY27rRY+At7tT1Cym
3R7yBuuksEX2U37Qq06r0Bnd1ifZO40dw/SoPilU6LUfhlW379K2tPQYVn3jzMmwDUanwtFNdfuh
WvGqiXrbWu53bhRoikk5P7zRdMSj4Q50u1G46785bj+VMfLCgMcMlYHCgllt6iFKaaj+ojuiT6el
FOZXaP3Zb8MaAzIuc1nu6x6y5snt2D4fIeDWz4w4vD6kW19mIfIwxvdVmNrwHrLWYoTSaJR1z5zH
eudM7jajFmUXv0bkS7uvWVpV64l+83yPblRbP26EhOyQp45ZhMVUrvhxOe5yi0nOJI7z1k5fkYIx
g3g1tfmjIRznTtdL7Wuw8g+axetKDM69OhrXTPzTUtY5oS5FOcWzWjcUEQKj8YJwzL1si6CZtM81
s9w0wrfZepQ0OaY7F/k9BA1XnjG06tFasZPqtzTMuF++eHOjntXgj2Yc1AWTCx28znhXCllbp1LL
rfEmn8bmN1Srbo4b1ZQ/8Por+7AMHGmFHeXocVNu/pwjG/JUe4bmhK5eIaGVanPwJR8yTE1cutJj
mE7j8kHrNHLBoujyIQwchnPh2Lu5cbQBdgZHZA7xfNEow+NFCGas2eQZ1Hh53SSqoBN8U1p1J/iR
dv5QyFX8UrNv9LFhdMuXMV3dLMahx3900Y9rptiVi+V9WAxR25GVi9E5Ml2HriDtLlNUZ6Ohf7MG
hPWSqnLT9k7CiBBaJF3lrbEFbRpgX+aAtGq6HY8obY/6eh6yQCCJMTtkfqNlaR89u6u9O/pt6kut
mPM9+7guF+E6jCJ7MGRhuF+XYi1vSFaB0+dtNoDUxQtrVndLmVrivWfmuXwonM5rIxQmgzsm5ao4
pFqwPnSBvvyYio0eGMQBTAcKo7c/dFmp9McNmaaAqxBtGG7Syv5pMAIpI/iqwXJr+YM9nRhEDvcL
jQA3rPQGQE2L7gsqkkC51WNeLCApxdT3cbBBEgmFZUwgz2TRfJvzPofwYI/bDL2c3tzj2A3VOw1d
d3Ezia6cDiMdpZRNV68O8m95+7FrGwPc8cob652t/zT0ZTt/NbJRVAeMFM3326gKD7qLpj+5nd+/
R1BX2chbDroBt7tVsFppS60h6tabF/pKeY8ewmg2fB+Uye6NDpWNDzD41PdNapwPK/Xlg8RItj9m
xAPAorL0I92FpxOhBt6vkWvhvhU3yBqu37C/KjEttYCz3bWbkeMDky55+y3TBmWcbBjqn7Jxbbwj
39YP3hHs1zFyM3d634k2XSIwgfP80K0eUDRUYTwVW7ncSqQiUAAMq3wd6tDu9azandqm/liVppse
u4Z0mhBnjNXBMhHEJyEx2qNTm7KI8nQC/TWVpvNztBdlhM1oVgjAU8WFNPLYvCu2YaG3Vu3HBeTL
D7yp89+eJ63HqkY7BjpjU/zKBzn/0kvPLeJuSgcvnGEWYNw9rvYnOuUFyFRj0yHJsP++EZCHOsav
c/0nMHrxaXKX4a5dmvXP4rsLU+NqHb9M1N3cE82iVJhjR/JtNrcKI8xK2+SxqrF89ayh+6cTRv6J
XnKG4U1ZdQeULw0MMfLJf3JKesYhfxeDRbyL2z+uz1zgVujZ1CbGiA15PE+Z/r71tbJP0HfO322j
P7tRCaJchGoK3CxCUCr7gvB251GUsKujQvfqLlHAP4uYube73qvWdb5lQIIE5hCjp4eIeC9/Zp+J
DUpaGEf5kAkfJALIduhIB5XhynXSe7tqujKE1ZKh074qGYtp4D5zSm+jFazUwCcDHvihZt7ClFOl
yxZpTZH/3Dqx2QeKCryEbGUPT1PaGt23ZfHrr8wWZw0qUosoT+Nk3LQ4K2leMq5dlvg4TbTcG1bw
NE9r99PGxcY+cBXV+j/rtPTOUUhh4NWQrbp9UH3XvDMx5P7HQn2PID+b6mHUpPmdfoLaIscaxiW0
JuoX/K75e6euXXM37ocF2Euoqq3zbz240hbcsGHCrF1WObIQyL4hau62zYd5SxeH1nddjZEYdJGQ
SnrfXYq9MqLFJj77DUK2kb/2g3wkhTSJL1XewdoNiqCNV03bfjbepDthO2KyEksgCtSOnrtat4sy
/SKGq78ah0WrFv1kTo68GQzlObHWFlN2X5ne9lFObW+fsIBnjwN7Wr7KCjxlNCrTG6PMD8qKL9JT
cJcSaC5QJAezPPKF7h1Gbtt646AeSs2fiu2LSjOeMgBX+7Fu89mIbHdGO3FZrVrL4OSKzf3VqKGX
395Oe1+3QsGa7P0xZD53fdaz4nWaOA12VhpJ7dV2UmrFOMdKLwEzWislUJjqIr0bkIS+L0bP6K8U
YBdKD2SiEMgiywShdl7EwxbXKyKakQRVsCdpaf4IG7gOO7e4pk1yYSnAi/R6UUhnGnZe63Eh15Wm
uIsRrp7jlDwq8oQYblbV/bXiDw+EID5NHdugu3xewbaWnrbZ3DsJVqLOQaCtfkznOv3w9pe70APY
BdVo3Jp0qV5NdltVj/rYzk4ChljbQogw3deFO+mTJWZ5dJEO/vn2gpfeIMBWyjeI4hCqz6rVyZZt
PVcBgEzyyoMxKfN+bjyUvKrymq7ohV25C7rD58C6ABers37qMkEUxHbQ5uppjf6woSl9EN0qmhsl
tOGEGp+Pz5GaG2JjZ+Az+vaTvn61+3hi35F0BtBuOHvSuhzyJm1bAKEqtY+enos7swJbiymuHuNv
tF7p6VL+Xqg98RalG4gSCqC5s2NYk+ZvE96xSAxm2nOHwKHAu4FfEbqbtKpIylEvI4Vr7RS5ta9v
YTkMw30vLB1cVoML4GFNod3iYhJkJb+78J/NAQ+kED9WqwjtVMfrXOrEVEKF1WJF1OvB82rJDX22
XaIqrrwyTUkSTfXNTidt+TY3vVlGnd043ye9tLmotLwE2Lx1LsLNgqRNR1W8ONpaDaNmk6ojb5oQ
laEY6HLtUJqBErf8FbHddfZ+05PZGzLOOiYzJSK4s/9egDtZPw695+cHbao7/7T0VfYoO321n6Rh
LRZGViY66SSURhp1NPxQhMkIcGlcdYFWhzoENXFyUzlTHAlj+BgEQ7vrS+9uWe+K2sDsGqiFicBH
3iyMWfpacyNdV2KM7dxCUNMvdM040UZeynjSUgdP3mAxmpgkqBkRanH79qbHCFkdU9MsuneTayDk
AZuhL7546MxpoY/Gan4Hb7nvDl5nd4gOaaC1DuTUpfvFpoR/vy1g7KPCVdYYdWOxbVFqoSAfugP4
Bno+q/641P5UPQDndj5tTlC0URbAWj1MWWrUByNI2y5eEH4HVM5wwL7ppnZ7XpbN+CpQ9iEU112X
3muGNzQh8y1ij123mOD2eZ3LEzi+/nEMdugWiiR1QJ5kLvu/iBLjwcQKB44nze4sXIW2+UwB0047
qEnmKvKQjKJXMTrFEDVdMHzQLL8mMhDH1FFTPe8gKtvV+tx0boVtch24swpVOVb9u1rkvfxTbLL5
5uo5tty5Y6/+XW746T0yothGUkuVYwRyR9z2ssTmNfgfZ+fVHDeSrum/0tH3mANvNs7MBYByLHpS
IqUbBClRCY8EkLC/fp/SzNkdmmju7EV3hIJkoQBkfvmZ19SajwKlXjb9eTWZvbNfNJfCBap29RVr
39aFxmE67ANAAA/jNLhnUs5msOsXI4dcXYnlTJVO14Qyc5JxN1W5scbK9cvHIYP1hxDhaKdhORfW
3eDI4BtlTn43B615FAwitWhInao8lz4o2bBrai3Yw5AfLkp7gW45FauX75HL75OoLxgUbFWZkzhU
gJGbGM/NQYZsVR29pdb0L4sUTSNAyTVaYn0rahm5Y9U82TZueWzBMvhhiyqd2DertDckWzrzSCGg
p6BLYKyRCRHGQTWxGW8HvbaLc71EogEe45I82FW1Vqjw+9kjOaJXRm7prPcBbfFf49rq66YV5Xxf
rLMcdhp0c4UsuXX6zHzOim3Rje6tWNWJsaF7ikZQ7dSXcizbhsGnY/2kBFi1i2UKhrupRtk1HKE4
65vSz9oCGs/iebvEHzLaPRXWFNsGrMaLVrpygeECUDAcrcqqMBVwllsk79o6SukxmqGFjUF1CGTd
7bK+CoJIocjdRPoSCD0iha/q45wBVEN3S894WYOCeLwGg9WEqWYlm6yQSRDqmtsWWyo6i+rOB/6w
wnDcWlM6MN0wkvk4mCPmyQwe5gpGsGSk7TVquh+zzmfEGZj9fd41nhkDK3DdyHCovpg8lUO4Yhr1
KHphmzunFXOc5KNEfowpThop0euHorPmcVN1HV72xQK66YCBOW4Expjk19Tc7vfKHNLukyPi/VQF
UT+49XSqgXJxSrxunJYGLHOEWazDemqhMAruY3MUwWf92dPHvO6BchkAWxx69N7fScEYXk1R0ub2
AWTskIeT0/dXQZ3XHft5ql+Q/Kyvlr52dkWKuGgYuLl0TxxSE+lEK//218fw+ywA8CxipjqSf6Sm
b+/ZXzGY9uiBHLA4as6DhPpUM83hjL6fd0OLL0dHMRhC366K3V9f+aMEAMjcb8TJB5M5Vba96fW9
deg707+Zh9mgxliqrT349eVkJNonM7MP7/TkAQ1MCxXRt6mVnaJuOMnWOpxSvbAJVBP7rZVty6T5
ngSV+0iJVNGr7MbtX9/o+5wO6XQSuhPQHKrN2wRcy0dIiZZrHtxSrEhgOUM8m4VPV0tfPrnU+xSH
S9G+QgAN3gZ2ha9XMK2NIs8dYR2AO6xxWfXiQhHMrhDnzreFxchzdD33k0zug21zspokW6WvD2T/
9OD/bd4wukvfDGuuH5TdtodgSH44i/6ZjeAHqwUaCo8PG0bcl97OceWYNhkC+/phNpTbRv4wVc+B
Z6kLtN6DdtP7mfMJo/WD18ZqgbrDf2CI3mJaM3dAAF1Y62EpiKC6k2bIKNXZdtD86hPEyvsZ2cm4
GaRGQB5Ms/fNa8N60RwbZzAOeIOsm7VzzeeTtNgOTpt91qHIEFHfdYgPDFT5yKd+EpE+eLbIRLmo
X6D6AL7izeWztCi9knHNYUQFbtONQHgLN09IS9c8Gib7/2NDgEs5peG/BTfe4nOqgklYpfT1MJqd
Hsm1aJCBzMaD44zlJyCw9+J4gAdYnCfoDQ+YsP56cXaOO9XO4OqHKmnY2brm9U8n+fo2NKa0+xGU
eOUgjGXVMszzQMsjSr5ZwRTtjMtBtQVUR08fsUmeg/o/Li75alSVCAeeRuxvH4Pdqt4dyL2QJs2c
286ylmdjnPMinnxp/5AGjZNPduoH4YFIDy4K4TMcTt5OBtsSlp/rFZAyQFscRr2f42W1MGR05HB2
Mj+MBmir/2n0o7N5IpGd6jwHpbzXL6AJ6tlw1tU6OEmjNsZUM1OaGDMEiAL+55fiSiCL6bbgZPw2
woOjdLOk5EQxaidhujYN5Q61GHfZFANCAZ88zPdhj5AH9Y1qncAEL+31jaGrjhGc5puHdQRPT+/Q
vViV7XwSGt6/MlBsYFDhoAG0Asz2+io5ppxt2QodWSM9u+gcctzMrNxzZ4FOPOq6jBarNJ7++p19
dGsQ/sAQYtqF1uybi6IjmXh2pusHDAKrY2+3xaEJhs9E4z66NXYnGEU6LCdg1+tb86HRmDaukQdI
RP6VCcyBIZvqr4tC2PdtG+hJuKQgVT/JAz66LEEOgA4rxMPS4/VlFaEnW7NBPxiW1G+0LEewpnSy
7cgQzI6MAnoC2UE+tp9c9wM0DaQUHiibAXEyFs3rC7OQTHuEx3Sgfe2dKDAdk9my89cHFPXB1LRT
5yRxTwq6ldmMLJihqiou6t77zM7lg6PNdiDnMJ9HxPxdmqAp+CdG1ZKBLmuxTWhoH0y9dzZG23+G
IfrgUgiV0KU7ZQbvj7baUyqrTuMZu5WXSeary8JQKJbUmrn5Txft7yPFBYGFeSBHy+vHC92sb3qM
TA4mc4E21hKHeZjTVMYnO/L95oB0e7KQPYFaCDZvlq05p2VWYexycOa8OQfrX8fLaOqfxLIPslWS
AYiQkNpAsL69G3qZteZIWz+4MwcBbBroNdt5yXNz6+etHCNHDfnzQgeNUXJfF59tzt9wyjdVCtY6
p+6gSRx4t0YgZ9iDcBeDrI42ZNgjlwx7paip+Zk8lpKKdpn0EEi6eYuABWNyeKL2DzTigsfAldYP
vZinxwRbdKx5mLVeDi0t+2hOT3LiE9PL74U1meOTaQz0kzrG96E+AKM9WAgcXFkURE9F6jvfpJml
bYzRutZHXu8N3zsnX49WXygN7To4HrFc6Nh8slk/SIkA7Z4OrJOQ8Tv7Gyf3m74A7HewMDag1zYj
Tq4J5r6U2hE8s2H/14v37TaBEuafBgQ6L/0E/zr9/N9y6L6yzNp3IecNY9oxOGNSb2uljLQqlYdP
LvX2Wr/5tUCDARCCUifovL4WgmKVT1NyJg7lTPx6GnqXpebN5uVaAKSPgm5WRxQXMCvQRJZ+48jV
mtAZA/uKbMU/n1cwLyFcMtT1FCNwM8qnpmsecztZvMsWSHDUgU1+mhPM4X92Thmc65Pq9Tn029R1
aRxNDoKGo2MUMUIWTnrVp7PD1LyTQxPNJ4+tSJRuIqCbe/q3dQlW3AxREVXbudRRSjVl282x1rtl
H2kn9lWI3xgUa33tWrEfZn1+cDQzBTVbudygqnxfxGk+yfp6mqZ+68xqXC7tpKKR0SP1GuztKcis
69YUOcerGAs0T0hS5YEWXyZ2Df0Rdw9OZ8G9z6ft++Wv38jbE4kXwrlgMJvBrfY9XRKJlVJjXwyH
zJc+AhCore2sJBnK48j0fdzTdTQfgyadxWfM4HdnEpc+IdNPVHcyJsBir9cC5immrWnueLD8ThSR
n0pcldKpEd/1pvDGKMVBRDtzFQrTB0Npxld2KwrnVbmClv+PnwKJG1tNZ7QDtPW0Jf9tC3hDDiqe
7vuh75MxbpBUCHMjd38ENogGV1Yysr1efBLMf9/gv4c5HgDjHZByYObAer9F0mIcQONPNsNhAic3
UqK7wZVR0ZdD9G1C5Cy3Z7rB6ZI0+kU1C4gUrWiVG2u57MHsGCL/TCbw/faEv8H5wnyLpIj/v34O
aZ3lGeqVy8Gum+BKDFp+8PXJite2Lz6Jcm+PMg9WE3pNLAAqAvMdvreERUrxO62MgIZ8b6uqPJPA
73Z//WI/ugr6McDc0etCDvxNf6AqgjXRzFE/rOVQxelawD7uys/4Jh8sZYs+1m9vHh7eO9C+g+jT
5BeE7AxD9JPSuI5OoN9vvHYwYrM4WdVDt2my9hhorXtp1PX0SRB/v4/5BvTQ6B6il8HE9/Wba6Ye
3I696IdhKpM9iLts30LI3WZe4h0Kq1uixhXrJ4nCuwr39BLpu7CDUT+lnHyT91gjgnflhNgitpbg
c8zEw6ZWg+Ocbod61g+jLFqbmQXtXsNceqT5bL09grdLFap/zGZST2geOEl0Uz75bu/o+b+/G0oL
kBw4a94da6UI0O5I1XoojdI8NvnknoZJfvvsrbjWAGoZqxm1OAY3cX8aWoAJCtb6oI+dnUZArkUd
gQpFImqRU52FcJsqc98pso1IU1hnhi6iX11kKeqUKEkn98GyencOO4kUTTyYbX/tUmTPkQ6I4xse
w71EZ7sdGaDQ2X+a2P1Xc5XmXZic0pmwU21Vh7rQp1/YWmT0QpWXZ6GjGBeEJTj7axtV+2/6oORn
RlZvE77To4I3gIIMr+m9OKjtyiQLVL8eOsdILnWn9s6rXOCqYa9F8LMGlfcLT+Oh23pN597/9Q79
IArShqYngzwArdh3uTOMMrNn/6wHwLtZs/EW0/lVCLQqQruovPkEtkqu2nzIy6gnONbxKYl4KNWM
l4NhK7rlf/2FTrXz66hsmShW0Ks9JUTUaq93Eu5KKNa1Sj8QsCeNIcuSj8hj4c9mWAhJhyotmA0Z
IL6qeLGtjIxS16xPquAPAjF69CTgBC/69G+PhtnWapEs3XSQTZcDadCXja4VyR2JoPwkRH4QOVAA
JR+juU+y/JbmafdJQrK/zoeVGc1VqwpGzVUro0lI/awm8sdVkZf/fMj/9WP+X+Kluf7n8+z/8d/8
+0cjly5jp7355z+uxpdODd3LHxdPsv+DgPDzSWVN/d+nD/k/f/T6I/5xkf0AStP8Um9/69UfcaV/
fZP4ST29+semVplaboaXbrl96YdS/b4A3/n0m/+vP/zj5fen3C/y5e9//miGWp0+TfDl//zXjw4/
//6nSRbxX//+8f/62eVTxZ8hEIZNMcvin5/1P3/w8tSrv/+pOd7fGIlCtaZ9+FtBn4Ntevn9Izf4
G2w+NHGIqQyCqdH+/KNuOpXyZ/yIPIbmCSsX6RNADn/+QQP8989M82/UjpTCJxYzTFv+7n++3Kv3
9X/f3x/1UF03THd6bgY44euNQmeI0MrOxfiCo4+u1+uN4k9jZ05ovmzGoZvFJnGZOzO7NbthvKjx
mJnuNbNAS+zkcGPhWN64a9w1hr08O4uyn4WQifedRkMuNn2Ab0/E+lwA+Lm2OA3RaQ84oWq0+lZB
Xs22umSQnIYqDxwRIs83p0AVltq4aktfBcjiyWkFQmc57bmuN7Yvo8ry0um+NqRzMeVTW++TEey5
tRkLZ0UAflVt2zMDb5fia4nFc0GfoOkYAnXe9GuCePc9F53pbX1Vl2G2eO6mRr8zToLsEg7LfN8N
VU3gb7xNljdX2mD3m6IaJn41++oOQ/NDmwAKA25rYk8sz3rmW8d11s6ELpIopcMKzgGZlrUGriwz
5NAlUK3dmmtH5InksSgcqk5RgAQmPh+QGD0yty2vrKIWbowae0R35aZf1iwuOtnG2TKJzViqkVLK
KkMGgG7ceOkNZbCL0kF36QxzelDp0t0No3Q3mG75B2TZ8D5aHLW1HPVSV8YcG613JVynO7Sjdib9
5pehLTdITZ4aGkLbdnP2pRxGWOmjWLfekjc3nK/PAeMCSq/Sju1Etl8kmAQAIlWNCE7xrAn/ez03
Vsi6bHauvv6w3FS70q1BbswsB8nerXNc+JTSZpONdxCkH7GGNm5BPLhoJmInUxIPvxTmUnwHWxns
M+lK3J3dOVKdPyEEXJVt6HvTMN9neG7pP6e1Lb6S+GU5vS1vcO/aOlsOblAl1lk/jsr6mYyl77Eg
G02LeqtyJvMyz2AU0wADK74DXamfS5PG9CYoBS7q6eB7d9qsarSZw0UbkZg37DYzptgaDX8ZLnxl
p+61tygkhjfohdWO/0vqQi3LufCGPjCvmZBrEyCcSelGdtZ3UPZiupBju2udyko3OPgOt0IHKnn0
Gx0ojdA6426SjvnkrR4W02qd90Oetjcn+vHNOPVITwJGiozZPaU0KkkjF7m7R5atFa3agBokvi5g
FfRK7VOOtYsuyeUvS0CLrkWN/pDLwQCGRyyXA9Icfb9pZFJq/VfsaJFy93JgdMWIP5YQIGCN2boW
XmOh92tVkfK1MQuZXqZ2XCQ5q9ifBjkeUam0ILMY5SK9Xd9qtBPhs1FCiVk7TmhW7P0AjrqdOGjU
aZA3gtSUYZolbX/ey1YAxETQRY/7ek7o+DTFEjzjx5LsS2fE9ndKE1C/thDJfkg0EQIA/ZJ2jfNd
Q/E59CumdaGctGm7DJKcqXGXnadpxibQDEw6kZXc2m2HKGYgZOQnPr2jyi5DRnyPq3S0MFF1ezAm
R4thuQDDSjs0o0EJ32SAes56u/Jthja2lftXfWZmxy6R9UGKjg3rdLQZ9G7a+sLuHptq0Y5gEqwY
5Lh/4YO1fQKozmxgZtnjGs3DsEQQ2s7pVxAKCCdIzTu/mPxd3xupAFXqZUe/G/2d3nT+zoficWCi
qkf54ICoz2RwjkCjf9nUthXTNtb3up3lxymdtCOyBPaXzNHhYIkTNqXvys2y5vgFz+0dMLEZVdCT
g6Ra2jsb0y9S49/fKvgqOiJWOI0BcF1eB9fNVPf4+w02vdT3zbxasW+ePkFzp5du7uo9SPunotGy
4zzZ2lkHOvIg0nq+9xceCbE3uVLK6iOwSyUcJZkd6hGdkp6ZydFvp2k76U2wcwbQZ54EgJh1pL/o
vppXrYednY9UGdKzThoBnPvmQ1t++n39Bgz2w+S5TFp6fkNvRXD5+xk20CTvdXTssYmw0/lClE76
oLP1fmIs7V/UVmr9nHOl3/Sllz+RfdZx3600/XDweqzrZH2eq7GKK08MyL+OC6Fv7t1vhaHNBwXt
4R6PjPGuW2vta4YHeVgWOJngQmtCm6j988lwi6gy/ekX0q/iouh97xigoBoZXR1I/4F0D+7XQSb5
rBenZ4z0PFt9BZB2Zs2uzNOoAM+LEi7jRXpJ6KUNClsxgwJK4rJ50OqmuO8zBySzt8w7+FtX9Aju
GBneLm69n9FVwJl12qTOtDPL/lB7w9Yclv1gWc/gnkDj5ALQvejrM91rWfzSv5qs9iSOblz7Yn0Y
s6CJrKLtItx0i+1aGT0S40pDHXdgMS3rss06tN0D0ReAJhy5QeHAipgL+aGvZWIjskAPKx+dn96C
86enuOS4Y2ZF2NcaoSccse9clnhPVWZES6+evNYwo3noxpN9x1cY1RnPv7kvzOT70DHWbwF1G7V2
Z3RTe8lZEjAdXuo9LeRqA6iZ1e0Rigek0DYjsnd7sHXul7mB72ama/+4IGS/8UZPO3bZqO2ollPI
rca8c/v0gHnuQuC2/V8zUsTr4u11YwyrpZw4srL1FjW54ah1Mzp5VjxOrkXf1yiuzELzLhAlTmN/
UgKiXOYfYWbpUVGoTVW5GJnI9EtSQ0zTINuHU9uftSp/aNW6k65JBVmO7k751hq2RvEjszP8+1z0
78vG7H4pLI8wAOx1VAbwmu0yA/6dsezXQWs3g+NVGz2Y65gxQaTZk78VdnOwmQbES+6W56KUDkCo
ao6bekIuskwJg46nnY3g2KFoDQf2a77T5sXdDAacheAUq6nelVjqp3zJZg5FZd1MqKztxDQmkUNL
9bpyVHtr9C6kMq/U49ov/bum88ydqBdrX1RYN4Zamc2xwNCceRIeogBP7XoPqDK4SUCHkA2Cvc8C
1CqLEgYbiy+FW0FpdxWU8FOJ1WMaGoum33R+0j10i+1iYjhmwwF+Mi4Alu3noWg4RtzFVGdekPyE
0LFcJqYxXei1KqOmQLfXl7K6yXTQbmvbCgZuo7FJqi4BRhe4Kk5sCJQdDkvAi/BYTPS63XZ63t1X
srA7QlvTxIPbrt9r8Io7b3C6eHa6PkLEcEKxtnLPFoupSDa32jGr/OLgILd3tNzc20/Eq5/z0EiW
ZK5d5cz+WaaiODeCDrG+tAbs4Nq4fGHaM8Pg0oIqXm2CTEqJtsSmWsyW49Az1zBXwO2wtZ7m0HTT
4DxbPXzoJVgaWTXyosmaLs6Lotw28PNQZ9C7u3rCNnOxyBhdfwFRW3jL99FEMTMvzUxEovPELdXB
FCMHuW4QdEhfcqdxNmAA812L+rQbppbDolgMQGEV/go6mXqcrNNyLRme38ikP6XQ87Z3C+0SGfvk
Bx9cXAeTKjeqJf6Pulq/jPOyc5H0ChFmzw/rFJxZ02LHLpC6F8EU+acvPX2nAXZE2rqIs8Ky91me
IFmaJNNuNvKJA9H1sjhtEkV+zJnk58mvoKqyjVt6XsiZ/AhorYfCljU3dgEPZqqbry0epBuZ6vNZ
3RXpfUDKCGvUyQ5uw/jEUiSgahncDRZ62cb36l+c6Ler2YGV5SgLUdm5HIPhFkY6UwEzZzQEZGDY
dx2nSRKk1Q2tIuhx2kxUAzX8UAbqPie1P6M/+9MLhh966ZJ7OZoVM6uxo3IyOMyEubqKcFl329HM
kSXPg3g40XnLldNvrZrQGNorZrAwF5mdhoszcNJKOlGkGn0kkP4J3UIvIx0eymZU3gUmtuY5tUi1
q2egMqh0p1+Z7xhZKIPSPwraa1EjhSJVNiOAEE04pM20nWviaEdthxdHLbeZbj75ecn95Xr9pE4r
giT+DEJQiqZuE+wTO5M3c+1N0cnN51ilRc1rwl2iK4PxbNABPWf6crcwQdoDwYKcZAEChZ9Vxklp
X9aO++SX/Zcc94Otjob8ZlGDw6Tb1bZ9m8CrgfTGpl/l7YnNHPnCP73UFysDJ5dhK3EtmmneqKJ9
mXqNRLdFJ71DbTHsrbG+M1NvuEE5XjWhmbnm2aqZMsKeImexDcnXvpWajEmw3O1EtkQnb20PBWqM
u8BLu2gGnjuiLhsVLvZqts17Ag+IkCBH3b60tPsClwlL86GF2ZO+V1aGtUzRXmi2se60tMIMJrDB
qTc4X/rI5IdQld2thAUVlUO/7iYeY8ixjSQ9Rbo4CMdmOZOBx6AA9NsktbAIVSgjjcl8s9TDk7HK
8ks94ZmibHnba1Z+D07V3I12Z32jruq3s6//BNjvngXWRCz02it91q5WvbmsvHo3YfNwVQtNRlLm
9aFw0eY3GosOY5A+F3N2rvNcHyCsOEh7t7xHAyl+/ArOCneEhZ3A/1aOWGIoeOVmhPexc5QJQTko
pX0+Ic93O9m+2rYabipLYlRhYRYgGIJV7QsY1hu7FsFxTATpmfbdq9PhwgvGOYbiNL4kOfqEVmZU
MT6ZAaSCydkTv1DDAvD71XLs+rLMdBQRXCe5mAyNIyzxwWPPfgljj5wn4WG6+iSuJ8+q43XpnSu4
qgWI6wa7YLoY04UDXw6dOMu5cCyzitJqUDAEIPuCLMYGlrbWJTOlagcFT69DINNWlOrrz9oO1jif
0xE6Y6ntGHvlIcmKGyJh4FB4t8Ozndoz6RuW9qUB5pCqJ62jWVPP6ZiRKXluFi10yndu5gznDRt7
KqTxzVknANx+jgKogxq/7i3kOsp+XKZSRG0+F+FCzH6oNa/bTW3i3Ze9p9+IUdnnOQjqKJnh64Hs
XKNRLOKY1cXNCbQdCuVa29osH/wsdfe+LR2Ilb4XlaodD9Poo7iVthNhA8PHrYtVwjV3hzRB31za
a1WAYEfO/W7N7W+da6/h7BYp1FZpB9d1Xa8bvCn758aFlVzn2AGQoSUYU+pkIsMAeC2ZXGDUkyjh
t2nYJgDXi/2BGopsI7ixrXK8631TULODGIhlYy23aSOMDbVwsW8gHpL/5cM5JaraNJ7wEO40+njo
puK+Carm1qoXjgGbOHvRWuW6r0rVHS1Y85dD4o8/l7kgjkOJ38OBEHeVY+lhufr1Zm5s7VFZ7oyy
1mCFZVfLqwr25je9teVZNmipDEWRz1ujJbgAl0q/9ml+k+rNhU3xjwfK99KR/Refdhb6el65RTu3
39VB0u7W2fmStaWzKZylemxhC50XQvqhZUzZA/zP8nzISQIMY33qzFFu8jJZdkPnrOe2U7/owWgc
Uaxez5MJLoFhw1mxilmRTYBsSn22XJCLfm/Xhtg4mg1BLhE/mtnqN0mePI9tP+zKrrqANrNHeKC5
6ry5voHK6P5CrKIMLSGGc3ARzo3WJdnOy3CrCvVRyO917ZTnPDr89Urf3tFcD2JdT/sbj2T8eqDY
2vtNoh8lTYeIPmdp4JA9MGJ02SynZ5SEHtMmgy+01h4bIjBiPXWdeE3bJQuxVcpvsQ47UVxqbwe9
VkWBU027oPY0hvmt9ogwhQ2CdU3jpk2qu3Uq50ikQvJg0vZMkg5te0mPMYRloah7HJNFaM0oJBTt
mG6qxRx3jZWnm0El7WWBjejlHBR9REJbxfVc29+bhS/Vj6f5udJbd8+IvrpdSas3KGRqX1xFeZKC
K2Am4xW7+tQl0MWgb7Wc03Yp9EOA/QZ2ZnTHgplmEr2G8sIey24H4yr7Va5Z+VR70thOhSr3Hpyb
3dhWy7ceLe1IF+BHQgKf/cMFhAKDafWffKdBbE7Ww351lL93+7rZLrRtHkt9WDZ5xlwqzAZl/Awg
fXxVPjyH0MiG4NaQvn6FdIb+o4ZbtXFGH5cO5dkvA+2kWBSLiJscwQ0MHOttMNChMdF4o4Eyy6+0
oJLnoc6byyRXWGEprzkXUuHLNNXTjywYHixhF5eTyNo9oAISGyeYm+/LPNu35gyhhWnz/M3PpCKE
2P7zmK3pUWr6uC84uKtonhb3tne0/G7sE4Jwc5oRVKdCu2ZM38yQcPo2zSJbcgg1KVVzKCqsudAe
NPyLovCzo8yH7NlCjR778TITbjiaVX6tuhXXwhELE9hSmU/y0GFo4mLGcZzWIJO71LWARlTuRsP7
Lbalh/QllpEcOrkxHgctaA924hvUaqINruo5927pthUXhizEU2ki+IhwSYX3y7R2mLv740NlCD1O
Fs7/jp7bvS3c5Bi4gxZjYmhuTaQaz5osw/kMTR5yPU17GRDLCIFBXsPyGa9h189nCHHQPyuabJcY
LbGxWC9ADIrdSL/xHL+c5EbjtZGULsG1iTgrDU7XjwCSywuZ6MkZsbW6hJprbSqnna/YHir0FqF+
BiRCshHPIJueNUe/s2munmt1/aCM5C6zVvKhUR+xRgMZ5LFM/NT8CUdniIB0fXeHfIPkH3drVeJI
c7G8B0FhkgWZMRz8L+4Efc33aRrqi9gaaMeEEyJNscFu2FiLGSP71IeaRDoBQ1YzZAy4rXOxwJYZ
CfESqphc5NnYCHXXaT7Lpi8u4LCZhLty3Y45xsIpcOiz1jLHuFTLV1EPj00btFHqoINcj9uGajQ0
En28MAw6iElS7dngENcMLbmQSpnxSpP76Om1t0dAWfLgwUtHFkgaEaTgY3KFaLbrqv0y98tuwYIl
1oPirOkSdUGZBGjCmO3n0ctzzO45+XHaubGadtqjubO1RyuLzMwSO9mt9oury+7OLXptAwKJ1qxF
IbXiHxpZneHupxRKoaZQwXNTB/RwVgS07ofiYqoDeq8VeCLmxjVVZJ4/wgurYi+19WvEjbWLrNUM
cCTrYG84UoIrF2jVJsjG+yorjdhAvCbUlqkKW6WMqHWsctu6SXozKroH+uRpMbTsixX7CTYL7dth
6MQh6DEnOrnxbL1uoo6yKLK7hmcPqANhEEM7s37fGcvhHs2E26A+0TJHRG7IO8n62hbGKJWVGeBI
20IMg7A3nyUD+jO9V8tL9LJR5M8fJOyNUWo/5ZhrsZaZ40ZHkuwS4fYbHYIFE3u1RHDHvT3GQG6M
Cj7Zn+M/+y5sLuHXj7R4WjT1XFaX6aeHBSmMSCanvL0yt81M/xea2EYDhXgzSosFMGHcWlvI81BO
RPmqtVGJ/w06LhbamTNU0pTNHdkmDMIxL6oDFMVzaKLb3mweJxQSw6X0KINbH429DFQro2TKhyR0
GQ9tW3sFelUAzTRalCcYTlzYeXM/OznnW0dPFgGSc/ycUObsmBjUJ+vY1vLmzVrN2Sb35dYtbbp7
qezDJkE+wewK697T+m8DvM0QAUAfQRmG1crWjwlOmxGWB1NcpX5/tP3pS79AUKMloG8rqT/mviUI
LcW4d4fgvnFJuVplzRdmmvVFRC26Q5oKhUlnuPVcSLc2wtWXJZ1xiy6AJhG8m7MtCrPbwBy/j2lw
5yS0RPIm3xHph7hQZkLsBc41zIV+T/qY77LgB6K0Fv27mqavHtyTRz6IbL6i0GhCYTXp/2bvTJbb
1tJs/Sr1AjiBvpmCAAlSfWNZ8gQhWzKAjb7Z6J6+PvpmpWWGJd3KyZ3cUUbkyTwUQWDjb9b61l3G
gnZhn4NIlhxNqTrVBZbMF/QjDJqaQEWcpXVDs/PatYomQ6YgXOYdb0wyxOUxXgJiyW45tgFeUW0L
s3kZh3Kf1vqXuCV8rs7V2zU264NISnHelXS2niYC3aueyZxivlXS92jZyGorNnskKxblRczrQ6nc
6nwV4kCXlBwmR212uqL9KLTmPsmz5zHLtANmVi3KJ1FEJa6KIKdgPUuGxNoZlGrnqp1jKs7dKepr
bwwXe/WuFkN/AZhS3OWqPu9rBRaLlTbNjeG2o+9WKSgM+FQbmvfuJgFIvasq+ZTNvEbOJ3DhWXrP
kT7ti3JqfKOQy04vWeyMNuq1Zm7Qf9QVt7jaiw11136YBMCdWDlKTcadUZX7YlqfSqmd94ncrsY8
++0sD0Uur2rJDYixNd9qhXhaavOG672fDaAeuPQM7jvIDa0aMnXd9Xl2N/dxMAtWf5C04uss5X80
yvKsa3uMmn1zy6bt1pi7rdTTfWO5QanrIDmIE9VKXKhr26C3jIegkum19LQHJeFRb9Bn5kbKP5Uv
OUbaIFa0732pIjvm6ePW2E1SXDSqu1d09w6RfbEZTbiEfXKwjDx0TMNfvRz6u6g1n/2a9D0mlAHy
6QOuX/wXmHwf0q56tMRA+Vs1T+2sXFskeppaf2e2EMj6VduTKEeGKGMa9rzNo7qKyzSeyYsbAl5R
wVw0X9SULDiq2G1lG5eG1vShBlhgLwGEXyZxHdVDFm86NzPDjNQVNrPsunSkRoB1vq8Iug5K5+Yk
Q0+SMit+tI6VhaVQQWF0DmzoC34jkz4slvmpTNUpnFcSLmlbLNwPUC9jzgaeo8IDxtUcBXMsELZu
6xwSN/XO2h7qjE8gnfOVgRgckgQ5D0Fe0xVKqrN2pY6zaTXD0kanxaiheTS7ZbieHVMcFJFlFx6g
TSYJjmCaand+Ydg75iwZbD3F3g56gTWIxWLzYBL7/R32eev38FkDbvKqeM5si26dutqMOfMbY1FC
tYf3O1PKKU3+YtujiWU+SVnIqLgCvRWZEayydVuqPfs8Rk/paDqhwS9jO54IK8/g7U1pYsZa4PRd
CB5r9hOmGdCa7jJXzaPRwTlr9vKHCfptj/UGrlDvS5nt+QU3VIM1Q3VJJAGaXQ4NyzroU3mrlYgf
lUrZQjd6MOMK630OWU1Vr2255qHuNMWmjNuHIpXX06h/YRWa+3bD/l+xTRG0WtLtq7VbgtZyf3RJ
q9GYq3I3CuDhsh6dg2uK22GFjRp7xlZiT9wYs7b40lxv9GZt8PqO9aEb18AuloJ9vPYEf6LfTG0j
NhbD+d5U8xuLX9TBv+SXmUXhmji7hcWo7zKgNY7xK2UBvZmA2Uvi2m6diqFF74xs+FG68faJxrRQ
/TiJt9BovvWu9k2OM9gHdorh2EBB7MTwkNTyh6eSphp7rFJsKxzNJOM+Nq5TOTXbukCECfX4h51n
ZaTYLjgnh/2cQ2wMpYMeju7aBrIozrphPBLA7H3tiCcF61OZFzql4nDZKZOxM9NW2659e+vGGi23
dTvYTneVzM4cdPFsn3c1wN14YLw9lryVOT6Ng1s5G8DWdcAOmmTiMTO3qwY4wcsp21mfM0yPaUIB
tqPATtwHzRP9JQwj6yIdsrO+6mXoVEmEdftKmNyG8DYv85gGoxN5WNZ9yOYSCAFKRSZAbHAJdb+a
VGzXdQ8vSDhLBQAVW7tkYQ/Ni0Ihd6EZHKlC+8JlaI0G0AkU2gI/LsZzqzDvxnW0w9mabloDxYjq
qA89iFHfSvB7WxBc9tmoPxszY4yagLukQvekV8WFmpgFBSieLc2kUXEWg+6mVJyKKS6NXcZYGH3n
bDyMRjMXCGiSRjNeV72J2yDGLUUXsxY1quZaOvkZAAd78ZsWJ/sFO1kNcK015t2+d/FXn7dNlyoN
o4qWTVSXKIrYWr03dQFz9O6ZTMeCOT3CvK8po7r5pmeU1PgZw8hpxz+crIuB/rPGs28v6TXv97i7
6pR6+bmCp+xCVu0N8/rScdSoLK0u32ZxNSa6P7MqqTdl0tZqIKxO0c5Rf1AQ2ouTPrXNlBiXg2U6
za3OUoxqmvs+z85nK6vl7diRPOwrCRzRQKJRqg5Vknpy67HuZnhvedLeNEY7qrvaVjt2zfla58pZ
wux1uZxm2DVBHNeMtDCAkYskXEG34HvjCJUVDeQ0m49VO63qwVu0FbKJmE1tAH7J/X6VIZ7gPp4g
fPia4i7BpAlyHrTS9a5RU7iXAMO/g6q6xkNP6sgIZrKwq4yc0H66xQOBFkQ0bYTiLRZHnm7yrRRT
c63kCkbMrhpWfaOrvEs3akWGL0KP23V0rPsyyR+TztnaImUArsUbvZTjNsmNa3cqXwxAIygG6VLE
0gEUJQr4kCio6TechnJ9MDPpuj/HrtOPnz/aZ17Vf5maweaASbdKEv9ITantysLZeaLbNTgvWdaf
L1amASfQILkIUKIEQZFBumZMHR19y/Ki2Pcj/7ASKFy1siZatPWQ/TjD/NCuVtQAID2LB53mjbL3
bCqXCnDHrJ+VVpoGkIyJYrUqg9F3t+sUo973s7fsJqP5Dp7jMtU93L5Ze5gaajy6o5kDbm1nHksr
DZWEc9TWGwLjU56QaXC0L3HvcB5DfoWjoZoB08sFKYOI9wp62q/LDDdEmdavgApfaoqOYJi7nejX
OHIaYHjJ4FWbbLXEVwAkL/riir2s5WXtdPmuHqf7FJTp2cjk66ZtIQNZkwOILFO/AXwksDLtecsY
4EP8bm0SCGUOfOR0FPUzQVuAI9d1a87syee038cD2W4V2jWaqpZFRLscWNoZEUwGGXiL3oSmNi27
AhMIVYLzKFNBp1z1800CV963rTLZ2LonGB/HSYaiwbtwne7WrNzm3kHS6wu52jdo+rxoahMnYLnS
/oinIvenzEtCr7VmdjO9FmEEbs66rqeXEGxq005PIACzpOA9q/iya6s9TztzVxecCmKal5bFAcP9
NTTAAa1Xrr6ouIGIZY0xnPhTnD/lNv1nD2sG5Jq4y8U4b0p3dkPWsHfrXJYXXh6z1vVaqkFHkpNE
PPn8UJtGSTGDRurAwlsuKC249j5jUXJP8TCuz8jDMIV7hVXfDB7Noc5UX9tWhTajFlhq0W+PcZoH
S5TN93X0mAf6I18UiF0J+UMpzK95pmVsGOvmC8o26wzRo0RczYJTrt0BVmK9+EMf5xem21Ssw6rz
ArngplWZuTQe0Wq4ITBN98oaUXOIB5E3hL/P6XSAgTQfOMAorN24yDddw30QVnE3AVWTGlVXT8Au
anywGMI3Bjm7LzR9Vb+Bd+OF7hxX5DPlQW2202FOavNWsez+AP5WD+ZUsa+9cibsxbbE5bCk1W3a
VD/0LtEveIirTQ5y7KbOyxvdcZt91ynmHWuRHaPjV6sTbqB04twegfrVqwkUUx7Z2hl0iWC1ExGj
AUrX4cy1k29GUX9h8ygDwIghbAZlL2JaZLibt3POIg80jRLwHo6gRiivVYvGoPacTb/UO6FXGJfa
ddpzQmwtC1GPy0MSlopYMFgVuQm1JtZ4M9v5ReKod6PHbk8ttB2brwbW0HTWgDre6wYmt1j19M2Y
wUx1c649hqXs2lFNQoK9in3kQD5duxBHayEQ+KI3g3OZ2KXT0xj2w6YWOOpx9A57Lc0Xv0/17ssq
8gfQH7y8ZftCAzTcIsFD5VBPdynHLn6fep5fiYa5Z0AE34B9C5v626RUiSbsCC5p5HRPCSr8UuWc
aGU+bXPZfF290mM8W0wHtNH8NNrATnyyoe17eLkmQlL8ZfYGcZ5YluWzQHe+gGqC1Atecnv0hu1m
Tw8FOqDFK9fwOMrns5lvuWJlDi7tOizR1w7nTtpW5lbXlO9Sde2QOZG71+dMvXShV/LUcYfFGjqV
qXORphmJ6vfCsiMDdcDk28MybLQ11y7XeviWW+10IXMt3xWiX0JQSuYZy8j+0phb0x/V6gWWchw0
MsvP2g7ZKsTI5NVOM5RCbTgN85aJ/vmi86R57d001sjZWFpEZTuew3YKNG9Mo9JA0GEMq0YxXmUb
WHWEveD0p/4hUYEAuG3LoqFH+cPq/eBJLZKs5GDYF0FJpurYoYjohXbnJcMlLMvzEtE+k7F63DZl
gsDW7Kw8KExHhsnqNedCdAryHZH6FkqlgJROtqnJpAWgn2q/zdw46mFIRpLBG98X4VfmLQ+lNtSb
wkkZ53OVoLElyHrBAspZ3Cq98qAMgFArnQwwz5pR3E/Lyqveuq7LMT8rKoudFhvzLC77MwVszRYx
KA4ipD6pRkle1wwqjVwdET+4T0WKmcuclR+GttytjdQ3A+P3MO/G8wn65VYZrbX2FzKvOWrN1+Pw
eT+tzishGDAJNFB0YU6p4OMlXfcVF+sirmRFB/JL/P0vGfofAut/a9tPBfHvitv/EMT/X8rmj5/8
9pP+9Zf8vxTEH2117wvit91r9SP9LwDvz9Ufsvjj/+1/ZPHaPxhU8BlBNHAc9M2/ZfGW+Q9BVYBE
XNQpAI6OsId/yeKtfxykTURjYDgnjoYIl3+r4vV/OPkB0SKHx4Ln4hP/X4niLf60N+YR3DOOw5qX
mFM+xLXYMv+piW8HTc9hTls49eIx30tl1YcNwjI6Sa/PR4Qdeqf2IBUtuj8YxtOT0VH+sTnLQQLF
YEA39QxsNhhWinO2ACqxLAn7vZ3lLpq5NQyHKp79ThkObJc5kvXWDLFFup6fIaqYNgws7GfApsgG
hy5NrrpeqbMtKImkZSY4ALWKdeQxbC7XlTEVMtR9PXX9T8/ty4cR3XYNJr4ZrGh1YnbeY1fWLWI2
Gas7c+mVZtdR4eSQ/ZnF3AFOYqLSj/284eJ3T3gvgDVqwrVvWtaXN3aCyyoqqRFecmVpb5k85mB9
k3ECt80+LNGP5zZiSqFcOtU0R5NqHCfULBdfS71WdRRmtfND1nr6OEi4dUzJSyKcamfVz5lDKAZV
Y7XGmxoL1xdwa+ClTSCnrg8qu3zR9NguH5Bg2+4DKcqQuGPFtNPQ1UbjHtr1bG0Sx0Ebpa4WJWPM
PBAFhD3zuEugdB1wEt3OrlVGe2BpvLyciMgxJL9iOkIudAVSPOSdaVlyrfO128mqyxhvMao+gF9p
X8B0cP6qvAxQlzmLi6JKFAYT2BgpQdh4K7oNSaiaT3ZWLw84GOG/yKZYywN1wnSkQ8oW+XZJ+Nou
9qz8qmrGnp9Tt8smwC+GVBQZ7/CSUtp35zJPFGI+S1Ssi6q4z5U+mS92WgHWAr3EcEUoyddCnQTf
xiUWN9TZvEp/RjhK8Qk43UEwNvUY1RoSUS6YLpivCdVGeZW3valt00zBPgvndhZfBrYTJmU8C2ac
4iylfF1ybf3Kzti8pYRv+pnHJHDbo161bx2HsKkj1o11q2MlGqtbB+cd+OqmRCHYJul9x2oTqxX1
K3K3tuE524yWbB478oZMP+mY2ZEN5ELmGOesD+Js6R7LdtaCGT03vWNpuzd1mtXK1hixiN1oA7Js
X3r1pOxNpIY/uwG91KHgbZU+4+gZjuv72HDOyl4lHKGkiIiR1Fg9noyisuNtBQUf6WGPi5HuZ65s
zHiFkL5WpIPHCoRZ3qbtW6zyuUgSsVuTOntUCfp9bSta5k1lszVmZK9aMHwMNhz8VkYdzVZS3Qxr
Z85bo2gZRiw593uQOeY6IJcwcRw0c+UaQSbAvQYK5vefCmqDhrtkUADQC1fvqSvT6tkhXJh5hGl0
d/lkkIGYGh0KKOz77rqpJIGIF6i+hjnUwdJrgZKoaemPtQ5jjf6QAgN691bTGzWLZujbuxnIOwDP
Qh1vVmbEj2wBeb93xeBeMhWMO9Zs2nCPFCEF0a0b+T0ZlzmhqzpCOGo277YB+XWtLgq4eJI9N6AT
ZB3w56QywN5XgygtsaNs2pQWg4cWmB4nZPYV8+H8HIM6dPeuJ5Niw0ndlr4xZxhXyWGoribMBmlo
TzrPZlKJ6XopGLv44D+RF5RLnmOdpMPWcT1YzCfGEvA+KvUc/2Um2CMmK8pDvNSQAw5FLOcRza6M
uetHF9kimmDnX/72//9Gf+NYOyKtPnijPxc50oiX/9r3x//o33rdjv/P/3mpO//gWsabjTzRPL64
f7/Ube0fg9c9RkjIUUedye+XumJp/6gaPhfkkAT8HEkZ/36rK5b+D6t2jTws/pWADvX/ldftJORW
0Sk5yBHCVvfn27zLZBGPzE6jfLau5nRlyj/kGSvTzNjOQ2d8U/tc+eLA8H8EW5lv6gw1Z9loNuq4
eaHzXbyduh43lmqsPVBytsGb6/mvovGtC+8X6Om3WfX3X3bivUsJHh97nCjIFNPyTDeX5jyfu3Yj
sABegOKNN2rnWZhXHRVw5UKOiYEkVyHGRlcTFP9LDGDVXIsENVChb2NmPYEBwmbn1O4cElNs3H7y
l/6ZhfT7Lz0xpqu1tDkt8xyzjuayVJcsMhSGZTVja7SyZnpmm3ONZh8SHNpfFJIDOrXPUAvvffpJ
PUbIRExX1OWR2uq0DQ5ocOwJVui2vF26dChZCbJeSKepCRptIo2Epc7m46/+p7v69zc/+iffQCXq
CuuAiQ4lWnEA4O5DUniTkIC0V/DxbSz4p7eZkS2ePzhO8n/aCWr6v9sz//QP//7M43V485nMHlWW
o7qI8EqW24kARh/LU3GBxuvl42/1C634l1vP5ZF8+xEu1J1SXSe2PVqSnq1Nm7JTqur70s6miCCQ
NBRmPm68hPmU05RVVK7jgCVqvcyZZnuWMgeeWc0Mo/rvVWub2zrT5UZTtPiTH/1XTPDf/sIT6IOi
oMjFoiAiHbXfpjrGFNswdbYFHIPIWNXqwBQgPyQeQ07SntJ7UDXEmWitF9Zssnl4k95fOgayiPTS
gzpp+mWzyvnMaJtlr/YeYNiWqQejoeETEMk7v9spcqnsp2woGKZHazwD/vCA1MyzGHdV49x9/Lv9
CpD821U5ti5vbg2Z5klhQsuJCjI9AC8YDB0rV4msomG2SiGFqCGrd0qPQHytlm7PDJJ8vxInjDpL
7cbtsgUdXWpd1TnvZoW09a8DurcoaVIZOYJRB4QxRKtr0u4MmPXhPNfjzko1ZnW91MK8WMhI0mdS
d2N9Ow5rdYadqN3PDYVgY/GVu16bz8zEZJGZQ8OG+vTa24Z3gZjU3U5JZ3xCaHzvap+c6wR5rsIm
3CrC6sUkjQCjAFFA56vN4mw/vtwnaJB/P4nuyQnddg5j4mXmcjsMSLMChRgMB1yTlbxskvLrFHdP
5pBWwYSKG9uisXzyQx994G960d+ffHLikmAkHbMz6yiHI8qO2RImuwZTM+mE0vG1RCnMjFAUjh24
zpKbG9lo0LW9gQ6xJXlUjVZ0nJ+hZd79c06O4GYmZ2qtLS52Uxrn05oznfF6NpjLYsHCrcxD5SYF
YiQDeQsr91DRciI++hZRqcn68ZPf40/X+u+rcnIaj5XF465qdZR4SQbdibVWPpIj2eErbg0smNmx
IVpU0F7pxPx07Tysj+4qP3kb/Dkh+P35JyezpaqmQptbROwe8DHQngWYmNqzSkXgjm3/M2jtO/f2
sc56+5jHi8uTNWKAg99U7vrFRsYeeyCFtPb+40v5Jzji39/EOTleMX4A1Wm8PMrBwAXYriw8SIrH
L6jJfWsILRT6on39+MPee45+JSu8PbZAq68leWC4Gntju7DjuClybHzr8dTJNRtONpmne8Vsfkpp
dgEZQdUnT5L+zhv817TnzWc7dOzL0g7KLkNXc+gbxg1q7a5PC5G4F42mVaFl0MRvlNSCwN/o4MQx
DkJxoT+3vqvsuNBQc+GTwGD7c4muHf9gZy2ElllTuVWQDUdGmWmAYUyv+Z6rbvloZikaK0lm+EbR
IciDHmnnLsjMZaZbmZoFRAdxfbuPL++R/vDX08I5/spvviOtvKyQr1WRa6vLi4MPI/FbvvnBtlbF
2/YW150RLZYrllJoC4pExb83yHjGhGZ6xbBxmZiEud109l5BCyrsiZsvG2KWr6ObX8xFZ+e0rov6
w9KH+JmARE0iIgcnTtycfEoRqqOUG8ickmyMkaOkuDgsi3fVcbWI4WCpUi/HTEbIFzsSYqlqD8Ut
ItYjQ2GZ9YtewlQz4kKXIZwnb18sGBA2OCaVNSzK2MHdjBdrDmwq4J1d6Qy+MsOQ17iFmDZNTgXx
wHLZSwCYF2dIpRkDzZDqLb/qdeXrYnY58zGlRHhLUHF5vrRz8kS4j3OWSShpGMYqLbTs2TQ2ggUh
vk/acFLvxCRs5OROa4csjpKtMaOa3emQMO4NedzqLlW9/lRIcvoxicwL9VhxrahdKuOmdZkmsPxS
zPNO2N790nuWFmpmnDV86FIR8TaWuukXtewe6XgxiiDpVFK/b721C0vX6KzzZU2Ithz4Lxmc4P4t
DoW6KgVGwYxl6WDjrt5ouhTPgsHTvZGV+VXOtGPfVsWws5KjaxC+Dr886mw2JGPRpAvzDHPKon7p
MyVgRt9NXOjR2q15pT3a6gi3Z2LuniOds/Mr/JCeckgHq3+tbav4OYnGQ5vmNDhImr4KqcHqEGbw
CE0PR3G7aSsC3zaxJYl50rrZvS/dlV9ZQzR+W+F5K32r0V04kOjBH5U1q1nc92aOCtfwWGc5o1Y+
TiSBMCVaM5NwviYHr5zqiVJG3pwaj0SAjpHh5h2eNCGecaLZP0pTwTwgk3qpvkD+gfuGN1LZ0hTi
GhBMN5IbOzOqdqM1ChbZnDkVElrgbbeQnMqHRK+rBFY9ZqgI5i+6eEMb1C37yMqEotHjdIXfKLek
TK6MUnubVTxxcOe9tXio+RAfdH7WZGMc2HDimcfB47vBbUVJVkm1nTZu1ut30lT0JMgGWGrYYxEY
wYWwg9JLCTDsPOAgBLcFTF1Q9jE6HHy3Q3LuCppTdEdiffIWq0WDDdCwwjUwD3dtYyEGtcwF1Ykq
m2EzYWLbmTOrug1utoGNN/f1BtMNN3sxJD/ZLTaQF6zpODfVhBV2NaAm35FrGyke3t0Zwx2ynUGz
71izy8dOJUIkZOnEfcitw95wNiiGbNUQN32a/sqWsL3vNc9aS5JE59zFsql+KnC0frgJ8oYgXUbr
tYVgz6q9lRjrMGONX+A/ElfJhsD7Poz9kBJoYVSvdWKKL1ndk22YMHKVrKnwNviaYS6a35Lp9tzi
+7iUBC4dBQlY4pVO3ttdhnqgP1qTB6wwONktJSYOINUv3d4Nk5ksTraQMvsJgQ9jT+lauKus5kCQ
4Iy0vmTGOIuyfXa4nXI/LRG9RHpdwryfUqPAHegaT2MPeyUkc+gwsdnct0PcMWgWWttE7lzU+FEW
MUeDWTg68Yja+j33ugZ5ey+WNYQMqZzH/Tph61qTkoD2YubUHJonVXOW8qDiJrjIJLT4VqaD4xvk
ND6YcH3xiXiLe47kGUV53hFw6yqIbGUSg/JoeXz5IduIreRs+xPKJrnx8lUw3sS0jTu24KAYliwa
scEhrSB56NWqyUoKy2JSf5QJs0uffh0eQeXN8ntLR1Bt3YbDE0oBRJaNzeDvYvFqGGqF3dls+kCX
obNxUl6WiQuDQ2nMJ9UbyuexAJXuF70O3dMr2wwRVZ5zP4NqiWPOcM7MTdZ6yHjVNLXOvdnkOfz4
FfhOwWSfNAPtZJAP13TUp8OCSLwykj2R0WgoVuMzHvmx5v9L62Wf9AKzLPuyLes6YgaJ02/AKp+I
5fOUqXf+9ScFf7bq6KkcvYpmdEChVuWsajzmyhIvJ+uQur8rrIKdPom3PmMHczPHhn2QHaWhh55t
myMQCFwyAHxh1hYz5CklC1lkDw3xpjtMNyViW4CCwnKEz0/IW5aYnENruv2l2gnzPyzR7ZNOARUz
4LthLSJ4DuKcnQx6MoFaV8Cu3mYrYX19Uh+fNq/ft5ShuyJuZ1I3x89wzsca+W+/00mP4FDGlbnb
ZpG1CPVKjGZ8MU+NeFRalApYNfogYxcXKbJKd2JNPkvQ+MU2/9vnnvQGqO6LMZVmFsVCtC/CmAZr
myHk1lJnas5JPsawayUSuxrGs+kL2rz+eaBdYR4pF5R2dpODlySziKhdB6VPOGNLZO9kjmyjHAJU
H+j8Wb9otjUSw9cXyb1SlAmNfVrUXmino/2kDPNIupIDE6g1jZgDxKzGT37Zd67rKYe/MhsBAocS
JJUzQedLehwUNcUQynnqLX9uY4s+VW8S06/UuHpJe1EnwX/0eFsn3cpKwhNuWfoHr7LLJzuZl5D1
xByIRjSfpHa809od99VvS2iIWE7Xur2gcgNhIpRyV1YIPVMle5lBBn5yEd85p04R7omzZkrSNjmB
x4Z5nrA0ZZlC+T3ZFJkfX6sTJuPv1u7koML8ayvFURJrYNjcIqKCX4DhjBK81pzA4fWzwTOz4ND0
0JRLmNGTi7tETfT49ZM/4Xho/eVZcE4OM6dRBsSgasFTRtxdEy9YK7wqvdbyIbtpE9BPvzDVlVZJ
RhtYvUVbWjfQvrCkA1SOwFeVnzRHxxbob3/KyXlUdUnGjTnkkULZ7LsFCX2lCk2rLmplg+ZShI63
jP/ZTMo5OXuYhjm5GJI6kq4xsU3HL1UbtRIaXVzffnxt37uDTo4ZVFK1M3fGccgIyr1N8opih6ju
fCKp9+OPeO9NdzJ9aOBlj8QM1kwVcUmR/F4H0NK1T2JF33nQ7JNn2Y2xUJcOhKO2tboNWo97eH3e
WV9MwHUWGPEff4l3jiv7pCWuxomMFrr7CFvtGqqDOl0WiXKRgCQ8L9EHbibYKBubfGmYRrH+yaUz
3rnd7JNjpJrLWUuxCkdlrLYP+GX5QrYi6EyQUK6PmWGr2CZBN9H04uLFMkV8lOHjzcXWGrdKjgW8
OwYDx1n+E91EjbSTRtjv7bFTdqIGXUFBd2yolYWzeK3InzkzrLbeLU05XTflPD46c4bXf2Llvtd1
dhUBYRxp7Bsx5eZOBXx6jBFsEevqoL1utLxpjjjbbrA289CPN4SY5w/VUrJ1Mqu2Xj/5Qd65MtZJ
ieYNE9usIhdRXDMEKfK1IRpuWM+NApuGyHLxCLcm+eQme2/oc3IG2hoi6NptsijX11fDGG7QyfS0
LwJQ/ajtencqvpF09xkP+70z1zo58FRbwFB0WVFhwTrXXClvkL0i/TkqHRw9a7ayJ3q+8PLneHXw
01u56kve1tcf3+zvHArWySGHVa44MpDzyOyZZInkiLNkn7jVyyL7ZCHz3kecHG0dKxd3Hqs0YhUn
9zFxmSQdZfVZYZefEanfu0NOjjbwD3nZSCUB0lIafjK1uFtbKz9vOthWcztKGkBT+fEfXTLz5JCr
0JjRubtJRO/Yb9xJtfcwWcEPzaoTfvwR75x05slJlzpAfVAs5PgZnfoaLgwhpBXq8oHE0F08YFf4
+HN+/Qv/8o47SuPe1i7egCBd6SiPULdXZ6JZjA0W4zjQ0KFsK8VQLqTb54delVcaD/61Y5dl6Gh1
8yArXXuupxLUaKq9VrQYflVrUJoG9T6ZBMgv3wbaEhVp2/tpkn9ds8ze/gqkpElGEawos79Andwq
3bBL66OIqikxPbkqcCc55lcQVX7go13ocDH7C4ukTmznoGQR5fqypgCabYBMFT9vGOcdr2Mx5We5
xILc97qNyjr+BgO93SJ9HT4pJ997XM2TUxrKRo2SQacLcEloT0VV4+wcOntjFzX55gVbA7T8aoTT
Kt6ObaE8JX0rAZYALPv4N3vnXjdPTsOasCBvNbQk6gEUfiOnvLpb9bbY6FLVNiPAk4ZYU3N8/fjT
fhHk/3aHnJyHTjviIFvyJCoGR71w7L4Ojbhao6bvuv006+lusHExpEYPZMAZSz+bmQmSKmf6cWbH
G7b7XzwgZ9C7ie2VVgeAE5dP2BMu/M1m1XJcEYrA0rGo0YajT1qweH38x793qU7OVm/0gEbh84mc
ee5Dck5Un4NouVxL6+uQ5dnNWjDg+Piz3r0zTk7SZQEuU+LSjvSSXtw0Fghh8A++O+MynsGCHg8j
TpqztEjTuykvAdOlog/aDKf6x3/BO8WXeXLOCiiUmaIOfNujTGzJkG5h8PwsyO29TYx5csa2feeN
esLKItESxre6lkX1OnWhs/IW9ubZgRYy60jNwIx2Vuv4mqnan7RYx3v7Lzfhr6X2my2Fqq1ZMzaU
MaqF16+WgA/VXGDkrfTukyLjnSP3V57Am49g6CTMdVHSyMFC/GiQnHyB5O1H767ViCkfP+zHv5L2
zk35q/5780HuUiEnsp00As3n+a03g1cGAXc2dcMQ6HWs71yrULcworRgJcv3ptKlEmZ2RskHHJQ1
BrN9RLOQc7GhGofF0uGXOnb8H17rkxMOsbExLFjgIwhK4ibWGQdrq16wMrG0h4+vwXs/5/G/f3MJ
ssWtIQXLLAKm7+0QJZP2QjD9lSnNz3D+75RxxsmxBYBOnR0j4yN60R+cSUOHo+TeVrdwjhDhreNT
0GTIzqj55F363pc6OWwQwbZr4w5ZxM83bGxyVg/csv3GROL6SSX1nvjmVF+OPDgZzcJjQuUo6T0j
2HI3ep1+XXQdaXwJ0MGlrcc7Ppc01P6/2TuPJbmRLIv+0KDMHcIBbBE6UksmcwNLQUJrja+fg6jq
nqycTtK6172osiqSSQREOPy9d++5UbgnMqxaWYEzoz/OsXmbkthye6Gfu2O6NnPV4Vzmuavr8Xfl
01dfpE/LUOdWLb4hLaJ8sujmDhY8Sgy82wLI3MqO5mr364foq+N8Wo98VWk6YPVoX8vJYpieTWdz
4aJSpp0G+w0ozK+P88V91T9t99wsRyNWWRHd2440kX4E5+q72qYe0uw3a8IXK/dpAP3h+1AwDWzl
jDih7wd/M7euedFW+bT5z05gWYg+/O14WFBpZ24OcheoHeGV1sbXeUM4E1P7/+wQn9aMpCpao0vR
L8VgxT1Ld+zLpsSkqNzfBd18dReWX/9wEoE7dQ6gH04iJLGxxJG0cot6vu7xqP/mLnzxQH0OJ9PC
aHZJysj2ASimR98XJULsRB6UaEDmpX57+PXF+uIFcNppfTgVPno9dolBzLyl36mmvAziBkNzoaXr
vvRxsmM8+vWRvrpon7Yks+LFMiCOhizHPEDPYbjEdiXpIoTubw7xlYDgpML7cDZtoOcQzPp4D+0P
C5w2+kcxRtoq7nN9h4MQjfwystFpLxDujmW5lqZ+rDPH3qS289t9+Vc379Nq4IQkFBA6n+xDwGRA
x12nBThuSfnsVwXaeX2K60Ov+x0Ap7p7yZpCPltdA/au70zjrZ204egmi208oeZAGpdSRjiBpIHy
63vxKZjon83Vk5b3w4UqtMiivEeza3RQXuNZ3E1mx+weIiE4oXrTjrRbkR4i6lWFA355ghjeCqz1
sBw8M7WsNdKt6TIiLMcbUjNn2mtX37pAOrvWAobQg1/eoL2c1xnekU285IN1SXhWD8151Wegixps
Gh2UK9IO5/N+CtQ3BQ5tlwUGZIWgPuMOVru+1dy1GQU6MRfNWta/WyO+eCN/zuoGYBTrpeRBYf6v
H2I5Uqe4MbpbUVMszvpPcCfU7nXt/mbhxmD+r7eNpy3Yh0uOUjNMnDGM98Ps4gc0uwIzdZWJgjyJ
hBDbUXSLsyqFoV2SE3kho6LvaNzT39sAIIKa2EZIUmDLsc2MeNPCLh8hvq+GeM69Gsn4keFbv9It
bdvXQUA3Kufakl2YDs9ZOhlkWxWaD4DAaQ56RF3g4V0a38Meh7KHeb6+tiqtv0LWZNylhhyvu0pZ
73hOQ5CGoidksG0idQGvBogdLgmQRLGh+1eZq1nFutfc4TZgtAruo1RFB03gjSkphuBs8vXLvJXQ
Kii7mEHoWIpsQy9j7PBtFXiWgVjJnoj82UWMD8cNrBqohJNjp4vHmqmgZmtziiVeJvYG5DMkJof0
8R+KRs56tC0Mp9FoNN9rMjZenNZBSKlVtcs8As/TxEeb/RchO/zlIrttFV5ta2K+2kj3qgx6rFXz
hOPdrMOuXPWT0pgsNLZ+Xgy5gOcpQkzHPuBzkhLosrxDNZHnfhz41koZRFGtEcnUWwWw/EW364a5
pg9obWVFWRpikDflk9VW+jEN82oTQuGqdiLLaVVIqKMx6cxDLVcOttq9oXE60dAV9srh1RVeZ6wG
cpX7XWys6JWPPwpRtjiSw766je24Z1TuuKm/iFzct8qH6wHs2U33gTCNYp1L5WNQKaeMZAojqIfL
1tXS97ysrad0ogrFgpvY/sqezfjRAWEA2QHC/7chCiHygTnDANzNg/PQ4tqJV/0clK9xN/FVmSHs
FqgVp/4gx9joPME0fYUmodK3SHQ6HulZV4wpmcKnHg/k8DRJWQQYyXrnodT96KeG9Cna4QbLQGJn
jb8nzCS2oE3kjOXNCRmGZw6Q+LzSsfzUU0Hbmbs0mYZ7Ko4cDVMXVfGWisSaUQhn5rhLBjPyDKM3
9E1JpIAJQ8uOLgYVzZJKbRA3QxDONtFzeK0imHMPgSH5A47MsUeAmRIGsOVZSA+yZZpvCixo7qFq
tPw1asG+g0xr3efBdreggGM0JCDtrh13mvCvAV3a9ST+GasAIMoqVk2/EATT5nxIyynZ0tWqvk99
FLw0Yo6w+abx0sUK45WuGuEee8ZpIAYcm48+MAY9DpHU+5VBp+MGH1zpQAQFeYGMRrPTTVeX3FBW
b/PVjcPuQfMbjJl8K+xjrMsRXmyeCyAUtoivAI13T35X9ZA+FOkhOjSSeMU0yb0LokZL0NsyD2W0
7dbxLZ3mYpfHmvXWq6kkqyDR8EH72UyvL6miB6Be9jvMoISXdpyNXBK3aYJN1BLegtaLScG2dcsZ
6mTrlxfBMMLIMbS0uQmsHJCeQ9/DWpHiRiZ57dQdiaRYHQKvCGc4vKKDuathocNq1ejZA5JozfRG
sm9fHVlQaWKZryC1ENLAwSzTuoILgIi/SHqVrmPYkzvEcjVEENe35m1FM/Eyzcak90ZWkAjL5CxZ
aspew12SNsjJOgCbm8nQIKSlMB4L0F4ApU3hl/dYZpB798I+J5w3cbahm7XvYGEs15uJEdhOREow
5pEDQxDThJg6m3rqQM/gaXDbnj65AQK6Nxvw7Px9zkonw28P1DrWj103l+aGU0c2WIZ1+u66PaQ8
AoI76LOZ9d01a6JSALzCTACi3DsHw0Qf5WWNxRnw+PZn45wEUAJgSlwJQaqr50KrOWTGCLfIcSPr
hm99hYQwdAEVZDzJ03oKwMkWc96BkqWL/2pZ/YWTVY+BUFG9lo7jno26FvyAXxPxJCDm8Yh/iK7M
zDbe/DDAKtHHZYkhVunWIUBeb28NeGlwROaICWwuLPumHMHAbQuxdD1HshYgHvJCJVahI7QhrFvm
BmQ0QxiGi8nsPZMS8mtliycCfvR032ak6wFtv8pISLiPCqaNcwJ9w6v0ksREYvdcdAI0f3y0V7l5
DhocIZIB5PUa5rxlwiov5Xcb5HKxsRqkRmipqqvG19uLMZoeECwusgmAKfdaMmuA6lXYvKejKmC8
IewCntgl2TN0ET5cESUQsmPfrI90GLN5JXlk11NZaIM3Ro7QCEdIulsUacNtGLvjM8AOAKBOa5Do
rRKrbldpFQ3wI/vUhbrka4LxVBGIPbQObIqACV+xFPb3c5Fnl6WRtvhKRTCXHoGcVbQeNV8j75UH
Zy+KZjLIHioWGpA9ht0qirrI2JUY0t5Cvrvf2RjUupehNy6R2cEUwpca1ER5wEDIV8L13RbBhe0f
zC6n2cdEtztnrm2Bzm4MnMJwRhGsnUc9OHtvtPTm9n9cgJkRuwZn1+dx9g29Dh8thNP/7ddb0K92
YJ/2yLHPKtkRBLiLHRYrGck3c0ibKyCh4pAFvslwizdNn3Tub/oVX9Qf4lPpzNI55uFyQN5H5U2C
EPgnda4iBCR6+/UpfdWV/JzwOgizCU2wUzubcDc4noZYF6QUbFUkm1fAZgyg2z5dl9mSldVkat2m
xfj6m4N/sb8UnyprgUpUaXTxdr0c7gNLitXUh5hZMOOu9ABGr95bEbwknm34KukhrQZxNlQEspQE
VoCIS7UtoIqXX3+cL26v+FSEjzDIspJ4mp0YCl47Qa+2ZBQ1l24UwonJAHX6Iuq2AZuU3xzxi6JL
fCrKeW2SsqMnGCU0QC86PqG1QVLxMWLBOqDaH//D52i5/h/28bKAC6Drg00egZlv4BKDaVtgOgS0
Jze/vnhfParG3w8xp34JxMt2dvM80X1x1VU6Tkhc/fl36pqvjvCpGG/iTBoaw6OdcrSHNjaM6ziV
OSIWUnt/fQ5f3Y5PnTd4ACkzM5MBQFQBK4bocFaMhdziCi12sgM4+evjfNHAEJ/WEb8G3VaGo7YL
kvCJIvagyQGtcRa+V1ExHRLV2r9RxZzmkP+/8U8i5t9vi6rTWiDKD/d+h2OzKtLg2nbr/opJk/Lm
JRvdUB3q1CbOL/CgkXlSEzWghyGxE7w8Ht3U/QlZlj1L1CbnIGTlY5wNBh4fInCIp7Q3ToB6wSw0
gnY6sBpootVGTyN1bbQjASk2s1ZFXxrFWg4ZRoshsk8m6GKmkNtKTsjXXT29CmYZ7Qy7TC58m/yX
Bjb7ea+V4ya0RXbISAhbDSlsDV6hZKwMcbZJkKqv7Q6pBJUoeYNzM/2uJbPc73910ZYF4sPXpQrS
GAkdURaVyhvSrRiNFmMarjExNuQzAs3MnQmjbZJoxyZqxW0oJRsyBzDUrx8Q+a8XRt39tDAmelDp
tZ/5u35oXOLi5JxeMSU0ao88p3pnS1Xpa5z3LuRrs2leep28NTWqbucUZU8FMSVyPcSWdenG9Kd/
87G++lSfFkgjDJqW4JFwX6eV3OUR7yS0nPr61yf9xff75CL/cNUhO2nu6PPts3AJrIqUQBjLmIjv
7Og0/PoQ+Nf/1Z015KcFt8PgGxrEmO/hSbhrbuq0LQMa7K5hB29+jT63iOcBb201b4rcD753CsUx
OXMka+rzdEzJC/B8pw52M0CpTda4/gXczmhLswJPZuBeF2aa3iRt8VZbbrT99cf+auR1ekw+XBoi
nIDAp8x7Zn9uNwOyvRUoJ4ISTzbsubWva0O9jdDNztPJtPZuxGhGjwAJlgvb0ZDueIlElq+eb7p3
ZmhZnt648uzXH++LZfOUcv7h0znBOJtkgid73yntmyUHwANZBiQecvaai2ruf32cL5bNUwf1w3GS
QGRJAKZ0F7rTNYnqxS5xm84jFdv3uInwQ3A1/PpQX53SpzdB5vSdhAvv70Q99ucTurAVteKw1R2B
7xCzx5+X7r+wiw+wC+KUP1z8BaT112/+Gei866ZP4KrTD/wDcqH+MB1WUVsnX51B6eIlpJxdsp4X
yIWjg8Cgi2gp8FW84/4iVzl/UFTz0rMMeDsu0fL8FlFRS56z/IMf0G0hpA5oij/k/DvkKqiRf1tR
IFexg5LAs5QjFyzPZ/GABa9IJXkP9XnE8w27x7DzFTZss1zVo/LhUmIieu5naT5gvZSIfRw3jlbW
XIUYOca2vxuicUQpLBPjuQkdsEm8ARqY+bl2PyWzQSRv6errJgDwTH1+y3wbv0yrjbA44a/jri8l
+ozA6IPbwjd1e6Xlc3LTweU7x/dmV2t3rK3HEWSe75VzDpzbScvBWtnmRPhQmkiIjM0ciLshAFjv
6bQLn+j4tJe0IiJj3Qy+bLfIIzgj20+aJylsf2AESpbQRke69VKbXXBTlX4Pt7kzkh9BE84hWpoA
BvQwJnW3iYfW8rSaF1YtQgheU72o6CFGkq1DQId9Vum+hZsR51ywLlPI3l5tcrCN1At4NGqQwfcW
5PtF3wYgQX16WZD/gmy6Can7zR1t0uaYCQKP11nWa1c1HrZ029hkZHs6jd3eS2w6EF7W4VBb53i7
/OW+ZNahnIW+DwIIFyS8hIQ6BdZof5dW6wcrk3aWtvabxMUni8+Gqt7uY8K1+Z/AQ0ka0QSs6gYl
D8ni+1LZiXVYEqKYVPm3WmwGAMoagzRhNPvyVsvCIF1XtmNfmHy+YI1L0+pWgWHPD0GNYNRDqOoc
hMp8bRk3kU0Qaui4CbMM9XjFNaTgTTPNfVX1aBDqqqz2VY4oraH24ebY6yKz7qyWHG1azml/PySp
DeWXUp+XXUdMKR192juddSQRa94MA1nFaELc8gLsD1OStIWbBATclj8dFGyZ59N5zb2ukg1k0gBQ
tycGF6Yklj2zwodVq2lt93gcVwW5k1dxZ07vRlMUP/pZiZ9jMYsrVU8Mrv1cN0osvVBhVuWAsm1D
+KILOcHUWm4ZkUivoRrawat52eJ6choCGka/JAytIFAF5Dke+3yCB54q8rW82RouZhLcItjsOXId
8JPYovS5rp/jwXHgzZLipRd6H22lmbTmhn6lOlotGyea9749e3MQ6uYGdxEtH6UXZf06aX566c9u
ik0ntJtDFwVgtJ0+zcwNUhHL2tl6n86MGTt9XusNONbYyKCRlmV5b4rMcFZ5FGIajXVV5asx6qGN
om3K5l1Rx/1N7U5ZfLBN4U6kuTK0WDna7LyW+Qz3pjbpokJzloW6HDWdfiOxycMVPacCylrQpe+t
dJr6DLRneF4qvAaeKcZR7KQqp2gDpUaYq3LmXtBNKcqfdO3DH4me+k9IyecXreDWr5hdq+95ijVy
1QqzBPGooY8Er98DSSULhMw0bLjAlkkPyqB5hOO9QyEO8jnR+8uebMPIY7/ePVs00klqwwG5psQg
iyAbchBr86y92B10v/UINfDdboj28ObCb+4j5OftwWD5Czdh01Z3eZXJG54xo1n8KyWt1rZIYuYl
cY9BeXKJ4hsxLz46VN45qlceXK+ukA9C4CVAcJMXetmdEcLhymMnymG87M1oJJ1ssJ2I/Lee4F9F
aAUpSlWNxi+zZBiuOh37DnihuVb3RRUuUQ1tWcEZW5sxxOit35HLtDZN2Z0NQhTJJbFmkb2pw0ZE
a/Jl7OkiHsLAvMK9KF612NZh06eh7+zSdCYQfo7EoshT7TheAdUvcLYYpUgIEsNNAyqjtK67VJva
m2Kmub4ymzzyiVNSpn1rSi1kuhtOhThqVcQwuO4yS/neHCnZ6Z7ZV5MaPTtj900HVUbNpiE+BKj/
oOo1wcKkseemPYgV7U+e7zA0AGboRKTVj7Yl2vRHkgJlIVACr+xWcV9J8a4cZ9olbGtYJSZwwwQr
OddwRyOC+nR+fp1BPH8NrEJ7ZXBGFAeh3TR3EyMaBG3YrAXfGjYk1ZpV7m7jqrFHzPmRIhRnCsNL
SyTDsYEV8hTFmU+Q8ezGFzP0KbkjkI4UBgbG5NUMQ1G+BW0wv1lNUpPnlMTPJRGhZ2Go5DefL/Sb
ZNQwr4bWhR7IomPXa4x09rs9DN0DkPoCeWLUZ+3KWOZPGF38MPZKQXIiaBSfWD89MYmP7ke3OFM0
15gOzhnb+Kqtmw28wZmkpIolpyPb2/B8wkgqLoBJGjQ+0gJxqLvkdWJrpu2ILPJOV7k57YemtB6L
YUiZoozdBNc35dnrCdcjn7kKGMQZw0AOVtTSg9kmWY1qmzYGF7BCOFwdZRSQZKhmPwm3smfKSWj6
aBMY6lfdozi54jXbNOGryiXbhKw+0LYdg6aHyB4aErFsFydbaxB9wOsCkp4Xu35yDuKX82E9JvfL
CmYes6jQn4EMMgktWFCIaQE/1m9j8uafVWBlP+2AMQeFlyrrrdbBF8iLYny04GuDKvCFekWn0N4b
+gKeZnqVZl5KFcFbHO/Cm11o7qFv3ebdiabk2q26ggXD7NHW1TD5MzJlrZSUziguxh1vW4DIZzlU
vceO4Cx62UFbIYpkdP4TcvL0swfM/1OapWB1ysxLTFSK8Iukbq6sHCs6vqbighFS+5Q7FZU5hvHi
PmqsKvFmvIfIm02pH4i2Ke095DvqpZyq7TxtDVqJBBaRQUI8lt6tKazbve/bRrdBpJcRaImqJ/fa
0BDvahjnac28GhYMrBXwfUYcpAcx9m7iGbGu3ztGZ96jYA7QxeFCiL1BxD6D3KBkzzXGzj1U7lyt
IpKRMJqUOXUtGEOxQA77J5ewZWMZzybEmjSGEWG1tuZLBjbwHZquaw5oFh0Ta3saX3ZmQIhRBm9f
Qo/OggfeKCI5xG4iH2270gmUJslmGzaKyQ75Ha25nkJSJDeG3U3GVh9zgEJ5XquH1mDStpvZOT3V
dkjaj2GEyT2ZeeU16Akijnuh0d0egyQ9Z1EH9eia/XsGG/Od3ez0mkJeeHbmBCkEAyxuHZguQAo0
esBU85238V2WJSxkpfz2OrL98IG5iuOvgo7tmDcwNBcrX0uSe3IgyPxwXam+T108n+UBMZ9bi2RW
91jauOBJnPNbeWgin5AlBpjyscr64hotU5Ht4Y6NEEqx/KwN3h1n0u8GCMpkQPaMecE2eqFf2QcY
K73utZIQ0WGe4yVXJFZHkGKMRxhI4PtswgZuJ88w0UCTzkwUh3fp7xyjZ22cdbYHs7CsYBuUzHtJ
zh7lE3uELERCzyZx7VRu8y1sFZOPxkd270HNTGyvaUGf4+AivXnv+jC0SBn3idjI69m9nfJ5Ynjv
2MO9GVfht8JwyxIMKOB1iD56SKTpNPxw7BjAXJ6wdfJyaaG8IXM8OkvMLLzpmPICpB0G+z4rY2wD
vOODy4gZ5eJxKid4ufmIhUyjC4v3rgzdy5mEKYPAnY4uf6c9GcSmGvtYM2a5KroBoPWQVCHI0Mk6
JHDFHmJmZyyw9cRfUFiNf8WYms8w5D6js36SBGHQBDRonnQhc6JT7fffgvhjQez8siC+61iIXrIf
H7GPcvmRf5TExh+uI4RhK8cFwuwuiKy/SmLL+UPYkpWCJ9/+q+79qyRWUB8FMEiHoQ7gZmvpFP+z
JHbg2mD7Axdpken9b7GcGc1/roiVJWF0mcB8QElSzvy9ixroeq1iqRxIJZGk9tFnG46dTp47KTxk
lm0dsgmZ9gsfvQ1O5m+ZysczKyDjFX5ZHPt7M5bBIwokXp5N1OSzl5hpopNcACsDcMjyn8seexNT
7GzjPsww3w+MhPK6khF7vSF+jrUZPwfhIJ2xc+wGCbhpZ2Jc+4OVnU3Q9l/MsaMutNiVd54x22FH
SEdd2Gsmkrq+6BkWpWQMz4LE9K68ggghitVUMjrd8Cqrd3m3QCGKqAkIW9ERB62ZmvVI3jWCY0gv
q81XNjmAUIZihh/ZkSNQHoLGpkvWiyllD45tOLlh0DuDMgzIx904TpO6nlHELjW6oZgJ0w2136ho
wsdcI71iK+o2I1A5HAkMDkb/p9l1wYNvDc1DbRScDu4q41vdBeGtPuoj+I6WtMDO0Nkb9ScSrLZA
YeMcSSj6FSDV2I6yEA8M/kXnUAb2+IK2LP6Gi0k9R1FegraPw1GtNJdEvXVBbky3ph3RF+vEAFQr
F2StOw/6NRMG/3ZYgLYF5cri8EnSe/Y8EG9FE3X3vHyWF6luOJfViY5rtI77FC3I3BQYd712gz7b
laXAHpEveF0CNJEfgrDujnWfsjvCzqwR7QIphnxBQSec2AsNXm90Yvc2bgDHF5RQfeec6L7ow/IX
/8T8JfgS2W6QLizgAJDDT/D5EIKrcaEFV5yrs4lPFOFlcaWkBdcNBeJEGp4W6DC440Vi3IMYxEwK
lTjuB9SgEDmgFTtGGf0QC8I4PdGMpynKeH+oQGvhlS/EY3WiH/tpXiivaRYq8myYrOLiREvmewQ5
2a8h8q7zE1F5JvWM3S9cGhIcAcaEL7nstOgYRMX4M3PMUTuUmh0gb8Bjkd0EaVkio1OpezOdiM5s
1CCUm1r9NKYt/k7ymATBn37t37V9Rz22Nkcx6g+wza3qFW6his8mfe7v2Gb3zrfctAw0bhGTd4Sg
zGL2Va35d5CFgnbVaXRPPAFxhSCBFIbzraYo7tgBkTdYrZjDQ1cPLT247H307J5tygD2TUNqwS6n
YI7PB30YLmSh292aIgvcOltApA56VyCxd8tgbq99+DcKtKGOaz0WDZo4zAAjpGFVhGayipqYGN+2
iuks5FMsu2MfWACihYZgykuy3CS6VFoBW5ok6M+bAnAqO48KQwYBhXG8sf4sORUobj6gEjeyCKu7
2BVJuKkS02pBjY7NPaluFLBt1rrv+aBMY82uS3uBuJJcuZGg7C3YDWtcTKphE4nb8/BniTwGwyW9
Agrncamhy1M5LSrYNghsbHLIy1PJHY4F5XdJzu73Gqp8hTe4Ud+x6lKqV5Y1EcFL/S50I/iBCbP4
ifijM7wytmYTLdZS9hctA16GVUs7oFk6AzAp6/rMMfzk3RJGztU7dRH0mIbCGKhMXVanRkNxajog
VHRerVMrwgiI/AH5mabxIWB3e1O5CsekG0sstSg6aWhkp+ZG0da6s9JQBt+XI8Nf4j6Ms6Ql5WHd
93ZCKPqpVdIQ/oxw6NRCmZZuintqrKAozi6tU7sFCwatl+nUhnEDxybQ0Lb9bFOZiX0ckq62ESAW
vUZoESn1p6aOXPo7bD34s45ZVwRonFpAE80gaFS0heIGycr4Z7PIQQe06pYeEhpSSjtyJQXFFm19
L136TX7vduDUYsKcveLUkhqdjPaUe2pVEdA9VTunrhFJwVevvumnthaRo++kNosr3LLwwptTB2w6
dcPE2NAZg8FNl6zrIzpm7ql7RmcOZX8aNfKnNVjoULtTr83ndpEKNFnPEZHnFKHGMbVzZ+VWCW3a
MM6m7UCWHbtUXHD35GnT1OsaZd7pp1afOLX9WijBr1GndNhaS18wOrUIiSCkXehGDOQ9uGh8N+dT
S3GKKjJYel/SOsUj+9if2o/GqRXJAN++YG9Lg3KoMypcUoZszz+1MKGaZE/K5/wOwNRc4IFTG+6g
Fi3tz1MrtD21RfFLhPcaXJVvPfZ7mkIk3EtyBpBK35hxJ0ignMpb8uIEPgr6MWiIemXxjiuycsJX
g9ruv5vJHyzy+d93hswyv2aJX7/UL0H3Mv2/H/nHZtL8Q7eWrZ+p88pU/PPPzaTS/1A4DQmgUPwO
FHGGqX9tJokr+EN3JUk+7AP+/M1/7iYxD/2hCCh2+Etd/o3r4t+asPxtN6l415im7oI3N5n9ONYy
yfk4k2cb5ugDeRgbI0jvcqh7nuLLh+yckLAPF4b9xxQU+Uco+N/nz/84krJdIQ20VScpxYcxo9kn
5ECbxCrS55suy05Y11BXTSQA6KT//UMtoymd8RFnqD4JQXTT7Fq95aSwgF+HMKJWmrRuSSr7jfzj
72PMP0/JMLBVUz8om2v494vHgAwmeEIIaTLqTYrOkekFZaY8w28HGinGXf7rE/v7iPavA1qOojix
yKM4Tcs+XMMeMXNkQpZADlKnV27h0I+P6wuNEMFtErqaZ4VN8zu5hmMv5/F/gg0O65iu4J45tpDO
n+O+jw8JgUaV5jbEhEPrta81wO0/8nLy8c1gxzQQst/1YzlcTotuxWibck9hkh5HOF2XPh3rtVVD
nLPKJPvm0lndxgjQj70t1PUcwpMxM5iQ4dTVB5eNyV4yLbqL0V/TThsJGW+a1F/NGbN3LyuYEJd9
6hzVWCTfU0yTG1sP6ZWRblM0qzop27UgCpIGXUo/wQfxjVo+sb9Dus92IdBJ02uGRrtyevSSpN2b
zya3LgJPBYcqqxM4Hm3XTue8KtsXu0jfw6SPVxSLl31jw+DU3X4F7MjFAmu0MdfDtumNWshFUNye
8UIDpCuxAkMF0r5JM3QuLbsaNjKDNa5UVxG3TRf3MWdTuiMoJLpKBkf30lJFBxOXwt4S2YsoKn3v
V8sQDEpjQK+ykC81Oo67kjqGjs0I4ZZckOmNCKGC3eLgpFtGNt2OVggC4DTr+7WmOpTUbgTQbpWy
QbmyaN+1nqrGFPmhS6uoVdV5SHhejCpIJGvecPUTzo7klv3scG+HpTw4U2ytdW1WDZtx/VXNBv6p
SOSk1wWMLmc/0s5HPSBRLhIWXSWnewvUpHmE8Mh7zSgXxULhW9FqagnXVgU2qJ5A2kONaHajzwBo
CVNrjiE+n6s4rYPrNq38g7QhBXuSX9x3mdBQ3mYpOZLk/m0TzNCK+eTor6JU748lmMW7KbMq8m+z
fJA0nTL72MZW+D2QhpLe7FAFz32qcLUnBJvMwji6tpG/6EFDuErRxvobr2z2bwk5Y/vBxyhLOm6t
6MHWzl5GEW15VMbThkpQrs2s6HeiiK6ixp7RLszd+xILcMxGF/OUUPSs8R3U8rYVbf2jE6I5i/1A
YdXj4s4WsTNRw2R6ReeebHECRSG46DTP4rStnirVBwfVxwaeBEJFyCYL7bXR4ZtKl3j0PovmtTH1
A8BQaT0yTCyu0UJjJAnyZOUXpf/NaeeY2j0GQWpm4ojyLXm0UIM6XlWlz5OGt60q7BJRl/OjlTmb
/DyynxiK0fwkFO4+cgkJzntLEeNiug8+rQASkZSzY+MXHF2w4BeYf5yR4ZUUD8YciqvOKP1LKSOm
qbCixrvQt8QaebL/HhHifDVaebyaJxJn3WhMbogYaJ6o6OwWkGhZpRuNj9G8aaFZhht9crN43+aT
KLZD3rdibbNraXu8Iwtsqk4ao9qhNq8q6JRqzG56oceUmaQdiffcTYd0S2+x83f5XDn5zrdAFXmG
axTFRUh1vE+Mxo0fSBA3pBdMqXhv2KPa20kMwbQJItp7+C5Ah17wSuF6z4wPnJU/tebzXGmqXY90
WmxyS7OuXWt+Yg5HFZXw9mFiXQsiG+xYSGvHbpWKrAZ0OKzpBtOmzEHwZi/I6Lv7qC/MZG2xF7M3
SBvMC0jepCAhLsqGY2gNfnHMYXd9YxNn9gwfjfEl61FneKjRLAh4ejO+dYLmC0LtxngkKsa1j4kd
tj+zspnu5JSFxn2c+EgHKfIJ1bIzfQ4PtaaRt5gRnDeehTFN/TU7gvQWZ5jjaZH/AFyp3gm0v0gK
TW3lN+25BdoIo0BBRFBjY/5pa7AhPVN7RqREPBXDEia+rZgHrSQA6Uejj2o823H80wynecU0kzSP
yiXEgsdp5A+Wju2ZIDt21JLHOqdxjZ5bnGmdYr3gepDIqv0A5difV6ZWXrc0t1Yi7ajyCkvfI7XH
wzD1dwmPV9GK1RDgnBccbydHtuBt6N43XXNVK7X388wpOZYjtlnV7MpAHXWSZdcOAXkEnZvyCpDQ
I/qNVT6HO95AxG7UZ3Y7nKlQO2SlfZaO6eMwVE9WUZHI6E9vViVfjL7yCN/bSSL6GAs/OCLsH3gP
7Zgc7oVigqFqpN4o/YnpGkCT+jpJWUHQHYq82M1Izb1ezY/JxNcG9C1CDHt+SaP6vEiSC96SqBzq
n9g/d4VhXplmuc7S8q6o0pvccHPPFeZuUMYuopP23LE2eFm4dBpsVOt4hrwkb8zLPvd//i97Z7Yk
t5Vl2R9KpAG4GF/hgM/u4UPML7AIRhDzPOPra7k6s4sMqkjL7tcyySRREgMO+MUdztl77VAb7kEW
35kKg8TOz6UK2N9Ua68I7acatPSCFHqSBVs/WwZNc7ZKxlE/r025ggGClmCqKLLF4bdRxn3YTU5g
f3Yl/pNKt91wTh85m7ZOqvdMmSnHkARcLvxwOLj5XtfHl8gw10LTF7fwNVEw7yaKlxKiqLXtW93z
iWdlTw7nHXgu+rHNjfqlsN8syXBsq2VTD+ByzLu2GUAqy8YxKFTWfdEddM1Sr5pJvjsom6ofiT8e
koVB6/dQEedIKYxxpGZreKHLqQRgbKbTC9DcEg9Wuh2G1tMiCwca+bhMlpK6GBAtUjyUtFU3VoUb
jKQ3TxQiFsqANLGwKsc0dbjSdr0orFRyVFNd0dVGgDDVJynk0KpYvUWotFbfdTDARa/BbPBHUezT
uQtpeaKRASax1XBourQjWpho6X2kszWUk/xApzRYJWm+7OZoI8/WTm/Ct7RIPnIhV5dQC7zJhGut
qeo2plTU30yodK6udmbtpioQd7EU52CewA9xAW4+zj3Tn4DVCHlpthLNxtF6mvzpUytpsla60S1o
rWCmDLt0MTfom4xWMc+qGZdH6i3knWFBcGS5PpYlAQejLXVn+Gr2xi70Z07fPLJm2tlm7C+NVN7Q
1pVXRPe1ZG93BMgXFSFDkr+2Z3V4U6UxPFTmbG5RHJ/8KF9PMi1qDQHKIZH0TWVJxToa5k0dNCO+
TelVsNav0aT2TmYpB07Q53wkzaWGXk9XPYbKLltYYMsjAtbmOeSEtBhqwuu7Rl1N/gCFu0nctoue
0cg3y3pEAY7nkf8naBajNZ6bPnoslOFCgW9nDw0+KbUIGdz+qhxU9aiY0gFHHyRqg7IakbLXcZKP
hL5uRFaebTFtu6jZ97C/oV8jEHLtMB9WVWEdaHXOniVjFqqCnaHV62Ic6LLr+XLqSAPUqVBNyvck
GtamqC5V6D9Spr8IXRyDpN6baXhKbHK7+5lW6TTfTKYd8YHT+M1AFTHhS9MSa2O39boZyHKrtL3E
60qTC3JFkxzQ7xzTOImXlhUdi155F2Pmzl206ls0HRFEPodI8ldFqy7BpGQLGhd3lI49JHdLah3k
MBJPLJuZq4SztDfk/L6d5XesGLKTp70bSmPk3sCSDNkh3DYCL1jNjQcWvdppHKkZphBhw6GDpsFz
YV2a9zj39nPMuw6KibmwoHATRbq4mFUL4JmyuUWy+LpNqOCONQmRZUm7sC0707FL9UFqlE2O/9CT
69kkX7efNvZAgppUqx+yxZeY3DzHEiGQSiJ9K8n1XgKhNbbwaWUmxeYhLbRrHnYSUI8effEAnL1R
dRvJnKijs17frIO0axw6KTOtP3xyndV/64PCX+R9eeiMQdpGg+Rh+74NFfu5SfPXsc5ds4nn60zT
1QGkjz7eZHGC91ctywG+B3aeJ73tJ37k8IKf7ZClrDemgZxewctHbALx2hph4W47NvGH2pvvapuu
pkbaTXXx5qN990Y81ExTnmbweAn7bpelQdmmMpSZ/HCq9vVf+oagv9JKYXEpjQ33z60Y+TGOys90
bHaW7OO5N25O1kqQCkbUFKYb/PYj+UYHObZNR88ayWnVtNn5fUPSUUvJm4SCW51cKfK1ESc52dBG
LLu5XMbsWYPKVSrMvaKYPrO5K10UDmQqiu6WFVDmGBOqatXihcgpNMcQfRt5fARiNW6p8erfyDZJ
7mGHHxvI4fgU6uw6dwDx5lIiaCb01X2GtJtzVmsgzchNhXob+2OZ/KH3nIJoQLR9qHiZKKwrmD52
AAFnvtu7yKgLKERTYyk+Sd6e91IZ6Y/Uq21kF2G/agcBzs3IMMNNUYImJ0xa8rVvTMGgT8MLvXzj
LZHTcV1r4gBaO1yS0pwckZ1HnySKmq0r7IY4QMOWFtT8oWwizAkXbeAnLTIUe5Nb4QhmrJGnTdSh
J3PiUcWtg12jcQIlU/cEksZb4jaihTZUlZuDkj75ltEvjUEfj3VStNe2bfQ7IlSzQ53YLxC+6fgj
Ifv0U5j54MpajjdGYCyChDFa2G2xr5kFVxqiLlCCiXGtpzz2ZIjhxzaXKPmp6UicdF25JQ0X7FV6
f4eO03icerLtoeh3HKKmsjkYQ2/uiGZH7h2TSXYu7SBzE5AfC+EjQnLA2j9FU6juaA0pZ4oDOLLt
UCQHfPvRvRQkbH99WR6qRaL7yZIRa35DalVguy6sp5FR+N00u9rr40F9H22R7uVkLhcdnuJdmNUR
1V+4vZ2DebkJCacdMswJvPtbrPDBCquYua40vz3oPmmIaSR/dk1lLtHRtvhFQus+HkdxV9lKdR1m
VXKnZmB7limbUJ99cnSsj75WkBAykWyb2eaLHlVyJOWymGiIzt2l1rNbVcOMx2qFIbfK3fH2TW2R
j0oDip8gZNcExkhm3E57OVOFZn3PsWBahWfpDIeTGarT1B1krYqUwa1oKsaY2Fvi61pnQgsmvGpK
MOekA5mvHkbYFHPxKCmHpiZV7mQklvLUahl625vqj9KxVgSXTJv2iq4xuWZDs5HDoEc3TKbEik4e
DaRJFxy2kJRo/pBlTDGFZ/Dp2YiGYonWQV0qSlrtS0slmjKyGhfMpewVU9V5QCUmTyHrZNVB714q
tjGs+05mezL3Xi0maMWhcIuBvHsaPSYlmFgj0US0LnVCay8UzXK0zj9VA7slBdM3ABN7XBUs/FA6
Y/UWW8LXlZT9ilsdtwjDyhVH/uvUj4RhBIO18SdoP31beXE7BIe4GV80a/40IvhFkwStsRet5BEZ
IrYhchGtni8WLYtEFfI2AAgLXoem0xhMrUt0rr4cR4zePUkIWzIQ60PZWsOqS+d0FyK/xvFHI1Ga
hHj2bZwcvM+rQNYhAqJ7XCLJ6jzYsBOeFO3eV9kET3qzRA1mc6JQaceVox0ukOMYu1ale6DrUn+o
M7Nc+jBdNm2hE8KQ+Spr5TxKR3rBBvmeZDAWkmvi9nd0fX4nHYCRR0twQfqJsZwUzJYIYrpskYXG
Wde0Xa0Tjm6BPuHzkMA3IUevGUeVU9hF4ZaWvCFQxNzzKo8smCYcD0TliO5C7a4uy+MYAbwODbld
Btpobyt7UCZi46f4qSGZXDhNGQwbQnLey6IxXCNtEw+1fe81VlKsxomgZq0JiM6QRQZyonmLpjlf
YufGLBRZ0jL0g2gTzlZ1VxXdhR6s4Zp18NjLiFPMaUi8uppeyerVkAT2NKzAdqx538k2HQ06L4Ta
I7yVl0VGGaLPFfE8ZXm19G+2mZE6gTNY4kipc6JvnTYup8rM5YjR7XT8ZwtBkiVbItp1SxRDTsGO
Y5EpDMxATnwkqz6lO8KFdxzU3mQ1+V5DCw0tpmbIdekxHifrENn+HegzjhO12r8IhJYbe0Il7xS9
QAqngq+/pXA86D2zIPj5c9nK0d6SyFXBHmAvexmbH7IP+UVhYt6UiVy7hKCYB6b4eKFXVrPmGJN6
LAQdDSEzXWC9V72pNnVC+fQby00Zn2fKq15jWNOeOnh2F4/DxEEnzt8l3x/OqEZ1ZA62Hr/obZ54
paX4G5+b9xragF6lttpAJAr/sqPjv1VlAuHkupUvdqnHN70/Os8gk+QHq+pYLCVheFGWd9ccVOqO
s3jpFTVMnkCC3QwvtUJnm9sbcGEKhI05prAZE5ABtMAuwWxkln+UjFFBfV89Tl0ybyY/EYueEOKF
LmpwEKqa0elP31TIFguWC8Yb/IBZE0clKOU7CM0y85LNrsys8vgWFY7L0E0m23xUCRtzkbYFq9Gu
pS3x6CAT0A1ThCgeEkT+yEIV7P6hufDjQmOziPR2wHjhTqOwHEWfnxkO8bqp5xs6IYbWEoNXc9Se
LWjI6+HoPSNFY6PcKK+ZRryFaBWKzgJJAO/TyRh7wK9WZi27hHp9TCT5wrZK4wQVNTtqtTjifE8b
Z0ZR59KINjYklT+0qfKgWCh3mzzkIF/o7P+mSnf8vGaWYEhYNRHUgqBv0RqP1U15Tb4AW5h5SewZ
Eu98Y3e5p43lixlb69gXJzFZr9Cn3tlK6WxxiVXEgd3ehdr4oZWztoy1JvN8zeTY0TTvYTDgjCTo
kYQUDnmV3G6UetBPvHP1YS6Sdl+zxK+zWGncErf+OqyC0TNKEEpBZEryiVygZEuG+0GPpidRTW8S
mjVObMN0zWe5uWgDBY6qDYJpQZIyZtNWvSu7jG0m2TsWGnRlcLRo2HVqNyxzPbef/GYan3RRco4S
lnSAnXjo0khDkYlnIrAIxyHq5mr01qNpGzv0B+kyhfGSJjorXB2gQxyrl9yYKlf1h1XZj1sT/CSb
BpeC7n4yNeu1mlhHk1B2OU+te7O7DjVy/NFys2S+GCUZ11Tgl3pMKSSSiwOhTCp7XyzsetzCNomi
81A3LgVwl9Amt9AZizHZjkMebcxRP5qR/WzX8i7Gr1NqKla3eBtU2tqas/tRk60lwpgF5vR1VzBf
2tG5kbr7Piwf6rxb1IW1pqa6DEm26CiH2Fm/DZrITUNjianns6VB0JBPMBnNKZdm/VVViVlDaJoq
LLbkTLlqJXlFUHtNMc1PsZmt5x5KXaiTUHaLYSfgKpV2dcXbm9s7YSrLzO+JXeotMDIj/pnmZNli
aevZY4n4OYzqF2jzgC44Gt+ONnOwBR2EYKskSwW8LdL4lz7DfZ/Ad4N+XNYq3hYcXtvJNh58xEi6
rXqp1jGKZtdOKnLtUIjGkNZNKv+GyvqG9upGA3KC7CMTZXUcM7tZD2rhsmps0Z6Uz4MQ20yvV2E/
bLSQVT3yx00QCDcsYL1phEpR3N23Rb7iYMpY9cU+h1hCwWAxhs2i55MmQfFSxrUbxEg17MjN8vJE
N/TZlJgGrYBFWzb2mZ5f8oYCEgJtSivkLoDCW5qFQldA4cvoFrFp7EezWYUGHM8uPQlRguUhmx7t
s2e21lKyk3zPozzYun/ftjW7jG9iUPdNFC0h1py0QdtVcZe4TYpcxU9Pk4XMZh75IVSfOezYag+g
LNgHkJzJG8uugG8O6UT1ixVdtKo7V9kNBy2D8hjEOQjRyMz2KxgmiCAgD1g8qI9K61GNPSFmFXHv
uEeNfWiskvnCOkhduSNz0k113mWp2OQ+x/6Od8weafw55UBuMav8uUyDvejj16HpTlOQR7QQ2q0a
z4tQ0a0LhfWJbUDqFn7XeoZuHLoOEY8k3QqYhAHmRT+eRaJS1kYwQN57fGLBP6dGe6jZUs5yQgFB
pbTG3Sc9VCHdbncAty4kInVObfa7Mm3gMFGIJYNpFQGGLzVlN2Yd1rcBLD9lpxMGr70Gb3phBMMF
Oew1TH3XjFVy42Cg5aIZvE7UqdPazKa+hBkrBEC5bCN5HYXQqwTjirOtZ8Taq7B8wvOS7qXQusda
Y+pEkDu7SWPuNHUy0aLVH/LQsbp038dw3NRDvNEK2x3z6KUPzTMdowdVzy0q791rKvrdnFj2hl7E
vcasVdIbpMcJbSF8n/ppG/aQnmLjNNnxOrB8pkuaPUpkI4v27aWp1JdBp6igDjZxYNG4qzRloyfZ
yrf1B2uW7kyVfXIhzfgWAu3aRXmz8GHCID0/DH32GZOWMFbqqhylO9sI32wUWQvqLhtf4+B3O8oV
3PogFXecTVwhJzs9DXe+PV4So7p0Ms28UG+2edkcWf9ei4goJUOxHtIgHFeZ2rJ/MkkMoyu4yOb8
zqyTfQ3dZuVL8xMdbGfIxh1coDuoZDPnCl/eQ02LrkrAOVwiSPA4z3TlBqsI2Gn0anedo+w+iYdx
EZLv5yWyFEzYomqOXZqvbEwbh7kiJ9N+UGTUQPZ8LGtA6VbDe8H7kW6aqTJXwahZUJlEuW4rU3mY
bn1BgmCp0CtWOzmm2hKYOOKDU7ucgo9VE240sJ19lggmmBl09ryLZKEcVF1vF0nbpNWyIOzLU+r6
tgWyjCWNZJrIVXqLBE3Da0a+yHsi1PiUThVVn8SeKjwkvux2UaRe+inST8IMoTlNkR0Qd5HIn31v
U4mBI9ExEfmozQOflIdKDt/TcPTrtR+RHY+5PehepKGaWCGHYjiRCVcOILGsjsWKQD6yyqJ3SJ2k
qGV5fa7oHq6LRDWvIrLnJ0PSIYdmvXWU7EpBtJtyYrajYHabXpPJNk7HE6VD8eJLofw6UEleo6hC
V6UDBwE2J/uLmDZc6kUBgao4wbKlb0bDpeKb8Sa2N55f4iLC69l7eRNEb3ZlQppo5s41xnZc0FUX
7McJCTLiFqVwN4ol7QRUwIVvX0CukbgmN5wbUzYXEfZMVSwVqiRM7P1wwIoCOW3SDb6jXB0e09wf
wUX25rbXB+stJClgiWZtvA+STnMsCzzKoKXjAw5YVI2I7wIEZG4xIZ9y2oEFQLHlct2oebe1bjjI
IWo+4jB8NVu9vYuoHngKgvr7LtPkztGKpid1LSk209wl11qnsFoOEUUZ6qruXCvKwiz0fJHQSpER
GvIk0oCmJAVU3Zzfc3qD8A5te9iMUpOuyqZl/pFnc2laVbmrijrnBWJqqwLZ1QrlWFBzX46U3S62
PCe7qNVXCBPOtIbEJcxm9sEEgDWejKrHHa0893p2209jMwLohSvmqU2bw67UWf/1IKWgHk2911JC
dVVBqakXFBsqpMIHvzClI3EoSFrNHiGjo0ekrSLYS+/UaaBllmvBTqvHgbVj8G+rCYoLB4Rad4zw
vMCzV+KdH2rxWS7M16pWqyX1n2YZJEa6Yu9kLyRTzyCSFSzsHfFFR7k3i4gR0NBsSkjz2AJ3s692
m8DZarqi+ZgVH+Zk0NXZsjKH7s4q5YzjmgGosJvVbtUPNsYo+CcjR3xTW81aU7dsCxDxOXWIFJb4
WaEd/HrUtg10k62WlCmeqWom1c4Iy6RfZoSLrzsaoDe5cuyz91dr7R6Fn1q6+ihwltgyFQC8bPZd
lnVYaMtJmtgxttNxTGAN4p5on5VGydZJH4WkumNdGdtWP2CgKfiZknEs/cZ0ddx2PNMpw8MRF6rz
jzlHsVN2CqUEW50wYlqBrPrM1z5HiSL1lWfbiI3wWZgmwD0COwlVMI0bKPAfbahUSkUr0gt6BFa0
N8Cz0htrK/lIlGnTrv6RZElMYjiFijK26WeFEddaTIzxcUG2RfgY+MR4Lv/SCv2v1eMHq4eqIcn6
n9V5D0jxv4jz/vod/xbnCewcum4a+BHQium3ZL//dnpooASQgqAi0wzZRhL1b3GekP8J9J3kFEwg
nMv1H6wektD+ye+xyAL51w81/r/EeaaNBlDcKAg4UtSvwVLIrXtNG4DIzVkuvzTprTiFtfG+lUeq
Jz88mb+R5/0MWkDjdbuWAg2UOzaRI35BuOAei0RUJcIjdrhxE9+ITr1qWkuRaN2qIyf2msQFJ4Q6
nP+g1vtFXXa7MteEGGEblvWV1GyNgk2yiocqCSifFzoWsJLmwO9v7xf14e0igvsjflk21a8pVpnW
tSIpuEikW1d4cggB+kPyJwDOl5CNfz3FHy7zBXGk9PD5SpvLDHUfHbscgcVQ1dJ9qUnYEZl7ulUx
mlR2w5TpSk+TJwIkz+HYBX+QJn4JB//3J8FbwR+abpiM7R81e0MKkdIa+D6HBRJzt1kUB2lBW3Ch
rxT+SlLYsFQWqkNpetG61plz5SJ7p6G1pXW++RPp+2+/Y6Sm//40t//+g3ARkl9kELsqvH4ICg7z
+l66heD+Z9+xKfOqIou0+YJR3FpfnFGaNg2DT2y4h29RX0pqmh5LVkMyYMbiD6ycr/cDLEtRcFBq
sm7pAFW+PF1NNAE765gYNsR/TpWofKNt+yfJrLC+DluuY5qc7BmzOoK1r5wxuQM+zVo1k5M7xj6i
limcifHtpsbRwtDPV1rfheGqjIT2LjiAzORg+6J8RShoq4ljylbbI6uUfXaLw0BQ22iFPpFpPjjU
c9JX+KgdGmranZ5KSYDXp6RPVdPbpvumNYrOIqWaza5OI3qWnDRTtnk5TOczPmYENNo0yRRSY1zZ
BLClqnXIJp7MJk5gDiRA147W7bRl63ssXAGnw0qOIocsIHOBoWhU0HmZveYiHJwezKFFLlL3lWaR
ByG16Tq6/XVVJlFjr8N6LOMrUTklZZ2hQsdpVRUnOs6J9iOObt9HitYFNpoXRacfN+k9kg0Jm+i3
LJ81dAJDqbxgS/cl3j2oAR7QZqjvUlZKj5ZiGYWLrmB06yBv4lWraVGNhMoKmuUMklZdyFkNh1Iy
C6CYccgeoFQyheT0xqJvFfrieQwJNwXuFrWbMUuzbh3MknRIZ7NI6Ai31odWjKVyB1CUGoDdBq1K
5o+PfDNMlYjGTCdLh0hTrGoFII/yz2Ck1octxxQ9V6Y9WruAeDzbtc0JP7IkrEpGddymbyIW1Jjr
rJ+nZR6N6HsSCgYzxR0cfLSPcukm5lZOaq1GvmMYk3WqwI6e6Iya55qc8Xedd6RYpHiZLnYfKr0z
kLKtO1GC8wr9mzH3rpCm5ns4CrCnug5bl8odRkGn1MLhPoEVRGKWMcxwaUPTAlKvVLXi9KWafmP9
pL47KH31Eml5my2aUA2R7khWzllA1r5JdBeOgUb/yOGFBQwQkshteqUZBGzF2yB90eyc6OZOjLC4
B9KtvidATw5U/v1vQVA2J/bd8JCh/AT1QjW7/m6YyvwJfR8TbFAGwV0kBAH0Zp5Y5wYt/uyIHJcY
6gCpv440oj6GpoxKatzDWNDSlWri6w0pfJqr0Y/dTG4KPP2EpIeOptTpEWVam3Bgt1oicPsIgRuM
57NKjD12RTENRxGIkWZvD8mgVhECu4EqNw9QAexN3Rl4AtXUNAI87bLOuiCT4RtNGb4rKerl8xRm
HSzWuC6RuEInCx2wH8BMEgb6HcngESTX1JQwY6UUbjSs1h2uTkV8mIrWy7vCzuSDREPtVS0FMDmG
mXVH7FxOQ6ttBwxmZiq/GjapnmCWI7PEF11qF9vveS/9EhsUzUnjrZ0nOis21pybDESJ73K/nB4Y
UgiiAzAjLpLJYeQti0tEcUyUR1zkPKaYAsClYQ5RqCLxNXBonm4aMBpPB1/PtBSDn2ifp97K6NRN
re5GjJhLlqMVRylWZ585IGEA/LFIGLcTQhEeDjlrkGcr1VhrVZztdEUjWdLS4lQnDJGXm5ZxWSUc
cGEmoZYBYk73ZWiyBaVquhoRquIQIsGUdAs1LItXGEIms4Ci96cRn8wIYtCqPmVZQgZsCBXV6CQp
417vSI/bR0nVNk4aclRbmpE5J0vgE7bmDXDoZK8yfJ104B7TlYOrUR/P5PfC9I26YqIvlJWVT3ZS
o1tbv8E7BlmnqiHIc3LQVtoMqGKvAMx45OTUwTeBeXQNG02mzNYIOVz4US9QfcIvSD2cdfV8uFnb
TjMsExWkiJIKR82bO+QvcenpCspyqhb0f2/FZZ3KCbTveC1PUwXGgCqCWGuof/nC5Bb4SGBoZbOA
emExmqnZXPsqRquSRBJFl1zOZWNlUDdjGqwNCY5Npoz9SrUDRDlaK/xhEUwFttEhUMPWG60uQUAP
2mZ2GrOElT/RipMR08N+XdLANQcvieSuohRj4c5PdNOZmjAdLkZdRhSwfF0VO+KcwoEO5TSi5e/D
1FrnGu0nV8yjfhrVoS4XpTkK3QvlhHPgnEcIKpSCD7/M9EKVdqBc9NrJCBWdIUExo8ZKXT6wwQw0
zwr7/oiJWzI8EtFSy8PxgMqysCB8eCmBFjQabkW9BadheNyGDCx2r+OPQToZ6ClFTDkUqVcWsdre
GxTUB5eFUzzpIzCVNT2S0cas6fPAQG5V4zJUgdwtaBb4g8P7pRcL3pxuBvQd+j34o0hIHtooITtI
FnO4x3YbH5hWY5tiF8IebVLxXGLYvCpmGaHl7339itRLQ13sqzmbRuyoLhnxtuGQ0aHr/Ag1reO9
ZfXD97JJTETzWVyVi4z1nLM0zN12ZUa11mxTxQ41zubZrUXFvcFHy031iVN6SuiDajy3LQaPvRRK
TcFMBhf9ZlYT+0o0CCC1yGyTZY0E+vWvDdz/Hll/OrJisfqfj6yPn/nn3H2mbz86ylSN3/PvQ6v9
T0s2jBsQjxgBciHYmv7r0GqKfwrNBJJnswlmX/rDoVXR/8kRgJ/DMYhxjUzl/xrKZGxolsHvscFt
WIYKwu4/ObOqP29Zdd3QOU4bYAFVHVgCp+qft/oyBKxMKibffbyDZ+N8vEbOKXLuAucYOsfT5+ph
+/35Y3v94SH9zelV+0JF+OWqX/b+M/OenpFS5b5WzuO5cO4xzzjP/OL9c0/B5vbrz5X38vR23D0e
928P368Pu4/z4Pzpc3Bz/+2U+vXmv5z/UAiN0pxw80XxqMjvdXj+/X3aP1vOfr3AF7+eOmqtqt/u
s3CeH8+ZUzivj8+Pu/dPKmnOM3++Zs7s3L/fXTZ3r/ebwNlcnNPmctnsj5fLfnH09qvLZnW5bG//
5G233u71etwvttft4uV6XFyvu7vzYvt9dz1uz+5u9/0Pn1+/HYx+84C+WvMsg3qk1PH5D6+H5/N2
fXi9e909P69W97vDc+B4+8veW2333uVyd7lb3t0+4vZ8Pe+u3nH7hzPcX4en330WGCA/HkoLFFVl
QwOAZ/l+GzY8y/f3+89T4NxTh+AxXj7vI54l3TT+EUO+c1l93n/yeO/H22h+4v98Kp3TS+h8f3s5
fv94eTuHzvbtzOh6OX1ndJ2v3x+/f7AP5Y/H8/fHihfi+bzfv7x97L5fQ+f88YfnK352CP4yPm4l
rR/vCRofhS6MJK67PLjrg3v7+9JxvM1yuVo4C8db8Atn7a7d3w9McXtYv3uY4ucLA+4YUzq9vssd
MgzPH99373cZ9/t++Qycy5FnlTv7l+3j2+nt+Idv8vZW/e7aX6oL7aDRRJi4aclYV8ZTJL8GySmi
l4So2Cnkx9/f6l+JWF8vR3nPMDHPKsL6mnZI0nWXsoXw3bmsDtGw7xqxzqzB6bXvlZl5sHte5/Et
koSX9xetf9I00mO1rTS/TcnDQCekuw9EdPz9p/rbeff/lCOpo8lQ3n7+AsjhyWUTMS2j+f4dordz
iZz399Pb/vT2cjp+XGXn8eNPr7Pyd9Pujxf9MtzmsK6QsnLRRkZRrD+ZUCQSOr/T1bIDp25hblg7
pf1DceuXJYaqCIdDm4LebUmzvkyCEwRHCpIVvLcqaFz4SzPBTdkQuFPbz99+/1y/Xss0EXLe3L2s
kSqs3C9jq+6Hti5aPI4kBvWHZpjEW68N6qWOo+z0/3ApQ8EUzsJ+KzD//A1SnYxku48tN63a+arP
QRsvJkogaOzn7OH317p97B/H8O22dErK1LgpubJZ+PlaZtHlnVabpouIWL+zG933SEVM/zAo/+4q
Bu8JiEXBxkL+Min0NT4MqqUmnZiOgPDBNFc5pj739/fyyyi83YxhsfWhUo8zQXy5mVKP8PhOUMDU
ZjSWITXup2FOA7HIwctto6xWOef6bexWiYWhFfDTtzinB+T8/nP87d1CgLKwS6M4N77crdmF0DUK
5AcY9AzKSWiRhmZuF//hVSxqjnCVKeDJBpX6LzudRg+JTPU74XZNHa0Sa1YBbJTh6j+9ioZxALgy
NUks7l8LnAFytCE0TLw5lSxTEcypqYV28Idv7peXi9q0QmsTPKxi2uJr9p4BVi/Wb4IvvLv2NqwU
e0GdnsN6wIHn9zek3qain0b8l2t9ebtsIhcy6nyjO9UxcUgJTiBzUTXtuuv8TWw2XiplTwWc26o3
F4TvrBlnnlQZS2Xs1go6afTMnj7Ob8LQXErRKAp7SHRCeRjj/3AiwMxnA61keaHAzB7/y6waKvZw
68l2bicFDaYFeJHnWCOViPwfv+m93z+Zv/0ShAxRgF007rkvD0ZWfIE8nwcj8rhYtpZ4FhYaxyjG
8vL7K/3ygty+Ao2BxY3JNmeVnycdjv5ZKgroR77IaJTqmryXdGH+4QX5ukU2uQqvBscP7oVG1u1T
/NBrKHx04GNFWSeyehO5UDQs06FXj8aErbwkkXPz+7v6ZWTRtuJEJdM548SjAy79+YJRK4G8UOrJ
Vfb1Sb/rHvND/Wx/aCiznfaJ+MrH6TQfw7f5e3Syt74H/e8PG6C/emQ/Du6vH+HLPQ9jlUrpwEco
HsVVvph32rH4bqyCrTgPyCxOFtLkB/kUI1DYNGtxJ+61P0z1X5/610/wZQ7uQ4Gt5Ib3CqoY6hmB
uIG2VPVhW+DY+P0D/zqMeD2EACRig9tjn/Nf1J3JbhxZlqZfhahNVS8sYPMAVCUQbj5wFCmSGqiN
wUm6bJ5nK/TT9CoXves3iBerz1zBSJpTSYbkDkS2EqgCQ9S9ZtfucO4Zvn9XvkkItEysyqqdSw1F
n5I5FDe47cXPb/TynW7I6mZLUJipnCs7Y+pmiiNRo9vPVS8+IR+knfeN9NkkVw8nNdX7BelRIUUK
HxSpXXVEJGrrgxFTQZg5ACLNYWZQ02nln4d2WWtQSL2zqGiPY7Wcx8KFjFtUEkk/oHJTCdYWlZ49
wlDtnSTddaDQnexE6vvVID7KfEBR+GTABUPBZmGQdxX6j2mV4caNlhrJnG/slN95bwLOukqIC0Fk
cxcykgaqFQ0Orxung3Xfha76JY2jNzad73SCBacquPUM2YAwMl0zgaSDaCGVZa72sYhIafOeypju
9I1PSCPPVwUThU6wDuCf6KNvY9oJ9QdFKahlOyepvp9ZEA9nUWUGP/EqjJc0elAkfDM7hjda0ppj
yEFLUVypnGtEd4mL1eYbu8zuxW58Fwl3CsRHWSFTZlx/z3Y1iht1ycubdt6F4SiXGJGcQwzuogNC
sUrBcdhh38kXrw/g7sVq2ymRA8aPcWRzm3bquHEaUYbezpvSTE+Noljn8Lt8e4gEyjLKnNw4CbDG
PHJq6cdnoSkZ2PikYWCBbzfdZ++rKbGQxGHCqGoKhb0g8uYkPslvbJzfm4bsJWRZ8JLjtWn6ggp6
Q+JQCA34E9dYBlpUn0qc8W8ouEi7m+M4jurofDNQxVDN3eQKIUJbOy3jdh6oskJEhehojs7sVdP2
5mnojMLOYRcvS5RQ+RVFWpRtWt5ZXXSsNmi2Edg2ZkEU32atsSBI+IZ82daY210ngKi4DXAfQG5j
Z265ck32FKflXCKuTZJiVST3Widll4VPOsbMCZ1rHYHd44HbMNd4yS3flx053raoRzKBq0FOHl6f
eOPE2nki+KoaiXLY0jzVjk1CSq9ODQwEOTLNKGroFco6yM1cRnX71vIdm5p2xc5gQHCy+ELY7TvL
V8tMNyN2Vs8b36SMxJG7WQVqm6wy4lfUefnngyIeU+R5TVije8NWefGekiiaI8hJ5/+NE306/6Bq
FCZAD0REiFK7MNCjMQZuNBEa5egwS4vXh/XFPBxTFUAaijCxJDrdOdJE0ERKRDxtDoDvMhKqz5lC
GM8x+i/EjMU3VvCLzQNZGWLt5E7xfyGM7Vh7AtxlyruNcO4ERrUQe2rnknqoT/SqbK5LirM5YNpo
hR6KuXz9NV/sldueR4uE4WXp7fQcCRTUF6UVzvWeCKcsZOdFnbk2AjFfALMcJ2nivvEdX+wj9IgJ
jfSNxZ4F3Wz6HX2l7PCr62xUeSESuByD10MazV9/r53Pp4/39TFNikWh8L/dTKmYQFFUGQNBKynQ
lPPY9KPyGuxkp4yKy3AxUq8LszfOgJ0pSqdARJkxY5+E5HetrUQDsGhWBaJwWVY++JQProjzEVwH
MKWsX3/BnWEc+9LIrcMdwVkDTXln2TdcCxzEVuJ5VfnSeyfInFHbIvuxj7XtBVCZqsg6JggOkOnH
cgYCzxmAkbkCG2w1SF6wLqC1/+i4MR8s0eK8J3WHXWxnaftd7urpwLiR60mxWayUyScK97JoWRd5
+Yb1vXsBwOlByiEwwDGRTuSVdiZgTwZulDdAPHzDVMwTI1PxhCSuQkmCWWiR+l4kvZ3EjSTvB/0y
a4vkbshAFoN1qftggeIjFSyyTwHWlxhxw3tqu5NgYybwh4EkJ+3Co3AdjWPVl9Hp6yhgL8+aQS6R
7QpC6/0PTgPMbmh6BlY3PipJ3LHbBCj9RYHuB0AAz1uaAy4ORwrbN1bTzi4BSZheRuQhHG38U7sm
qOumOeIK6MpAG06uZZL1v+SC2dxJ5PSPZJB+lK5R9dsffDc+lElcjPlHlEzaNalyikTI6eJDKUNg
oQoBTY14tfOGXfNip1DYdrlho8RlsCm9sEl7K29gR0fIAJA3MYvVqoO0wHXJtCsxF75IOBa0H7O2
mYISaHRrJDwyoi/erGLsICsn8Rx3Y75oA6SOyVpP31i8kjI9r7fd6BKvBrYSX8LWO//MMAypxQAu
C6cg76gopurWfYc+ERCTJh9OpdbMbnIk5wm2++6yrDtvUZllN5MAj6yMvHSPgXJJn370m46WOVcM
VZc5bswdKzI2K9WPAwqXLchRx36gtctAKJQ33vzF5sj44prEUmWucpkZB+bZi1P67MdxTi9Bofk3
qGJ6V21AUeuPvwtb4+g6UcmnHCPPz3sRSiqflUJFmtiXqbCphXpFlW/yE3MFa0eWQdnrMrbxtJfQ
SzUhyqwIm76BXdO18pycnP5n3oU3wa1FR+RpTnsZIFXm2KwR+5UUfU0VsV2AMoGJ/fqQvdhI+DBA
QFW+DN4mLrPTbrAJ0JAfu4nKVHiP5DDVfv5AZkrlVSt8juGJ4VME9HqnL47lsVMV0xivqcSr7Yzg
4Fcw0bEH5qbpoLcSduKxGlIqTepY/MNbFhsI9jG23Jhhu+tQC0kt0WSr8+Z4irmGSQmor2CIwmz+
o6/EXIAwJ2HKqxqH5nQcoUupJNvhZE4oU/mctVw5cvifvqwvLK2Slc3r3b38bDKhCWjtCq5Patd3
RjCSCr3EFKG7lGqlgl1CW/ZtT/1LBiVuFcI2OBb5tKsf7XZcx+TaE+fBkS+OW/ezZRyAaiGdMqKe
VgQAudAloPgrLR/L++qi12YSe1Ywd+O4eMOrvHPRYeMcpwyzEeYhR982NP+s466QmqoTPYGdsnXO
vNSIT0LDhSnV9b3tJgC5hSgU3pFuFswROGvfeO+XRxL+JJHqLQuHjIihMn1vMlaKjnpmxzbIAW7g
qg3eKDchBQAeYwX3cyabjfTGlBq/4bPL3fadcaST1kk2jGltlV+fvbPZiEDkdcexoUEKC6EOyRQN
gu6NXl6uRV6NvmSJIlSZKTV9NSuoAkoKZAc6RzO05+iP4A2sPNJg5rBfqPF9fQa96A6LUhYNTHH6
IjS5s625dadqNYWlAIUGEZBL8DFSRPVYzmGX/mBPzBNOge3VlFmz2xMRSYucX4j0odMlpwkpybOy
kUKK6gt3+XpX4+KefCksPRYD34hbG/n7O6tRB62rDuQn2p5sFAAD5K55r9eR4PezIFRE94IbLVVl
VVC5QIKUBtjojxrsXDpG/wyuXloy5J1hjUq1IFYVaTa6YpRCZ0oCeY6qwY9pbqo/etEZ+6LskRAP
/5N3k6R66mrj1IQK5gV1dlqHQnohq/5b98UXE4VemPM4QSUOWzbv6bwM+iaJBTx7lHiKYb4QVAHB
MBc/q0hSKeW9PzxbxlVA0pfM3j1a19PuOrUgZs0JQjmq3pwFoUydc9JJl0aMMPnrs+Xlm9HV6Kwh
+o9DzdhZcW6oJF4EmtWOgb/280bL1bs+FyAd5KgQvnHUvthEtGlnO1NT8rOQUuxetd22aZeZnLQz
ADDxG/vj914JVzhnOoF5lt3498+2KjaqXu7lRkXBwAAiE1SFce2SHX2uFKZW/cT4GWxaBoc6N/tt
mtmzzpCPIDpdM36e4mhLtYpEKllU4Vwm3f+N93qx71O4MkZPdG109hOXm77X4PSwqQK6koy6fO8N
ijkfzFCEpxj1UJ2T+I1l/J2vhbdCxO8kQz/VxJ1xrK2mUPy0VKEXVcZtE4vusWXE6fz1CfjdXqiy
YsPCd/fCZVpKVpa2JOPaPkD2yySI5JO4DoIfvggzdvjfCcXjpeZ6Px27zqugKRkR09wAzRmW1MBL
7dC/MRm+84VUBeo7qqHEKTkrp73Q9FCqiQhXqnKNR75gtqh1avrDvCSCSYZ588bgjZ9gutczvXF8
ivhfMM+1nQ6pRykE3PvkZwiUotjiUKLO2+KB3ODoJlT5+qcyvtMbiRKiykiyV+z6+P0mMrTcpTdK
iC0qnD0KzxOqlS/cNoMLo1uXTSu6bzhkuPqObzF5S8Q/uHxzpsgYW8Dzp8NaNcEgD0i7Er/Pq9tM
Aul+XCl+dU46jwL8JdMod0zkUrhTkjS6QJi4xffeZ+YiFobAWIZWAs3ISCv/2g2U3pqVKlUJUBpV
CqELzUTKUnHjmzBzcmWmI5qF7qYOaX+JGVdlNoVU3o3DUkCJoKrSMzOjZMR2KWymEFHXNRx4Qid/
kHOtvIspZYNd4WaUYdRVKi9dY3DIpKlU9UHlH1+EmTqYaFIZQYp8MIiHuepmIRHJ2qgaEGFpfwtf
QjopvDHDIkUz9FQMRGNjCRY0z1hxqlWYO8E57CEX/6HiWK7tlVpwSSpLnNhu3kbHBUp57qLKUcRM
VZxZs7rGVTxDQDA9p3gCMU7PzwWA3YUhU8QQBO4d4vEZJUkuArKzUgyUs15H++uUKkATT1jTmBQM
ICD5KfRAVzNGTn3LhTC8q5vKiWYxx2M4c0EbXtdpFvQAqjjuZ3ik/M8aakFUCsl62i+loSsfXUlA
iFJry/DWMiOlP0mSygSoPCTvyWgCnR1TOHHbKKlPvX9U+Wd1phupHTRGU8xyKqyOI3eUYJElWD2U
ZlSQbsUsF660cgg+uxLuJrvyUrOmpoTyeNsINChKggleliI1AUHmUo/zlQF5MiMhTGmHWYuYpE+h
TdYew3UuupnpqUqL9KXn3/WS7t2BvALTV5SdrJ0IYBaaeU3+w6Yk9+scW5hB60v4yaKWdwUcx8E9
BxBWxQslMMx1gAqVPAtd14jtaiwcthHSoGyoUqPq3sha5AViP1Q/NUVfrNu+1C7g7+hfciLbxlkK
dKyd1Y2Rw52qUZ6LLb2RZpQjlteuA1vRllUnRzOZclnkxnSDYn+KeAbgiX0Tm4umzJQTzR88YY4O
9hhLF5UCRl1IZ7YSmspJSWXJfSh30ZUFCf+x9iLrE0W1QWcPOHjP3KyIv0iZWn4ikiZ88JF4enAT
EtCAjadmYOs4/fKFYTTiieerGGK636j9Qq0TlXC7UiudnXiNeFmhvqbbpaZIt2BJGo16Kau6Aiac
GTYGHpQRkB0lV0ZPj84UJtBXj3pNZ965QokgEkR3vlaouDcNO/xt01v9Z8DkNfjhsgZ8SalLm80i
1axa2zNyeYHeqRYvuT26wTIlOopEW+OBPMPV3C77QShXltwLY65paCRYqnVW2a2qDh/jqMnPXG6T
/gLlBfWxNxqIqgZ09PBYt5ocumOnOXaB7YYyEAxwsKhuQcmKZw31qYg76RPepEFbJo0iXORUen4R
QLdVJ+QuJGei42fQiCneeu+bZqQuS6dyT8IhD4I5oUATki8Fd+FSILunOWllLIrlUA7RRWk02gZZ
wu5az5NBB7fQFBQdMwRUsMZVIc6h8Ea3Qo4Gn0C1+6XclhSuun3cuKN4XqXbVeSbXwapy9/FAesR
aY/YtRbELFNtGRdSfNooXWfYWSn01sJHRdecK8YWCo8mWzHzU6rf5hLOBJIdsUMYO63R7pvBbQuU
oIbuI4eQbqzqsgfi1UlC0i0lQdYopZXjLll2ZhhcwYQwxXlba9ptLQFRnWdK76HmWhX1u3KIkSRt
kJsO7Uw2XNUOQ6GEo8Sil+w2G4iZtnEuiWiaVoDm4Xk++pVmAstAv+6uLsvyalAy930Kru+LzEX8
K+zdnF2ji2o8cFIczZk4IXI2EUoUtq86ycb3c8AzRTpE3mUukg1LvKnvb4JRvpG058B9gIMSfwWP
bKK1i1HeHEv9WNbbebrFe1fNR7mqy1NXo+wSZa8uuFXzUl9jwOf+Ehh3+47ov/TV6eLkUoBM2C3M
vk/Xbc6intVhqdxbgGO645pbZzYL2zD6Aj4e4WqUska6D9fuua+gynZa+X79oDhI/8yyQejuyVXq
xKXFeF9ooPschi5m1upkUy/1mFD9wukK2pRcAS60KVhtuJJjv3nvBY7wnqissO7FoX03Bge+tCkI
Y0TkFOljQlVhTSDVr4lk6EhNw/Dq8I96WkcUhGo7Yo0R0MxTJYnrB4yp6rbtaiabbibNjYi0yAOy
3pwIXQs1fGZFUr529aZnawwcThINmi9HcwK0BHCZl6DoC2bF5n7sfMy/KS9TkcY5vKqqMH6viCD2
oa6WSjLPuigL7BCBu6tCLavHBiXtk65D39krQiey64QPx3wbJaAzqGy3HGz6PaRdjVLbUuo+uo0S
3GVbCWmFkyixjVFZWugK/Yu1lZt2w4zCQmUrQ60pQvNFChF3tpEsRqe6USGzkIEQnYdbIWvPaCl9
7tO2YHS2YteoD4Yfwq0EtlUJyGE7JNs6MzFn56NoEsoWvCPEszOHJ51B10VUW4vgL/O4o9h2640w
RLHLkmHeY8zKSxQa4QKaFGM2MzQAgOlafiN7S1XPKN1jf9c+Ouag9cc6ZZc3skAy38IVvBRlGjLs
BlL5R5lwp3VcZaaM6uGUPPMWhemlo+RCbJQUpo2K4wAqzE/lVoe8cj2rmNdJwwuoW63y3m/Q5lS3
GuZJbtUfulHYvCQuXMwF15QUhqW0OpRIkUFHelD+lFPNd6Y2ffAFz1RxKZQIp3ejhLrgSVQYE+RA
WZ2Md0dace4HF3kiOLVN1WcozIpRlt3ZKrTLck3BqAOGBg1rXwelPWQZEGwitOK8KYRMwxJow2Am
qMi/11Uk32eVlKJQHRZBycB3JpsOovEiWcUQeCpk7FZ62LTMQ6g0pDRu9ebJ05Icc+5j8CFUgzO9
8h9kK1QNAHF5KCzDJk3TO4v7lz8XOF/SOShj7QYau2tRjOoi5N5TCAu10mfsV1XSuJvWFEEIB4Mp
DEuhjuPPmJ1UNHFBiIZVWYWsGGkgtIVIUuo7xx2sfpYd8OES1nvtQTFX1Izie9ksHoJGE+slMcZo
sDmWqMb14gD5Cd+PheC0wQOrzqFLWhTUo3MZGzgmwJyc4kgseekoEIOzGmQVpCKq/gOvtn2IeNa1
iaIBYPy2SozPXR67t0bYFa2N+7QIXfCxhe6eEOMQho+mUOT6ZUXMbTjJknyITo0kIg809GusC9u3
TDk6EyI9pRizBvu/ApXch+89xQPmGEBMnLsKwt2nDba2fKrFWlg9qh5GJgpFhQD2ICaEGVHIGdcI
PMK06ldtbfpkABIks5yFIPqiO/earEEIIqRK5Q7N+Mzpjgm05BkyJYrTW6ek38TleSH1GH5sJ2p9
E2Hf1GddA8X4vQKakIpan2SbYkHbSrDsU7e1PsC4Jdms1RrTOm7ZItRrBZPHsVtidMFNimJ2/MFs
5RDZaskQQ/eTUZvINFaGb4qfgwSkg8g6gdnJ4alxZeA3NfOkVHNIoEnsIbOCGBepNyF6EDA+OUcl
KJAhKicYaTEEVA4DbekbHJerImafvpVyPtx5PYA2PjX8smhQ0qggrPW5bzQfJCkchivVwwOIVm/U
ZSTkteTk+/B8E8NrNqbjwHGEZN8my1wRYgD0beUJHw00uqLLnORiwI2okGvDXM80R0R7vB8RvTXc
zS9VRvwbCdmWawvcL4gvHjBlt/iYtgC2F25N8sEtAr7I4pBVBXYijxz4pIhnZGqOfmcjsBugePO5
rKUOhL7mSeFScYYCS0/XxgtZWY2o06xz6ZjP559kSFxhTlmGk0szCeuifJeJScPmSoEHQLoGAPNw
Vjn4EL5aotVHCwXKt7zWkYw3L1I9rprrzIw0ZVUVCFViNZZ585FaCmM8/ts46j/1UtWgNGoYtVNc
wu/DZT/LBdSe7STyCq58lp9Wj2JohphqFaF+PBKaB6mMzD07SZXoJG38ZjiRA0FDSb6RyrhH1iFP
oqXveWFwbpWeD3CyDYzmShI7ZKQrXa3vjIZShkulwHE+U4pCrB8p5NCShak1zacukNmiTaNV87lq
FjGo+2iwrgkSSclCAfCd2l5PQvAiFyENr+rck+D0qpXBjcJStUJcDl3RGRUURYAki6Bw8gyTDgi5
8RX0meS860oB867pB+WD0zV+aydY9f2yBvINH12ODWVeyUC3z8gOoMRCjBWIwxb6gki15kEj31Z8
xGQJpyBG1BhtFPFesiJVPzaAkCuUUFeVgSpP3qXR+740pWIG+ruKL8LAdPwLgIdkD/UQpcGzCe2Q
3eDLB1ZbC4oGfrHJgupDq6ZJgNIbID3AJh7Ii5VFjr5/4tbhSB1QWkVYVm2RfXVQu/0sGcOQzhyh
qI0THdnjeCa6Mhzjxm3da8vykIFyQTEXdi4qbQTtIw9TG/k2qthqfN6nhGSVygZryjUKT5ogXZUJ
gRtqvjvurJkJ+mMmJlDm57WOdcR/4RVPoipltaLdCF3PswIdI0OTA9gmadc3910fJtYV9IjSufcH
KfFQmokU8wz+iBl+6kKcGpChxT459xQkNN41PPjwTlDltr2IoRpw+7SiAqwxNi1sB9Uja/M4Ezvm
f9lmqg6bQzPAlHZQTAxsu8GNPwIRFbIvQ5B3G79rNbC+iUM/14Zb9Y5Nup0UL2JkcU8NsxjYuLCB
zP5DDXEt/9rDKA/dY7+ySulKF6P4owRCxVh0tehcqVnCXd2vE2dRZwF1GwxY8NVlSVkoigemsvTA
TBQz1LJqf86rm2foNpvVGQBgru+RYqmnSDVQfh92Wn2uawUogapMzGSRa1AvEGZJ5K9Vi+TeHAcD
J0MZZvmD1rgmF7HS6K4Cg0w6Vk8EBzLVQ0fDYwf5dEl7ZNnJgqt95oqbDquh7qIPkiJ7wyKGcRHb
sGxK6D5apZ73gZsqi7RJ5XJVjvVOIHvCqF7BnolkkkbQO1wUTWh8HYpgBbQxzVa1njXnaT0SADML
eSjO5ridDVLrlAsg+Dm63WEQnhmJX/iwLq2wXfhyli+kvBHvldJP0NcKxnVeiDmUEzMwLH9JhLKf
+5Rs3RKnwIuA2eBcVyDaE2ijrVzYQd43D3or6Y+d4SaRLTTdcJ1VcY+PTZTyC6MAaWijBqR9qooA
sL2hkfyXd7E02JUv+2sQLmm5zP2mM1fcKZPsXSGIGWQUX+xEd+ZEfv9ooC3PZq74Dqx1ATnbtTbE
2rlsOe1gWx08wIUmBs0NHpJcWiBsX9xEkPQRO5MHv7NbKas/wk8BlJG0JPfOWxLo7grTMtAMaVEj
slEFKYG5Kpn4Fb3yXl10EjELu2/FajgOBAm3q1AE2YYPF4Gs6AVk6yk1c7+AlBdwDKgFOkoU3Qef
JT8GvgO3lMPTtbLkS1pKobLMGqF3oDI1wl2bDIGAlnAaSsjfaLUsLXrFxQoJuCTWdlkmEticrpEY
4q5U8WAnaXZvKEEaA8R1vIVVd/GmlP2SO2xaf4bwVRs2jBBg0L0iYJh7XBk+UMfXhjMTepM6L+FE
go7odP9W9AuEYapKNTVb7puvXoKDx+4zkJoIUbvqY6GMtOiIuXOpOB0ZjDqWMd5LswpDkJBJfdar
mvQoaEHdzVrLqG+llsSyLuwV7Iscd99xVIsoq2h1nEmnctR6EJLhfT0mVYieeZEW/uekwofEfQej
fy4E4pBwFqt9CuXUau4cM5TykJsC9oYKjyZEpnNWR7JxNiiFks06x4Xb6iqQSOB3BhUX4NhK7zpZ
KsBUwAwmeOJHLvczpUIyI4xjfYC4LbDZSh1WLWxt15TZZ1sNZ2bRt4VNSZKvo6LcO48dtBSUKRzV
itnVAyGbWZqpXGEMYc1GptOhvt2I5Sb3O3pW09iNbd/k3CYpriBroaokNzxBF1AwEe7wA30BxMf/
KoB2gZtvBtrnLrT8cu7Edc5iD+tWmKPKjoM4z5vCe4e8HsquDltae+GbETihKjaj1g6LTMbuCrPs
HFsR9UgPViyqmGI5fFKVnEis0Rd1Y6N1wSJBGzQH7kJR10g37oyNWzstEHD2VPkYgYFQgRtaUNrm
u2m57oeyw9fYjNivSq2gCiaVUkJCIbiGVIDYosHg4WnBI6Op0U0mRn38ThA8M1zInuV/YTJGvW1y
5EpznUvRSvGyoD5pch0RDxNHP1qhnO4a+amSK88NBMrdVWul2bBwHNMplnWpAtUnqJhoc7fqsnIW
KHniccQZKAyZiYXLou6K1MOCBcBqFbEsoiNSAWmi1D3q5jWhtGQhQEaq5oZV6dB4Q9UrjgUnUa0T
ACvapvZh1i6QhurI0DJd97qt5A4dtRiedJ1nc5onpxHuakmZqFVAm1JrrZfnYiPFxSKTraZH1igt
QPnkauPMzXDQxUWj9f7XuMlNNF27QfFOIgrsEMfgttJ0N9BRytpuSIXDbVSiH+uY3GBs0gLFjRk7
Efd8zMWzLBa7cqUMaCfNDG5f0rxS5Oa6qg3lA8sDSnRBlBgkeCpB1xKi+h1lrfgxhDhsCHAJyLpo
QebOYY+xfPB6fQjkVJaZC6Z451Cv5C+sFKILDDzSkoCuBVG08qWOf90FCVIi2hDgCZdSA4ZX4fmi
MDcjB9cu3hLhpghi3+VwT8UHyfF1xCLxzHgnQ1tF3con+mHO5CbJLrsELwDCWThEuDHUPbgDubHO
AjjZw1ncYpDbXH7F5DirtNhFKCxlr3LN0vxgZpbA8Yc95c8HMvYq95rAhhdfFdw23vkw4by5AfUO
BaA+fcgEQ3XtuMqjr1aeD7caUaphNkphSvjW/AhYUyORd9WpY6m9hgRcU1PYjNp9cmw4puZzoDHI
+JT68rKr6wHwdtJjIMHTDM8KOFHWIjZ1zF6tM07ZOYfPuUYtG1qgGaXS2Hhts8KlKhxXnQKaK0XC
AseVABvsW37cD5FwLrNNcoNM7Ka6WGf/Of7ThzRDE9j1qr/95+Sny2ZTkBy0OeIXy6NlnTyuK3TM
d//NpInyb9u/djfpfF2tJz8s2ISr/n29KfprggER3f3+4OOvvvhbWuJpfm/oKiW55Tb9uV96vaHf
ITq3fbb5r397oEC9Gp9vV7B9JHtO8DrbJ9q+zGsNRIxYVT/SsiD9oiiWQdk60daIUoCn/25YvyhU
yYxK7VQV8IeAHz09G5p/9vKvv9fTGL82iK89+mb7uU4e/+vfRhzpfu8+8msJM1vAhShn4w9By+dj
oPP3+pgkQ5n99g+JF/9aYzDSOPYbA0lkAox/xnyZ5y+vKb98+/IEk7d/vnX1rzQBxiDzfm+v/4J9
SGaNSeX59s/uKtB+ESnX1MDIfJsh/P2/1gwYA/F7jYH6yzj5JQoDpt/fkH+xRBOn8JhEMP75ttX8
qe//J37pj33U9vzocbuD+pvy2Tb85i887TMvG/h9/xg3CUoCTPkPwtf2V8ct9Vvj3/aS8ee/TXbY
7S737C+fdr3n//z3V3zZ+Xcf6+k/HvubYl084BbebmO/P+i7dcxWPNtE/rCZktCefvruMfDHZ3+t
VTstq/XRtf+wfmprHJYx/fcfL/jigPlTLS+io5t11Kwf0+KpsbHpkd+wb9Orel1t4vWUCzfWR+3b
8HGaPNbFunxqaXuOjDN734bfMcDFGv76U1Pblpl6e7d8tU7W8bRZ681mvzc7/zi8X87Z6aH843//
+0t+G01c/WNRyNOUf75oOPT/MdD/Cmvu16K+n47t/h/sV5Y2E+FonTwezdbFff046eHNb/fNMnpt
Tf+auNzsp6tDIu3sH2P7cyt6fFqW83R1kLq8b7u33oaR8JjGk6bHKvd9m7bXfbxOjk7KiOGetD7y
VvZufWd2jJnL+7Y5T2M/2dmOR3jSodpNjq43WX0f+Q9PbY7LUj/A9FgVm2Q9ncxj/fi+D85m/7iJ
0MubnH1jku6+LR+v/cp/aubb5nSAgT5lHu98P8BsT938/El9sS4qZkZeT8aBgOoBmk6TqtwArKie
2tqOhnaASXHFxblKRwMjfd42dfdPP/78iNysuV4fISxUldvd9N2m8SdrnLqQQ/VyXj/40316rMja
dwbeUv3iP64ft49/m96v3ekojVzDvfuoi/Db+NjMy7T83mZI+ej+HX37HB/95IFH3r5Rxcb+bVfw
k830y4zM3X3fbIYb0y+9o49+4frf3eTBXu3fzYebV3s4wEQmT3LtF5N1veWc7TtAZD6vH9bTKTVW
h+zb7s16ahUBRThAo+NiXtRcRyq/nk6WsS58/2ce28eEqbzf/h5t4v6pyXGr21bD7t3D2MHFmh42
yfPGqT7XD7YPfTsFjv5jWaxZZ/9r0g9pK2+ein+d5S8Tm5b2NvtfuSKUf8293OYCNrV6RkDPvpOJ
bXOTjEbrU1PjNB19MPs2fLHpds5iagz3b/bb5n+F/wLP+3i1uRgtFRyGT02Pzy+/PT/fvt18gK2x
eTy6YZ/YPVMOsAvZjG+xjo5+jTfFjhX3zVf0zz8Ae9afcozY68K/v9+sJ0MDm+fbvfit9v+6BUwB
GT71/y/u7dwmC4zD53NPOsAWTAJAMT2atEMs9fWwZjqTxT153kNYyCecEpNGRxjbvjvISVmsN9FT
O9ubwiEGl2fNJ42OWJ99n/U0LR53hkA+wBCc1S13x6fH2w7ByCDc92nPN/dreFtPDX1r9wAz7BIf
yKTRsXZy34d9T/izeGpm+6hjfGzfVm/W9aN/9Guxvt+5bo2lq3s3TsB4eok7hI/p9wNpfOajRexz
i945lw5x+/+0KUfrNQmfRmEccUrmn378+Vv03QYhqadmtq2ONa/7DvW79IhJ9+/l0a4NA9lg/9ZX
Kc0e3dT3j37JxvkwWYrwjg+xLd/Wyf337soj3RQ+9wHG6Nf7+uiiLicz8vfWDzBG/329uFlcf1zM
//fROHk2BQO2O/8NLsiqtsXoQRCAPLTV1tnGnv7ZhPrr7A8YYXtbH/9614dfIxdLczIHDrA5EwJg
iTwttHFVH+AYmaVV2XLbed7sSBzbd6+YbZKprTbqt+7daE2u9aP/1NA4BMoBmrW99ePzNlXp6ad/
tmDevtE8OeSP0q9Ho8uMVNapH3CEqO87HvNNnD5wNvkPfwQA/nl/B5iBNkHrIp0aM2/vLm8Plp3G
KXjgpwEZv+shnHx/3Pu+jte+7wdJDnHa2utsc/RxUzxOvH0jDnbvDxz492k9DWjoBzhHFm6fTc7X
QzizFjkhfFKcuWmvapzDkz1FP8CessA3XEybNQ6wVBeV56fZdLs2DrA6xxDoah3vGL3mAe4Uq/X9
dBGOWVH7zrWVt3MMjDoZezf6YiLgFNm/Wfu3/1dtjh7//aRJd3zsiFbv3/zZJuknsxem3P6tnvv3
u1aBhPmz9xifb0rqNicRAUk9wCzjeXdG4RABngscq+66JHXm6c3H7R6w5NOPP3/mXqz7tKommzCk
xUO0G61b/6md7eMeIivgYh3tNHqAVXzBQfowjctCBnx69n3Gth4jc1NPGTmyh2p5nUw3YOkQx9xF
Ooz77254XT+AzfjOx8R/evntlDjEkbFtdWcgDhEo+3YeI2lUlut68tSHyLm4/u3vdUI6/rThAwzy
NTeTaRgG+vBTLz8/l282/YO3iaIdl454gCe+wVrzjn7dGpxPDzrODmBtTz/u89zJxl1PvLSwww/Q
7hjhWR+db9JksnlC+zxA4ylJndMpLR/CY31Djt1kxsmHOPlv0+ktDSDJAYbgt/+THt2m8W9/30bR
rorf/m/y4E9zn9CP2L8j3Ft+uTPWygEWzO06GXY3aPkQEdEP7osFrh5gQs9Ij/GT9dFyXU7MInlk
Tu5r0pK57e/Y9PJBcqvxw4zJYE9PuN02DnHAfnlxB0Fl46mXn9+Nvvjx/fq+ne4YhwhCfNtDX67v
UbVn348384ujW4y5ySaKs3T/ln+97zeTbwcVkUoKVAqgBaJpIolv36f+Oj+sYoFb/lOeWBzJCV/h
RV7G1AubPhALf+N3JvUXf1Gix8uTevRI70yz31/5T6YCkAtOuQc+uekNkpqjPdvd3dm/cyn9sSdd
1EU6PYUAnLx0fv5Yo+9SsrG+m2qxzRXab2jJJCORY+eEo9xnz6H93Wp7mR6iSMpLA/nHxuNyXAnT
J0ZyFg1dRCE0VYHuDPf2xcXvx/q4Imzrpru9AO9FVg6ZGfR+obSKrzokyz85u5kz652J+D/cXcty
GkcU/RWWSVVU9qAHsEmVhIQkI8nEIKUquxa0oQ1iqIGRglbZ5CPyL9n5T/IlOXeGlrk9LQYxt4yL
jcvYVT093T331eeec1QFwTIkucugvAf/PrSdV3nZdR90osAh2vVAgkCEic41YvLF+0Edu7ayhLvu
465RRJmEM/h29tniMg1N7VXwl4MCGRI6R4C7OUc4/tamu/bDVH8Q6Xs7Enn6yv4+5NFwHEjwuAaG
cWq+fdXbrfugF1hS6UbjFiLKdEyAjLsGfXdS48UJQQi9sl6SPnZ7Xio1T0XRStxT/RBeaASMCD94
EhHJGG16ETvOAhnuMdlgPleSjH/1qK5pV9AJ2Tfxgx0oCX5XfQHrDgtqWpP2ZV3o6Fn3wQXGLzsl
4PiYvHJAZBIFYzC/9IErZDtI0u9F1/pUjx9UxFAnEvCQywjLwMGtEpW2M5DOOR8HyXQUXYT6s+4O
+NpKVNoaJoPwrWS8e/zNZax5jhsqCrUPubLSH607OBCFXZbHkbpe0QU+N/eI1Rw8WU1g587RfjSe
6rmdItmK/PbY/Fvocx0B3sSHlVgHoL756pIeY9HVrUchqgXMNCDDLD7uRTyGzWGLkOiPF53vZTdj
HAKJ2uXlTI34bCV6uD7oyDlgAWkeFV2EDwAh4JKKQ/MgJlN85Cs1e3ROg0Qh7crMBrEbmgTZFDF+
s0FrQxFaDd0pC6zxlYFdR7cO0HEcgJQIzhTdwav4T/0ASEbUt3tG1gfqmvbn5vU0yIz2sCZ2oGRc
kjArOuVrNKK5F4IChgK3lzM+WYmi4itpSiI/U3QhUJl4UtxWSLjmFuFWe3afkm2TAJK2UEeJndse
SMXb52x+zj7hQsaJp0D6U3xc+qIB+mNnokwieEX3rZ1YTXTV8lq+RNbRnjgdJciCBSb8qJDQRexM
gFJLYOAn3ePOoyzRUNF+MrPntDhg50jHGGz89ufmp+12SE07LLhEnUhg3LRjrGnG/V7I08ZsATd+
s3u6I1Alzl0dPHF2ssmarKyPrBlvwyLDQel+xA+0RFbT1pF7NyUBkQPXhiZk6TW/coUklETnTVoy
vlZd3XMzPRLrEnBWzXAKQuHljQT91QGkzew/bX7Av/5N5t+XmkFkOKiCAx+3QNAmLINUK/dxWyyt
0f3EDlbWvJcxh/k9q9vbCfjMndyJz30ATNHaw02IgIs5hu+6V+YLH1ggqTqO0EXFAxqB6AANX/0R
6G+mA2t8EscisBDXc0WFPTasxIQHsbtpAmWRE7Ry8AvzfYG5okPhPuzxPZNIhNuRKV2hU49FtxKB
BqjSeD1aAqICyrt+qUl/tI8/LR+HREW9aDx+iXsFUL/wRQ6ImlVgZHdUgc/ig5pw0xBIdIg25xG4
l11zBsBH8WVI46Fm6PQ6QLq0+NjpVbdnbIFPuommd6iBOMYikPiurxRvD0JIVXwtEHGqMPOJELtq
0YOMCB+9es5ZlgCJoerSM48cuBpIEL1hYDV3v2mJrqAbPeGQVSh1F1/glgILkh75wu6gKjL+MBOq
BBKXFy1Q35rJJMOdtfK6f828so1kWE1gNuz6JoGFBEtkZ6CMW+UqlwX8dUd9MdmVBnLOvsLmiVlH
GcDH7ThpjCUxY2BLKSx0zRxUxu2zNp/z7fO99iyHRHn5zugZWGXtHNNihoCp+wg4QPhYugQ9fzwp
vSudoQUwnMWLL3P5cdCIluDuWzywGY/VdAA457uS/avxPbRyIFGXbk/QZjua++wN0EgSsc+16fVQ
ZDlT09nyoqUEPa87pOmatmGxau2BGQLlNMaqvfw1JVJdfihqAQA75VYr8q9UE6+isEEQifnvr3+m
QzVXYA+cowcMM7hAGyN4NX2LCkzf0b5EE1vHoLV4Dy1yvC+sUq7V9t8LBJdtjaRgaI/79N2pUeEc
+ZIp/UYqFbzmVDmslCXahE7DYS/EAnbUEGmk4VTRUHYAME5g85oqNpFhMJHgPbgsIPZkD8vmlq6l
9kZmrwsExt50GtvxyCotniEAgMLFQd8zsoATuFKT2cAJa9KlyXUCWywsJUDZHazx+VDBEhdPyMM+
h6Ohx6scofANxvMaxFKCg2oVyObcQ7W9fU9BzDu471Gf8jRePpFwxSdI3Rw0hcQ1x0mknnnjiURz
WR0JBQv4JbxmPRyFLnGBRF581gXxN9eOkCCqbIClvDsg1gmHwkCiZaihoC/+2hWPgJs9j1G2VY6f
sj83d7BtxFyI99nRCCTQgpR6Q+tgbqeY+Ozqof25+YxbOuKBQL5RzY9Ab6PYnWxZ4gu5wwXuM8hQ
2cYBR5+3DNtzA76ukx10CmkTD3jR1EPINkcCbXgCiKir7SFQ8G2TuQ29bOcS9eR6SBTxPzU11IbG
/Z99+ZYEs0dStiZKOvBZkyH2PUcC0FYPQxuTIftNS7VkhA5zY+98c9EwX8zymBK1ygZAO0QgafmN
EyCF6UbZSxRI6Lye6a+Z6C98IVBp88wljYQ20WL85B6BNps840vLI92R9dimSDgGqIWwulW2XS5+
M8DnQgOgtTihKbd19xRAyZH9N/YS6DsqvjFNJNP3gBXZkRK/KdH1Xx9EqEZCaMeTqAQS/SI3+qlU
VyMPOkcCsnRjHPUTCcDSnRqDjIyHExKCBjcKZU62gxLfLC3wHxo3MA6OtCpQoGqZWRdCFF7ngmZN
+y4FwjY1gfIVvUKW9S2QKRWNXNIagc8RTmqKEo7/Cinbq/12C5Oy51/oERSUfikdT6GgMgVJTmJs
oBFD9wcllEEhBT5gcQp6aItvSiccIjZlJ7UsEUp0cLHJZytxKd2JgZh1JitwMn/H9ppUJqcRz3Bf
YNeVTC9aeu3Pzc9+JsgsSxRe63RDSBJL9qO1E02iHPTpVipo2oU6KYqxBxChtv+9+XvcLusvQOZh
HEaljzEuPBAvesO4ChWZ35NOKqpgaGPPp3fcXuLjaxgvmvgsvw0tO8RFl//pDHWpmdU2XfFfgiKM
R552/x18Sw/XwPd9yzSHoKrbi4KtncAq/cZzHULQilkgCZzCp3jqgDbKErdana//gkFprq1lSQxm
fijp+wS+z+n38TTYbUn2avGRYvfShJF+i6qR+t59SdqYTYaZhzwbsJTh+kgi2MA78ZY+Toof7C1z
NnvhDbojJJm//g8AAP//</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_xlchart.v2.7</cx:f>
      </cx:strDim>
      <cx:numDim type="val">
        <cx:f>_xlchart.v2.9</cx:f>
      </cx:numDim>
    </cx:data>
  </cx:chartData>
  <cx:chart>
    <cx:title pos="t" align="ctr" overlay="0">
      <cx:tx>
        <cx:txData>
          <cx:v>Customer Satisfaction Score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Aptos Narrow" panose="02110004020202020204"/>
            </a:rPr>
            <a:t>Customer Satisfaction Score</a:t>
          </a:r>
        </a:p>
      </cx:txPr>
    </cx:title>
    <cx:plotArea>
      <cx:plotAreaRegion>
        <cx:series layoutId="funnel" uniqueId="{0B3E46CC-9635-4EC2-BA23-85D0B5B910D6}">
          <cx:tx>
            <cx:txData>
              <cx:f>_xlchart.v2.8</cx:f>
              <cx:v>Sum of Score</cx:v>
            </cx:txData>
          </cx:tx>
          <cx:spPr>
            <a:solidFill>
              <a:schemeClr val="tx2">
                <a:lumMod val="90000"/>
                <a:lumOff val="10000"/>
              </a:schemeClr>
            </a:solidFill>
          </cx:spPr>
          <cx:data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Aptos Narrow" panose="02110004020202020204"/>
                </a:endParaRPr>
              </a:p>
            </cx:txPr>
            <cx:visibility seriesName="0" categoryName="0" value="1"/>
          </cx:dataLabels>
          <cx:dataId val="0"/>
        </cx:series>
      </cx:plotAreaRegion>
      <cx:axis id="0">
        <cx:catScaling gapWidth="0.0299999993"/>
        <cx:tickLabels/>
      </cx:axis>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title pos="t" align="ctr" overlay="0">
      <cx:tx>
        <cx:txData>
          <cx:v>Sales by Country</cx:v>
        </cx:txData>
      </cx:tx>
      <cx:txPr>
        <a:bodyPr spcFirstLastPara="1" vertOverflow="ellipsis" horzOverflow="overflow" wrap="square" lIns="0" tIns="0" rIns="0" bIns="0" anchor="ctr" anchorCtr="1"/>
        <a:lstStyle/>
        <a:p>
          <a:pPr algn="ctr" rtl="0">
            <a:defRPr b="1">
              <a:solidFill>
                <a:schemeClr val="tx1"/>
              </a:solidFill>
            </a:defRPr>
          </a:pPr>
          <a:r>
            <a:rPr lang="en-US" sz="1400" b="1" i="0" u="none" strike="noStrike" baseline="0">
              <a:solidFill>
                <a:schemeClr val="tx1"/>
              </a:solidFill>
              <a:latin typeface="Aptos Narrow" panose="02110004020202020204"/>
            </a:rPr>
            <a:t>Sales by Country</a:t>
          </a:r>
        </a:p>
      </cx:txPr>
    </cx:title>
    <cx:plotArea>
      <cx:plotAreaRegion>
        <cx:series layoutId="regionMap" uniqueId="{F1CEB4F5-C6B7-429F-A491-3FC3620D686C}">
          <cx:tx>
            <cx:txData>
              <cx:f>_xlchart.v5.12</cx:f>
              <cx:v>Sum of Sales</cx:v>
            </cx:txData>
          </cx:tx>
          <cx:spPr>
            <a:solidFill>
              <a:schemeClr val="tx2">
                <a:lumMod val="90000"/>
                <a:lumOff val="10000"/>
              </a:schemeClr>
            </a:solidFill>
            <a:ln>
              <a:solidFill>
                <a:schemeClr val="tx2">
                  <a:lumMod val="90000"/>
                  <a:lumOff val="10000"/>
                </a:schemeClr>
              </a:solidFill>
            </a:ln>
          </cx:spPr>
          <cx:dataLabels>
            <cx:txPr>
              <a:bodyPr spcFirstLastPara="1" vertOverflow="ellipsis" horzOverflow="overflow" wrap="square" lIns="0" tIns="0" rIns="0" bIns="0" anchor="ctr" anchorCtr="1"/>
              <a:lstStyle/>
              <a:p>
                <a:pPr algn="ctr" rtl="0">
                  <a:defRPr b="1">
                    <a:solidFill>
                      <a:schemeClr val="bg1"/>
                    </a:solidFill>
                  </a:defRPr>
                </a:pPr>
                <a:endParaRPr lang="en-US" sz="850" b="1" i="0" u="none" strike="noStrike" baseline="0">
                  <a:solidFill>
                    <a:schemeClr val="bg1"/>
                  </a:solidFill>
                  <a:latin typeface="Aptos Narrow" panose="02110004020202020204"/>
                </a:endParaRPr>
              </a:p>
            </cx:txPr>
            <cx:visibility seriesName="0" categoryName="0" value="1"/>
          </cx:dataLabels>
          <cx:dataId val="0"/>
          <cx:layoutPr>
            <cx:geography cultureLanguage="en-US" cultureRegion="US" attribution="Powered by Bing">
              <cx:geoCache provider="{E9337A44-BEBE-4D9F-B70C-5C5E7DAFC167}">
                <cx:binary>zHxpj904ku1fKdTnJxfFXY3uAUZ3ycVO2+nd9UWw02lSFClqISVKv/5FlrsaabVn3KPXwLxEAQXn
TcUNBeNEBIOH8de79Jc7e/9p+CU5245/uUt/+1WH0P3lt9/GO33vPo1PXH03+NF/DU/uvPvNf/1a
393/9mX4NNet+g2jnP52pz8N4T79+h9/BWnq3j/zd59C7dvbeD8sr+7HaMP433z2w49+ufOxDQ+P
K5D0t18P3nr3uf706y/3bajD8mbp7v/263d/9Osvv21F/dPX/mJBsxC/wLP0CSqKIucF+fUX61v1
919nAj8pkJQ5oRL98cP//M7nnxw8969o8ocen758Ge7H8Ze////xk9/p/fiDevSHby9+8A9KHl78
8Va/fW/Y//jr5hfwnpvfPLL91ig/+2hr+v8c1IPN23+j7TNCnxQFp4XMHxYBfsT3i8Dhcy6wZDn/
tgiwSN8W/tsi/Es6/XgVHj26WYZHn2zX4T9f/e+vQzl8Wmv7px3+3wGQ5egJ+eMH4e+tz8gT/IfZ
xd+tD58/tv7PNfmx6f98bmP3P3+9NXr5/4HRT3fx0xc//Pn+/w6rg9ELwbmg3xtdFE8I57wo8Dfb
o/zPL/3m8v+CJj+2+j8e3Jj9H7/f2v10+N939pf3Q/zz/f8NRudPJFiWF5J+Cydoa3z2BFEmGebs
WzyCzx97/M/U+bHlvz21Mfu3X25t/vL077D5f50E/pEJj5/Cp9MfKfRRHvjvP/3j5SCvbx79u4F+
uDrfbHf15W+/5uDG/8jLDxK+s+ujkPv9I/efxvC3XzOIRJxCjpAIY8pRQeSvv8z3f3wkyBPGJIV1
JZIKzjgEqdYPQcNjOH8iZAFrnSMkEORxeGz08Y/PGCw1E4IXQjBSII7ZPwqXl94uyrf/sMbf//1L
G91LX7dhhKrh11+6b3/18HLwRVRQ+G4GX97dfXoFNRH8Uf5/aB995SttT8rG92uxfK7iu0eG+B9I
Bvs9lmyZQoFGkJxzUZo6lesgy32i0fei63UJtE+kOS2FeIlI9tLmJNsnmxbfy+6iwG3VVM0JzWS9
8QynQ7VYftylOYX1fGyUKs/FaGvZnPLpjDw7qHr4BqhvhdO/bm4Khchjyd4gkxaZN6c1tdP12qJ4
tM1SvN6nN9SSj6XjaljnVnh76uZBHGpq1iPP6Pt9wtn3wsWixUx5ak7RNfxSteHTjBq50y4Pjv/I
wVc51rQXyJ7I2JeVWp/Vg7rcpzfUdo9FszYlGVCwJ1tcFOMnW+9DDt1gEpat6wrKmtOoRvx8ZG28
I6ZG6Vu6+x97ygaYlZyENHW0p7iQK9i6vGmY2Cl6A0zRz/3MbWtPRsb01JuY31Qye77L3GSDTBYE
jcMCZtH4ru/UgSu2D/MPwfnxQlacV0kYDAtp2pJ30pY0c3an8A0w62lsRupFc6q7/kWFJ3XJuoTO
u2yCN64CW4/e6DqY0xjpWLJIv5Bq2qn4BvOISN+NeWdPw7LYu3Vw6mo0uLjapTnZgJ5a2iQ/jfbE
PqzdgXQ7ld7AvYLSaKkNiJ3Hri2HvDcHuub7YgnZAL4lkveiBQ9UyVwMasalm9JezTdLOTV56Pp6
sKdJqLG0qa4Os4z9TnNvQK9bW61qhsQjCwvBStYHKOyHnUbfwH51bp3VuNqTULU7UsbbchEh7FMd
b3DPcYxu9SC9M8/G+MZ317s8EG9QTzFtzZot9lTj6cZV1pRD233rY/xPYyzegJ6TVaNipeYkKbny
jXOftGfk932Kb4DZczmOaSbmZDhvfh84GpuyGId2Z0zZIHN1qO5rys2pGuvzOnt6ueRZutin+waf
1i8xVwgMg631x4q1zeXEw878gzcANTlFoTWuOg5DVyI6H/D0ZZ/eG/y0YTWZ1bI+yQ4dXep+17mZ
98EHb+CTV0z0K+nNKceclvUwXjrhuuMuxfMNesIkwjIMoHgzq2tHmCmtaW73yd4gaJK6dZiB4gbE
ItK+HZ17uU/0BkBtIqKQLYgeRBBXgYhrNCSxz8PzDYAau2g6jCDcaVMydhzoTq030EkjHQcHOee0
2PmgMQRYLky+z03yDXRG44cFcQ1u0mf0MGpET7xY3u6z9wY5tsq6tonOnLix1F5UebGwj8LPvttX
veWb9CaED50O1pz0Gg4ye68HsnM1N9BcRBZTRUCyz5broLq8dOP6Zp9ZNtDsmDZxEqs+GTd/zrL4
rGJdv69YRhtkeiRiSpro00QSf2VQekuZws92Kf7QOPiupG37uiZFrE8q1zdtFmDfg+ZxX+ZEG3AW
OGSI1k7DbvB+UFeyvdyn9AaXI9G2nxTIrWZ0QEV2TLHZ535og8w2WNhS5o0+ze1pNrYs5M7i56Ej
99jSWNHcLL3VJ1TLdCRt+xE2tHof5tEGllXXgNqB6VMdmvYks7EovRv2FSkP3fPHmrcZ9KnqHIR3
9cdCdyet0b6S7aEF/FhyhjpjFKEavC/JcujyAtoFud/p2xtQIoNYN0uQXqnuGQDoFgePdxkcmqjf
ax6GWWUxA1Am9QmSclNWsdm3mKzYYNLKOp+je/AUi/1JqvBuVIXchR32cBD12OTzVDuMFQgXgZWG
XWC/bx/Iig0qI8NQ3y/gJrMJB1aguYy8MbuCICs2uMyhMRn0BPZ2skelcR4fVJHNu/yQFRtsGpMy
s2RYn/AyuRLNyhy6VE+7aln2cAD72ORsmuKUJEj3aH5um/m+XzO+0w832DTVUE1YQygcMknLgtJT
s47VTqNv4EmVnKdec33iPTZHONsMh9z1ehc8wSG+NwseVFRoAdVl1h3W7iXvPuxJD0xusDk4uQal
hD6ROjOlmYvpdpql3Cl9g85sxp1ptIeosqyltlWp5K4ymckNNJWf27npQbLpzXEZLu267vMSuYHm
sFTF3Bcg2WVel5p8ThE6WPusvUGmEGix2UNea+YhP+qFtYeY3M0+4Rtgdr0k1vsRoBOLVE7rdJwK
uTOGyw0u9Wi501kPwsOzerlw066yh8kNJgWGk5lpjfoU/PKss/ZmnU77zLEBJBrkmmQRQGNb5qoc
dyV4JjdIbOkcRz0OUD3IdMXz8JRU+rhLY7HBYtGHVmo9ARZXfu3mG7LUT/dJ3uDQLgTNiUK66bUx
rzQZ37axbfbFJrGBYnKDakSCJfSWvh7kTddX+8KH2EAxUSLCQCGR0eWNiqdW73M6sYFhbmk2DCPA
MKf53ZKv5bqSfaUrezjJf5zAQsFVCA7cLnVVvKiapT+QuVD7AojYwNAp24woPTi1z4bTin11lDHb
l8LEBovECbL4vgXhqu0+CdnlzzRbs3Gn7htA2oIPkylAfOxXWU46XQSVkZ26b2DZqYBk76F+Zc3Q
v18rH/mZiMjSPgTxDTYVQk1mVAe1gzW3TZ5KI5fLXeDkG3D6SWg7jYAf5/JLbZf2ULtmXwec8Q04
fc8nMcwP4HQXgi4vltTtSzd8A87FEFZTDOAkrbxs2rW/QCSZ8z6bbBDauMaMnECUXQLulrNQ6zKW
wsS00xn5BqYDcgvs0uALhoyuTxsbv5ge01f7tN+gNHZrR/CMIG7lb5gYyzztO+v+g9fwOLrEyuKZ
PkRErIuDJtV44IVD+wDKNwAVva+zlEC4nf2lrm/WrN5X1fMNOq3EAVqZELYaOb60MsvPXC9iX9pk
G2iKZc1x1UZxmoowPYsItc96OO/ZV0awDTo56lTjwsrPtRnUcZhoe7XMPdspfQPPps0NpKLAz2rq
3EUxhPWqCmrZZ3a2gagQXUh5qCESVvN0IEItJ81N2qn7FqOZXJe5GPi5KcZ4Oag1PyfY5u8L6GwD
UFS5rBjanp9l7Nzzgqn1aBcTduq+QWjLqnqpKsXPuplQychoLzKd/8zdH+z7zwQgtiUAtZDoWpYZ
fnbGmzuxpvWlGcla+r4357yr+b4QzDaA5Y1OoUOCnUU15E8he6OyqlW1E1cb0PpF4zQvHt6i4O1t
T3ty1dii2RdstpwgBDVjn9aOn0NM8ZZlfbq0WqSXuyLwlhNUy4IIRlt+nqPkBzMF+cHRGPfZfcsL
GtyqUxMtP7cLNpdZo8nLqQ/hdp/uW9Q6VwQcwHt8g33ZosbdzJhl+woZukFt1makRwIs40yUvux4
v96gwLKdym9hO1Y0WzIQL3Huz30m86OTah9JjdENbEW+SMlrcJq517d9ltyzbpLzvp3dP1GECHQO
jYJVbWpXX5ORpcsK8Z0FB91glaHcFa2CeMZo6t8w3+Kv2tdiJ5o2WK0nVfdJgWFSiO5YIeEvI1R9
+3xmyxIq0EiEf4iWTi7hnGbPy4GvfF+W2jKFHFkap+eKnVWM+iJJS0+TRM3VLjSRTYalwNczA4UM
G0yDz+NEwmmkbqdDkg1W6xka8lFnoDvr0zGg2T2NnO0jrbEtn4c3fT8a4cBn2IQvoRyThxUvzXmf
ZTZQTWvPRxkRgKke4wvNlDquJPf7MuyW1+MokUBGmvl5mNtXfcbodWwp37dlIvj7TXZsmrbD88TP
KPgvzdgVVyQYv1P4BqnKSavRKtk5WsaPijTxQmfZPi4sIxukktjXa8MTPy8t0r/31JILI7p615Ec
2/J6GmoGYh3h5zzI7MJVVFxnC4k7T1u29J5WZ0Vn6AipqY/LoZJkKa1Ibh9UtwSfiofF5m3Bztg4
dHDtwg9yNdW+MIM3UJ2qrjMEA1Rp47LXFRBNj3knC7cvAgNz/Lu+jxSRpomASw5wtP3UtHU6IJem
fdUw3mAV2yK41ACa+hrzErmmPmdS0594/IOOP6hXtxQfaXDtHdx/OEc9jmUa+/Fpw9J01fhe7ism
t6TKJLRbqw5CGc3x8qHL0XBbuGKpf2L9/+oNNpitKRVwMg9vMBS+fT5Utj1AEwucvxdd+sl3PNj6
R1baIFd3XILTcHYmXeJXhc7UB0jj892uaLzlFLVT3ebwHztzGevLLq/FxRjyna3lfLOLdcLUOJso
O6+rNBdpoO5cTLzal0nyTY7FChSHtMfOUtUCNoGVuABegN3XX94yiyxrImwwwXU0zfiJjrg+AZkb
70NWvsEt0yjrA13ZeeF6PrXtMh9I0xc7pW9wy5DUfFxhB56Nyl36eqjKlXXrvmI7J9/HHP1wj0XU
VpwXBrESGIXyUki58yBsyy7KQzXXykDVh4LrvqRu5E9n1S5v9vn7BrGBNdWUd1D1BYLxCWdzcTmE
WuyrWPMNVifUA6QzqLZNmBZ7zIwY7jvl8T4GINvyjJLgw8wWkD8uC6alXIW4qCaa7Yw1W6pRyrqm
bSXgFegY4b1EY/1stX76Sbx/wOUPItmWawRM16nmD145kmZSBwsncIei8MULR2pyrJpxLSMcVap9
IEDbzAsnFAaLRpwJHAcfRzp0z/2cm5e7HGnLQoJN2yrbChp0yvZ9iQ3VhzyHs/190jcA5mnmCXVQ
JC9ASHgLWX0ogblBX++TvgEwA4dZaIJ6akTz9BROFcN5HcI+eiDbcpFkkQ9NUoyfOTBk8kMLV/n7
A8QgUu07R9tSknI4dLcKQs+5d3h9F2VFvw6F3NnDQRsMU6BodRMG6UCxL04Sdx9qZpfjHsvTLSep
ack8TUyA8Cml11NL8xd0VPYnAHvwjn8GGFxl/z4wO+xxIzIJ64rz8HLKlvwgnPW70i3d0pIkYpnO
2lGcizD76qqSuX8dAAXZLp+nW3JSBlfHOoRdcWZDLMoKbtedswWKqX2W3yRc09MoaeeL8zga8txZ
h54VYyM+7JO+wSttmGy1lsVZjnBbL4uieKuGbt7V+KNbdtKI4L5lHklxFrQ3V92iXam6NO2KZLTY
7Grbyq9RZrw4V2sDzCpG3J1WxN/vs8wm4S5w6aCYIga782x5B2yz4EoDzNBX+8Rv0MqFbopaLMU5
a3Afjmy1vDkUVbHs6s7RLVGJoXZMWvrqvMB5z41vQlEiNJB9Li83gGUkzgG3bXW2LE8XPZqro2cm
7As2W7KSr1nhKVxKPpMmZGV0KLvsgi32WX5LWKpHUlu4Cl099Lrt0zlocg3Ml7APrnIDV2fhzppq
huqsOyi8OaLkeWgj3UdooHKD11pXhZN6qs69R+iUkcx8cq0Ln3c55Za1NJBxURG32bmegavIJ4PP
bILDzX3SN3gVqfAVdEOysy5c/pYTb4/drMcv+6Rv8Lp2DUFQeWfnyi3pFGVeXcwhy3cu6waurs0G
Mxa2OqvR2kM2LM1LQRpyt0v3LZNpSb5JDyd4Z0ssvtF51r+B/b/dVU8CcL7PrivSLvC4ZOepn9IH
nFRzXQm07upC0S2diQrT4SZ21bldV3yeO/O8rpzf1YSC0QTfq165Oe9HP1dnwbLulC+pKtOq9b4o
tuU1VRNvu6yZsjOdWHeCCwXmYsbDPmYTzDb4XndckajYyrJzaK1ar3rb9a9JxbudMXjLbVIuwDGs
Itk5Fw0BNsk8d/kBxxrtA9SW3mQEkXlPQX+HAj9Cf7p6T2hd7wOU2MC1YbFNo4ZQE5ehf6qXxVxR
lX62Y3uw8Q8KSrGBK+RpLBbJIAov0V5huJn8ruGz+9l288H9fiB+y27qOtgGLn7OzlJHpg5VTOgC
rtDFc9Prpi6552LdB94t2wn4cdI6mrLzMoq59IpguL3kx53SN52o2nNka7VCSCaJXCOqaDlAA2Bf
+belPNVA1Coyp9TFOLOZXiPC+FsPXZdhX2HPN7lWF34JSaL+IsS8OsN50HxpunFndNhSnkKGqXfC
jxe+UfYYl6lpy9XX69ddMZ+T78MDjUzXOdxuvxBFGo5Bs/HodGP2hbaHgS6PiU9GLxmvscsuaITq
Uns7X/SG7bs2RrfMp0oXWZURVl2wpZ00NBEyfk+nQe3qRsGsmu+VR3CjQY9NUJcNzlB77Fo4c+fN
kHZ6/ZYBNY2995WEGRyio6ic8BSfha5R+7xyy4BaYWJVTREeLscYaHbsrOpgUol2++5GU7bBbBNb
4poo+8u5YcOhk7CqLQxD2ec4Ww5UzyRHVaPYZWdgpAiQE7rbhoR5V2+asg1ifRNn8MuUXdZ9936Z
WXtvxTx+3IWoLQVqkJOZXe26q4lQ+zvLTfelC+3PmKH8D7rKD6I+2yC2iQgvFMfuSi+BqKcMWlFV
fiECIax9tmAdswJuD40GPe2kF/SmmedMXuCcLNX9jAl6OP1rzVDrEo2+i6bU2ZqFm4yKdmoPWbMQ
cRY80+Zz386LKwVGaSFltjiOr7WPTecOZK0KdDb1RJrPWSIdXDpbKZ/zj+LhkQQFZN2vr3haBnvd
VkXtboQWpr1mSnbqY2xjH+uy82MaXqO+j7Y7NEsI1JTwEpX6nOE5V1XZIOzNl2zOwrweUhGTelst
eu6nktJMg9P5Zahe+Jya9MyFtPLhMOaTDMecuqZ61U0wpeLGw6Hwmh0NEFLNK9HHJp/KOSmUxHHp
Fja8s8Ng9QVcaGi7q0JGyUoVJjf544SsdfD+Oq791TrQAm4koEz3H3BnSftc+rzo68M8UB6e+WLC
vTvMc5Lyi6Nd3j8XmvXogwt2wug45a6G3ZeHOTliOLRYKwUvG2SzxKsJZPb9cewlzT+vFjHdl7Ps
Td0dFpIq5EogRGPhywJDqThAa6eaupOq5so/N0sb2O2g2AgSJMsyzEoLB8xsOSkJqeiFGdvGPC/w
OtnLAvYmHbxQRf1yDmMO+85VytremuS6GR8hwfv1QrOFjTdjJLa3ZZ0BieH1WjAc7CHAEDzVlyyt
qrvUKGfZR0fCMrZlDZRFocspuTZ56IEkNs9lkN08xiOQJckwH+C+30LI08XYCdpqKF/CWlapFcxc
wMgqq8ZDv44Zg5OWVla8PuSkoN2niYzz/DbWWOq3fcX6aYCxAzBMpz5QjhNMS8iIIvqKR8/47/WI
rfkakMhWcwaW+orbcuIZPHbgejLp0iR4q/xicdVos9LAeIQclXkr4HtPbQEcPMDE7KP8ikaliSlr
01dw8bGXsc0+ZGuIzBwGvZL1LofhKtkXioR1R7iiEfqDNl3hTqSb+9Q+bZfmAWCiD7o/wWV1X6Sj
bv1UpKe09iQfzgYJHtpTVuhA0IFFoqv2KGTt5nsM/Yb4Sjq11OMx+FDxQxPVR54GL05mDLIv0YDA
zYde1OEuH8FGX3oz4k6B8Vy+XLeodeIZ3JAf8SvZw2FqXsK+0d46zuvrOW/QywIXln7x8+SbA8wP
W+/wOpojoYuAmUK5Wt/QJp/VF8U5oRdKFFqspSJJ99VNsj40z+bQLHSOh0SrolEfoganam7oqgtc
X8M4m1Tbw9wUg34/QnSg/jSYJGp9xBWf/bU1apn6I/AslemP1C58fs8zNK73GanU8HacRFeYMmjo
UKMyEhrWW51XkI6PFjJD3h7sLBqzlhA9stSXHsEZZneegCQw4EuBJhifdQH3KPlYlQ5GGvVf4eZZ
t8ylgpEsoQN+OkxmkWWgi8RTKaIx/UeYFgfUiHOCYs4WBxhP1Ey+HNsiqqJcM9ojMPsC87M+MAil
xasBtzP/SJYsKFwWkxso6DZPM/1qw0D8ba1H2X9I3vnclTTRLj6vkMHp06wmY2EO3IK6+sJWbBpg
vFXfwRiqEkXt6vw8Ky6Ag9AsA2nws2bK0ZSXlrY9mY6DrAiQFCzOxvxDivOCToI2nH6NGWzC7NXo
VeHtWTRwinDOER6H5/1kYuvLpk7TemZwyiJeaxj7gD7Dssa5KmWSrHYlpIa5eBnbgAVQuTwQXuAZ
0ab5syF+UODNJqF8KDPVJhwvmr4LWQ8jhTquXnBNsv6IA1vRFappgHwh+CRVmfVz9WVp7KRvG2Hn
+MJXPcMXYBtF76ykLofri5JJ9RYSfTRNaWXj1FTq0bXzlezp2icgy8sZqRIOn+CA/RDo1OL5IKKN
6i0tch8u0YDH+cNoZ9pmh57VuplPNqQ+zIduTmi6jT3EmZvRaPswmQfV+SEXQFY7KrsW0pWj9/mt
0DTEsrVLjU3Z0TnZ91kV+epvobY3cIQxwIVg0z1dRLeK05yPXXoKx4gZQyXG7RgvgAue06WsoDdm
ZemQX9xnZhOtWdkWeobmpO4H2pkyahgJ1MDoB6VfGBEHCNlVlegnmGxmW3dcJxPyuYSLPUPHyxaD
jPejFMX4wjWN8e2FRkY38qLNp0GiU67yrH6KfYvG5cUspwa3h2JcsFpvyLrCWpV9HuwA7ISwoAod
Pc6ccceWw+K2h7572FyXYSVZd9sFOQpTwrXPBfendYYmX1uGgalWvrD9rD5WmWdQEqQh4HSfw7uv
VSkINtMXOs8FMN7SmLdzabPUhkuK5UwOKkPV3JcwqHCWr1DMgRerirGeihKOhWBL/7Wu1mnpzx0c
SxVvIQIiXJcTrYvsjDCPkV8MvJsaU7atxsvnpV+74WmFmwVdm16s85vWruN0Q9HiAzqEvqkZgdpi
hSDQlB3gcdVv0zyCgxzwGEQ+HAgjMOv6sCTs0juI6ib7PYpFYFUa7IAEoUxB9L0pbDu8GWQkXl1Q
T7TMD73lffGMoV4qfojRN9N4qPPO15dLm2pUHIspb7up7DOITq/mTEwQkintafuS8JnHq6pIgd+u
qEGTgoEoNVvNAYeg2vEwgE1kmeWKAIUEStI4HxqtPNxZEjkm9nXRekjlpWeahd+zNE/qvjMVHTvg
Grs5LuUER/3mY9F0MIamzGZryPt8KgzRZT942MCUlYxr5sukYYhUfhrXtmsAbwsUhKycLF3MU8an
gb+a4J2L1/XKehtgJXDeQxOW93UL7S/JQR5fVdNdS1ox886ukbV3AtcdXkrakpT3pS2GnN/VTEEa
KHHNbf1eLaoaFFwkzqD2KVPHqv7KjdpUdUkJUNbfjbavUVPWE9IZGJCHAK5VLbVQF6yGOhYfapgJ
aiAOTizL4dIIDJiJUEENsC0ua2e76krrOIIFmyXlz6DmoPIdsRAbz92aP8wRa1eYP/dh8aRpzqnH
89CUdHSk+ujWwo+3oAqDIFdF68anM/IjfskdlVlZAO0vL4Vroz9kRRNyezAw2K965Suahqs8WYvP
K4X1gYJ78sXbIHQa4D7lqJaP1SqGJpaLzogLZa6RpzfZCpi4RYsBZlvZ9cXa+LJWnNkaQqwNBbz+
4pVhkDWm1rVQktCaNidSjErcjw2MR+vKDrEC/t4ZOL29ZA6y1Pt1qYS4TkZ69kHlEE/uVg8Gu22G
wKYX2jsyPU/AmtHXwLMScJcPts+zvA7tOISvebe20wmhQrBYTjHX/rKaiIkfmg5merwmwHjUr6Y5
I9GXHm5BL++aemz6SziP1XNeSsSFfzcgODP9sjqZt/mJDFPic4nhkHB+0xQ9hoJ+UnPHrpbezLW4
dMpYuNVa6yy6Mq+6yO7z2BgG+bVR7t0MQQTsAx25moENUvZ/OTuv7ciNXm3fyr4B7sUcTv4Dkh2l
lkZhkk64Zjw2c868+v1Q9vdZzW6Lv2yvmVHobrCqUCgU8OKFxyqwn8vyZpjSZPohggx8GLlqabdG
K1TUTjet+GnIWypalLAKrc9hGEZd6nBDqrSTEFtx/F2Guiq6jwlCyNsqYh/+8OuSPenEmmdplHxJ
lkKBpqT+3nm5YD2M0A8MXJ56QdT2mQgL0IEktNk854ncBD9HqzIZPqY+Hu+NPktSdlsyNtnJF8ao
tWU/6LNvyoAbaReFboiHqPCL8rYSg0HZdW0Yx8+aVgRpbHfxKKf7pFDzEitQK19aoF7Ffet1Xbyr
o0YQSrsTM1N4DorSl3+Pk6Zvd5x85WBnoPMkm2PRQCulSK5dseki8bZSW8/6khVZomKzTa1wpbA1
i89DphKPZJYnNkE9GQ0VC62OS/Yg1H1D6LmNvSzadFopxG5ndo3xKPj1IB+rzleNfTT1SUKdw2Al
d0oyxZNvpxPW53mwxkFz8qxqc04b36vtSY/q9kYU+0B/hMgv7WLHy4yk8TemZLbqI2E4rd5GQxdj
CXsVKretOhmauCvq1DQ2YlF3fu1S/6z2G1ggguwW59PojobpS/omrVvf30YKO/SYTpnubTR1irjs
GqFU3npdLM5Mp20exjdhqvYJQBOpj5uDODat6crcd5O7DmRXfWiDiRyrHtCywLdbnlDfGzQY0O8G
zTSV21QkJeJquhAVPCy1ZYat+OYk3niVHue/+Xpq1t9aQyqleynBi+YCR/2Tfu8XdVxtqrqpulu9
l/XioHplg82X2k48hGolDbeUp0JvYetRo1ovcR4Ww9YMpy57jtnFcEZEk1TuKoVLzb3e1WqBa2VG
RtARMZKt9JTEmTzddToTnSVOKwyiHB200VeFyQUrGGah4wmjYUHpKeuCYv+7IMcisKelpSTkkeof
Bk5EqGHSvARiQ9745d99/iIuX8oe+6qrgkMyiOUN6XXxLs7yf1ddoGqLyJ6cNq2BnzQdtDyo7b6W
yufRLLyHf/XsyxopQ5uqMlPy/lDqoXSUgyT6OnvMK4muV2jylfjPskjK76XKH8cwPiR5EhTRRtUn
CBsltfIOGkAn6uJgc/TdRpcF1H5MAUmKsIf/Hloxd60o97W7EEVqCJjiek2DoxZWNdqCWo0KB5FJ
baOrtqnJC+pC9b2dXOZWYUdxIRt2kgCgPQmWkdVHvwulALWuyYmJ05is0cT+Q1rjok7LwFf0o6E/
WAbXh21XWc2wrz2p/yMXGyl2Yxha1nLB/5ChUedneMOJPJSxInT1WB86SPWEYxLmlqC5SiiJuWvl
E2EYW/MmVXOJJghm6wSgS0Yb/J0kaITEJnG0OTH6eiNpjVBth8Srq72VKrJ2q3eeEDtFRjleu1Gb
WLBaAgIVPVvuQjnRccjo2tKaDVTMdV1U96AR+/YO/oGAy0MdmOVxBq/lgmt4MbfqTRgJbaxtkiGP
DFeugrHHYmJ35F2s+/Kw6/xK6p9TGr9Igp3oXRoMtpd4sH1xm+X+Pu5KRZMIxJSTXweO6I1l7so9
lEab1BeGujuq5mB1d6mp+5CNxX3dZ6H7uiX+Iqn/9Kd6/km2/ltejFXoB381ivnvt//v9J/uM68N
Tv7++dxq5u/v7rvfq6atfv+f04+i/p9tm/16bUCzfM8s+b9vQvBfTzKz0p99c8GP/w8M+H/2tvmH
X/7/0ePPZS3/TI//n84Yf3Pjz6//ixtfNv93Jr4H9iGLuqipc0bvb258y1REWYXPCpp4Gh/8lxtf
+19ZtzRIIE3Q8qKkzGwB/6HGV5T/NbjSz6T5uiWqMqiz/wzubLXoBfDX92+p8ee4+N8mR9NRZZPG
LkQIZEUyuVuf7xaFq38k+xiLUmsSxZnoO1TtWiqE8qM/AbxZSV1cilPJ50qIkhVVkpaVJYVgQDnW
qIMtxfWo/RqSWJoSO/NCQX3yVauafnuzEleGd24E5uFxFMyIHkOiDcEF64IYZnE1JvhTJdelx8ZQ
9Ocy1KM1EMErD96baTRkltdQqIOUWGZdWoKi+JEkSIH0cHO4397v3e3Wtrc3p+3Wdbcnh+9PLn+7
rmPv+co93WwP9oHXnE58e3Rdfrd3j/xuc+RLXr09HO7dPb898eYDL3WcA5+23dl8JB8/v2Sb8/7D
8/b+cODTbD7O3sy/3h62zgsv4RFsZ/4JX/PNxradvbNHLq/lEz/t7vn4G9flo174yWFjbzZ84jf3
ZB8Oz/Zh4/CezWbjbBzHmV+24f183vxhzi1fnBgJT/Q4i9/tneOXzXF+6eZ4sDfOnePyNaPe73IG
7/B0283+1nG2h9N2flCebcc7H50ffOqelx7vnvb7p3mamKj53e7plNqz2CeHH7+vGK+FOu+s2JLI
K42qWhW5S5229y+H7TOD2jg/nP3ReVqR9FoW8Z6kxRZr6mq+WEgPW/fh28973763N9/vHNFekfNa
sPaenIUDR7FQERizHJbo2+HxkXV2mG+WZH9zcm8cZyWJOjcJeWs7lkq/BGF6UlNGEwJP7ssz2sI6
vb9G2LkVCfP2fnOWE/8mMRIi4eFmezMr9Pb0+j//3r9s2Rv36Orp5bR9Od2XNhvn9PLCWtq3OxTr
8Lg77Ha7zW53a9+hYUfnZo86f7+9fVXHW9u527Pe7Dy2hes83Dg2+3NzfHBubtC+437FI1lVhEWO
UhW7zouYL/eb+8y+YcbWtPo1zfmeDiycnwlLnmmIuNm+3PsbtiXb/X7e8EzbI/8d7B1fzbvatxnh
8Y994fT2H+5+v/+jtx+e1lTkNWf83gMtcsppYypROivl/eH5fuv8sT+E9na3nSf9tMXGuU+n2Uyy
MCzExsYGOvO37v322X0+PJ7cbzm2bWd/u/m55QMYyv3O3j1/6pg+FyvyeNihd5sjel7Ym7sfkX18
YqldV7bdBxTixbI/b+6wJFvX3rubB+zQ8TQbmPdV9TVF+944F1C4OCdnKqGpGOyT/Q2b29k89/fd
1n780zIzPIzojePebHmIDXb3/SdQXgvT3nsE3Im3m2Uyxn7s56n+hnk/MQun2a6dntx717k5HLDW
+xd2C8Yai88psdtsSszrdsucc/Ts51PA/cbibF/cw/09Bhu9uX/0bfsrWrRlTTglNkd24Tes9tF+
tWWH3eH+8Pj7wbd/f5w/9Ofz/UtoP0/2T98+YOywQ/ePfPv772gjNn/v3D1hY/n3Yf+0edr/4WDy
90/2M6fIYNu+vWOrfr29u/t6d9xvPh+O+19PD5wUzgPHgbPZPLn2j1sOov3DjfvEFrU3x+MtNvu4
Z+pdZvV1mhn5H0w3hysSOVv2J87l042z39yx1V9f+OWJH89G4cm9efj2DUV0fq2syPvWi4Zh5wti
+sSbYMjmwbY3/EF3dyeXI4+tbzvu8c9DzlnRA+m1YuKf9YDmj+di484wuhyxyGQ6Tvfsf7baLHU+
vUubXWT/nM96zCX74mDzQqzD9nE+lVloFp6vHnnDwb7DIdjy1fzew2F3x7/7JybNPToPr44N07qd
T0121B079/DqLuyPRzbkrOrbWQfvt7M5Dew9KsT0Y623Lvb4Zl5Gd//thKfj7u9d3vP+Asynw98T
oSsm/qwpS7Rxk3UYHZc4yY7sgy+2WW2blFy6Y1N0jkHecfO+lPNV/kuKgvun4vbJ8rIUO/fqgiRj
WtvE16yN13KLrLIhefGp63fD2PpYh5hZHhQVNEgz6epJZ60lOjORCKZZAwzPbWWp29Dshy20ZR/j
Yf9TikIHLoOgnS5THnmuRFJrQrMkepVNGZf8laYJ6aEphmlFWS/nThMVS9NAfNL1TVu6zVWZiEFj
WJU9xGpgOIFFrNeOK42IdW6NOYRdZR88v79e51eQ15FJIlRApmhyj5KXxVhWppRF2o0VJECZfKTo
VHPJIkQnEYKaleFdEcXNj3uOpSmzt7SYRLkgY5i2MaKSrrA7K5u2JIULp47SZAXtemUm6dSpqmRy
4WDlZni+XlpB8lvI0sruwjo6tGGk73Wub7ekuaz7HpjBijNzube0t/KWONixyaecgESFrktTsU+J
awqbqNPDFTnXplCTJQv0BcMjLXw+Lg9a3DHMtdK2kjLonCiaotFtwnZ6UfxuLWZ0bRIpNTNpLauI
pKjn379xN62y0s0avnPbH+XYbbtKvgton+Roqjm6+mCqKwbq6uBMxdBl9pkG8OJcXkcs32xCubSl
pFVtzYoICZGrt/2Q+PuHtV6fa0IMdrOkGfLiUCC2pcUEkkt7rMTEbYhW3dXRBMwh9auVDTa7dOdm
l6G8EbW4h3STUVS1xKi0Kb8PAtJ9YKLKLwbNfG97NS6/kIH99v7ormnjW5EXEwlfXh+TpyQdlzrE
TbVtWDf+yna+KkVSdVPnok82bqGLtVUE1QRKzS5Cq/0U50XkCGamfKiu6tU+cWBRCKmqOhjMJa+t
p3lqGVhGaed1GtrKAO9X2OVrHD/XVF03FZWglGQZ1vL6WwElrcJSJzFVWQr0HlYSH2EW9v5IwTk/
W9ir5l/sZKYOc2jxiaq68IYiIQCxoCslEB1D3yVd+11T1Z9yKRubjyuDIQKEnU8uU14WX+iaGPi9
hskIPMEgnlqbwJGkZmVDLW6/8zoR1LFUU7FoE8tBsrC4gWCC79EA75VKpYAqUnpHm2hgUhSFv8v6
nPSgru08L453itb0gl12WWtPImXRHx2vztbRab5JI+bZ6Tm3IkAxuVh2nDISjSD0h6xWg/oQKG1a
r6zgK43B+c5Gko6vIyumpklL12OofTOQhryySfHGR4j+u21ZFspz3lUnXxeGYwUybFPFuQTqs02d
YYwDhzVopMY6UCdUrpDrXFoai8OVHWkRRaUMc7Ht+xH/SOgAixUiuBS7961Ut+Wm9xUXdJFc0G6o
0x9BS6/WZ1yaAiTLJqc7BHaX7tEoK0PaSpwUg5KbTpVHsTMpbbayslfH90bKQsXGrrAmf0apca3r
3NZPZEL9HnRC4E5H63se9eWHTRzjYoHnlq0GLV0Xttsk4a3gUZa2MpoV2IhBdTq1WWNdvzQ+SNGp
mgNbQu/wJRQ8y2WoDYymtGPf0h9zcyw3SlxHO7FNop9NWE3b93fItXlEZec+2Rr7ZGkRvDinZ7fG
iaRHvVq4XWkKN7In+o5ppvVJ7karcQcfL3DFRqzJXfgTeusPJVzIwGfSrLqJ+jw/FECPTxHghhtg
yaojxtFa/75rkzt7myK4b1ivl1xlQ2GmZQJhJ+hASfvW0D+o3chWRwVaZomFTWVU8/X96b10Y6w5
IaEoXIE4Fpe+YKv4fabVwIg7r85cvSwrV0mjzhay4eNuJ640HoyuaKKoa8sCi1idJsiX1MIee3p8
ivHUQrSnfdyZtjRVwiHBEZTnpM25Rc1G0IOqPBa2YBT9TonV1I4j40EsY3B91cfaW84W+1zarEVv
vM7el/V60LFWYph4kqOERqwDVq2mceVgnP2Tc/M9t1M2xFk7VNJKC/+FfRwmQTAVAK7E+hiYQrrL
s1Q8QjllbgrQnc9DLwixnRJG6j++FSxxzlbhX3MhX7L/GfFgTnHD6U9hgvWUgBi9B8raOgUt1g45
JIYANANvjc33imZaxF04IWRDR28WBwR3Er1RJLCKmuS1dqGA9wf8FNghsKaP22rr9a4s4f1aHI/n
q2gWpJxVgEC2EOTdjU45xAEkvXYMoRfYN55B7j0pwbe9v/WuLCkhDuIOOCJ0/1zSkVVBKU/knLHX
rS77dhKGptuHeX3UcoXMs5oDsjQtgPhht8bwdXEEzoeuriogp6g0kZfVQpoH/LossSh+ZBa2LGbK
llhMt1Lhd7GCSCH6YM13MtytpW2pvIFKgwmdncJGArzd0pyZK26yVwoj+1DtEBtxloVryg3QIJaz
5CqKweSFWtEUdmxldD4tW2F66QQ5WWvgeHVMqgJc0SQyQDP7c1UJp6gA/dwWaGU8unUxqjdi0qaH
cmjrlZPvmigqL1RR0eeDdln/3fReludpiqgSvCRhD8rGpvF7kIsfI83/c/LwhdgCkiZaYK3PB1VC
HhAOclHYlSqGkLnj6wY9pRLv6/sVpZuPGY5GJk80lsW9wCUDKnRCTJg2DTaksIDz8tRc2cvXpKDa
6AAyTHmZFGcXSaafeLndQ1rqkKoXfnYtpLErm/fK4ihEKDUV+0/+eFn2Zci0JRLA3do0qve2TdzU
Tqx0M5TMWsnDXB3QG0nz798cMVk+lt4EOhXka/fFNDJlk8lesaJrF46HhcPBbRLbh80lvX8uRAKd
T2UEcGRJz8XbMhrKp1QBXWn5QPiAmA5rbVZfic/ODrRZogQmTlFVCamLjTSVSZT0JRJV32ICS1j6
hiwDj0jpVmIHmhfss6HzNyO8H7tMLOU/oEQ+0nO8oCy5jx8/rpsspK6BbhABcC/GH1DlJZkDWhMb
wQv4VYEmL3q3Eue7tpIG7QZUgNlETpfEy3rZT2FdaGC+w0oOHRBDeuPWolXoK3vg2moalkocR7aw
HcveZZ4aZ8DIUc4sygYnChTYLnsoAbRunzXCuCLt2rBMUBKWaai6wRY/1x3aSegDBXqFTYM37yam
euBQYEHdj68QVRWWiv+DD7kMahuJUSmjjzWM6rS6zSnN2QyUFnx8iZg2LlBYwzmQM2/7N5sNUCPA
5DCYfVQjuEt6S3WkUAs+GiYC+yMSfcBscK8xl4TH5tQJFOug+3GopCeYSWS38DJzxd5eRjlmMWCD
NIM8Cre2heVIKZbRRIrV7aj1wlthpJxKKpNj3muWrYvdndlrjwX1IOi64d0Q6z7qVlHs31+3i3sU
DyFRg0WKgEiLuXQCplJsrcZPcAL0TpY2zRDU2Sd10MTuVmt7KlKGHuj8oeoseS1Ee2UbcBMAhyUr
OrjgpVtH5zFNbFMrt8c0UmInEPXR7YvwVoHRwGlrj7/fH+uVncDBQ2WWqVDPLS1P7FaGxncSsSJq
EIQAWZVqa6TT2k64PHoklpToGBqk6dbyKkC82R8q2tbaehDCO2ga+WHMJgMss7XGcnA5g4gyFVxE
7h6yuLxMYSt1kTorigxiLRTcMU9K0xbBjXy2akX7FfQpZVTvz+Fs98/PBcJUsjpHGTFfF7xsQVxq
g18CfS2yFOSrVWpfyraffpatkbiSlMk/CYEMN0Wg5HuqC+sVhPOlukoKwROZWw5eJFbt3ACkWSn6
XU9ZhZjQqSTRjV9JZbxoGcGp0sqo/VXXPMpLpZklcmElk0aEVVns0roPoZWVSpoUUGe9U8q23bNV
shVjcHHZsKBrJHbLRpDns2fh4slRAwIub3IqT4VqcswsDL+V05iqblV46qcy7qbQjs2AeJGRJPXa
GXFFZzVRx5XF/yNytMQOVlNhxBmpbVtIvHKr+dSXw2smBc95XSlrLTuvGD7SJFyTDV0ihsJ94HwR
IaiO1b4R2fh6/Qm7GD9LlMW6nVolkqvWgfYUK7Dl24PX181W9jzPsIW6Lj8HlbpKDXBl5snFgs80
ca1nwOj5w8gJ5QZT2WPsy4Dt2rXNz17Hl8/EwaLey4tPtflFKv2P9WWbnXomgRQ6UTOwmmT8zuWK
qZVoZYEmU3CT5A71H8q0oyIuXCPMuLa2XLrAnypcJaVlM4w0yyIP1Glu+3Xrfe7oaWVsRsnybppQ
bY3d++bhmjCLkBXRR0vkz2I2G1WWA6GhRGsiqn4spLy96zNDoLYi75/fF3XF+OmzCJFkokGiTzmf
QMlTtZGazJwyMMP7FTXS+NlsjG4XZ0myJ5kZfH1f3pWhEZ8HcawRDaC36SLJQj+9MG3HHLueG6Yr
BCQvK1qW2jnvWTmorogySTdzJDI0IsUL3Qj1tPBryP5ti2IsaiKHtvVI+WXKQaJ2NnPfH9gVm2ri
U6mzlRPnYOP5REZDpid+K2S2lKaR41HkQUVkSdIP8vta/tWMVSfuSs6alZvTNbmEGhGpvAJJFrrS
Nr2UyIqB3J6CYHtoQ/VOHkkyVlkYfIbKMb81u0BYce6uzS0lUaSGcb74Yv79GxeyMzo1bQQfU0dN
vgtFvmUXNFl1DKNe68F7RUNN7JwGKJuIMYD0c1GT0lM406e57dXT5CTtJO9G6rz3beVFbp/5wkqQ
5drQuFLPqRNixVwWz+WVveGXtAPNSG+q+kGG0cFNfS1/nGCtWNHQWQMXbgCVXAp5BgMoPQfkuSiV
BsC08PIoNfTD5E6tCB1F9N7cvq+ZV6Vw7moyxeK4UgspYlrEqa5hTagoLzelJ5o3gRCsEZ1enTad
aIRJAFeTDfl8LHVA2k0fC6Qk2mA4oNCTca/S/7l0R3qjlism8ppWEJ2a7zE4Faq5HJQI80obYreE
pnnqoGqgGqy3dfwp2yijNbana9KI783wKULE3OvOB1dkdaQrBZu7Gkv/mEGMvK1j3ziIw1DcTP3U
rozuypJhkYlCW6KBzGWxWGzIcAjM9dN9VxTkZANR7lwKs701L+LKqiFiDooRn1XFZYvuoVCloAnZ
x0PXGambghtwjTg3QzsMverpfUW8MotMImlJsuyWRWr6fBa9QaJE36e8X7cCLXN5nPK3rFLhX/EE
grhE/dW1PkRXrCMnNpFSfBJc7uWxTTVyOgQDnCxRF3pOLPiuKlP/XbeasFEps7WHQerd94d5bU5x
qmm9LatznGmehje2MaC4v0gFFR+zTo4ymcQNfVZ8O4ZA6cPxOXBHbyTNo38jSS+AhIEIyuyibcLu
gKlukg08MF3hhHHBUr4/sGuTacxJ0dk34UxZDCxtKvrdQLZgw3vU7GhKL3yadM9yS5iANgKFuEej
DL2v/0KoPpuVmfeFK9P5GKvU6qXQVDK77pnEEBjI53TUPwewEm1FvVS2fR2oKzKvXM8w/HjVYFOB
LCyrAWsTmsFIqTKbm5Jk+0F2tAqoOUYviH6jpj190VKxcjVBrA5yP6Qrp8KlLz1nhDCheNTUXC03
v6jmxqAkYQaz/iA9QEoLeVZQ+T8Er2xPcHd7m9or65NQ1Csn36XVmdWVnYIfTUBheRxlFAOHDfFJ
25MBDZHO8DeREskP7y/opRXg1klLPRCvnH24Z+cL2hlZG4ZyQMDGa4MXf6KNNYxDdZ5tVW/IXyA8
8n+8L/FyQud7LiE1Q+cM1JZ2J4AaNxArPIi0gevIhlVC+2S1EyQOFSkV2BMzzabyWuxsr/CoV/24
9FcvXtJUY/azF+MVcrhfVNxQsSiCxDUENqbdUwXcO1afhJId0pOgdwuaB8R7gsXS7+/LvzRHCmcI
NXqkJBSZSOm5fEg0QtxkjIQ8xMqBPz9imGZ2cmCa2w9LIkRKZIg0zmuA/VwSdwfZmhJOSejXjMzN
JrMfbSsmn7/VO21c61BzuUsV9MjEruOnYRgWE1tHQhwNDUxgupyUvzhA3LiPYleKPSJwTZbv/HQs
vxe9UeyiUVG/vD/Yy82CdELpgJ1FQyIgthhsq+txWyMd1Fh0IxU6RdBRJn94S85STJL8ZHqAly6u
S+wQE4R2PxNyCNYxGtW7zhyEw78YiinPux6kp7XE1NTg/AQQaUxkPxWfAKR7IwlosVvDgV3Z+QS3
ZUKVhgVscJlOIneqpT3t5G1fpLrZKilztKTUP4D1G46m2QgfTs0CXRDnZIdBFekFGqz2ZZqUz0sk
CJGySTozudOIe1F6PKif3p/Ca7oI6lL8M2AJJv1cG1JolLhvjZz5kDoeRFoXOAQTUlce++RQ1JV4
LMm1P2hVVHynBm6tucwVC4cbx5QSdQIMv8QFa0ncAfvA+fYGX4B8iYjiJ9VMDOKYg1E9y7AmddTo
h+WzGvpjtTL4S78AD4vyVZI9RMD1JVoqF6ZC1gi/2NKUi99ZjHCmkGIzOm3gJzUwxzh+pNxb+xcG
B8FgC1hkzM4y9t+EYV36HZeAUSprR+AJD505Bd8ko41XfNfFdmfnWaB5JIMLADYcz+58gb0uyFJL
HUNX7GvNhcaw3kl5t9bEfBnU+0uMiT2DLB+jvdAjOBNSMVSU0I3IUTRW0rodHMWbXIwgGdNr8Y58
YnaEQOCTN3jDtiTb+eBBtrqyogt1vniMhXFTC5EmB6ocumFVQb2lGdUOx7Df5UaquLE1bXJdaWx2
M4E3gIyb9zfT4sR6lQ64D7SKRCSVCM75XFd5mIdwlIWu6fvtUSv1cSP6bbfN4f5cOZyvLetbUfNE
vPWgJ8UYtbQL3daywk2jJFC0DPVa+5WF4XsdkDUHhgFSER+15t+/kSJ0QQzlcRS4XlgZ/ZEGFarn
1GMRVwdljCzxifbb3ge9uVkoKHqyfNSXz7X4i1lURrWstNzy3d4L/FMzCI2bocErzuqVoUG2xuEB
dIb/lq5yS6GIJxBgcq1hNGlpChVNvG/gkaMLKTwN1P8YBRb/fQVZGJzXoZG6nFFayOYycj6fOWyk
QTiqoZsOYuSRAC7acHKMqYanxI4HY7CchlYR/c5vS7Lt7wu/UBny+eg+uAiA9tjaxZFcwUykCl6m
OloJT7NYeaOjA3pdkbKw6KpOFF2UcaNYQIVc8EJKm4QUr+Sy5Pjh6HfOqCT5fVQO1kbQB2FTj5zW
KSRLW0We/JXNf7H9EG2SfAYLJ5NOURemzopyaJCjVHEgJAmkT7JWdOWXsGlkQbXBt9TNSjbqmjz2
BWc+vhxQ9cUeDCY1kT2BNn1jrHZ20k+mC+VDAkHpVK1s9yuiiN1bhPABN7EPF0MrqOaqYuA0kJN0
wcYrs8kdOJcxaWW1soAXJlTCoQJ5g8sNgRmH07mORrFeSnBlMqpazG9gWi12gjeljiwY/iNkv4Xt
9W3kROmg3Pbwt68s4sW+nMWTGsGpA7mDpp6LlwXLwgcOZAclNXcwDsq2qlcEpkX4mEo1Fx8+uisU
PCymFeXBX1w2pSz8IfagBvQcOYnVfZzA7FaGQbMyqZejOpMiL3ZFbCmWAH2O55DRNxzf1HMnGUDd
SYH10HWKtmJnrokjOjsDsymiYHznk6jBcliEUNO4GDExi7YFfEVh4AQazFytbWbqKGfwuiahuv34
bAIcIgyA60/ge7klCDWC35cFRzFz/TuNFb6Vef1BOBCLBNMJRwMRHTJA7Pjz0SX5mAS6KarOyHC+
W2KeuWQxipX8xKW5pPhB1InAcZPBF1/MYQSlgN9HVuTKMlkfzQzzjQB87fDRCUPKHCMiJUpgahma
qnOlDwpTiNxClfHMKHfdhmK9pg+X5kPHJHLFpTyTjOuy6wKhem9USjNyhW7M7SAQOd5giN1DmD2s
TNvFETcjmvCpFC4vFAotj7gqnytswzB2S8rEfpviNoW0zy+3sAgObm3mwtEniLqi79fGBxJCIX9L
XJGy13ONqGhlDdk2sxiFQUnKGBh7LWeGPQhwOL2/YNdEsaM4X7ivEBdZqIWWBF1I2RcZnElp7guo
Ip28M6XvKgDDD2+muXIPDBIR9Tmst9BzcSrDsWjNmJZLU76z6uSPStHXoAeX64U+kI4A8z8fm0t7
WysSrEFUtaKAxvi5zafJhcA5uKXmtT6JQZGcskmo1nJjl5vrXOrCTng6dF1q4IWuInXTvivCZpfX
NIB/f60ufRGSmkTQODYpPye/ea4W2gDzWylwKYGNLPxEB4bJHo0hc+Ccl28kCFVTO+w9Za8Gjffj
fdHXBsghxs1WxgcCZH0uepjqQhCGgfuQrg+u3srxbdyIa5Gkq1IIapPdJ9pLCdm5FC1qQTx5Wuga
ctdtlSKHxrqU1uK6lyrPnQZDqMysWeTiFpeq3BDTTGqCyBXbyWt3eV/UkLhGVZzu6YrZNCsmcVbr
N8lFhoE4ilEgz+IWxW3yfFCdn6llOamR600lfOpxOT1kWpi4UTXHqqy2s1bU5MoWIOoHBGeOm+Me
L9YqaOiQ0Bl95JqQe0I0J5GzMoTc3HNRabYdmPLbzqjrdPO+ilyZVuwxoBuk6pyZi8VrhNn5gm/c
9Tl8tloWTQcvbAnpQuArrxXMX5lUnH+dlBwbT7wIlVmZCK2lX9KbFgblnNIzXD8H9IGpO6Fu1cE+
VnN4zT88QoIqhLE44KAIW7YcVI2+r+u2hT+bZKhDbMl71vtG2U9K3v32vqgrO4HEFducQDH1o0sE
VdMaZAGCLnXB0BtOJ3WaA135r38jhEg0cQ7KwJbXYVEqfPB8TeoCgO43QSaKbtZb08oJeqEXhE84
xsj7EbOZga7n+j9weSO5GOUudeXlQ0LY3RXrqt8Fo6R/fX9AFwYSfdfmhBheIqU8S3RbVmWVDw/v
zHSpKc8eyCzvEE4jBa5u7lVwdHNy92bgqH1Rxi9R31prnKikUC+WjvsTUEkc5BkJQiH9+Xi5zsUU
fMblZtTEmBpwYaKjXvKpg6rcjx14pet0svWQ5nqWTe1kHcH9b6YivTclUndeubFCUUqlpymFHPtH
GIPFUA99YhbCl8DIiFB89cY4yqK9AXul8CtLI8EzHSEUPYGuFXFHz4+N2PuipzgBvZFK0W060r3R
rrGiSnnuhsIScppiBP38+mAqle+lQX++P6RGLPqvkzzpyl0FAX36q4zVpnXkdgylTSTkIeTikdRE
6bEtovAoGpEOob0RdeO3IcggtLSz1q8iYyurYdbS3Tzuessmw2ZWJzGZmRJgJE/ML4R3ZPVGp45S
/AUdvGp9jrkQ0nMjpySK/g7MTGq4XSLQu4CHzwfvWFRR2jhkbrP+SaKxFKWSeRN5npuSJI+daGys
6vOgKlV0X+WaoOwTy/IIEDKWXPsOLXOrTK5S9oOh7StIMCdlA0sysRgnERMLXuMqqIV+16RArWw9
MTvZcKlMCUPDSa3SSuGiLmb+/MBTxseZZjr7lRSZLoe7BpbAr2XNdbZzkyovhDvwsrl314TWBNi5
leqQi0pX86g6yJJvUuuLFLQqU5ZNT4VegGm1fGgjNkMtlo3TGloSPdQzB03q0lyztb5q3mjUL0VL
q5rWIciUtU91HhF0hfU5SqqAq6xnSftAkZvhkdZGTcwtwp/aknxlJAp01knkqp2+6oOR+J9D7f84
Oo/tuHUlin4R1mIA05TsoGgFywqecEm6MsFMggng17/db3YH15bVTQJVdU6dHa8jiEpe+bW5bpZ1
UeAPlmGFhaGo2p62LYLVlc5Nsdkqu6iy1NilDU3/piO29em7uiGZX3frb7khtT3YxVM8+UXzDSS4
9oqsFSImuXnfdOXFKP5OsPzuQ+UEP96+y6JmKD2NyslUsUaVysp41e6U2WXs9XwAYbEV/Hhe5OSl
ym2LZ30Zwng/2yLouo84qB1YEfgllOVuaZZo+8tZuXpOOi+y3h/HJcYGeRZTYicfMFgHwyCri9lf
NAm3u5f/TBqwAo9yHk6sLQhrXec9lnaf2FeXZtdrVlRitB+DSnb3ZvMGuf+RBFsXv/0kn7sXNlsN
idBJLraMtYg9IgN9BuGy9qV17lvinFj2Zxi/v5JjLpz50C8hP1xvY3RHpnkoX+eKPP5TnPecQBm2
u0k5hynv3UJcjbZBeU27UVr70cmWFxX8oSWiIY1qZ8ci0lWi086tr712SLI9J49zO3dKBFGTOSpm
DJjuXo0WcLsItjiTzF3bZf8vIGxdxQdAKriAUre35NEDbYi6mG05V+zWTStn77YPHJaiKlI2yvPu
zvMKgUuVjB9syantIct+BqM2Q5kB09id51ANBCewtWNzqC37jEVmSTlgg+W7rWylVCq8ItFLdvFD
TNNN5DajnH/VvRM0+lrP5BgvZ21YC54ykv2bKDwMfpgHd51fhe1CblGpOnU9c1qTbNy4yTykPvk1
QeZJIYY6K5ctHrzr3W85vv7kTWCX5bmDRwmCHIRLtLl/dN7T+1DdgUWqLpqkiO7NvBtzG2Mamrzj
UOxyS7fELsAR4GfEzoGA/Eo/ttVox6uRLI+SnOV27oFRAETakv/i1kPzOM2VDf/NQ7lFt65TT87f
qPSm/qWN2MbH9YdZCeMhS6T9f57PmZx6K9VCtplyXW+dkNTCF0uDvLw6c6+bc9MUoXc7wRyaMo4v
MC0zob5pudjhWud7c96CnITfcRsLNw2LrbgPc089JGwenLwmqR/Q1Qb0nhZiSPASl0FbHxk3aUAg
iN69eghJ0WdxdyDUX7x7PrPvb36n0n+fyRBnLMAyUnLmn4Xk4Kp6sRk+hMY/Y7d2mtvJdnlwCDfK
9KyuEm989xcvFk4q2nYc7kRQJ82zV5fNCIOhD/LHUZbG3nHeDe+7dK16LbpkzL+jvYzbp6oWcfQ0
j86evOMFGvvT1IsyOih3WO2ZWtVCoDAdptHjKNr8p08mVz9iWy3bkylKk3zxyPY8c7mL3eVJh9Cg
/0tyWYUsFWo+h2O/r9r/KeXKdDoVvfZ4qnlGHPMU+C3ylOjsHP7u7D7uN0pUkrV+eGpN/ZoX8ex0
V3KbQpjtTqAL414ZGoXcZORCV/rfGtvN+VlrCSctVbMrF5FNs5Del6cNpCm25zsT7gc2NNapyUhB
KgqTJokqA3Y1enVxpWrljwAFQ9uN3U+0tI7TpH08TmzKqsKbk89RVs7wCsqvLbmUeh50leIM20Mv
q3sL8i1d3KWdOw7S2OhzHK8N++foHuM97K4NgEKuiAuKe8N5jvVgWj5afKE6ZYeqBFBQubWbQYJB
F+jdXiAkmb7EVuTUJQANUyCcvuabaP8ruqGKmVY2RPgHy+C+uoKJWebzLPpZNBa6/Z6WPX7G4MWN
nbQQDp7CbjNX5ORv+V2tfAVdbgGfFrsIv+nkr/UHlJ/xubFQ3sIymNuroTf+07Bt4RNLp8X8/2vh
o4hdbdhznMKbbhvV8ptKIWYkrYKkPY87wRZnwkzy+ehANjOZ3yc6uNonB1sLdt/2tXcjviy7i2ut
reMemI0qJ1Xgi5YMIx5RBJBOmupUhUF+R3cD4Ga4ACZKwf19PczeKI+DmqB6VvPcHvXo1qcwtq48
SacrzjQfJIYMth4cTG35qA5D2/VOtmIaP2jUi+W8cb19+Hgxm2wErjNlQb3ypZS2IRVoxdU6Z1Zv
S30NAyYCowLDrjmSFJcUpAeBejmUVkzmpiDywoIt66IrOFezIa5mi92DI7iGUvfyo7Kl9+CDdu6S
y0y7fSgOvvGMi8muUM8cd97b5Pfdmno2mf7IKir+BIXJ/ymUnSdXE33CJyKEc1Jlj47kRBomC3vh
yZYm8USxSmjMEN4NeWvqp77fu+nsyakargHHKfe0+HCB/hCsPwP1GiNRplUwbchAPY9mOCWtPOY2
dvqs4s88XL4HJuG27tdsznPPy6hR+ugAAEIt+BJtyyVSRe2aht3ifSZb0N4Wfr+bA87mkt/BMbN/
LsU+slG+l9Xfnq+mzErIIQBApgbsEiEGJ8aHQ4ftr629jGanPVWy4T8Zw1KDF3XcqdSv3OJV11WV
XxF4v3nAqxSGz7CKkz5L3GZ4qJswVqfIq8izSaYlnE9+PzlI+tBbkrTfp95masXZm4rAVZJXv3WC
4760w/MWTW3wu62Lys02CBJz2ppomNJajcbcB1ExsGZd+EmRdcUWuYee73P4Ne6OdwUFpg2ue78B
ON0aIakuo8XdU5/NoDWdo5nDbNpL2Zy6dhUPHtaq/svta9L8Y85MMDpmKQ6qGPlr/TpK6uOarFR8
F/JQgVO8i26TporkOW44wxfAPV39U+++2X5CQlfewepwn1SqLP1DNyWJPs174fC7uFOXUS1J0rg3
7B43udHBqxfYKQb3yB5Apvy1eN6jonPSAef9rVnhmKTrBjYrW/ch8Q5hD2g5I3QqIXJRmfLRjp73
d5KJuiuhcMh0dvxi5jBMqjLrcmCM6ba78o/2HPtX9HWepAJMlPvsLTNxBQEWh/a91uPKbKye5qX7
xWtpYQx2hpsPEIYjHoFwRS/7Ioh1cXqvvO3dYEmyntTvPZ1qSEKHolCxf8VXFaynfVHbxKPaJc8r
6ybVMTflnKcFGrW6KjcxhicITdsF3RKr6JTPOePgXeQwYFRv3He5iYshim3O6sQQcjom/oobNDcq
P+/e6pBBFBRFexbU08ObqvwtHeKoLrOpWDi7UDaiuk03ViTbK82+6yOzN685oB+t7vUYzS4bYoKe
hfcrLMV6JtzcVFedjPVwS61C11bztVRXDBn4e5xqge07GckqPAss6g1Zv/3x3L34Tw399h/RLwo2
Xd3cdQHevJNPl/64V0v90uWiMQeHB+p98aGMnZ3a7150Daj8VLXu7p8iEzYUBU6eiENAQeGfQ9e4
9bUPS+kFnT0o9ox+n+5tnzv/WbNjZ49sIA0HlVchd4Hg1sow15KNlTcyLikGOxrUtfHDR1R5gil2
lpmSEx59R59EpCPzp+qSuL6eZU05PK9OdNyblXsoncrOn4/AGAsQ2EKoj6pgcz7FtOa0L9Vit+mw
tgB5zhzF/T0mipwVX38PWbtZkjAFIENOAEaK5B9wHfPPmUXyb5IBne1a5aPNFmcJEC1jsOEZBjso
TNJtvWMe0J7je7mERRoIFZ/btrHpAkcSuM+U7P43Ygk90Jy4NSWy0H/iPOq/2s4K/8ZnO/3sOmF8
4VrGeiSHgynwic2VesiqIMd7otTovq59vvK69HvxF2j89ivcZf6ZzFY8Lb63PCUi2erzQMWDfXIO
2CqOWkQn0BHVeNpkO5XHxDVxnqqltPfbCFzl1MjNfEXEkdZpIOz8XflkJJDy0vnhIQc7em4cvToM
bor9c3Lkyqr8EHfmaq0n/2vb5BKx02P7z4HDYz9GS1zde5Xn/POWdvu1CubgJ3+cws+1aKoXFZCQ
wUpjM93AG6JEChBT1tTi8VmvGky49jBuZfvPjI746iZTeZxv1v4uoWAuYPr2BmJeOUpk03btftxm
0jbbLGSnoxWyaXBuNsutaM2gaRDs+K8IZf7X+kPxtHCFP4aNmj/UHMD8W/nUvgF06lsDzIZav+M7
T8lfMW7W1II6ENbJZW1Xgl2jxbMNHAIQY78STRueVqae6aqsurQJ8BMfXa813WlwYLphgSLN6ARX
ZF3SaiyD6Ixy6X6Ecx2EZJNM4kHqgNfdY+0yYlBFD38wrLXrVEYGAF+FkyBGbRI2OW6+YYWjNqa/
2dF85WnzaOyP3jgje85yns9RxWedJnMLxqpfvAWA0RTxkOWrlA/5GKtXnBfNy+YtzIFo/JYp9Ydk
dC7UHs6QNozNc90UwQ/wsuZ+m8qpuDEAy+QxAf1Un7QBBgOC9KKoOLlbXLsjBKeTMUnywp3el4c1
KLvbig3v+Vr3Tfi3X31xbyoBesaNlXorKFiXm6jQybNKcmvYfazZMZh8E+SZVeMIDcpE9dXogq7J
CjnI/+LRN5iAury5lbveXyVApTnTwRR2xB1ZsaWWb+bcIkWCiFnV/p4Xxpo7TougPSVe7R2htwGA
HLFMUM4OBc1dzi/Pp2MT+07T7b8EtV/8rjWLvmk5j4GXFoIa4HCBC/5ryqq9Zd3vcoQzvQpPei2H
KGOLZn6MZrsS3Eu2Ax/AvoXZzlrWA5luvsnUsIdgZ0EWjceCsj3IRCOd6+BCLjsmFyRbJtotilLe
Z/mNwpf/cQY5vUE8bP4iE9jbAhCmyWao9W8xgNb/mAQ2jxqe1FcV7P51z6+pM1Ry2l+DSkRaBp5/
fHBbkl/73dTE/NzF8kSJfN6OueOvXurCneKT5cxgDuIF03NDuAfNvocrgtMzGh9XutQtJcS3cm8H
K4K/q52C+yis9GdT1vINAJWECCSb+aueSJ1KTcP8M5vaPmw59qrGSzX8vU8UZorkRSXF3R6MRqeW
D/EekIdTslpllrthKShSHHdxDxDrmp61rlGEqaXv+BBYsz7iMoT2lXsDKyEYN/ozzMy8Tu2qDS0Q
a6U0/3vZj+e8Fdt9Hl+gICFS7JyOyouKbFJ9vBypmmyXyWmv3rHp54/eEm5r2tIf7VlbXKq2Ua79
VReSR5iusNn6rPBZ2L+JtdWf3mrlS7gnkrNb7N1T383xW1D4rr0Gd1u/DHPVf89YrO+Jj4CmXIZl
YlIYnP67Yxikph43MMv/5eg+N2vHFQDWh0CpQITRk+mc6G3xB1o5XMTyVa0rV8fWW7Z+Ql2b5mZ2
Kv+2mWiSqX39fjn4nSve4SASS0fPkNOQxpIgp4mq5Q7y2Tylg2zGNeUVD78E9MfiqMaN4KOKjjhr
irp+6Hz6CeZAaMrnZsyrO70TlHDOReJex1D6fopWdjf416limpUSw51j88JkORoP2JDzLTOxiBWU
6QEDPaA6jijJ3vx9idj0vQEuDE/z3HunIFyp6Lu52svM03r6cEbAsiHmPrz2HZEkaR20jc4Ssh9v
kTL7IEV4K38XbT0PGax0ryGQdaX2igmN8lMo5+3vJRHRlrXb4O/ZLMGmybiwCVfhXD7HpPBGaTvM
ZXTy48U98R0PO5Ubq86tN4kPzEWsu7P0DhkvaILprmE7bruqUYleIrFpdUNqJJejoqxWKWeRuEqU
Y9azUwxRdNBBzJY6dMj9XTIsu8ndZn+Y5mZMjrtR9a3tLAxXVwdgbxNhp4dyC7nVuqhAxmwW3V2V
EULRccd5+B7kw/45JsYZD3yH9d1iZs89JNvEw93Uefs2i3r4AiEriyykQvlGZLD3VbTN6kDP3P2a
jRXNo0MUw1w8JwND4IPp/RkqT76U+sP1LQg7TgC5/JK5V4SHuItH+1Xv8JXTrp55C0Q88y04lOp0
hpNfgyLEAMCKc6mT7zAodXcc9bRvH1u+uL9jhMMrC5iTF2dfl/e+3ZLvdoE+doL02L0SnC7fll5U
Ott80X44wCxl6tBx/9lFlRC6FCb9ydUhT2kSLltzFNOSxEez5EN5pZl1T6nXSXe/K5qEmgWU2PA7
lBPjRdd4JAP4DLCbQznUsUmJKu3NMY6rvmbM4be/a0NwAtHpeydgHCrzAUaeMtSL4Hof24Z/zKFf
R360iccIMOJuzT3F80gvaxs7Zi0TvfLIdj6o9xFN6FPYNYyL72a/jBSsM45PcSXi+OjFOE6ybRvt
lu0wKZlMRQvIWWENpGSmc3rIejTtf56NHGJ/+R5K7ypItuHvCIPQhdu+jH7GjJm2xkY+vOdehP1w
M0molER0+j7TIYL1mBJrkJBZt+/B41Jt9d3qiK07mHmjFSp2bHuZMpoQeaXnYTt5HjUGDpgCG3A7
tCAdK5b7niu9eA7/+9r/cv2Kus1Wu9Oedqa+Mgu7MnxqG1wDqbHLwMStbqNfRNL5UToP4fIfC/Fm
SRmGOMMh5GseDq0WioHVkBSPqyUYBxp2WzvnFdfudggM6ZxZ0Cax5tHx5D1E4+kZUaWlt7d9516O
7+azNHLhmCZbjT9eUk2nInfXFw986sPQmtmcsetXj1NXuN4hICPiaU4IbyTPeybxvQs30MxA5xYq
AWfyXHFaEkZGr62qCjweVQFavu+7cr+vZU2rFnANtmk8L4E5DrsguFM0sCtvSx27V3oY5jUd0P9f
FE/VjLOmiRWzCtkXHMYlL1SJV6ZIDXYvGtEwKM5L4cf7gWDiASkzr+YijQkdz7Nwyc2n7JrZOSu6
1Gtmqv5DH23hPwXGfuHcKmabTTxAEdjjZndOQDPr/aDBjL9sgWhF6rqlncjGkLDBI1VGbTa0A4Zv
aKnGxJgu/H1jzIsftv4F9k0FGTrtNlLtb/E9IpH+k2ORcxD8GYWQZbvtTP3cGSGghPgmMptP+Efd
krupcWXzJVS5M5SUSf2So9APxzYSic0E/cFjYioqJ7aLtEodZ9qZM9umvs59j73e2SDLpAHJDADr
qVx1tqDxtXyTe08DYGSgs6Aa5G8owPTVLkuXz0g+LiOM0V0ohJalTuc6RpOy0Tw8LiUlL1C/sb5u
a0WNsRYCNvy6qfXLy63TUO9tw11Vt4177c25eNG79J/w/u5tGsx5woTV6bQ+tqh993sfMABTRTD/
+b/IAJo9GX68RZsH0eXzq8j7sTkmeqx+AujqpAGvZv/arNAPvu3Uz9gT4UFz4OcPg+1CjqC8917B
I5PXuzJ9uoq83vvOF448flWeMXTRfTksptN/o04wmN/3lcStJVYNK8lEuZDXVgVH7jn5gII2PdOq
7kPmF4F9xyQt/nYoE1xkiTJT2iyuqO5JK0VPKuZx/T3YWFn8/jvYA/iL+kc7ZLZQrYc/ghBHJ6MZ
jX953nZB5Woz/REGCDnT6MW5b6rLSWOUyp86rs8522Z3vUUcYfsWI3Mk0ryc3PDeBLsMkWba5sm4
lnqXH9k9eEaExBqu3HdxtHJY6Sh0nse4q8bbKY88g8DUroARo4YxJRHasXe1jJKorICEleAwu539
xyd0OawoNSEhMk59dTfFsLQmH29LA8nYoyCaJLjiEnSZa7c5Qri3t/1TfUkaOCWdZ+849vyO9oPy
Pg1j0f/LRStl1hk10gqvfv9cmQS6N3p5OZ0S2RH64pnSfdKUIE4W4vJ5nCj/NcdBrBCfWB9Z2Iw3
jqbILgzp73k7rGnNWcd60lpG9lqyEfgTB1Ul09ZdZJvxkNj3danES+FWukQK1vqzq3OmtSsguTpd
zDo8hkSTfmtungcmze4jeb299wikfMoZ2bU16I2LQmyqztVvOZM/51z5dnlsHXdqb/Nw3vd05PUK
Tywjov9V4hJ4fMkaPrbTRC3vx2VS4uaZRJlhsVVfXc1sliVKTUMrdF0jEw21evTYhl2Oel71EQgv
Er/Bysfnaz2KCt044VPt1jU03L2gVuhxg345NcL0sZs4ijNbGZ7YuHeif7Pv2Gdpl3W6HeKQK8ey
c+Nm0RqYT+bgkcwmTMjnkNhbBc8We/zlmiMPcxh6n/KvL5jbEUPj5Rlj3f0d0q/7YesmBlfs1eKW
pff+J4w2Bs+EPBO2WiEBvy1NtMIadVo0/KCILqhwwd/c6nWkpJVRE2RjHQf/0D0C1A5cBBexuGXn
qpMTbRah8c43sxPG4h2H2gpJHfv1ndWt86cRcvSOAl5hmW0lKj9z5BwxPlLMfw9kyfXP9ebbL4OT
64NfCEILzUbTHSO2Q8JMjqBTzxvZ6TcMfJwt7XmEflMtdc2h8HPhZH28C/9s3dn/cIKufMWlqv4u
zGY/iPJ01Rmdun0doVr/6L2H0UnRA0VUos19Df0o700Sj5s+BmvifmMcH/bUyytCACBRyPraqZvt
rQPdFUCW7XJ9mHGD8CCz2PmP99GMTA9HdOJybSwlHs6b8RjWQg3HSZfydiJtArkJAPRP7rdMAtw+
zg9Kb+F2isodN2G5BI6gY+jFVNwXQdXyO6MMiMzwvNpTvyx+k7V8dzed2ztoySxk/tTDNj8N3U5R
K/IpDzLLuNo/Bl1gqmwAnuzc7nmj85RgouBDgETN77oi9uZTRQP7HNXCHbIkEMJel1p5L9hhSQZw
XEVtEPVkuPSzy3SmuNQBaZHnw0PT+UPD4b51v4VGHuOWhvaR7u4QPTlTuBanTczt32igOsrKjmF1
2ogi4D7zmuFlHk3wHzsXzGe6eumjVM/s48h3SZKhe+9b6+13tZalAPWaM21aiyB6wKs71IeYe3g/
qDkeOZREsLBet5IOcSqAtzTnvBmj6tbj+GDyrMbZPcKpLF+qurCMe4JNlMceX5JknOcxVh7mcM88
u+Aeduu9fmWvK2yhv9ZFwR/X+yEE7jynXJFoHAs3zc9EgK48oPi4N+HW5jUZlkl4E9axMAz0N/Nb
8VG+DvvOkrGpkhJmfc3Zl61Apokb7vpxODESKh4ndcnnaLbQfRWOWt7Y9+D16xb41Hx7g5kOSsaT
zAoxYMWQeexdTxXv3yc+AQ5IGXUIXZ7PYVtTZvFydp4eUrdkxEC4CeZIchMnmtgyHGe4QK3rn5uZ
3Ddugyg/SkMTkUoSU0/dOovqLrBbHqaxcUyZFivJRFnTMVC9im0Y/AzBqN46jhTFhxAt171LSXSI
8UDJ571uljsrnb68ozoL77bBibpzsHZrmQVBi6mGyoFpjeuurj60qycYwOwFD48Kgv5jtQu/yOiX
xVNL0/Vm6AlY8RE9AQc7TOg/dVwMQH73PcIGxNVRHZF69e0wUKacWmbqddZAwl1Yn/X1L3fZ+m/R
iKC8NV4IMj5Plu9wbYKj46ll/MXoHs1rZinSciiN4b9kbcv/LNrqT8P09VUOIdaJfCDRJ/Prgupt
HinND+U6yIcZuwcOMTRYcpRWa5AcVlln1iOCnNDNTX9GVc8hCMycw32c50hnVV1OfBVbxKM/x0Mn
005N8jXBevSpGte8OmMUL2nrdeazIyDaPVRqFU/UEzsOlZF/fBS3f6Rc9GtteidJOavdih0ofCc4
x6SmaLHFUBJ5FHY7vds+zWlJAAyjBtLjGXMNkY5TdzHyM3Bn+cd3ouVJChrUdIrX6dtzio56hCZo
OOTImtctvyAlXb74tyUlaZg15Tr1eFbIrCbs0yeYdh0wWfDqt8OZu1B9RXILZqKl7e6T8zSW4UHi
hCkPOR+gm2HLjXhXc56DrPT8EtsymWHo5wOGrfRyJrO0whcsUw1S6q6LGXeiyNXDKwFTzX+1WXWP
C39vHrqGyvNo12JA1kLebQ9JtUpzMhWy9mjCdsxsVEt+s5wt0eOec8Ggjcfm71A79ScNAXvcZSv2
F8+1Dlsr8K1fZGGrZ8+uLkMjd0OF4/rohwy/Bsp0E8/9wzrn469Wev4f3dHpPzF28mU24rz6a9ms
+yh62/6ewpoSGwd4hSeszP1XFdieDXxb+r8EMre66rti/FRrf3Eg0oPU6UaM23xenK4W6bok3BfC
LhVyEmLiSxhiaqkUMZfpNnbzz8rCxd+QFrSg3vB5P32KBKoJNK7k2IdbOWfjtBd/3NnFTDSg6FyI
Ggq5Iug3PueyJXo6XRbPfTL+Zp5awGQDo0tZfeKoowmx8/qfwVncpmq6PMXTJMv+ah/q7r1HEOaB
ThpTZoLBgJOiHagkZejEKGoPa3Wv5qGLMi09zT288YdOo5KLAu2hGI43jrDNlWxzjENTYeanYsqx
WFQXo30q5aYsfrRFvNObNw9+wKibT74SD4Oei0fWaQjPzd1OXnvuzAxYXyxKvHBBQEBk3S/xIWKo
9spQcfhwis0LjpHTMJddden+wjPZhRl7JQyu6NdCVOnKjWzGOYt5g9Kre7ILeJiDGH2+cDUjJR94
BdjyKHDsvQvlD+bgK+tcbQL5nTO8MJ/xEOQvAVUMn1Moli/X31H5SfAsQcy4gaVRF5t6dfMyyG+I
ZN0eupHEmBOvAgcb1jzuyj6Ag4wCu44FlbuvmTe1Q8hVYXt9JyRnSxrNxVwf5kaOeypCmz+wb7E+
r148f61ylvrKJTPktmuQ4qnc+hxZUgafzPE2jr9IF1e9z4Y9s9iyPzvbiLPHSDHc8qtOWBsiT6nM
snL1U/L88BPIbz9NThv+G6RqwqPQa/d5OR7o0tA8yPGmkriOctMSa4he+jHGm8u+g/KLjhtKxIxn
mFH8ajTLBdhjwvzXHjXQ/HYGcXgR1N6vhyTvi4GSSJY3e9AxwR5yfOoMMHB/nEZhIZ8nPZdnO7ab
x+Oj/Zs6QHMi88bpG3qosH52ZlN9b/0e/VX4wTFkKt95m/aRpihoSN2RRuG2KTyHHcNicXLK8nD1
33gKqzus+N8mn5ox87uBai8qqc+jPfZIhOwa56ryBvxMZkfk5MCuRnWsYkr2dBV0ommFXIfZKNm8
a0w5Kj6SdAeXKeyE/9lhhuO08rmGq251rtQ08kow+E8eJ2/wHwcm0N0h3/ztY/S4NXn45PbldaCG
0qquwtt1wvuVdklfvm4WuYyZ1Bbcs4O98YRjrlTHBWOfJhtqkHTzUY2KEWrXueGL03g1aiNe6sQU
GNkuBsQ+gDZ0Xse15MDNuw/NEun75k/9r84pjX9VNYNz6oSZ5ZnDdayzaO5nJXFNMBIEBcQ8oVlv
6g79070oiXjq4jRio3S9MknQoje0ZThxAnkMe4GksOhATj7y9urXvE98CbnGxzQHIcLHGt/XWwnN
bPIZj9+zVMb0oDN1GMGV0fhzGUswreDeUPNxHaLGP0EJYqRdLb5+7ytv+9k67iASuVCcD9Vsx99R
4ormDqNveVtxWrRZtF26KjRm/hHYZcoijai93skhFbdsLSJjR/tWfUoltx80Pn6qrqc6OTC3auIH
LVsGwtANd/oB8m9RXbs40G/swQ3BrQr68g+mg3mm4FqHBctMKfCMGFZZ6kwPOLCuCkZq0x3rtNP9
itF8yWLGXfsVdMShVA9orcZ7wWGxf1F4rfjhTSTz6XUualZBjpoIruhaIOV/kvK9vZvCN8sZTT7u
DwldMR6LRZAOSX/NcLuIdvGREIlGbFccJr/UUicKN5iKKa77/veEjI+xyimd/3F2pr1xI1m6/iuF
+s4e7sugu4FLMhelJWuxrLL9hZBkmfu+89fPQ7nmXiWVSF41ZjCD6mo7MoIRJ06c8y5PAvCIzJ3C
WPM2gEMsoFE8TVNXrcEI0emeD4DajogVypnZlY7JnaKTYRsgzej0WfdNXpq3U6v0Is3KiWnCUC53
IG37q6mrJ8pvE5HBpTHS3vmAplv6Q1JcUtM044cQeQTFbfO8QvUHFCBJZpyO1IprjZBTSTGPfhNg
iARkrGkacClCENNiENg29G+RcYyLyfD2JbXlEJEiElwnF2VahrTgMn2L7FiBNhNSauaWyn3M3aTI
tOZUYORoxlUTz+Ws6mSaVorgfyF57LtNgILqATEZiQqLmAkCj+Oa7dsPIqoKZZSOnh2PhHf6iBR8
LlAF5zEN4MQA2zVF0qMWyzH84QwZTdRWu3hwU6VTfwZTRgwUQpxobEFJqdFaERhguyVY31VJmXwF
mKgUG171w0PnB2lwIZB409sIC+XW8GUUtgapYEc2etZIdA0l6aonuXkso878glywBfgIpyJvk1gT
lM5JkZvPlRnKP4JcNjQ3igbxYtL8vLiurLy67cdME8FumCDY8zm1Tz0lrhxVbEGFkZELMK8zvf4r
CxLeuRGyoAR5QJyeS2VcvSUc0EOCYwYkV8kSQQD8JrQ3hKmpc5QoBuNYRCga9eXrPaA2VmfnYt5c
ERrpE4Mj8r7BxEj2I8qqgwvggfYgMJ/y+wg/rnZLAG/lAc8U8Zc/ZKayEwVqfA5lAomrRNRxjyS4
COZG6hWenwiPNz9TX657EurYf0Bjt7sdg6rjhil0/7FsxvGXbwCz28aVFT9ZXNLVRudg0YkoI7NE
giYywIWOpJwOO55mtxoInBtYDCR+PL3jZ2r02WNeGGFvS0jDP9DFpUbT1814lee99Yj2C2geOsZa
SRdgioAsK4L5M4nS6SnkbcWspARMW5sanepEYaQ1cztP6xwxNJIfIdqumPZIE3R7lUodXc9w5nTU
nQVYNMunFPCJKPLxfdp2h7of5cYWDbnXOAeqEIAyivxqYxYWsGvuFuyUTF+dfIeGbPkZ1zFxdA1R
Fy81P8NsIJT6JN+RP8Z/lTlRmSQO6FErF4R+AI/pM3DT6AZeawPOMJRTYQMi3LtpiE+BQ5ov8UwL
8/aLDFb8a0Hv5l7T6SOo3I6XaZ4od1GiqNltGfUtUjtW2I172eyGL3VQ18igTpWCDFCRNN5uzJXo
ri2UmspTP0JaGcWJaiO5C6Kpk2zG5oZXkqBvQjXnuTjUpV65csOp2fhNOBAfrb7KLjJ1kFvouL1q
WtRWNeKDpjT86wA6z3MRToXgoLWWo2gQSWP0ZOYAJ3ZIZHTeVccbB0AXLvV3A7i5F5WnAZ9amsVc
Mp9au6cGwMlGEDDAGxoxeeqrwbv3yPR/Igo1l1nHoVcJBOSAG6g4ynf4ICA9UuhB38tw4CKvGsna
lUkf02WFIZTuB/Cdd7xVCkyNI7kGPq9BDuqlqZScOoGJaMeynCQgTCiSuJ4HTYY80jBuqE2TbWqw
Aj5FFfA7N8Re0qR50HI9Aa5RHuSxDJ8GE2SvkyQGWS7sv6p0StH0brJIBWdE5k+SS9s1iLe5kupf
hFQGyNMiGnJTC1IzOaXptb0N/Q00U2GI+X1shOMPs9WlLzoNLXEjeZMouIFl0ZzAF8oPnbhKSU0T
QcluJbMx73BuzL+LQq0BWMpzX3aIh5QPcYbLLqGkCRm85kp5RE8ewCdw3PSignjVbSR03xuH3yPe
e3CeD9PU52BEKKD+rOPQ/y5TTQNRWw5pSCeWLWbLSiqMIAW7GXcJwA1wABD4v7xsDFQXRNJEG94w
ix0Ie/6kArYu596j+0ZyDCTfbhV00jZ+1Rifm0gTBkJ1ImnU/qLoW1XE4b3lxdYNbUMqLr3nTcJc
4Bpy29QFqC1DqJLuj0S2R5IGnhoyKEu7ySE72BCrvCc9oFSxra0yUt0RLIQFzqsZD+qkp2hdiPMN
E4llEm7ULqAsm4DoUDZSahrX87tTI6i000Wd137leG1HbQ/9Jvmy7ib1qx8TxWwELkPch3iWbM2q
IJ1BvLn61UP4uwzLtJHdrhLpl4cmrAJWmg3paE3pJ3Y3jcI3CIh842FEEt0MJ+leGQykWkpwlzKl
MVI0HHRyGeJNnFm3TexNms1jPSBp8CSJAyHKwtc+VKavXti1EoDwuc6MGFz7qEa1UjpTTx3GmXCg
8GZdwZGGGzWjm3QsfAH4LM9qe1QM6Qq6WPXZtHwAx4aUktn7qtFgFGUV/UCkpz0v1yOt3mmIe28L
UFT194lUW7dCFqCiYVl07D8pXU83g3Z47XqE/RqKBXf9hRyplmDXDT7KTVYJvEUb2u4bHqtZBA0x
yvNbeZSABYAZqyHReCL9Ljhy7aYcgrFwK3GQVMecoEA7g9i2j53SC/2mbysp2lqBFXOmAksn0wKA
OgGf8/3IlSgJhj8Hn8LMpp0EqXPSHAI8idkYA7mwSjk8oD9mpVd9F5o3Whgnpat0UwJNKwdjdw3l
h6Z2C0+BxSiV9KcUZ1K9HYPJG9xxoGS19QMSY1diFSt3IoiTW0R0qVjYpBAkqkKydxeWBrlEifWF
ANCzIwkZOasvSTZgph7C+7jLmxGFlxIbgCsMEZpvYGZVmpB5rV+VGn1nR5nGAmixWURoMaqeBPKW
yGULNFI+S54E5GWgkgoSrweW7Sbwh37mXjF+zRMpulZBpYszYJDaMdVYg4doXvwyvY7HH3VdaoVU
D8m4Io2GTWMk4g8yvr5xeKJkpKBdZV5LhVJKO081px++0ItXUEw78RNkMuVnr0nKXJxJgGfiJeRf
UBgOJvqjYnYNuUCRwPArbUCbHYMDBxAQJ8oYIvE2wPQgdnJV5IN1oqjdt3VFW7lsddq7sVhbF6Pg
N/2u53t/mbjBh71KNeMionpy2ygdNSQ0ztpLABHckjnok89kB1wXiVjnnT3VFDF2ZlhWFLBk2ARf
qEkmpCB5J4OXymLzVk9zwLBcN/51mYAktjtW+S8Q6t31/NADiiMm8MEEIa9v4El6z3FBBdnplIEX
hjqYCTARLFW+W8HIYfaLYDTAZyWUK9IIYd0Nanjqc0KxDWVYuQjuAzVrePmKVvkdnSE9ociWJc++
VFagILyYkhJs7qQAk54V91IOAoAgC/5C1dA8tsMaQ3KXUzz+sEZ96sjjFbAgPaVaDRQOaSM4aTW5
U0O4DA5dKP1JMyvjljuoVra559PnZutWG7HxK1L8qlAKZ47O41aOKO5soqGhjK2ZE8DIwEyvZwzq
6AZDOVyRuWS1vvfpaI+bQJXMEmm5UriqO27NfZznyoVJTUS2TQTmecLnQyFd15ABf1aeOF3roZk0
dg+wot03E/W3G7hnHtqmgpGzNoGq5RtcvBrjcmr0pHjgXSA8CBaFUdpAhQg+X4/Icpu+kL4n2aSK
5IA8j54tP+oEm+cXGEVPgjS1K0pQ438ZOIZatFysTCNIKJTGwNn6FOEBAIXjV9ClHX4bFtSlrVLA
5bHzdsSH9jzjetYSeCtugHkA0p/INYiInFGFXJC7E2nUrBLgDw1hVf4htLlnt3HZ7oy4H24EIUHs
VfB8Pl3TukncSrvzwy8J3/Pw+LRCxzeRsaULdsy1hsNaNcBWUhvqFc+hBChzuxdBCSqwO4trehSW
PWmq/6kaEmDB5wdfuophLsfosijSdVT0WT/leHR8wnSN1l1mxx5X7qaSPA5SiiXgJuZVEQJroorm
w8ymfx7yooIjuokz0CYkMRS8S735tvKLltzz5S9aSKwAePbKKuVz+LlKHKaF6Ua+JTukSg8lqTCB
h154BRttkzS9hr6XOe6yjAqA3PtAw0dKDuBJrJWVWkoAvP4sDAxn1VtJeacsVg5E6FblSZylPuVW
uHM+wI6EamRc53runl+FpTbEPNqs8GHM6qZgYhYyKUWvZli8gwQBDmw+qaGhAI+DLkVaOGjDEya/
8oqIzqltiOSepGvzHpS0hfQFAMk6j2v68NAB5RsdmAlprgQWtxGHC9Bz1q7I4G7niv4x+4fZ3lAH
aazPO5DxpcUONHMYiOBfaPchhAflivJvWHxNVe6CCypBtLbPL+37iR6Pt9hfoy5ATCkKiIeZ2M+i
quPVyLifwGMoYMXLxi3NsryztMTfnh/5/c5mZMRnNESNDfyo5l/2RrqxHrVcClV2Ng5J4sEH28rF
W+Qf1Gp5XU9MAtk2MDIo4hyPwtChYpWcaKWXmoM2Q9/MVDrQlO+/GOCtV/bN+3OB+jbhg+4xDUG+
5vFwpmp5ViqwU6uG26yhNOxQcfwLco20P79878+Eis6GgRM57R70feflfbN8ULmqagi5G7xSLi/I
YOBiQR8OHQCesJIryrkrlusnR1QQYoIBDzVhqV4o8cIu05YzXwRC/+yNFLqsJporiVUQ36DWaK7o
jJzaIVgnmBAhTOSfluriPY4QKp1bonHV8l6xpqIu3MKou+w/2IpYEKEJL6kqX22xliFgcjIK1nIq
jRKsc2OBORrKlVFOrR9y5RLgKVxQwMQff7HeAKcbB4zSgBDQoRZa0z4K5GozUGOlg08t7PwWObUZ
LdECPUBaRjRbnDA9rzR/NOctInXWbZ8hDOIMvm8ImzYhqVmJJEuRovmkWYohsooqqhFLm5LcahNy
YJjHleSnjyENPfChMdCVqbg062y2Ixaa7uH8FE+ELy4GRMgkYiXGb/Lxmk6eOSkaIFEbTQEYnZLh
7eqRequSRtsy8UyqEIq6UxUAjyvTPfE1EYGl24wmE8FFXSQqnRzmgVly0muvNb/LEK8j7mKp22NW
1m59+NGb81M9cRrmhAxrFkXiSlqGlrq3GjB2Cb0s4KGuhrLlthWUNUfyE1/RkFF00yVUipB+XkwL
uRo/yuYz58mxNIB6j+top9S1JG6lZn5LSDWUqEBqI2tlfidH5iKAwoZZIHrpx5/SA/c/NLiB0Szp
xG+wrWLqO7EXXo84YzwR2sG69jA5vZVAeuKUMJxIcoHWNfC2+Xe9CaQVjHcDginrGhfDoc7EboMQ
rHBrUUBZCWgnpoj6n4J/CSdldgo/HqpMRHnqtZQpQv1zhQpk2aBV8G5D+ke3BSjlb7FkrckVn5ig
NUvDYx+kUUARF58UvjQSzB1nJOTbuWIFGglmi7fzRUgKH96jFpAPC5MNXG/QwDyeYATnnHISE/TQ
A3KtBhhTX2prcm/vT8JsuCDisaoh+KYvFQHFzsTEo8QGRkA/4DruY+B8QdStZGInRpml8fgfgicK
+ovo2UJXSTPNohdtABEtpEwDrBPoK7v+xCjYGSItj4SiLCJ+drxigxh0A9k7GAswI+l1hbZO7uaV
0AQr2/zUQCSUiNmL3HHshOOBaCipfkb51J56hEnDVK4c8IorgsPvg+KroyhyWbjDk/0sZiOTr/RD
Ro2T6cYHYmc4bsIa+EcxQPrfQLAuxu8f3XJo8eLVCEJdm51VFmEjBNVN+YCEWVEKXmyBWWyLcRjc
86OcmJhhEhZVkbtN55l3vHo98q1+FZe8xK2SjmESGJd4ydRb02gDpxj8NW+e0+PxAsDHlPRuKYrf
yWJrGJR1QCAINe0/3ERprno+RJtIjPLbdqiU5/NTPLFBmCIuZlwySP6/e3kjjw9phYUcgyyEuJvT
XMib6eP7HUke6mKaMkdda6EzbNU6FHc4B3abiN6NOcB3qqN4XPFhfp8WUInSuEkMrkoY8Yuz6+kB
alOzeqaCsx1AbURZIM30X0DsWzurN6Hgxv5AB69u0t35ZTzx5ci2kAvUsCqUKKUc75QuFMOyxK/E
znXV/wYDSPsGM0+tt0mOaoetxyCKtueHfH+t4EvBUs6NHC7P5Z0d9HJm9Zho256STTsNUNaPRKAh
eSnIvM5vPAi8kp2XAeXc8wOf2DImqp4mB9Dk/C2lZrG9JH9FbtDugkb4HGlqatdF0X84jWV6FrKX
MnwrFL8X91deDFD5TXBfVmJmO2iNHhpvQmZwFJIk1VY26Kmtw9VMMXBeUTBzx9+vVXDEAqbKs9Qc
wh3SXkDrklBAlN4zoivkCMcrjZrdTiG3vv/4chosI2YjJttHm7fWm0zECCld+7oG+B8s042E5NMm
R1Jx5Yl6aoMaMk9iUkiNl+oiZUbyqVAQnAeYrMeGXYNX+KEMiHoCvy330ETq/flZvU8/iMu8pNG5
5dVDqD6e1YSaSg5DEHZPGmhAI1WflqROdxaoF0JZK1vy5Ox46c8ZCP/XXLz3UacCGopKAyouHjwC
3IFpmtS5NST7ONXE+m6C/bNWDTsx6GyUwtuHFeUeX9wOkwxUuZjg2oy4ttGngsY1goXP0bbx09T9
8HoCTUCulLcqV4OyCDBpH8O0RVoHWlQDwcgJp6FMvsH/MsoBlvjYy2svu1dvlOOa8GybwuvKZF1J
IRafcEitwNdpT9gWZy/dhF0jXvUDKmJW2GR7z6R9JIVlvQtAR+IDKNCisv3RoCmYopO3sn9PBB0L
8RPiuqIT4Jc5ZtCDzsQhKgdfU/kbzHSB8fmoxZ9f5dNzfjPMvK3fHMZIb5JO9HDA8aZp0O2qnQW2
sItUNSdVrOaa3SxciD09NjNBtbZIaEcjXm7izBOJK15Vp/YXX/y3uQLhYXFkcwTlPENlyj74cUcF
sfqiVGUMLEz0D13NO+385E8tMQVwLhSuz9nY7Xjuqj7hT4E0o21oSon2GiwiY0z7lVmdCAykbbRD
EMhX+JbzrN+sMOhgNRlaHgvI6JXfvcinl1jK/iPm22v5wMkJ8fCaVcrB94qLBUQhGZCARNZRYSTu
ehWoQJo1wUrWcXIUiCUEHuofBPHjCcFt8goZ61Ssgv3Q3CJVpLYuzy1Y0Oe/z6mVw8KH+5XiOwWI
RS5fkeGbEFsZSGjErQA63TXyzrgtYA1/+U+GQvzZmrNrfMCP55TWQ91YAh+pGJri2vSagC6nCZQX
RFEfff0PBsPxijIceba0fIojaROgEE3W29GE2bZtg/klKHG3a5J0e36oU9+KPI1bEElmrvnFvMAx
qXqdUr5RFC29Rc7C/KybnbkSq+a/ZRk4EUo25hIRN8RSjzlLOn0MJ/ZdVoOdtFvwohcEx/4hoEq1
LVoYP+endWpnUPADpghiiT7W4vpTGojjqU77DE2tzIkmKHJVhFEYyX2w8rHez42Sicqm4OKjnLGc
W69KVlKDq54Z1dUu8Mrb3KwOwOX0vViF3crEToxmor2MhQK+LzPk7Hgf9q0i4DhOi13rBf3gp5Zw
j70T9B2pnW6Q6fNWks73+4PquoR5DnmEDNt1cZZDUQe0L+QQ2+mzfy+kaaTuJvd35z/XyVFwOuQY
U8+g73k8K0Ho9GFCoQlUGyqsaudXn4FxrvkqnVi7ORei2cILgcLz/O/fBFpK9jCkTLD1WTd2N5Lk
zbAJmL8HNe31v+TSS359eFpsQSpNMor1dHkW01L0pAr9gHcBKmNk7Kn8M8yMD/pUU13gUaASlgjo
XB7LvFIWEJzIpo43Xq6gpFujH0OFWc0c4BiQ1ES+2cppfv+1iOsaFpw8LEkxl03Bsitg4XQWmL6k
bC+NKfKuxLZX+g9Hd2gVooF7uUF0l81FdDdTMD+AQGLUMZp8k8bpyzTDzSo9WrPCejchXZF4hhsi
72QZB/PFoULttxJaETKiVI7h9zQXik3cBB+u0TMK71PSidkwgQkdbz/AoCC+DSSHq7hXSjvOTORw
+rGPlauuLYDuRbUFkA6uPIcftctytVd2ap5z2OBZTgSh63j8CxKeOzPpFwRTlYCXCSsluFRDLf3o
/c91MvtscTFzMxMaj4cRkYhv1bmWBzXMdC2lf8kAGu/Pn6051z66Uih7zpYhcz/cmv/3eJAqzOqq
qfUfLTzhIhdu9XCfisY2l2Qb1xsSHIhfeDas7Ml3JYZ5VAhH1HbVWTRo8Q3BE6LYO+g/hvZgBeZl
2m3k3HMSPXKn6dv5CS6HooAs0oHAKIeyKyzoRfAI0ZaYgIfCDNYH/zOKJ57T9mn3SUBzfWOmHoAy
blP3/KDLHfI6KH1++poyKcayvhehPKT1+RDYaHjEt3AEks1kjubKKMvb+fcoJjmvoszmeovzRiPa
RxKYqQVQnXqAJcJcj0VJyYFbvgaaODHYbBgCF42uNzYZi6hf5TlWZdqMSAw8xuoL844LjRtzaLwP
bnzmdTTUYuNruucZU8lQ8BN7iAypt0Ng5aMp2zwK5R/8MSiuEUkWcbFtpQD0PQqNBBlt19M5puE2
GduP7gQ6tDAhiFOUnCiSHJ8vWAdTpOkQFL2wKHjF1gEqi8lHIy/tn6NRFqeYBwm6AAOPR0RBPRvt
rO9iLH0/P5P3G4ByBPKsJtIuFJWMxVcZEqGR/Qk5NYyL9J/SgKZDAkl31pYw1uySXrfu27BEgsFg
lAhomdBkWrrU9egkqGNHK4tOOkoy5IwChG2jvqyEtPwMADffNnrb7hGAlZ0hjOQLlHKTldj47hTz
Rsb3RALBZc48zsWM0xKV9TQwvlkhLIASqUVn0OO1bOrkIKA8WFPaNrq4HATpF6SE/e/xWKbWRikV
7ZDhV2ftPvT1ZlSMykOIPgoD4YGyiBVtkgxWoA+9jSFeAHq5ML+inQKNVI2ClTfeYka/hyLLxa6V
PjaWhsdbXvGMMM5Ibm09hQBeM0G3TQTpY0HidRT6P6+TwQZziUaY8hwpqSyAbRNgxVHBir5UxGmt
a7eE8P0ehhbDbMDHc1VbrBvaOR1NNAEofadV+2gox0uU5NrPWutru4AHM+yuQYOMCYerjzFSgSzd
+hca2i0On3TtoC8O4evP0ekHzEeQhPhdPdLMZGT0kIvIxyGxazVOPg1IGmxD+G0rptyv2LA3Z/B1
LKByMhuHBj658fF3VNUU+eeR7xhE1X0LwQf5LGU3efEe2eK9llc/2rD/0UpY6Kjel0xrvw20oUey
vrKJL9CmX6tTzLFy8YO4yE0udEsGSrdEDEGzgJlrIpMvSpWlvKRowMaHrKbVeYN+ZhZv43BK5Tt0
4cLnKUSRegWxdGLxZytbEbgSoAkE+I4XxKsmuUUCtLOBh6Hjq+e5C4a4cMsgStzzx/XEGToaav4p
b95YpTTKwThvu6DRhYuYDXFJMtp+/KQyisUZBc0234XHo1RQW70s4Qy1kx9sZWsQtoWM3tR/MBee
VRJ9QDoR+mIfWTgtJMivsY/yKPoBM7r+LHSCfnd+lFObA7gHR4L6CA3cRdQBdeEXXQqzOg6laIdt
a2DACpH8ja/6zaVYoOwgt0VxULqo+/rxobmjQJYB+Hh/UKBXZ1KfQi9UKM5dDZLWP+KNIFxA99Zu
UpTlkE/T9Rti/xo+8P02ATzPewvIEsk0IeH4Awo9/R2hitDwMNXyKoqzfB9Y9VrL5f3SmrQB+XSi
KfLAW9brA7HsdLFIRxtq3p2oa4+dat57k37oUHFBt7XZG2r1MWwLwYeKpIxiAGVWGZju4lqEg9Tz
7M5G2KcIFnyzCsTB94WkhLqDzGwRoNtY+zRhkOmMHs5/znmnHIcZU+LeAtRA+wVczWJoEDQQymKG
NnVA2crgRZu8CMoNfkcQHppqrfJwYnkZT6UVAi4ZAOti547S5Km+jCYOQsixM2S5vrfSVnCHIi72
ED7vEfwr9mgSr/kAvo9nc18QrBLwUnbPsmIe4DkIQRqdRYSNBCcWc8GN1draFuhsrcSzk0PxbocM
iqYht/bxRkVOqDdSAa2cLKE/7wRoHMTXYdGhk9bMgh/nv+C7Y4H1HqAKXWXXzj37xaUtDFCoTQ0i
hjYg4SFUyFwVMf5p50d5t09mwDpDEEABK/K4PJ6T5YE7m5CiQi8vNevN2AdR5iZ6oP2EImYiiVZE
a3bD75ZxMeRiGZUEHqCJsYED47NwJTV+iQypcdMy6VYm924JX9H4QB1IsOhf64urIZjGQEQZCUnR
sWwvkCxJHShC2cq2eD8KpQ268fQ6uVWRcD9eQsRFu8goIStbca1tyqCbEG7Sp5Xcd/5b3h5o0hcO
FkeLTS6bCJIejwJBS8L6CcRL63ni3WB1eCf57cWoGJ2ND9Fw1+VrHaJ3Q7JivF1m9PYM3l4++xLJ
UAalhk8R1pXkDsiYa46VN8KNhMDStWU2s2zd2GzO78j58x9NlLcZmdoMP2RQMJfHE02Gvu3EGD+o
ZhvardNv8p1yJbvByjDLZiYx43icxbVDwtjqZcI4hfvjIXOx4LB/Hm4ez0/m9UlybjbK8WwGvQ4g
ADKKvANYYGPpsZE+o/biYoPiaBu6b/anyj6gom+Pf50fe/n+fDfDeeO+yb94QSdqNTtrCXvV6R2w
8PazcWUcPnq1LldyPvBvxhmSDFmIjHHUW29Xwq5/ANd88FY+2PKGWY6yuGFg5UeJMM9m2mIR4qAf
6GROsXKW3z2VlqPMZ+LNXJSwktRo/l5X5eYpdu5ftN3jw5c1A81Xj99z22IRdsEzJ6MUMky5AX7q
IENgP6C5eT05xldkPC9WdsK8l88Ntwi5FsaVhA+G650ntF/t58w+/HK+PKwMcyJgvD26y/d5Wme1
gSLoPCuEsBzqRQ7WQY7p6u7j7nvtfkUyaO2DrYSLJQ+qMZXCCuYxO5e3HQcs3Pw12c9fPwf2Te0+
8iyw0dxcuVjWvt8SY6+g1SEn8/cbnadpK+4wxtrU2+BzeOHZya61VxZ2vuvPfD95EUViFSolLMN5
koGT8j+qjfCng0bbynLOR/XcQIuQoQo4EgU0L20pQ+G782BE5FV76GJjbU5re2URNEwjqs1sPmim
9q319iGSyYWM51kWo0iy1nN+LbWdm9cieESmIGvojv1ewOQauwbX2GIF53wN3dD9BfeeQCzav9Zm
+Zp+nht4EU96P8VSoGRg5Yt8qB/yz+VBefJuqDiivl08jvfZIbxWbrT7lR2ztryLAOM3Q6jn845R
2DMIMLA/uz1ZnuPZhlNsso3vmo7prEG339VbFvFTXkSaUc7ipJ4PBj3IbbiX3PvUmewXzy5Y3nwr
26v3+KkAQE8QMP9MmoNncxyx69hMM3HesngRbyTOh+JaZA6qY31KHZz8busbhK131U69tC5WVvlU
XH079mKVkZUZE3ok5Cpuv9Efkm2w7bejG2/rC3m/VjY79UlpKdC3AFdHX3zxIIjQq47GqqjtChF4
UYKEi0qVOr60WeVG0+35qS0DAWk/pU/qHYoC2B/cwvGq6k0oe0GiTo6gNMoWmSTElaUqxGptnFZi
zhxT3h4RhgLhSa8fKpJpII91PFRiyvogdxhoeZDVP+VWloELVpKVGLpcvXkUlSYWr4GZNLssraiY
VWMLiepRAzn3Gu1J41B1Se2Io5xeR0WafoXRJN18eBUp4vCsImmnD6rP++dNNpGjl1DVBZaN+E4W
G+RZialqk96iWp+s7cXlS44J8oajdgMgX4OFtTgHmPJUk2UIo2NkXWY5SGDUX9GAQ0qp0nIlvk+k
rkH3NTWQr6W4XQs2EonpTRKN3oPWZE2OjkDXdRdlqsu3AEpKrIaqsDDtQsQ+6fy6vEu+abvSHtMl
qk1Aw2hfHS+MipdG1hgGXpZS12E9IiT+SDREujZwhxq7V9SgtW6Ithiddo8Vzcdnv7Z805VoEE7b
qFD0NaL7Mr+cf5LC/qDDheIrdkbHP0lAqynELH5wcFqI0RtWZBtPivQ7tX80CfqiMw9jIXPtht2w
ktq+P2wKHw2EGiVhivTK4nZC0FXoR1giTtWYP0rwG18bNIiuEd5cA4qeGGlm1Oh04qkqAOc5nqRf
z853ljyhqhfpoCngPLn5GCEaSqvq5fxHfn+uqWJS9kI9AM6GuOzK+4Y4pDmKVo6BIs6mqQZ8nkp/
pYPy7pHDZ4NcqYDKpIfMFTDP+M0R8+lPKNHUdo4nBJ49YCxqR6mv2Gyo9BC2U74xEi/ZyGKkXtHQ
T160dJRWItj7o8dvAHozs5ZAmi2LbePU9X5ecrpMJJ31jZ97whc1FoEFWg2SOBeoGKPo8uHVneMY
RB/QPhLF+uN5p1qQKnniwbevc4RwRjXepqmh7D8+CvjmuV8A7ADC7PEoft/RnhqjDrUXbD0RREJs
GE/tD6+fKipMRKKwRrvy9Ru/+YbxqMRGAzbECfsiu0rUWnJDARGaHhFRN20Hb/vRWc2wDUCVNEHY
Oepiz8ijWCdY0iITP4X+IcqF6cLDmmXlkfA+oJiyBnWTSdF1e4c7hPxLV280aweb2MwVRWRwErTa
96KpCYA2tB6B2KHuLjyh/huV9V/Pw3/7L/nN79uz/vc/+efnHM2nGTm2+Md/X4XPFd/+V/PP+Y/9
3//a8R/693X3UjVt9fLH1WNR/7Fts5+PTZhnyz9z9Fcw0t+/xH1sHo/+YZM1YTPeti/VePdSt0nz
Ohy/ef5v/v/+yz9eXv+W+7F4+defzxiPhRn/yZ9//8cXP//1J62rGVv5X2//9r//9efHlD/1JW+b
4I//k75U4TMlm99/4Zs/+fJYN//6U1DUfyCnyqGFWEL1mjTmzz/6l9d/ZUr/ICWBWowzoyXO3P4/
/8jyqgn+9ack/4OrXLI46jMzhS305x8csvlfCZr2D+iRMwGI0r8IDFn/839/5NFn+3+f8Y+sTW/y
EAcz/ubFHlJVAGjAZGcxA9BTwH+Ozx85k4fedQx8FAXpicZ3XYb8v1JAHOtLnxVo+TipIMi4nf/+
z3CDSlpjF4RFgvw8brl6fIV0a1aHOy8fCCgOeIAQspdQg3PH2QYCCoIWk4ETF/JvYewryYZ2cWBm
K8dBWmRgBGkINnw58iEAOO/y13hs0rgqpegwwkLxtjItZ35APsr8xGxWaDXddtQrxLqKsYx+VRAr
tG9xjT7VnQgys63xP6WjoSKq0pn6Yep7rXzKA0lszAvU3oJyW01YJH61zBT23MqvfwU/v8lS+aL0
/kwq5QQqcB1LKn+ZBEU1tmNy6OCw8ddPRHp1X2cdFwPWVBFS9HaAqtZsraQYJQZReoS4J7YdhpFF
vzSr5jerMfr2V7LYtfy3dW1q5eu64El1QEu0Q5zZRxLgF2BvI77C5JilaHFfZcaVbyGA7Aid2TOa
hU9HB2uo7aMIk2WcvVyr4r2ODmHGqn59c3D+3pNHe3CO8cczxxWQjzb36+cceHHTRCi3lyouPQfc
yQL9mxVMdLddVR7k8mm2D9EPEE4NdQ+ZLmK+Ay0Zdd+8TktCz0nd/551FBodvxd9Hj6+jhEcEzr/
S3+3Chc/FfQrxGSuY8C2y5+qxy1dDGuw8EFXlPIJMfqcrR7hvzCiTIQdWpG5tTy7evx9XBpUubIK
50uQN8FOgqktfNFw4+VPza7zgZuJfptJW6HrPK3YqUOe1ZnbjIOQFj8N8g5fRnq1MDlCejPiXncY
h9FgW3OCaEzv+hiBOmOnImddW46YRrVQHypPC0xUIFjTzrgejdyIsg0S0HhSOFELmancZoGfG9IW
0GtpWpdCjUVtusUpypjlqiHdduONqqMIqTjiVAuN5KRk2emzSr8oA+EBwcvCaUxQo9K/qCvNGKxP
kh4iCe9GnlU310WPoTLShK9xBHJylgpXQtuLeA/rVYZe+kYaAgT8Lq2OfFG8Rb0NBaqdMaR8dB0F
TZYJwyhCTNIlJRO1sCYjIsWFVcGk9idFivehPKDFtasHzAi8bSxGfS9zlAcpbFGIKgSmhKewgMU5
QQAHCeS/IPnlF7j09mZ6FXcaekYbvHf1yr/w/VYTxM+gioKs3yD/j+HRE8Ksce5v0d1UyyexxVnH
3xQ1iNqnpo/nf2jQMDFrV0nxtcZi2OvzSoJ9hWEI8nU3cargRSPYuIr7g/ypzEKx9T9N6EeH2F4l
2Dvol1jwNaW67bAADOWfZR1rTbiD8dQlgWMNkM2kvd8ntfBl1uiKxovESg12gw/OsKoeJkHBQ++T
6uV611369IJZK9Cc84aZAZb++ElrRDCPf88hlisJsEor+UIm/2piJAwRVE/NUv0f5s6rOW6kSde/
CBvw5hamu9m0EuWoG4Qc4U0BhYL59fuA7O/siLNnFHNxIs6VglQ3YaoqKyvzNbgJzrVw6/v9AJmX
GCfknvLRh2Sa2SM9oHrM6wa9wQxb+XeBOdbKuCs4BfTdLUmxBlNqcgOl60cUUAxjwk5YSmQWEYnD
/S1qfaKzfyjx0WTup109MJdzj2liHKgK9v27yWDyOc/YYvZT+66SRsHoWygSsgRIdit+8jW0gt1k
hKeNgXTf5Bh8hno9zZoV5/Wk19VRF6s9l5Hwe7u6xblh39SQ3t2XjD1z56jhtqjBB9E2mJ1d/2zg
tgpxHyDt3o0ItHqbKyNfw/8jjZqqavLply1rlvZdYbnbYNyZbuMb/dmckA/OvwAuhZl6hUEDy/xX
QGdJy5Nibjn+HJweveviYzrCQ2meBUYUpviJ0ZrRdQ9+WQHduUEoGo+1CLvMvilOCG/WvBwHE8m+
j9qmbBAp7xdfT2Er+EgxD8PdVFhqHD7NBEyBL6QFys8+D3BFUu9hGi0PMyOULsQ0AHHUYPRU/V3t
bmgQ/JyygFD+DiukAOtGFaBMkSfCMHLLerIRUZmLxByLQqK07Aoufpb1WAkkc3WOjjwq3gqupS24
uTaGpt1Cudb7+dGoZGEsB9FZE57Kc971rYS2oap2rG6XgU5jm2zDNGN1N3ozY1IaQ7bvWlpuLH08
SU3z60/SVxN+0a2NOWAZg1Rk590F/23n0DtyMNYncMLO4B7qCopAfcu01fT5ikS33Mx7zrczKyNN
O9SLkrH3ptSKG5kVuJCiDu8q8w6lXBcxdPxgx8E9utRM2iWWXePspFGCqDsnHO1wbzhojq0K617Y
Rc0Y+li8ZxhwFB5y7+C//cx0PiN1S3r/MOOz5hmxm2rWYp49sZTLXYN6rdedV82rlv79MvhIgp8a
e/fcuU4Nr5zVTbUullJoYb9EtGKgH9lRTgwqTrqR7EjSBqLtyyIXtWPwfe6IiBWmzrYnNBtZEP90
HDP5P8EDIeUcwgbeP1NZnbtPdT/dP4Pc+OTqyeVv4x/5Er8Gt+U12TPigkOiJuojyDeMUrPM2B5c
F5fjRaqRG+5aMfNJA1/JoDp1M+vlQQaY9m3PGKLCnOZU307VUN7hUlXxSc0LUA8+zT12F9+FqNtp
wWy8xmsvIZntCE1YrBlr+sH0N90kpuSy3pqbIpssEhLUGsm3TLU/gKl79ITv3IXy4XI7ogrPnOmm
uZ9+WCIF+RXzaDi3JXNvSu0xAFrEyrkEDQc/Je2x03TBPU2dSF1xKF/jyQYWnF/+535f3w9Id7Zu
FtPk8/BVu7Qe6xxjINuISq0d7fmgK7Q3jYQD8Tzl79hAXLeP0kUEnfUOr0W3zW6CCfgqc3LFCJnK
/9Y7DriqUS62dVALYu/2yXWLrEf/FhyiKd5D5G10E8VvFG+HKMcyhRDXIo9ajZHayBDNw+Jg6fnc
bGlrwj5A23OYD3PFJfSk6fzFUzclVLi5PfhWsa2QZDRnNp8tya3/8CqXFkutJIIEIZ+uyjDH1rfA
d4a9sTxsEqsXF8nvwbxqW+RQH1EGXufrioLt2W/J2n+x0DPvbEpkeK8td7asq2kb8RsLKyyxqvz9
hvWX9mi9xtXCtZDtDFvZ99zeJe8vX+fjGAy7W1W9CZAMhw0dTYaEbMhlcF/XgbA4aphJUM6TY903
qMjzwdZ2+n3+r5rBzNiAVOsJLJ1UBaFbqD2JmjMtH2RczY1nikPRr/Zi3PnY9PFGMZXd432Rz44a
D0Y7D9aWVJNppmO8IbjHcuusceEj5Zjp/COWdk+oyyIg/IxUXbhcBqBRfAe0QvahrxRjxWFx15yb
EwJB6wCPeJ2UpTe3/Q81sGv5p3tJEUTHhCZvw67Ism+WXAlMmFRn79/q+nH/PwRORi5yeYOY+qFs
HRtuvi/lUdkzr6cb0Xl4tDabV6A3AbZQHFM4Yw2fMPDdI4DuiWrAPsrxsIqRcY5ml6au4e0htUAa
5C2Vcwgmo/PR6w5UrdXf5taSfLETVs4r7BH4bsAOqK0y3JPnbcO6XDVt1kPZR55/v2BTlftbvlxe
lZwCiDx2nu3Pv2xUmw/93AIGeESyPvNXyKOYQSPYmeGO6cba5gE//lQ2TRCg/96Q1yLNv9ntPpzk
TcJVKPbRTCqOKsA+fb1CwxXLdoSX52Eezrkd5HN26OSiHPtwmUvN1gTjkExM73E60KBRen8M0F/r
t0cfTjgDVVfKnpaD2Sm/rU7BhCAublp6Z/QPIvX24ADoUnATegvd7cjVOPRamDpwI84ihv95RwMH
AmaULjGxmvHxQbQUT4DXuX1ZuGvd7QfdyxwaXifH2NX7Wfh1Aq+YZ/JtOpF0sZNh03BoOMt+2ecD
qmB7ygbnn0gIAtN3+SDvsv7ea9Sr9STFO5lpn0MxZQ/xXnNo6RQvJ4PXt6W/BFDovPtYbU2zZ0w9
nsvM88s7a0cxW1g8YsA8Y0AyTDYijcu27EuhQE6ULesSIE18F3g/3YplN031YK25BxzpG37KXfhr
TLSXNbHSr/GnyLUwysaTtZb7VTvH1bhZbSKs4HeGZj8v4TLJkY7bZ/dyOdQwrxlvr2hG5jpMk71K
sLymbeQu+iKjop/E7m0I/bqkAPv6vdeg0de4Vs9h79gDm0UnGGFcVgcgRI+XmUtRcONe8R/Yp/pl
BHqHB/iek0MM3xv4/IJ6xrYbxEaXsPD6Jmdl7A9/GZqx5QzAGqipggaHkuMsNZHL14bU3seIzcEs
6EDa/jrWUavDRN7n1h4jL8ueQCP+T8iDS8l8y5A+X3qS780sa8DjLzHjsp/BzyfsvB6iXG3AigaT
zhl/3Xv99RQ444TFI1MJoJ9yuMTcy9vH4kgT44HhHeSjOUlUnRN0wtljcZjYU7DM8Is9yL7ep/+y
aV4GcHtZEKk77xG9wcCHd3OJbbiE7xPWRgiTv3H55UDhh5dTzbrJaFJw2of4UlLq1Kbz9RXvYv7Y
iu8DP9WLIQcSDZOqBZuUP1jIYlvW6FS3lwlyWRh+oe+PhiRMwIvbAEOyOHv87PPYtRGR1HFxoJhH
yvNyRrvMIA8jG8PnYrh54Xhu5/vqxX993w9Gv8O8ONpKoHto+lnt/hIu8Zu9Yi9rGew61UD5Fsn2
ZvlDcfhtb8qlUUgmAL5zJ2ZQ5ntTc7PtwgWsavnHlZSCPHdDyURPgqLYL40SIEP+Ohg1k5fXObIp
EorQr9/XadpM+yaBE90eKP+5wPEWdkIRiholGjwIC9kIUtt7ufAvhXJppJyv/SW9cty5L58rzfTU
+7IUq9YQC8wMb2ljwuHyALOToco551a3otc8H5V/dALbEHo6taOmt/bijelK8w8KcS8tzd9LMC53
htzrK3/77S2OVlBVEA+0q9c3ZQ9FzfjtMlq8I3h5LeWQZeGY5H7oFruYG5wHNLyVrlInzTcc2e16
DTa657YmJ/foc5QIrDuTzcmZkcXqTM7Fm9UvjsM8fglc4nVvN1+KN13mMz4afiEWhXef7HI9NW5O
zTasZTci+nzZ9tn59lSAWhaLvILrwwx8jVrlVO8J+Gth8hJkcOjZ5+blp8sSKF6PSnUtaGyHQsdI
1Dq97iWkkwELjjLVfmrAF2pfqJdA6/o8dR1e7n54zWM0bKy4A93N9qKKWxQaPzGlSvJ8uoP7XFL+
tkffrgKC79FUoAy4Xl2itoNjMF+oM2StWWuOJ/d41+r7Ts7s3X+aREpdxGhVw8n+suj/MD33lfHX
sUeTDXMe2PQ0UVk3/l5J/Mv05M07WQ0DHWO2Rvbp0UGLf+gOOGXt55QgN0uC/GWn7F+PORt2EOL7
5XRUFhOD173+z+V88Jqr4em9p4yX79pFo3iIP9z93uD9/e5ZVCRd9GIhk/xt3Xv2YmP7QCZyKUu8
TiX39eD2Wkm/FLusaQsW9z7jdXNT64pJhR6Z266P/VrS/H/QyDn+6vbWx/j/U+dmauXeB8poKP21
B+PQZfm/t25QCuya78VvXZv9G5eWjev+F0D1nfEKk83feYB/bdmgn0e3BP4+wocv//Wflo3zXz6/
QLyC2jCaTbv8wn9aNvZ/QdGw6K3ADaElCC3437Rs9t7h/8wi2BasaLS9QOxD1caV6A2MgP5+72lU
IGCzBccVvXAriyVOqH95JQ+vf++vRfnfV9rLVdC5slGZBxe+96B+X2mFTzHQn8bmwGZxaP3qZl68
o5Evd1T93v/LS7n0f31UrnaxcKgsb5ql6WhZk145xcGjZo3MNZJzSaaXp27wk3++0u+NBh7qzZXe
bLzurOP/M3AlZb2f7cf6j52M3ztQ+wWAxzACAVNkVwt4cwF/KjnSD0N1sDss3z6vHFjNg2ypnHz2
q52TC76mcw6OBqHkuen9xX10Ryfor6qxHpdPtNQEbooe51bM4huUm0/dQq0zslcszz/hiWBZOA8N
6b8TrX65b+Y6vUQwIujkvqWJcnjSemdFvrlQH9fmAapt2PZ/UJ76+8tnwr70VZE1YmK9RWEtFkF1
5BqTmqLFOTug2v55eN9ANV4egxVLH21vpNl/A3pNngTDtqUFVX/5E/HYxEIfuoJ5P6fqIyEZR0Aj
FDYqwO0f5vB+878tSkjDdO1w8ODKFs3/35eLTv6boVxWHNzb7P16i/3auXhYjvPnPzzh35bly3V2
se9dHwfQxO/XcUYM7zozKA5W+BWQ/40Vgu2OFFD/INmO2YfgOABa/8NFzf/t4WgQ73A99Dze2iO0
9IhxKK7BSh3rq+7OOclTetjO5Z170q6MP6SgL3jqt68SrYZdz5/8k37o74+oafidWZ5VHObIPdpn
7b67G67saAl/yWQ+qEQlW7QkqI1H9EOT+g8Pa+1//u+Xh+3pokpBM/bNNPXSygMcZhaH/Mo9Cx52
uU6v3Cs/lid10pLq1nvvvHeycOoijIMizY/KX+Uv7af1gJjVnXcVXGVxEOvX3tUfQfZ/i/wMPs3H
/9za28g/95k+b6DFDkuW5HmSMb/HkzSOfh3hxa4Ginx4QSLCEzaPHn6EfwKlW78nMK/ri94ngBYI
nGDZ9onyl/TLa7G6snDkPuCMcrIO2OYc/LMZzSfqTHfaF+1LcS3vUwwp+9B+SO/tg3mNXF8833Qf
uofhbJ8gR/5hzf89qnCC38MWnCUUUt4O19Tj8xiUU34AfN3mmNL6w3vMocvlD0zLv1+HPRAgD+qy
hBZgYL8/eqfVaQ6OgAjZTUsdr7UJnpx4V/w7qN7+jglEUCrBCHJmQL3n9wvNo4lr8iy4UGb/cJvJ
jxRrBWex7U+02L/FErTXwbQBH0ItCkG7N3hOcKxa6/erlmRCOwaNm5jBuS0qqsN/2uFfkMO/Lar9
UrshCP8Ap3tZdH+ZOLnRjKkcJ6wpw+r9eifvte/y0bke7qtzkPj31UObiPvt44L2/Vf9+x/B+X8b
PPhlALE426IpbpLT/P5Oe9IoOiG1lshDfzVcpec8AtEQNVfmob9r4j76+c8R8+314H0hxAXrEeDc
Thx/m6K5xYaDGuukLYZkKDDU0+J/vsLbseMKSFRYDrkm8jlQYn9/onzKzXbK1+KwRtBfHupT969w
ecxCDlrQxJFkgXK720L9foEMAT/hrbvV4lJTM3U2Kj606P9lQkaXlhwT/DWpEiHlrVCDVuFECqLC
QA9ho8sugGfjcCr/5bOgXszIkzKzRVPceKnH/GX2lZo179JeYDSF1t/CBU3fZw2eqv88JG8HnY0R
lxYuYNJ+Q0fszZAE9TwquXZN0pajAZx3mGlCD+kfBv5/uwqYsRex4h219WZq9YB3Kee1TbKkntbF
w8j6jkyJ2NgfNsK3m83+OBjAYMwCmtdkmH6fAHIOgiw1Bx5HdR41UNFihNWAoGxQsv/3bw5hJpJD
DvbIdbzJmlVN4WRA9i/Jaft+RByNlnULXP+frwKrgEPdb3s7hSNAdXv6uavVwAD9/Zm8ShVjjU4N
Hq1ZfYfhhmfm9+5Iwxqzc9GgVxruyKwmoj3MrOfUvY3xQncEBIcs5w/1llVbTMlB1w+Vo28eIOB8
VBE6G9ka9YAZnuXaW/ckwsaV09ZSP2ZqNL5beeflCUVX/aF0rb6LcySK/Rh4Tn+Amr2BKAbvkYW2
MCHtoJIJxktOpp/Tu7IwOkPkwvngDsguhuXggwehCl9fiw3RBPweJmdJ3Gkt0QiV05hSDC707dpr
LN2M2xyweWxiTbh8KoWVumAarGB5tNxsM+gmGNibRqWV46+K7V5Op6Jp9hKZqNQ7zHEMM8Z/qHyo
K3dajnRsgnsMIOcPfrXu7CLKdE2YI7gqwUXjKSyoTOIe6dfM/Qo3r/f4XDu3OHTKMam9xvYibOEN
FbtTPRpHXiYA5sKt0/tpagqMcv3dKaq2lNHHEllffIH1Xv20MpBBOEfP3p3bT6pN1GyD8/Lawn2n
+hKd3K3E8vng5IYC3bGp7q7lpugYcNr8nAprAApFX0WGaaeLAiU62c+HYhmakU+7rhcZ9FGI0lhC
trECDXDTbZvz4Pf+3Eb5KjcR0nO3llDaplaHdiPa/gzUi6vNW5bJsGHKWpHbu60RusHcfwWWgQXt
yVg9OrAZqKpn08nHPkK+UAcm400SB/dypE2cYS8+R41hw6uoykHL2DO09KHaZCqT3BvSoriqPcBB
5XGYe/ENsBwuj60Byj7ZK3QiWk0IinTTVjqpYwcWaRaBHMPJx2I3nkqn85LRLgMtDga1POUV9fsQ
j/EaTk9gkSj6tBExXJ+6Jcl7EHihCayrjtEikCvm1y3GPmbTDB8RDin60LQna7tRK6II4UwDozh5
7pL6iTOrpU7ylhkYClH1B8fozOPatLMf+pRCcRu226mP5oDCNatpsz57Rtt+MtDP+WkCVv7mdbrX
x52cGiuS2JQxwkS402wVxiNrenNOg2uVRlLy6W+N25TAG9Ds+zEVgYdI8+ipZ+bWJuKtTW0j3LoA
Ub6mkjS6RnPUoUYvTu5dydb2a6yCLA2v9QUwVTgxndZ4hbvD+5p18RQ43cL0Dno0eKPcH/2PwnRY
XkI6TRYJDOrbkymwEo3miRgKPibt/Dg3VXDd07/Cct5V+hSh+T5st5Zq+3vsUing6rOsl2OmLUN+
tWQcyMOWc9CPsWyKLMFVmAazJZ0ck0t6HrHZec4Sughe1rhw5b4VCejkKpIBCvzHAo11AAjdivOv
hotJkZSlrz9VZocnr+Yt3kdzLtRT75R9BlbM1hNNaypsbYHfHlutnu58b9UdFmvj3DiNU4Lzd6T8
OFmmeu/LVhm8RxcrUdHoy3hEp0hejxoSNSGeV/ovc5nEHM3e6N2V9In1mLLwOEWZJpblMV+w2XRj
A8fK/AoTZb+IyrWgm0ByrScmUtNpzHxjbxRmgG2ooUACJM7krGbc7R684VCk4y4cSa88DvRJYPPY
NMjcmsuj0xraO3NUcxOrQmpmojrN+QWazQ6u+orWJ2pn0rXCLBsLGSuSmxaTRrNeYrctRmitQ2NC
axUbCI+x6MHYtQG+yUs7zjnoGYHvey4XSHAGilEOmlwDM12jLjwcsm4QW+J3fZMd14zWe0yTPXWi
UVO0UYc8JcG1czpPV16e4omV9ZURS7Oo1wj34uLrgNxSlQS2tjV3GRp0jzUrih7iLNYt8mdAUiBJ
hSSYdk0xRL7qDaLSNi4ZlKFu/JZNk+0kCy0363pa8w5YHM1Eclmwa7/mXZ049MtxmGIaNm4Z+esA
a8Wx6GMfVOFun4OxD4xIW7Hmizz8aW/qoTcNENp+zZX9uh5CVFDTGY/jtKgSsRh9DjrFxw3Zbiic
xxNcaHCLVVCMPLppf8kwmHFo7E7Fsyg1fHpY6akfTtLIqiu7VT7GmT4NGuLkpOFSnPkjDtJKH3+B
wMYISWhbp4UOgKiHOi81xMGALaFr7+uFG5bk0D8nv0HMZodDgpCxZweqd575JlZxPqG1LSZk8Cu7
dTYWszcRn1YAeOAvQBFGVGNFF9GP6p5cr5QW2q7GomgKZmVBb9ox+1DVpndNQFFMjL6RNr/3K0NU
GbtEoJ7AJS1dUjb+ykbglLiv9ru8VjR2Q/GlkxWBJ4WZ8zNFGqplW2t645wvrr9Fpih174SIs1lG
HD3sdx1lrw8baNcFJpRj/CyDdrpG4gIHdA12YBZSHdVMdoJmvlc+0MaoN2fr5wbwqT8CytZFVKZr
oGKjGNI8XJqp+CCULkqUW5C5iH1rxPjemjP7W+O03q/VC9KFS+cT3f8+W6wwUAMJhJcv6xFfEn49
T073PfA234WCt6clsBd1tHzkvBK93H5latGWN5IaoIlxWtqNMY4sV2lP0kOPJ+xHo7IOedC3X7XO
Q77RxOIIEACdyS/SHoi8KDqTc9jLUH5VCx5jkRAbmRVP0v9Sbt/zMmZdbidZ290SCSU2O0H1SH8G
szci1DjbgxmNlFrRFNI3+TQ0uBvEmjY2VsgxffpUm1uxRI0PPiZ2gBY+lmy0RuLqpXpMlykAOGHb
ywYRhzjnkS1+s4t0XxweqFYWA+j3n6W+6BmwRr13QeVBserv0NJe/CO7bzceJqpB34alQdrYYkld
TUM5ORGB1flcV7Sgo1rK/FbIZg0ibwi296uXtXXkzYb7s5X5/KMAkzVETiWHNsK0Pn3f1UvK/E5n
70PhOmusZ5ZfHAoD6O/BHovWPG0piHEs3woqyjciyKevSvBC3rWT7j1jcG3lyWi5jRnXs2ym46iU
YeBrPVvjERGxzkq6GchRIAT5oDnouIEho1xsiU7x4mMg/X47WkDnv1ST5NANMg8jP9piKRBpwNe0
9DKUWEN79JaHGh2rNqoaW/xAmHOTMYCUvo6dxTKfBW7WzMUBTm3izqkDxb0s1c1kOCXQk7WhyjvX
DiFO4N5wXXPhaya7KoA4lQKq6tYH1mHOKhkkTm2Vz6lP1+6QT21KV1/266G2SYZ0lZLErMbafHIt
fzIeirUEf3aiWTmIZykKbf1Irdxay4jESD/TldR+bI0hOyfcLKhx8UbaPx81092mk+jA0zxxjurd
OwTU+/lWtbrf31lNllbvFD1heQJyZc7Hyp2VFY4inXH6oOSfjOCCsZbuhnY9isG3gFhXrL2orIVO
poBhVRVVReUV73wN1BgI71bXaWcYawBnMK2a2ARd9INSsf9rWTb2pGyBX3LURFPZn6TXpn3UeLb+
ZHO72VULIlK/tcS4GWfaA6CwozXIakSozNFk7IF0wKEt0moJ8Mdgu77ZKFyRktdlo4LEUzjouHFp
OJUxEFNTP0gqt1i/KxPBp2ST0/ZVDpn9CayC1R8rjjggMosKr+6yJNKeAogUQ0ToBoQaApqyA7xV
ADFTxCm0CZB6WRvys3RUvkYm6oYjKrH5YHyp/MkvQ7fe6uxo9luT3UP7teaTZm+7aUnbe00yTI67
HZylUPPZDTpiuQFkaz7boxjao9enGcHHToOaqJoGH6Q/bcWXNmvXL9ouhXZM59bbzkur6T9oUxe7
jbo+zyc3VXYWjbUzKEC7Oci/Y7llenEFysvA3QBDii4Bkrka76iqKe8OOQERJMrUiCK6HGwt9HyV
1bGHnon9vkQRCat3ZM5R9w8ae/xlZsBDj8NAnnNuUzOtz6WxGUXctmzO93YFf+EoSsd0Hj13LfXP
ahtGTPlGzanAKVVVBaqA5NB9KjBrI8eaLdcFQsfSuB31iegrJ2scvgVilmZCsQHh8wq4LsBns7Wz
hwEh44Uz0zbNSV3qFTbwU71UiT63qYCkb2pkkg2wwKjFVIilY4FAi5A8HUZe5FKlHPP6No1o969Y
LgJCKZ6mCRUODFi7dXovssap0e60Op+mCaLgkdtonR27Vus9tvqwvVfB5D8sIM27YwO+9IfTeNt0
dhT1lXddac2fRTYF2pFoEABWCoYOyA/NeuN20kHoJcJb8HbSHGBMT+aML9GpUmY3J20DNDnM7NQw
3suqaL82nVkYR9BrwbNRbH19xhOqHO5GnaGKPYZTP3uV2biHeRgy4155Q7VdKdAAZNW6P1Y4HQVa
bdTxovuCLFELkBppGB8V+7nO1lh6lf3TsipNnEWf5jYl/W3u5+tuwy8+loXdkwlCpCo+ZCsllzvX
GiQQJW1ksskuz8BFz37u3IPwM7LrsQRbgmcVJd0ItHcB+Agfmz3F0eHdqBDNzSk9W2bt2586W2dr
rPtUfbdTlySksPxPqQYqIC6AQn60nEFMj07fV01UKyv/1aecmA9bIMYfpubj3py363au/UKrjlY2
bY9dr3oRIVKb/ZK6PQ/YATW19bMZIX19Guay+YKzel6gG170t0GBdxIs24oeQTXMnFRsygc//VUu
5RX0hOLZHDehRW3eO90Xs9OtKXb8zGuvu2bQnjRyqeBqER3S7oCcG8VZBBzWNVjvjBVtTNVHu5WB
H2G6Ng8P1JfyjzVO1t3ZqLy6Av4pSw1vDOV/FrjjflY97OUDR1SRhtLRRRojW1dUoXJgHXJ4tpHj
ddVM4gnkWmSnPUI191K57LHm0M9Qk5AV4AC3mMtN3RA+kGKtHSuq2V14trFSHkl+Z3zM4TTnEbL0
1WOlZ+z1eeWM8tY2Frd9xHKlLR4AqrXmudw2Od4ojcPIALoFDsRNr9nddweSMdUU2Ss3aUCJj3HW
9FsXStPb2kNnuvm7hvOCxMG1ozNvQ812IkrsTRmhi6tpCTwFX1DyUSv7Sids87aC/WxcFwAsix/k
Z1VwWoXvZ9GgeiVvVgNPsqnOfRXhVeFyktvcCX/faR3aH+OQIZfpmgh/l3LxBcmHaTxTd1lFKPxR
IkjilznaRBAn9XibMB1KLLZZEMkT8kJhLy2nihokm/NboJOqT3IrFRrMumrLw9olX0GKe1Zl7Hup
jl4CJ8+H1eyG7QZ1ZH1wQqWBfHryUNn7sOaWVp5UpnG4WlmqWJutOH+dvUwihI7cLcqmtbnCrSFb
Vyr0+6xGKdpMexF7yJ524d4I/zpCBKnCQSOvCJdqsj4hF7g9udCav8zwwLIrZH0Mm7rQygLTslKb
T2WWY8Ddy2qrH9altVkB1jjFytnsjqJD7u6OtmUWRLz0tY5TzTW3EFEVpV9lnKKscJHC/9EFFus3
E012axawEXAYbo0VTJMpyxO2uM5DCs3ia7rl6Xs8IdL02s61aoHwJcrjhjc3La+pYuVVVuX7IWcZ
HMkGzu5nxPYXeR7xeHiAMZFXISi57ZxnQa/FudsyQBwyOC73vGs7bOqRct4ybcOHQlUdOZho0XjX
3XH8mrWj82grb3tMm2rjxo0F8rcZgJzl4DerbzCnlu8WlmtDnFOjVKFqivHKELVdR5vBIkqMtBMf
wY/oT1bK2CWj6UC76dUi+LCn8YeKVUkXUAkv6Aae1AgatxflEJr+ajxYXiv8WCsFu+K4iv5xFp3/
bgAxfY9XJ1rLg9SrL8Fq6dCEuqUVFKjzEfXTHHYS7LV2CXGgyt4PwvPKuAPm/hOW6whpAI3W22rS
yfY9Z9utr1rXvSvqVDpH5eL6dRjLSUMnuwG/EQXuMDwA6mcvX4ROpxME83ORQdcK/dzKtKTzV9OM
4YzW4BUrfZds8OmXXKUD3PjEyWXL+T6nQEDCklGZgSMLNZJzVDCfWT74zvDHiSxja3tFRLHJvnGm
0cviSq977GmGtR924VPPDIc2yDlHiKz0jyZZA4mPG+TAPfL5q9FYRh6JtstO9tbBhRsH037sUtf7
OilYIvFS2gwueY949jKNoIdrTItSJRwtBP2kzH6Vyh5/AFcd+qSZ8uLZteA0hBZ0l4+yD5YnkevN
fSDqBeLS7Mj7xWxVvu9P4692sLQnNc2iiqsOHSGK1a6DX5BvfHR62XJwxO1wCgdz2np2ag2vWDge
jg5Acs7Xa/ja3RdJxVWPC6PWz0WViiJSdUquZqap/0PMEKXCoii2a1cIsDtB0QfnGgyvFgrSgiaU
LXjqhA2b7GOzpgBnTsSNQz8Y66/uaBf72bU1FvKTwQ8iu5oqA4Th0P0YV3jYEbmXQaRYdvHVwqHU
FSIQLAzGclV96C2q/V7PXXCFY40qI9cnXANAX+o02da2fYeBW4MANSQvMx44aWNplc3k0PpkIe4+
G8TVM6zo5tH0qF9MpcuGj5+C96HM7PnDNJlo+Q5Z6UBlKXXkKTd8RTgcow9DIblWP/PcB0kivJnk
r8u+5QWKkyGZXvloNKmZ1JawzxBLs4Ow2nzCk50+VJh1QYp2CMjqzx4pHWJZcKzvG98PniQViOc+
nceTaWrWlFBZlnInQmnRfrZMzPyQue7kRlbQz/cdJ7IPG4See+ps6Y10VuwkRV6rr6ZNzejgsUue
t2zxfjo6CNkE6JPVXSM3TpDZunL7MPhSv85a37jVZh1SkqbV208N3jA0vEyMXzKwsk/dNPsUx9CF
+hZUCHRymEShNiwQS7zhOF8D2qLCnIVw8maQEKBSv+FGabNokfZ8Rj1V56+V0/JxUZUF/oYGGr4b
4MG/21Kx8Fh3Qx8thMgt3vqx+2prRb1FxpxaandPzY3/Zu9MduQGsiz7K43eM8HZyEVv6KR7zApJ
EZo2hEbO82xf34eeWZXhjCh3qBq9aKAXKSSgTJmTNBrN3rv3XBbASXw0Bg6xfNXq4b7Am0k+NEbA
3FNHYedsqB2zpehUNdeEzpbsp8e2+OUg6/+k0mFHdDAuxROxl+UzTA5NAwk7F50vllksbL5SHfpI
SIaBX5q9SjskS8KHfmk7qGY1O2GP/Hf3mxvHpaA6FFLPMKTWfDBEXP+I2D+R69Sma5kC5NBvabTz
s1jc9otFKDNvphn/pk7JEhfS+sL+45rtXarK8mdBl5io4aoIZ88sNeM61ca0CVxMws9p3A3qTq10
8cGMUs7BiQzhJ0HK4m2MVCfX9pZQSNVp7UmQUexMRh3UDdpZSmLsEXZDbZq/lkjv4T3WbvFLUu7g
XZ2E1HdZnUZ8zZ24THdtGxu8SmHW/SSCedb5fWN1j9ZXUz2dMr7iy0xGZDDqwCT3TZigAlIybk6A
Z61kh5PxLVfsVOeds/URwrzGrggbHsFXfVu470XlFs9SrRvT4yUKf8wD3UuPYNscbCI1Kk5pkFTe
LUZpfTX1dVPG52ywEa9ok+VNdHM7ffamGHVcNSsO1lwOaXiTK8xHJJGs76xhUssLcByH+E/1Ki38
eZgwH1XUEbjmkMwhP+cmgpkth3RZKbq64RlFONo+Vq4OsvNYx0lAZzMcrnoZ6t3OMTmO3LP62/oF
wYr+qrGK/gAMMqVuy4VPtc3LiOhuWRos4gCnaDBnhzS1rmXzDhvMTWc+22DZ9aXfox4IKtPxI9fd
KVYXDNotBbkHTS/9xnwwKPvR7fataNhb4/VIbbM1MW0591K5BHB+3XGGpEW3FJaNKxBkbQQpjdOP
mjv0ZPNgpPyCakQ8mAI/+fnu7FbQIDhrglTgttgWHLWtvibtoENo0koDC0fokzq14z1lAnHtsPUL
cENMf6nnOY63iuncVTwEd2LTCsY1prMDSoMaBplfLimbSpRvFx72m1eFsHLNnXEAVG062wMtV6Q+
ZhqUvYp2TFfqK9NiQ2kCVriqEb5eUAesqoyXOhsa9uRf2yu9mYY6Zo7Tq1qIULJEZjiYn1lxZtN8
UCebrTVbeurLyrsyzqMLl7idzgwJj4qrg6wH1V/dXGKa6HkMC8LyqyoJryqloMTcd5aPnfMSB/v1
UMzDI38OZQ1WlY32AYoRrtt5sHxFd8ud2dR03iOal/OKdjg/HbeTHigPzhw0KaQxgOfZDsWyYi89
l+sr4HHIl2gd228bjePL349jIghnOvIC4Og9fWD5YlSRG5L9Qkob1g7BB7+ahX5BAPN6WgDXXsO8
WVcRDonNK1wvHa1pBEU+tX/jAwuuYFtFTvk+i+PsG24UGhbGMKt/fRPXPJiVcYTJSRAXcHpxae5o
4bRQPSrtqt5TPdGuG5gI+7+9hWjlkI0LlBJIRrcIxCTlIyBkZvoxCak3VmKigJzav10vjsq1dQkE
6kWH01ilJS80RNacxXrupqY/Is7hpK2Ouzxt5wsaou16wSjIDKG8YUDALKAbp6MkPYeaoa8NH9Ti
TM8i1DA2LaVH2djyiRNtHv/63pFRZeIlAL2mY0c7Hc+aGmuiDmn4Wq4N+1bBuSWqef59fpTX0w/2
4Cr7c9GV8e3bzAPwHzgIZ0bhUKe/SwDuHQar6Z7CUiiPMqMJFDsO27bzo75eLVaJKntNgVaaBX5z
L10sNBEMlRUEoUnPjaibhmafeOVIwMJxqP8LJpr/B2ho/4WnZo2y+689NcHP4fuvqn1pwln/D/+y
1AiYZSw/61dwhfChJ/tPS42r/4MPyLoZYmnC+7H+1X9Yav7BZwwrBeI9xPwk7/zbUWP9Q9XoSpAr
DQdNWH9jp9kQ0CwIoUTIO0gEDRTE/GObd0CZqyHOdKkEMqv2g8ie6H/u2uJPCViKOLDrqjwM+Xek
Krm4cwQeevyq/VxdN8pwmBv9EOttgBv3+sXte/znN/uM/4ZfxUIA24I0PGw4GIpO38y8QlTTuIob
oDCpd+NMsPDU0SbrEIQFic0Z9Px4x5zsF1sH6JacvcQa0gGGkUexWeBCYk5G3ic7SCSwIQ+ihVU8
9La0Q7IMsxpBhYHJ2ptKReCLVUEPerRClI+dhvgKrUeH93OOmvxhkEuCFD0KObCpg9Wl7OI75b3W
xP3nJpvDNiizlGoBrkGNoxNnvy/1TNPSi8ZYfoZzZn1TBjFHhxAwU72ut1P6sexcqQWFbsnWS6uk
CffrlaA3yAfEluhbrJiWg9pS1XTbxLkxmvVp5mmZjRSp9f5D2GlC21VLLvf1rI3WIZFOdFDo0Vh+
rgy5SYMlHvZxEak2cAYD7T8W1+mQkLthkS1epp8jqyDzVjdjzfbLtEypIo7T8LUxbSWCINHE+zpM
UfGRCpp3flwLu/KTzERUCG3EpS7khnze3SgiKBdFtFRRe8Am3Jvkb1s7M1zkT4eGXuy5Yde4N1lU
WzVySxZUL6WNk2H5nZZ3HR3QOrDROXA8NVLOP1LJK9sbHVH0QdS6EwTZWLHi3aAolu3BO7GeB9m0
y26uHPvTrDQlYQ35pPVXkVqnD5qij/LCbFo3FJvJhEtzJcCSH4mCjpf65ddSoWsNB2PBrJQY3bWt
5u6DTY8UMpGC0m0XUq667pUUqUeeE5e0Uzki/2tRPiFUvnyD1jfk9DdohNyvdqaVtYu97PQ3dOAI
OCfbMFta0Sy7fD2E7+To6OmNxITJTFGmwqL3hjbSmwVFqQsbE239wrz4BQBazPVAQzAmu0n01Jtf
ILtFaQeZqcGUTAbZcE33yMF+8pehaO+Qg5TXbh6V+1BLoFGFiXOnTPQ6RFggtc3jyI/H/pKqd7uv
FavgmjxqfOfEberWugF5sY0Ril0ni5pCMdfC/J5axPCOIk37fH4xeXMU8mqQ5bGpYJt8OkoEsStN
h0Sj3T2Xt0tS5qARpBGcH+WV3QvSk60xzQAwEMzGDuN0GBQ2fViFXExdZc6jOzrWB6oL5m/NRMgn
HfPBXdwvLM2mX5tRt+ubLL6wSm/mmLX9BZsLxcynSpr+mj/N2h9hol6tOii9QEK8ym5WOk1I6liz
lBdM8Jv369W4m29WuKSVmSTo5sd4mG5kbSs3aWN+a2IUuF5fN/Cc0mj5tZR2QpyDWi0X9o3rNDmZ
2dz5lVyKhxlHHy/66Z1XQEBAx1NUn0kd7UOzCHdxbA2PYu7yG7EY9o8Lj3qr3F5vNH4siKi6xpTa
Bp0lnCtDXdqqj0k7CxQnFn6n1vpzDJZkpwsal1aeuciBlfFBatb8e7EL8ZGu49xfWNpez+2VAo1p
BjwbW5otSrtSWZwXBFx+CNfc4x3TP5jNkr0/f8HbLTPXyxsK65k0clSRW7Pk5FSaQVNX82kQpE+9
u8jrMpvFkxVjxFgqZrgXxXl4Iczy9bWZbKhgTONxQv6w9R4N6IkzwrM0n/4A31mgCYEck0uhWevk
PJ08lHe4Qy7+Jv7cAhyqKgJhUECKNEUX7+dibg5U4du7Qkvzr+dv4+t5SkHC5dDGhwjb2ja9WNIN
MjAm0f2Mx+m+dKfqkzKXg0dh0ySuLkoveFzfujSB0BJzJgURXN+b92KerRLVo+pXSdUcrFGhapZN
qT/MRXxhqKOX+MVtZFlm0dMxi4EeYmO9dQPGwm5rNYOs1jegm4JIK20E87Tsf8AEbMZdZYMwQfbT
jKM/peZ0patY5PwlaurlDki/2gd91MyPEx1acJk1woH7Gcyd7kWTwjf5/JPY3Bl+LTtrUAZ4fFZk
+9YdM0S9Kdoq1QN6erNvYJShSpzOe9UoL1Wk9PW7enpnGGu1yK/VfRapzd5Zk4McymzRg8Ee1G+T
nNNVWGp1z205gFPolhIBqczi3Dgk82xE0Dod82aF8y07mCj0tzpkmQiGE+l+L5DHO3szC6k9F7Nh
PnWwUkvPrjrdhGpsYbgMNVCeF74sb9wvtk3UuARqpvUscDqTsswlIbNMjEBbDOdOzw3nRurtcivG
bPhw/tFs1pr10bCasbfH8QWwf5utXDZxl7U2n2ezR4smNVO+t0BNsLFM2y4gpyd8spp0uLDCHUtb
m6cEBYeWKgUI1gJ7c+CoBkdlKhYGSoqk+5A2DSHzWdsqe60NKxn0rTYiUwaacd1nszbRA9O1VQOL
OhudNm0eSvWtJjxjzdhM7FRWBwh6gLvaohh2Y+cm5Y026bl1O0e5KA94qhqkDP3o5F6mpc7kn7+N
m8XzeBttDIY8MsxxNAZOnxh806mbVE4pehv19+5Quz5ap/jCKJsv/z9HoaBGjRcECo7s01FoEU5Q
fB00uX2Z39njYP+q7NSOgqQHoExTv8GZNMm7cjDdp4EP04VPxBvjE4FrrZBtPKqms87bFxtI9HB6
V6UWq2dU3gFBvq11E4xr89DYye9iMAeaUeITesKf5+/uZiVfr5vyOYU3GvSCbujmfWhKRU9KalUB
ZKExyFDVXavgEnb22CRBjxHkr+8ztdLV5kyay2oa28xO1K62GymVHmR0rO6gPOYfzSIurzOO0YVn
4ssK8JQqB9Ndpp1ITDu+sM/YUKIsrpijP++GyekBOsa2FojxBx6waLjieAo/ClE4kGAmqtIccXus
LZUmRqoQtjbBG8ywxtAvTAbQPjhOnht0xdOFJfz1BKd2I5hyVAG4OVurNZ1CFOqtYQb8LbKmpvxj
SKzn55/z8bL+vSywycMESCVmRSmouKG39n9hKX1X4tgN1CwNpUdL0PpZd7BiybwshbkvWNwfk1Kz
ODv2wtH9LkNidpjUMv5jI0z+KjQXzaEYZll7SkEPzsNY1N3GMJe7vYGhSaeEU2lEnAGA+9xlmSyu
oszBEtCm7lQeZNdfCio5Vro3F0W/gqdITi9r3ZoC8PKtwUkJFjcxkSHmxb6LdPaxKYA/AOD2Twmg
TfWklivfEjrSeDDGZjj0VTqvri785Z2s9Z2ZlNZ701Gy5/P3+/Q7w+0m2Aq7qq2uP24NA9j8MoVn
vWStQOOVNP7YO9jcdCo4751Isz795VgkfKq2RlrRWnOjn3c61jBMTUcLRPiCD7PfOlGBhFk2u5kg
lwtvz6vLWs8KNkE061rMy7NZjN3Y7BcJ7c+nnGTcZfMkAgo34wGMlbhwFtoc87mF61gUMG0ercXC
vy5dL5bE3IgcVdaMpWIckPwq1iOMN0OhiZ+wStvAMSghAcSCUjm4+k1sp2hlmkz1jCGt95hNzAvH
w9dXz+6dbzof1vXQdKz1vfhF8FpLQ+sEV6+Yy77D3kg9bwJi0S7jX9/o06E2O15htqpe5gyVxFUb
LBQ1dqLLWSd7GV1YGk73Ket9PgJW6AHySKntb7Z1upMWbjjQiJOlOj6OiLA+VaimPsh5cd6Tc635
WV4aF753r1/ddVQ+uMxcvGJ8fU6fbruUS+ySv8vGGR0KjHn4RLOZXiN10a+AkTn4fiHZGPFSBQDw
4zuW9OoxtpP216i1aOVH1xo/yLy5BMJ74yFzqrERb1Ilps22eZtkOZJknvXCn5yZNOqml/6MhWyP
d04N/vbFNajEc+ONNQGPeIrTezBVUWVOhS38QlbqlRF19j3t0+xBrUT+fH6o04/M8SEz1FruXz8z
1I5Oh5Ja3VS82QzVYcy1cuRxKvrrC7P2tG7zr1GoHa37XfAJ21FsxWprE2I6DVGBokXHI/HV6KLy
di5SS3qj7g7v7KqUt84Ydhem8ebD/s/B9ePNNNE/WVuIXYeHHPHKIHxpG8MNhfRhH2WN+c4uQtzP
ReweIseyPlHVyPdQwPNrNv7J90hMTXPhNpxu5v71S2gIkwgGMB8pwunNVssI3COwa8rUS35Pynn2
s7MbIOboSq+MUl32otLrZzGpw1PdDeUFDcYbLzQMI94p1vzjF/90+CyRatpniu27ljLfFopqfMJL
Hu7ToX9i44+0JRviL+fn15uXbCEi0DU+QK++xHZpL4ozF8KfK3RmmatTsuPse42FUvnB53W5BUhb
fJq6ZT6khT0/nR/+rZeWypG9kjWowdqbNQyBY5a6cyP80NGaPabe4XEusvC+1/Xh1/mhjjSek03H
StZ4MdZmaVbramqdXAqk0OggOYFbN1XaGRiQh+Z2sXHKikwYFOPl+N4SU/hARkX2tQRqfD9kS/zf
WEMoi/Buq9j1aAucPuzFXCLIAcw1dWkmv8cuyotd/WEz9HcEnX/N6hcjbRdGJSrLTGGkMneXXUid
LSi1BDwnbkn/wj1e/63X9/jfV7XZZ+RI2sBXdMLXant6J+0iCual0N/FOElrSPqBgzdulzcizHcd
yQ337TTt89y+dCx8c16tBwZKk5T1j6KzF1/8gTqlyedA+Ma4tL60QhyoE7maRKE4F675raEMg7I+
WBiKK1sxSRx2C1EgLF8GkIVD3vbWXm9mw8+p7lydv72nh75/PknmC8DDNcmRtsXpnAGT7yj2zOZ0
InHSQ8pffnPVlrQT1yz2MhH9BUKn+cbT5NvDgogijFD6zcyJloHzwVDxNBuoKgNNqR12+kuxbW8t
QQQXsghQurPYEJ9eFRwMMm40RpFS626aSSoPRkypTlFbZHxlFu0I9TPuC9MoH4xpukTJe2vVfTn8
ZsrORidEO66LvkXZnlAXB066XRzwyhEyzX55R50oPZx/km/eWQSutPkdSq7bejZwExWEFuveVGLp
BwWRXyPxzi6M8ubUxKzItpeNPwXf0zuLdLioTcGlpbnqHJxytg6kK8GRwNd6/nreXFx5p6gPUCyn
trkZKgMeYmecc/zMzZkhCnlcN3bSz1d5NvhlmCzBrI/VXppXfTbUXxpLyO/00tUlqCnnXthSvPme
CIKpuGiuevv212Yr+rbj7uIW0APUT829WRjufZcajT9M/XB9/urffJovxtuceEAVlzO9fi4e7/eu
6SMTRIjhXrjHb42yUnKpGaPR5IN/+jTDAgOWobK2drlSfNBacCbKFKv/jWt5Oco6p16snH05Fau/
kHfelvFhIBVr39UyCc7fsbfeeTbqxtqLhj70as+HLVQr8cj7Sd60NxjEE8XLiI/4OoIoJwLdSIjt
DjkzewKZoXbI9XG48BPeeDlWnqJAaMj66GwPhYjXyM0oSsefp2i4HeJB7kPsSAQzaean81f7xhKD
/BQ5D2G3lN+3rXdbxWczKzBRZj0qv445CHZJyajrqvpbyyeM+OVQ3Z8f843ZwpgWRCyErxwO19/0
4jl284KBYWHMKGkk2QSpdkOK8aXe1ZujkICs0iCzECqvz/nFKGK0pVzanCDBDnmro1d/jMb4yyTp
4+mHqj/9RT4QtK42a0veGcNiazypxCgEKU6qkwXQ4MRXKcjzo7ycvZ9Szfj7143yxdrVZYnWOeid
Xho7ccOOR0ZtqE3cU241b7P4YiN3/bpsNkyoAFUO0+xSOFlvlo4OXMNQKBpLx4T2PRtE+5kk+Wrv
xIXEZNn3TylJDAdMb+B91Ek/ZLUOAV/PcRQS83SpJPXmTAW5uOpi1zVmc6tHjE0VqluOm3GJUWRK
ynlvTHpzyPELsHQX0/1iQkq4cK/fWA5WLeR/DrvepRfTKE5iobBpEr61TF2g12P4Wyq1CAAhkEcb
kfruCaMlfsWxyBOfneTC+G+dQflarBKQtT/Km3r6AxKYMn0Of9y3jImtajX3JZYog3a6Jzsb/1vU
q9oTLHzzO7agePR64laqoJYWIPKhEPRgzr++x7z3VxODggaVHY2d0fYb1tt9bMyA03y2rchFhtU5
pPe5gu96cHACKtqXeTAPadfnO+wmMmisAX/WYC9PcjLN310bfhUkMe+UNDGvseymezVx0neJnUwJ
AtNwvFAZemspoDFHN4IVaxUmnN7ChWBBp0DG66NxAf4VifhaXc1B5+/LWxPUBTlOp5eeJkmdp6M0
cdnQ50wdv8UJ7tXJRAAbPN5prxnRfHBLMhl2EfnC1oVxX38t0OwiRUY4tcrGjc3HtywjkgFcDg8O
WRi7GElP0Io4J0YLntT5S3xdjGEog3YSciQOFtsnP6W1MhB3xsmQNPTHbho0fJDgxGZESo5RBJmh
pndDr4riGwS/+ZJO7CjdPp15TDnidVCQOzBtt2v6VEOgLJwo9LMhHEwAHk32O1MGtk5oDM2HNNdd
cECDat9ZGFhlYPfTR0UtaJB2RkfukklolB2AqQLpZ7YyJW+QPCUMsDbByjtQ1GlEKuFofk/kjGUB
QHXYE05b6g/OEhHKpYuknYJIqO0HduT6+7Ue+b0j+AUfnMyral8Q9mR6VdHM78oeatyFjcHribwy
K6nwreDZ1Q9zOsVcest6mXLKgsE+BR1hoR9aipt/XZNmlFWNwbvCt2q7/agJL7MiN6Pk1g70ckrp
7i05/gbhMF9QRrw1n3SuhlVt7cZuK7YO4kJYZIyEUrW+FqmhP6uDNPZG3VrSUyCX/cFhFUyKZVxq
Bbx5K51VbW5j62Ejcnor9T4ziRGhWMxZTqu8CY5YwOc0ORjqIr6AimoOwq5rLwI/BJOLL2BLh/qW
RQ2uHXZTsDbhewsP6Pvzr9gbx5X1VMvhYNVr8V82dScMOXza8pG609JZBt2mTv9oIwJ9ov1jPsyk
rBUoIrT850LAx4iN20EyKR1ewt08K1GDB3pY/rr8x28CZM4JmDoVHeXTmwWGKSZUaxE+s7J6yNM+
9IZhlL80s8IZ3UhJIFsRXdLNvLWw2UhSaWWumNatsLrVY15CTAM+RI5pF+kWLsZW/NJmwB0Xbvp6
AScLi8WOQreZCuyF0YJuLrANtc51KXD6DY7NGweVsldj9f/AcjPcJQ7OFU+JJ/1b3pOzAKlxOFSl
Y1ICbtIPREvWPx3co7/qWVcfbQXghpfjmb6w+L7aiay/kYmBCIp3hXCK04cQRuTnAQ/hN1r5/DhA
qfgZtmH4ndRMsKRdmcTqobbj+c/AT/uy6LI7nL9Lr16ZzQ/Y7MDaqQSiYpbA5YYckXnsPssRuPn5
QV4tCesgnLvYTwPoR6VxepVpL4C38Z2BRqfc0cG7yXKj3M2KcddaROWZ1geray/sD958+mhfOWpR
TqK5ejrm1ACQsVeUDKmi4AGnqIhY9uyWQ2xzSMpI+XL+GjdyWKpl60XiPmJzzeELR97pgJaCblEo
IvSFOoR+BHrVTzsXKAPmxvbPPBbNj7JyLSR98GiWBvWgXVw6s796u9bfwIZhVWnoggl1+htm5lkc
EfDmJ2hjIRvC+oT6Yz0M9VB/PH+9b06cF0Nt9l+0NiNkMkwcsnbNm1SQRllo+dX5Qd56iA6tXf5z
lPVtBlmEOc6RkkLjxOYYBqWsJZDFxlEPYdGpn8mXMv6cH/HVho9DLHfJ5WkiksTEcHoHlW5Z0F41
LkWksLvVnHy5h7KZv8/nCAe3HNJ8X0oczf9no26WqoxU5zFfWhf/t1thKR7sP3qzogs6iINYdus7
ZQEndX7Q10+QrwtSwNUWZCGN2NzcJpPSnmM99E2i229NFYCZpkX59flRXr/7jIIihS0O8HfGOb2h
K6PJkfoY+rmrAXWNR9T2sUmjNpmkDfdigeZZZAvQuyrNkwvz57U4wFpHX2MbKJm/TlbJYALMBEOG
/uLq6UOXOx0Q5LJvnmyjuwP1r+3KvKmvly4WH+siL35lq0XfpoV/02pufGt1zaWD/ls3hK0e1io8
AKtE8vSG1ImVtGULZymFioG+r8quZszZn8JW68OdqVcgm0sbvmqpy9Q7/zDQQ/Cvbz+KeEMsVgkE
rK+EoJNWLBgzRhIsDGiA0apl20HBk0OQilpVOfSz+6lEbb1LI23uvNaCxrpTkylXefF0O2XzpLSt
l1mNbR1ACicG9hg1/8zXPv5M3/WxCg24tTU9HzOIuxhOUZwZZblzYd/QTSZ9MgkAO5pf4mFw48Ns
VAI9RtW1j7C6gFSUija9N61RfTeAjk7gFhD8BgBRYUUD75FnftM5o+3RLUMlDa4YKVKNxVL1AFEZ
v/BYzH9KNPd3rsw6kHuiTT/PvVWCK6W5S3l9luZHo16qTy3KF64HFuonKxPqfTiKufSaHCSth3Oc
P8tQ0sNaSpGTJ4nM/afsZz3Gqt4rvYf7x4YSACV3vhHqOPZeH7ZAO7Vqqmdq4ID03SJvsKtKKKrE
dtZDdKdY+oJ4XW2bHwRWRZFvN1K9RqEyfJ6RRqcB9lNAZHbtVPF7ZYKFUJBV7jxlsC+zMSAQGool
JSRnhC3rKFdqE7lIL8qh1aQP7K8V+rNGi4iDkeD6isZ3UAkAC7aKOnxOIoPORuKo1ZMGx9XRDoT2
5AX9wKkll9SIQdOaYTHlgRZnrrFTQ5HZvmUPEAyjPKZBojSq+N7P+JbbkZ7XLgXymoN9AfKJdcax
2HXDYYLJbc2c+0HzEaasiWT+PcJafk8cqvgdT5no4ScUar7LFUDBvoNvQX6ChRxNe2h7YXbV2SZI
JCnVvvbmmX6QX2uKnexa0IZAkUl2+qh1JRUcLaeG5dedxalVzxqIQDmgOBkInGkACpUI+BC1bUBE
9RFK5B4BRUmkIQLqV27RshKM5iPMCJtK+0ilBcQRALsQwvYRfZQeMUilMdoPBEICRyLpHt5IXFkA
l2paN9WRoUR01vKLLgBkpWWFLDVH3pK2opdGRIwdVKCVyBQe6UyKVWRfliOzaWz1/B3bS+d9vyKd
0CJAd5JNVVPl1EvtcTnyn8BwtNM6K+FCNWHVAd478qI0NAQQtkGIZh5PDqaUa83qV30FTVHpgTll
6VR0djKy2+ukVdXRgxhjtmAsgFXRZx6/G0eCFU1AnIVAqiFbYX2QH60wUj/S79S/WUcGVnrkYS2D
bJ/KIyWL2inc3gyqve3rQwKdZ6gX0GWUS5LfvREuN+CUAW51eRI/huaK4TI0ONLZEc7V8dV3SKqN
59ZXjwAvNmYp3fEI6XdDczC6czpz/qCs3C+5EsCsTvTxlZ3G2BbzMMORHTr6CjcFGmYSRA//rxTi
5zS4kcH8WwljRPxCG0MSCJXEgd7rkKK6EsmkEUMnG1QDUtlSGubv5sgvAxEEyywChQzK8sg4yznT
GZ7Q5yq5jtus/NrodfkV5I/xqTtS0tSmhZgmVniac+SoLUemmnvkqxUFyVden2Rlv6PACIOt6i32
ZK0RH6bUmJ7sOdOvOitWMG9CQPNqeTNkefJjXtCQgc7K0y8x/KDFAw3fsgBb1pqYC+8tQiCv7XrH
7r9ofW5rV7YlFrEuDACKADnFzxD27Gc9Jex4D4du7vxlSor5K1UzY/bH2bSyYEli/f2chOMMxlAB
YOkmhjr8TNomh4S8oKMG65l0Aj7eovTXoanZxh7AXkogRTfT43aJlalgPpOFsasVdEnBEuUZ+W7x
APZS7Wf1BvCCSkAuVXOFcnOmfqvNDArsYlZwxknDBgvlaJxywOSN6uKLzgQSN5MrBMo/0fFOlBjk
bXh1vQBh3EWfTAsWN1VSEN+7ehwwli2zqgC9Se1cva4ASUagm1FSXWWFmA5OSpoaLMQ0G6603DY+
6co4hIe6stviuhMjzGoVlZPrIb4K+XOKIrEf1LBIbnV7Vg5x3Kl/9Ha1EZqzmg13uVVMwMdSdtS7
oYOl/pz1Slc+gtRZqgP0lH5kvkTE05PubKZevcbe+rmTTV8GYTmlt1hJ5u40uLLaVVljins2sL4W
v/osnSafULqk9Aq7q2+1AWhuZCf2s9q48ovJDtQIWEFN6SVGmHyGiImPN50wRDyA/DGqALZfmf4I
gU82nkZ4yB+ECC79UHXIqdUa2qJ64KwHOMkiVr6PSucW1GEoTfg5cM/Zl3qcfEPmNz/IghyGD0zt
ibSMqNauUi1RframOQzXxhBW31VaJNkOfzEQpd4OI9YOt3elcZMMOR+BqlR6jYXXncz9hK7HCtBe
IiLAYdBngbXYy+ek6LVPihEC3Y2SjHVCYR/y3UmgPcI1anWvhKQH7M3szafIDpUvTWeOHNmNmfOA
0o0GLH6qpACj2iz+DCAV6mqVAZkqUA/pflON2h+lGfvfkyGXr7ikJ148QPq3IgSixQZlAcPhShMI
Vayo9a1sqSTvS5j+0SEXSX5tWZ29QKYvzUcKKfk3nRT1h9Yq9dlflqrqn402Te6BrBmt71ayeej4
X4UePdnaDlQ9zn7E8OfiXZKWhUWK6Mh2znbS8bcO207CkQrtu7RW629D1Q6KN6ta1gfj0mM7hqVm
3fal2/XX8N2a/mDWGVFnWl7qyEsGZMo7c4TawO+XVrvHbmO+J0t8/hiWYOcPok4gKo/SnOC1T5RB
2cYNrqCrwLz2MH5UDV9SxOwep6Ay9uFcauGOzPDle9aXgEWNtFC63ch9uVcgUpAhXuEUx2CeVzDE
0/mGaBryB4zitzHGM/jHxlTucyNOM1/SrbEmG09zwhTia0MNaTzEfZXd5k7dEFTsTunXivex341Q
6aH/tPUgoXibyheiKngJrT7uvrfLMlu7kRO8FdhK7dyUlUFgR6uoeCo1VHPfSxDhKoHZONf5vV5R
6PohrVq1+1HMIlIBSuV6sjOdIqRvMburD5UaNKhmqNwJH38AxkY6VSrcXmW6bZUhfkAyVma+2gvz
A9HmkAEtWe3gJnHVRZayPSYihk/JpNc5PsCx4nRfhbIieTtXJkBWc102AUyZ+dYhDgIwqIJeIBBT
BPmdlX/OfBhhImiKqulJt06aXyZ5L38cWGlQSyO7uHcx2FhEw4+I7/Mltclz6UHO7jg2tUTu6bIl
g33Gdu2FIYU6T2uAUO0waBJHwc6X5cylZ4+r3bLKLlhSbs16yNIvVa2PbYHTgwT2Fxow/LkWEbei
VFC01kpDVnycKDHGIM4xJM+1VX0Lk9z1QnsxbpjM8kohNePKEf30aEmn8ec8CT8mdqVcK52QV+4Q
iQ+FdC0K00l4W7aj5Vngqg/VkPfAuUzy7Urop5AG0KzLCbZn1sF8rZvn80ejN+o3uEqxMuOqUUFS
bE3zEMnlFPZq6K9y/YMG6PXahC29q2vTuieKI93lWpg+sMGOiUPEsPXQDXZ8QQL1uoCDZZ4DPeez
9eZuC8VidqeWJBfXN/WcfBM1HT6w1rAdL5fm7w/mJ0NtzqGK0jdNlVLp6EolvoozrfuoRJDtSg4R
h3zBHyHr5slke/z5/J1+o+6ArQcHFVAYMrSOR9QX3VdoniCR+8zlXNHCacyyJlAAbATnR3nzTqJi
5oSN6NHZVlalWmZOnqaujy+s+FwYwung3kGFpep20Zvz9mAcp6kACogHmyIHmVZ4+YmsoJQykwpW
0SRl5/nBXTg3nb+s1+d3JgjFjP8Yaf37FzcPBHSM6JynRkNsvopFWF05y0pvtASC3aieduBU4qfz
g64/f/OuU9ZENIBzlJf92N54Mag1TGFc54PrL7IlLE4XmZ+oD3F9p4VkYZwfa512r8bCeEQbBwAY
V3p6gW0ZVX0nCtcPG938PbkdsfCG1cNtnXvVJ7KlfIpLI/8CNlU7zJWlfzo//huzk9KptTYMoDLR
qzkdf7JDtt06dWNDn8QnAs6HHTGT4z/bcf8fWfQ/fpc9sJDrX//rfx4xAf81s+jxdzv8b/bOpDdu
Je3S/6XXzQuSwRHo7gWZzEyNlmTZlr0hbNnmPAbnX98Ps74LWJRaCXdve1OFwi3cEJnBGN73nPP8
GVh0+r//CwF3/lntPBjeWI4RFa1N4/GX7P7nf1Mc7R+6RpjjWT7Qzp/Udv+VWKSo/6iGgcEMPxAS
ZyDHa47hvxhwzfkHYCNmPtyEUCF1JBD/63+8iDORm//9Z7zJ62mi0lNASoYdk2V6azeNuR0rEZq4
oFG58taVuRw4EJ9LBHhdK2QUOql0ylA88UgvJyPx6nqFQSkK5rZ+UIg4rt3kO6aJG6OKXWwDw50i
qt/vfwCvVxg2PyIu7LVwamtbEz1M0rJsY6nsxnDm2K6EykPk9OE1R/3vEzvzzVTq+ple3ev1kwwo
jDRYFwlQpDT68jnHLovmSoI4qpXkC3XXDuAG/BUEU/n+/ad76406QB3Q8mG8w7/zciTw34lNTUgh
r16On6tS5UOHEHc7EgzqzWWoHYU6dnvIaecK4a+ekfFgkuq0JAVKXHXzW7pLSt67oTfBkIKg2FVG
p30sKsRauyzkAnjmjb6an3w7NHVVbU3uQFy1eU7q1m0kNaMNMBSZfp3IYY8hLj5TX39zlNWWqrLJ
cpPfLJbdbM95nlptAAUjvHHKPN4psf53mFI8m2szC9si2k2dVt7p5PbH9iPKWtB5xcmH6XomaEZX
9oRHnuNsb3+fdRSHbw1nt47DeqvDqDW6EmUekfUKHQ+5hzZ+rKhtXZLrGx7en4Tb18ZQqJbXfigy
d9TY6yT944Ey9jOoluv5fHYtIqkIOR6LwT6zk74xCo19BNJrHAOG5s2P085T3jsJEgggDaskAkzk
OC9R8NfPgj5KpRCIJ5ne2fpa/3iWvCUaS68bSSHBITe4SKm99c6568b2WVgYWOtZAlfvyhps9HKU
2UyNpmjTCYSDmx7TkBCxQ9gpjXFmeVg/iz9PHxzdqJ2viwP9Riy5mwYqP0I79G6jBrYqp2Bl7x11
Rc2+RobDndGhwHKmCfdKCrjaEJAC4ltnzqK/018+WVxUZT8MDtdVmSIxQG626zUl24MgTi8Nq/4e
GYV7WMiGCObYlFe6kSfX3CjnM0++2rw3D48og/nC7kjrc03227xkadjLYNOdDsaIjFK/ktWw2qGJ
67qo0wIeCsE0mit2JMcb+n7MWrf4HNZ5ROU67KP5oORj9GtWDUKI9LyZ5E0zjePyZOqsdXcVe2lx
SQMnprwtipblvR9H4v1T6FwPXADSZKe31hj5RWUs7TFPx/oOwNk47Muxbq/B1wAMnXC9UPXQ6+wR
G4JRHGMLT/Mhibo+8ac5ceLdUNC+C1JAUkjaaup3QcPlWdvJcaQ+H7bpEgwdeXtPkdbIqaYvQ62P
LAwjexhN+r9XMuP+jh5kpBxod8Xgc8GFLBET70sCdLZUmXKli6xzrm1jpgyNhqO/JnFmUTxaR4BA
pKlWnwhRSKRP6nkduKVJxEtKm/UqLec23WWUbx/HBPYnwSjRfB12Qq1/lk5R2J7Tr5+slSU2F84B
Jbe/9BoYNDMnJ8SrcnI4yD+0FGgBY29/kXZr1LTHu9YJuP+rCNW0WDieaUjzLjNyqyItVTGuDHY6
xxNLn6U7leP0vlJkDKYoovi4K9wmKj2R6GbvSUOpzF2p6csU6HKyH9TCLpGiTOu/Rc0mpw0Unvu3
srRuvFMxxtsehCb5nNJEWgjMi/sIhtwUfYvR3zyALBTfkNnYlLPTmbTyycjIHicQRx0PaqaTQZiQ
NT7dy7oev8JsnH4vRsnO3BvRU98Y7fdEVatwVyRk0gPcjHrpy3CynoCGOkSQh64Bqs+Q9rXVui49
IAA9H7jH1M/ZUIv4CAZQXfad1c65X1H/aQKy0eRl1MbU4TvUYCAEK6a1Z2cx+QRzlVB00qlgKigC
b9vGaj9LMKHmgfZPNHhlm9SqP6WheyC03BKeqoMk3IXsFKZXTwNw46GLi4OSpfa3LkrqJ6WYrS+j
qKe8uKNtmTrVvUuI1XLTu1rV90Fn6+WBlHRwF5Tj3Qd+MpJthDkqSZBxLBq90p3czxY2ljGgKrcW
1sZJT68cmGv5obUt2DdZm/WWRwYJmGid1iwdRhTyDgFopg0VKzRgHrQGpgdjRkN0DbIl1W6GloJj
+DVzlvZDFE1jz28TWT8XPa8f6w5aK2APSvie446T4pU05L4pY28qQVlr9v0MxCCl4EP4BgHuY/kx
HqsG/i/13A9VpXccijuNnpAeRwTda1o8PNpAHoh5cFL3ETxHbl5Mos9u47YwBj/Eb9VgzSsRv8ML
N74qywCRSOsmTb1ylXhKfaW1dBGEcNII2F+Q7u/iMjZv9KLQftkJypBdb9jh5Ui8Zu67sT3Pe1Nr
O8UfSaSwfIWUHRndANXSFN9JSCnytFCzx71erSAJKIOEdxAflXtdrMRwKhJTXNkZ61UgUemCBqBN
A85HcWYTfhIFGb+nyv17NBCI+zOLTBqopekOl7FpD9fD0DbzJcpiErL1UcGDUdEE+Tm7Dr3WQGuJ
ezLrOv5RsZXNXkl8zERrYDJ/9cZQfBatIaND2+vG19kx4m/grpPPi9aJr/mCf/UQRqTYA/QkQn1X
Iw/+mLuDRn8wVfILdZGVdnDmlLOFmhCjSb09UiAC0Qf9mo9i/jHOTfXgxFmakhMedo1XjRPF8Che
zMRv5JAbFDH18JGMskS/rsglA4BEQxiFoGGrzxWUuCYA/cnHk/NVjB6oWUr1+O+t31zQctOnjtfk
x9Cgv0grLrKbC0Qt4jjAUma5KOLmC65NMkxteywmf66N6leb9MrVkpFa7YnZ1b6aFGifiha6HkgI
HdVmpmBD8PsogVaU4melzyIgzl44CAoPzGXb8Ae3mb5T6ZeATPSVMmPO/SCvevSfDw4Fod9u2dQG
SzGnAD+Pk0XZIbypf5isAT+VNANxA87AutcbqrX+aGSCmFXXVVJvYA8KCCuXxL9WQ3yH0I0OXTjZ
JKJW8F0wC4AK+9F3Ullrzomb8G0QuREQs6m1QUVV4WPInI+8MKUFdUjaPKpBD1V9cVVrRvYhG/TE
PHTCqhx/jvM+D8IYvKIWY1vdmUZU7e3OTkIvm5JGv1sjde+FWY+g2tXiuZuG+i5V1n6QXc/O7OGS
ab9TOG0T+vGp8jhOy/w0QRvv/CakdOIBChU/I/ag+SJXZxK10rCgkQwsazb3s1FrrV+SId8TkoLm
mTTUxWg9+q/p3ZCXmeoTKa3dk7tBM9YiDrfZo2ImuJc3UT9UU9zAz1ERFvoh+pvfboOMAvlkZcBx
dZT5WvbA/xBhz9W93g2Egeqhq8F7G63ZPFpAfL84yVTBPmq1YgJT2yWf86rUM5jilW0DBRfzb0NC
Sdr1Jd2Ta6NEuX1UrBypOCYJ4e6sVk0GYsLgsFxJbi4PTh7zac+tZV9qEzmcoIfIhdQ6Gh5eMRf5
vSt6Ez57lwvrpsmFDWYGg3zoT502XBVA9Tp+lzikYVrEsCy6Xr1pcbQYXpOF8hNrTiY8Nnb3Nh2p
SvoqZqVfjQrHMq9b+csSi9tS0c/T+RBVYf9x6PGGwzbp4uzGduNJehCZK7oKclRwaRXLUw+avvZn
o5cPoUigGzYTfbRlatlZnBgH5zKwT5WWBqetYKX7RldN7XfWZCDl1cPO+GKBo35eVGqEJOwSDVJn
uv65WmMp/aVNlA91NVvSsxMYdwZHeHApkfrDEJkOz5F/N2wPIDwm0F1D/aFJQ7sDut384mxn0HSJ
zO4TTeO89PpQlTfkvco26BwnXHZ03RZ43Ysh7tE0KY8KWF3twtXH+rpv7SX3+zEefiyFM+KP1PG9
IOWfs4uw6Zx0N9kdB7/MoXfadeh3ORNr/UUZDXrIbhtmD1wwl8Wz0tr4qOSThcafFgzskVbNOD5Z
ygxxDLNDuavroQDeLfQGhN3opheyjUE8JpL6BlyjlPmKZMW5y1eSu88py6qDxXCzR/Io+CMzzch/
YBwsIEKTX3wHKHoB/rkIEMtxOy4GXeAUiJIu5pKIw1HKT10DA6Q18rk5NEoT5oEBwLd57E9QE2iW
AE6UE+yEnwrwCcGdQFCgv6AxCEkrjDnI1uUUGINLn66LISWS8iyTYmdWJDAHxgm10vbwETyzBILo
ud2KY6lPaJZppbREwq47kC1W2MAwzvQMsWnljlaE5gHGSwd16EO3VIBfyHXmIDafgDC8feWHesLE
KBNsq35lx+TdipGZTkgZdaXL2EWkhQHta45xQ0nAc7uqQQIwvYR4lPEUV3v1hKsRJ3QN9yZEWeNK
tHGMFW6DB6J9bgiyYs1Ae5dyUJ6hRacnLI7SuggsnZWW09CWX/xhZehUJ5xO06xoneqE2ZHWCHLH
OuF3jEnPtL1xwvLMi1wRPSdcT9Y09gPnOSA+4crzgSqbNFDJpLhAdwDwR48mYv3LJSufWzm0qLJW
OFBq2iRYm1YV/7JWetBQtfJJXYlCvLXiV5PUje5HxGIBm1vpQ4gQ2gf4EbiOwhOeKFlJRVVF0Q48
2wowKmfh3nL7AWvkEmgS78YT7oiKPV1n/YRBCkUH3Spd6UhgFItHlSgIdJJ0BD+HkMF/TiGUTa+v
ouYC/QqLcCY6M7+I6KGzbOYjzwFps7vR+xXRZMQZQsYTuKlWGiBO5gnoJJKw/Ka1xrjs8n5qat9o
kd94UsvdH0hcgEK5+aBzd0hhRfF9Yf5KlXL6Dc+Ko2+2cqWsE2JKcHtjiT2hp5pmTK/FCUgFAxc4
1bxyqup+RVaNS9p/XRqnfQJJC9JqWfT5ZzSpgK7ilXlVgoW7UoQ+PwJyBomFyEOvrjpCqe2gHCLn
p7Pys8QJpTUbev+tPwG29JW1pcgs/xDNpng0VhJXbFloXoiPbO7iE7JLnPBd5GnKY2yYxW+C5CaU
TYOsQs9sq+lLfIKAJSX9cVQRKxysHqR47pkJ3EZOHDFb1aPvSZQpH5SVNdbGHAK8ri850A4nHJlc
yWRFl+AaKcd2fJzL3n4c0vXLLMB0/3a4rn6cTpAzSfQG7r5oBH4mTyC0+QRFm7ViFSUqc3mfGmoR
BvYJoTZF45j6xUpWQwpX/shOuDXUnA3otROGLVPndva0E54tK0NQbbFil8/EtQBw008wt9TqVLjc
fcQ5BG39/D08od8UJ3KfxAkI15/gcO0JFMe+AHk3XPlx82ivopITVc4pAcwh0HCexxN2rsm1lvv6
SqMza1CDO3tl1JknXF1a4yz02CXB2GVQrEqvHTQmgnVC3dUr9Q46jnWfnlB4KX9TtqtWQl5tj/KX
28CEQ2SQ9R/YUYDpsVAXH2JS078uiFQ+2Sfsnl5Mye+wbYDxDVPZPYuV0NcTzi+97ATuw+NB1961
4Pkhuie7aBhWzB/8VrbMVjc+jhrXGr9diYA45oEDOvY8fKMEH3/pVQN4YARxzjnIE1QQbqGls+oA
iNlb/YofDFNXXHflCiW0OG7DHTzBCiXS5/GyqzUghs4JaBgnJmcEt7QoWbRdZZAYz+Y+w38uIF5i
KlvViiflon5SMbaroJE656ptPOkcCbTmEicamGweGUgmH/JJF9meNJJrzvPyOTtpJwk9QUcZnTSV
1SqvtLnh3Kur5FJR6lT6+UmJmWfaIiFwRWrNyKtac0igYPnNScVp4pv7Fq7SToMkfdjuJ8WnJPPL
2qknJWhUF0MeVCeFaH9Siw4n5ahIm2iurxNXihtrlZgacNVL8dhpkOf1T/BH1WU39oPb9onXT07s
PC4dCuh7ahDAQdwUS11g80+/2KsQlt4lmljsW80PmDKTtsNUIaPrIZGrcOWkpk1WYa160thO5BLG
/jA7lDbrkw4XwB6aXOukzy2jGK0uVsD02dJTFLwECjmzDxUWZW8Sl/ynO6yKXzeZ0LlUyIAVdVWD
6qs4WF1lwqksEIx01vqhqhOaKzg0rUtdEHnxgGLqt04K5c8uLdno9BlpmGegZW29+qRQxgWPWnmy
zb70cm1MB19PG9RXhZWNd52I7zri+DlzF3F7B4rIyrzoJIkuHM3AbQuzOlAJyIqYMFSL/egkps6R
GBP/OWeIrAH/kvUW2bnVPGkpia5onktzJZcVM5UFSfcqmG2NX8rT2xzzy7q/Lqwdhq4m6p6qyQjJ
MbeUVHAnDJ30ukhL6H07BMuDc4FybWgJNT4paJw+nqaZLXvMdS+cI+d3mbPr+dVJltOkMcTqenTb
xylB/XebEmSEvRkcJFVNFW1gdxkujtk/tjG2POSOyLgK6HZUANdATaO/Lyd3Ca/qyY6763guBrhg
am735q2bL0zKVZRqhaHn1katfG47e5H3oqvL8ZsjLSu/pfXdDeF+1ENhHxB5kjqt9by+oA+RVAQj
H23HaYZ8FweAYhm7qKKsvFyS+xqFDYIP4ixdACRC43rZza5LN6oL44ltUjFqtSmutXoZwDjgsQyn
Yac3roQPaw2dS31Dl5S1QHxaM1Icjpzc2n4i+nUjdU/DqeWVqfEoxR7xXo1GDOQsciwzU9p4DyqD
K4hKKtGvWFfbGzGMJstaU5ZLoPXYJJ9jPTWWw9xXUPKmKqygBiO9Qv+dGDaXb56ipFiTNMncqT6i
pMz8xHKY2pGvLMbcZQcyUOIB9VDNWqrx6jMTPuM44Pog3K2kWNjBQfxVDMsqxqaMVppXWmm7+ZWq
NylvTRLLQSlN8iKeE1tqwicCMNF05nYyNdeTEzXjozlUCMWpptECuOtLslWpmZH/G/oVthKheU6V
Kn3mjYpRJh/Zt2T2mVayBRERSW68M0pijj/N2KiqQygap7nKWtNMHqYUXLynWRMJJ4J8MudqquYF
HzKKIFlk/hzSBsCFBK4RkaNuVJZAHOFWwD2bptPsI4lairjI6LLoqODdQn8q8Ng90O2phB5MUrh5
cojMNs2mixlhq0b68WBNkXNIeq1ThsiT6OYpG2ei7UPKyVyYbDTvquzUxptHEokTKL113l6PNipL
DseK2VhZEPElSAzLdkFD+j/9vf8vIPhDQLA6Nv/P+gE/TvJffwoI1v/7v/oB65+1NW+gIVmFa/8l
HYCF9g/QAGK6UAaQBLviN/6VDmj2P/wTVEAE8Vmk060dpn+VA6b1D/1AE60byTHE5ZEGvlEKvKcc
YJA/W0zokXCzcVyjzUhKtdiaIZk6IoX0vFxptHPYV5zKyu8p3+fhJ70sVk56lFY//ngzd/9pYP2p
Vth2mWjPGQj18MKS+a0T5Lz+UX906ZLJjIowyp1L2/sQeQ9frm8/3mdn+o1re+iP3tmrMTbKHYqE
Rm2ZmXOZeU/fHiPvOvTOqOM0cWaITeN0tuqCUhJDyOD+6ebxLt3dLf5XVM1nHmUrBnz1LJtWGH2H
fDZnBroiBXj3GO94GBxZZ5r0G/gVISwvf5Zti5a+v6amFT9LFiL9rg42+MZyiWn+UZ/SqWyIYuc6
R9f+qLHqq9zlFUSxISQd/AqshpcZFlLMnbv3p8uZX3KbrmXM/77mZf/hg+sfblvP/X8cYu1F/jEh
G/hJQ5jz5IX3LfYfO+8WwfeZ17u2nv+YkMx4hEK0v3XElLRWt+C7OgqXqXDt7lDZBoXYLIxhCgjh
NZFyLoV4I5o5DUVcqkBRSSiGbWy64LUS6qg2EWorlJIfIxO5MtyD44ib5XJ0R6xhWXOO77hZSAwg
YWKVzSApgbVFEO3LV5jNRrpkllkccRLIPVVvC+Vs3+7QQZeXBbEWZ1QLYvs+1wFJ6lhnLfLhVxkx
IeB5vdV1BoSFzonSsAKjbC2/wj23oz3V7NByhocujd0g7hr7CrtKfZQaaOrMjRpiVrvxe12rbe1T
Wur9sCbuKE+SiZtBgoZRmcL0QbEKChPs0zd2GFH4KJLqGLU10qdp6GiSD/YFyfzFFdX6JsDBK3ai
b5q9qUvq5rYa0zoVdEbsAsLvUJj797+MjQ7B0ImcA6Kno3NASUYf8eU7rzq46tSCI9IsYnXv5nm+
p94z/O0oiK/IiQDHh+ph7UW8HGUmGiPM1KXZg9FB/2yGA3DIvj0zyquf09VU8sjWhDfjlD7wcpSl
VTLdnAtjT5m1/Vw7pXKJW3H8SONcO6MTemMoQiYIkmNXZps1N69Nz8LCjmlD7ufILncZI3+ai64P
nMXoH97/hd4aCnXxiickvR7508unqorZqbAxGftFi8ygac10ZyxlvOcu+F9nsBeawD931VeTASkK
+zeyFH4uUhk3YpFUx48eJrG1XxXdweLUBKvmFDTff6Dt0kLxABkz3x5TgePJ1pEeyj6R3ej2RzvU
9N/0XhcqGLmR/M7pfY/BIu36oysHNz+zQq+T7M/Vkzsg4Z9AAAjqUNeU65cvEgOL2nTGEB6iiPxp
Ljp5+5Sb2Zjt0eMnXzqKpV8TzlrQwIkzObc/bBc3VjeOYgBY0D3q5NZvZgxmDnIxUJIcKRQ2EfbF
SjOPk6xsavZtpj7oA7bXv3zTZMqtGUiEZBINBodx88ROMbVFVyrWYWiq5MiqGz3VGLF92drianGW
ihN91Z35NLaTiIw+6Lyr6pGFRceZ/fI1Ezm0YGF2qmNRzpEXq2Z103DRO5OGsf0qTqMQ0IcW0EJv
ZG2+CtJko5kPsDo2hJ1caUUIlTo3u30mJ+XMrvvGA+mImThgE/CM43/zFqPB1ObJ4YEQZFD6sTXF
s5dlCN7/Kt54ICKkwRpjPbFW+eHL15biR7KXuKyPY6lXHJLkkif7CDEIzq+Gdejv4pPY79jTTf4L
LwH3hm2AJIK2EKsm+aIjZUJcqyK+Ihsr8ct+zG/ff7LX788GOMk1hE9vZTdunmzpla6KTWs+EmfW
3pph3h5UYsLPHKXfGoV81DXJn6gLTd2cvxQCaSK7kPORQABl341Ji1Gn/PHXj2IiYEaRTVYrl531
I//jkCc7JhvN8/FIqXoJ8FrRrEi5FP9+f5hXawVvS+Uc5K7HE+52mzdWOdPUGFo+HhXm5Ae7b8Jr
CinNDZ3wBdzUND+/P97meLxOBjTpKHPXOAv4NNuPyczrqJ+r6WiVRnRv4f8MNEGCcFpgt2/cMdt1
9OACJw2ti04k1Zmf7vXUp60MhAEij8r9cau4zFgvcSIOI8bhRAnCOlFo8scwPPLGGj69/6hvTBMQ
eGzc1MCJKTK296BZLfKSUvcxKhPa9HPu6uhVVUIf3h/nrWcCHg4yDDIJiU2b6RjWUqSpcOcjuMgS
E6Jiy6NTykQ7VAxWXbw/2vY6TBYUcmJ+OFwAyErhHG8mZtJ3iS1y5ThEo3D25C42zh1VyuozwUDK
7bKUhfyKEdZ5HGkQP5RtJZygiXEHe/jS3PTM6ryByXGktMhHQd1M7RDlKULXl39PNFmoA0dVPUa8
h8HTk2lwD/R07HyvL/Hq1u9mUwaJzqEX+Z6larDjrYE+XqrX9iELCZDc56ZNOmGhLGlOAGunfNai
ZL7TiUdMd++/v1cfAH8uXjluHcQ58QlsXt9k2Sm5G8t8TLEI/ixDkkL9WMfQGUPcuBp1wh/dwpE3
vb2CX9R5PLMab49E6+siagmfAHlqyEs2r8vu+to0imY+zgKNmF66hq9RzjyIomifwsFIrkue/cyk
eTVFGZTKDerj1fDBYvPyN0IvRvYH3bpjkqTDt8wd8t6nOU9TcdBKuZzZRd8cDaEzDiQCqcm3fDla
PWYTARvmfKQHN5CiZ8vEi0iX8HWKxGem31uvE08ESycEcHaEzZPx2Ydjj0n0mHcKqQhcuVim56Q/
uhWJhBXpB8Fk26RMvz+LTkebFyfM9Y2yO7B/o4PDQPDyGWNNxItNcvARB22LXATV04GwivBOJM5o
EC1SHvN52Ne1nX1Ro7H+YExWEJUi88UaRZIjt7zRuLZgtsuj7i/T70/fJMdATDAmDGVOaS//OiWx
0TOrqUpWAaHscSnnx7yPlNEjJbe9IvLm3M3lrZ+B5FVCADitrXWLlwOGdkowy1ioRzO3UJ8UpXvT
CFl9qo0mCvpWGIdqtJS/SwH8z1OyEFLcJA6Q88bLQdVcUKyO9eXY5CPpsyVZZYE56M1HPWnjh1io
MQKNuhLnzAlvzG+KFwQArmd8irQbc8LUkE5sdYl6TEY6OrQAUIZDKR6cnxY/7pf3Z9obb1ZwJjXM
NS+ek8Jmw1YmN8wz255xuaoKs6ijVWMmVn87xrIM+DtoW9S9/NuD3LqPcWIk5gkvG5azl6/WGkRF
Fo21HFXqorXXakbT+OpIXyZ4//FebdKngViN1xdJXvXmN3TiWIicivIRZUK/40KVHfNJ7c98rm+N
giHT5aFwKqDYefk4ahPak9ZV2sp9rJAk0ualxWabRXFmoG2Vd52T5NBSTsOCAYdu++WVyPiUMFO0
Y9Oq6hTQsOybXe0a0eKj7+H1adSBHyW5985uXLoEN3irS7pdMRm5fkdUle2ptZklR1IezXMO3Lfe
Ayd022ZppiC2dZCFbljWSbFGYpBn4O5IMjDlHs3icq688NYn8udAm5+Vu2pOWBADmeUEpXUpG0VF
6tXkD1rbEBbz/iR6dd1nicM7SfoibBxOt5sPklZZX41ZyeqjKDYZOEL5YqWdfiGnqfhYmNL+kLSE
T7iFEOfisN84TuCLIxcfqCHWuO0+MIcj/CObtWAu3PKRuDjamG3jTg/sC5CW885Vr8mnmS+FSzbG
jGD3XC7aG78p1zue3SIZDX34Zm7betU3riXVo1WkOZpKVcqRJBNZu2fCcd8YiJnN/ZO7OPTObZ24
nHM0Zxi4j2pkEjWaExQm5644U1N4dSFa749YzBz2VkKerM3hQYp+7NwptI+hqVjU7otxIlqQ/J9n
FiKYA6CmjKf3p88bk5W8AoPCGr8jDbTNkHpWxcjOcvtYKaO9a8mDCcQ8q5dcAcMz9583ng5TG9Of
kzJ38u0+ycnIoVmvGZShu+5bkUWE77ihMuzcpkBZ0FZ2e464se0HrUuSy6WBeAjqpSTHb7/Fqq1n
utjGsdCXBkTFjJ5tTZ7K7lotbq6WsawfoibqfyNGHFHCL4l2Xw24b3bvv+b/sNE2hyZu05QbOSdo
vOnNsYQivFlAvbeOQ9e7qZ9NnEb2ndY194oaGdatpiJpOzggxFP61+4a1Tfp5nMXgXzb61lnpXxB
5UCoSuJkn9MobqqdZAepLpAmoono8jZ28KiK7nNZJiTvJUmoJ8jkjZRIp3IJP1a6ln/RlKS4VZEt
N09iyVpxdDNt+gCkbiS9RgrT2pFgUlgHwoPCeq/kqRD+rCvGeBVnyHx95OTG6LvDjM0JgYn2s22H
7jcH0Ka6jnV8WH4+6tnnRokL9BRFZ9ugq2X1YPaDYXtIEVTSsiQBTgFeE+N5cB3o0QlmBnTHpcYr
GVESPK3B5pNvGlPWEq89KM5+4ssYEQOmU0ukiwg/0B8aqodUOIRE2mJwiaimBmeCKm1k7hlcAjWv
aBw9DJbSmL5pmEO6D2nStzfoNETmWbHZfktrDuh+Tq3ruwwr1bmY8SvNSCnM+XM31ODbiNVJPSEX
7VEkqfJrRqjwHHPpaxGeKMu9BWwJIQSobNKhQ92dUQVzs+MYPpniPtesNtoNRIvdt4mqIA/FqPMQ
1maqehoUuee47CZ8Ffgib0kwGewjzzR8wl5khh+sPmL3MK1UbYK8aovbvtRqYgWpZ01+K7CmBKNZ
Ft9GHJ7iIKSTf5pG4vSCsBn7n4Y6zNGx59+ReYUGCNY3Q9V8Bk868jwNXvGruOhUsJP4UjBLVMhg
2A17Hf9Dzx+0l0XkNHvElmmOX2Cseq8oG02nnjzJ3ndyDCgXSoE1zO90ddS9WAxEBkZFrB+ztq7U
w6S7FRoSvZBih84Eaeo0ZOK5MiPThSStjbZPxuNQXDpKnX+fin565gi5XMw2VFkPIxvJhqbetGLf
OlP4A1po9cMQXaHtq7bPVSTgqlIiqHKUJyVSLZLEZN7e1xwjOEX0Kn8G8ywKHLUbVeS0YpTMELQ9
uzGfCiOI2CR///cBxukk00awfcr1Xz1T/fSiOanPEXrf2Kdd9jk819xEiTZe//kfNbVU1G6jhNI4
GqNAxt6qeZNBSZ7ip/bk4ULIUh5bguw40+JzPHf1f2MDg7VAEZl6Gwk12/ZKIZQQDnStHzuWyduW
jsWuyLF9v7/MvXFg59a7Ph/XQ9o4m4ec5r4TlSj0oy6VAZUV54M1FYuM/8VT2UFxEIjc/oHHS56L
P3hrd2F7pi8Gh2XdRV++XwOl9XpU0I9YNZrCKxNzPkihLg9m7diHSVpf//ZRsdvSSaTuw20T2PzL
8cI6JPA0Hs3jEhaYHeKBgCvfbca6v1KyxbQ8RZrLtI/J1TpXY3g9lVZCLSNTQ6Rftt2zaTppSaNM
6UU9R6kbVJ0tfhDFpqZ+o44OHpDKLvugh3ALUyGO3XN3zzfKcBRuV38/lxbuZtuLSzfHljFbaXFB
yF0cHQfLIUmqTMqqQcjPOTvouNJpZH4lUhzpA9TKfjBaUbD+q90nEovL7K/LLrTyqGmhFuAIzDR4
+WtkStIIEqqyi6ZF+knebOtezVIzL5EjOt/f/+VfzzTG4lsm1kO1Xa46L8eqI3I1KzXPLko4lOTx
JlngaHp/ExsjcAZniM882+uPijsLkgFeOZVrw97cgochwZeWL86R6PvsgCLI8cg3K25EOmuHRGbk
X6hCnvmSX58LGdTRAE7zjMgxNoMKdUKbgSHryMqd37KRk904W0sQ9aSpvf8+Xy9NZFmwYDAnLPV1
46SNYsvuTOke8fPqe8Xos8sunc91zd/41QhU4KuhXEsne3v+0sKFy0LdI8qBRcwWEiofZTwOQTKq
I1+pFp+pIpxY2S8PfJzk6afRG+RToRr/cpqk0yLGiVsbtWGdVE0RE7MBNTQTzdU0NuK+akrY0kSo
yMIfCWQidS7W4g9ybO27RDEqgdNnorWYhq3yGM62jHaaFEV+k+pILj2sZUt/kLXZ3acqCtpbu5yN
r104QwKIOArt3/+R3pgPCAG47dG6Izhk281OZp2jpdmFx0nV1wRTDQhaIAhDs705MgnI+78YbpU4
sGmteTaba4kiHbdeUP4c66bHFumUZaEEVI3bRyMvUOq+P9obMxDBEQuRRkbWuq6+/Kka4r4UO9bC
Y1dIjpfRYH3traI9Exnx9igGWwU8IkKINuuG2zJCns/hEV1rzGEkE2n/SZ3AfJwZ6I39wcG2SXeV
fWJdEF8+DobaobGMOjwudmIvO47LCGhDR/qt7AvTa0NrDMgrJcp9XpDnv/8u35ooazmA6yvTXt0m
fpAWL7Ds6OFRxf35yImo05+yVJSfdIXEg8e/H4zSIJc87rAIxjbFj0g60ehOg3JU/jdn57Ejt9G2
7SMiwBy2nZujkUZW9oaQZYuhmDN59P9V8y1+NZtoYl4I8EICXF3FCk+4A3zxXV8lXrIrqkq99poX
b5yAlQuEjU99l5YyUcbSo2EeZ9Q6tUnBvdzLEDRr24Ma6sOprad/YOdvWeat3Po0K8B9Ukmj4bts
J1tq246gvpULrfHog65W9cGe7fQdJCoYcGWvXGstszd2zn1FB5wKJX2ed8o5+Cnc7py2j9qRt1u5
6GWGhGWYqVGwF5XWWMfObkZweNlgA+eO8+GnogfuWW+ayXxzaVuK7ID+Y9bUlpZlRJGPdmbZnXKh
cJlplwhhem3fhxYWwEbaT1A2PfDuezeY6k+Pt9PaCUVgH9dcWU0CO3M7fY5i1HdNplzSarafMvRF
9yHp7Mb81kZxOZv0vwhXKZnejtIoMJ1rt+DLIuPt7Ab6cAZC8B6CzY+ns7Zj3dcAjdY3DYrFdOze
M4UVREzHoZqUeG259+L+XzOk5lqH2Rb4du3kcywsGRXRe14O13pxkpaG64GIacyDaRQN7afWxkcF
zfvHM1s5HPTQZe8VWBpbZXFhuxY4VL1Lg0snWuBhUlz+oxplJkjGrENoJTdLpodIpvf2S4D7FFsK
Yl8c7O4uARxH83Zmjl3QthfKsila+bP9JUUhZE+x9Y1qmNSv5Fry3iKcrut3ca0F+SeVyeQl1Szo
r4GGSH3kGhQfmy2D45VtSZOFaxQnUFnkXJx9Wvm5oaWVdykTK36f6nnkd3a/5Wi8sklkCMbEgC6y
9xebPwQaMBRE8pdQpOOT2yTtMay08D8vhPj9eJMs3bteF4+ABUIBV5rLTrk9aOih1NqQJt4lgfJz
NamvnMZJR72iVu0QjwQzPaRtkO/TsAOl18COLtH8+lYbc3gOEFzfqH+uPMvYEdJaAhbHy7xM21IK
G1k9yve/KQWNQrcoUcutez+kjraPEXE9xrVNxMeDtuW4vrbshkGjAKQzuf3yTo2Bjzldxtj0Wurk
3YDYQEpUZYLKxSNr7N8eBJAdcQnwoYkal185NuKyyw2LaFHxymsEBwiPP9MeXoZyQkrj8XdeueY8
hNJkiwsNYLbv7Wce0EqHusxnnh2g1BrGa3CtJTMf8AX6w+qWWdNKUZnIlM4gIGWdP8tYGL3tIc2t
1rvA5myR5Gh1I9t3yAvPxwmHEOVkF0GI0I/rNOKchU1fHJE+jSvqoeOUnh/P/jXZXuQZ/BRqEdjT
kbMtU98EerKZuGZwaZIhM/ceRZjKr4usiD7UqGrPaFUkbnAMZqUfD9iwiCeY0ON/9mR33yPsStpd
1aEGg7ACgk68C1g9nNW2c3z428aASMRQBcfHv3nti8no4rU0LzuTt18Mn+9wRH4zuHhJXf9Xekb8
QxWi+AFeLp0OedJb+sZdcH/2SMXolBMVe6S0y6vA4ZxbkZa5gAJmfMTMptd+BBbM2QNhQNoeMaSE
2Awox/w0N42nb2zR+7sVe2CpHgkZSea5i/eqsxq4+IFwiauM2tuPoZ04JzEC8Nt4n9YHklbuwGy4
bBYDRSB/uzZ0nQsuVO5ZiaCZdq255Tp7f5swHV4JAGsUW9hzt9+vScPaFkXDKAJvU23uzUNWg9UG
lzhubO/VCUmnQ0/CEQE+3g4VTUUXgVN2LmkAiAbbw+xS6v2W6ubqhAgjKBxybxGV3Y4CyBbxpcl2
EGau80Pjaejs96pxdZT67VESa0cqTTES1cU7AKxuhFY8lgOlfq6KvZu/WttH436eii1/+9VZuSBh
eM15/pabPs8IsLGyci5zNH7TAAsBxB6asyvKYeNpuz/QEmGFgjYxM93Yu+fFAmWIKZkDsKvA+gAT
7pOaiWE/erkO18mw3nyBMCeSIwCwiI+A5r/9XkFk6DnoIveSF7bqF2ogsJaZm2NuNP1eQzNm4/yu
zI/dbnCoXJy+gY/ejpeLPCJwaLk+nER96Wh1fyRvq5p3AXo7vxDqSfSNTGzl28GBkFbX8hsBML8d
MRxapOGU0r1ECn7NcQG5mQ6+c5jKqdy4G9eG4sMRHBBqIuK7mJzTFuh3AJS8zPnsIoLWNqjQ8Vbk
Zt5vDLVymqkacpBlCCRDwNtZCfQiMKxmVkZPlbatG2j2tTJsZAdrX+uPUV7f7z9aLYaG23I7Ne6F
owH40tMnen5T/3lyUSAYM9v+H3Yjm56KuMPVTtBzO6uB8G2im8u3KnBVMXGL/DjZEJ3DscAl1Uyw
QXj8fq5+MQqmqKoS9dyVFhW3d6jxFe7F6YPw6DRed7IB5NHlGrfYJPKL3EYXFIHhvso2OlVgb3HS
OitpCAhy1rJW9X1b0pgSJjtSZLPYz4OhXvDnAgQIU+FgJbX+7+OZrsTwjA88gSoI4Dr6Lbdr2xaz
iAykUS6Dk5jlJdZCgerI3JkHEbuwuTPdboqXqRI1nkG17lQEQEbzCS3Rxi8pkdFtHiIUCx7/rJVw
grsAhCc8FzBVy5grr6ekq0fDoe5kTVKJodCekzpwfnZd1Qx72s5SqMnou99aZdECfjz62imiywXR
hRKbVIy7XZNMQqOR0/VgamCgNKbIgsFXVa6PR1nbZGwuA9wY1Ej+B7ejoIdijrFC2wEptul93eXJ
MeknnM3H8tfjkVYCaknO5qV6ZSyRL9wO1XKkZgo87gXIQ/8BO3MdD2/6HPZ+zFP7h5lLiV0Mhoar
qpJse9pAt7dVtppIK+sKRRKBV3p6JBR3URoGfhBsJu+CjIx434kSRYApfzM032ayPCZ0q9AxJyO8
nWxtm0Ifas27BHmCLqCsjoDCntw23bgl5Kotjq4EpkOxoMsgy023A0VZKHEVYXCBZIASa9ooeLPX
aS2+pmlgxz46YtWzobXqVvF+5f7Vye6ZHTzO+84HhofUEoqU/Yl6zbuW1fZRB8HsLazbfT659vl/
2D8Sbwi0j1Wl73w7U6fQiRGFRpXENPofwg3KZ7uJXHok9A6iIRgRPyNGhe7qnRuRZKcB/cC3Pzo0
D2BmkmIAOFqWT0aznecmpovV1Zb4MSYIv51RkEg8HKuwPDjyF7M4Pp74yhElBEcugYY77+ry4aHs
MRiZx0Pntk63r+cI2afCK09JPW0Jea8NxViUbuQ1TJR8u8QGgpx5Z0W8cQAZvqSxZ/6HbtuMSSgy
odXGzl25XsGq/v/B5EH94wFXVVTcrIksxu4i1dwrROE/ujltrmg6mvkumkPtBbCH6yCRF6Tj5fGq
rl0DpBuysW/yQZe3kU7v0fQmxb0o+lC8j00xvIMpoG+EzGsLSg4lLxpdFmXkv/85R0E8UXYT1+tk
1UfTiEN0sG2sV6sy2FjOtQlRKaWFDFD0njVjRiGGnClRV9Al1VUEM959yPz8D6MAwZTZtWzk3oEC
2gSOXS7sS5Rm0XkWWXGY42rLU2CFcoM9NW1BwmLk3imf364bBeyxRDvLvqBaXMK105q/JkNBGKo3
qemZwt6XwRSdS32MD00ZqDs0Ap13gMdoWpqdclCVQRrcVfX7LAkRkZ4Ta+PLLuERxNL8RIvoDANj
DT7AoitF0lJkDdeqPxlpcQ37ItujT4wQ0Zzb30qtKL+DdENLW1MyAN92dOiA1j0TLYYbO3n9l1Bm
hQjBD6HoeLtYETbmZYLErk/dx6pxXIRiYyVKnKCNlXp+E4Tt+1qr4XcX1vRhgBv/HNWose+suTU+
Pj5Wi1fhdVWI32xqBoBX7gx6vAi1oLwYEh/bv19p72GqqSfNLq88HVNNZesOWWz6/xsOjjelMVqu
nrWYepg2SPmBnvN7LQEE5FTiQxQG2catvzjFchS4i7LDr8J15m68XeAsxi8tnIzQd20oN43h/sKS
uj151VRu7KrFnfg6EqPB7AaIDExiMZLaB+7ooGPox3i1/TSjIhmvcLXS9+ibeeWuibK8B9gXDcfO
RWZ+44ldG91yKbCCZCBCWoLnQ0jyTVopoa8go71TtCH2wVkWJ60eo4uoTPtc25k46lGxFcWsrTCe
CRxSsg+eePnL/rgnuzDUpokbxY9UMWF2rbgH3LPEuUCf7/h4h8qA6I+A6XWJ4a5bkltIqW5pIRWj
2abGzRD6Ykb2TFXb+oK3cbbPmnD8DLeTvmthTmcnGkDxq7Y2bmymlRNChgOBgq44QcTSUiKggDv2
8hNPPSJUpT2fKC+be3y1YiQF36hPIGdLp46fSXNERt/y1/yxsI4zF2Gk1cE1TzwwXIrVv3PRVt7X
aj0dxBi0x2hQw8+Pl/hV3GSxxnxK4D4qkhw88ou7EcEBuwhTK/HVYsYWZA4drBxobGfZEe/kKkfe
MI0GH60zymETCJm/EquNnH1g2UG/H51S+waeuzqS2g+/1SFKq4Mu0gZEbJUp70SJWBJG8XqFXj2S
Fs65n8fwY6zR1T7CAy+fUGGbVex8E7iO1B+K72ZdaNNZRQAp3XV10v5MUty0pQJ9/XU05hhjc4jK
eG2mXky9yUIp7pBpYfGCgDUuxF3TeumvPEq8U4yg5nycWxwQLvhCh9o3XW+nzxkFlXpjp6wcR8L6
V84HhJY73qnA5aZoEOzzoZpU52wMwlPfif6Qohz5X4KH+2EK8ujYB5AzHn/ARVIhdw3YAIroZL7Y
Ir0qI/2xa6JAw8h8mCJfL6PCr7USoij65B+9yE33Yx/W+7TBc/fxoCsH00LDC+4m9TBe/8VWrVIV
AwyvjXyEUbHlmFO8l+I2/wYZLT3Fc1qexzDv942jZcd+LLofj4eXV+tyz9J7RauYrJsDs9izhdMn
AneM2Dfm0rw2sROf1HSuNwBja6NA5pS8OskeWj4lJb0h15tE7Kdzj1avg3zsAROAcYODuz4MGYNM
dYk/9dtjnzQzz0PUx741wJbeZXgR/MwjzA4er9nKXSbLl7LXqcv4drFmIZYUEzs/9svIs55Lt/KA
Khr6riFhPRQDniuPx1udFqANmkpEoHdMIGMY2sBD4MTPW6X0E7LpT2Pahxvnbn0Uqm6Uw2QWJP/9
j91vx6XVUZaIfbfWbMgVk2rBJU7jN/qqvZ4yXnraOEBh0J1bfCQYpZkW6W7kG4PZIl2sFV6/L5ym
eAL3n70xcv+/0QjLoAfCRSR5vZ1VRD8+wVw38lNQdru6DIQf1VG7gUZZu7MkU56ex2sWshjFbruu
rLw89s3QUN5znJwDdIzx3eyiA9w4o4MhRpHjODJuyaKthBCWJTu2GPIBAV+GEDM96EwVXuRrcx1e
JrC7e6A93Ucnmb8/3oXrI73mjnLvL7mWA9AMtGiy2MdHvP9RoP3LzOLm80h7cWPDrx0wCuiSU4St
1h0RN/F6g3L2zKTcosCL2fNbHa1cO5+/tlH77fG8Vgcjc6TaKbf9MlbwCsRXpWeHP3Rh++xZMfq8
neqeykmgxAkG4/p4vJVzJqf1isOiIbfckfGMje5gFJEfwDA5EUhM17mv7cPjUVa+FqMQzxK7UeNe
7ou4TQHYaiM4Fz2eP4yNZYBvm9p3XYMk2uOhVjY/4pQA9mFQca6XC2irUSscpHh9M0s9009UkSbg
+br6UriKZ2HkYidnjBC8rxS37Y0rf22eqD6YlMiAg93dxaT6WuRoaeSPA9W/QzBk2qcgGZISjWh9
049M1oUXryUgBKBRoJ8lBGTxWEPpD3K7snM/hSR81CYjOAgVw+3EaaEBOCBDY837TKJokprn3h51
8ujgdmLjKK5sWXC2/Aq0OmluLWOGPo0rPMOgF6V6EV7zMmppu4fBCYU6grQ+2YpRVr4wlRzw3jYu
IRz+xbR1tVDMKnZyfzBGtT44bhx9V0dFbw6OBgU262L7QyOiWNrwbnVJVo4L2myuTK05nfyI2wu8
cgce88DMfLgPsns3BNZLiAdauXHnrAR/sp0sAVzEKEzzdhw9QwJcKS0+7YC6bjL0wie7QPm/EaBI
IjzPGugXl8dHZ3VyHgxOuXsl2/h2UIwhbCyatdw3sSt5ysw6u+JDXW2k12tTIyeRoiQqJZvlXdA2
llkKJP39vGysX7h16RdMpsQPDw0FpNzDEoeTbhDN+e2TozZD8YDcWj74t5MDjFe2WMfnfpOL7ihw
5boqlT5ssJdXLgDkjvD6QLiD+rQl9+4fYUuAZ4DtBGnhqwbMPAyOQuNHnWATiAF9CHnp8ZxWToLU
HKJ+S9cOwtlyN7ZEaD10M38IsF+/uM7QPMNt6b+Dq4jyg4MAjbnH3KjTkl08jYW1saZLHQIZz/AD
ECRCGYOEYZmjmHg2sWvc1FfmMUCsvDOFujProP7ZRB5s2LyyyvnSc23gXSDC7F8DuNTXGRuWfyq6
FckeKXNE6hQ671ul2JUvwYvNEZJiZCTgi7XRkeYXaBPw00I8+9TQnU7oGZkXMh91YxlWLkDZIaT0
JW+lOxVVBV1smxpYSixXlQdrLvp3MI871Gjm8kgouHUJrS67RB6BCcJ+GFTq7S5TrDSsIrzt/M4L
2vdNYlsvxP6Ve0qddHJPiPUryHrhGKlSmIUJ7RupXX+yS6TK906nJOp1hqpwASDg6cfHW3Jt2cl2
ZDkQ+gqcucVPKzG500Z2RAEL+5cST+E+VUIsfAZrC72+NpSkySD/yd6/K/4qupsiuqOlfmnEv63A
9N65ddefDIoPX94+KQuDabqztBE4QbeTGofEDmLEJnwxieIwIe5IdoVBRaZPzkbes+zQvh4pNq0m
oc+A45fXY6L01hTFWLu0aZD8PeT1/BGi7RzsBuGJqzZ45tmmAmNL4nXxC1ShdRxayjcbV8v94npc
LHT6INCgxb28yBItV7wEgqlfGRpKQ3mcduKgJaGF5dWk1/PxrSsMnh0hvNd0T7aEblcYWxMMXqMs
8R15bRawWb9Otv0TWVLjzY8cI2marMYhTHpXHO951fNgEomvh9QWLTWYrxWeoRvzuX/kGIXeDELH
UODuLkbK5IPRuzGNidRuvrBP1AtBnPhlKEBbcDqwu2Ov5gT3j5fx/iaSYH0pJggITXqv3y6j4M1O
qmSM/RoCy6cAb0J/aIrmvT2hkHTuDRwJTo9HlOf5NgZlRJJZavIGhLVl9cEp6tcODT3uOLQO1Aay
g1I62sYNu7ac7ArkbugxwB9bbA+gbn3aDEXsN1UaXmrcYY4THsrv4841TqQC7ScvC7fEsVeOIrKy
CN6/Jn78Z7GaUUyios1ks3GS6zuBmOx59jAqolA4farrJvk9IBRw1bo6PQ1oSwCAaUS+8UnXFlgy
8zRTdnMICm8/KaZBA2tCM4dKenYOIi/A9cHZKoPc1/2Ay4KUp1IFYe7u2u76bNK8qEv8UlGm7jzF
pofapVV+DvXE9k5YEEJGrWn+/wUqPO6wafHql7fvJKAgICgQuZHEvduJemketmjaJj6Wb+HVMBTt
MKjNvFH7WzshHE2DLi3vNfHR7Sgdi9y1qU5V1YUtPmVj9yJqPbg2YfhPgnPoxj2wdo1ymctbHa1X
Qvnb4XIazbD3h8hXNS43pUZbHeMj99qi7bSxUdbOCFxpgIXoApCOLTZKn+kILwgn8kEKl4fOs9In
eAGkYLFjR9MOL44Q3OHUfX382Za4MaZGVQSZOnpyRCN3OW83KeWggh32Q6sag707p/p+HAMEiZys
/m3B82zpB0OgtkIxefgR12ZwrObZ/VAVikJ7Jw/dX49/09qZkR/XBAFOVLzMSLOO7VVPfeQ3Q2z8
g59N/mL2EMAej7LybXmmqXfBUUCXYHkpYaMs7e1oDbiwdX1nqMdnT++nZ7tWt9QeXhtii2uWPUuM
A2TLhnmxOBzkwojIelzsiYjTek8oXb2rsgFvtdmommpPcI0da+jgU3ZCjE79rGZFFv5Th0Uk/ZOb
bz0QiA8wHbP60NpVb5yhTISyRNfO9m6O8B7flZL/tMvHdihPbutZxzypyuasdGp5xK7JTCknVPH3
FiuvaW80SOTskVRT+52nxYWzn2Md565Rw4B54/Zf+ZxgZZmjaUhs8PJmSIqBWE9xY38svM8YxtnP
KbIwG2np2tcEVQpQnMo2DebFSQ0N7HAFWrR+7/btAagePQF9rp6sflBPjzfOyh2ksTFfO4/Ofdak
R6KcKjfEvH7A2FBr5+HD0OrRMyLQ+s9c3eQIrY4ne53sU7ASy6n1Tq4rs2PGYBPU5Esc29/zqUwv
PdXLD4PbuRsh7NrngnBJXkguxbW3uGKVEj9L6pap79RqR39OG5GAmduNUda+F/OBQkeljYLpIiSo
wllritQRPkSf5Enr7PJQKLq2d/ui3Ejq5c25OHykdTIAoJVDFLI4fEVdDCUOeQn5nTX9Qpvf2ANM
Ny5jh8BpqWAK5hgBXmVJPRwe75SVSUKVIJ+SXXnK+YtJapD/iYBN4XuUgaxT4pXifZwl9Y80Udq/
H4+1skvAFFFHkOQdEPGL98OuDUyVR5LKWJ3iUzQiLbfvTHrGuWiUelfn5hvpufLlkLxSifXnbHPw
bh9HYRhzPsZl5s+RUuAXmBvnIpuz4+N5ra2hIQW2AUwBcF4+wTbinRBJ48yvG5MKdxjFfiwyew+h
f0sAcm0oYihUQokvqJUvNgoqodg7qknmh1o+/+zVKQz2NOTs73Hc5f8+ntbKcw87AtAN5Bb0CJeX
Ys/lbCaWSqKtD+mzNg4TZjhZo3+SYmS4x+lacS2DYosEtz4sRTToC+j8Lu+STuVeK6cu9ZGKwvu6
41opd32UWsdoNBVrXwNu9ycVR5fL4/murS1dGERYXQrWd7iYiVPS60Oc+sPY2QcIdOHn3DDCXTaq
+l9vH0oWXamrS62bZSSlCEsfRebwFLS5deiRY5em4WZ6xFQOuMPjwdYuF94bD1ImIQQ3zO0hGFrN
mMDQx746WPa3Jh1R/kqMBrZoWlvXZC6Ni1Z2znOC8OwWWW5tTSkxo7/KokLuNm7HNu20msyWqMJy
S3w8K2iVahWjRRa74UZPcu12+XOoxfOa4gIQlqNG19jNsEJO3AZosOf+no3Y25lVhN3C43VdeYVg
5QGgksU/V1s2kA2lqco4T2O/04bfMS4d79Im3gJr8c7cvw3yoWO7UBqiFrf4fK3bIdjiAJoKysgy
P0N5wQVjhy6I8hJ3na6e0jlunF0QICy4F2pgdfvIqWzS5SoUO8tAbmXvaJ0yne0K+aY9Ei/qx6Zv
jG8OunDOrkV4qsaNORutA8YKjf0yISb4W5i9SHauW3ufQ2Hl+cWzBRRYw4XhfWyivED1ZKA7mmqa
0iJJKgIVgeZx+G2ruRvsxsJVv2t27umHEJTkR4DxwV+ityF2DRmEr4Otj1qx85Kwf4c2cNOeYEEY
31GSxtfRFF2ICFVqzIhzyILoobGqvtsVaqUovhLM8/tRN0r7Wg6d3e4HZfKyvafP4pfVkFhi1W64
3BmBLbSzXtaNRkVppk7bG22+xx0SxjaW6M64myzsa3czsMXRJlXLm/cJNw/yhamblkQXxfhPFmGb
cwioLYFMycPx6xiO4gu3lDN/aDyHvtQOx5LU+jfrrHE6tI0W/UCELh6uWWl6Zwwdm+QK+hj5OqJ5
LdkbQnXTY4DolH1Us9AUKByEOs6QZmwo+8JI4vczeIEUVdsJz3qNn/akp2OsH5HFr8FFDQk8Bgls
DvAINbP8ZS6q5lOZVPZzqKlhtptxzq5fMGqLoLMgfvzdtYT3a7Dn6eSNCIHj9AR38qKgaOicc2w1
ux2vfw9LItfF89AM0tASYQm8Q4doILzPLBEe5qzvG0ykBhM15cZowl2o8uodvThz0oM2dWa9Lwd7
1E4ltanmItQe6/IwLXGGrBGUeMqnoel2tiG870jNYEjVggz/Unk48O0wyVDdZ10ZBmyNIfrveDtd
ba/y0IyXPsIXFhVBNzMxoMWGVtu1nutWiA1jOHpAhievrhpi/NW+5LGodm4ftv9WZqAPO7j/drXr
DTrO+6aaMvWpbGfra6cEEQAwK0ExoMsRoMYOlt7QBMotfOlJJptd5tqV8jUfa93eh2Vh+0rZzJ+M
pBDOS66W6bwjZsMooFBx3buOcVV/6afGandm2RrfsCmfsUXPDLv43Sm9nu11Leu3Ckgrb6XUq3NR
sAAAd5cZl2IM0V2cE9/CC+AFIG7w2as891dGbv4JS7J/67GcNq69uyudiIAyEcABepTwaxdRXCPc
AcT1nPuinWK8aMHaYX+RHHHM+ufxBXtXMqLCj34LKSnkZ8ZaBDsjZX3VGpzMtxs9/eEiofMxNFob
zJGXtN/LvvTOHeL/nLxp/ApeN9kCqN9NlZYTeRTlR8JVWomLJwXXUyxthkr4gF2Kj2M0TldNxyWw
0GtxejzX9aHgUQLt5klZNpOSPs9DD+K8jw1AfsjyEHNou7ROuhIYGwWqlXcL9iuFcIJ+qtTLgmoc
zYAd3Zx+bzVU/3aZMv3SUF15e/Yk9ZVgl5DS3Pcpw7j3oiRMyZ4MzCB2NVZ83t51E+tn1Fr9G5Wz
ZaAvBSrQxARyJ8HFizijLY0Jq+/EF+FQv/NiYzj3NIjHs22MhK2VF49Xs8+1Y6Fq49YpXPt2CHFQ
FqPbDAhlkY7mFeA7SkScQsSqT1lr1jhRM+41x6agfevxkzMFFyBZGQAMlxslt2O1jWbqqLqGXqTQ
uaLcdjw3SrjVoHl1PLnJSiV0kaeSFZXEzeX2123FLsZpoKGdpMlwkAXTp6n2mn9mM3f/syOT90rN
XKHvsrrOn4WNavHzZJYGrs2R4qanABnHH2qQq7RsBxLbx0fmLjCSPw/GJI4g9EbvOuGjEk1mHHmZ
HwV1vs91g3ekgcZ6SEvvZx86xtF1R2T6EEvdMOu4CzUZmUwBdLmEkEJdv91thRZHQ1h1GWkIfDTF
yLNjWpb9GVLa/E5HrfSNGixyV1MzR4INUClZw/ImrD38lKqIAfE+EX4xqSPHqvwLSkq6UaR63T/L
j44yDokJjUhqvYvrHVIeCpSzQydSnwNscIYQxPaoD1aIDFRb8y4GlVvsiFioy6VVXpEvTUn9ty6S
4qMK9fyzjif2dJgnDS+dvssH8vvYaqKL4VXOl6xp7OE6DqX4G7hA+iPVA7BL0yglCHtdWlQN6Or/
ykels/ZlHwBu0ONeS7HWrmv9K3u+a5Eencf+Ixp8XQpjejBwklDzItsR9tgU1UDp/UAzA5El0gEn
3jsUNLwdT2HfIo5s1OF7ri3xqZ4CO9hpkzt8e7wx7y5YvhbqpdSsIWmhmbOI2PMckZwor6lzMNej
PQftF1yixFtxdXIUqmCgV2Hg3F0EqpP0c6Smma+mrc49FyvPdVZtmULd044YRhrTQFSRcrzL7lCc
JDihgCn1ZyeIz7BNhyPxjnpAYabj+2vBPkp180MUt/FToVvz3xhAGB8G+taHx6t6F+vIH0IbkMgP
9SxYULeHzh4CVGEM+v6xMKdjkGpc9ujyHgfVGA/CxTUn5HLcOA5rdwzDcRTQeKIUuDgNnDRvlsAT
aiBh/l9oZf01UULIiuSXzikwC/Nv+GHJczBHzpaI192zwoQ9JHlBdoM/IAK+nTBbq+SQlblvd9Pw
hMh0D94saJEn9vqXx2u7OhTGM5RUGe0OypIoJemehC4JvLYocCohTJWw341idjcCnZXPiGiKTiee
mBUfmMVLTRYRGpNa5/7UeMV5MkXpl8Kxjxqthj32BcWT6gT5xqAr86OgRDEQ3CQdpOVnrI3KJjKf
Mz+wq/Zvoy/qM7L6bbeL9dnZQtYtaY3ytqZehvE55fBX7czbD0fhjAyiZ9PUpI27GjPGq13X2a5o
0vhoxpO6A66fHBEFcX8PtAoPZQzmTthqc0kg0ZyVfLauVMGknJo1o32lFhvB2UpkTbuXahCahVIq
dfGA9SUCSuPIexJbDvApHfYil2UmxhO0/uJzbCTN9xn88GkUgvrsrKTT5fGOW3lCKZnQJuXIyo7T
4o6sXOAuSL9zrejCflI76yXNq3HfDRlMqRDW4tuHo69DMZi2JRy/xa4r7Qo9lJZYoXQ15YtboGOv
WFl45E1Ij7MztVuySq9LuHhHJbkVcy2p0n6XmjV9mXtp1oJZDezyPTii8Ji1ZYQVhCWSH5NXD6e0
aktnb+Te9Dlok/4K16nYiJHWNj4ldzwqyKKMOyyKPippnZmAbDK7iZ8y2E+HfOirXatk8cb9vPZF
aWzR45exGOCx212fpZglu2LAAyC126MTxt65ospx8crQeWrn2vnx+JOuTY3aPnRrnDMt5ng7nh6h
vDTYCEwrYdT8zUjWjIhJYn6x+r7e8klbmxzbh0NHxwmv4cWB6apyRuasEH4zZ9VZaGI+a5VenQv4
0/vOGaP/YXJk2Rp81FdpTDn5P1CeqZYLJ5gtmXm6wXkO8r96bxyPMf4oX9++jH+OJGf+x0igSrRw
JhzyW5rMB2BhgroXdTctsLcKpmtfjHwCR3hJiLSWZx59WSvyNFLCqSmLXQGO7zltWnuH+Xj05X+Y
lcSMUg2F37YMFiZ4r72Kjj7o/Lz1sZGzskPhcr8NmKu/0W339b4nEUFCBq2Ie5S8oFSmUiVK/C4K
u/3gGtMTukjzRiiytnpSpZ3QHN+du3hvaOzYbIHD+ko2G1+SORLHsbXmUzk3WyUeeXSWdxcJDukG
mZXsDd7uiT71qCdVNOqaMHWOFuVkH/DOFoJtJbZiIxC88gzQ7V42QUah2clYGakPYTO9tGoT7Ux3
aq5Wb0fHyKU8G1c9EmemtnVVrS0lEToUDqlKfteuzuwUVAGPmp8XSQxfQ8WC11HFPh1FcXq8EVeX
khcOlAgN2zvqQmMjgOxGduoTXsN2nlCG8VB8Oj4eZfW1IZqC8UVOTH9w8ZxGJddh48iUI/C6Y9Ik
M4VSNfo0GXNyIrhMk93Ua+3REDOVuqFrDnXiFBvclHvUMIGPZKVAX5DW4cuINcDRNST5SX3Ta/Xw
mOiBPVJLT8xTnyBFAKjEzWAFKxDtd0Xu1d25KLLM2AnRBe/ItrGxA0rQXYm5t4pea5uNO4dfxtG5
B2vXfZjkgU4TIAcu/TTY2Dk2tqO8ZHHxD6Iy6k9viNu/e1oOG5HH2gbgaiB5IE+7p/cirG0rhlem
/qj29rODy/M3j/Dx8HgDrEXVvPJSrkPaeS6ZoF5a6Lkos8xHJT78hf9O+N1TkEzVRkjuQIjGnTeK
6vymQWWYCzhahlN8dSCvxu01EfRSRy3CE95L9G6PUEa60w5HNY/U40hLeWMhl3v8bji50n+8VBiN
Z7Eahval7HvtZ9Caxr/o2PTZqSvqwd5ntSkuCbzDz7homqWPs0xvHr1grrY8UxbXx+sPYYnhFEgH
BR6Y2x9SmDq9Fbu3L8pAHdqLtHhv6VX4gTZZtHGwF7vndSjgC4CG0IXlqlosMbIokZ27k4PnOZiQ
pFHnQxhhCPb4Qy6im9dR6LR7ABY1SaBbjILH4BC7aPBcomhyrlHj6geqJCMaoEX+UgFs22jVLnar
HA+clawwgYciD5EL/MeXxBG6bEsvsC9OP3dPQR95R0IO5T0rMO5Hy8pPaGJvKUKsfDXSTsqZoCco
5i9zHl14AcxHBjXAve9EXuqAiRXrondWvAHnWVlPuO2kf1JYHMmS5U6N5r4VVcRXi0tvDxwmPvRl
EZ4jtxF7HK7bjdO/OrU/xlusZ6p2c9IniXMJ7Tje17Guv3fQFEA+r0o28rbVoYAJcpch4gH55fbT
lehqdOA/7EtWJnT38IP7MFTK8KWwg41JrS0iJXVpXY+FItJ1tyNR82poZQ3hFVR2vwvioTrWjds+
zQO9ioRXcOM2k7/8j6DndVOiiILSD+QShl3MrI8zxZiNFmBw7TjptQ36/EuSa1qxF4Ux/O3ao5ce
kUt1wx0eGPpTK/rk+vgcrpx2iQZnQwDF4m6R5+aPc9FGo4o4lRteu/9H2nntyI1kafiJCNCbW6Zl
edmSdEO01BK9CXry6fdjzY2SSSRRvZiexmK1q8gIhjnmN2WtHIwSZURufLFx2hdP4dtEyQWRLwZM
QMyw2C2GmkapEFqAAldTPmhl2D0CKbAerco0HwK/KZw9K0Rf3Gqc4OPtGb4FdctVnhs11M2BhVAF
WkwRsctMGvLQC63CEchkYUqIVHpm6zNVF/89RYC93w0lUouu0dWhjy4GyGOihqws9qrf6qdqMPXp
aHZpNbnCjq321Eu2nezBmFTBblJmGz+r14X+7faPX1s48heVtZv/uxRXbRPA1aXh4BpCjQG6mSpR
AmzD8CWNpubOkXHygf8uH6wxsw+3h147djwCcHApYjHyYmf4VuGntHmks5zJ/d5pJ/XkZwZ1z2Lo
Nzbh2jnAQYcjp+pvxm+XX8ji0MlZPkVe3oYJOTx2KNMOG8C0+WH6mvrD7jTl+yDp2LNEoW4/JAry
gBuR5Np0qQ7SoZtrhFcy8FrqNMAh2tCzlQGEgV35h5G4ph7DaeOWWXmK5hQHnu7sAKEvNUnjJA5k
fYxwnXHK1nTDKMBDOGqlatqFGZA/urBO0x8ifBi3OqQrFxwQMEom0Hio0SwvHLUnK9K6WjpriDu3
j1lnx4JqYYEgZsGffaz1sBUbL9PKwgJxnt18gAwo8HcuP+4QRmrpxIl0xkDwC/Wn/AsdhC9ZY3cb
X3BtXVlNAkAKytbVhk0to5UUtfDPaYqslCtLGVJ/GJ3fid7qKrfDdyM/DFaRbQlWrs1w5ifNfnak
DMtnY5SRY0MMAGeGtAntfVJKOd1YU4k11xqqraR85UoAZc3XIy+nzrc0L4HqmPKU4MVAd0kNTk5j
4dWO2ovdnKEnVsWp4Lr/HVpp8CmXgnp8/1XOZYp33SwaSWFl8WYlUhdyXG3/TKglfYG+g9ltYNVj
6tIPLoaHlsy0OOt2XFSemPpO+nr7Wlq5K0g6kMajtIiA33L6YEQQXKri0Iuzzur+xWwUYZ+C/dft
J7XHFbS0LSA2iZW0odtii1m6ilOX/0H1Wp+ZoCw1uPornypcosRI9sMhHurgPrVbgGtpi4+uFWQb
B0hZ2180SLiHOUJ0xec//+uNLnI7TSbJks6VMKXg0Sm1QIYgpoYktkBIvcIqYIu6rVRb6TE05ax+
hTkWD2CZKKYcRZdV8ckCSXZnDLCS73voUE9Di/j5++pF8zMPiJX0DJ8Q+JXLSM3I+lJ2qkDCarBv
Dbctk+CHNJdGd35SFe8skL6NxibEl4HLlI+xiNaA/6mJn+DeFeYmiZEhCoNqTjhpXqCVwT8R52dL
nWIlWuJFhCurkntSmV28iaRnzaAGcuRB/cmOdWkVx6k3t+jGbxDVRcRCoAJMhjoRqIuloVxiTxFg
RoOIpWrC7F9AlUp0D21vBNQC5JAqlaYGzt3YOPlwamVrkryi7WGE+4YYY49GeRq/Cl0PKcFUWtXf
+3nXPoV9BHKx0WjF7MYptkaa5PT57tTYKquPEVKW5m+JKKxx+6wciGrwBy02dsiytzt/tLdDQ8UA
UMnV8e11ZUiAG6BT4KSa4ynmRNFNmmuPrhhHJ3hsY7msdqrvBPKunWpWODP0Wj0CBUmfSidBYuj2
hbL2TUELc5Zpn5GmLU6XCbdH7jUz8hTLL71IgFcNU7yubo+ycoYRFsa8D0NH2LDLfFcI1QYPaEde
Zs3qdYTDL0kzlScrypXvt4danRBNJ/4BSM+ol9fFBJUiqiaWWA2C4TTgSrJT8ObeWLaV13b+uznm
sxwn+fPlKKksEhlJ38hrWvTpJKsSqdtXOG0UJWbKpa4iSaqE5em/zI1FhHhIvru8YdA203LRcADV
QAF26oy6FO8LYacba7jyyNIGJ2YBAz2DHec//+vK9Xu7Lswgjb0kCEmJmCMKvpEFAtjNktwfTo5v
R+UTktjdFz0T8fvdAsl3mKAB4ALm1vKiCcRUDnoSzBdNRVpGl3knMlE+5ZXsn/OmCc+313UlMGSq
aAvN0qC0fxaveh/WQQkGLPQQXYuPE555Zx2U/j4aw/FVHsBdvHs86rXIOMJjxvVgecM1VGlw6BSB
lyV1eUjD2HD7OMpPfhkNZ1nk/+FlAsZE2R8RUogJS817S+uDFF3vwBu7CrOUJi2PNGDVI+iGLefW
lZPOULyAQEipU14dv2iI+1AkgUf3xKGTbqr3Qi4VgONR5d1exdWh0DJmq84uLctMAnyjQhWW7BA6
X76b4jq990Vg065p+w0E58pxN4HiQJGBFD+3XC8PxFQoWY9GZOhNozHm913ta5VbkhBq+1JMTeaO
YRz734wMTbHX27NcsagC+Asil7YrMd/V5lSMRADwUgIPzU8qytBNcDkfbKf4F7Fc9T4ZCDyP7SR8
bY+jxAjSHmMo82iZ8PV2Zty2407SSv21q5HX2ou2tR5ak//FwTRAvgP41cONIHXtw8xwNtR2efCo
AF6uVjKYJpYvnXPuxcxgxdX6TBWItlOabXUC12rUc78fljt1RpA082/566qSdLxCcDxwZo8/9Smq
wL7jVdwDbQuKXSbCEPZDPRyEH0V7UYXyTjTRlkTeynU5h364WYO/pbyz2B11bfdVLFezKUHZ/SmK
oburh0Hf+zYCtEAm+4+2kf32Y9Ft7I2Vt46AgvrErMSGd9DiFZpCo4iiATeEpPObsz9q5os19M7G
472kg89RC/+ZkVGQ0q79hIexbLUBtSAMinTEEMpaggkxRk0bHtVMq7476hi/NpnUvRpNx/+BHoc5
uWZYFMVRom1qnqwGzYXj7YOxcmlTtJsBLZCdWP/FpZ0qaR1ia4GRXFUlj3Rhpj+mE0ynAoFVtxz9
8tvt8Va+8pvgL/kj9aArh86wtwKa3wjB9xV9F8f8YynRc1iZjyIwXytF+6fI8XK5Pea8cxahMLjG
GeKhYZh3le2CtIzyKhlw5wu04nvtg9iS7QZiCugWr5/Kf+XE1DfuupXTy9ElsZhh3WDjF+tqalkI
Q6nAidSJv1NpanZ1lmPEUE3V/vbs5r9pOTu69/M/HF+Sisuza1aGWRgJshQtZK5oJzUqALHajEt6
mILT5hYmyPV9ESriZ1BNtb9zskp6HxJv3tzE4awun5T22fKyKqpU6iJBQUEpJTVD0ko2n2rL8HHN
NRuxhQNbW1zkJmcFfmrOV4GwUQ/4vekUS/qoTbFpKYKvlRHGu0jrxH+Z2F9DzZfHXzdjF0ldMGQd
ioF1nJ9EK33Xyrg/jkrS/4eTSEEHzRjUtwBkLO6/rCfBiP0WQ9lskDw64/LDVHE52EgR7Oyh1k+3
983qIhJzszchUIPYuZxZqWkU01LhnzU5qYETZKPcHtS6yX5ryqQ6/+EMkhuRsdEYue6dRfC1ZEAz
zhlNLjhYcCuz+MmBiJHs1XEsKbDEqhK6BtZ076TDvO1NwnAQKFzyczvycqKONph9OEocfzvuDgDt
7CdQ1/JOK3RxeP+aUsGjrWwh4E7d+3IoaYjM0Q4xBUZ7ezq29Fl3tR7IZ4gqWxXgtc/HmeNNwTQN
K5/FUE3YyeUAOf6cFH36kgGH4uyhutVNpdiyN127YgicaAvO7darSLu3nBzJchqDpd5aL2jwT17r
6/IHfCu1zFUa1PVIs2oP1/X+e09rZiu/Xns1ZsljYLDEKFf9ZNiG0tRnBolh6Puypwo/b48TZZPf
Mlqff0RYdvU+6FPtlWgh3TK7WltqtEzwWaCwzy9YbiB6eLQdHOtsZWP23GTmcCzt2nQp7hgbscjq
UDPJiWAEkOCyyWUVIowMGr7nou38YxVr01504MHkWv0PBoYYjVO/ZyC+6fLK1tSR3ApQ+Ll27Omh
NLVu16BZvQvRyXK7pNrasCubiMWbnWYQRL1ujgSQFttosu3zbI1XY4xkTF8EFl8Vlagi+D4aCa9X
lavGL5KI4m5U6+j37dO5EugBSuBJ5pal/rw8nWPQVJNW4Kqjloa1q+om3XewZA+3R1n5hCCm6FNS
u0R9b9lu0+xhllHCy7AdwNr3Qg+x2FSHU1wlW8pGb6Hp4u0nbJd5fantAmBa5AhhZreF0ToOhBU5
6c5GHyVa7jb0Nn6KMO2dV6VMfXuftm1a/Q6kxniY8F95UkpfK79OMD77g96VVv/UI+oNyrAR6MtJ
fWdVXtKMlrKT0IHPHlECzz4VJX0XN66q6cns6lbajX2VTA9dqcifaAA31UEarKk9TaM//uvEZRfu
Ir9WtaPaj2LfYpiW7/qxCSOvSJXAmMvOyrjHLw9N57H33cpJnW+K1Y/DByMfnHqnapGunPOoTj8p
Ux2Ybq1gvbNXAeD/qfU2xQGwrMtmF2e5Kp9HM2r+kQqh+vsqaNlKNnLiH83EHge3NBM999KmEx19
Br2MMMRyqnInt3GDO49Mm+ygZCWgdRtZsafYGePktQCps6XQuxJtg/sj2eYUsAGXx3usuilu5zNH
VUva9egfe5IWK26WG5PXqbm5kXSs7UWIJzxpaFKgh7nYHxEhqG/0eLcbvWx9KBwF9cQSV6JOdjbO
1tpI3IHQh8CV2mT5ly9f00mREFMYeJD9QSNabR4EO0RQkTNQUYnbstZZCel5+YivKcjINFsXr98o
ADuQO0vnFmDQkecx+GyMQ+3ikmDuYxQA91SOt5iFq3Pkb8WTi+rPVSNdIC9ZY9ZFF7Lra4+P5z+p
TmE+tylOJbcvkbXLctYBpsU6o/GXB7u2AMD1dUVfAsBKR0dIDShaGFVkuhWyqvZeS8dC30WprN+p
HUjuXRxamjjf/hVrEwZ3NLdc36SEFqvsh1I2mgPVQsRLgy9YyeU7farsrxma0hs79e0RXV5lM7yK
8sPcVF5CxrII/lUTNzSoCATHT62TFz/oh1ol8luRHh7TdOrHY6v6eXo/Qdx+CBoaaG7cJua3BEzn
UwZ/svG01JAQ+J0wmHBlA0QT/rySHn+IAtPJd9FgWJErhW31RaR5Yu/6uoHlaTSJhEEWvZF/wG7E
XwlVc+kIXlW5yxwrDd3ezvP7KvCjLaHilRUGz4I4HcJ+gCCX+3igJoeegSqdHTn7kiSacypHU3NT
eXinvOccBTvw+hjHgByuLItvTRerjm8BxWiTBh2HMuPuLcpo4zOuVZIoNeszkcLiNlj2KIqy1B2o
G3zGSB8eBLTFvWkUvts5kHV2ca7rP8vOjA+DmXzruzA6BK3y+/auXblk+QlUkWC6wkNY1oWVlkJm
7kgc00KLzpKepPh8ReV0ACikHJUkDzZAA6sfkRLS/NjPKN35z//KEesJFYa0HqVzomudm/tdutMd
KTqh1mBvJPsrIQylZxhQFDHnOtniQhfToMVGq0lnI7Dyc4R+4bl3KmMD6Lg2Con1DOjC6euqKBTl
QkWiwpfOdaCPCKrjGqk2GNzd/k6re2UGyZlw6uhSLvGU2A5E9jBSwJf9yvIcuK/nfND0586k8m04
w/SHnrWMoG/nmA9aZkzhHgSY+eH2z1h5ShC8tdH14kanhrG45AanRwdFiijrJxiJjViw7zpcmA6E
phPVm6E90TaMN77j2qAzVgn4AUwgpGAut4ygM5XpQU+XOwzMQyBLPjKmdf6Yhok4d0EuPqqtaDYq
DCuPisMORQSD/jNHc/5Rf+3TqhaROQwFQLAwKr8qYagdgkYAUkRraD9IVXY/xLa+Q6+qd5X8v9iT
zngT6C0kONdVGxk9oDIwBOeSJudj3pT5XnHK375NpXF2pN9Y4utNTF0DcAek21liZFlPjpVGKVW1
9s/hZKmfLUTcZi/4cePsX2WmZKUGUCx9Bjrzz/wr/lrTURWNaOhqwBer7Q9VV5XPrYPjAgp41pPI
NOQf+xJQIvildycaDA0tgKyU+uKMV7ocOkPjPEZKESXBLmxl5HNC8aNGZGh0rdzwtySxrk8rVwEl
jVnAkHYtbYnL4YLR1icc6PszaAw2jWgLKXWDEernc2cNwtwrJYXQ3ZSXyegKEg/VTdU+J6ZGrybe
wLOsLDsJskPPktNDoLQ4P3HcmDLUiI65587kJgD3s0PAarzGorW/2bJo9WNQa1ZPU8kgmbh9Z6wM
T0V5fmAIj3hNF9dwO4Vah/FbcyZs0eAcU1hy0QvFSjKJuoc6B9VZpql1p7bZ6/tHVgnmZ113KtrL
28ppsZSs+6rnAfCRO7XL9F7OdTG4KCr1J2UK7PuqEpjCTbHv3R56KayhA7VgD8w+k7SICFcWO8C3
a7/THaOH7mt1d0nV6Ml+hJ6yV7twOg1KLT2Ucat9d8a2o2sU1cdY1nwXEvPMBjYrt4bA+6v1c2fj
Yru6Tflh83PIv0AOwTq/3JqFBks2jNXu3PaS+dXOTcfNy8k6wUGYPldOqH1p9bT/cns5rsIMim8G
xQybGhzYhWVuJSQKuaDx23Mft1Z3kHwn9kZ5jD8Pet5rh0rNEPa4PeTVlTbX+5C7njs2mENay13f
JxzAoOzOTk7ea6jReEAB2z/8h1HADslzNZ/3YhnOWA2ytXbN2SIj/6k5Yf7UqFOw8c3W5kKOxisE
XmDukVx+M6Gndl5FFC2q3jZONZ55RxqQW52CtVFo2MMillGhI+m+HKUeS8nEv4ksoCykXZnH6KXZ
1aY3wXzVXiQvfBhgObPkJN09ytaXw5SCSoXpZ91Z7y371GL3U+1z31ReUs3if7TinjoDBRDjaYqK
4gXpssLeE5Nq0Q4ZDH1LHfVqa8LeAEcy06fBuBDBXf6cwmpCpObFdA6lFpkbLafq4japXISu6RSq
RON7GP99566Zx6S8ZnEOwbxc1aPLIuxqAGBnifD0pdWb+ikrUd24PcrqzGwq+aB3cMlZXn92ERlG
FyHlFuAovSt0zF3iNhIfad+qJ/RtnGjjyF3d9PTDOWr01QjSiJoWN30wNODjFWM8T0grHxzgbA9W
XsWfBg2VukFB9gA9UXEOoBC+t4M4j0wvgf/wxlBLvvyIZkQzCBSIfJYkUc6SbNEHfaSXYMKQ27JH
mP+ui/07j8V7xtebQbHL5NDWKhurJmk6A23WD5XvjA9NZYaf+krPtvxnrgMJBsN7Bp4RwS8RzPyN
/wqZBjqEVmOq07lPJfGq9Wp4TzxqR8esrzrH7fQ6QimvNppffeDoTzYU8uc4piK4EUNc3Q20aSAL
ENOAvp016C9/hx00JfRKgnxVqPkLZI3mCBJs04tobZiZbIgeC/+GuXI5TJc1hRFbbFk2mB+7gRhr
e+cowbCVe28NtHgdEkXNJAET9Kxkkn4fV504ZEn6btQVq/bXdK6kUZmkZsbjdEatv3bDvJs+lHr8
C5JqtxeoPm5EWldP+zycRg0Mzs9suT5P+q/NUk0pVUVLns7maE6HIjNqL9L1AbvuCW3FTtY81Dy7
/e1bZnUl/xp0sZJ5PirGpHfT2TYG5QRRHeFi0asb++/60EHkpuDFf7nPaJpfTi1Rya7NiXPgq8P4
EqqjODRWXJwDqA4bQ11PiIAdZWKomHMUt3xsJSkOm1rvtHMuJeFeD0Hw6G29RX27ntA8ynykqThj
WLG4seaKJZhDoZ2bOBQ7dUz7Xa8N5aeopfp++wtdvwMAVtgYMAiAjl6lsij+pn4Sydp5nCbZtX38
fsepttH8RCCkB437enu8622Iii3weSzs4Wjw+lx+K+KfLjXbUKcgkHanPpPFj6KIp30WlEF0iFMn
EPg1tPJGIWZtRec+gUUNBtTQsgxcQBG2QsRWzwA5wz1IvW6XKjTLC0mTN/b82opSi5nhFCwrpaXL
GeZkckJGSvks0kR4YdMmXwJhTg9TrI6/nZGS7cbLOh+iyzcHrBlBE68BL4+5TOEMJ1OiMoT92atR
9U8aJcg1TDGa5K5WZoVKeFtLxgkdGGunUun3kFl/p8zMW6OCfi5REuEEke7iJUJotU7RQrbOk69I
butY5U5PfAUBvng43d5AKyeQ6jaIf6a80tgdx5AuVZCZ56nQwhOkOHM/sTaH26OsfESoMRwKAKrU
0pflQSigSH1xjRKtCIvWnJEd+9Jo9xBHy1OfDtJWeLSYFp1YHjbkMIgxQf5QALncNRYogJwOU+pR
WbEfDD8jztTDrfxuZRQo0LwsIEhmtYDFfZxWreaMdZrC10nyJyWIqv1U2Fskz8UZn+eCvhehKw0X
ulhXc9FFkpRAPz1dQcAdWy/l0E7pT6tTptLVR41IKAAJ8b5j8DYqgBiSOlpnsw7F5Qq2TaPAsqhS
rzei/HNME+sO+cA4dvs8Lhwcv8RMI24jUOOKEWgviU0/7b/8BljR7M2Zw7AslUmaPg48qqnXjbL9
0dAIuAbfslwR+PHOjKbqUZIc4ZpjnH1L9WrLRW5t4YHn0c4jmSbfnP/8rze+TGn9om1WeLSZlV01
9tp33zJRe0L5cKdKav4IOYxb7/ZZWRlVg1KPfAB9ejQPF1t36quhdkZReBNksw9BI6snYQ7111oe
7Me4TH5HYDC+3R5zZSOzv+jYWzS5rqs3SpGnzVR1uecUQpttfoQbSohN3R5lcbPOWwr4AQ+wSq0G
xP2iToMhBgA5IeWeghzyD1vEcYI8ZZ+UZyKbKthniAJiKBoHsekmhWNUh7L2q+jD7V8xr99f9/vb
r+AXAOVF1/a6Rds3ttMqRlp4ue/X33y9+zXmo+FKUat+vj3S2qq+gQ6JELnIl69kqJTT1ERZ4Qnf
b45OiiHIpA3J6fYoq/Phjnt7KigtLy6hsI7CSkdA2qtjUk9akJVbaD5C9LW0BXdaDvXWrOMmoj0A
JfRKBqrRWyWxmzi9MzJDBn0xZqXrO1aju5hGqT9vz2uR4b7JQDk0leDCICFw5eFook4wyRmD8WOK
wNWivjyZs/0fJq2hfhpxDH4aBPTt3hK1d3vsxXs1j81KQjOkOEMZ6I3p9dfJD8s0UNK2Q2YoUfSP
QpH+TYbU+VM4dTjfwF21EU8td8pyPPXypqlCX+2oTqZ4SCpd6uZqM/50JnWru7M6DBEbjEIKaFcq
gYasEYaGGrCtopAeJZFEd9xB32+v3TKP/t/icX+BqEQZEDvFy8nwNWXAFnl614VqR+kpxOlqP0qx
uTej1FT2kmmSSBt5a6ouJMAqd6MWk6x9FuNCvHGZruxYWixIzFH8Qdl4KVwmWwnXdouqnSiyH5qR
VOfRbs0dvnhb7L/VkSiJUOqd4/9lQij7eqXFTYPFa5sVX5vCRlc35xJzUxLEDabh2lh8RMJi4htS
msUKd9iPaG2KVLBdmtOn0kqM5xDUx94aOmvjzl6SGt++5iwqOUtvzid/cWlPhZ5LZp1x5sE24Y47
qu2fLCmLn5UsygdYOv4RrL44DYEeRQcets5TtbxV3B6V8f3trbU6byrbDo0eC7WgxVU31lUJLAEZ
P9UMg9e2GpWd0RfVXZoG4+H/MxS14MtNXIg26SYHI6dw9KNd0bZib4UigxWHtOftoZYP/nz437Al
KMXOlYRFtF9rTYTwLpKBIdoPO9PCQXUI48hzhiY5CUUzzmO45e5yfRPgrQQMgf3Ke08V73J6gxqJ
Js4rxL4Hf3wo/MD4TEYjb+VS1/cow7AZCaFm5cClqKRGr9qYHNSOu84eD1EQaY91Dw7Gl3LzIarr
rQdqbbyZXjeHMQpJ+OKrqQnAjklBmDYKS4W2juI/qn2YPKlaZ+KwNGwpPa0tI70njZwG6isaeJfL
mCNi09Rw0O/oQFmfkGhInhpZ2VKYud72oLZnAhAXNJprS6HHSEdt1AQCe9cjTvgLrqR/RABgeAQg
v6HEfv3mMhKMI0J+yhe8ppfzSfS6dMYQgy9ovuWvyUF5ZWc1snGy/QHZ8iBJPAM829fIloOthGNt
LRmT4jmAFZBzi8ON08yo+Rq2X4VRWB4UK+UhGsotr7u1HfLXKOpihrofhtmo5uxIo5FfAnVMjmU4
jkdTab9LWDNuBGdrw1HZIubFe4vrc3FTxy3SgWgjpXfOSGcs7yUrdhVJC+4js61PNf8/G9Ht2hec
IZxYDOhzuWRxsM1aU/we3/S7SqH5agK++2ZPcAw0DvonuIQhssld/L0ra2frHltqOfBU0M+yKSjT
jpghK4vJAis2WiQfs7s+HhvcaywiKLehDQHbBgX3z6VIFG5RGa8czW/vkqGVHvAVVXeNUoavxHPm
P5qaJpVrDxlqWJLidxv7e0l2+99PpOKN1pZBwrMU9rPVxOjp4GBBjlvNxyApkiPFff/zZGbdw4ha
zRkTqsYdUhIRkdmym/FRd0FX249pYYUbReS3Pf13LjKv2Az6dihOv5nRX543Q8avKWq6/G6G3OZu
a2Y0z+NE0+/6rLcrtw2NPNo7QZqNR6kvUGyyB8nJ3EjRUnuH8ZKeUWSsTACDXTAiZqfQUXuJY7jq
O5B1U+daGcCHfRTaaJAPTaXKG1OYT+VyBkR5xCAz859/X84gFHZYRI6Z3TmoUx50ZG6hlwBpsVq7
elT9tDw5aVy7Y9nnZ7yno/Ptt3PlfNHZJFeGQqddZyRUDcFEh2p+hwKB9NzLXXMktzNOVTE6O7I/
f2O6K8Eth5nuzJwq0wZb3pAcLgkEsYrNeuzIHnhfeycM7VUfyJx3BlXfEue5Ao8UrSy6JyGM7CtO
zVvdh6tVp1HFKYO3RCv8+l0tchNcH34LnkiNb4Jm2EsijeZsDGGcq7LKnrWpmr7Z8gQSJi0N7/ai
XwUsKOgD2qYgAj5tvq4vvzkTM+0qHUzPkXCrLXC2ekbdvnukm4DIoYoEB/LOm+25q5uNGtts8ccD
RdkZLaLLUQfbgSclx47n6LlwHmiTYKNb94me3OvG4HyV4ti+0yb09FyzssVL15Zg9LKsjcN90urB
M2rDsnSmh4i3weQnSAixeZ9kc4jvJr2e7oke1K3842p/8qOBS8NPoskBQX+xVEhpD0MKtcPrRPga
a7446VaQHGsAWzs6H1s8r5XhiIvpc+DcM6MLFqcxCsCVhXLveCZGnR99q67Bu2g6VcJA+mmL6vN7
NwLFaexTkP2lPHaVh9hWIHc61SoPpIuG5H7itw9ap36TUl9/yRKjOuNV12w8qVfREAATWjlwvhA2
0ekPL/ZBVoqO3MjxsEMaPVsX9k4fk/HQ9/a4EZlfhSQMhQTS3NGhfwRs4XKori2GwK8HtpxZNPXe
jtMwOOu41Px7ex2vPxtmqggtzXa1LOhSTr8zOE00Ki1P9KkNTSCVPKvFgMifoujYlELZSG6urw9g
J+jKA27l+iChupxXo/a2yNTa9ow2qD44SdGcBZYv58AoiztlcDpXsoriyR6CZkd9eYvWf31/AJEg
2aEhADmIH3I5PBAbR54axfIyTfafK79Kv1uEDoxq5MaPIgh5lB1LvJMuZxIWIQ9HLY6ReXiXwXpb
NTnWi7qJVqI0nRLRtbsOA5wjmmtbheuVD0rLiiCM4hGksuXGCbLAHoDiSRx7+QsWkqrXR7J1BC6W
77tySL++e//QBATaTiwBEGvZBSwCJSsoZnEkzKrPXAyp6++9nURPA4JwL00/vtuxCVQ0wnd8RCQn
Z8+Jyy841lh8UwlwPLvP7U/gQGQYLoXyDWNM9OeV6s/t+a1sGEQA4FSzaeR531wO16ahRK6qOJ4/
Z3Q9NLanMWmVZ02ykPhzlNabZK093h70+r1hjvTEZrEaovdlqNiSqFv2VDlek+lOcAoMQjTXyUKr
dhEgshIPSVjph5Hmyj9FVjXGRqRxffcwPAYy4FDA+VwlfWGBA6tpcpVXTPo42lpy9pnkRiVpbRT+
drRnecc5jPNG/qvQaSMX2vpUxD1RCf1V2BZ6c1Hw7rojonqUcQHXIHTL0V883VlQD4GDuB5y2jlC
4VKtHtBP24qmrx+Gy1EWRVS70kGumyK8U0anPginxNnQ12RUdbWtZ31l2SCrsCd5E/g6yws7KNj2
eiAFd0hfiL3SjqqntfYWbmF1lDdZYDgI6LItPs4Qlk4vEdHjIJFNHuJiuHkGk7ax0daWDag4GDnK
QZgKz7/iry2gBIqSiaqJ7rQ4/zo1fnrKKiS4hWX2GyNR/OXvusgW2AiUg2ZNQWwkCCEvx1Iz0CpD
lMd3dW9bz7CKg2+dJpnPCizu2G21JMz3UQ5Dx+2RP4/3ONeo6de8M9qXxO9aE6+2MMR5UO+jczKm
0HV1ipLPoZTGfxI1sEuXI40h4ex1jWqICeBxH8at/AuIoYn6hBKqH63GwsYup6wXYjvV6Y+hncHZ
zHTqz25CSNu5iRQhO4svYLRzmqhTj6nSCPUzQXkGKSuop+4Q0ZUn0EwzedbooreDRFGEGv9oFeaL
OSWoZILxtNKD1Ou8bLSc7H91O5FL/FUD3pukGvQXe2zJjWo0Uic37MU0PhHkGvdGXTkdKbMt/1MM
TvwHQoT1QQ2TwAdCEjuAJTul/E1vNv+Ypo6YTjm3/7Ne+X6x702rL125lRJt1yEJ/BpLENbqrs2c
XW8YGaTbDvijO41W+DmxgeXvG90oD5pv9+3Zbwfz0cz7vPtgTrb2qYTtQiKOINK3uMEqlnq9NlsL
hYl06FttCFwzniTpiIafeMiGvo52fSIlPyK/zaNzbs5K+VatVM4RinOY72xHAqKfRkBWsekdKmTw
VEM857MIyN4fGuTc9DQTugevNvt3Cuv4tYATLWiehUiiSdHUCteoG9t0zSTspD3G11a7i9GiKVxb
MspnWdWlZC/80un2JrGbzJcyIQQ0Da/w01iB9KZhNGr3VoZ+6SOiIGP9oQ40+XdeTIq2S6DAmG4H
Z1S8qH6SnGKzGFHmpnAlufIkql8lH7vb9VNCD1rUOda2uj0UH9D66y3XiB1RnSVVFX+myU5Dr2JI
voeK569rRHbsvKCAosrPXWdSnyE7qR+4cBtEEmZhQhc9cOsfaUBWBy/nLos/+nBiig0E5/UpnM1I
4KFSgYfntMzZfRvrJh0Gk8frbnzv0Kj+ytPyTrAaVyMJD8EWxVHIp1eGQmU4AXFGof0ur/XkKU5H
+4cVGc5GKHs1l3kUWO2Ec/R5YAFc3ihZl0i+JZnJXcf9i6FP1d6Blt3qXF+NMt9bs9b9DCuh9bmI
d8xIKDKu4RGylEF/r2i1fzDM/J2SZ3OA+kb2IlUkPr3qj488XkOVSOFd1PbRHtvmCYORNt5Xft9t
BDdrlz7leOo14Iz4OosJhZicYzadBnfSJJWoq6Y+7jdRciJ53IKzrgxFZAp/jQLXSntDVuuiN2Ih
eX7c4LkgquxYCjN40JrO2bJEmr/24n0BH6NTTaMkNSPNL3dDg+SQasPXu6Pj0R7MUU4ORmGk/0hZ
kD70it5X784Q5wiAQA2MyNyYWkSmaU5gVXS5701WPexhVoi94GLaKluu7D+yeiLOmZDIXl98rgYT
yNQcyXkFAShkw9bZOVVV7ZAmo8jbq/ovo6sSsKiZts/MoLjvxPiTw5nug8nMzwjBt7umKrrz7RB5
JS6neK3MhHDkT66iRxpLqfZ/nJ3Hjt1GG6aviABz2JIn9OlWcCtZ0oawLLtIFos5X/081CzGzcNp
Qj9seCNYdVjxC29IoPYgB1gNIUpwCQaktQ5c1C+/27PrXAljjyyAdvYTg4Lj/KX4Av725RrHXOFL
jl/krafUfIpTo74MiwAb0GvewUV5v52oZK/dEGrptFm37at58RuQvZV5M4QAsJyIKU6/NHplPYwF
uIu/yjGuDhCx91/HdqI1T8NglVnZUoZEYeft1A7GLZ1G/9SgdnqOTWw5kSo4uqDRFd0eFwYho+Kf
9SOhJL6cyqqv6tmvaSxl9uDX5zqdXNjlInajLpmTPJynyvtXFp3BC593mR/qtvL8i1XGFfgrWl6f
TXp64kQFMI1P0ygUhvS4BPPOotscSsts61PSe1JGY1ma79M0M6ZTQjBWnMx8tOVFa0fnj6BBx+ea
F3P3PYeU9Y+RSfXFCWZhXgNK9MFNF5Ml31hcWXak6EjzoAaT+dPtGqe9+G0+fvVKY5ofwBW23jmm
HPitsH2RXvE3bZdLZ+X5ZTHGgZZgUzrejdQKkUwjyGb/5A6AlZ60viVUER7EgpNj52kQ6drYd1EP
Dz8+J+WEo6FBiPhdBeZUns0EXdQQiVPLOaU+0mZhA738Y9sOw0io4YNpmMYMnZISrkRA9gb/NSpR
ak9CbeqgnWuBO5uhnaN+/G1SpVvi1dnm+OlKK/vhpE0aR0QB8m9BS8y+FGkQfNUqH6vdQKAzgOBI
3FwbIp0yym23TS79bHc/pDLi/NI7U/fBkBWq3UWZllNY4J2dgwnqrTcj2kTLkwXnE6ltqflDFCNR
8BV9FpdgFl31PFKBXJ4SfR7zk1+sTatBbywttPu4/NnFkoWvSjvD0C6NpXbKdat64we5HKJCn2Y7
zCZh/bPkSn2XXWc9uWjNjWczF2hgeF4m6ocMS4eHggZgB7BVAQQZC+2nidFK6BuN830ekfyUg5n/
6Ju2/toUbRdg0fph6E5lH6f2Qx5bwcdZWnN2bkXZp+f1NhxDFzpVgSZ+NvzDotdvM6tfjD/0fHHd
s48SRf68FLRaLgMm7c2pNrX505BOmCKrfBiuWjan1tmOVedQn0mD934za/WpZWJopLhLd1a+iS57
0VtxGRHyVN/zXDKsnTZOd2mDRZcPnhvb/5RTFdQnUkcU+oeEyAeRm0U9i0k68aXWRVVEZmf36alo
e8EW0LWpmcPRmNoPgMVjhN6t0qrf6ILsIeyK1vFOox5bMkyztMnCadG6B6w6FkQ3aYvI29R76n2t
JTanwR0/oG4bvG1LW/8IvbTTHyrR5WmoBjf/TCMun1lNWzTnuvN9cW09q/0uaMaW6M7Uy/CXMJfR
OKmgNkg/5OzU1yTFv1SlbSPDBb28JEoMvxpPfjWohyk1qgbLDGV+6IzEWd4F6MV/a0o3+OEVSak9
oYand08JjKhTp4m0fBoTN/HhdmcjmJ/Jyo0Qz9bufSOtHMv1anS166zhjxS1Thx8djNnGj96rWAq
zYwdzvnkkn9fEkJ0H42JfOR5MYtWRH1OgvvIqpg4fy7dn3FC0+NqF0v1qSqb+kgx6u7ZI+ZcIUVA
7sDg3EWDvsL8AiNsuv51Gk24sp9No7fPedrEp2Vp3fNQ/rbN7zoktwmqEatGlb25qb2SBiFABtxA
1TheutRQYCOb5ESRorl5i4d0jp0d2SHcRR3roMCaQcKB/bmLOqAmOuMS0yyVUxt/6U1pP5PcJafX
g4i7F+/XKKuIGXgNanybCH4wLIC8UuDsOtUqoiNqRG6t1R96uxyurw+1hkkvwsNfQ61sYXDUkL02
4eGq/osCSUw3XiDqFY49aux5I8EvCk2LUbNJuKvmMr9IKxVfXx97d9P86lvRHKcEshm7TKnltT04
qkbiAN9WnUeR3Z7OudehOzilUot4CPTvr4+6M7kAGGlT0jOh6LJFbymVTEY54tOnVan/Jtf6Lqw9
Lfu+FMlRVX9vKBolLCC2ZyzmZosmmt8V0zq5y2LLaJhle0VMojj1hdJ+t2pJLRh5DjxXiDnv+06W
H7egwmNwYIXxPiXyfWpqczkIuu+CP4IjMD3roQtWtdRNzO2mWCcWnZU+wt6XvMw6Io2+Q0MmrQs7
DEjlw99dK6rMaKbhgkHN2duu1agni5N0hXwU2apEqenWk1T2Eokkbg4mcOfb1lyZySO0Raltsxm9
IdZQwNHloxK1eqhlIc9N3nXXutSrCFXDw+atdXfy+DYuLjJokk1nC2ECYuG4XTrKR7tL8/lUa9Wo
nSReDs9Ky5bmH9OQxEaJZY70ZmUy/1FMk3gektkwwhkthxK86OQ99F7TLZfXp3391peXAlc4ntKc
zZXxtr0UYjtRQ2ILjGBziIPuYsTPbdz3H/6XURAYYYHpQ22zlsBqKIdIn8pnb1YnTdTJOyKW4efr
o+yewRW8Bd4OkfZt/ut0FVKHOqhFA6evSFYxpl+5SD51/dQcCIzsDYW5GxcpdX04fJstFEueBonD
62Pcmdnbecqd51gt4xR2chp/l85DLYmniBoPbWZQqNuKVaPjpyFGlQH8lDrkvSS9WEZzJG6280m8
P6iKGbxEMG42J3525VJSys8ey1z7LttCIT6jTOxHkvFgN9yPZNAzp55ED9ZiU2zfvL52+qpIUmpV
5fImruefuTcXpyK15Pm3d8SqrsV2AApDQrL5Jjsbl3ZIPPloIQYXDgUVWiy3tRAhpSNszF1Xed3c
fAzFOGDJd2DPDmCXbteC17XU+wfRN963wEmMS66Z/p9l6bqf+eThVqXCq0INLNpBtv5L3eTlSeYH
gFqkVkdXG7bZy3R2GDynLCteoLnz6umqsIAJQqvWg+rsVXERhxbNOu8ZGnn1j99Vhjx1AS2HqChi
77PKpZ+HVZe4XigMzWl/+3anzsa/9NzptOFE8fLHQRMPrNahUGmLzHisFte+UpXXruVEKvr6mu+F
GpRHYNmspoBs6JdDoeIALVJnIdy4nC6+MvJ3buHKcBzBgYRJTCugbJcjXMbe8oMaBX6yNk25gl6O
2iGgXNKUxa1Y05xzM8fc5GPtXi3y8WtHa+6zQZ8jkmNyNZLl6+uffP+gEdKhC0uJDKzx3SXuWWOe
YCqfP9aaU342TLQkRKZ1YawsKcPSQLT69QH35hhIMzpZYFCo/62z8Z+umT4meqx1kBwmx4m/DInQ
otpli8luVG/7CgoudY/fNNr5VVL/f4MS0L0ctOwEV2SWEmI1ZXl1+iZ/GuvcPFW1ZxyEyvevIhO6
YiTXixd7y80eAgiMXlHtU1efTIoh1Hbf6xhdHTwi69+yPbEUhDB2hdxr3uGVrASJSjfmg+iSmR+q
jNpwOzhF1GuDbYTlpNxrloxfNaM96hvs7Fa4xIBteCXByd4lVJislpgyicdamsMPAXVtYbzGoLlv
AtoNZ8Dw9XNVeN7f1lzozVM+DdkROnhnkmGGgaYDq75CRTbPgDFYtRwV3mW5dGfAm4lA6aE8smff
GQU+yoou4gIy7uLKbiknIl1q/Vk2dE/BOCVO5GWVf7Q7d8ehjKgzWatl4GbLAMuYUL9S4rFdUuPR
d3PxHn8B86CJvLNlQD0aAUqcpAB3G9PwpWuOStNuaFgVEY3aIFSjsVAzqs13fpWZEQrkILuBjx1s
1vtHG1EOemYr7QY8xvbRNp1EH9KBdnwq4jy0HS0+I97hn3qxJAe3y85UUpLlBFrrm3EHUxaoeJlc
3slj4hvaH83oGX/BkDtSX9i5w1ZjBjCc1BVox5svr5MlrXHm7GPxWPpuMpyNWpj/ONIN2lBN2Fdf
YK1U060U5DoHudXeVP6iZNHnAie1BaDlxdCUvglUoxuplgWJbHBjWqrTVGjJ7fWLeneoVYSLDg2W
7ttVG402zQGzJY+iSsvHhvyhAKgo0osWF+b/8Fk8CGtTjU7eXT1dDjL3oV6KR6cSfRzyJrkPM1ou
tJXTYvxNjdb1NQAGC3CDpSfc2Qb7Y+MEjZa26aOsedy92qf7X8fOyccb4uH1Sdzbj2tSCmAPlQ5w
Zi93CtrlnZ+bC7lwEYu3lBfnq2aN/74+yD22ev0gOqzwksBW3T3iJYKho0vUhqhJUp0zSzbPYyUR
wG3QLZuyrj7R6w2uaaa5ZwysnetUzL+NhuE3YHSBVhaHj+h888QmqYdJX0xkPuqqvuVWbVytUTdO
NW6jB7tlb1I53TpUU4MH4G5nammgZ4Vi/fKke/CnbL5O0k8PqKW7s+rAt6ZpBpOWgTZrZ2DDkkMj
eMSoyzwlpeldykUtiDGWWdTrfX4a8zKPUA0RYTP36rmO7d9mMK2zCiUExD1yXHd4yHSeh1zoVQqf
FteglAIIqMtyDEG+5AezunfeyeO5O1HZXGUZXn5uojlDhWufeAS92vzV9rMXNtPUfJ/bQ4TD7lD+
ypciw7qPXmrPSmynGRgq1bOzWdP8taYUMnRq/TZ2FesFkJYcjhXEeheuFEUCmz1HJh1lseYjwBnv
y6SX2EsGbuIeJKfrDG2CshVOwXD00JGP27zjGqfbQypQURDphgsiYH24rDxss8m0q15U/o/Xz/3O
NDLeKs4GjuO+AKNrfSZMvVOPfbUo7H59s0NVN5d/gNmKD3bHNnpgBkmEgXFwjVGi3Eo6tI5TZgU8
zpvnTeaX0crxNKZvbFpvXW1aNZzo5rs3kUGnPfEIO+ogC9w+uYxPHX2FeK+azFRLX+7OUSccxRCg
ui093bO2H+Zb7lf9eSxtdeqViWbPRNvs9QneXjQMSkuKwG+FeILD3OQqY1aKAqRbeRuFbl2gXpVh
MI3Lwadtl3EdhYAauQ56Ijx+m0+zqkEj2IiLW2LkdijTqrpWlrmElaYN59c/6I6U/H/HInCh2IxQ
49bFCt4TFGwNvYq2TprpajVx3YZpbak/8pEC9aXCOu2NcJthpp1nTvINTVtfIyn16jHK9KDIT6//
or0pXms5IKp0hA23IgyTSgT9xpmPH6bi79ocO+zcXePIN2F3mLWASCDKVtkKzvRTK2sUe8qbrNvm
WYzSu8WDrx18zM4hWXtMK9IEJd87u/g6zc1mCuri5gyBtMICDpJ7siDSGJdOJOOjPSeTFmaDll2B
26gjdsLORwa2QYi9MrrIjtZa8n9SazCv2Cy3S3NDvNf6RD4/PhpBf5RH7O0hOmq8u+CFKO9vFRTR
ygU3Y6rmJrjxPgdaE7+vuFevGklgVEkbWc6OJskwLN0l74wgMuVUf3I0JQ+C/Z2DQ1EIy+9VVgMK
+Hpn/Od76UI3ZpcI+niqKN4NrlP8CUmpDn1LHDXA9qZ2rW+uWScNsK12Y1aly2Rkbn3rUWU+DwX2
r+yhI7j33SVHQAPAF3zRyk27c37DsDvW0HqTN90rqOfn7DS+ZgwGzigCMPoFDkML9zYexcHFcPd9
ayjlI8gEDYLIaqt9m6+4gqzG2hbFTfHB6sBAOHb7u6B5MOxUkGA9rfk0ykibBYsDmCS+ITNgT14f
Fhj3hsVcH531+w26DoPeLTQnkom7DapyQYI2xOlNDDVnfFbY6IVOo4Lq3SDVGH82k27RH8fRbK3L
QG6KHZtyCu0MwWaRfmgHWWYeZFO/MrP/Bgfrt6/C3jzWtEvYRi83a1wVremBy70V1WxNvFs68NbZ
Fgp174kNd9ZVPN+qply8MKFH9re1durghNA/eyKuXqWYO0pyemMg+jW5VvvNmLHXvCyxSj4h8CBJ
6oVMj4B6d4eM301RAhc1IKl0QjdrBgab2jMpxc2u7ekpc4v0NpV5/NzkKjh4bneHIrigKEhadnd/
aQEy5ypY5A0/TfmwtIkZTqX0HtIl//z6q7M3EvczJ4xHDb3nzcMuVIkJC3AKDppyw85qulseT1bY
i1w7vz7ULyzYduFXhQPCCHCj3JovF35oWinIV+QNtSTzJ6ogVYf5qhV81vAkncO8y9X3mjX4nmW6
zB5dfKP90BC9/g2b1iaP6qa3rRBZDa1/61SD89zlnaOdPcDgZTSZfvFDj2OKfkM7WV9Kf0Dnx8wV
fkmjsOajr9mduF/ashQ57+9+s8aLDsn47OaNpD64YGVhrTd1NCANfBAW7V1JQDbg46OEwVnertE0
JgXOW9nNTg37Yenn9A2t199UrSb4X5mxNMeo8rHN3c0oWEp1QQ7A6uZmAQzCpBFRmc7u6fVNsPct
nHzeZpCuAa/nyz3QesOCHG2f3hw1O6eVYH/BOfeoU7IzCjc4iJ3Vrmn1nXw5SorjYlLOzNgIpeOP
yYd56bi9OmiB749CzErSQZ9/+1TMmjsWVi8YRZ+bM06a8mLH4++WE1a6E7HM2pH4BdzdXDuNFpTo
VyKbYRX17J3h/rZlGE++X4Ru1fvZ5fUFuovcfg2H+D8RGTHU9n2XKhlcu1uyGwYH80M/+AU2iIgH
RMEQLH9ORtKeSVWtv/Q8O5JeWXfY5n4ADYXK0q9rj2LDy1VrE89dJQGzG2Uc69RYgiZjqYwFMRtf
L98ayTR+KTBr+bfTpPez1p2fr3/63virNNla6lg7QZvx3diRRdGAiBsKVc4Xoj6/wf867/2bG1Dw
e5uZdfPc0vfsz9xYTXGyFl+W19d/xbqe21mgNI3sPlCm+9A5R28Hkncnb9SK1dWaWi5iG/MREHJZ
8TGRWWo+1nZ7JJK6c59RTuVhZpexCFudbK30xxK+m7q5o2PNUewXtROmFNkonmHE9/sPHEkkF83K
+kZ5bpPplZbXeghTFLeyHlHsMha7+VADu/85WbN7FNLtzOiLwcyX+0race04TUzG3kv1pPmZODld
q4dt9lnL9K9l7BwBzLf1D84s2Ang5bToV1T75v7p026EPGgjdQM2DDJYno2fAANg1qGmVPfDVhNq
OqhL3AmTrINSAQEcs1pYUNN9+Zllq2vWUCXypvx6eYbURaM2BdLs5IN1ElCyLkNey9OUucaDaMsh
AkvbnIkfmx/tXBwZOO5NOg/jKi62Rk32pmbI7kmn1vQJLBxQ360+9I9T4FdvepFkp5i86QIasPxd
uv06B1yUhNXQhSgWbo4w/U5ZuFopb3GnlueuxMKk1rWjctPe8kJ60pEN4bagVP9yphtzmcauI5BZ
EEW5FFrcXrogqz826Od/kGl/5IO9dzY5IxxLzgtHfbOybkd43gYac2mhmDoswMcd0ftX2FHq9Prt
sz8UcTkMSx6d7fusT+4ESlzJm9uYTujU04/KNpZopl130IXbeT0p59L+hjAKlWx7BWRtqsEZSrnn
+qx4o3va+BhTW3t4/Xt2njPKSWsUTfkYyYLNUgV60/beSKIF4HwZ3hdxK6DIBelSw+orsubmpsIy
T0E81d4jkOPk39fHv1M0YkeCI+Em8AE1UNXZ/ABkQTyvXQjlZeEXTkjBVH8Q2oS6uwZmdfxqQQTP
/yzqspARiBLA/6k2K4HYcOCVn+c0c+1TRlu7jRYns4tzsRTSvQRVYAy/H2byS+nUw0lepSo2uwyn
rMJKGs5O25LVyDxVTxQ3frw+HzurTsOOTYxNHwHN9mYcYhv9UvzBbikC9FcSGziNy3xEgdk5oGtu
ySaGBbMCcl8e0AI716HzFqzWxsb7YMRz+r51pvSvufLzzzWxen4wd3sDchUAHIEFDzZ48555ePJo
gADFTSvL+tSli3ntJjG/9bXlm4V8+/n1WfwVWm6CBCJ1RqKftmb4mzC6iv0GnOOQoCxQl8+WuyR2
aCKa5JxQbS8+GmM8lG/9WHdxu0Wz+2HslwGBWnucH915MZ2L1YMkPBXkas5fWaYshbJ9lswnt1OD
FeozTOEIeb/JjvrJNNAAMlDiO7sB8DKq2r5FHQaXSi0sVGZoUdkImfGe5H58yXVVXgIv05rHOvat
jt5JnsEpy7wG3fUxKL1LY0yHEIWdi4uCOAEF7x/55XZGSnOl6ziZuJWzjZKLL8cIu0jrFHftfHBH
7i023Xs6DhzrtUD1cnfl/NFIeRWHuymYb/SAi09dV+bfcd/VI1DY5v+yu6hlUjZBSIKHfbOdY5wB
bSV67WE0eu8kSuudMGzyTbsdgEpr1cH37Z1RJLup9XN5UY7ebK5FSb3HfgKhI11vT6mF9mpVLsXB
zby3YNT4f+EGaAlvrxu9zitRB672YJidjjlpbTy1qmk/jFYqP75+XPY+6L9DrQv6n/IoFqd0xiCO
P7RW3kVwntTVK9Pi+j+MAnaQogCi/2AiXo7iusuUDKvno8ibJpTUxa/oUGcHo+w8aFBF4VOAXV+9
uDe3dJ4mU27YhbhBu0IOUBraGUPz9CL6wXxUbpNchZ/rJ4SN0gPwyt62X2Hs/5dZjBrHy+/rdbj1
Y8wJ66c5jeiPyms5QMAJJJ87DupIvmTd1Zs7jtIlQq08nytvdbPrA0ykyEO95KbsWXu2W8O/SMp/
l1kgj9m6Wf7gjPMRImJ3UDrca1do7ahvprdDLjzPHD+5jYYZn0EoD1HfJM7N70zvNJRO9xBQUz14
PXaOAt1mUB+gayG6b0miXuvWsaa14sZONd5V0u1Idr3+izYE1uX1Tbo7FGgx/KV45jniLxcRSR53
8HPe3wLdg0vvAkNSUJvf+fXvAsm5O4D+0cYjYTXgQGyWLysC5aiqEjffqes+MtIc0mWKiPI31cfj
kXvWHUbh13BrgMfZ4w22Ny/wPImk6iTSHm3X929sX5MXDyEIi2awcD8iFpJWZ0cti4psqB/f7ZUi
Vy9KHbVn/z8/ZG1+cVjWVvHLGRYgKesSfYsbtGLrhCqFvFZx1l9GsyrPyRBo5ID1wFQYpR/5juJW
ivvm/Poy75zV9XbgjUJfjyTMfPkjwPsUozNZ4tbKvg+nzPupYNLS6pcOhRXwya8Pt7eryD2pUVKz
oLO6SfbyEuxlXA7ag7bW907l1KcY7HbJjw6HL+tgsJ3bnN1En4sqMgXrbddtKpe6istKe0ghskV4
yzaPs9T12//wSb9YSP4qu7d9BGdVu72TY189VWk7nICEIKIsMSYNhy61vr0+2O5ykQdBFoIjfhc+
JiNQltLEMzcZhtqJiq5k5WKDLkhWGqdxIS84mMS9EdEdAHRLoWsVD325QSrbm3hbcGHHS8+33/i2
6oExZCJ+l2vu3J2cXHlHQp97C0d+TgufeSWe2dw9daWRqOW9uGVpxjFEEwubO/dolL0bnLBs5TnS
pryrY8e4Y9LaIxRvCq0HiOFaaX1tXMO5+IPVPXV0IfJwsRLn+voa7pyBtdWMWhuetauk5ssZDUaK
S0mBPGTqgM5P0DQ9Sws9lxjYwMHiGTurBxwKDCutKHy5t6hfDf2gGXGX9AZqXOlXU8Ug21SRx0vU
j2ajfYlHp3YvljLVqqHjaHUUw3JdInOJMXfQM93/qPsJfVTY4uWD7NXwOVdt5l4yJ3b0g8Bhb2b+
+2s3N2KjzRk6SypF4zHuT/Y8JGE1QngHXztEry/CzuKvmoTcQjzfPHObofIWSVWDHjX1n2X4pE9L
GZUFrWNLa+v3ZV/Zp7br+oOVX1d2E6hQ/A+IIHEHI9vfPD3F0Dd12RAzeEWQPXejMYeuZiRRj3pB
BIhZOyEjbH9jefTTAGP9+fVv3tsMKyr7V61xfQZfbrwBjFM3ZiK5uWZhFSfR5DROfadT5lVMJtzt
Wff6oxxoJwwlPQCKRKBLVrLN45WadayE+gQBVzN9MvqyvTgj+NRFyw02ESVW9AMGzG6S3zSPXPtU
3FsWURI9F4rkm8+dRJXB+suym1bF7vvS0ysafokRmVnjHSzs3sxiGwkfBXQ7SKHNwnqzi9uMWnsh
WbyG9LVlXJUrzauLPi90zno5OCl7s7oKeKKlwfUV3NXEepVZeNxkt0QM4s+xlRWAqzo7N44xe49p
2yN3w5UZXMjeNXUw+K+/fbOPV619ciGiQIpmm8Pj9EZMV7tmZnsUz7A+1uz6BNBaTx6tFqmrs8jK
gX7nIJKT1ZHy0gVJdIQrLL94ryXt+Fk0GsZOUpht8X7iYUbGVxjxo2f1nXyO47R7Dppfos78b1EF
f2C5NL5TFgcnYuehwTAZrcBVWea+/D41SW1nNdWRusqm985cGQId7PaIUb83DKDNNT+h8n5XZcK4
U4KTRqGrGLT5jd+jOlDYXnJ5/Xjv3J4ez9nam195Sdt40m2dpXcBNd8qB9/GkyUq1LsDrQIhZ1MW
PmB7mztbEE6hsQpIrXyabRNs8Mq2kmuzJLZaX1zitpqGEISW+TFV9thHblIVImSbduZ1NucKHTri
CzzCWyRCvivTyZYL34EZy5zN/U9E4ZYlsiezyRHv9vgLJqV1q3AHDOxruYjpecRccHxv64kYP3au
K2RkF+icRH0dC+2xZjF5sZDfeLJFXzzjzbnUvz/FK6uYvWKRWN9ZKeP4oHqvtxTRcqGWKK6H8WoJ
O6lufcZ/D96oX7zWzTmDL7FKHpMi8H5vbjCkh7oB5gRTnA6GH/UZlj1Rr/RGhQVc2z5KzE5971Jb
Vm+Qyyn0ayW0DIES4VFgAlfa+qE2NEZPfd4yknBcEDQ+/fauI7YA6UnDgV7WNg8udEMt04BjHDJJ
rL9e9RdtQqjOyXP74Jbd2eAETMDX2OJcfNvuRmeXSZLn2MQ50jYufd50f8cqhsFlLsW/v/9VgH9x
K1y7q/SHXj6VYu1uV/GQ33TcdS5IwLjIiqR+5Mri0+sj7R0j3icAcpRnES7bFEvGWPZywfPmRjXm
e65S/4xcD+pHuVye7WAcAMs78jQaVXaQSuxcSkC8KXvTe1yFfDdvVtw5QleoQd/KskOTcZ69tzPg
r9/v3xLtrE0CyJIr7f3lROatnRdt07I9RJo/LFKrzsm0eG+13nAPUBbrq7M9LRSAiNsABtBO3LxK
KepJytAzPsgXsJnUiDanS0aW9rPBA6QlUV7p5efXl29nTwYgINghwBHu8c5x53FLDJg/pnPTAoZq
46fMGL/7JQJ+r4+0s1FA5MMsWmMMcKSby6BLzaDhNpa3cdKG5RaYZZM/ovk+V1FtTUvzdsnKaXo3
ADV1Pwrhm0ec671kYu3GcCnzwNzDHroZ1x5R6lhQ6nb6d6xRs3+Q2Ad9Mtw8r8PWc9UnJ1mo1CKg
kLkftLnCKrIh4nXD3rHT92aXu+V1MH3nCYyX7xHdC2GHeYxB9Pn12drZDCQ9NCZ5EdHE3xaVUs8e
+kzSTasIya7KnNyw1OXyUDrWEuWK+D5Op+GAFb67RIA0ySapL9FleLnZ/apEP8kb5K33cuubEZT5
57kscI1b7OSatZ18o5hfnjf9yCZhr5hEhMEp5jkmY94OTfUI5qhtypvpzUkZpgoz8RCvxSWL8rjg
1kcmIs9P/VKiCjUMEvlRDG8sTMaHWvvw+tzvnYnVM4tjT3BIo/LlNHTo8zet5+Q32bm1j1yWY35N
hV2bFyDS3XSw0jv3GD6PENCpxa7hz+ZckGWrpKx4gID+edAcWiNUZlycfv+bVlYMcQ7sIgr3L79J
EK9QOOwZJYfWD4jWChN9Ls6Cd/Hgg3aSCayA0blA7gJQyPYemypH1lrn4sHqxPLaKuWlkTUl3p+I
MicW/YK++Py7H4eYDjgi8FQEc0Q2Lz8OQWRs57HOupl5Y1AItYe8OQVW1TlhuSzuwWg79wiRMN1P
CsvIBnBTvxwO2cFy1GLuER8lwDLqy1WDpkC19gsiwWQytmr9OuqwuK2eg3JMRBjHAfDxuXG0+ery
EM/Uh8UQn4vRzZKzW9tjca5xMoxD5Vi1/dsLYsDFpWNI1IE24za7M9sWogWiWDcM0ZtzGkzOoyOr
6oEjJd93QbccjOfw/S8fMoDldCfB6EAdotX+cn7A01XUXcrsFjfQOQk78OnxUWErrGPLvfuSxFr6
WgukFKOgeWzGEl3tovDc5TculblFSGAY4wcYuiTLE/fUp5K0/VuM6V55Xbwm7aMZusYUWg0Ce7h9
15UM604l7hOo9AlZLRH8BMTU9EjlTzo8BjGO4oR8hjuehmzkNX595+5gmSi6rm7FK38SMMJmL3lL
bFVeDYAq9Yzmj5hy248xJq7DhsRc3KiJHfsfEscAFhRac+ZFenb2UUmp5jdukWdTmMCnOeJB3p9g
7ArY3wBjKLyh6fRyAZnP3gja9anGk+STkWpuaI1BcB7UYHyu+unP1ydhZ7i1cs+FS4xFOWBzN6Wa
Po75kOZ4v5KPJHUp3vUZ2u00TSnq2Et2xJq5f1w5ukTFAAJQxbrDymQ2V7wmHbA/aZd+GBMw2ZOu
z9jP2/41VnP/4NtedhD/3N/zYJphVqO7QcBKT/3lpMIGKOGwSURdpF6fF6Q4o6Ywvdvrc8kRW7fM
5vjRMiWpJcqBP7etPrsqjXXY1cGtFY2VXFxYLOJdMXvOOTBmLUECQBuNaEwm75vRjWV7TpypRTqx
rQek3X1t+KlISMyVluZ+7SZHvEcnJlHvnBprgqgx1FC/gVXStdFYTHNJm7lJBJAeU7TXeI69Ec/p
bhr+aMcix+Fi6QtyYRnn3dPS6wq3p9IL/kKmSPtq147C+6ZzBWU8M/7qC5EsCMUTVp2AHWr/Lipt
5lOxDOU7Q4nurxntJPUmWKbpb8cYhgxqhDMUkSXhdSCb2qLDmhldJyMAY+2X9Qgn4URZ1LnUnZPM
0RJ4s/yjsOv8k14o+dXLzPKrMS1Zc03MvP2S+NS1z0a6LEuYN+PYqbBH2PyfXKuT8tZTG9JC5CGS
MaycKu8+jnHRqTyEGynt6zi6tE4CrZ+rv/BRoEY4z7XzQdNL/0cKd99Bctszxyt+kq48ZYbsmjfo
iprmGwVdSpx6Z8rlU6+0WX8CNG5ZP4Y8SJEfMoxx+ZsbTXaRg4QJcHVjKeIoDeb8rTJdjRevaSoD
rfm4/qjQWhADbJEp0H8uUx0USKzXo4XKZ0lvNhyAZJlczZ5W5M0NzXGAqT9NP8HpFRxWMRHvWs5P
OguF+0QCP1/lvNRt1PuU0x4gByfDQ+4P+U9sePuvNIyJVBRwhs+9Xhn6A1oIyRCCshyLU9bNJoqq
XeUJdNm6oIrMGOX+CACR+NcvKsuO4DtmS4jqXf69nMWIPbkSI02L2vc/YNJq5CDCVPJn7cRVDcUM
85uuSe08Mv2WmHzmsfs/HJ3Hdtw4FoafiOcwhy3JqpJkJctKrQ2PbVnMBAgGAHz6+TSbXsx026US
Cdz7xwyNG8K9k4j6cc5R83hHPh4DUp1BTRmaKzp5PqtaZU3heYg9kOPXtiZ6sifwGbjXvFa28e4Z
Y9b/EBGt06mRS69OeLAJwFZ+uhPT21TVUKTZSm2Zio7li3ec7FPkFT/tkk1t3to1vnWmLUVqR8Fs
ScNM7xVsIn3RVTKmOydr2p/OoqhBiBblbHkSztuPvksHovgHoV7ruR9+dFEwXZxplH9sEI/Zxe+t
J8vFddOhyHSV/GxXEXe5M/m7KXj8+y7nenCDXB1R8o+ElOr98An0Fp1pzQlXDWlJE3FgQ7m63DO3
zTz7mEt6Gd404NUid6VefmxtZ1HuJnX1k2qJ9j3jCh0Kq9v6lyC3/9mN5uOjcbrlKKK28WzR+VX9
N2x14+Stvw9t0eOyrHPHrsaWVZ9M6ZX0VvMa+HPwmMkh2PJW1P2r6Y/oJavDTRfHbOP7bURZWjZt
qv+K0CHfddsF+KVKU9Hg4NoCyusX2dWFl4ytixt/t1ueiWN3+N+37NSlm6qK/RDdAwH9RGHS0ZzM
XbktIsJdbpfW/sW2x6u8ZC1VBgL+b7hy1jm8HaHMHo6qyUryvSaZC0ERH4UEIRGCdAHuohSQe2M+
xlNK6u2in5wgVktpV+0/hHUw8I9oUuUoj3QszKGjhjDgbXpvezV89dIJsA1P0uO3a+tk5SmcpsfZ
zqRZRrbd3pp6IIp1NjXZApN2eUF2ZdapaKNp/tNHPnb/isNsLJcZ+PBM0Fb8Grud/lridHilMrg3
pzXeKdLJlrh5jKQT1xf05BiB7DRvFHkMKtqQaAEElgz8mceUQz1XrmvHv4RLP9YkU0Mi5Xu9qDvT
+27PSTfql8r3Ab+mkLk5F0kX/G3dtm5OVs12Ofe9TYF2YF/+C46JrrgUqKzNN3KfXhanqbZibOPo
DXyPvLnOqZUg6Hw/vhx43m8bm0kP+oAc+yaMnlSRkVZ7pUKW6kJTd9nlcHkUUsQ8MxnNn3J6xOPW
vSOwQAO2L+uOhT9z14+6JgWucCfh/o6BZ98GtBZz3ix+/zFENp5PdThwPGR6Dao8IRx8Krq2/fZY
4DaL8q5q5ZdukRCVKoq78bTvJkmKOXWHBx87wE8PV4IpVtM0a8F8Hrzi5AaDdNstlS/V6sYEg4b7
9Pv4FpjwOnqOOh311LVnP5FBGXrj6pYU5NHrSUmQeZW4dBhNI0PWV80kvpQ9oRpbmSh1ePmhfNot
AG3Ndomn40hOqaMTNDhUNeALVKIi/DqU9lq4VVRdFiG/HX9J2PKl+AbEv4j63neKSfok3Xba8V+B
B8ScI2JCoLcJEXwuY5bd4T7CbphYPC70dYptKmU42J+B2eVt1DdLkhN3jLiJK7J/sL6yL6Hojxcx
zDyrtWnjr7RijjuJg3Gas6P3b0zXby43ZZ3O59DMVZBnclstskqX3E+nG8PhNpj38Lqtt+Z3LTgW
ct01TV/Ybp9fljCgv6zbMbnswPzipqUJY4b+CZdrIxfv99zX3VDukj9hc/yl5Zjf3Po0qUR/yf0I
NHFlIcED07hwDLqLyO4wOVRUqJNlcfEIPJ6LgDjNqaDLZP1HIssQ5Yd0m+ZM7Woy8pbV2RcmbnKl
J04TJz8Et2UxIgMkfjxq5yGHgx6/tjbeD2aLRoBFiyG0uYesYC28WtVD7ukpe2jqZrnZXRuZwg7Z
qPIwmLv3fdiaf0L6ei+rZEwtqLYT/6wDV/D+R044wTgNEQMGrcgIlLhY+5nfMxni0/JwpP62FJaR
+alysMOdF87+6y02VVaasWI4ltxEPlih3VLk1G2Swg5qbt04rtSbHwr/QIRT98/Kkh5yIsUEndDe
OumDJG9gLxNT8UwKfzXLVY9b7V8wORP9mFMw5hER7rqo01SSSN9luylt/31qwWLYn6YmpPeq87v2
jkDFFYtJq771HER8PPb+FNuLFZj8z5wS7mO6OVQvLNazJ7GNMrtnhe9+UkbK7qvCORnLKbJI3azz
LZfgvrGcyAdlnCe3dQl6l7XLtVMHhK7nwza47S2JiFLktDQMstCYLbgfdyN5RTnt/03H2j0ei2X7
98KGmpwN4My/Oojc/aT/jCzveIoy3pfVPIvYih+NDdZn1x25Bt1lgn+Y5mWucuFzwha024yaxiOX
y9/pe3e4ShN0B5THxf8Naccb5h4quKm6MaUAEOFHlFeKQ7nwBk1Nbeg0u8hrX8R37HLfFT9Vusgy
JHPdPR298P3CNDPnogpMFJV4FpERDaQz+LwiWfqACKjz+I+aqs8dbauJx69xbmkkpryOHHxy+pN2
zx7EAG/HPZOMTl7pTOvLvoKew58NDF6dqqt/0o+2Fmc+QyxyyrGL8mHxeVYqu/WfG5+tymmL836N
o6xfnGjL3pPF5ZKvB870rTORe9EN+bpndayUF6AO9hQItXREoRYTk3vP0wOFEk/ifc/cXYLc9Rsd
kKqZrgbTBs+j2obgO4KsDXKp6JOm60l509mdnRBBd4RGo/yONOGu0FP1EKYUBeVNCFOMFilqZM6G
NahcWr/R5waqZs0FuqvvaTchecWJo/7P5k+HuprCxnkaR7ft8gWh+ov3LRApInXQstzFyMdpHtj8
K+KWDfydavuWRDu9/cpaObtFv6b7x+J69W2T8NoVvQqG+eo7+7grsFRwkzgsOz3j4Rjeq7Ca4AbT
xrvR1vH0ZUR2t+RDqrdnYlIiPrUbDW4R2Nj96GXX3ei40n0x0X3bFOsszduMaG/NG2+JdZ5hFTdF
s6l9zdHfV7IgPrZvTt7GIF5kE5tNyaPqTQVUkvrb9OHuFSprKcvmlnHcO89BCPKD5SAZiIL3GXaD
3R+f5rYVSy6mwf+L7TxiBMmm8VQnsxxPupt4yMJ2tTon8GN+rJE0ipzkgepPsHnr6yFHZUrD8DHx
PX1vAmo0oypJrl4BzlNDEXUFaYn6Zp7bXxR5Zw8wN9z/R2yVPi+MSfQdzFn9d52D6je0pzcWUTq7
O90YoeSv9Vt7L+CRPlUYMWE3bvxE3HGj8slR/X0tXQhYO0Xm96CzkK/JwwddhEIuurRMXn9IqlJv
SZxI56yZR96dw9u+KG4fezykG3GllEZZeleZXn7TY8CP5y92B13GB3Bfwcfos+8M7V9WNPM1yKGh
bCwZeETDUaqebYI2hLxrQg7hykR8YK09QlsGdoxxAWKqgvUORUMUFv0kh79BKtTfsM64NYZQL0M+
N0T9lWvnhO/hxm5WhCbR7yy0HGQcWOgkU47nW8Ldw7awXrs3JWOe/P5+RiJF1mOwH5GJZ5mr/WC3
jPwj+MAoyuTjkLRnyp4qJ4V/aRfvLYlfn9E2IuXoRlanHHGK88DEHrG+bvNQXfZ59HS+bavh1zxE
c3sKZL1gXgBuIAkUVua/se0r4PVEuU7BBd/dVBndaTnmBvvH0XX7Q/hm6X5OVIP8FM4YvzYYxWmI
1zbDjCBkFvxI3bmVZbqM9YXm7bUvmTslAhbP7vIy7sQz5DQ6BDVzdiWImpv9jc15DH1ea2L1CreK
vwFjOhHnolWJ+tf1xGzm2lLHBDS3zsPp+9L+OJzQrNSr0YZackZX92YO2q84XsOujBZneNp9t53K
74f6hxizhMF9jt25wFfgE5/UJQBty4p6TjM9/kptvCnakrVxCyQhDtef02+fPQ2zlNM5h4hyllxz
NdFfRkvKmKmXOrWpISiSBIrcUcr5PXBp/KlMLD76gOAu4u2yjbOfgiU24pipywuNl3L8SScrukEu
b3ZIojZXVFwkZ+59+6tzRfsbmcz8k/yl8UORtp1czO7Na5HRr1TnS2ypbSQEbhNFc4wJx/+IHDgf
2XBYjvsm/L1tar0PWv7evJ2q/dMQETewdR+6IkeAQst84K6OCnc2+nHg/3saWidzLvHo2f+qccye
qn3tspL4Vt3xJsyKmzkEwM//bxGiQ6Q213tXHU3hDFuAHCw9Ir/UempfembfSzam2YcmwJdzPJu6
iPNupdFPyir7R+bP3OcMg0qdMkV3wplchLQrgrThQLWVHt+YGr1b+iOPLQ9l5C2lTLxlOQt3Tn+b
qrMfofbXm8jrEOPMdWw/Oa55VtI14i/Mxm3ilEQxWOceEMDnaqP0YUuO+SiCuGv/MB9lYW5TZ7rB
lLEmoBQbigPwgLm6buQBjrTM7qEvXaY7IHtS7QdCz1WSsdAG46VjMzd0iO+Ngyk+crxTswzLHboV
a4uWDkDBxTQDQU1OzW+/mwmhzRd/GrjOAqvTHyS7uy9bo7YHLN8MQ0c4NrcMzaxrVArVEyqJZR9z
u/sAdu3hBMyFKP2GvKFXfDmNkV//dMd1uJp8XzyRXr04pZdNU5ZXHj17pa4a4qOPdKdDxB/StC2a
xvJ2bFgqgMt2357SsBn+HLuXfbjOqrqimTMPQnY+si3fU+vXuUwByYttk8Fz4O7io1sz0/E6ploD
Pi/SvWZv3Kh32bRqi3pVrkfzic8DGqVG/qpDyb4R0+l97zrZMBdMdI1zxpgI24EPMnrqmtibysHf
DuSLAFw2D72YwJMuMeIzHnaaK+s9Objrs3R57TtTPWkTVFUJyeD/W/hp7vvMx09IxVb607Sr4TOS
F48b2U8+KiRZY953LGX5UgFq56HK6t/roLa6GMUsuWHqhkYnydb+zw902pSrFIJrZd2DI49kgC1U
ICy+r4KRO3UGoFnO3rfD7mY95v2BQk2i2CibyR5lrDYOaMc9ADYSFaylA9o6nY5IUKRuYLy93B0P
/0ZsIg75wFX8TpYLbrZ02MefTug1dyabTAyiZ8RbYrclLNy4Nc+686mJr2ob3zhKOMkN8uPUg1ja
alNwySfxTRUo8yXJZutLiX7uS4YWWKYO3Z3YV+QozCvrsH3KSG8qt2vv3zKZ2e0yflv98qwF4ynM
JM0DfT7px5TFGzk1kPEv2dFtDQs5TcY0EG3ph5yy4XkfZ4aWykhccBhJ2MWIhN8fs0x0DZu28L1T
OB5jjKUqcX9BCDrqmnqsas6zyo/vh6gKbhJeXD9P93r7MHU0/mGC87+C0cIFNG24O4WWAUE+skr6
hont8NSlmlr3Bx5S6kjCkczuMtW1/N0Gm02h0LJ6IcQhi5fTetTqdQdr8xne616emAWAFpPtaKnm
HJv5a3Bnd4EDqsa/u6o5Pgcw27TUqXB48w4zPi6913yh0GHH9udtfz68xTzYsNH/8XwETzFxrX8a
UM4+Nwvq0NyLqvmDLlbnrq4FjVxHv9e/LRNjWqjOwgNmCcsYpQ2+eKv1Pv139J77vk+e/EV5E13w
46Lii0Y/+IBfP/ndkp4rKa+xfVfOIHBTeTieuaBLQ1XIkOn/O1CB/7cQYvQ+TGY0BVFHLK5Mqv7n
aMH5S5KkYp65jZdkoxeZ4DzX65/jsCI+r/crRCUh97+bZ826ZCQ5D5kqItcYc8kUCAtji1hfIa79
n12SiV9b1Igf3kyl89U6um5T9mSDhIXmMqHNoAncA37XO5bc6rB+rpyZEHWT+N2bzhqHY9NoNzgJ
oaJ/k5NY4FQon/ej3UbOjKGVIdA2va8nOB99I2NtElQPyfrq1X4zc6jVQXKhInNPc55LJM/8dEQN
2M295SDieGsrUcG8Sm//QkrIqeLaJvEKyCXhnPm+vtk+HvNnKxPDvrCy5VwH0ugot2Tu77nMepN+
J/ruHzOugSnH9pKCxXXMsvkAKzDls2zDrdxWTph8RIBNY1RKRRpAlz/8WwAYwLM9FzGmWoLpHKIt
9Ipw3QLW50Zhx8UmwtE4OwMr8SFJVaGtQ3q2FKCnNVKSYXjc+rni+9BjLLhzRZYVdTerG+0T78ZH
7PauHJM6uBvmMYuLoend18qo+GuBvvg11TszxtrzfG4ofRU4YSRCjqfFyUrK3aY3f9UjcVK0Mr3s
W7AHL1rp8GlGSiancyohvd/grJd/G81fnPFLugWCpZm7LrrEbSfvej/b2GfmUd16LXqOK+J29vFk
d1F9bJwd10yGZjx3Eg1FMcSr+AzbqjtOohpSlcc2BnrunTFjdRb79jIvugFl5cxuLnuybnfZuuIF
b5N6/2pm/b2xsSD+jGwvH23rJRNJByrQDP/deKel5z/2u3Hb04xBi2Y0sdivboyDH6JJ7HNEdcHb
yFMalUcy60drAvVbdHP8OkG0g6C1MevmFHTby4DcWtwmy5QqNqJBs1bOPsPzPnodkNC+R+wSHKTt
fC9BV5V3NYg02HtAmMhGAdC+a8XqomZK/DEGLFBLfYIVmBKmnM4yubsIg/tTo7yKnYsupxs5D6DP
7lQnU+6kxnNLxfn60tFI/JiCnDJuIMX5p4k5fdv6xXmn2Z1NbXKzysILLXRPL2zrn8kahNArrMhB
geKgu1nBtGTZLPIbB+SUuV9df6CNLfL1fOoqPg6sholvsEZM4dltsLF/Dh5u5TyE/F5Jnat2JpmM
gZJELjZ6DgdkaCsZblXcVveRCV1DcdGY/Zr0bOYr31SJvdDC27HZ9qMrr3yqR9xT5I9mPw3BVL9N
NMd9o2e05/Au0W9WuCKLupL6xGP94cZ1R7FqcCRZOU1xuubtIhNdCqQYKWPJOj3h2LAdxLydkWIn
mi+iz5T+BRAhlqLLBjf9bNwhghVMG+XSHuMdUZ5we1KSJgPGszWthp6XiTH9AjF0XPnLxuIwx3Ie
y3kcZwt+inXjFHiTywLY1i5pXJlF4HEWg2e8xyDJdqSb3HFvvqUcmMyY6DvVUYbB6J5oqTGve7Kt
WamDZMXBHENl5QTE6uOBX9/sF2sM41aueyp/cGmP77vSwVXWDfPfnhusudpR5vbnVNuxO8fznD2M
+zL29MwNQAidn8wNa0bcZydBxSIz6RYxILYA7PL8fT1617VuRXLXsSj8rYbw+BrmPfhP0FEpym7w
JsoWSWcRRTbgVSF17vC+oilkssmBw9b44iXSXx9t1G7HO6CHWe4OIPD4FDLGNHk16PofLr7aXjyo
u/HHeKTAMrS+JOOrIIPUP3szURgloGA4XyMt7urznqhG3IdWVrRG6iOZrjVwumITDW1S8F4wBING
t/ZmDMLFe+fYYqPJJC6ENm+12mJasLmD7407tNGjkxF8EtAKac16wjw6PDNVVfG1D4xfP8TzzmLX
p5H1y9EVx6dogQJ/b9/mzQst5Siy/daFuGta1zsFHHndqaXXjwbwtRkqTt1p9M5zWm/spjw/UKme
JsStrcJ95d8UVXhDGlVMOcD30P2i/SY1fzvawhbeYA6fvGd95Pta2sXck726cbQJt1MFO2sQ3CXG
xO0N2+7YF9gjOoB0TVldkFfc+PFfEUcyuwDlj3VBxRL8SBPVGWVa7pC9NjZz0ALOh/83sOFiniiE
WLaT0H2fwapO63Knw53cgiYLZ/cyNLSc3hEw63iUNraQeo7i6D1zzs1fJnCUeyYDndiGFS70PBye
/pR1Bw7SV9ZohpfM+9r5w/dbILi5P9PeG68v5IxNQ94vm2Num6jbg0JiTmC4JYEnKPih5/2deJ7t
1ps4aj+5SFJdwDRN3qNTzWlQNKnMnMeQgU0SznBs+31W6RRKkvdd//TEpvQd2HQSvnsEgCQnKl5D
mBVhfX3T2VSvdzzz3kqreCzJ5Vx5AcpQ4IrP932J3L8evLYi2B0o/pqqk0FeA+OSJoDenktjxX+w
cE5xOVypaJVNGcWtXi7+hnwox6li/ecBOIhc/167gDku0HkxW2GmuylZOPsH9tal1GpCkG7Iqhnz
QR6c1Agj3B+ut3eATG2gbOHLMFtZhQhEpUQvmT8PaeGU0aIv64lFtQrO9VyR/FdzPuy3Uzbz3EBp
H6ZcGXXEr+7bLMHd1BKDYzazOaWI+7DnY25Vl53QAMSmqMS6f/j9sYdFhhH6yHnA1viqHpKOss3+
iNkaMneoT/60T2uhwm7ry8WHCjpVJMqRcr6Gs33raWp0ISfDLX6OFuklNxlcKkshOYZF4Ex88Lqb
1hc1mwpHi0DMXuxewAdYVmmOsqUaNGZGt+tqbpZKtbY0R9h2J1w0Pj9WfOCfaRylxX2mp+iJP5wL
UfDDvS6rXrzyWLeMOAt4/E82p+We0KPaXtF2C/PZUmybN4NO3Vu3Ma4+y0wzSUSa+RKGzmGsa+J6
lDddvXIP9o1zxCWKjwO2e00CaQtg0zm4yZw1/BWyzqK261YC7XLAyX5iTai241VYd6Y9kya9Cjph
gukV2VZVZ3d3Q/kC8UBrNeTwWP8AuID1X9p1BVOGz4pPg2kQHqIzW6Cu68HbX4HdqSg5TEW6KM6I
eC5lilH4ponS1dxPW+LcRcgp0mvgg5iOJ+m23o8IrOOF24hu0xVcgfMdDOmXz7cAEhf2ob1dE4SG
xWCDDNzVHyWAnDdWzXlN6njMu5blkcKkiAjgqW+9J4BYNgrfZnhbltjBEslvovtoQk8cJWWHdOeO
8SGXvJpF2JbdhFznPzmODLoBbFSXJ/RADVdKtIv7kPVYJs/jPqbunUu8HQf2DkIAhQktwpCDEyCI
TmSrdqRUQnYNp9RMmMg2teDkaboBTNdD6OvcBxVq85/RdwDHW782TQP3u0POnmRXseaGCK2jXzJu
3b3cdvKEP7u1Sme4AY7NgXEcuAYs1uU5n112rkuoQCjvD9/r2tJB5xqc1khn69VUh8t2zpADNr82
ZSiFVZjgprNxCA6Xw27FldbL+jwSP/1DqS5VpU9zMiQiso4yaLxouk2CTshrLrURYaFpQUTadYEX
VG2wmzMhHuM78BY90O2cVkSyV9H2RZ4Mcp+wd/f5h6wVGUw7zo9PKb3lQcN1vWNlN/+HSaj2bdbV
BmeQYce/bkGAmue0zlKKbpcwmUtfdtRtRgcTsCHzGI4LMUFwniaSAp+JqkGhnohg+tdtizluJs5A
fXJ0myL64MS7nioJS6N52/wn5BZCuMXYg3b/E4MeugsGU0ojFLR1UvpTEu/nOYSVx0VmnG0WeXJ0
fRvnrrvv8q4mRXwnnRhE5haJa7uf407MHzypTHRkBbYAiZlLPbWoja44EOu6Lhb/wI8/7Id6Y3kY
9wcVZc0tJmJVXxpl9+AswIQBBfYempZ2YG9CVTMFVSn9vo9zpdcUMU+swACX2Q2TPMKENuaGUo27
FoqekgvNWVJ4CwxhEY3Gt1f+rFjeNmdpt/PUz/Kyoq2qi2AIqJ/x4cgoQ98wCF+l5GEhurVTb8so
TTZZCN96dPDWkdgKKAUuaG71NoDGDjensFFS3xk5B+SmTzoFyMv65n5FsYlwqNkifrDWO05x663B
xWaT+q+baKLeMSkjfWn53B75vyMN23742jRzfG/53FORVenGsk3x75s2g/+bzIP+KYwG+VFXHjX2
6X6Ex+O30Ca984IdjBWp0kJmDRi3LMCixJFrAmM/gp4GzrOiZPpqcNEXXg7jTP+8ljf6PJhqnc6T
aqPowlu4pnRzJ/twJiECMdQqrJUXn+ZFc4lRDizF0tZJdMb4s1TP+8ZSXKow/L4IptV94w/z1O3K
YOr91nLNoosQDqUZotFHc5ZpvNDl3XmHfNqqvX0Ju5B3thWq+q9PswWkwoTBB7QOeq2OeLBfqwUY
PJlaRx+qxiqSzyxycMIMJ7zrnEivC9haU1SNmr90GLpj2cIB3YP89chn4jV5JAJAIWJIo707w6Ib
XiG/qdzcDUSLrkhs7kQoYB2DgI/u9EJTefbS2Vh+oQ4Oh7vQui0i5RGHg7+LYSwS0YClRW4r8a7N
fLJfa0Sv8xUSLcHdv4NQP2/JNznBRL39jPVs/3hobkZCJVN209QR8ydEXNfeBtPKRV/F8RL+COy6
LO8aXWRyrnp/CS+q4WC5sZOY2wvGvNaU8xLQGk301YjVtGKB6YCOzPXWJusvInh5Nh0nlh8jnrU/
GoX1TycjsbmYasJkeBWbOrnqKAjayjjRUr8E9bSjowq21l411tnFxdln87QbDfMDqE/4ywoTn5V+
auGIatosgOWalk4AKVljEW1ou1whWNp0yX/qPmIlAhUTWBbJD2Wvbc4ja98/sacGEsomkM6q5tH7
209G1Xngm8MHrdzNfI24jy+BAULmyzTZ8Rw0dGKXsVnD/9gjkAYAltnxdROr5ubedi6jLRWw1zke
EEEOsvSX5rQBtnZ3veja10b3Q1/OIvPcU59sSrwnczXF/NIC2JKghx+7cr011CQIje6ftdIIdBDd
RwfSKb3/WVbnIDWBiqf1CkUQ1QgJTXUp0OLOWZD4ffTgJo3Sn/Sng6VsATRcod0Fp/BAC5NAyaXi
9tyEVNSApImGFL5Aylftk2h9VlopfcVh1Acn/kkHnWZVm7iPPZ7nZR5Xje+0Pd69pqumC0m+ZJwh
zwvXU8WDCryLov6loxQmuZvjqkaTUK9efTLNClbuZk58Yx1q9MqxSeYBrkZ9T6aEX0ZFlEQIQ2oM
5oCotVuhPIJoma6nISO9bZ/S2pRo3JoGOYkErtrpQD/ySqaggJ5InFc7jWxMfF3/uU66AG1J7GIw
+NC8pdkb6CA0lS5iB45mJzc1v+Xy2IZEXbWQ6L+PpQUmS8CId+a3umfCaJv5ed/bbL82jfH+xQvF
JScFzv2zOxbERNyRDQ4KmcTfNOS4nbBfx1hHTBOW8IbR84xs5runvq/+kTmIBsdH4f14xP7YXbJq
dBOKQoe9LxmzA5+7Qc5svtHhohVib2/ONeNieon4xX+5fF8zc+2atJcBQfLwe1Ek4ufMGnDPOa3G
/hXwf32DA97ZrvG0Zf233uWQRTwa9ngfqHF+EjGoee5PKWDe0qWe+cG52ekiymR6Sr89YvkKc+Bd
RQS0jhcWogZXX9031H8atzeIL6MFA3oConbmCZ/6Ow8h6cgbCJpxwphf3UzKqrtm5dd/PuLN/QVJ
tj9RZZJ9KJQW4PkkAgkXHNrl4UGQ6H61KnP6fIXAbEoIHy8495mBxABtH1B+GQDvbW7VU6JDV5cV
XzbWzY3KmnxFIKcRKC/aP4Gu0/rpeK2PThwsvv3R012isMV5aw1hD371nkyBcG7bgAmgzGbo3iJ0
e2Lp/MZ3jp9oM0DY1rnKYtqT3OhuQOvVPFnBJ+7y9RiXrUB90t4Nq/Gmh+DQCjJvsU12CZy2/U7M
X7wnF78lIXxO65ufcyZqTMKuXP8ZsXb6hwHrFQ/MIvY7uyCtGIQnV7gXKFbmkDBeZ/8RBEqsJ4eN
WXK6pt2bWHQf5kHlR+r5AOdljuprMOCKEcJ58+bZ2W/t4MHCHZhIontgrmGnIRSK/8URwxGUyLcM
EHHcBun3dqLxaCBOasqFibbNe92tzv9IO7PduJFtTb/QIUBGBBnkbWYyB82SZVvyDWHLZc7zzKfv
jz5Ao5xOSKhu7It9UagKJRmMWOtf/8BjqryHhMYMmJoBqHmEuOy9Sljeyb7rFfvG87IJyqKU81s/
eDN3YFozYg5hzLCpgi78ZVSNNzyF0mAmh8Aolw8qcmfYooBC48Mi++EbxNm0gboKQ29TD4uTH1QH
6ckPO89ocW+e23ZbTnp4WPpEDFSwQfnaUQGF6ExK43WuDKrEzBaolzyZD+Ozi96je3MAf6GMq7FD
BFMu1fRpISDEfOgAhqBGiF6p+hiPAxdUCPPtUehZKfAO2/taWJn5vfYa/UXCyO/X/q5+zcMs8T6J
IIEkLpY88W5Gswqzh2mRKzLlxm59ENBr4fJKOMPbSjDUfVxiEKSbpqlr78aqNHME1Q3pJyLdLOfO
6HqRHCh9AuGLlIEJiUTeYIBnGUFDR+uE8XST2OBO/tg7w5vHVTts26iqOKrb0iz2Ofc2WnjLasH4
8Xm7T+Ae5hsnrnpoFgUd8MMMUFTu8PQitZRKI+/2igDVYQP9tcEF02a8D0NydS2g4RqoWqqFVNWG
IDjsTdUSdFvdzCWQVyl6uQ157lhU9fVYUl04hEuaHLhr7Yo+cFfOzLgB8OFKXgV8gt52jsEqt2md
k1o3JVVdbLE75i90vcpsfi1TIkW08qD72W8I4BJbC/j7NU7HbNyg9ZTC73Wk1W3bkIq6Uy0mzbf4
V0CVrjxRtc8ZWOyyn8kiWXejB/iGAiPJtovTFtleQUmZoVyubQ2OHXCfuK+5BAfHfrEqAKUtJa6V
H1KjrZrrcUjjZ6up8nY7tMls7PoJNi6TVwk3WYFT3y8kbRh715a59IsqDKur0aqT6Fq51UClKge4
mDwa6s8iHue7AnMErLzqrMRFdUrKhG6zLVpqbm++QveRZC8om/URZ9D+qZYRNKGprqrvo62zX8wc
3WdSaIC+exFAs1/EckvwcHqfoXB+GIuya/yJiQRMTtKsnzIKYWbbjLWf1MAlxOwSqyNqo7HptkEm
oDmbfTvsx6KV3g1wpKV3vRu13/gaaq5SWn9G4NZIekNJFfqau8OAKGJuoL3Noe3+CidPhH4St+m0
hQDXVkcvquWv3IDG6jsZ5InfoV4xFrl1UjnMndPpRw/V/+vUckess2un3aulTs17a+ac3zKuEM1J
xn2wHFKo6a+woRA7iDl3ny3dOc19BRmvA6rS1gi+4gblfe/OHNKtO2BXN0yu/T2K00QfgDiYipUh
MYlSzx7iBZzqsyOXegfFVIemT0psk/twVyHJtWgtr5dqYRJBnLEbXeWWZz2WXVseg6KEuCQIx7P9
OR4DCpnSVFeuzjllZVO2r0NuCHOvo4TznYadQ5Y/ku4ojTOn/m5xoXyeIqdtthE2ONI37Ui6xzym
wPdRPamKKqew8YAKwlKjb6lgkCXOmL9Nmdt/nWej7q8MbY6ntAsH9VRZdjUrAo578TPUmimaKgSQ
/4hn2OuwCNC+Go9mY79wfO2gkycFGtyq9vZLb9N+gdROUb63jMmKESyM/UNkGMVP/D1oh2fTbL6V
cZaUe4hZsJOTYQDIL4uqtKnSC/MrQWlt9IzqZvxMn4KCbnJnbzcv3J5wJKSJlqbhNp4p2H9kqhmn
nVH2HGeNu5KxTOlCds7pMO8SGJafsRBguKbqqH7TMNO6jZt61bWWZal8N+jBctolja9BPthF+NtO
7daNhP1tssLkyxy7sd60jEeiDQGGkBViKs9ho7IohnW1jgpvXJJmJt8KWqpL3VnwwpFYQ9wYpSEA
UNoZr68O34xnteQhUwpYEW+6R9t80sO4oJo2F6fZawEtfBuYk6wPkmItWKf4XrwdGFv4tRFRg+FX
X77FfI5kmxaI1IAShch2xig5ZnujVKBV/KDkJs8ZYMDbr2GSwB+ELl8I2gI/a12j9SsvnO7wSRqd
HwtPElcV6kbzutIqRxOV9GLYR7HXS98Z5ZweMz2pmudlc1JkS9ah7xmiKd7R3OBWv5koJ9kOJpMP
IPmq/IbTFhIvXoWMd0xCV3pRZXo/zAqe1QaeeBbfLWab1b7huDC5qEuU4uGqghO6qIeg3zdIY9qj
awCxM7hd4Mg2ncWea2G6tjvyQ0oPfs0MoTemCEemFxIa5uPfLSCyRN1dSg93q3XXhjsdkWt948jZ
+iEnnIqZow6jOoArTfOhjb2x+p62uhXbeIARf7Vyw6qdBdGyOoDwucPOMUI0XRQYrntsrTFJbpfa
Kt9okecnTrU0PqCbiW+N1umrwziFsX0NJdx7xowqfiu6fsbSDE6zggRcNIR9lUUc0dZj2L3J9cAF
DYeqiOlNIJlukRYgPmJYG4IxkStb7/FHI7yvjiUXNLQ7ezmMydCpB2RUVrwPRJfcYLq8dH5LwZve
tfQZ+6KXuGx5Rt1wZsZG84vIHpVcQTMcXjwVxHeKfoOWOUy7f0LH1C+VRGR153pjUx6XxuwedTbJ
9NUEh1g+L+Ew5ke3m8OOPYpmZFfoevAoFFLdnpJQc8NwBFqfJwuP222mMs46Sn4OX+7BHhdReqcW
71mrUAdj7JWxQ5lQPAFfx79KYzDeKkh7dHc9s0OIgn3+3cgL6kSSAOvlyITIiX07IrKxq5Mp8kWc
rAMuV8bQkahpbxpwhWJXm5ByUbLLVPmppQ0bzH7RP4opYlRnDeiCqGHqdCEGGE2pn+kY9uCA6Zo8
OgZ8kUPSL+JV9/CndhY07OxgOjr44Yz8qU0f9PgbMX27RyMCsaqfIMGs3jcwd7q8mLuTDfK9J2h7
quE3sJdy5G9F8zVKBkMcIS3iN9hIe5wONdBnzaGQu99RDMtHyBTiB2f74KzMqZSQbseto0+EyvcV
TH5u6u4xSseS+Q2c0sBP8mkeuYTsOD1aIhRU285MiwmpvSh3BuD4S1lHqj/ImYaLCVZY5reRIDIF
JV9Q9g9mZFftbqjn4YZM4QJ2KVRIGijJ3O8WmUVpQoKNF0b9uazIkVRd3E9HwwLd3gCwWkdRZY4J
q2tCy4NEo0122P8U13ZS1OqehImo2TvGCsa0gxc/8AcV32AV83w2C1MxqrbZigAWChFWn2QwMfLo
l6GD1IuBPRqYsZzbq0SXXu57Jny0FHUdzHusyd0DZ5w5HI0IuipUCK/ldAQrf4aOPlNF27UIb8Om
L7q70VuWHtWjXuAqmIgfGFx0KFzaHmH9IW+CQD/xRxXAtwh1gu0YmPJzUDLG3VZWTNOro8gLoN4V
HMZeBEFwNntE5gNkgZtAGLbeF0gcrtOUTf+oTXySjnTr0PHptKDMObVlBC9ZOvXAoUU5/rKhHSwn
mq9mOhgMdeUV5HjKTadI5R5ie8ZGSuL0ti+tES4qjPhntFJwvdinZfZECeq9QXBMUQnrsK+3CLgE
fSt2oNGzU0fhd1hFet5XGHfa9BMk8aHPUlrs6/x384kvnuS7A3J/E2PVjBvYs8ktSFETX5HrkA/b
KU/bX5OIALmBhGD511gEsoHqgrcdU74ve9MmRfWq5FMOd5mK44c4zMlEnzSf8hdu5wLmPzyA8DaC
G+1eQSOP5a5PEZ9CjWRouwvmrr7OM5kEW3A89yspt2Z6QClIPdPnaVKddGOl0ZUl4pIsTUoM5DgM
mPDKDEEFN2HAlHvbZKqtvo5lylcmRIKFJeZohB7Yhdl1PmC3m91Dy8Vb35lmtCizqMJ7guJKbt0h
m3xmACrw82QE4a4M6X4uQthM/NJ5DG75yCBUrC3dJzNUVn/MFpfKJdAuR4RjI0tykPa6u9Zqufo9
WZXOTT9pRAYaMIDD1xr17Zg6y0vc2LDjWjB5b5vLgJmbl5p0NiIZ5oecdXgq6BJiPuCKfgQcuoi3
JmQB25fkbIx+LlEB+oWlDJMTFnRv0zfwqrZOKFR6gHyTunsRu7k6TAajUhy4iuZgugQib+t2lvFR
OUGs9kMcyZUtZif3XTcGJYy21Knul7yJi0e+39I5BZYxTidkE4DGmervI41udltW0QA9lIdIRY5Z
lTArq7/FD2hyr7yqKe7CGfn6yZvxGIHski50EvHswnUJkl8LutbmxHCTJgpgyovNh9yw3WqDoVqq
2G3Jku3yLrLLXcMQ9UebM7j3dWuUzbbWIEmUWEv42KICmL7XnSTmIqZiS/0AKohzqAaGXcdqaDSV
I2EIvyRXJIoOTRrTznREUhyGXg3jQ2eVqYOUL5u/6BHXfpZwchd5gmyu3XIKzYPZwXLd9EvIdAKD
Bw72IkSdCBpVc/PkKcSXzZQ6Fn9okDD2AKLLICebhvPTi3TYbEMxRfHWbeba8nMMrE+Tx/G5hVuJ
qalNtdxwf01N+7kdwsVhTEWWUknRpBBkhf38uU0D9zFkwmNROkDg35mqC5KtBQ0JdnMZIXIuMGtG
w5HZ7bixA11/ZxLC0N4rPEknqyKIhTycGOSCujA9Qh23Ul9IvQDYOL2KGYIhIfYxywn13moYAZxm
iDNAVwVkU0qw1GyBBCHT7Wo9xsY2SVvutgCfR3WaFujjR3vK3Z9MHpBeAQoloS+nepL+UubzZ75i
polIL+eNa80lseYFzrPYJwzquYZtWN6U3jh3ZK/bwxc+8DWPb+hDP/fK8qfs5PwLcm6MXqw2Zhhg
LsWz08Pv5NJwUTtVSR77pld2zLuR0HkHY2qXZjuFQbD4jZR0UWz3hxJG1C9G6N4Oxt+qPAKfbl6W
eVgS/jiHWnik3UBIMoT1PTOqmvJwguFyonIfXerypnE3ZbBw6kkPQ4ctQpui9InssGG7rA3Pboow
gd9Q1M5fB8/uPsnaal+nXM/HDFOi+KoGrb7W+KKtktURqU1GbAqsXY3bP8hWkNzUMN5eRNS4BaVl
aVWQrjm42fK6nnwcrAJwTcJV9NEdDTfdzTJCCOSN+GxELlSHQwWtDwMHo3bhI7hh8UAsWP2KuW30
FM+p8Wr1BeOdXHOb3OCElUkfuHKwt9Dc3RudTMhGyNdR0J5MIvxkqqFH5IEYj+sMlMkeFHvQdfh0
t62aqh8mYcej308K2wHsE1CIa7cMncNEWocHLgjB6KmbHY8Gj7tnQ7PkfWlh3sWoZILewVQosJ+J
iA+SA1jC9Kzzpf7qqJSQKWmV0feOU2/yM1DoH7UBv2sDpTicDnjQm9/ZEviE0qaY9EV6nO6xk1Cr
P95iK1JDmjT1W69v2wdSXRoo1HKx3px6KehGmMYVu1Ljnb0LF119ivH6kX5d9eFDjGHUTy5z7eyM
PpsF7bQl4dEWWfajYF43QTivNX3NMio4dTJlsNUMJeShRVLMLxUKVZiwbmoftaA520aw7IGQBI7L
G6fBjWIrrIi5hppCD0eKGPOijjFNf0jDcgi45kfnxTWtETWLzO37UIf0QlbiyZch0ILpf6mnxyTO
wuzagbbyy9FD/NIaFd9yzrf1Gyhd+h3+drneYoQUfdFlmQzHOl5QZ+hQe0fDk2K8Qw1GqtfgTT3s
SRHL+cp14JhSPA5gImVKYukm7SbndR4nWAJT73XBIWUqfW0h0Yv3FVkpJqVRu4LHyB/VYTGW+aav
u7E/CQR33s5JaVrRF46evmZW2uZ8hDV/hdGXwNGoMpOUSSgOEjvb6pLqrggDDC3YvebnlNOiOEDQ
ItnJkOncPqVOnzyk7by8WWgbTpOFhnIdk8+ID4eyDvdw8OwFKZILbO0Fjie2qqIKOBVOrUyIKAYO
cyqO0vBg48TATN5WZbibFPXlAVw+sr5N7TQ+l2ow2j0SRud26cK8OTgYQLzGPZ0FIGuVP0HfLMbN
aPPg2Ab4Emy5MfHWGANneSqz3p43AAkzXN3GwHUttBy4LL0x0/LQ7c/hMQSp9IU5MeBP4txSFC5D
/bMTLk1CB7Og23SjMym6nSV4zPtcGnuJXODNzDLpnNQo5D/9Utk50IpjPgRLmkOwL93+ZQ2MbmGH
NRWlgio8+2qBVkmwOx4h9wVOVQpZf8jWWi1Q7msPwr4/V4O97FGZF1BkkdFsbKxHv48o50HRXbv9
7jl5ZJx68LZPNcKEZIMWOr7roA8nDIUq9WCBjbPhZslwQMxlHNwiPIwReKaNd99aWTYdEGSSvivW
EQ1cmvqTYXUgVWYhvMi3u6zmSzKarr/3xnAK/XnMyBBrsXwvj5xUFF9ebpHky87MyAya3DRja2lM
ROICFkkUMi7jUOpceaiEsmHy/AaL8lUSCszBjbWdEXZf2+U0sPly6EzUUBGjGcxbejiBFkOsH2kT
efcJNx22MNwp3xx0Xc1VHAWh8I1JA0WATYzS15iLxDs0t/pJBIsF111WUU5ORaMfuqjmwG976j0j
r5HF4oVTcZRjkOgxJvCyUO6WNKgA3ESl9yaDKshORSTtbc8wBkDSNMsn6jVqurE0LTRuLSfWYbHl
fJ9ZHKebYWauNtpJvFbTDQD0MjgJIFkZR9t4ggC8GQJSlK5lZWbtqkOhqvxBe6M1ViC2uOc5c63Y
tklUGEL6+VFhxPU1KOsW14VIQsBfYg6TPXZdXXNl0sw8haNO0d/bVQxZCCXVsCkTeOi3IBBgYmHZ
qi+BmwYPXbgEtyajm+Balc6it5htGKPveaOVb5bZcmbYOwrjtKkz81/EDlavRtQHX2ZYo8tpteL6
xTQkJsmsgBOxcbtlwA68joDJrMDLb/CF5vyVaoh+YGQU6QNucqQkznM2O3RC+CGcDF3V90FUW0Dy
Dj2YbzfM/ngNUYGAyXYCedQG7HmE+CjPdm5TNwwlStfaqSKH6ErKoH1kTsbsAp5MEuzUol1YbFCc
Cd1Is754QuzQP8xJPzzKvGw5sWGyt9Dwo+lro9ZWBeHIcIUJAwQyN831eM1xF5if2I0oKJxZFgPc
Ndu2/DAAN0EBCpFtQ4+6Ou6b3XgduBOkSduwsclkmpdvHTe0zHCTkq30T83IfSWvITHegOIPr73l
Qv2mZWmeoq6Cq48NznXZObHtBzMzOQybQoRogQzjn2HdW9MOrjieL6tZhtgscECCvQ0E0+EUIL2v
diCiL3i0l5/SKebDiVXRHWenNE3mMpG6RpkTik3CpsHzn9In8e1UYicxx6Z3KL1E3jCm7QpiuMG9
74s+g50Dcm0/d547tJuqlw0fAkSgAGQh5PJUVJLt3RLEtbcJcamyt61VrPLtkBLHN0IreXHapF72
NZOX/oE/dXpquKdw5DdqDzDVsWXnL+gMIFZyjTk8LpuRZ66W9gteT4yDssyt3lpv0M3GCh2XWyPr
kWzA6oBEoprO6DbhmoqwTWSQx4fGnCrGBn1DZgfAkGzvxOLFz2D/jn3HRswwCxVOH/hWbXO9MQ1g
lh720KzBL+069M10xAqGf3WofXyPMSxI9IIHHkJG3P15toitQJLAYPF00MmuGcYu2bd42Ub0WtFw
J8Rgru4BbnS7LNJwP4WBmp/z9WMEqUhoeKvSc55NKCH4GthVeh02biax1vHal4Ep6HTIEdff5dwN
5KgV5MGGzKFKbol+/NbhCf0PVgnqRhm5wtNIu4G7DRXs6SskbCbWzVU5nbAlsq+ahqzFDYoWaBIL
RRb7lZbf/maBjX61oGpSQUFCAtuEX6k/OSKTlT80g4PFDXfztkVddMKBYqgP/LMo3bTjxLwgE05l
7iSSonzvqn7+lukRkHsZIi/cCZrh/Bv4rOuj7V3RHdlQQtPpGfIItbC/GuQApGS4tU2Jom3vO+M0
kaG+t6L1fsAWGqFENspnLNjMT1MrsjeDffLa5lN5G6lwXvUiASeoHczFGwp9c5UmWyBnHu51/0S5
QYodAxln2szcX9ceO32+zlSePRhpktrbBYJwsrE13IMXLDFCZG4EECNLw5cZCH+haeSeYfq866Zq
fJqSZOmeSuZ3CKa8pvuSA09CEiUA9gXKxege4JPJGlpQwUlJGqS2N3VND3oczdJovzEpN4utGOO6
ugHiKK9KSq3l0MCTEX5khgZaBjhduPPkU/RISSK+WWFAIVos8Eggb3ew4RYzqTt8dIh82NQMmkoQ
Zlklh2XxZqRkRUYdXTmmx56LCkXFzAE47XO6OU6BsrWqe69Q6R0qmia5GavMhhtk5rCw0lAW0IYT
Ffo2sHJFNTmsg9Ea+8VH7M/QrNtW7BYnaDOO3ELUCr5jvRUmD1VvN8meDAxR+I3wRuiZrqjvSG6u
640Vm/zVKGyEuBIuPHDo2m52yKw8i67ASktKOHKJYMwX7Wy+dG5l/KQxL3i6Y6kfZydXkDDnpHE2
+EX28ac6XNq9DKe59zMx0fwvYmihwsqg3EOzSx4sLI7wiCrLarmL61qSN4vGhuQ3eLhhfvc/cAQd
o4u78eS4Q3SFL2elbwcRB95m0fNk7f5HBLJR0GPz0xIMRGRZeVEVeO2oIvNH7ICnPXR0s+Q/tcBS
KJNqPlbNXGg/67mx5p4Xh2IiHY/vuxhecBB1KHDw1cTWlXZl/ef/yrFjGjoz86n6E07RJvGGpYQo
ApNX0HJ+ZFJ/yS5Rk3/mOnhQ8r8zs8tktQlFytOfevwRdgFuR37sCPduxhVmC1ikvxnBQmvhUQcy
5IaMVlKYowBM5Ade45ccIrUkM54JkZbOuY2twZYGOTP7U6uXbt9jhIk/djwc3n+2F8wvHY0rnCvk
Gucgz3wojRBEd6YjOfVB84kXGH6VEW0j/4JxAkqgn6ozlNjvL2pdfMo431swmzHBPw8zKdA+jgH4
42kcBusBXoN7UMIytorZzJ6qC8siCDd+3jrLrhrTekOqqbetxvKjNN5LWwu/rv/7h6xmpP/aWtgs
NbpxeMhDnmO7B+/Kda34Gp3ocPP+b774OuFvkAS1Orr/Ze3qTE6mVdOfHEbJB+lK+87BL+4Ds+qL
q2ileVpS/u1lOkBY6a1W0sESywpQpexjOTa2//5vubhp/rXKmSW27EIHWtbUnyrU0CeiKULfZVD0
FQuu4ippYFZS8w0ffA8XXhVZPybppZapCRQ+26kkx3tgjqo/aYwQfUb43V2fjgGubej93v99F54i
5FBoNg78JWzqz5zPe1yWIIgk/YmEOoFwtnPcPdxJ5uj/dR3BbjAlsTcWHrTnh01UcJzDamH3Ja28
KxcBd3SZwg/2xN+GuqxCGSmVRhz5l9UsLo0wxG12XoDP4t4ta/E58CZjulriRJyABAPxQSb7387x
BFGZiggBU+Mcf77XBRknGiOi9kSJ0H+JbNoMI8lSfyqcEC/l1eQ/dUps3wIhPnC8/R0c8KffLd7P
1v+mQimXPJyzL5oBDIqweDl1g+FYpxTmL55LyvBogKtClKdBQ0Q8NT312JEBgVPTplj2Vd+jU9in
plfTVwWIiRnXY9hiZ3rOt4gjAvtYoKOFT5BjAMrQ1fXCq1zbDOQr+N6bDC1+7pMDBWU2x+wE6mC2
qGfdLLL64Pj8e3vyE7kYFBQaRWjNWeyg5WVlHMdiPkVu6jzjEAWlYYnMx/c359/f27rKul84oUlF
OvvemtRIFeONmakV/gKRMXZbY4jEaayW9vD+Uhd/EJF1rqfwTsSP6c93ZqJRXdxQsxRB2X6qAGlX
LuEHX/WlH0S6BdFx0lEOmPufq+Ac5TWNp0gXhF20nVsbz4OFpg4Rw0cxgxc+AEBOE5iVrkczoPtz
KcjOBQJGdzqFNEjlJstHjKH6cfUywrlQRDf4q0bfR6+HhysyY44+OFjW//7ZR+CyvKU0WlVGBGcH
GMBqkveqnk7AJQZoYs7othzh7YE4XNe1mewcWX6UPn7h+bqAgTYRZRwzRDb/+aOroIoT3TXzKTFi
sjycMfN104++xO/mv79KlloDEhTRHSRI/rlU6CS4x6fszURNL0pMPTovxr6OVPkHK118kv9a6WzT
dLWBd0yfz6eOIvQJGpdzV3jljFZGDKcaexPGs66zf/97uLiox2BRkqBjUnH8+fNQxtFAuyg8Wngc
P/hiwre8onlxCyS8udWL7zND2B/vL3rp9SnuPMVDVa55bhSOgC1kvpOOpxDRy1Wdo7YyFBII0Orm
g4d6aSnXEQpynmcJrAj//H2YTtOijtV0GhVu4KOqUSPFwz/9NHof3EQXniQ8CtNmAsJdQPjUnyvV
syqLwXLGU9IO3QP2oXI/kxrymSlvfeMGIXzG2Hx7/0FeXJOMINRn3IFQNf9cM55BFK11UjrAE84Z
ALfZdYa3/C6ecEzCHMDE92eGXq6O7y/890UvLYv7gCBa01mTPf5cGFpckWKIVHPp2RE6aubuGeEX
P8u8L/+RuJOEH7zHv89tFlSmzT1LwodzHuLT8OGNkWhrTOyNlp4RE7k8jdsP3uHlVShpKZ4FZ/fZ
brHaAlvHqatPeTnBJPHg8T96iSM++DF/b0p+DCG0Ller+Pu1WUCnagi65tSMGJlB5GmXgwOeOO4i
bIt/vf+qLizmrLc3cVx4+dru2ati0DXrOo66E047xnVH7uA+moL8bjarj5KW1i3+510gHUGsBFtx
TVM4j+TyRttmoBC0p6pq6+4nRs10UaKfszucCaFRD8whhytUP8ED0UUZna7FVf/+z73wCnE/4vPj
bvdM/oo/dybWj0uQAqme7CDqb8yuh/mCAOnL+6tceqhUKx7dHMFB9vmt58ZLSa5U2Z+iXET7YMm/
o+HNfa2gH7+/0oUvbf22SfnWNK/i/PcwXBgja9LNyUkW89BPbpiAYeMCzfh56A94rXb/PWuanpAE
X5MWiKvv/E6oSlIUJB4FJ7MxpgduA+yEnMW7Fkh09+//ut8F5NmW4QLn3uGTXqmsZ68L6V8EJQY3
JIUYNL9ak+oahufodTbILNRVazflP4hkx++kEAifc9B8Fvh7f3CeXXifbBjCUPgTqNvObyRIzpOo
xUphgN77jGktE0s3bo3jnMO3f/83X3ijnsRpmOOMOCSuwT93qNZ55vRx3J9iiF7XxljZn4O6z1EA
tgBF+D8SDrP7r0sqGOUcnQquCglCZ2cApJ2iyOKkPZEtgaWD7fiMYdudid/5thjRrr+/3N/fIMuR
vkiqiskYUZ9VMssI3BV1bnOKrKg/4XyB7JPf+sEqf78zVqHsXZPKTLC6s+eYQTFWwRg0p7jzljt8
dtxDFnrwrFePl/d/0PlSvClTO2B13DwOcVln94JRKyz7e4NZejPUV20pW0irutyHdvxfC5bfS/Gx
SxezQe+vrEYGMBDKmsw8ESFSHClaXlASjqtMK/zg+Z2/pfOV1n36L0DKwsohTbuSZIqoGvdjHzg7
ZeDj8f6jO78T1lXQ1Ji06RZd13l/MiSzxU3RWyeLagSrVdv5IqWnT9Ts2h86K/Gxg/RuCUtp/Qlz
ww8+tgs/koguybdtUafQiv35I1MykgktwitSwL+4Kgy3P8ar7uD9H3n+SfMjKYfIJiH6BnzzPHgK
Fy9HxZwspyK1EavnCFNj/DsJkIkheJMD8x8jfdb1/rdGEexJnKn//FX9YlANBYZ5YjBoDtt8SZOX
ptEY0b3/uy7se54cdZALYcb86yYYIP7MRuEI5CyEtyKjThbMlTqAXEQ3OB18sNyFlwUJlQcIHOah
Dzu7DOyyhkKOFIG22UaVVCfJDS9Xn97/UXJ9Ov++c3h6HPS0HcLUJOCdHxyicxKaWQh5fPGt9yUu
iwiAQ5Xtc10Z0MFcYt1iMJUw2heqnYm9qIXgul2wx4TKOoitEcYW1idur+N96JnNkb1ttdvG9SA7
10s0E3/AsYpOnXneY9kUnbHDWcd5WKDtAN1khlR7Z0xj7xVH5rn9FlVigIqNtEAwFCPh5GoKzLTf
YiVTRFvieUxo5JA/5w/u30sv2CWizTKZeWgAiz830hQKDGiwKz1FppucFgSIm8TISsAE1GfvP/YL
3wiwKY+dDPcLUFKSYGmBkfxyMqdo+KqJrjmhTxt3veqrf6Z5+Pb+cusdc/aSJaMDyYey4iPnDYPb
jH2xmCxHPh8GQ0uY/yJh0v0cElGxxfVW3OPyQeRzTlDJ+yv/Lv7+WtqmVaFjAQY9v23zLEzauoZ5
BbYb2tdVoeIX+BDe02C49hqy6mJmF/Xh/dIb9YvI+3oPxd95roNSfB27Ib8fgAz99/+qC2/6N/4L
WZ2H8lf0WD5ZVhinivzTqLWPYdO1VziAlJ8h0yUfPIDLSzHaYvrqrLjen5vKUwveBobDm+5MzCLL
BraOHRe3pQHB5P/hV60ovQAE4nw/u5jzQdQEqnNbYmmCjAl37G6XGVH0hAS9e3h/rQsbWK79kwPE
raR3PkmqZ0qQpHWXE/yAJf0SUtt9niAT3PYZ9kBvQszGB5fXxRWRNq7Ik+T/zh5kZORxaKXFcrLG
SiO6x0sSAhwRL30IDpuFH0VSn8MJHIzck9JmSkDV9lf/1g5Gpeu0m09pFIrdJJBBDhVMKugZOaTR
8M30pPMfK+/fa7InOYipeBg/nm2WCEpnHtocwIUunyCHIPCEDXwoxyz+/1xqvX7+VfB0JfPrcHDn
0yLcJPYLUgce8xRu0MbITDF/sDUvPkybTFntSMIMz2sCPIIdN4IGcvLa0boecfY/9CrLfq08+mO4
VNUXDHGrD/bopU9PIOhSzLAZK51fbSsprxp70Eob/dHdhLPgoauaGGMkRN3vfw6XDlhge5fFlOvo
8688aRuE34U3odsXDCnCsj6iWLRQTqZ4gI1UP+RhEU8KF/cDlOajldfP5t/vEdfTxJgLfiTMxG2d
a9hP3oyb6FR4RzVZ/c8hauEUNE5ZfLC0dWntdYbLx0amrXt+rdR2NTCAT3mrQ9OU3ORdMMBonONh
hz9w4m7JGImmXUFbNG4d2ManGYlrgvd+4F3hqOVaGxMtQLR1CxXibY1cGmPIeQrcTWPXLSlFixgR
So8YAfnvv7BLewMU6P9wdh47ciNpu74iAvRmm8k0LKdyklraEFKpRe+D9ur/h704R8kkktDMLKbR
A1Qkw37mNQQ/9CX0q0g8CzNfGRE+86rUTo+9I1kuWgIp0aNsb+z9tYuLgEJWieO4t5b5ktyh7az3
0+R1dTUegyJszvjkFK4cjNMDeiHj6fanrZ01NANpAxLkG5R6L3cEyGAtCFB99TrHd9Sj3mrtI9gW
P3jutEK1vcyfZSaUpBGvtwf+r1+0fOtBjMBE4KknUl6MbAa8czKKF14hDWqJ2ESk/6gd7F88YVV2
fdLBQdhHLLqS6NDXSYjcQQUTBpzlYPzTo6OQf4KAkqhoykcwm/xC7223xKoNY0v0BpJjAw1cPhdV
F3/O0ESbxXP8soXLEdbBHXD86XOM8igYpdEwgZCCXtO/iwBm9h56kviYxDQhIGEDEXIh0lTvYx9b
qDLb1QBAv0X77h4ZHQ3DoNsTs7IDqNaiFubwmhBlL671Ic5R/ZtvB87LLGhWKql0Hydh/x24bZwe
m7aNquPfj6lYlMio81PyX8ZdJWYSYSckKvCFjI5MVeYj246b4QDg1VfgrXYUPf6XMelA64ajUdJd
BCB1QHV4qBlz1C2fRVAANAvuhqMhDcNbJzsbG25+oxb7DcAFT6WsUX6nr3G505Eq1Dof9XkvyDBt
2PkC/5q9gWL3FnBm5Ujp1KYNUiTTJC5YLKCDNCwctGzwdOQfQiQnZEUCE59hU4pIa4K+fzhND3Ez
xj9uz+jKNaXraCsTP/M/NIUvv3Dq48aUDXp7Kvri+EKY0egc8OrRukOnGupG+3Jtn7JHFUNX0L+h
Hnc5mp4N5VjBqfIqMbWIHQkUQfVIUgfXEhMCJibK5Rv38MoTQgvDYIuSvFLkWWwZuwgDoYXVBCIJ
fc1HkcxMYTNMTCCP2Q+0Mh+t3NKGfW4Lf+PNnnfHcvfQLp3Df8XADHgxNPJoudyQnnrcKdWZyz89
ZAKAXm3rsYeVrH428aty8zqWpl3ZVfXGbK+tremQXONQoFG7W+xeSsAZwbnCrSDyFxsPIQ+ng58T
9iun25tIWRvJQjx8rv04xF/z//9HjJAgvNHnQcW6Eiapn8LYoKgK8UDKXWR76IjsnCkrHzWrhSaM
2Uv+vWqq/AxIy/4iZ7kGChGS409OQWXeReBWhIemMnWk279z5TjzXGEXoqtEUZTHLn8mGBVhOdkw
eXoIjVNtBRLgDYTkjVHmw7pYd6gzEO2pK1LlXkYtkqpgHYhApKfw6qcnv8va8h7YdXDXYgwEZ7nr
aw2KjRLfWzhwIv8U5NM36rgFtqRDArUFAH1+kq0I0L8Ft/hXI4PsRlJZ1XA3mVRL7JEYk/ITAj5Q
TEgx8fjysxG6R+w4sfXTlBrUbdGCltV78sN0PNtNhduyqVtJj6RpZiEXXIqRRYqSEuV9wWX90I1j
/HPQw/JFj4Lgt1qamXD9Xgkg8vo4r+1xKcWhBon8+k5Dpi5wM8kcc6xxevVOk5ss/3Z7JpWVBTOp
3itzJkgvcpkEpkjHopsQGJ6JKoD/FaBqDaMi6UauDd0p+39blIC+QrsOm2dZb3TtscpCZzhDAEAz
th0QE81ZqXBPZW38bYEazzZepJVfSImfs0XBjih12V6wFSQw00rRPa0ABr8LDOUzrq9Dsr89EysX
JwkizS+c0zXmYb7l/jhgslPnfVEaOGxKXDQIvYkKoZ3Ywmk4EPBJX+k5hH+f3VBToSAJpoYhlzdn
MEVqhAGAhkpEZppnYggnOvYqTjT/jLpibbXe5sO3ODU2ECEDeb057V/GE2Ez0mmcFM3LNLjdGhSG
U21iBID+evYVLHd/zOTy5fa0rjwObC4qyaZOY0NZIofII61O5KFOi9sCjIoM0mwwbmf9c105hNJV
R80qmJJ7qNHBFvp5ZetgSw/yERwP97OzWNM+m+Di47oIRBXdbnhPiGuhrv73dx6vOjBB2qawSpaw
uT7CQSUZc9NLWqPHodLCbDtUtlzvVx4Ae4YHzfhN+vnLEnksDMfXic68ARF810HpC8M1IR20gjbi
7TW7amJSwyAhNBCychyF2Zvn9Y+zACgfRi9GzV7dWbDOzcx40G0RHSLJmM7WaI2UjTPxj952mhtK
duxOuJ9szOrKeZzhJ6wcVVx+yeI3mBASUJyKLc+Ag/Q1jQ2B1LniHwu7N77iFh5sdYnXvhqEsT4X
+VSQsvb8i/74artJzRLmjzmHvjm29gbcmSmHuukYpUtjCfe+EZOcpB/QaA2iHovGyXJvT/3qV9uE
/MSL/JjlcUlGeRzCVLYQ7nT0YwJbd49nDjpW4AvcQrPirfx/5Yg4MhVslQdgBnMvAJEQ4lMz9lvL
gwAV2wiHOAk6tnruChuDE6vUZ/NrO3oFBYGglC03mNtT/B+NuN511H9dVOntU4Q2zZfbM7H2wyiC
6rhJqajHyItIQikQpu9lyeDs2vqrRby7M9ou2Pj+lSuRmf7/oyxuCAPhJCzRI9OTE4RgnbD9jju9
+nXo9R8d8sB3TS+0jZj1v67P4hrmoaF9TZsXVo2z2NkI1hO/2zy5ZZ210q60pLY+FvlQYoqCL/BO
YOYCaSdFTOBTjs4FxKUS4aFHNW5z7SGRRfcNKdfxjNeN332LUknHBULNEeYZUVBBPATYFgKMcHeD
fd33yatv9ngaJWpnolxszCx6KR2+0NCR8EEMgsbAo89oLDcCvnIKE4E2m4YBMPRDxP0xjqljxXfx
JzH8V9sfACkV2lxkDMDlB27To/mABK+hb/VzVw+kRt0PcipsB1lXLw+khWgWKtONSV2sGJ1jHBPJ
nerKksOzkuD8umtq3ZF2yhhZZ8VsR4QZVKCwsLNC3zzd3o4r1+/c52E3wicBmb04J07UKrP3i+lN
tB0OsRlgkharWHw5mbxxB6w8mQxFmXzGnc/tw8vPTowEzpGt8moFUfgrgfCEqnGJS2FQj4+w4IZz
iz7BHf19Yyuu5i8vd+YMcaCWxqVAJ3YxcoYwaDxOptdMiMLlhtrt9SHaapytTSUNUVJGoizMvxb7
H3HGMYlsy/D6acAyMVAybrZY+4qM7ee/XzRuNvgNNtgposfL78FDA6cYLeNldnB9TpKo+AH+VnuM
BNiK20OtXSQUjrGVngNVuoKXQ0k5yoNlyf7IBku7CwypejezTH2IyMAf1AExdsusN2KrtYl0SLUo
1nA4uAIvxwxixNhiPEk9Swta6yARhGX7yOjKA7or8UamsD4YSQLQbIJWdXEY9dqpMkx8DC/C05yb
oZjVzZX4jPSTvnEArocih5UJGGHnER5ri204RpGBGTOXsqOm031Vj4hZ+8b0Vk7hVmF3nqLLHT+n
yxpeFVR3CTUWQ6EDkXCpqoZnQLqHKs0jnyGGeLy9OczrI63M1xiA3RmFdlXJc7rQD9U21rw+MCrn
NNDCUF+MtujDe+yfsQHCnKu9n/fVrxz3CrSNeVYREWuSd4wM5XdHB2S4r7O4Qs5KiVV66Mi4WYjC
4qiGBUMjlNqNfWF/GSwTIroSqvnvCaLDW1cC1j/6halTrhx8/8NMITbuJCMMPkMbK7IHG5U0exe3
FCJ3MC4kZW93vvmRtomhnSLEAz8sA+EFNLQl41/8erWPGvu+T7ir2j8F2rvFnnwWh5WkU0vsDyur
OYVO2VrvEM+odyXTVHWvzZDG+X2CccPLlBt9cvS7cvqFj2Kdnf0CaX937MEHIbNZqe89VHkASRWQ
3z0wr1w5UqDDD0ZP817bBWgGfKSJH3aHYowFCiIEzI9JKZlY6WWVkO9wY0QrUJEzeddas9h6amqt
ufGMr7xOdOF5wq05YaTcsTgQkZBlPBUSzSMKxqcR+Ssn+ClXIa8hZbfIhkabxDhahqaTIpNOjRM9
dJQjkVmwS6feCJdWEnkO5ZxDKuxkxVrmkp3oeiQkZVoUWfhmY8iM9keMShlewkP9aI+WOGDxjAhG
TBOrkHTHDfUwRodI0+g2SSgKUV9+v73vlXkOFsdrBrLB0SKRoBW7uICnrEBrMi1UT0/HNkFAxJby
hyhHmYOt5gRfrQk0y3nII2RaGjTR433myJN0B0tHpHdZmQ3xUY8ybCo3fth8HS9/GO1lonzg3hQt
Fz+MRhiI07FAwyosig6pMr+MD+nYV87j6Mjtj0lyknHXNYld7NF4lLEKoKWF/4qOldgXNRODfJYQ
gNJcDbPcEoEIIX7QqB8/lZHS/br9a1cuKRWEjz3jqwk9lqmQgb8nrqi1Rts8k98STEuH/aih7rgx
K871pFCKB2MMCJjRzMUb1rVQsuxQ1jy5z51vaRfg7QCc85NGnIrgDRY2GerPPapEQ5OihFThsqBs
QASu31GeFvD/yJBQSAQ1yG/8IwmTYIGjHVRxIfMPbyypjYRspiI8gph8gN7t6JxTAJIbecDaFPMK
0N8BJq+AhL4cNiqRdmrEZHjO1Km48GbxHVmDunFIVx42VdcABuC5pdHRXkywn8Lph52ie/QD8AtB
P8X5aJ0yeNHBSsfHv941ZBnEkZSmYaEt7ydC+m7I0cv2ijIzvBGvkJdJxMFGBXxl4sgcLaq9dGGB
PSw+qertPEZWV/OIKYM7X0bsBlpX9XT7W+a/sjiuYDjA7akORV/SgcvlySdh+Vpf9V4e+b7z2+lV
M3FhGOhIYjYcwMec7vXGmCs7UYfVAOWYyOC6M55P5mBbBUQwpdKa770841QQHtlZCO64JYKCD2OB
md/tD9XmL1l8KR4GBpUPmChU6+Yz+sf+bzScq6NB67wuwe3kMVMrUHOo9tNFAdhUPzM9uFvhNipm
VdmAbjcyYMYhMJqwnPXjYen0ZYipSJRlseIGyCwGnwZ4xp/7aKLjNUM2Hq20yrE0SMJSeaeW2pD3
kw5gu5xw4f7Q8F1JvpWkVj8kESrFOeHCaIB0qZF17NME9diM0Dp4Te0uM3dhsU3TXJt79hQITWo/
Mit/OQtW6GiWXgnhxbE2vvl4veAhgtogwBahHgcq2bimKFX/env2V7bZ3KQDt0+nDgbufH7/mPww
r1B100GyK9CpntMAYXQUgqw95Ff7hctKbFy4862yXGwKlHQlyW5nuujleNS/WqJnIOXREBovfa40
H6h5hXv0E1AjrcX0AeSm2qMDlW/ss5VjS2LJHWSQNzDTi21mlGpT+jXd0FZv0EZDeexkBMZwuj2f
ysqEMgKnaL4dUA9bhNfVZMd9VZqw1aIW8RJh+HJzNmNF9cyyNwM2bJFMO3yMJMlNESSa7o2GPfHW
4kOa7DBV9sWvOsA74MhF16F4ptYqCKBC6j+rOFLrG793ZdtxW9Jhm1lM19QinEewL65j2nkIP9Ao
NsvnMU3R5e+ElrS7qPZTrxhE6ri352ltXK5okAWAn1V1CS8pYw0JGfT/PamwynPaiuhFrwtsgbtE
+cQz2aDSWkdfbg+6sjb/FcYp+81EyWWnv+sGZNZnJqFmTyWyiTLGT3ZnH4a2+OJjP+XdHm5lx+H9
R5uW91WmP7040nWeyHqHm6XXNC0iIFbn4NCgl+kWUONKIANkMt3YOdqEbuBwUVweqsmoaAzia+kZ
oKIntw+06EdOeWnW+81HnJHDWvcURH07QBtJ9CYjwq6eOr0y8D5X9fHH7e9eWVuLkEZjmQjegCFe
/pzBzyVEZuXGi3DdxNE7jayXkn18Eq1a3CcIjqkHJQ2Lv6+yzJEix0Kb1/aq2TMliRzRj4Bb2KEO
7vs4KqZJ0Jw7woLD7U9ciRvRY6b4QWJLlWWZeozOSKIalY1XTKGyNwJT2VW17OzlOBLHQSv9k+LL
4hhxlo4hBnvvt4dfy8TYVLSSuEspUCyhHfEEyj1SS+EhojH5rmq1iBPleBc8RyhYI/DUVQZiQxav
xkGLUp0Sa6wEX+UQOeCNG30lwrOIIYlgYQ6CS1jcqwMpNvqPcHgGXKhdE7SOudOloa3dpivqrW77
yhHmBofLwLkClLZ8Jkl2AXGJBpZXX4DdE2F7Js1qdw72Oi66+flGzrv2dRYXJJUMVptI+XIvh5i2
lZoTCw/1ZujbVa1hMzTkY/ANo45G/XR7XVdeRzqypGc8VGyt5Wi09kv0FGsBr6wV+1ZSUOo3lMJr
Y0U6WgOywYNiGS8VulAb97Gh8iGXDzO1ljls5jPnBu1iGQG6xH6RQiWC65dwVDtCdVcx2mzaUcOQ
6X9BInmaUrt/c+IQj8VCt8evKIJLvQuaz6fEbtu+eQimybaRhy5l3KRsv0dKrxcNzg9TNUS7EWMF
xUUXqqwPTZ8iY9cEwGZOdlIMs7T6hExooPnK78zBlgZ1x2C0dpZfWm9K2UjpbkLV7MlvFeN3YilS
eDQGWgaeRsHkvQh85IG7Om+BfDTtm9MjRXF0oGwgCCgMSWPxRnwrO6t3OvT/zARYLz5lrgE/EZ2d
0O9/FyFSdx70PWHtsYQxcrdGddLfK9gID+HOyFBi3gdVaBob2+x64TnKoDqplSnkZEusixmPUP4Q
ZfMQ1C71t1mSwfmN81YbnhBNB1cSZjWsk5j71t8RsqlbILj1H0BcRNlCVq7AflUQ4vZmSbzHpi7i
16kBZYN0cVM9BkRzJxpG8RMwj+bTCLf0n9u7/vpMEy/N/Q7iDy61/y67P2LQqKHRNiXahBAzb4Js
oTgq4zG365FTOY49YdHt8a7PNAEHQSBTTbqD7szlmU4TK6wwAoJxoDf5IULW/GDU8r+ia/sNhMX1
S3g50nzo/viyQVXzCCsL2RN4oR/E4LR4M3Uo4/MmHtUQXyBjGKvT7c+7DjsYlFNsK8TzlKIWEaiI
R5jpIZ+n+lRQ+0iz77ohqTeCG/rD1zcGUfR/BWuat1cXf56NvaB+MrfM47z/onUI3353qiLRfpQW
9Ip7WQ/V/gTvDH91EdWIjvuIX6Mdn6K2eNAb1ak8QpWEkhQwtnhXmqOYXAx6VWyAi2wydpoiymqX
4hk2S+mVZXwfOykV8cBMyhYlHlC2LhdNW3lNqafdM7HFpGIKYHe/St2HIxtGlUCQOvQnCU8ABefM
Khmszq3ChrtVaRSBHHjq4zscYHTXwacZtfZZCi2iUODd4fAOIEj6bEYxKplBGrTBvdHZ+M3hOx/8
9k0rsVy9RLfWrdqItqNuhs1u6tEg3E8YYscniv7lE+3sKD3M1aUJAZfI/KTTKAkRIBH5R0GQeNQN
X3mxgcE/1/z4e7V3MDUNwkDGyBL/sMadJkoRiHTHcfUAtdmg6owQ/BdFKHayD7EnG/g8oT71Qpni
f5oJ57odZXFBmd3HUJXnMavL73bc2vVPkRYURRH/csJ7Aw3B8WmSpfiLGMfQd6uq6Ysj4qfOqVNz
TXzglBO9ISGaJSfTRDL6bOPpVTzLBUfmI6cmUPO9Uhng2Gg2YLrEpL4h8I+qV9O3cXooh7ItnuMK
ktpeHgw7+qE2lEfvGrvmaZGYGG2vZLWKvqGRd84ZNwA/8ji86IhMeHDAJy8FivRJrYx3uMfa9j4P
IeN9SkVn9iCkc5wlbIxA/G9mGZt3QqhYfFEZp7avUe79RzLqpqMeriTDezqVquPa8GC0T34U6+UB
/kOW7C2UnO0vfQCU8GGqwBN+MRHmLn4ESSIpO9WqxVmrUWKj1i9bw06P0Qt9kIQf9LthaImuJvrV
+n09RXp8DrKiJp9qwJTvkAeWFNyxRzPCh3uqmiPSibx6qV3TAJBjQyu/dk1k9V8bQ2rUXVqp6o+g
0sLmvohyDEGCJkTaaOD+lc8jRqIDFiNzOOcIrfhkGCbXJDRMSz7iUyEj7Wgi1TtkwH1dFiKvXUEt
PkKK1lT0+CBqvNPB5U3pnVxgi7yfSkP9juuej74u3noA4FIxvuCthe2eHeBU5SDgrPGP5vBYZMlY
IbKZh+0+AV3x0/drk9pQksXlfW47wy+nsSLeqL5k2SlUDdikh5YheZaAtLBLsW+NMCAlxjmkmEWY
OzIInPp4mtV033S2UDDZtrWftQEI4kDbh/Y+1qKoL2WhaDI3UGs5cvNBirKzkrVKBlbNR8M/Kp34
S4Gv8b2J1RsdcdtPX2RDmMbBjkGt38Hw6ca70lGi5mhNlu9xByf9JzKJ6BEDErk4pb0p6j1W3hws
KxzpLA7hmAUPsiJ67Zymcv+WosH0AQ0ew109RYp0PxlmG7p93wU46pRSjP6jWbfJ3m+QCz1hQjA9
jrVd3TNrTDrta/pYFf2nbDfacq4cptjB/xEkitl+GWRRW78gfrS40zYtHmC8Cz4+1rXK2zsa+eyn
Bx4EQhdP1q8cyw/lY1Dl7ssQifxZSVXlswFhJjhFYRp5/dBkijsW+J3dV21V1yf+hOZ1NpnXrqgN
+jVIBm0Fryv9GGqVc/tyzq+dq/KrnZRGFKeR7fkiCiqiudA+6pmq/9CRkntL9FH7XhpG+liXWv0Y
RYF9bALV7HdWbYTfgy4f/ANmoQjX4z2gbOSkKzEG4kFIDUD/V6/7/JIZqfbQSpDWfb/as+3L4+A4
w30u1+O93OXG37/8SAFy8Kh+g5ZW59/zx8svAlzuRMlcxOSFLzXmGsOOVyw9++zlcJdHpvM+Fn77
5a/ffoCjCgmpQS3xqieP8RBiucloeQ7yFC5Javfg07Q73h7lOvtlCinegYCnzqUsWwctMGXh+Irl
SanmpDuSQh+n6bjXnnK857/UVZjf60bZPWA02L9O9VR93P4BKxEcUlcmBQ8Vloi2LMGbqhyromZ2
cZQRbqMBQiwDyBoDllnn20OtbRwNACKh8ZzfLhEHMuRUeWhVvpXi2M7Hy5uUjEcBwXnnSYEMtZWI
XUdVcwHepHiIFMFV9KbGTYOXgWZ5ihr+0AOzuptSx3xN/Une+LKVONHhqNLHBZpCdWpOCf7YovTH
1YTrBOBdEJIcpb3yZHT9+Hp7/q5DYIQj6F9g4wnBCo2Yy1H80VSrThlsz2gk+T6OAwkL0tBiEkV5
piNQ7HuV3XN70Ov9AXF8RsvPFImZpHE5qDnhiZ50FPRUrJSQZsTegQayATy9Uw7/y1D0bNkh9PCW
ZwEnj8qX+5oy14iRPaqQ2i7UjfGUxX64ceyuF4ySEzgleqKc7SvULU5fUUhgZ3tVCNR+RqI/EvVW
GzWI6w3PKLQCEKoBqUeV5XLuphRkTdzrlsdN7ssHEJtButMCw8IjSsKLHVlLdLv/fhIdsPhUS6lG
84pcjinHDacBXzekTdU5puIUKHseYmlviqrfyLX/K2UsSh3/AVN4qdghNLouR8twcUVQyza9vrID
aY+zkvFEh9TQ93QFnPc2UuPf0PIMzBIBbJe7mThR75u6z03cNkAI7ijkW+URHVapOJl+1ytuVwZx
cuzsFqMFXJZr2w0cs6yf+0yoLaH8GORvgQSN4nGcJiRS4PjNXljUMnEcQJmm3wMMsL1uqkeaL3Gi
fYAhadWNe/N6B1FhQPGKw+7AIlmi3aqim0a0qCxPVHl8DjHXvJ/kvHVvr+bK84Aw4EyNQqwWPcvF
/DpO1JWOxBVWoMH82o518g2XzKLcaapQNNwtrfAuz/Al2Kl1VZywbau+/u0vAJZuIiaLFhQaocuu
c9M0ocA9yfDa2Z9ih/ZPEJ77Ko2BNvfA1d1h0Gzc5Qne8VYG5enS1B3qjXn4T9jrcqNp4FPm2vxc
C7+CXMhNFNc++n6e1lu56oI7MfO3Pinr9t7OKZHuwVU72T4lRXrv8Dht8JKScY6Gwx+JbyHqsr0r
JHyqzlDbMBGTUXKt7qu4t7TDKPU4FymYTG4RpK83CTuDxjN1yLkPvJy8dLKkkq2rU7RQpkMUKxn2
Ylhp3F6ilSt6PlPIP1H34tjPv+KP16fHBtSpI8fw8tmMWSQ0CXZlxDmbqlTdUjCad9xiITTU+rg1
KRvPnILLwWKcWEQgw4qQyIn3rTOM/3RTb8XYroTjs06QWu3b0JIfIk1sClyszKfGF9KYkamWMKWX
g2tyF2iJCci+sijbBaOZ7MVobD0OKzRmgJ2Ip8GcRfoBaPvlMKijNFZdtbaHbq14hJnH5414qb80
qoQ6HXnJKFFYk4VakaVzNKG+JGQFSS5pPZR/OVDwvTenH9C5QLVReQ04q0WsFDukFkSGo86UYyRC
TT892Elc35UCXPceJ9XosaKXDgo5aetvZkfEgeFUaLeda/H6ywdoec6HrQh0tzDM1Z6cjCyf9E+V
ij1KPph0a1OO5i32Ec5f33izKP5c0AR9TklscRdlXebzL2Pbs9smPeBorZ01YDh//34hA0kPhFuH
6qm6CHIKR/bNYCC7iGDo7wdhJXgO5DgsVePW67W2m6AzIS8m/6f0sShedmrKK4rVJfFhI7vUwA03
JFjfqO6tnc4/R1l8EAW9uNL1hGlTownUTpkdg8Hv3mOshTaGWgkQiUIR2Jgx2EQeixXy+ygtkyC0
vVZWevyYR1wneUGwvqQ29OBUNOshzVsbEeJKlAN9ieM449ttdclg8ieBJ5lC8VIPsaMx0qk/yj0G
kjQUhkONp9Lz7etubdlo61gYirG/rmCBmVwPnd73lpcwl08Tltt7wGf2RmizNpdzC46bldCNfXx5
BzgpiKGoQ5qNCqTzrcD128HHk7rKMKl3ZdNLHlZS3ZbC+MpmgV+nzzw7gtKrB8OmxJfWxDNeOmD6
EZVS4OH8hoGcE9ob0fbKsnF704gjyYV7tswmuN3B6eWyg+5UmJNzJob6IWnS8ESXJ32ES5ltgPNW
Oq2A5BADBrTPy0HT93JKB2weAswJfY/qb/CI0pb1C6Ck9pX6lPM+gH9080RwIU6J4yZqZr5UceEP
G5H/dUQF+AdxbjQ/TEATy/eLSKdAG64I7gqT0jpG8HF/P8XjgGIJagVfQsI6B/eqMAn3jpoHBOlK
XkYbl9zK3M86ODhKEUOie7mYCSvMIFWDwPaEIk/jzpGlbAQFKo2/88nnSg3NsNi4vVfebUo2Kgpg
AAoQAFvsZ91ASjQcHAk3nSnyBvAbzwWuefsuGutzFFbDLnfCadeRUZz++rzCcJ9RmXBftKtl74PM
KJ2J4qVhCeu5N3FUc3In3Tiv/11ui8AEyTakk8hW5yhx8WjHsEiDyakkvA8GWcF+HW2qTsECdJf0
YAx2YLnlf2XJSp5jGNLYWzlj9EnGgfSHqkzG9J6FSezvTILDkKzJmIanIsqKbAe+HJHZUqlMZe9I
ncCjJZAi5SiEYvk4N8UyTkJt4FDoxHF+OnQwWR8aiJUol7Sp0sNuSnEKC83RxmF9jPrkoUvpM+w6
QOvGuQwC5R0ag9OfFdDV9DaCTntt+sb/imJP9CrqPFXdBL/u5kArJRSnERLsy4QSFhjxfrYFF+Tu
wNTHSseLNplth7tIH97MBCb/PkGMb8BLvVU+4T1hYlxmZOlrl4eZ6WKlmr93RGvYPtolkYbwJbyr
jAhY6b4esho4ZiWsxs06p8z2AkM6cycCBd85g/7QK89MB7Qf8ZV2F7ZDRS+nGPIXowjxbsKVAUdx
O08H9TmPER8CMq7hohon9niXk4z+zgyh/m4DAN7lyBwf+qDNviNPmTi7gXJ2s5dpXP+EaKy911mU
/aSl6X9r66D+sFNcGO7iNp4+Q6zCHs/mU2tEOFr7AR4tLK7YktIjxmFknj71IbwykZdK4bXFtv45
kywz3Hh7V27uOfoGgEXjeeaAX15uY2s3mtK2EkTz6Os4qCbdgVqxD7qeRxsP4NpQKEojl0EcTpS0
iCgqXI/5GQQqcp4PLwixFM85flt3EaavG4/Eyls7QxpVij+QA67eWhp8sY+dnO0JOibnBLvPpzHG
Ouv2DbFyHdozFcKYUX7k04u5M7GYws3esj28S6R/WMDqPowcOYKmotmkTIVddO7tIdc+DBwKyB9Q
VTLBy2K54iaIafBRJhgR4JCsrntMVYirt0dZWyliP+aN8uBc1bocxQ57pYrAi3t9o0xu0mWDq7f9
B3CyZGP7rX4PNyyE9ZmQq83P3h85oG5KqWmGfI+FR/UZJ0qsTkt/qx++/j3/bxR98T0SLNA8zQGi
UexM9wk6GCcaR9FeQIA93566tQ/ivaLsP8veoHFw+UGY3tsJtn7UsRSs6xvKXb8ayYp//vUovL+z
Md7MTLuq4mCKbKdSHTpe0HTZQWuL8agURf73pwgCocyjBKaOkHIxbTHaDxl2dw7+AJGtkKH1vnPG
aroXG5O2sj5kTJS6ZvHSWYvictKEPPlZ1tT0LMq2fU/6GKCAqqGjRhe9CjaCmLXBdHYa+CowXVd8
BNXvKL8IEhvIGL4LxR4UbtMNO/zFttzhVoIXBygwTmm0KCwy3cvvCsycyEWlF5NS/pD2OH3SH/cT
O9Z2YyGVAkBAZ//MQ3zxFPLul9ubZOV6QiuZpSPFIXRa3hWhhpZVNlF3x9E620mjhDdoH5Y6FNty
fEfVJNhYxrXPBY0IB5eWEP9d7P0ppRAXA87wUINIPsD9Yn3bNf7k0u5Ln6QUDCaMDPmp6WqU8m5/
7NqqQpOgQYrkFBX/5djolEXtnF0B753uhNkZhDpGbT0C/9DVjftx5ZBD79JwPSEjQF1rMVjDBeJP
VmGBygvMQ6052ZOdqenGKNefhCQFXRMaGHOldjmdndZis9g0vucAdziDbGh2bRMWnwZr0wlkhbMG
ghglMgOWjkPVdPFFAEwVutSh7+UVhR6XLH0M3blsFFHG0OzPpBR1v8dC1uzdRmTNsC8yrNB3eqnn
GOTqOvHhwRoacwtme72n5h9GqRouBpy1pQKIjNaQ2eTRHJ9MQXCk7pn8RGpUP+JFrJQI7jVC36tj
UEe7tMAg9XB7W60OPwOp6Exw2S7P0GAXWG/Iiu9FbWtke6yzxw6hI9CfOyloivuul7Wv4CLT6CB6
NM7+OsLQZcI8CiOod3NdLS6QosYeE9cNH4lwWD+65DhuLpfdIfcd7TULkq1W3Uquy4NCXm0jHUO+
u0y36rqq6KwWvidrmKp3uoBOitSBeRpbXE9bRcgHQ4nxAynt/hknY4wm9b58vT3paxufhAsECQVT
66r/hOdC1zROLXnh0Gv70RlgzqYiP6i5ZWycseuTPD+glEy5M2Ye+2KCraQxg6IvJE8dMKvQY/Jp
S820/2EX0aNGMY2HZxYtv3wHrEm0ZZ7b86zG41FWUgwdRR4fhgQNqRYTFTdNes2NLOQcb0/l/Jcv
s0veb/wiZllNEFPLIlfYQszzJ933UAA295Wp6Y9BW+V7W5byTxIdiK3XdUU3W4f2PZ9Vxrzu9uIB
p2P5JRxvAh4y521Zon5HKyyoXo1uMrNjnrX5V0sI7XPT5Xq6t/C2t/a5b0cFTtVF/buDuveiFQ3V
nduTsXbLgYcEVD2LWoDknk/7H9GmkdhTKtclkIzUSLJj1yfJm2zGKrKt6PR97UdZKY9wx/PvsuQE
+g6R/PxFiyy1dvvWiqd9JZVKsrEFrys7QFAJRzh1xlxnWvyoJpmlUGrL8uJIfh3b7KFAkPwUOY1x
NwZKeiA8+IXb9uQGaZX+c3tGrquFzAP/IYdBLeLKGdDM1VAzM6qFgWI+tnniJmG9B4iUPqVFCOwN
3c3z7RFXzjboIBxweTZtuiHa5RIEQZdIWlU5nuOHAMAduTuEqSL/KpXx79ENVHYJKnnO0DfmBbkc
qi1H+F70b73IytS9JtWtC+VLbCzf6gfBNJn7nYhuLQOPJNIIUinBeMD0sDUl8SPDgGr4NvUaycbf
z54BzZ0/Q6eQsPzykxCgUnV/IIUOTECFYE9zFz0cA8dnfysHnLfd4uYAjM2FxbtHA3PZNpELWOu2
1DpeZhhtdBbd/3F2Hj1yG90a/kUEmMOW7DDdMxplW/KGkGSZORXJYvj19+FsroZNNDHfwrBgGagm
WXXqhDdAIfPDEZMMH/upsQpUOwGJrks3+qxi/rh3WDciF+uTZlET8K81wIfeh0uKRRxRXWU+uBAD
jrPRNYfKkXkAaW1P6XvjJgAIzgM7DGyhs6xiNPxTXZuWYr5vreEdxZCJvn6yN/PceiqaLZC0SMi5
4Fb3zSQV5gAUJpdo8uzkakVa9blIDMKwWjthf0Rp6O1Yd6KwyzAXSYINZMWAuWSrR1RxzmD81tVW
PNXFHL6jE5fvUTu3zgJKs8jB0HjB2mT1Diel6L2BPXoZa3VA6BXlY0FPMlCROd7pzm4sxXQQ/W5A
BotC6GopdQYBY0y2cYkdUPTHeWDyQcvMUv6r4zYrjvfP3dbNQWsWmtUSuJDWWC2XNdo8zMgWXUB2
Nv8NhYESGLhjNfPTnBr5PM1VNX4yxDCjux8J1GGkB3v6kGW6oAvbwmY9jmqt5jv3+8audQHG0IJi
L9GtWcU41E+arIig8OemIv6e1ejv0SqVT/effmMRbynrKN9QprqZlKlxaGg4N9sXrdajQKNTeFEm
0P33V7k9GktDC6gGOHbu53Xq2YaN1psLcLF3q/qjYvfehHtXYgPBmdMfyRSZO8H0NsKx4KKmSiPF
QvtidRYzZC6dVkNsDx5f+LGzzeI0Jl79uQI34s9TLL/BNSoDL7Xanab/5qMuFz49PKDZ6zDeamFn
pKp0ALmP0xnUWM0wybADHcItk0jj7aoI6LhbDDm5NxiE30SdzLOZ8DfAckM5nqsx1B6EHJw3X+1o
/SzNKB1pYnLA1V7sdVQ26RE5F8jL8LxUI3oqxfzT02X19veHZCmNomXXM3FfXYOm08tMH0Bkop+t
P+u9Byy6a1GgFYp2mtXE2ulS3qZJTBoh0iCax8QY7d3X165wZBrbMK+AECCDntqJOI4oTQRSCcer
kppTgGrPW/3LTXBDCyvb5jbiGl5P/ABmePrc1sxUhWcfkgqjEDZUfVy04L/eP3q3BxzUIvCFZcLm
UaesurCAfXrWH8OH0U7ij7IdxMWttWHPYOs2Zi/LcMUit8ZLXLOCJ6ND4BJu30PlmkodKJpWHaAk
4sar6tneCGBzMfpeQGiXE75WS0Ys2SQ0FuHDpNr5ue1rnJnsJnyItWYP6f0y93yVK6FZyVifnIRm
uXVDX9OwPXMLW8RXZXLBZcbIczhHtc8QQhKT2f2ainoYDxUa7Lavihwtot7qyh/l7KXlMXKsEi3/
cWz+Lq2q+D2UNJ1O/dxPFZ2GvPoZsy5csWZowsC0eicP0rkB7zwaruK8NyK+me5HEc61fj6npoPQ
UdLnQVVWyOsWOtJoh7nPovDAZTr9bTRh83uYshRUI8CuHvkoAB1E9glR44XRGhiocfGXczmUx7J3
OhnUQ9i8t5SZFlcxRzGulbNR/M3/gELWLEr535xG4gFckaUd4tLT8Gwf+hzChzpnn8bZhQbzxg27
vPDFTofJLJ3Gdc0EA7EoQ7yQruHYRgdGPeWl1AE43F/lZgsBsuUEcgapuEASrsKMGitIFHSjcmnB
hH011do45LPWP8chd/r9pW5O4MtSL2oRrHQDV3ZjZCAsC3SGI9rkaEihP85lsQci2FyFe4B+0tIW
WOf0c973NvoeNNOG3DsjIakcS/hrO89yc7sh14J8ySLyCdHiputdz55IpWuFF4aL+jF0ujzQFD35
Fnp9ejXFmOy5HGx8J7rciOYuwDcu9NXFwyistWfciq9YfKNX26rOOQSL58ex3KuKbgGdPBym80wp
mGIuKvivr4JKm/QGWKZymeOw+UplaXSHpZn2pHXpLH2aG1IekrzPB6iO88BRie3uinlg9CnV0/GT
Xo7q59EyuhhvulHp/arSU/fIwS1/MnoWe6OvjU9OVEJnZYm3fI7Vu9FmOx07qGwXpyjTj6rok38g
V6o7skHG1idgCaYdjEGB56xuSC3KlLyxPYhVrpIwhI+jweNONigxJgFX7iGTozv7bZigzzrhf6U8
RAztcQvXOvdHkXhG/NEoI0Wi/S6tb3gCwZiKkYoyHrIyE5PP/LFzjoNK8HyUKPZkgRVbIv6ohWNm
IRZT2CkasnpnnZUkUdoA1kH2oxxNOQWttMArIotZEuGQFzSOltM3zSk20Kej1a2CtQBnNP9HF7iB
+xaG+p5X9NZXINXU+Ye6CJnp17tGsVLNwseAPm5qxgTbZroaYQOh9H4U2foKC7gb9SCUzm+iiGz1
wSr7Mrw0plL+6i0jfldr+Wj6diLtN2O+OAkAzJarFSFOb10SaRKRD9rz4SVPZQbtcNZ9S8+LJ5B0
8nj/uW4y9WUpqDB0qugZ3ky9UVHvQyNkOjEloxkMNroPRZa7x0md5VNLY+uslJjqNKNt/76/8k1z
jpUXATqCCw3cm/6wjFGqVNzBuzQeEEW/njLrISloCyDc2ASKix6jbufA6wprPsIFqHYyz62NA1qC
wh1RKELOauMM2qxynbbexSrD+DrE9hygBlCc7j/l1vsFwaDStEV6AIbc6+2JWOYsrVDxLqYjkLhD
tVGecyvOvy9cvgdFGX6IwWkDQHlv7hjwfpk4LdcRUw5yw9crKxXgLTy3w4s1zMa5FoZ6HkE5gS6u
y7d2DMjfOcucDGZp9F6WV/1H87c1JQp/y34NXZE9lbpaPpZN75xELfcqy42vxlYFEbIoGd+26aal
RYfmSnRFTrz9qzGihfFZyB35vo2vBq1qqUsYL1MrrN6dXcEpGU0E6AzpZv9FuhzOpYRhe6zF4P0z
a4VBXLPK+FxkdbizY7aecCHqvMB1l0nR65fpZIrrdkzBrnXVW2f498ZwUE0YV4f7O3N5hteZNUBn
egEU6Myk6FW/Xsfr5qxkbBBdZ9h9R3DmD3Mhj17SjQ+4m+w5bG+80YWqBk2UVge7efVGJ2NKTD2O
kmts1M0xzx3vVPeTjb2OnX41Gr256G4hvnUQSHY2502FuZBU4Mlw/AhzDP1ePyc2JB4ilCK55jYY
v1GT1rnL8+wLjFnjMZ/Ff/Djw52Gy0uEXr1cwJwIcOFQwWBqHcGnwgZm6OT5FWpCHR7pLStICLlV
1PrO4PbjsWurIj11SVoZD+GotfJagGgDtibj6O8cZ9/Rn1CJ+wWTX7d8aSZlfaTtj22I7vWWn7dV
2/mGZJv6ralEZ00ZbcMXnrBcwpilvh9jQ8uvQtpdfW1jEXZ+5XTYpyeoX/7rFhNcAsVLLrLuhe7X
lZc8g62Nvtk48H4LI3X4L4lUDLuiBqyXH3ee/gu8Rf69xKkgOtqIAcXPloUzb5dZ5icGtPOzw4aF
rD+r9hQgtNx8ub9fN78j5576FsTqTX+38UqtH3I0C+iRM/cqZq3T/EL3Bstvi6i2z8OEjVswwgk2
do7kxlVFUc3COKjSo3hhh/wR39BrSdAxL+Jr6vR5d85lFoFjbCPT+lRlrXjHhh9+KuCl35MW9/oT
2q7Mte4//m2flH38sqeWfJzgtLqvEs3I+8FIkuuUZl32Mbe4tsEzMrGHSEJY8nsUVedAwUf5Jwz1
8cOIc5F6gOPbxoHWOPLzLI1U2alIbsfa/CzUDcHdI/0HRWYVruxxCKO2I1RWZdvKIwu1dSCbGmbL
yBBS871CS6yzpsm6C9qpsXLfam2z9N3c1Haqyq3vBKQYQSmDSc4NUsXsAUzQDoiuOlzAwzLmPKb1
FD7nORirsLBxalXK8pCMsNEyhsa/7n+i5VHXhx7AInM/9B5vC5hwktUgvCK6lqZofFeZrKeQpHrn
HGxkoqiL42ICSo1NuZ6rTy4VIEQrVomoNIE9oYnCKqehmfdC5/ZSy/CU0S5o7VXyQhnaOqGXcUVk
unfs+tH8aKTacEDDotnJQ7eXotnOY8HBXdfPddSTxaRRdE2LocPjSjUPRTnPfi/7vanw5palnMV7
CzPMBWz0+kYQQx6XFUaIl7zM7Ed0Z8qjEhrWF0Mp2+cxqVAIU8s8UFEIPXWjBtPLCPO/7u+VzeMM
4n8hci6MwHW12+AxlsQaiUyvTc53xpwJOXAj6vetmqcomWAeW5zHzIwX3W/C2zvMNKr5UEXG8L0y
NcXzdbs09qypt4IsO3hxpcBm6QaeqmbF7BBFoit3m/yJDvsIlD2P1K9O2LWPSGrC69UHLOHuv42X
/uTq6CAaRSVCPo4ruWm8/iS4T0omiEpyZeqCAH2Da8rPClz6j2qc1O+l3jef5OTk5Sc9lRXKJY3a
qz5svxR9nVxQlHpd53xCASf9OiOjm/uFMys/cAmUZVDOvfbFqL0p9pOyaaSvGoNiBqjYaP3BteOJ
roJSi5OsTB3Ot8fF2gx1CxuvT53PGCLk1tWA+4fPVCxwsI3nuP2H8UWZPxbYH/6L+a+k8s+d+og3
3AtUHZmbAAWgGNj6lKef0qlp/lXSpBqCCh4AAHn0TtBGKuLUOGZlFbZExqn60bpapfmo1zfosqVG
8YHSUKm+ta5VPQIQbY3P0Txmx8Js5/axacf0VxPn1u8kiod/dz7IbSh79T1WR6SOJnfKDHbnYGU/
dJk4x0k4TVCa2fzw5pUg3QNZh8XJgHMdY/qJwmkgD7pOJqA3S2LaVQ7SOZTJaH24v9Tyo1ebbJlr
LK6ZjIecdZlStg0CzEqXXGXlVY/djDKCXYnqcH+VjUiG+ie1EHMvBKzXF6IDCBa/gTG90hLv/zbD
LHkuvTA5lVjn7KSZt9qkACVJMkG2ACbgT6sATXcWPV8rSq+D4jU/2kGd/5lgFv6lov3yua+74f0g
6uKH1sikfkjUeMBkaTD6+jiYbvjP/efeCB3cu7xZynqkNdaTo9gCYSwb8hOwb+LZ7WY0iPBlOTHx
dY5WlerfPCu3dz7pRhHjurRjiBogVG8EPYSXK2VTafG1QWvrCBkBcgcCyM9RL7oAA5Po6//wkMsg
jjblBlcMYa5+jnjKa5ok9JgWtfLPkVY6/DFPwu9M/8fZN+lCGTsRcmvvushXMgMBNHKDuCEWIu3E
zPYaU+4mvlG6M8bUsfvp/vPdYszYUdQrCy7dwnlmfQ9POJR3jj7FVxGHUJQBCMovqpkj2t2FJrJn
dZR/UOBg/mrKcLy0ss6RWmvxaT0OxdAEXaem2qmZZbPzobdO1cJNhMjAZr+ZE0Y6VAnRx2T/upY9
D4oznIfQ9Z6yOdubpW286kVwj2KRPGTpTr2+i/JY2mVVN/FVj6X6jyN049TNsCDvv+mN4+IhMAuP
gWCBYdjq6GJn3XizZ0bXRufCGY35kPRhMKnpFIQZlKseHY23RybgHFyztPxosa9D7TCWqG52mJqW
Vp4fTDtSz7bGQN5GyGUnqm+cS7C1CM/jucCK6+YCYmKpouZDcq2nVnmUqds/z0mqTEFO1t+dSqXS
+50TstFhoChcBIoX9A9D5defrQbRq0UaJ0Q1cvGuIfP+3Dru9IisqHqNk7h/tOzWVZjwpUp/vP8x
N3bncmiYZy1H52Y+L/XZdgrVpo1YG8XZdJLvslGqD3rT/L6/0NbexFUCbgrodaAAq705ZaCM5HI8
K7SG3wMX+qECN9gpo7YWIekHrYzECF3E1ZvEVGYwZhoRV63FZGdEQTQ+xoYp9migW0eAy2ABwIBC
u9kkiqWVSdzxMH0nPze0oc/Mrp2T2eWJgMio1kEi4Fbv7JOtb0WtClKMueMtDtsu0YPBpo9Iopjh
B1EPReBq+MLY1bRn5/wSLVcZx8J/p5UHDYvAuqrZYWwYbWTX+RUS7xie9L5t0vfI5Pf/CdNC+RH6
CAptYxeZB4N+o+Mzw+g+1KhNAJ6d4+9pKlGTdJKw/tECFfqlRlH/ucw7NBeL0qobf/BqZy8Zv/38
FnOZJZtArhhYhv76IHGEzHYqpvxaGy4+RH2oHdEarncaB1urLHMzdemQ3c5tXK8n2XUiOmRDmRxS
dFGOU5PVbz6YbGODrg2fGiL3TVDo4zHuugZJxtnOT2z4/CyEVl8yAdvirUeTYQ10kmUIzNDmpqAT
bqq3w5BeHQUsfZ239VFUxZ6A1O2ZgTtFB4jjotFsX08Di6nri6hL06vaof/q610zdwH6GM77sGMy
6+v1qImjBHKyB8V4qcFeb2YmUqQFy5wIkuR6FmxTTKEsmRRX8EHGkoi0uhtIvRfjocYWJPZTbTa9
gSIrqtoz/Vjb9hV1VH/Uud5/LZEHlYch7aFUcpvaDJtkW/xqik7DRKqJ0DSMwQRET16VxIBfgYn/
pg05vrfQT7UDSBHme9OLk0+NZqOX0uieKHy3KozxMHdajudf17n2Ea1SA0h5HOnTme9VTkGSzyi3
W6F0cxjMrSlgaGtFF7hikWbJ28JMgqpWzb9mo4IuLT2LkJNWEwWgmQsXMSGL/3x/r9zGIF6lRd5O
7wwlw/V8AVg8eEpD53osu/ScY/h91Ks6Cyon83aC+daGWbj28H/B6twI5NThFA+KMSbXEYFTH8Sq
/dPMBDhfR4rPcFKwZxvbN2NxuQSZxxJj6cKhBL0KIbLvNKPJSJNBjmgP7QThRa08/OBGXTkA52x2
zt5t4w+4CgWdTXEHpvmmo9OKDqWjMr1qbmXlhySLzV+psENtIQNmKMVyA52cySuHI4gX55ceNciU
3/+mt/nHYrZBuoNh2pb8VxpnShtK8o86LcNAhlP0hV50/thOQ/Fkd2pzMXXRIyvD799Ze2s/UW4y
5uC13yLKBUCsSR9Yu8xzL1jwj4uGsokqbr7X8N2K24vTmU0dQid+/aozpaHEKdhPISLCx9Et64fK
K7qduH2bPyKvTTKF6gkdIZSdXt9B+WTMnFs7u+pKEVR5UZxD+u++2iDtAuxiJxfXNt4fnkNL0coj
3UphRGmeKVYFhibSex1lgCmyH1LQb1/cuGzD4xINxoMVtfCOXUk3xxdNpjzJAlSRSJI8KBV8Cx/s
AdmwIISo/piq0Z5YygusbhV/6SwvEywgoFycq3cyRkQ8dM24yyKcAc4z8BeQMEwEsGXqkAd/0lAX
VI9NX/fvo3A0uwCcl6yOSV/nX1T8F//DB7iYH201qS6WrnaLrLUwcShOUudoQ7FLD6pMXAiIuVpX
l5z+l3LFJyeXgesuflAhQizjsQjtNgObmcp2Zxtv7C2ARiiCOEvpiT7l669u08lIpp7PoKEG8sUs
TM830JHe0WB0FhWn9YtkvIpTJ0wHEJOrFzkbSc09DtDIc8U4XRP04jW/spmP+SiulOIRQCea233S
WNpHq65MJTAyxhd+ay1UNh1YXoGa1zSEQeqo5ecwmk1EPWCkj/7Yqx0t3dbsUb2TbuXr2B4UJ68H
nBikUZmLIBon9x31CBDGya7VOejVLPmVdWbPKHK2fxb9bHyyqmkwfA2IXOKrbZykx0wfXfsQ9YrV
HtocStdR6xtbPwyS8S5dFmf8qxJGYQZymKKHqrKGzi8STf2nqZPwd1GH9rNmT7g4OIBivyRDbvyE
Qo9QY1d6tfcYlog3+zWNz/A0ZbP8Lua4UHyCOEoLeaSkw7HoIdQ+ORHdQb8aBkUcPHyUv5JhKdlp
xmjsMmW5+q8bls7gK6bofhaNnDi/YDcjtFBQRffpbCTau9Rsxr80ge36yYUAb5EXTMZeubvRHaOK
AaLFU9Bkv7llJzvGiQgt8ItoR6SZ6ZUeUlNEQaQW4/ulT/jstWnFxKwr3xVK1x86ZiiB4/T6TjR7
qazXOw6001JQgeO6BeBHulFkw+ReEC0xzKMXybg+NGnbiOfZGxtOlh4n0WPmeUN6LjqyAxTulSx5
aNNRWH7XeYN3BqYVTifDGNCgLxykVTJ0kC3fojXvPjE2mfrfqiaSLkAoibZ3wXb5qvZWm2P/OsdI
xkcCfs+oSLX6VPeurE9Vlw0/i9zBHgDdc61657qz986eJ9s8iNgWH1JLSb+5Ne6ukDHMrOB/G1t+
eVdMU6C0zpD6CmoC35NqVrNT4agdcPEpoTCZY7MYPkEq58BMCKOXVzn11XVokx5PYQLMeMi9SXuv
GjN2cY7HPtsJJhuJD8XFAu3hmJMYLFfMH0Nb2SCeM4+Vd9FVLHIbvWg8v6PGOgwae0DJ2uYQk+nu
rLq16VgWgQq45QyY1uO5sFoAu0JxLzHyBH5qg94YsqI6JHXPNKuv8sAt2jDoWtJRVa+HR1S3xNlo
pz2I7UY+wvVMOcJvgel7gyNBYz1l9MEPgVp2GJpsflb0sTsyi7Keu14dUbUvnJNl7TWCNy5TfdG2
QAxSXbRQV1HcATfgGfWy2VWvPIVtqgZp45mnRarxfD/n2mhXclExM6QTwqe+aVWMJaNWEx+Ai5uN
3UeEdfD8TV0w2H5rzMyA7SKbP6aJRHLfaVQmmRDC+uRLPyjzP4aOeEKDOCNsJz9KQrV8M8IM3D9Z
zMKQpJK+adaMWK4Mi5SIq4j8mCXFfDXGodhZZWufL5Mz4hskkRucF39RFBMke7wNU4XhFsDZL1Pm
ieX26L3r2GcOdsxWnOxlgtpG1r0wG5i1W6BfbxB0IPMHp2ti5RKFeTseDREtoomFZ4Fd4a9MEPpd
jS60Jaefo5WMv4lF3Sf2DcPVMps0THtjo/OOthZazQPZZqYfQqeWf08AzRjmOalyckfB/D6lJv20
s3U2f/1SzZJuA6lez2loJw+aHsFPr2ciFThSZtpWmreABLTCfJoMbCwgf0anutLUxzGMdOFTF1sB
fDDzecArJWgVqbz3jFE5zW6vfo6mdngAi6J8M8x2PMe5sqfps5EWI5jHjUbtDAx1Xf333uy0Xgzk
mDiSX9K5iM9DbRa/03HMviSFou28pI2jDEFmUWKie3LbboyzBk5Jx3rQp/JfOQyTJqhkLz5EXPp7
zIPNxWiIO5hgo8iwbk93iPdjXGcrl2ns0wMtKFxaUIt+QIrNOt3/+BuJJlx1QuOC0LqVcqzQf0Mk
hudikDwG2oyKdDVZxk5VuvW1FowzO5rH4bu9voF4QtKpuKRGyIGe1M2cH01aROeIROgQV/oexm7r
BXLb0QWHkrbRT4WKIrAHCS9jYfcHi8zqqGCi7qOm8fYmKpF9EQFjGqNhxb1qbJph6Ix5tDxaMnVP
MFNVpJddTL9ymezEt82nAqhL+27hid1AA7qBMWufKRezlsm7XvHGC13L9p9Cix3//rbYW2r1wTCb
0eIxSjleiLKcHNWltQaX+GsUJm9WtqezzrVg8w/TUrANr/eGAwZwgOYbXlIseWK/nwwRYPYyPIwO
QeT+Y23cELRFUEJYCmrmZ0sk/CMTUkSnp2BK4JtnfXRszTl9jguZHhxr/qfp499mqw07F/PGm/xz
SXeVAwzlbGWjNXsXzU6gh+FuN36u0E6VJKftHoRg6/loF4BZeUE7r1OuZoHYqPh9XGrXLp8VHGoe
s6Y1H0u7RX12iAYuwdnZ6attPeFij7F0XeirrQGt/Me5a/vQxWNVza523NN7rWb9FFlDtbMtN+II
XpiLsBbDLXRuV9tywr9VaztSykoq3WFGlvEwGB3GeWaSBJTq9vH+ftlabxFlXTBsGAesZ8Cwg8Ne
lqg7ZL1MT0k3zP8OrfXd7Dr9mtjS26nHN94k1RmdHsagpKtrvnmiJaWSiwVrEsdoElu4VhQY75yR
ltzzG9lcim/1cn/e8mjHKoG3CNvgSvAdnozSmp7p+tgfeheu0f2XuAHwstBBQ7ALJQ5G6ut5gGXn
uJ7Z4aI+6mmncSqUoB5L8zCCyzgrmjNRiMwQayGoPQuj7v4qhqwMdK1WHqOIjvf9n7P15Ix9bXAL
7KWbSZTRsH7l6ZCrUD09ThDgHsjplGNEp3YHlbJxHNGfYecs1x7Xn/463Eghw8GRcPvwQpue6raK
HrREUU9ijvKjaK0Po1KlO+CT5QisCmxQAdxDjOvpn760fP4IcWpb5AjbT8olbcvo6E1l9pFZhNjR
K958iX+ssnqyWi0qGxcK5SLtNKEex9bST70m8dGFBrx0/4ttVZLg8+G+8rUWN+/VFdGH+Wx22L9d
oHk4PzBFty4DUhQHGcIQIBX1jA8Njm2PXTh6f2lNZjpBMhtAyZrwzSx3qgsIF8u0gjLjppY2BMV7
apCa1ZOaXzvbya9e5O1ZW2y+XiTuFvkaqPvrilVRUydKizq6toY1Xt0cEI1rxd2z5xX/w7COdwol
gDRp4Uuv3u0AojBtGkC07hgDwdS98iGXxef7X3DzICyqb7QfaMyvrwiECDzhhkCjQ7xA/MmZ8CSx
M5wGU2RwZZ60QZ/FO1ZcW+/wJXAD3+F6WuuEAE7SRgeB3Ks5RS29Qb3CHJa3mYWQhu8/3uZSi6gE
8Y1/rYuRivCZo1+GfjQMvGCaMsw2WrW4hMi37eTry+dYH29AHYh0QyC5BXYzQROV2lCrIdCan/ve
VZFc6bMTIqrpoeiH9DsFmPW1i8b/oSUNONEm+QTJsrA5XgezYURAB7Foonhce+cKya2Dk/TTzgBi
K3xRYNEuIZ1eZmevV0GhXxssl6MO8BgtEKGol0zXs507QNvakBSOixIBbluw/l4v4/Qa41YPyTJF
WHPkI1HVgKLt5KT5NhZV4iF0ZuM3AzIGqWLWxvog2kmKc5HP1tK3GmXtMwnovIPjOcBpl70R+1U+
F/+q5SzaI+1NfW8UtLXNFhFl6ho6KaSwr3+0rs/xiCGbcimlOl1nV+S/vFI3jrYzav/DgXWA7jPF
Q5TwBk2ITpYY1DqnoVEV7mGBUfmJrfbnuivlKcum0i+qKt3hmm19lBdnP7Tb6NK7qx0GstGLhQrc
TAkHifajhgUmRhDHzFI+2u4EXQFK1v9wdBcyvE15SpNu3ZnydHg0Op7lV0eLzM9ZJZIAJW7xa3Lm
7/eDxMbJ9V6a3qxCVbre2UU6a3WbAnNTSpSSGCeY4tFIIu0Z7zsPe0krKj7bnVnPZ6Cle4XPxrGi
NiXA04mk07OOUE6KvxUOsNHVGgHf+ppQwWyigKvuvM7NdeiB0QlbcCbrzoVZhXbctBYseZHVgy+t
wTkN2Lb/fPu7XBwgwe6p5FfrdxkXKEnMpqSJiVLSlWEzolYTYFDmveEV2fku8CJoglh+7JX7Ww9I
a5F81gPndtOa0Rl22W1Im1X0hfzEQKuBbiL2LuWtjId6GP1yBGgczuAqDIb4ojhTA2U1jhdJ1jlp
WvcAWWHR2K2nmTbmUNbOsUi9IvShpgwj3dt4YFgyG70TGKI06p1kduvJFyItGAbQmjfN7ModIyut
YN8Xpjo9t3QfYASMe9n55pNT4FEsLGBQnv91kLNyBBJryCoX2BHaw0hn+opnVnWIbCgeRq7o4EGL
6Bn0zeh7cS8vauc1h35wm51uy+YvWWbv2CYAMbyh2Q1Wr0gOrXvJFZRMDkUMhAFeuJU0h9KeHPsB
CaIeEUe1wXFap1A51oi0iJMB1MD1M8Ue0p2ftHEBeKDpga4steiNIokFtFJMVhZesinJTwKUzpOR
jtppAQ/+D18bTNqidgGA/0YXuJirEHGxhH3uqPHR6pr0qIzNHgFpo75GOhE9ZdIJhA3XN9o4laHR
NvhS2BkIqripowepahkQIBEe6jn9dT9sbL0/kG+8Op1u/Q1Dz6OYrvJqcea1ofirAmmIupQ4yMgs
f/tdtlg1LjCjhVy87hzQn2jQpooURMyS8Nwabar4pi3qJ9nOlkEmGmuGn1nx/Nf9R9y4Q0mziYqk
JigtrXGWFWLqHQa5lEr4MJxFr4ir60zRY5i6WF8gQXAdW2MvMTE2cAQehBICAyGfcmt1c8c19HaM
RMnva6U0j0mN+FKQxGixMP8oKccgcvbXHk9vw0+NWPzqhYtVl9MAkoOKGXLRq5mpHCChONNDB1Uj
83tY0FXQCDH1RzfOh4/T7ClgT0QGUlRL+jH1seJIf9BeHJmsF3ORnDrkj77hvplFAXxf8V3tYJ58
aD0pcZkDBPWQ1sJ1AkkIi3ZSyq3rnZCF7ixiliCQVnHLUeI6aeqalrMSV4jKj0721Ey1d2qclM5z
EbfVJfYyj/lPnZzvf/St0AyE3oWfT3i+UVjNLUjkpdYg4q3rybFvjO5cJOEeimDrsHoGvRCwVctS
y9b7o7NQFczX1YGrT2nS/MFShQpOFdPnsLawOKmMbKev+IKuXtU6XLL/v+BqV4ka70aIB6ieOpVN
f70tgkWg+300AhDkT55vThgj5QDefD1E58tJmJTcf7WbD00LkChFv5Hi9fVD4yyOjgq8NEJG3bwf
FU+ckjnSA6UxLD/yqr1J6W2Igr/DMIF81EUy8GXS+MdLVpo2lTGaMfiXSAykpYnyD6yEox3me0XQ
bah4tZS+erQqBWDkpYtss+uUP+diHgIPNaWA2Z3x3DKn5h0Xe1JBS4f99TfloRbpZkZ2i4XF6ps2
ZNhMN/mmY6rzPkMPPCQglKObhLn0c7utPmYR3T9PaTGgyu03+x4vjGEQpRpHFPL4uvDLWsudR72P
r4ZRxO/jcS6f3L6p50sKuDXc2cFbH5NzgvwB+rK3UlitbAddwcn+mkVR/myEbYebSjh+yKsu3bmv
t5aiKkSx94V8sW41jmY0manIAbfaXn3oUheTIaQKjm2G+vX9I7G1FP0vrMpcGGc39DZVlLUadTBj
kylRHidNyf9tDdkdnMkYv9xf6vb00QOj10AKtgjfrftGeV8oE9cOEGtqT6XltrCMITpl4ZAdaJLM
x/vLbaR8rLfYry0maOR+y+/54/SJNp2SaEAzF6lE94sUZeiPcwgaWSm0o+z7CQSabZxwZJgOGF1l
TzU2VsGYacZOG+T2NqHVAvOATggAc9xRXv8QOx9iWUt+SDh06QevsrzAsKlNkS1wAnOcLD9pFLDf
pbR2DD02uvWvl14umz/eASJHuSX7Kbs2s6q2IHXaurOOqpVl72YXjT6/FnMifVrPEIgLTRjXHlOB
+trnoXpquZg73l5j7AWOjdsAKxo0LxA/5AjfSBqMPUMsSX1+1UtsI8qytc+dMienVI6Ue0VePxqy
TQ+dlC4fTcTntBrU/2HrL+qLOORR497U8K2pYVfBHrlmneUEYSnU71rfd4GNu9nOd9ja+vR6Fnds
2rI3kBKpRg0tJIhUWT3/jZRCqQYuajQHpa2dzyWdhJ0Asvl+SWBIVpGdxuN1dR0YsYlWhaXE1zDt
85Mea3S4kqkw/F4L7UNlhObREsStStfi91ZDzxYLIrHTP9h6ajKZBdNL/kqN/XrzoVPvlm0EW05r
UvcfVXT2ezll5QlZjfbRJIPbExjbXJD3i0En+KAbKoejpWmYe8RNzWVrWYWaf5qUtHh0BiX+mKMN
vZOqbV26FDrILaDwQARdRZgq7jOjxuj2WvQoVTjDgMtgOWJUV/bpRGkrw4NITePT/cC2+ZSgOxb8
50ub//VrjSMy/1SiOSQ8OX4f67jzS+X/ODuPHbmNdg1fEQHmsCXZYXqCgiVL9oaQLP/MmSyGqz8P
dTYzJNHEGPDCsAxVFyt94Q1R8jIYAc3aMD6qUu+98rRqfnNjoDatX1m1bnK5K+zoZtUm7nsDUjFK
Lv6azMBAkz+fMQ6MUm8iW3aLbPp1f7J7OxkVJyTlYZZwn69reoYoKdM72FgG9KlwFwwVRC4VBbWh
i9SZ8znHNuumNqp1xihgeKZcpn0uxBxZB+n6clOuYh2FeizsOkTBEH9erbVZG2OUjX14y+hnuxkC
C39UgyQfBBm7o5BlAuPWODRr9JbNF7Yzm17RFNfaLypzX2skCb8dfNOdB4k8Hecs2vzUEdf7VqPu
UfeLRY5cSLPhUiaijBjPcffcyxU+zhMVgptsR9Z3Tm6Wgn1FNNUtBOhSN+vB/LpSFMyNOzlsRhfb
0D70ZhPPcdwgaqPz+0Is3pJlmkpHj/ryVq6XYSnVcYnuGX9lxNlOnCuk4qZeO540RPNTMkatfYn7
WJevCTFOSeipdt/DXBaGb9mj/KgEafUj7PrgySwzO/eJBcp32w8s9udEUQi+AyzblDEHeBhZYUiA
yqRwOI91p50jsPS/1KyUP43FfCSEt7dViFwoKKKTsPC6314DbBVLEog831R46TdDDRAf6uHQfry/
WXb4cWjzE0CBUiJb3PTD0PuRIqpg4S3Pksx2IclFP6LA1L+2s1qzE/IANUOoSeEPtbeU8VmatPyK
ZlEjvBn2a/uiTWVqndR8yUmgd45/RZYJQqCyVcm+WkZmN4gKiek7KH/rZyOSTr4oIyfeN+2kRvhg
zvM/SjvAUNSlp2N31wFFMedU9iV+bwY0VNudMZ8YzsOIRMN16uxpdie9LB9B9zmhOwgl/aOYKtV8
lqOkryjD9mFzUcFK/G3xl6T/6yL46UBrm9A6tRUh0gm+TB3+cfAld7Yu8a+KFyOwuc1NZqlzWs5T
B0NXnrQb6G3zZWjb4np/lJ03ib4hFya3FcWx9T0lnLhEAIC+S5WU8mNTDfWjWcTtLZvT/AX24Ven
DJTv98fcSSJIi7hKwIXQTlx3uDtRtWpesvXRWai8Mdfzh5oesA+DJD64AHYeP6ADkI7ppSMZvL66
ePSTrJ4BDU11+U/l2II1Tac/MPtwPgShU/QHQeLOePB2qBksDyBN7+UqfRVAT4EdAirJgQgE2gSB
coEMnOtMomAVSlozetAt5eTr/e+5NyhNiSVkIuHc9AZx6c3qqRfBQxdLymke1J9WNLeuOVVIM1bz
kSXEzvLB3+BbwhzlYl1X6WsrbiEo0Z/om3Ig3g6X25v/29C9MtaSgxXcubcAc1K55Z38HRu+/aKh
rlWhXC/4j7JGIULGFA/MoHbwkO58QiQ7wcGiLrKAudcBsA4JuzJprzYyTZRzrVKd+MMcnAgItNPM
5alqytD076/bzof8jRAi16RcCzbi7dQwjDVa1ASlh3rQazQPZ+mcVgntQZLdg6+4MxR9FaAQCxeC
Bstqflk7JRGiZQBWalGeLdLXZ1FpUe7V2eHFpe4s2RLmkrws4mKb+jcUUFNSZy27WeguFycRKNAx
zVk2hGsYojHdmDTyn6a34r/jPO9zV1fEmELTyvR/0zSpn7lxq9nXGpjLpypV0Xgew8g+65Ot/AmX
xza9yKlUB+JVD0dIGrr2pyJU+ZdmhyaGKWUy/GHjpnXkTr43L4Islco+JZ1NqVUfeyoEo5Teqthp
ELufKj/ASuTgRt4b5XdthaoH1qvr46XzEhljSA5u6HN2rQYkbhxtOqqF7Y0CqhFWGAEq4cfyLry+
qEIljG1NZDeQgN1TDC/La8vuyFzxaJTVddjXDDOobXaLDaAE2mhGZ9Ws5f+wuZfraOEdEOKs3xPg
+TDZIZfcqlyWvEGjXkT/rTzrgFMP7onlB7+NJ8EKcEkghvv/4lZvPxuokbFt5yS9KUEYNx7ZRHMK
zNz+LBQzD31tMKwzyr9XzUqjgyR9e4SJ8imb/q5cYreyOsIOcaEpj3p6mwu9wNgpll1NF9Mtkvrp
IHnZmyWoRRpY1gK0XePCIsTnCrLu7KZFkNwuUZu0/bmxRjv0sgIC/T+qJdAr0HMtuHXjBAH3/sW4
Oz59ZkjPRJKQ195+5bhJBzrRfOWuMopHfR7CF+qnsmu3RnTNozF5gcYmn2GUtQcj735kRK3A9JM0
bHjdnWp1MThxRp5lZfbwiLd/GjA+Q9dWq6N9uz0dqAJx/DCYYchNHFQMVda3KPnfYsjYeMxP0RPM
vP5y/2NuIzwYA0CQuLfg92+8QxKtGOjzFhCmkdQrUO8bjdxHh6AtXRHU3K111AXPJoWXo6bRTkl1
ISugB4J6HcHleh81clj0rZbmtxIJiq9B2YzPWZaY8ilHLeyfqDPEp64tLB+F/f4x1aQw9dIiKzPX
tHEV+w9LS9kOVjUYmi2ZPgRRnaCpkVHbrL7UUW49REak+rCOoy/v/+KAJRaU6BIHrmWfQBmrXW9G
+Q1keoa2sCN/mqCsu05WtV8apy/OFijIg6bzTuUDgR2Un5ZGADKC6/uhFTW12zzMb4Uoq/NkhmhM
KMb4caDS7PeW+muqe+eSNh2ijFlbnKh5HPWC9zY0K81Oo26y5C2rcysNAXoFVnprKJBf+trWvARc
78F1vztTUAlASUGibDvOkm6HihwY6W10muwTRqfCcWV1dBI3U6poQZkP01PZhdHJNuO8dIvKHL7O
OBgegZO3UeMCaF1s7AFc25vbIlAH6OrY3N3wVElnt9Ks4WeVQvtEOnMMT4WS/pfDTPeMS1kBCr2h
ATU9WsI9ccFCIcaqyeZxfRxamv5eOgRm7fZpLFKvUUVjHByfvbV9PfLy568CBsrf+Bq1SXazS2l+
0YfavGFe3BxUvndHIdulREGfDvTz21FGCqRhXgcsbesYxQ0SYIDOaRz2jn//jO4uHaATRJ4A/21E
fSN5INtweOICXa3PhvYLJaqfGH2pXuEg3Xx/sJ0rmNuAe5Aa7JIaqm9n1XfyGFqpltzSQVWTL/RJ
0m8qjhnqh9S0ggtGCOWDLPfj9f6wO3OE2kdLi3sBXvC65NPpk06X2kDzve1BQIuZ7MALEkpgsZq2
j2rRi4Pqz7b2i3gpwpAo2KIduBF8B9Ypqrih1mwWA9V1d6gHtX6ypU4CFWuX4vMsq0I710WcRf9r
UaTqzvkQdvqX908csOwiXEh5f7O4KCqpKUPHNxtA9DOU1tKv1EYAkyvDp8jqj0ShdvpmzBsgPXrU
8N03XCHBhUhrBOUZW+sxyYqCyhfxpD819txdGsvEOiRKkVya1NbDK6fxsMJ9TKVQ+YuwThws+95u
W95d0FULeGv96iLS3us6hZ1bGaVUNLNel/Kz0TrTn3Vjx77o9fbBqZTw/dKD4J3hS4FfWIBW69pH
iIpbkOZ0rcIwyH19LjK/sc9KDtw/Fk+icz5qiVUcPHs7FwZBKoY0S21g25AGKASCQTi0yuQA+Zaq
s16cuTzigu2EhYyCCuAiobCo5r09wJGj5g6JEoKnhhR7kDOa86xMgT/leNbe37t7Q0HUW3bRgk1e
l/QLAC2lNSPi5MwD/Ke6a3B9SjsnQM1Z4CB5f7S9KwKKEgQbCvwLov3txGoJlnEbScktl0ec2mLQ
LR0Agqszxz9ncFXvv3XJzyiPAUaiOrCOUcJkLvW4UZOb2ub1A21u2y8GrX0gRUxPSWC0B7Hv3sek
CLeUo8nYN4i4AhGRXpUYTwxtdIuGYD51qOr4JfJCp/tfcneoBZlJx36HcpIp4yTFyKTfpJygpJoL
9ZSOrfKtw4fp4Ctu9zyEMnWpraPyyS232o1tGzpOUo3pDVV64ksyz5PaQYe8P6GdMIthdOxleEF2
akZA8E02vsowCAx72MymlyWdOVVOaEPr1+yPyIfVFwtJU1dSRt039aY5eDm3D8ryGywcv8jsUd1b
RZRj0iElNBFRGkbPhuEWv45Cmp4S1tsbKmc0XO7z0sX1C22dKTniQi9//9t8n/HRGkSdlh27KY/L
XWiiMGgTj6htk7im2TymdtucQvp7Xg/yxxXVPH3qrDQ+OJm7i8zBpISGdzv78e3J7JS2R2Y95+vn
UXeakU2/tIWuvXvX/i6M0y1dgCawPd6OApy0iOsUIasxkgKv5P/yhkax/LBtpIOLbe9TKkhc0g8l
ct2AuxceveR0FUMFXXkdLKs7d8ZYuZY8O/CmRvkMinI4G11rHHG0dgRSmCZ5tkpWBuNnnZG1td4p
EmWMWy0K69NY6sk/uTBA/y6dCHGhNIk5RxZJ8TOdt6q+Op0Vn3gIet8c2/hLO0dgTRB3fHdJh59F
2wXAEaH1BucRakIUkmYQF4ZmPYHcSoLPM7KQrS81DaDh+wd6b0fBKgA+jg4DBMPVjhrDKrOwi05u
AeLZmos+lv2ltrv2/RKAzIrDCiB2IVmt91Rs0Xif4zIh6+8bcU6QdPxqIw4s0Ouwx8eyy8ntISdn
IYqEWnCQQajKzpFFeQi9WSCbWyl9SxdZ1Tl5cpvnuU4/q3k3olmmhXPoK4vy4Ld8rARSToUSoy02
JIM6+RpINs1VFcTf3NjWqwhfhKQoXSkGGeiPRmu312ye2+/dqFZQMvpKoOc4Bea5yqcxvsqy0AJ3
nvRIO7gAt88KymwL54J0iL27rm0aqN7mZZEmt0ZW81uejqPf2UZ27WbtaH/sXvhgxzkmKOlQAltd
tmrgKHUrRHKLAFN9KIWuoVSGStVpQp/tFNfx+GwbA3JOENz+tbsIRJ6CbdL7dykaRkjSwdGjz7S6
kZIu7kPDQEAWnGH3Ms5C8qw8tw7uvb2zQIyKFx1deOLGVTEVSeKo6GxgC3laiwfDaqQrmmH2UYFg
b/UYAyFMFg89jtUXnYUtSuTm6K42iulHcmx6bQdj08lC64CVvY3kKECAjEPnCxj6RnGLS3uAmDIQ
5cxV96wgEI9lOyXLUSjCnzV78u+v0+5uAStJ14w6F1Wc1Sfs0xHtxcWJKZs1+SdqQJM4dVYh9MdM
sQrFbyiG126GumDmOkVaWh/jvrA/yGkHhen+b9n7zGjyLmVOAqJN5kHNNpTsCUn3CJKQb+tNcIsS
xzonONQdTHt3KHJ4eryck41qog6KBDIosN4SrKDwlUxulecBnS8P8xb6vvcntreo5JWUTlnQLUgk
whpFtqSUlKozCm8E0vQYJmAPnDjQ/wGEeQTv3V1U8CEwjch3kKRevRFqhaI6JTecb4JBzVw0DrNH
rdP16orO8Zx6Q0n1AHWq8MtUREl9qoImvKZjpR3VZ3a+M+LKS/EfPTOd+OttYNLyVQYNvS5KJvPo
5cqMowxwq+QqiqE+eDJ2x+JyJT+gFQvD4e1Yataz1HjR3IA3q1fTSZqTY8GnSxVIKPcXdOfeodVL
vYlRaKGvv284NHoEjZjtg1bgJc/b6hzIwREfZe8NJNbBWJRqDE/h72V+VazTphHaLgSKm4laq+4i
SDn+g6+U8jfAJvtFU4oSq44hUIvHvhQVjyHeg+MPtNYT54Rae/W1cya5P+nI91/Lpgtlf6iSIVVc
TZmwRVV0VKu9hMy7cTE3SRcAj22d9KnKnPcfbSAwJMPk3uiirCM3PMfpMKNefJNMDUve2lbcLA/T
a2pmxsHR3jlsDMXVybMDBnWda+Qi1oQ6xNmtRF/8WZH6zvYa6Eh/xb00njU9mJSD47238aC4QBoi
JAbzveyWV8sUdTNqHTnRNy4V03Pf6vallsIO0cTeOUgndqJvXDwAnRL/gslcT66ayllA66MLZIfx
R6lwkoe5Sc3ywsfXn6HMWTf6mjV2lPAMD9Zwb9OTxBDHgDIi9l8+/KtpoiUFdCNn7Bgdj9MEGPPU
GXF3MMO9j7koY/Gkc13y3r4dpdSEEnRLN82p89p0gTUZaLRLyf/MWU8O6gp7WwUcKdh2cqYt6QpN
zQSZ+y7Dp81MTrEaVY+jFH6uVFH6hWUPB9pAe8MBo1hCd0gB7Ji3UxsQH6oG4HS3osx1v+W1+TPs
oTdLukgvuWYcNbD2PiUlY2IwNKNorK/CFiNOrUbX8+w2o0vvp+oQ+GzJwi806f0tI3wCKAdROoTj
v8HAkK+gpQJK6yYHInhUKlGfkjA/aijvTgixB5omgKQ2KofAq/tetylzdVNoeSO12ZeycnR3Rp/3
6/0bflt9ZUJQcSBwU3PflApTUYKOqrL0ZjfdfJa4F+mBRfYHoLP5pW3b9CGrA/ndVVAGRc6CeJl7
coPQLUDw1XWYcpHUhMpGqAjesurX/Znt7UJIKdQlibRoey0zf32McyzTVSizNw0ULxT0xi2dejqH
k6h9SSkOvuPRaKs9qNdFy7OACrYoY+OpyvIfSZ2mHzuOnle1U3q6P7m9HQKYjVidMg9a66vhHHWC
V1GE6W0S8Ax6IAeeFME+DUtOwP2hdmcGKBmoHgqxmxASH94ZQWM2oy5JzjnW1OyqtmHnxUksn5po
FOf74+1dv+x72OygjLe0O02dHauwKbw4qZKdCeWrW7CoKt8fZe8DEjshbsEzve1xVTpWvk5fIgJn
C+dkQMM9TVQqr2GvNv9hregwkKHSbiFIXK2VTck4G0yuwzBR43MZxJHmS+M8nhB/FvnBYHurZSGp
S2OHKtmm2FqGs9WEGnehFMmQFJVo8GILIWd5pl9nle0RAmXv/gB1AzIV0iAAuuX3vDploE5gnhQ8
Y5OTF1+bvGtdBHTjc1y18lf0ZeaTGktHsNWdQQkSeWHIhFm9dZTFPsybdKmT8wHaW5mhmuxmndl5
k9mFninlmBn3Tfv9/pbZHZU7clGG4uFeqzRJlgrH1JqTW1tgdRiTQV8yWkTnrImsR2R6ivM8l8r7
9+ki2Elv0lCWWv0qw6mEM4sqaRh0atOXvpijz4kSp36ujvoBWGznSJD3UwyDX0RusV5K1Yp0RwT4
Eo5WpNjnwMzqD2EKcvKhNEltDlKLnY3KfbJgP2BFLioabzfOiJtHpkUB+XiaWX/XUR1cRF+3FyMe
pNal1zocPDp7y0cTghRtkdfewI75iHMhBBaP0OIkL47xElH1KLxqkSrOBfB4T5exwr6/Z5azvSrI
L+nA0tb9HRCtlk+t7V6Y2LTf6kKpPlrK+EIaa55jC19OK6rjyxQW42XErOvL/YH3FpMxSQ+QvtvW
pZSi6VOAJxTiEPZKPPx6kP7NB1hMwjSD/7CWC2idsj/39qY8NamEDKjDxzfNLKPOQyO/ar1KqyKK
YSWUqo92wUN/8C7tvBM8gLzrKLaDVlhHfXjO5kvECx1u6bWYTpE923hwHSzg3ijoiJFgEfFxh68W
MDFraFEdNe86Nyo/nZZyYyWKg1t7B3rGeaPlZ0H8IbFaTyYJs6FCOhsgn0IQ4Qnyvu9OXUkfG45h
4qWoVhRuW9RF5Sowgfww1I3In2OAJrKldQcVhs1RMUknscVamlg07taJntAJ30ezyW9RboaJT2Oh
9QUcbfy/0eLkP+hpcpG72frj/qbdnBbG/e0p50B6gyCw+tiyUWpVlc0E8qiynhq1ik8JZgQfYMvK
FMBxWBZ1L38osvwoZdkcF9BZgGQNhYCK+3aNbR/zXCJUNUhZumExjYkivxVIP490sw66KNuiFWMB
cyGSIkXi6VzdfK051ZyWqLzJZaTXGMWZ46lSlfGcFKYZYrYBwqfH2ISLSlKxyBrr3nysHa3/9u6v
TdtikWejfrBFv2AQEYeZSq3CCfrmOYL+5pmpbftmGvybqnH7BW/EyUek/N0JNh+AZwPMAO01a9PF
K9NZmyqTLmWUq84zWAn9uauSIy7N3pISA4FJ5+BSXFo2+avIBKP1OpEDZH5VGttfFLkfzmo4BU+6
MRYH99/mklgm9GqoZV+/GsqQKmGNAaoi3ViZvkNM5FsyxqDvXy88UWijQxkAhLtM+NUolTNEVduB
jE2HIf8RR1X4VTUb+4JT2/ygJwV97U4xisavzf7d6Q0zfD32KsxTNRQFZRmgG34ixUkrHMsz6yhA
LEfG+5pve3Dtbi/EZUCQddqSdSzUq7eTLXlDMCElPrenPoxcVQ2Rzu9S+5tRlmnpD6Q8idt2UePL
EzGL2zmZ9mSE5fxsmHouDt6avb3EPiThp669xZ0k+szqSw6v6bQUMoCWx88mUrWVq2tD/+X+Om8i
I6ZOSucA06SuTSz/duroho2op83kdkr1dwHI5RwlAYYksL59cBvl+f5wu3NDTQmGG1f9Jj1xIqtO
ZmTDbkrsVLdI1ymVWggcRaFpvFcqYpkZitgwA5ay3hq+g3JlMESaSG9ao1UOmjRB9GmQyvkqR70y
+oMVzqXbxGYw+sCG06/3J7rzXRf8Kyhcziq3+WpLUQSZFkGjFGT5bJ7TrP5XnurwZKhV/ymBeHew
hXe+K0o8tHl4Q7mD1k+KMtDEynRoHmgrdx8do9f/V4dD/VclpP7oRt0dC94wF6oDOn4zNWNOo36x
LO0sY3wqAtN4IJcwHnpjOoK47A1FY1cmN9/ThiwCqPsIy3J5dyJ6maVhPpthLr4kUq1e7i/YzrVq
UUPkvBEQER2twoEUJoBcBlBIstFIPmJGYl9DavbvXyfqeXw5WvDUjTfrRHRu1rZMhtXX0V8TME+v
y2TtWcAFOJiQuhPgUGPjuSVIBly7PtpSXOdJMHOPQJOyJBdYlNWcSggPznnMcWFADTFPes/ow3h0
1cIyfwYgqDOImZr8dzf3aMlEZUk1CSZu+qVF2zX2om4ws1MuidZxEWTn3zsDLxaCfSWH0pbbyQmp
pKk9jSoUPs+JHCkGQRCx4VFM1f6to2ZIzrIRtL1LTzk46iHtbBhKfXA5APXCHFl/X9Ggsj/mIART
VDtO1ZhNJ6eY7Q9RO3y8v1/2vi76OyhSLcwj/u3txSnZadA2NUhSo1Vjj7aCfLFHM710uVF6FiLy
ntaHI7o4enC6P/LO1UKTgkXFtIqmwXqOvdU1Qa6CIdFFkp8SvodL9W+4JF2In1shHwGXd04GihyQ
I+kCUtNfzzSMIN9IJQIovamHp7IM5u+zNToH4fjeyi1dP1oHoKA2KXquRtEcEJjdAmANDwndps/S
0PQXTa6OIv+9oRZYLKJ01JI2is2SbkhGGJJBDo1Z+nUMYjWJ88xNBxEerNUS971Jyc0F9EwNHyjF
8pgv3/ZVGCVNPbKd6lJ40BNpuJidVn9H1EDJPLjj8Tkfk/yTMBq8BO/vkd0pUsYhKSeA2wDK6kGx
5jAhX82iBLyxqY9/5cH40gdW/fk/jMSrI8NHWzQ4Vw9dmUlN3BgA6S0pTE6JGuoeNXzdm5TyKMje
2/jLFqQFT214c3l2Q2/XNhKfGAvjGWjadf4jCzLZM5xwerJq5FPuT03VdlZvAXHgwYLC0ualK7rZ
xI/RSW9gR4zv2lSo32pgYp/kysi/GVUefRmzOgUWZTWRcEM1UP9XYin3B2Z6yBLJvYWdPfFOVvmW
qIsHlBhQysInE4pK2OUdelmW+AHRGVEyxFpH08URpUZSQy0NmH0F/pz3J7RBjLIbF/YITiEw6tAq
e7sbeSuEbgdUpQrM/W4cg/xXRd77s7Qg43v6rNuDGzYqfsnUOr5qg93OB4/S3l1COwvAMQQdmk6r
X4DK3Gg1KD8CQDPKb5oZKl6ZhuNBcXHv1C1NHzJekNTKGmWnBmknjNQGb9ygyK0mcXsZ4/yrg5Hi
1VHHxnOcWL3e/7Z7J27RioAADShjk2jPZJ5toAM8Fpb0E8sH5blKk+gKQbs/qC3uHQMIHIvrFrKW
BCtvVxEB/xZBByIVaZalv21JV35oYMRDFzO/8mmANHgwtb2njjom5Qou/608SuSIgicQ1KAVNdUH
jsTkOTE+M5Vk6y4OVt2fWitNpyxj797/qNuFRANXXmSlcTInQ1lvF60th7LkpsbeMoMzhnQ2Gkao
ItZB4409ooxUyqKD3bOdLoOSxy+ESMiQ62LxjF6EnSRUMxfbz6sq6T8HPBm87Le8ZZQZH9qgNHzV
EeVBK3sLxcXtEuo0TEUiUPBjq+naGIw18UBfTwcX+l3Ck9BwhxisphuZWnyC5R1ewqQBT911joSP
OmSCP4O2LV/qYhpUtyWEVb1WZNHR1btl8Sw/zVJBxlowyTdlFDDdqkpSSD5jJNafVj1CGMSsLw58
QxHFv4pZlIYLTTX50E5d8TPH8Fa+6J2q/ZXqpZgBx5j5ESJr+RxvH1d+E8wiuiOkelTU3h4EpRxL
KesJpuW8766aSPSz2YRHAOntwaassNiy2tyYHO9VYmAVCXrXiPpTucqNG8JNduRVWbwIbuvYWh+8
OXubjxQOOCTFCLr+q9F6JY9tIDUEsNgxPuaZIbuOnI0nkkkwUbI2nfuw1B91OyoPQpXdeZJMISdp
g4xaI71qgM89XDjShQHxp0KgNN3UPGO0r4/sqvYmSR2QxFhmK23qLTWqz7nIl1gvjPKHqIGH5xWB
I+m+nUkF3pBoxfxZB231mMwaMjj3L5Xt/YlgCuEKFHpqo5v4OcSRBMtopO1qbWq9KYvTT1ZoRe5c
Yq2rq2l08OZZe7cYlF+q29Amtxif2HSQICtFdGvRdH6O1W4oPXjIRQdSoMljv+NxwkIDhF3rzaVd
VW6GJ8wPK3Va+7T4wJUPSdpOzeeFM649AViVMjca4uFFaHNnfxN0sboTNbMkf55pHHIr9kGuIRKS
G2B3zXQMLtgExViegtNy/EjHFAVZLafVTrmQI0xH9aBoMQade82dO1E/DybiUW4zByaKUqoSPOaA
NyKvtGfzm8nPCl05qgvV1bNSfw6qPpK9XKd5iEtqV37OrDgx/WGUtPLklHUe4xWSIUtsZQ01s5B3
Ubijngnj0unarHoC5KHEpOOy9KqqbWZXYHc3esZkip+GRMnOH4zRmi4S/sQc8tieLK9oZ6n0VKNb
yIutVAz+LLf0neJRpOZiaSNUP2sD0z6rfRwBjQMhOnJ+I73Cmjwf+3PfzQ2uolWufc3Rbu2fc4hy
eBePQv4oN4MVu31gCjof3aBon9+9CUkLFkI4ZQD2xLJnXiUGYxXieFfxpqYVrsOoAubehNTNS8Lv
/mWGlvhyf7ydPUjPBxWfBXhDl24JDV+Nlyvl3El1nNyyEtaXpztPuWlFmRvIofZLFHL7OReAH+4P
unel0E7+jTyGabtu8gISdHieEdCaklDzqV2FJ4kY+FIP3ZGZ2u5QpvVbLp/O1jopBveP9KaZgQZ2
5vzMLY2LemoEj20pH3zJvetjGQhALNDbTXBpzFig5DF8VtmpDFRAGzP5TKaF6upodz+NGpmV+19x
75mjHm5RyKSUs4ksO2sWQ1nX8W3KLRS9pYBm9imQuC8O3p69maHeQiEciXxqVMu1/WqPyGZv0ivR
49ssJ403BAgv9QrCUpQdBRnMdCTzt7dmNDnR9YZcSWyxer9H6OURFuR0cuW5ugxjU/tlKtrPfXOY
h+8OpSPq48CwBL63EGNeTS3kNRUyqOybKffiMWxIIpVKw+ZuMTK/v1y7QwGlg2NjknsYy5+/GqqY
lGjOkpGviPX0SUJo2q3DqDlF+vtlOwjKlkoXyBtzKTGsZtWZ5qhFVbrsjNG0EXsak2utqkFAkgmL
6f68dm4Qhao9mRv4bPAmq9WKdeDNuWxyY2k2MvOzY/dujuCNm3R2demmPnuhjnHE8dmmrPQMqQlB
tQS4Afr47desMmAwgUw8lI96/JO2VH1KdaW23cYYZ7ido4YIQmcKHQIitfivIfDgw+B3+Y6rQBMC
9SKowYnnwl7qBK+W1JIb3h3ezxsiwWjQaOj8vEjOEBZuFdXZkwVrI/+MGpuCjqeAzeYpUl59zWU5
J76Iy6E4WIqdgwoClQyF1acIv+42jkquooEN0MMeMQCg+jG7TYKDrxE16cnsgvl8f+l3GmSLQ9Ji
cYOAJc7tqw/g8DKB4yFkwhNKdbvJGa91v7jt4APgp0adXk0LYRUdItkpneeEYnMf4MQFfun+L9m5
CwFhLJRMYmP+Wf0QRRhynNs8m0mW9VcrMOJPTq4H/2W+lJFpHtE2h/C1OlgN7c7WcACqJnYnzrKd
O2e9jnSvsmfjsRV28WA5Ve915EFeY6D3HbaK6usU2C/357tzmYDmoay2oBOh267mmwUonlkDiBB0
Y0MfhCGXiZHOnqnGR9Wu3UVe3D8ReIfotrlN8hZrjDzVEHkPag2b+LK1DX+Q1eYXMWL1QZR28rWM
e+NqRNMTBAlBqleoD23Utg/3Z71z1XChgfQDncLlZi5//uq8japJcDJXzBoRwCshWCYe6W71H80+
Rr8s1Zs/qTrAqn73sLDDwGzxHMEDXZfHwq6jQkdF9UEpRjNwy9mOFA/EVnFuMKUqvLy1CtltK7s9
8hDcmbDJPW4u+QHHel1yqFDxNkWXOg+60VlntSqKB2ewxoukx+Vj0gbaGdL8EShu5ywtAj2IDnCH
bKuBGiLFVlQwaKwguQ1GJjuZApGD+x91Zwf/VjpEImJR2V4T8oO0sekTokyZKFblY5ES+o2undtB
PnKV2JnPws2iHqArFMfW4UQ4z9iOFVyIFagLd9Qa9WMHCvbgBtpB1IBwYzbkJFT6Nhk6Mj9G16mh
+VBP3Th4Q1dLoCQhvnvDEMbSQoA19WcZCGB81pSqhsWNx034VFPYORIA3fm4LB03FJqjVEI2LT6E
w/GewaQ0IFk8l5jPfh1Sa+H9z0eIxp15o1tDrMHtS4ETU/K3h5KoF0OZCGVas7Dmp8IJ5ol3TlF+
QhOfay9RnLo7VdUc/IEQJHykImnFB6drtF/3N9T+DyFa5EFCTmXT17RrEYmeG/qG+3Pgl3YZew2+
brFLoSyAkdEq5zaqJk+NYS/n8ahigqOb/97/Fdsvz9cAhEi1l3B5U0pHMtcAJldhBC8jxxnye9yR
a8WrDSM/OEG7E2ajcUPwArPl1LdfvoLYEokQ7yr8NBRupLBONDfGeQDMNeiJa2R0ancpI1lKXCuA
v33OjbC5oWijVgdX5M4jAe6S+VIYBTmIsNXb38JwTtoZGBkOTRsVblpW5h9JJGUveViJfxJJi6+0
nvTPU9ZMcNqtfD6lUqtj8D4jcH7wZbbB4dsfs/4wikzyPE/odhdy8TlCqiN1B2WynuqkGrxsUuyT
OdlQbO3wIwyG6f1XAaGQQmAK7HHBa65e57qttF5MUXRLSNHg1hLhe0UzaD9HXBdbL0sr52WCWnYO
0eX/bHWSgyejLh0BOrcXHz8DkOaiBgIyfh0kJDqbMTTR008Nq7vmhjlJ3ox5cH+6v+e3YSd/N2n8
gluktbJe+7KznEga8ARt9VFyQysBl2mU/Xk28HgNqVd+uj/e3hnTyKIoLYOBBxL7dq9FSEph0T1y
u+WV5LdjNV4Q/OmhbGrOAUN8byhkxKnFgMjkqK0ijsIWYWEP3CmLiJEb0tTzQ3su/24LzEEPovfd
sRbpMfIJLhB9tWusxCjyosBivkui1jUyQJFGK49gy4yjdtvuUIs5AZxsAprfasSvAqkCCTVljDBg
FpkcfYqsTP+am4N4KfPc+X5/sfY2Ic8ijdIlPKcc/3ax2kCq58JMwluti+GkV4F0ttLsSJPJ3huG
chlVJSDuzGqFV9Py0CiDYcLSDae7+GxhVNA9T9GkhB87Q+m/oY+Khn5uzXSfRVV3P2KURJLL/3F2
Hs2N42gY/kWsYg5XkpJMh2537vEF5U7MCQTjr9+HcxrLKqt6d267s4ZIAvjSG6ZUNGWUtUi+RQSI
NQfDFxSfEagYCtwu6BWHvVr1Xwv0CsQKxdIOUevJvIxcT1X2SZJZbPG0rXQuh8xN/+S4SmEE008C
UIyVL0XUygrSuxo0TYWb5+RZBOfO/4N4v6A0cFCbRNpqESEdomp534uW7az7S6OiOTAbasZCet5N
6uu9jYNM5jaE1ApPJZsKGJmw0ZXxpJYlOFDzl/gMLWCJHnRz878URrnU9+sQKNSyDdUfsLxCx3Qo
Dfum8poafIjXZcXNBr/iya1sQ4SiGVOBCNNUbyevggRxMFQ7du87zI39e9L99SZNlwZPAhvglaW1
YKLXWRu/Sr/a3VctKX9R3gbZQdO78sHsVY+lwIwNJ5o1hRoPStdG7yBEPvahrNO+DQd9SD9RMNUN
aL/clOFgYqQZNo2xdsBkJH2zXLPbZ3r/eXElUFw4B6CB9qEpmjJ0QM9yF5EzDjYz3MELe67udsdA
3FdSIB8b3ebsyvne/9jLbsHOaUGKmFCNTHWw/5j/HDohZWulDa45gZvmB+YJCz61+RbXm64OLoj2
pq7y2PCyawu/riJAztCB2HtpqMucXyzoGI6W9HCXwTSy/FpMUvs2G3PhRxRZKlnqklisutS98rwX
ojAEKYcmDQRIHbm0l8/rQ6wZ+9Kmy5u1w3ufl3LTWOr9bPvbXRHYPxlraie5TDTi27G/cnFfmJnS
zjNNZ4c2cHmf3zuBsxl2rcb8Fqp+E4QNnP3TmtEGCkes4G8GaU/trTUIcwh7c6ufwBmNj6MVUEy6
uFmEC05dpzwbrzlLX9hydCr2QZNP/HoFoMaLt95yqYOaat0M8Y+A+rEYl3hhKHZld1/67pCNuHSp
AggrZxsuRzjO3AqZ3fp17t4WxYaKbVD/xme1DYsxCA7MjK9N5i89HlcwNDxgCDuN5OVHz4q1rmZf
EJtRmz9ygRiJkJZ2X2jGeKUbc2mpXd6ARGDXvD5PA0oF/IwEi22NlHnoMPuJJ2lMx6Vs1tPbQexC
hkM9zCSZ9ajDz9+kQPgUcAp24H2xCgvf+iC9n5GBUIzdC3XKmxpl8b9eknHkPo+EHMpM4ez0pC02
AKPro89SdtmhYOT/mflTegywVaa1tmhXDsyFzbIPeRleoOH9urXVFtZMB0PDpTAwCdHj8qmRVfsE
LtuNNq7JEBWj9f+4mQAn82bBq9BpOE+UK+DgnrsE1I55P0ZyMt332tpQPC9DFaG1pdBv6eQV7suF
VIEyhV416gq7A8hZnuXKgLTOJadbnLbww5SWJN50HAjv//iEezZCjkpNCgzu5Vkw0qF18c/SEmvY
6pCBRoYfYevDu5Xrqc2ra85NFx8M7iT3CzKu5Fsv1xOlqAtPLRhylLJ7whlujPzSubZRLhw70nw6
70zT6IqdHzstn7bCK30tQRDbPEEfbqJ2a3ysEKTz98cOJhT8HIxQuEr8s0R/XdZgRAxJS2wzbR9m
DcJHbQXfi6L3D4ixX9NNuXDK/7vcuWREAYbZZT5M7Z4FeZhljnFarUbFaA2bB9Bp19r1l94kYDSC
o0Pz/5VOmbKyYcXeNEhW5PpD0xjb2yzFaHucNHUFlXxpKUDJOMRz3qhLzZdbY+2gcRjSDhJUAPZn
wYHD7hbeIobBh7cvrn8HWWd5Dkd5B6ChLPW6DzNIzlbp4Q7H/mhu3GXGCGHpiznxGd4/LLogr5tL
GZSHKnCKXxLFuzmcaT0DVBpXTqRtrf52oxprZ1RTPLufkOHf1GdvWGx1sOEp6pHJ+KePaxSBnMcM
yc+T35TOt8JW7Rw5YHPusqpxP3nt5nxDm5Xc3XW3ynpHU84TR8J8+6urrHqKxOSrB0EtlP7wSTzX
EN5H1wAWAFgWLVg35rEHhl0PZ034QdjZQOTDAFyF/2PYJqUfMjDDT/ko1RpWzqzbiS8bfY5Erk/f
EQ6cx5PO/Oor/TiCFBVKVcRWllEJaUZahpM3rGAPVq/4U9M6Z3L09se4kHPShuCfvX7dVQZefvfN
dQs37zCMz8zSvavmEv1dY9EP+4CI4oOiWQMk8rvSUbV5e+ULO46mK8whSPmQf8+vicEggdJ7XOSk
cNrjzL8RV9lAv2d1lo9vL3WpEbbDCEhxUSthvT22/SezVh02hU1r4Vi3ee7NSm0LRUwrV/JrdqBW
rRrKjescycy139uN9Twa1V8LYtF43PHpjCdshjLnQ4LayrG8aIAk1qrDuQcYbySkt322VLldCdWv
73lQ43tqwDBkF1U7uxbr2m681GVUPTMYuiG71W6qsh//vP1WL63iI2fjs8SFLouzgeHpGtL3pfON
+3ad7cTWSjTR317GeH3r7vJoe8OMYEzSeJboqKVvyxGcFWg9f/xgAHF5LqdlcyOnWaopAmJNCx0t
KPWealZ9qbJ0O605tNh8M9xnyKv5z2KWAWBlPfu8Dot+M7Odv1z5lRfeBpNOyLmkSLS5z9Mx2jW7
xARSgdOWovZArwZv4zGr/0yaj2AHSj92aEINvF+bdKLurbfP9VbOhw4D4tiZPP04eSPmrJm7JW//
tNcHbZ/WuEgl7jkGukAvN382bvniF1aKI+swnSq7ljeOUE7UuEYV//1SsAaA/JrUy0jnvFzK13zG
YNVur6eNeqxXY3kqml4cKqu86ht14YUDR4eJQRgBy3k+4G9IC0DEkY+mkL6fJ1qoddjSZixPwhrn
Z9fJVBeNFK9p2DtifA/8Zdq9smjtuLQ11D0KbOtpsYfJBhJGtydetsD80QHxct5nPmSZ0C7WbTlm
qa5o7WktTov9ZA2f06rOv/mynpF4Y8x7s5pLUcVFKoy99dIuTwHyEGOsO+P42O1Y7Nhyt47+j2b0
dVTXS5lFRup0DuQp3XpWzGBo/1atg+wBMeTPgiCgj7iEm7oMJNaij8xp8QXd6Db/1GfbVZPgCztk
h1RSYdONZiS0/+//uR7x0MO6IGuz29rP0ZvAw/1gAtv+sFhXHTr3zfYy9u8DMLrW5Bk0O8434xhU
jiUCyj/U2J+M0cpOm+aoCO1cGZv+oD8GsCHiGmZfmDfqmr7m6xoGPiANB8Z9aE8zwHz5oAaIA3+s
aAxLq9TjWgYqhobcR2h/iwcTXgiwxr64chtfemQEkJBEpazfFSBfLprOXl1qNuadi174B8n8JVEu
tteRPc7iYyNQDg4hZolT1rX0FfpRAhF++1xeukN30tKeJzNvoAf68jdIqeY1EKZImlGV7LugqhPG
QCL4s05Ba/xEmj4fw4nBR6JATeY32pQRFDfG6NpBNrb5OJeF/9XcGuePPbdzHS/eRPMe7blryIVL
r4thBNB9ekMX+jK9DYrLkyKp8eHtQU6AJ4t9HDCwK6V55YYqz00P7s62yJvOTTP9i5Gj8nfllV24
XsBSs1OBy4CrPvdya3KdyqiUpCdWsEaz6VaPdqO6v6Zk7LYsO0uOwbABROjld1Fl6Q25iwvw2uX6
HDtakH1cUpTConZtpXlMVdF9fnsvXAinbH48Jej27bj0s3CQVuSY5aBEYpWuL2Opde5pqKc1OIDT
CT75DPe/vL3i/hBnZx64Kvt/R99AizrbfIMhgJ4PqUgkF2JPUn1QFv2CpULj8u2V/u3Hni1FLo87
KV5u+7Dp7Kw5JTY3+aq0ZF5c7cHOgsoLKUY3Pcq7ZfnBhtsM+seFCQK5a+o1KdEp+jHTu8EIHvW1
Z0tYVh/Ctgt+C9dc29DWXOPBKWfnsbGsZQ4H7JiNaDN0VNa1WtOHo5y0xrldzY6umTfQQf9tDDhq
RmY6L+QAokuDm85Z5Mdxxh85NNdFAHsrze6Lkw80VSmS8IwsekrJwzT1ExAEMaofjFtmC5yaZn+e
jI3hkuyC5hFVICsJ6GdRsCjNDj4y/NXvGlISI7Yn220fuL4X9YFJFShrVFqwm8AqEtz3ZPfbB5uU
W4v8JkD5VdaNJm/ysuka/pveyGLNlLYepii2nQLoqNUHUn8APWa7ohUhfYwBIt3qPFTVRlMfI7zW
xve9rmRN99RjeJpV+pcRLsmnsdDAf2uZNj3kVd+l4VZzJUfbAroRRTP/k2VRUAHcnrx3Fliwr74x
tD7AmcUTcd56vX3MmJqCc9+KZYsR6Fr6sJYTw66gbFMZKd7LFG7pyiylb0Tmx37m+txHOCGPsaWm
YoxhQ+gVgixbAMFkaVFGd8xU00Ov7Jp/YEpkJQF+Lr6+vQVfhxh0+KG4+zDdTGS/9nvlP7F0ksrx
mf05iU4z+aA0M/9eSb086vUkdpreclxz61redaHAYdVdJ446Dk7xeYzJFMWM40g3WZE/8kJp97YR
93a7OswkAfiHLsbKvytppQNe8bu7eWhmEh1iCEvlcOUVvD7vL3/M2SvAwZePo3mw+0vsGxuhaCO4
vXlYdF/Ef/22/1Uah47BUNQ7x5Z6bs3Bmk07wQYhi4D367ej02Z1WJRbcNw4KA8Kyey/Ll13XClJ
DJfMPjDZr9j/fGOYeSof68lKJq7Nk3D1PkbaAG7GnH5/+/kuvEoKc6AC/GcXGtzL9/+slCvXyfNi
MpIR7HbcI/H0UemZftePTnZlqVdxgZkDL9GAXbCjqs+TQGZ5eTeZaZB0pvZx47XeGvPwORjyAG1+
K70WFC4th+QYm2FvPbwa+xqNvRtjFEFC3uzim6fsiGTCiIJCWJFdb9fspF69yX2ytlcm5J0gIoOz
sDf3MnMErhiJIbz6i5iUAF+ltcb3rtnwjnr7s73KYfbFaNghiUA0etVotUdQN9gw+IlT5rm4acAR
Obh8mvWhN91hjLa1X9JwqoM+5ZbMqvfDuDVXutiXXjD53r8syF26d38h/9k6m8k4wsg9L/EZWz+k
q+1Vpwm0aU9uXzV3HVfolcziX22fF9GXxyadsQKUHdm15yWZze1dA+wJkqz03eGmN4YKx2FmaBCD
oSlMgKoyHzZm7sCBw7LRig01iV9DM5uJwnHGucv8Mv3S5dkMvqEbygFqfaWu9bz2++f8Z9KAYawL
QpaJzdnx1fyN8KPJIOmBMX4226X67U3WNRHeSxsObzpGqvgK7vq4L99/YMJWG01QkrLplycsLVww
Visz/hSFpC9v77dLT7TTxID00X54dZhaK8CFiXlGgtrJciAnHu/yLjevXLaXngihk11be5cZOj9C
ZHd1TbHCrka2PCpHtHfpr3ahCOipvv1Alw4QRT24EGgrRNKzPM6dh82vALAng9Hoaeg5k/W9I25/
GMdafKtAJWQRVDdJ6ioWEHwuY5P1SgVw6QAB1EN5bKfx89AvP6BRzXalihWbe/CBabShsudBBhtw
uKmcRtMTs02vPfeFD0krjVNLSWBzFZ+tuVaNQWpuugklDTZeTd3fYOmSJW+/3X8hl2cngAqLPIXL
iQvxfKxmS8PXCj31kxSCVTfE7TbM8kB+UXyqERRQh4JC1o+NoR9U7Ddu1h02Y67ko+35QGi23Gn7
aBiRo3uS2WA/jqLMvBCIeJpGiK2q9V2ALE72TnhZ+121jtLuthFhrGgNvPTXhAw2ObbWbMd0y4Ih
0p3UPNlC84xoLPFlCZvBsKqkm1vxVTVe8csfy/KTvkyWH6Pss/o3pj1WTjTLfnrSvRWMyWLP889Z
2e01dPuFTe9AJAH6sQs60DN4uQv0efK9cm6DxPOlPBl6OhybydKOrSqb49uf5VXqSD+E0dwOC0V6
7xVsranWTGLyzriHXDsCDBKEg50VMaSQ7eSYNSUTMmKHtxf9V9PgbC8wAYCKRbaKxun5lqOFi9Mp
sokJEj3akbq8oRxgfvOpRer1NieVTKOGmd7DMvXO+20o6weNhsZ75ZZF4k4BHBKFHfNTgDR3dqWe
u3AcHN46ejXQ+Pl1Z9cAgcvZio5egKm57U+hOduHNV36/+e9U07AUTF3ovbZKoU1YHbS+0GitWjU
FQgEtZGoMlveexAaxqTQhvZnX5TGNdnOC7fc7ntIgKAg2MnTL/eWNCvZyWISCcBkRj2BCuJtCQQC
wUVzwGxdv1VLFRyUkS4fqyb7axQs+432A8klGxxny7OtvQ3pWqaFFpBcOmPSqSCPtKKqbyo5dqhZ
GdW9DOrxMIyzeewqx/zbvhjLA8hjHhOQkkGIfPn0q4HatNHnZIC+L7/ucg7vHavVefUean3G0MS9
UQ0hBeQcLfhfXQkxr3tie/uRc0bnc/cAOE94ed7VF00lEntn7yKXNzSPhV8VRqzGzXxcNlNrqBBl
/7vY5oyNV3r/9E5m34HomI2TZm3WcqMYZD4JYZOkNHaePi6wo7srgejSFYTVLWglBPc4CWffaZWl
x6CD1LXJZf+0mIUHWKBYqcNnK52vBPkLRw6sG+R2po57DXt2GLx0WTSZUgaYoFqZlCrnj7vo4z9v
3zoXYiv1EwABYLo0a87ffZPh8aNpLQGo3NwblLeML9mq1FEXtqZHCg+pt9e79FTMw3ZEByrHr7L/
0lKym2UWJHPZiNNgDHlx8OpR1lcqw9dyFzCIwZhaGGHs4yDzbFNvJlIcAn/upDGUaJE2X12fHsRo
PWm+0tpPgVinH4Np11lIIFDPZpXbGv1Ym96z1+TdbeF1+fT3G+jFjzJfnrQ8zT1zaXs/qUa5Hre8
Fx/MvEoPvS62a6dqx9GehRMIOzbmJlxoe3Lxcq3eajzZdrqfLLYYT3MG7imHnBt6bdDd1Nw2EUQL
K+TI5JHKFppUY1OVVzbxhRPDxWbT5d+7IgS2lz+iK/qt1LqBDJ9w+2C7Gnw02QpctSr/SvC4tNTO
NmNCiQ7xqzS/GTe5OjU7q7VV+mdQ03gQw6K+em77+a/3MBsXrP5OIOfGPrsGDIdOWg52LhmcwT7U
Im0/bkPmXdGSuXAyWWMHRIJdft0e3nwGl44k60WKavuqZ6q4mYN0fsx51WlUBqP74+3H2n/22YbZ
KUj4W8PxQj/x7MJRRa28VG/8pB2AKYfe3OdP1eIVy/fMqIFc2W2QPW+yGj8uFRTdaEJD9doBed0/
I7/nfsB1DSEAdPnOfgSizd7QN7OXoPw5PzGbEycpO2cI/clqMEunBMhCyHzNxkBCyjswAtvt6muz
feX87A2d87ext5aIx/uU6vz6XTeB9tWoO0mQ0f5MR6yQDWfGx9dA5bjuKvVhHTctcpASuhKO/423
50uTqO1jIvJAOkAvD43XbZU3p72b+F7nbQd7Gexjj7u3H5qTaU33iFx2MrQQg7hpA0t8zpQnPheB
t71D9F9cO8IXkuGA0pzymUtkJze+/DWCEiurKuEkZi2HMBN8n3CG+BC7yKIcjU52B7+W2/Pbm/FC
nEAi0UNJEGDwa4I0Fzog+b52k3p0n/qtb+7gIvy1QymbDVWXnXcHOPXVQJ6ysoLgzaOpXI67SXSP
bvg6rj82Q7j94e0nunA/oV4A934n+VDInt3Hokih3xUr/eiibpMG6Zbbrum3OBhm+++zdTrQ4DQZ
ae/znrNPJvXaFZW7OAldHNAZdaeOq+6UV07IxX1K0gqbnLCISOFZ1rzotTWLtXCSzV768uDrTY3y
T10VH0VvFAj7b0ZxP+KVWkZYMGfvxg5oU9gsc1VFjV6jyPz3bxi6N/qve/v01Ug72P1KqrVkp5pt
djfRWGrDGd5dGeuTb49XQtulHQp7BXjFbir6qrVIr9JeNn9wE5w+7EgxS4om3a7+PqpR4DPpBZdF
HnJ++uzF8KemZRXG+JD1LGeOShtfItA31xzuL21QCOrEsx0XhdTly4OOlGHndA1LwQcosbaclyQo
liAWqTSufKlL746tyQ36L2j6POvMcqltHQTRRPe0+nZiPZCOS3fl3V0IJuitMKMFtoQaFujll08U
0Crx4YNz5PI6+KWW1RaR2JSaw81dkTo2gKb+Ikdy0Tiqtyp0M8xoY8ueaWq9vTVfB/Pd2gxw3y4j
S7Z99m6HlIm5nxtO4gGiepjKcgJZqdx0CrvGq+/NVZnX6odLS+7wp/0k7P2ls4d3QazmKTlyYsJU
u4G3tCvCQLk6pu1S3y7WeK2b+3r/0B4Als5H/deW4Sx000SfasvPvQQCwRQXtUyP9JOcQyP/3qcU
+TpIhWD3wNUBkj1bylp0PJJKx00qza1hTevV3Yxk6bEfCv1KwbK/ppfBeF+KUQxHghz2XEiCDIxB
cyXcxOqkd9AFBlarmp6NfLEPZeHREs18gXRWj0HDWlwH3b1O41mf+m/n97suaO6Xe1gvLC0D/uMl
ixNIMBCp/KRPuXGnT2I4Gb0xnzZLtmNYisbMQ6vJ5nfI1lzDKlz6ttx1dMOArLwuEyeocoVjp16i
D0Z9NCFXRLa1VjeGybz+7aNyoQ+2gwv5usSWnaO6/5b/zktaEMZwvt0E0DUCqgiAmT+rIlspWnzt
cwWC4aQ5dfBJysVNlqXJjXCEpnm/Vfp8J32rP435VHz08PD98/ZPs729QDvbDWxvBGSQE0R4+Pwc
24XPo4P5TESZBtMz6Vdnf5idytAiS7O8/mhvLgpmHqJl5j2sHgVSetXWNdwV1ozjko3S68LG6ZHr
ykvQgO6HrtOaobt3StspH8n4h/zQ1/z5cJJLm4eTV/Z/wLL57e+1wa/q2BsgWO+V3hTmfR8w3f3s
5FQE4egss39rtlMKXGjV2+2frAqGJnIHG904zQnW4kAHLC2eAf30czxZ62idNM+qjRvlG8qKgk64
doS+9yj+eBVSDCAOFsTYcDry0uJhmGaJRCn09CWe0IwnHNnt+Fy5WVEeQeSD4cpqhOmiVENfJGr8
sVYx+S0ziQF53fV9VpgTjXstGKpwkEV/O675LMIcTsISIuOPgB1ySOajn7dMUOTQIz5TlqtRR6aV
D+SewKN9kEbL9EM67eRGWFOOWaz3I/9PmYvsEem8frwt894QN6nodfMwGxu47SEN5uFrOVq16cYe
zXHveZulkR4be/DEobMAdh8WP1+xhgBDu1XfgGf43f1S5EZzNxfO2h5lRUnwY27rRY+At7tT1Cym
3R7yBuuksEX2U37Qq06r0Bnd1ifZO40dw/SoPilU6LUfhlW379K2tPQYVn3jzMmwDUanwtFNdfuh
WvGqiXrbWu53bhRoikk5P7zRdMSj4Q50u1G46785bj+VMfLCgMcMlYHCgllt6iFKaaj+ojuiT6el
FOZXaP3Zb8MaAzIuc1nu6x6y5snt2D4fIeDWz4w4vD6kW19mIfIwxvdVmNrwHrLWYoTSaJR1z5zH
eudM7jajFmUXv0bkS7uvWVpV64l+83yPblRbP26EhOyQp45ZhMVUrvhxOe5yi0nOJI7z1k5fkYIx
g3g1tfmjIRznTtdL7Wuw8g+axetKDM69OhrXTPzTUtY5oS5FOcWzWjcUEQKj8YJwzL1si6CZtM81
s9w0wrfZepQ0OaY7F/k9BA1XnjG06tFasZPqtzTMuF++eHOjntXgj2Yc1AWTCx28znhXCllbp1LL
rfEmn8bmN1Srbo4b1ZQ/8Por+7AMHGmFHeXocVNu/pwjG/JUe4bmhK5eIaGVanPwJR8yTE1cutJj
mE7j8kHrNHLBoujyIQwchnPh2Lu5cbQBdgZHZA7xfNEow+NFCGas2eQZ1Hh53SSqoBN8U1p1J/iR
dv5QyFX8UrNv9LFhdMuXMV3dLMahx3900Y9rptiVi+V9WAxR25GVi9E5Ml2HriDtLlNUZ6Ohf7MG
hPWSqnLT9k7CiBBaJF3lrbEFbRpgX+aAtGq6HY8obY/6eh6yQCCJMTtkfqNlaR89u6u9O/pt6kut
mPM9+7guF+E6jCJ7MGRhuF+XYi1vSFaB0+dtNoDUxQtrVndLmVrivWfmuXwonM5rIxQmgzsm5ao4
pFqwPnSBvvyYio0eGMQBTAcKo7c/dFmp9McNmaaAqxBtGG7Syv5pMAIpI/iqwXJr+YM9nRhEDvcL
jQA3rPQGQE2L7gsqkkC51WNeLCApxdT3cbBBEgmFZUwgz2TRfJvzPofwYI/bDL2c3tzj2A3VOw1d
d3Ezia6cDiMdpZRNV68O8m95+7FrGwPc8cob652t/zT0ZTt/NbJRVAeMFM3326gKD7qLpj+5nd+/
R1BX2chbDroBt7tVsFppS60h6tabF/pKeY8ewmg2fB+Uye6NDpWNDzD41PdNapwPK/Xlg8RItj9m
xAPAorL0I92FpxOhBt6vkWvhvhU3yBqu37C/KjEttYCz3bWbkeMDky55+y3TBmWcbBjqn7Jxbbwj
39YP3hHs1zFyM3d634k2XSIwgfP80K0eUDRUYTwVW7ncSqQiUAAMq3wd6tDu9azandqm/liVppse
u4Z0mhBnjNXBMhHEJyEx2qNTm7KI8nQC/TWVpvNztBdlhM1oVgjAU8WFNPLYvCu2YaG3Vu3HBeTL
D7yp89+eJ63HqkY7BjpjU/zKBzn/0kvPLeJuSgcvnGEWYNw9rvYnOuUFyFRj0yHJsP++EZCHOsav
c/0nMHrxaXKX4a5dmvXP4rsLU+NqHb9M1N3cE82iVJhjR/JtNrcKI8xK2+SxqrF89ayh+6cTRv6J
XnKG4U1ZdQeULw0MMfLJf3JKesYhfxeDRbyL2z+uz1zgVujZ1CbGiA15PE+Z/r71tbJP0HfO322j
P7tRCaJchGoK3CxCUCr7gvB251GUsKujQvfqLlHAP4uYube73qvWdb5lQIIE5hCjp4eIeC9/Zp+J
DUpaGEf5kAkfJALIduhIB5XhynXSe7tqujKE1ZKh074qGYtp4D5zSm+jFazUwCcDHvihZt7ClFOl
yxZpTZH/3Dqx2QeKCryEbGUPT1PaGt23ZfHrr8wWZw0qUosoT+Nk3LQ4K2leMq5dlvg4TbTcG1bw
NE9r99PGxcY+cBXV+j/rtPTOUUhh4NWQrbp9UH3XvDMx5P7HQn2PID+b6mHUpPmdfoLaIscaxiW0
JuoX/K75e6euXXM37ocF2Euoqq3zbz240hbcsGHCrF1WObIQyL4hau62zYd5SxeH1nddjZEYdJGQ
SnrfXYq9MqLFJj77DUK2kb/2g3wkhTSJL1XewdoNiqCNV03bfjbepDthO2KyEksgCtSOnrtat4sy
/SKGq78ah0WrFv1kTo68GQzlObHWFlN2X5ne9lFObW+fsIBnjwN7Wr7KCjxlNCrTG6PMD8qKL9JT
cJcSaC5QJAezPPKF7h1Gbtt646AeSs2fiu2LSjOeMgBX+7Fu89mIbHdGO3FZrVrL4OSKzf3VqKGX
395Oe1+3QsGa7P0xZD53fdaz4nWaOA12VhpJ7dV2UmrFOMdKLwEzWislUJjqIr0bkIS+L0bP6K8U
YBdKD2SiEMgiywShdl7EwxbXKyKakQRVsCdpaf4IG7gOO7e4pk1yYSnAi/R6UUhnGnZe63Eh15Wm
uIsRrp7jlDwq8oQYblbV/bXiDw+EID5NHdugu3xewbaWnrbZ3DsJVqLOQaCtfkznOv3w9pe70APY
BdVo3Jp0qV5NdltVj/rYzk4ChljbQogw3deFO+mTJWZ5dJEO/vn2gpfeIMBWyjeI4hCqz6rVyZZt
PVcBgEzyyoMxKfN+bjyUvKrymq7ohV25C7rD58C6ABers37qMkEUxHbQ5uppjf6woSl9EN0qmhsl
tOGEGp+Pz5GaG2JjZ+Az+vaTvn61+3hi35F0BtBuOHvSuhzyJm1bAKEqtY+enos7swJbiymuHuNv
tF7p6VL+Xqg98RalG4gSCqC5s2NYk+ZvE96xSAxm2nOHwKHAu4FfEbqbtKpIylEvI4Vr7RS5ta9v
YTkMw30vLB1cVoML4GFNod3iYhJkJb+78J/NAQ+kED9WqwjtVMfrXOrEVEKF1WJF1OvB82rJDX22
XaIqrrwyTUkSTfXNTidt+TY3vVlGnd043ye9tLmotLwE2Lx1LsLNgqRNR1W8ONpaDaNmk6ojb5oQ
laEY6HLtUJqBErf8FbHddfZ+05PZGzLOOiYzJSK4s/9egDtZPw695+cHbao7/7T0VfYoO321n6Rh
LRZGViY66SSURhp1NPxQhMkIcGlcdYFWhzoENXFyUzlTHAlj+BgEQ7vrS+9uWe+K2sDsGqiFicBH
3iyMWfpacyNdV2KM7dxCUNMvdM040UZeynjSUgdP3mAxmpgkqBkRanH79qbHCFkdU9MsuneTayDk
AZuhL7546MxpoY/Gan4Hb7nvDl5nd4gOaaC1DuTUpfvFpoR/vy1g7KPCVdYYdWOxbVFqoSAfugP4
Bno+q/641P5UPQDndj5tTlC0URbAWj1MWWrUByNI2y5eEH4HVM5wwL7ppnZ7XpbN+CpQ9iEU112X
3muGNzQh8y1ij123mOD2eZ3LEzi+/nEMdugWiiR1QJ5kLvu/iBLjwcQKB44nze4sXIW2+UwB0047
qEnmKvKQjKJXMTrFEDVdMHzQLL8mMhDH1FFTPe8gKtvV+tx0boVtch24swpVOVb9u1rkvfxTbLL5
5uo5tty5Y6/+XW746T0yothGUkuVYwRyR9z2ssTmNfgfZ+fVHDeSrum/0tH3mANvNs7MBYByLHpS
IqUbBClRCY8EkLC/fp/SzNkdmmju7EV3hIJkoQBkfvmZ19SajwKlXjb9eTWZvbNfNJfCBap29RVr
39aFxmE67ANAAA/jNLhnUs5msOsXI4dcXYnlTJVO14Qyc5JxN1W5scbK9cvHIYP1hxDhaKdhORfW
3eDI4BtlTn43B615FAwitWhInao8lz4o2bBrai3Yw5AfLkp7gW45FauX75HL75OoLxgUbFWZkzhU
gJGbGM/NQYZsVR29pdb0L4sUTSNAyTVaYn0rahm5Y9U82TZueWzBMvhhiyqd2DertDckWzrzSCGg
p6BLYKyRCRHGQTWxGW8HvbaLc71EogEe45I82FW1Vqjw+9kjOaJXRm7prPcBbfFf49rq66YV5Xxf
rLMcdhp0c4UsuXX6zHzOim3Rje6tWNWJsaF7ikZQ7dSXcizbhsGnY/2kBFi1i2UKhrupRtk1HKE4
65vSz9oCGs/iebvEHzLaPRXWFNsGrMaLVrpygeECUDAcrcqqMBVwllsk79o6SukxmqGFjUF1CGTd
7bK+CoJIocjdRPoSCD0iha/q45wBVEN3S894WYOCeLwGg9WEqWYlm6yQSRDqmtsWWyo6i+rOB/6w
wnDcWlM6MN0wkvk4mCPmyQwe5gpGsGSk7TVquh+zzmfEGZj9fd41nhkDK3DdyHCovpg8lUO4Yhr1
KHphmzunFXOc5KNEfowpThop0euHorPmcVN1HV72xQK66YCBOW4Expjk19Tc7vfKHNLukyPi/VQF
UT+49XSqgXJxSrxunJYGLHOEWazDemqhMAruY3MUwWf92dPHvO6BchkAWxx69N7fScEYXk1R0ub2
AWTskIeT0/dXQZ3XHft5ql+Q/Kyvlr52dkWKuGgYuLl0TxxSE+lEK//218fw+ywA8CxipjqSf6Sm
b+/ZXzGY9uiBHLA4as6DhPpUM83hjL6fd0OLL0dHMRhC366K3V9f+aMEAMjcb8TJB5M5Vba96fW9
deg707+Zh9mgxliqrT349eVkJNonM7MP7/TkAQ1MCxXRt6mVnaJuOMnWOpxSvbAJVBP7rZVty6T5
ngSV+0iJVNGr7MbtX9/o+5wO6XQSuhPQHKrN2wRcy0dIiZZrHtxSrEhgOUM8m4VPV0tfPrnU+xSH
S9G+QgAN3gZ2ha9XMK2NIs8dYR2AO6xxWfXiQhHMrhDnzreFxchzdD33k0zug21zspokW6WvD2T/
9OD/bd4wukvfDGuuH5TdtodgSH44i/6ZjeAHqwUaCo8PG0bcl97OceWYNhkC+/phNpTbRv4wVc+B
Z6kLtN6DdtP7mfMJo/WD18ZqgbrDf2CI3mJaM3dAAF1Y62EpiKC6k2bIKNXZdtD86hPEyvsZ2cm4
GaRGQB5Ms/fNa8N60RwbZzAOeIOsm7VzzeeTtNgOTpt91qHIEFHfdYgPDFT5yKd+EpE+eLbIRLmo
X6D6AL7izeWztCi9knHNYUQFbtONQHgLN09IS9c8Gib7/2NDgEs5peG/BTfe4nOqgklYpfT1MJqd
Hsm1aJCBzMaD44zlJyCw9+J4gAdYnCfoDQ+YsP56cXaOO9XO4OqHKmnY2brm9U8n+fo2NKa0+xGU
eOUgjGXVMszzQMsjSr5ZwRTtjMtBtQVUR08fsUmeg/o/Li75alSVCAeeRuxvH4Pdqt4dyL2QJs2c
286ylmdjnPMinnxp/5AGjZNPduoH4YFIDy4K4TMcTt5OBtsSlp/rFZAyQFscRr2f42W1MGR05HB2
Mj+MBmir/2n0o7N5IpGd6jwHpbzXL6AJ6tlw1tU6OEmjNsZUM1OaGDMEiAL+55fiSiCL6bbgZPw2
woOjdLOk5EQxaidhujYN5Q61GHfZFANCAZ88zPdhj5AH9Y1qncAEL+31jaGrjhGc5puHdQRPT+/Q
vViV7XwSGt6/MlBsYFDhoAG0Asz2+io5ppxt2QodWSM9u+gcctzMrNxzZ4FOPOq6jBarNJ7++p19
dGsQ/sAQYtqF1uybi6IjmXh2pusHDAKrY2+3xaEJhs9E4z66NXYnGEU6LCdg1+tb86HRmDaukQdI
RP6VCcyBIZvqr4tC2PdtG+hJuKQgVT/JAz66LEEOgA4rxMPS4/VlFaEnW7NBPxiW1G+0LEewpnSy
7cgQzI6MAnoC2UE+tp9c9wM0DaQUHiibAXEyFs3rC7OQTHuEx3Sgfe2dKDAdk9my89cHFPXB1LRT
5yRxTwq6ldmMLJihqiou6t77zM7lg6PNdiDnMJ9HxPxdmqAp+CdG1ZKBLmuxTWhoH0y9dzZG23+G
IfrgUgiV0KU7ZQbvj7baUyqrTuMZu5WXSeary8JQKJbUmrn5Txft7yPFBYGFeSBHy+vHC92sb3qM
TA4mc4E21hKHeZjTVMYnO/L95oB0e7KQPYFaCDZvlq05p2VWYexycOa8OQfrX8fLaOqfxLIPslWS
AYiQkNpAsL69G3qZteZIWz+4MwcBbBroNdt5yXNz6+etHCNHDfnzQgeNUXJfF59tzt9wyjdVCtY6
p+6gSRx4t0YgZ9iDcBeDrI42ZNgjlwx7paip+Zk8lpKKdpn0EEi6eYuABWNyeKL2DzTigsfAldYP
vZinxwRbdKx5mLVeDi0t+2hOT3LiE9PL74U1meOTaQz0kzrG96E+AKM9WAgcXFkURE9F6jvfpJml
bYzRutZHXu8N3zsnX49WXygN7To4HrFc6Nh8slk/SIkA7Z4OrJOQ8Tv7Gyf3m74A7HewMDag1zYj
Tq4J5r6U2hE8s2H/14v37TaBEuafBgQ6L/0E/zr9/N9y6L6yzNp3IecNY9oxOGNSb2uljLQqlYdP
LvX2Wr/5tUCDARCCUifovL4WgmKVT1NyJg7lTPx6GnqXpebN5uVaAKSPgm5WRxQXMCvQRJZ+48jV
mtAZA/uKbMU/n1cwLyFcMtT1FCNwM8qnpmsecztZvMsWSHDUgU1+mhPM4X92Thmc65Pq9Tn029R1
aRxNDoKGo2MUMUIWTnrVp7PD1LyTQxPNJ4+tSJRuIqCbe/q3dQlW3AxREVXbudRRSjVl282x1rtl
H2kn9lWI3xgUa33tWrEfZn1+cDQzBTVbudygqnxfxGk+yfp6mqZ+68xqXC7tpKKR0SP1GuztKcis
69YUOcerGAs0T0hS5YEWXyZ2Df0Rdw9OZ8G9z6ft++Wv38jbE4kXwrlgMJvBrfY9XRKJlVJjXwyH
zJc+AhCore2sJBnK48j0fdzTdTQfgyadxWfM4HdnEpc+IdNPVHcyJsBir9cC5immrWnueLD8ThSR
n0pcldKpEd/1pvDGKMVBRDtzFQrTB0Npxld2KwrnVbmClv+PnwKJG1tNZ7QDtPW0Jf9tC3hDDiqe
7vuh75MxbpBUCHMjd38ENogGV1Yysr1efBLMf9/gv4c5HgDjHZByYObAer9F0mIcQONPNsNhAic3
UqK7wZVR0ZdD9G1C5Cy3Z7rB6ZI0+kU1C4gUrWiVG2u57MHsGCL/TCbw/faEv8H5wnyLpIj/v34O
aZ3lGeqVy8Gum+BKDFp+8PXJite2Lz6Jcm+PMg9WE3pNLAAqAvMdvreERUrxO62MgIZ8b6uqPJPA
73Z//WI/ugr6McDc0etCDvxNf6AqgjXRzFE/rOVQxelawD7uys/4Jh8sZYs+1m9vHh7eO9C+g+jT
5BeE7AxD9JPSuI5OoN9vvHYwYrM4WdVDt2my9hhorXtp1PX0SRB/v4/5BvTQ6B6il8HE9/Wba6Ye
3I696IdhKpM9iLts30LI3WZe4h0Kq1uixhXrJ4nCuwr39BLpu7CDUT+lnHyT91gjgnflhNgitpbg
c8zEw6ZWg+Ocbod61g+jLFqbmQXtXsNceqT5bL09grdLFap/zGZST2geOEl0Uz75bu/o+b+/G0oL
kBw4a94da6UI0O5I1XoojdI8NvnknoZJfvvsrbjWAGoZqxm1OAY3cX8aWoAJCtb6oI+dnUZArkUd
gQpFImqRU52FcJsqc98pso1IU1hnhi6iX11kKeqUKEkn98GyencOO4kUTTyYbX/tUmTPkQ6I4xse
w71EZ7sdGaDQ2X+a2P1Xc5XmXZic0pmwU21Vh7rQp1/YWmT0QpWXZ6GjGBeEJTj7axtV+2/6oORn
RlZvE77To4I3gIIMr+m9OKjtyiQLVL8eOsdILnWn9s6rXOCqYa9F8LMGlfcLT+Oh23pN597/9Q79
IArShqYngzwArdh3uTOMMrNn/6wHwLtZs/EW0/lVCLQqQruovPkEtkqu2nzIy6gnONbxKYl4KNWM
l4NhK7rlf/2FTrXz66hsmShW0Ks9JUTUaq93Eu5KKNa1Sj8QsCeNIcuSj8hj4c9mWAhJhyotmA0Z
IL6qeLGtjIxS16xPquAPAjF69CTgBC/69G+PhtnWapEs3XSQTZcDadCXja4VyR2JoPwkRH4QOVAA
JR+juU+y/JbmafdJQrK/zoeVGc1VqwpGzVUro0lI/awm8sdVkZf/fMj/9WP+X+Kluf7n8+z/8d/8
+0cjly5jp7355z+uxpdODd3LHxdPsv+DgPDzSWVN/d+nD/k/f/T6I/5xkf0AStP8Um9/69UfcaV/
fZP4ST29+semVplaboaXbrl96YdS/b4A3/n0m/+vP/zj5fen3C/y5e9//miGWp0+TfDl//zXjw4/
//6nSRbxX//+8f/62eVTxZ8hEIZNMcvin5/1P3/w8tSrv/+pOd7fGIlCtaZ9+FtBn4Ntevn9Izf4
G2w+NHGIqQyCqdH+/KNuOpXyZ/yIPIbmCSsX6RNADn/+QQP8989M82/UjpTCJxYzTFv+7n++3Kv3
9X/f3x/1UF03THd6bgY44euNQmeI0MrOxfiCo4+u1+uN4k9jZ05ovmzGoZvFJnGZOzO7NbthvKjx
mJnuNbNAS+zkcGPhWN64a9w1hr08O4uyn4WQifedRkMuNn2Ab0/E+lwA+Lm2OA3RaQ84oWq0+lZB
Xs22umSQnIYqDxwRIs83p0AVltq4aktfBcjiyWkFQmc57bmuN7Yvo8ry0um+NqRzMeVTW++TEey5
tRkLZ0UAflVt2zMDb5fia4nFc0GfoOkYAnXe9GuCePc9F53pbX1Vl2G2eO6mRr8zToLsEg7LfN8N
VU3gb7xNljdX2mD3m6IaJn41++oOQ/NDmwAKA25rYk8sz3rmW8d11s6ELpIopcMKzgGZlrUGriwz
5NAlUK3dmmtH5InksSgcqk5RgAQmPh+QGD0yty2vrKIWbowae0R35aZf1iwuOtnG2TKJzViqkVLK
KkMGgG7ceOkNZbCL0kF36QxzelDp0t0No3Q3mG75B2TZ8D5aHLW1HPVSV8YcG613JVynO7Sjdib9
5pehLTdITZ4aGkLbdnP2pRxGWOmjWLfekjc3nK/PAeMCSq/Sju1Etl8kmAQAIlWNCE7xrAn/ez03
Vsi6bHauvv6w3FS70q1BbswsB8nerXNc+JTSZpONdxCkH7GGNm5BPLhoJmInUxIPvxTmUnwHWxns
M+lK3J3dOVKdPyEEXJVt6HvTMN9neG7pP6e1Lb6S+GU5vS1vcO/aOlsOblAl1lk/jsr6mYyl77Eg
G02LeqtyJvMyz2AU0wADK74DXamfS5PG9CYoBS7q6eB7d9qsarSZw0UbkZg37DYzptgaDX8ZLnxl
p+61tygkhjfohdWO/0vqQi3LufCGPjCvmZBrEyCcSelGdtZ3UPZiupBju2udyko3OPgOt0IHKnn0
Gx0ojdA6426SjvnkrR4W02qd90Oetjcn+vHNOPVITwJGiozZPaU0KkkjF7m7R5atFa3agBokvi5g
FfRK7VOOtYsuyeUvS0CLrkWN/pDLwQCGRyyXA9Icfb9pZFJq/VfsaJFy93JgdMWIP5YQIGCN2boW
XmOh92tVkfK1MQuZXqZ2XCQ5q9ifBjkeUam0ILMY5SK9Xd9qtBPhs1FCiVk7TmhW7P0AjrqdOGjU
aZA3gtSUYZolbX/ey1YAxETQRY/7ek7o+DTFEjzjx5LsS2fE9ndKE1C/thDJfkg0EQIA/ZJ2jfNd
Q/E59CumdaGctGm7DJKcqXGXnadpxibQDEw6kZXc2m2HKGYgZOQnPr2jyi5DRnyPq3S0MFF1ezAm
R4thuQDDSjs0o0EJ32SAes56u/Jthja2lftXfWZmxy6R9UGKjg3rdLQZ9G7a+sLuHptq0Y5gEqwY
5Lh/4YO1fQKozmxgZtnjGs3DsEQQ2s7pVxAKCCdIzTu/mPxd3xupAFXqZUe/G/2d3nT+zoficWCi
qkf54ICoz2RwjkCjf9nUthXTNtb3up3lxymdtCOyBPaXzNHhYIkTNqXvys2y5vgFz+0dMLEZVdCT
g6Ra2jsb0y9S49/fKvgqOiJWOI0BcF1eB9fNVPf4+w02vdT3zbxasW+ePkFzp5du7uo9SPunotGy
4zzZ2lkHOvIg0nq+9xceCbE3uVLK6iOwSyUcJZkd6hGdkp6ZydFvp2k76U2wcwbQZ54EgJh1pL/o
vppXrYednY9UGdKzThoBnPvmQ1t++n39Bgz2w+S5TFp6fkNvRXD5+xk20CTvdXTssYmw0/lClE76
oLP1fmIs7V/UVmr9nHOl3/Sllz+RfdZx3600/XDweqzrZH2eq7GKK08MyL+OC6Fv7t1vhaHNBwXt
4R6PjPGuW2vta4YHeVgWOJngQmtCm6j988lwi6gy/ekX0q/iouh97xigoBoZXR1I/4F0D+7XQSb5
rBenZ4z0PFt9BZB2Zs2uzNOoAM+LEi7jRXpJ6KUNClsxgwJK4rJ50OqmuO8zBySzt8w7+FtX9Aju
GBneLm69n9FVwJl12qTOtDPL/lB7w9Yclv1gWc/gnkDj5ALQvejrM91rWfzSv5qs9iSOblz7Yn0Y
s6CJrKLtItx0i+1aGT0S40pDHXdgMS3rss06tN0D0ReAJhy5QeHAipgL+aGvZWIjskAPKx+dn96C
86enuOS4Y2ZF2NcaoSccse9clnhPVWZES6+evNYwo3noxpN9x1cY1RnPv7kvzOT70DHWbwF1G7V2
Z3RTe8lZEjAdXuo9LeRqA6iZ1e0Rigek0DYjsnd7sHXul7mB72ama/+4IGS/8UZPO3bZqO2ollPI
rca8c/v0gHnuQuC2/V8zUsTr4u11YwyrpZw4srL1FjW54ah1Mzp5VjxOrkXf1yiuzELzLhAlTmN/
UgKiXOYfYWbpUVGoTVW5GJnI9EtSQ0zTINuHU9uftSp/aNW6k65JBVmO7k751hq2RvEjszP8+1z0
78vG7H4pLI8wAOx1VAbwmu0yA/6dsezXQWs3g+NVGz2Y65gxQaTZk78VdnOwmQbES+6W56KUDkCo
ao6bekIuskwJg46nnY3g2KFoDQf2a77T5sXdDAacheAUq6nelVjqp3zJZg5FZd1MqKztxDQmkUNL
9bpyVHtr9C6kMq/U49ov/bum88ydqBdrX1RYN4Zamc2xwNCceRIeogBP7XoPqDK4SUCHkA2Cvc8C
1CqLEgYbiy+FW0FpdxWU8FOJ1WMaGoum33R+0j10i+1iYjhmwwF+Mi4Alu3noWg4RtzFVGdekPyE
0LFcJqYxXei1KqOmQLfXl7K6yXTQbmvbCgZuo7FJqi4BRhe4Kk5sCJQdDkvAi/BYTPS63XZ63t1X
srA7QlvTxIPbrt9r8Io7b3C6eHa6PkLEcEKxtnLPFoupSDa32jGr/OLgILd3tNzc20/Eq5/z0EiW
ZK5d5cz+WaaiODeCDrG+tAbs4Nq4fGHaM8Pg0oIqXm2CTEqJtsSmWsyW49Az1zBXwO2wtZ7m0HTT
4DxbPXzoJVgaWTXyosmaLs6Lotw28PNQZ9C7u3rCNnOxyBhdfwFRW3jL99FEMTMvzUxEovPELdXB
FCMHuW4QdEhfcqdxNmAA812L+rQbppbDolgMQGEV/go6mXqcrNNyLRme38ikP6XQ87Z3C+0SGfvk
Bx9cXAeTKjeqJf6Pulq/jPOyc5H0ChFmzw/rFJxZ02LHLpC6F8EU+acvPX2nAXZE2rqIs8Ky91me
IFmaJNNuNvKJA9H1sjhtEkV+zJnk58mvoKqyjVt6XsiZ/AhorYfCljU3dgEPZqqbry0epBuZ6vNZ
3RXpfUDKCGvUyQ5uw/jEUiSgahncDRZ62cb36l+c6Ler2YGV5SgLUdm5HIPhFkY6UwEzZzQEZGDY
dx2nSRKk1Q2tIuhx2kxUAzX8UAbqPie1P6M/+9MLhh966ZJ7OZoVM6uxo3IyOMyEubqKcFl329HM
kSXPg3g40XnLldNvrZrQGNorZrAwF5mdhoszcNJKOlGkGn0kkP4J3UIvIx0eymZU3gUmtuY5tUi1
q2egMqh0p1+Z7xhZKIPSPwraa1EjhSJVNiOAEE04pM20nWviaEdthxdHLbeZbj75ecn95Xr9pE4r
giT+DEJQiqZuE+wTO5M3c+1N0cnN51ilRc1rwl2iK4PxbNABPWf6crcwQdoDwYKcZAEChZ9Vxklp
X9aO++SX/Zcc94Otjob8ZlGDw6Tb1bZ9m8CrgfTGpl/l7YnNHPnCP73UFysDJ5dhK3EtmmneqKJ9
mXqNRLdFJ71DbTHsrbG+M1NvuEE5XjWhmbnm2aqZMsKeImexDcnXvpWajEmw3O1EtkQnb20PBWqM
u8BLu2gGnjuiLhsVLvZqts17Ag+IkCBH3b60tPsClwlL86GF2ZO+V1aGtUzRXmi2se60tMIMJrDB
qTc4X/rI5IdQld2thAUVlUO/7iYeY8ixjSQ9Rbo4CMdmOZOBx6AA9NsktbAIVSgjjcl8s9TDk7HK
8ks94ZmibHnba1Z+D07V3I12Z32jruq3s6//BNjvngXWRCz02it91q5WvbmsvHo3YfNwVQtNRlLm
9aFw0eY3GosOY5A+F3N2rvNcHyCsOEh7t7xHAyl+/ArOCneEhZ3A/1aOWGIoeOVmhPexc5QJQTko
pX0+Ic93O9m+2rYabipLYlRhYRYgGIJV7QsY1hu7FsFxTATpmfbdq9PhwgvGOYbiNL4kOfqEVmZU
MT6ZAaSCydkTv1DDAvD71XLs+rLMdBQRXCe5mAyNIyzxwWPPfgljj5wn4WG6+iSuJ8+q43XpnSu4
qgWI6wa7YLoY04UDXw6dOMu5cCyzitJqUDAEIPuCLMYGlrbWJTOlagcFT69DINNWlOrrz9oO1jif
0xE6Y6ntGHvlIcmKGyJh4FB4t8Ozndoz6RuW9qUB5pCqJ62jWVPP6ZiRKXluFi10yndu5gznDRt7
KqTxzVknANx+jgKogxq/7i3kOsp+XKZSRG0+F+FCzH6oNa/bTW3i3Ze9p9+IUdnnOQjqKJnh64Hs
XKNRLOKY1cXNCbQdCuVa29osH/wsdfe+LR2Ilb4XlaodD9Poo7iVthNhA8PHrYtVwjV3hzRB31za
a1WAYEfO/W7N7W+da6/h7BYp1FZpB9d1Xa8bvCn758aFlVzn2AGQoSUYU+pkIsMAeC2ZXGDUkyjh
t2nYJgDXi/2BGopsI7ixrXK8631TULODGIhlYy23aSOMDbVwsW8gHpL/5cM5JaraNJ7wEO40+njo
puK+Carm1qoXjgGbOHvRWuW6r0rVHS1Y85dD4o8/l7kgjkOJ38OBEHeVY+lhufr1Zm5s7VFZ7oyy
1mCFZVfLqwr25je9teVZNmipDEWRz1ujJbgAl0q/9ml+k+rNhU3xjwfK99KR/Refdhb6el65RTu3
39VB0u7W2fmStaWzKZylemxhC50XQvqhZUzZA/zP8nzISQIMY33qzFFu8jJZdkPnrOe2U7/owWgc
Uaxez5MJLoFhw1mxilmRTYBsSn22XJCLfm/Xhtg4mg1BLhE/mtnqN0mePI9tP+zKrrqANrNHeKC5
6ry5voHK6P5CrKIMLSGGc3ARzo3WJdnOy3CrCvVRyO917ZTnPDr89Urf3tFcD2JdT/sbj2T8eqDY
2vtNoh8lTYeIPmdp4JA9MGJ02SynZ5SEHtMmgy+01h4bIjBiPXWdeE3bJQuxVcpvsQ47UVxqbwe9
VkWBU027oPY0hvmt9ogwhQ2CdU3jpk2qu3Uq50ikQvJg0vZMkg5te0mPMYRloah7HJNFaM0oJBTt
mG6qxRx3jZWnm0El7WWBjejlHBR9REJbxfVc29+bhS/Vj6f5udJbd8+IvrpdSas3KGRqX1xFeZKC
K2Am4xW7+tQl0MWgb7Wc03Yp9EOA/QZ2ZnTHgplmEr2G8sIey24H4yr7Va5Z+VR70thOhSr3Hpyb
3dhWy7ceLe1IF+BHQgKf/cMFhAKDafWffKdBbE7Ww351lL93+7rZLrRtHkt9WDZ5xlwqzAZl/Awg
fXxVPjyH0MiG4NaQvn6FdIb+o4ZbtXFGH5cO5dkvA+2kWBSLiJscwQ0MHOttMNChMdF4o4Eyy6+0
oJLnoc6byyRXWGEprzkXUuHLNNXTjywYHixhF5eTyNo9oAISGyeYm+/LPNu35gyhhWnz/M3PpCKE
2P7zmK3pUWr6uC84uKtonhb3tne0/G7sE4Jwc5oRVKdCu2ZM38yQcPo2zSJbcgg1KVVzKCqsudAe
NPyLovCzo8yH7NlCjR778TITbjiaVX6tuhXXwhELE9hSmU/y0GFo4mLGcZzWIJO71LWARlTuRsP7
Lbalh/QllpEcOrkxHgctaA924hvUaqINruo5927pthUXhizEU2ki+IhwSYX3y7R2mLv740NlCD1O
Fs7/jp7bvS3c5Bi4gxZjYmhuTaQaz5osw/kMTR5yPU17GRDLCIFBXsPyGa9h189nCHHQPyuabJcY
LbGxWC9ADIrdSL/xHL+c5EbjtZGULsG1iTgrDU7XjwCSywuZ6MkZsbW6hJprbSqnna/YHir0FqF+
BiRCshHPIJueNUe/s2munmt1/aCM5C6zVvKhUR+xRgMZ5LFM/NT8CUdniIB0fXeHfIPkH3drVeJI
c7G8B0FhkgWZMRz8L+4Efc33aRrqi9gaaMeEEyJNscFu2FiLGSP71IeaRDoBQ1YzZAy4rXOxwJYZ
CfESqphc5NnYCHXXaT7Lpi8u4LCZhLty3Y45xsIpcOiz1jLHuFTLV1EPj00btFHqoINcj9uGajQ0
En28MAw6iElS7dngENcMLbmQSpnxSpP76Om1t0dAWfLgwUtHFkgaEaTgY3KFaLbrqv0y98tuwYIl
1oPirOkSdUGZBGjCmO3n0ctzzO45+XHaubGadtqjubO1RyuLzMwSO9mt9oury+7OLXptAwKJ1qxF
IbXiHxpZneHupxRKoaZQwXNTB/RwVgS07ofiYqoDeq8VeCLmxjVVZJ4/wgurYi+19WvEjbWLrNUM
cCTrYG84UoIrF2jVJsjG+yorjdhAvCbUlqkKW6WMqHWsctu6SXozKroH+uRpMbTsixX7CTYL7dth
6MQh6DEnOrnxbL1uoo6yKLK7hmcPqANhEEM7s37fGcvhHs2E26A+0TJHRG7IO8n62hbGKJWVGeBI
20IMg7A3nyUD+jO9V8tL9LJR5M8fJOyNUWo/5ZhrsZaZ40ZHkuwS4fYbHYIFE3u1RHDHvT3GQG6M
Cj7Zn+M/+y5sLuHXj7R4WjT1XFaX6aeHBSmMSCanvL0yt81M/xea2EYDhXgzSosFMGHcWlvI81BO
RPmqtVGJ/w06LhbamTNU0pTNHdkmDMIxL6oDFMVzaKLb3mweJxQSw6X0KINbH429DFQro2TKhyR0
GQ9tW3sFelUAzTRalCcYTlzYeXM/OznnW0dPFgGSc/ycUObsmBjUJ+vY1vLmzVrN2Sb35dYtbbp7
qezDJkE+wewK697T+m8DvM0QAUAfQRmG1crWjwlOmxGWB1NcpX5/tP3pS79AUKMloG8rqT/mviUI
LcW4d4fgvnFJuVplzRdmmvVFRC26Q5oKhUlnuPVcSLc2wtWXJZ1xiy6AJhG8m7MtCrPbwBy/j2lw
5yS0RPIm3xHph7hQZkLsBc41zIV+T/qY77LgB6K0Fv27mqavHtyTRz6IbL6i0GhCYTXp/2bvTJbb
1tJs/Sr1AjiBvpmCAAlSfWNZ8gQhWzKAjb7Z6J6+PvpmpWWGJd3KyZ3cUUbkyTwUQWDjb9b61l3G
gnZhn4NIlhxNqTrVBZbMF/QjDJqaQEWcpXVDs/PatYomQ6YgXOYdb0wyxOUxXgJiyW45tgFeUW0L
s3kZh3Kf1vqXuCV8rs7V2zU264NISnHelXS2niYC3aueyZxivlXS92jZyGorNnskKxblRczrQ6nc
6nwV4kCXlBwmR212uqL9KLTmPsmz5zHLtANmVi3KJ1FEJa6KIKdgPUuGxNoZlGrnqp1jKs7dKepr
bwwXe/WuFkN/AZhS3OWqPu9rBRaLlTbNjeG2o+9WKSgM+FQbmvfuJgFIvasq+ZTNvEbOJ3DhWXrP
kT7ti3JqfKOQy04vWeyMNuq1Zm7Qf9QVt7jaiw11136YBMCdWDlKTcadUZX7YlqfSqmd94ncrsY8
++0sD0Uur2rJDYixNd9qhXhaavOG672fDaAeuPQM7jvIDa0aMnXd9Xl2N/dxMAtWf5C04uss5X80
yvKsa3uMmn1zy6bt1pi7rdTTfWO5QanrIDmIE9VKXKhr26C3jIegkum19LQHJeFRb9Bn5kbKP5Uv
OUbaIFa0732pIjvm6ePW2E1SXDSqu1d09w6RfbEZTbiEfXKwjDx0TMNfvRz6u6g1n/2a9D0mlAHy
6QOuX/wXmHwf0q56tMRA+Vs1T+2sXFskeppaf2e2EMj6VduTKEeGKGMa9rzNo7qKyzSeyYsbAl5R
wVw0X9SULDiq2G1lG5eG1vShBlhgLwGEXyZxHdVDFm86NzPDjNQVNrPsunSkRoB1vq8Iug5K5+Yk
Q0+SMit+tI6VhaVQQWF0DmzoC34jkz4slvmpTNUpnFcSLmlbLNwPUC9jzgaeo8IDxtUcBXMsELZu
6xwSN/XO2h7qjE8gnfOVgRgckgQ5D0Fe0xVKqrN2pY6zaTXD0kanxaiheTS7ZbieHVMcFJFlFx6g
TSYJjmCaand+Ydg75iwZbD3F3g56gTWIxWLzYBL7/R32eev38FkDbvKqeM5si26dutqMOfMbY1FC
tYf3O1PKKU3+YtujiWU+SVnIqLgCvRWZEayydVuqPfs8Rk/paDqhwS9jO54IK8/g7U1pYsZa4PRd
CB5r9hOmGdCa7jJXzaPRwTlr9vKHCfptj/UGrlDvS5nt+QU3VIM1Q3VJJAGaXQ4NyzroU3mrlYgf
lUrZQjd6MOMK630OWU1Vr2255qHuNMWmjNuHIpXX06h/YRWa+3bD/l+xTRG0WtLtq7VbgtZyf3RJ
q9GYq3I3CuDhsh6dg2uK22GFjRp7xlZiT9wYs7b40lxv9GZt8PqO9aEb18AuloJ9vPYEf6LfTG0j
NhbD+d5U8xuLX9TBv+SXmUXhmji7hcWo7zKgNY7xK2UBvZmA2Uvi2m6diqFF74xs+FG68faJxrRQ
/TiJt9BovvWu9k2OM9gHdorh2EBB7MTwkNTyh6eSphp7rFJsKxzNJOM+Nq5TOTXbukCECfX4h51n
ZaTYLjgnh/2cQ2wMpYMeju7aBrIozrphPBLA7H3tiCcF61OZFzql4nDZKZOxM9NW2659e+vGGi23
dTvYTneVzM4cdPFsn3c1wN14YLw9lryVOT6Ng1s5G8DWdcAOmmTiMTO3qwY4wcsp21mfM0yPaUIB
tqPATtwHzRP9JQwj6yIdsrO+6mXoVEmEdftKmNyG8DYv85gGoxN5WNZ9yOYSCAFKRSZAbHAJdb+a
VGzXdQ8vSDhLBQAVW7tkYQ/Ni0Ihd6EZHKlC+8JlaI0G0AkU2gI/LsZzqzDvxnW0w9mabloDxYjq
qA89iFHfSvB7WxBc9tmoPxszY4yagLukQvekV8WFmpgFBSieLc2kUXEWg+6mVJyKKS6NXcZYGH3n
bDyMRjMXCGiSRjNeV72J2yDGLUUXsxY1quZaOvkZAAd78ZsWJ/sFO1kNcK015t2+d/FXn7dNlyoN
o4qWTVSXKIrYWr03dQFz9O6ZTMeCOT3CvK8po7r5pmeU1PgZw8hpxz+crIuB/rPGs28v6TXv97i7
6pR6+bmCp+xCVu0N8/rScdSoLK0u32ZxNSa6P7MqqTdl0tZqIKxO0c5Rf1AQ2ouTPrXNlBiXg2U6
za3OUoxqmvs+z85nK6vl7diRPOwrCRzRQKJRqg5Vknpy67HuZnhvedLeNEY7qrvaVjt2zfla58pZ
wux1uZxm2DVBHNeMtDCAkYskXEG34HvjCJUVDeQ0m49VO63qwVu0FbKJmE1tAH7J/X6VIZ7gPp4g
fPia4i7BpAlyHrTS9a5RU7iXAMO/g6q6xkNP6sgIZrKwq4yc0H66xQOBFkQ0bYTiLRZHnm7yrRRT
c63kCkbMrhpWfaOrvEs3akWGL0KP23V0rPsyyR+TztnaImUArsUbvZTjNsmNa3cqXwxAIygG6VLE
0gEUJQr4kCio6TechnJ9MDPpuj/HrtOPnz/aZ17Vf5maweaASbdKEv9ITantysLZeaLbNTgvWdaf
L1amASfQILkIUKIEQZFBumZMHR19y/Ki2Pcj/7ASKFy1siZatPWQ/TjD/NCuVtQAID2LB53mjbL3
bCqXCnDHrJ+VVpoGkIyJYrUqg9F3t+sUo973s7fsJqP5Dp7jMtU93L5Ze5gaajy6o5kDbm1nHksr
DZWEc9TWGwLjU56QaXC0L3HvcB5DfoWjoZoB08sFKYOI9wp62q/LDDdEmdavgApfaoqOYJi7nejX
OHIaYHjJ4FWbbLXEVwAkL/riir2s5WXtdPmuHqf7FJTp2cjk66ZtIQNZkwOILFO/AXwksDLtecsY
4EP8bm0SCGUOfOR0FPUzQVuAI9d1a87syee038cD2W4V2jWaqpZFRLscWNoZEUwGGXiL3oSmNi27
AhMIVYLzKFNBp1z1800CV963rTLZ2LonGB/HSYaiwbtwne7WrNzm3kHS6wu52jdo+rxoahMnYLnS
/oinIvenzEtCr7VmdjO9FmEEbs66rqeXEGxq005PIACzpOA9q/iya6s9TztzVxecCmKal5bFAcP9
NTTAAa1Xrr6ouIGIZY0xnPhTnD/lNv1nD2sG5Jq4y8U4b0p3dkPWsHfrXJYXXh6z1vVaqkFHkpNE
PPn8UJtGSTGDRurAwlsuKC249j5jUXJP8TCuz8jDMIV7hVXfDB7Noc5UX9tWhTajFlhq0W+PcZoH
S5TN93X0mAf6I18UiF0J+UMpzK95pmVsGOvmC8o26wzRo0RczYJTrt0BVmK9+EMf5xem21Ssw6rz
ArngplWZuTQe0Wq4ITBN98oaUXOIB5E3hL/P6XSAgTQfOMAorN24yDddw30QVnE3AVWTGlVXT8Au
anywGMI3Bjm7LzR9Vb+Bd+OF7hxX5DPlQW2202FOavNWsez+AP5WD+ZUsa+9cibsxbbE5bCk1W3a
VD/0LtEveIirTQ5y7KbOyxvdcZt91ynmHWuRHaPjV6sTbqB04twegfrVqwkUUx7Z2hl0iWC1ExGj
AUrX4cy1k29GUX9h8ygDwIghbAZlL2JaZLibt3POIg80jRLwHo6gRiivVYvGoPacTb/UO6FXGJfa
ddpzQmwtC1GPy0MSlopYMFgVuQm1JtZ4M9v5ReKod6PHbk8ttB2brwbW0HTWgDre6wYmt1j19M2Y
wUx1c649hqXs2lFNQoK9in3kQD5duxBHayEQ+KI3g3OZ2KXT0xj2w6YWOOpx9A57Lc0Xv0/17ssq
8gfQH7y8ZftCAzTcIsFD5VBPdynHLn6fep5fiYa5Z0AE34B9C5v626RUiSbsCC5p5HRPCSr8UuWc
aGU+bXPZfF290mM8W0wHtNH8NNrATnyyoe17eLkmQlL8ZfYGcZ5YluWzQHe+gGqC1Atecnv0hu1m
Tw8FOqDFK9fwOMrns5lvuWJlDi7tOizR1w7nTtpW5lbXlO9Sde2QOZG71+dMvXShV/LUcYfFGjqV
qXORphmJ6vfCsiMDdcDk28MybLQ11y7XeviWW+10IXMt3xWiX0JQSuYZy8j+0phb0x/V6gWWchw0
MsvP2g7ZKsTI5NVOM5RCbTgN85aJ/vmi86R57d001sjZWFpEZTuew3YKNG9Mo9JA0GEMq0YxXmUb
WHWEveD0p/4hUYEAuG3LoqFH+cPq/eBJLZKs5GDYF0FJpurYoYjohXbnJcMlLMvzEtE+k7F63DZl
gsDW7Kw8KExHhsnqNedCdAryHZH6FkqlgJROtqnJpAWgn2q/zdw46mFIRpLBG98X4VfmLQ+lNtSb
wkkZ53OVoLElyHrBAspZ3Cq98qAMgFArnQwwz5pR3E/Lyqveuq7LMT8rKoudFhvzLC77MwVszRYx
KA4ipD6pRkle1wwqjVwdET+4T0WKmcuclR+GttytjdQ3A+P3MO/G8wn65VYZrbX2FzKvOWrN1+Pw
eT+tzishGDAJNFB0YU6p4OMlXfcVF+sirmRFB/JL/P0vGfofAut/a9tPBfHvitv/EMT/X8rmj5/8
9pP+9Zf8vxTEH2117wvit91r9SP9LwDvz9Ufsvjj/+1/ZPHaPxhU8BlBNHAc9M2/ZfGW+Q9BVYBE
XNQpAI6OsId/yeKtfxykTURjYDgnjoYIl3+r4vV/OPkB0SKHx4Ln4hP/X4niLf60N+YR3DOOw5qX
mFM+xLXYMv+piW8HTc9hTls49eIx30tl1YcNwjI6Sa/PR4Qdeqf2IBUtuj8YxtOT0VH+sTnLQQLF
YEA39QxsNhhWinO2ACqxLAn7vZ3lLpq5NQyHKp79ThkObJc5kvXWDLFFup6fIaqYNgws7GfApsgG
hy5NrrpeqbMtKImkZSY4ALWKdeQxbC7XlTEVMtR9PXX9T8/ty4cR3XYNJr4ZrGh1YnbeY1fWLWI2
Gas7c+mVZtdR4eSQ/ZnF3AFOYqLSj/284eJ3T3gvgDVqwrVvWtaXN3aCyyoqqRFecmVpb5k85mB9
k3ECt80+LNGP5zZiSqFcOtU0R5NqHCfULBdfS71WdRRmtfND1nr6OEi4dUzJSyKcamfVz5lDKAZV
Y7XGmxoL1xdwa+ClTSCnrg8qu3zR9NguH5Bg2+4DKcqQuGPFtNPQ1UbjHtr1bG0Sx0Ebpa4WJWPM
PBAFhD3zuEugdB1wEt3OrlVGe2BpvLyciMgxJL9iOkIudAVSPOSdaVlyrfO128mqyxhvMao+gF9p
X8B0cP6qvAxQlzmLi6JKFAYT2BgpQdh4K7oNSaiaT3ZWLw84GOG/yKZYywN1wnSkQ8oW+XZJ+Nou
9qz8qmrGnp9Tt8smwC+GVBQZ7/CSUtp35zJPFGI+S1Ssi6q4z5U+mS92WgHWAr3EcEUoyddCnQTf
xiUWN9TZvEp/RjhK8Qk43UEwNvUY1RoSUS6YLpivCdVGeZW3valt00zBPgvndhZfBrYTJmU8C2ac
4iylfF1ybf3Kzti8pYRv+pnHJHDbo161bx2HsKkj1o11q2MlGqtbB+cd+OqmRCHYJul9x2oTqxX1
K3K3tuE524yWbB478oZMP+mY2ZEN5ELmGOesD+Js6R7LdtaCGT03vWNpuzd1mtXK1hixiN1oA7Js
X3r1pOxNpIY/uwG91KHgbZU+4+gZjuv72HDOyl4lHKGkiIiR1Fg9noyisuNtBQUf6WGPi5HuZ65s
zHiFkL5WpIPHCoRZ3qbtW6zyuUgSsVuTOntUCfp9bSta5k1lszVmZK9aMHwMNhz8VkYdzVZS3Qxr
Z85bo2gZRiw593uQOeY6IJcwcRw0c+UaQSbAvQYK5vefCmqDhrtkUADQC1fvqSvT6tkhXJh5hGl0
d/lkkIGYGh0KKOz77rqpJIGIF6i+hjnUwdJrgZKoaemPtQ5jjf6QAgN691bTGzWLZujbuxnIOwDP
Qh1vVmbEj2wBeb93xeBeMhWMO9Zs2nCPFCEF0a0b+T0ZlzmhqzpCOGo277YB+XWtLgq4eJI9N6AT
ZB3w56QywN5XgygtsaNs2pQWg4cWmB4nZPYV8+H8HIM6dPeuJ5Niw0ndlr4xZxhXyWGoribMBmlo
TzrPZlKJ6XopGLv44D+RF5RLnmOdpMPWcT1YzCfGEvA+KvUc/2Um2CMmK8pDvNSQAw5FLOcRza6M
uetHF9kimmDnX/72//9Gf+NYOyKtPnijPxc50oiX/9r3x//o33rdjv/P/3mpO//gWsabjTzRPL64
f7/Ube0fg9c9RkjIUUedye+XumJp/6gaPhfkkAT8HEkZ/36rK5b+D6t2jTws/pWADvX/ldftJORW
0Sk5yBHCVvfn27zLZBGPzE6jfLau5nRlyj/kGSvTzNjOQ2d8U/tc+eLA8H8EW5lv6gw1Z9loNuq4
eaHzXbyduh43lmqsPVBytsGb6/mvovGtC+8X6Om3WfX3X3bivUsJHh97nCjIFNPyTDeX5jyfu3Yj
sABegOKNN2rnWZhXHRVw5UKOiYEkVyHGRlcTFP9LDGDVXIsENVChb2NmPYEBwmbn1O4cElNs3H7y
l/6ZhfT7Lz0xpqu1tDkt8xyzjuayVJcsMhSGZTVja7SyZnpmm3ONZh8SHNpfFJIDOrXPUAvvffpJ
PUbIRExX1OWR2uq0DQ5ocOwJVui2vF26dChZCbJeSKepCRptIo2Epc7m46/+p7v69zc/+iffQCXq
CuuAiQ4lWnEA4O5DUniTkIC0V/DxbSz4p7eZkS2ePzhO8n/aCWr6v9sz//QP//7M43V485nMHlWW
o7qI8EqW24kARh/LU3GBxuvl42/1C634l1vP5ZF8+xEu1J1SXSe2PVqSnq1Nm7JTqur70s6miCCQ
NBRmPm68hPmU05RVVK7jgCVqvcyZZnuWMgeeWc0Mo/rvVWub2zrT5UZTtPiTH/1XTPDf/sIT6IOi
oMjFoiAiHbXfpjrGFNswdbYFHIPIWNXqwBQgPyQeQ07SntJ7UDXEmWitF9Zssnl4k95fOgayiPTS
gzpp+mWzyvnMaJtlr/YeYNiWqQejoeETEMk7v9spcqnsp2woGKZHazwD/vCA1MyzGHdV49x9/Lv9
CpD821U5ti5vbg2Z5klhQsuJCjI9AC8YDB0rV4msomG2SiGFqCGrd0qPQHytlm7PDJJ8vxInjDpL
7cbtsgUdXWpd1TnvZoW09a8DurcoaVIZOYJRB4QxRKtr0u4MmPXhPNfjzko1ZnW91MK8WMhI0mdS
d2N9Ow5rdYadqN3PDYVgY/GVu16bz8zEZJGZQ8OG+vTa24Z3gZjU3U5JZ3xCaHzvap+c6wR5rsIm
3CrC6sUkjQCjAFFA56vN4mw/vtwnaJB/P4nuyQnddg5j4mXmcjsMSLMChRgMB1yTlbxskvLrFHdP
5pBWwYSKG9uisXzyQx994G960d+ffHLikmAkHbMz6yiHI8qO2RImuwZTM+mE0vG1RCnMjFAUjh24
zpKbG9lo0LW9gQ6xJXlUjVZ0nJ+hZd79c06O4GYmZ2qtLS52Uxrn05oznfF6NpjLYsHCrcxD5SYF
YiQDeQsr91DRciI++hZRqcn68ZPf40/X+u+rcnIaj5XF465qdZR4SQbdibVWPpIj2eErbg0smNmx
IVpU0F7pxPx07Tysj+4qP3kb/Dkh+P35JyezpaqmQptbROwe8DHQngWYmNqzSkXgjm3/M2jtO/f2
sc56+5jHi8uTNWKAg99U7vrFRsYeeyCFtPb+40v5Jzji39/EOTleMX4A1Wm8PMrBwAXYriw8SIrH
L6jJfWsILRT6on39+MPee45+JSu8PbZAq68leWC4Gntju7DjuClybHzr8dTJNRtONpmne8Vsfkpp
dgEZQdUnT5L+zhv817TnzWc7dOzL0g7KLkNXc+gbxg1q7a5PC5G4F42mVaFl0MRvlNSCwN/o4MQx
DkJxoT+3vqvsuNBQc+GTwGD7c4muHf9gZy2ElllTuVWQDUdGmWmAYUyv+Z6rbvloZikaK0lm+EbR
IciDHmnnLsjMZaZbmZoFRAdxfbuPL++R/vDX08I5/spvviOtvKyQr1WRa6vLi4MPI/FbvvnBtlbF
2/YW150RLZYrllJoC4pExb83yHjGhGZ6xbBxmZiEud109l5BCyrsiZsvG2KWr6ObX8xFZ+e0rov6
w9KH+JmARE0iIgcnTtycfEoRqqOUG8ickmyMkaOkuDgsi3fVcbWI4WCpUi/HTEbIFzsSYqlqD8Ut
ItYjQ2GZ9YtewlQz4kKXIZwnb18sGBA2OCaVNSzK2MHdjBdrDmwq4J1d6Qy+MsOQ17iFmDZNTgXx
wHLZSwCYF2dIpRkDzZDqLb/qdeXrYnY58zGlRHhLUHF5vrRz8kS4j3OWSShpGMYqLbTs2TQ2ggUh
vk/acFLvxCRs5OROa4csjpKtMaOa3emQMO4NedzqLlW9/lRIcvoxicwL9VhxrahdKuOmdZkmsPxS
zPNO2N790nuWFmpmnDV86FIR8TaWuukXtewe6XgxiiDpVFK/b721C0vX6KzzZU2Ithz4Lxmc4P4t
DoW6KgVGwYxl6WDjrt5ouhTPgsHTvZGV+VXOtGPfVsWws5KjaxC+Dr886mw2JGPRpAvzDHPKon7p
MyVgRt9NXOjR2q15pT3a6gi3Z2LuniOds/Mr/JCeckgHq3+tbav4OYnGQ5vmNDhImr4KqcHqEGbw
CE0PR3G7aSsC3zaxJYl50rrZvS/dlV9ZQzR+W+F5K32r0V04kOjBH5U1q1nc92aOCtfwWGc5o1Y+
TiSBMCVaM5NwviYHr5zqiVJG3pwaj0SAjpHh5h2eNCGecaLZP0pTwTwgk3qpvkD+gfuGN1LZ0hTi
GhBMN5IbOzOqdqM1ChbZnDkVElrgbbeQnMqHRK+rBFY9ZqgI5i+6eEMb1C37yMqEotHjdIXfKLek
TK6MUnubVTxxcOe9tXio+RAfdH7WZGMc2HDimcfB47vBbUVJVkm1nTZu1ut30lT0JMgGWGrYYxEY
wYWwg9JLCTDsPOAgBLcFTF1Q9jE6HHy3Q3LuCppTdEdiffIWq0WDDdCwwjUwD3dtYyEGtcwF1Ykq
m2EzYWLbmTOrug1utoGNN/f1BtMNN3sxJD/ZLTaQF6zpODfVhBV2NaAm35FrGyke3t0Zwx2ynUGz
71izy8dOJUIkZOnEfcitw95wNiiGbNUQN32a/sqWsL3vNc9aS5JE59zFsql+KnC0frgJ8oYgXUbr
tYVgz6q9lRjrMGONX+A/ElfJhsD7Poz9kBJoYVSvdWKKL1ndk22YMHKVrKnwNviaYS6a35Lp9tzi
+7iUBC4dBQlY4pVO3ttdhnqgP1qTB6wwONktJSYOINUv3d4Nk5ksTraQMvsJgQ9jT+lauKus5kCQ
4Iy0vmTGOIuyfXa4nXI/LRG9RHpdwryfUqPAHegaT2MPeyUkc+gwsdnct0PcMWgWWttE7lzU+FEW
MUeDWTg68Yja+j33ugZ5ey+WNYQMqZzH/Tph61qTkoD2YubUHJonVXOW8qDiJrjIJLT4VqaD4xvk
ND6YcH3xiXiLe47kGUV53hFw6yqIbGUSg/JoeXz5IduIreRs+xPKJrnx8lUw3sS0jTu24KAYliwa
scEhrSB56NWqyUoKy2JSf5QJs0uffh0eQeXN8ntLR1Bt3YbDE0oBRJaNzeDvYvFqGGqF3dls+kCX
obNxUl6WiQuDQ2nMJ9UbyuexAJXuF70O3dMr2wwRVZ5zP4NqiWPOcM7MTdZ6yHjVNLXOvdnkOfz4
FfhOwWSfNAPtZJAP13TUp8OCSLwykj2R0WgoVuMzHvmx5v9L62Wf9AKzLPuyLes6YgaJ02/AKp+I
5fOUqXf+9ScFf7bq6KkcvYpmdEChVuWsajzmyhIvJ+uQur8rrIKdPom3PmMHczPHhn2QHaWhh55t
myMQCFwyAHxh1hYz5CklC1lkDw3xpjtMNyViW4CCwnKEz0/IW5aYnENruv2l2gnzPyzR7ZNOARUz
4LthLSJ4DuKcnQx6MoFaV8Cu3mYrYX19Uh+fNq/ft5ShuyJuZ1I3x89wzsca+W+/00mP4FDGlbnb
ZpG1CPVKjGZ8MU+NeFRalApYNfogYxcXKbJKd2JNPkvQ+MU2/9vnnvQGqO6LMZVmFsVCtC/CmAZr
myHk1lJnas5JPsawayUSuxrGs+kL2rz+eaBdYR4pF5R2dpODlySziKhdB6VPOGNLZO9kjmyjHAJU
H+j8Wb9otjUSw9cXyb1SlAmNfVrUXmino/2kDPNIupIDE6g1jZgDxKzGT37Zd67rKYe/MhsBAocS
JJUzQedLehwUNcUQynnqLX9uY4s+VW8S06/UuHpJe1EnwX/0eFsn3cpKwhNuWfoHr7LLJzuZl5D1
xByIRjSfpHa809od99VvS2iIWE7Xur2gcgNhIpRyV1YIPVMle5lBBn5yEd85p04R7omzZkrSNjmB
x4Z5nrA0ZZlC+T3ZFJkfX6sTJuPv1u7koML8ayvFURJrYNjcIqKCX4DhjBK81pzA4fWzwTOz4ND0
0JRLmNGTi7tETfT49ZM/4Xho/eVZcE4OM6dRBsSgasFTRtxdEy9YK7wqvdbyIbtpE9BPvzDVlVZJ
RhtYvUVbWjfQvrCkA1SOwFeVnzRHxxbob3/KyXlUdUnGjTnkkULZ7LsFCX2lCk2rLmplg+ZShI63
jP/ZTMo5OXuYhjm5GJI6kq4xsU3HL1UbtRIaXVzffnxt37uDTo4ZVFK1M3fGccgIyr1N8opih6ju
fCKp9+OPeO9NdzJ9aOBlj8QM1kwVcUmR/F4H0NK1T2JF33nQ7JNn2Y2xUJcOhKO2tboNWo97eH3e
WV9MwHUWGPEff4l3jiv7pCWuxomMFrr7CFvtGqqDOl0WiXKRgCQ8L9EHbibYKBubfGmYRrH+yaUz
3rnd7JNjpJrLWUuxCkdlrLYP+GX5QrYi6EyQUK6PmWGr2CZBN9H04uLFMkV8lOHjzcXWGrdKjgW8
OwYDx1n+E91EjbSTRtjv7bFTdqIGXUFBd2yolYWzeK3InzkzrLbeLU05XTflPD46c4bXf2Llvtd1
dhUBYRxp7Bsx5eZOBXx6jBFsEevqoL1utLxpjjjbbrA289CPN4SY5w/VUrJ1Mqu2Xj/5Qd65MtZJ
ieYNE9usIhdRXDMEKfK1IRpuWM+NApuGyHLxCLcm+eQme2/oc3IG2hoi6NptsijX11fDGG7QyfS0
LwJQ/ajtencqvpF09xkP+70z1zo58FRbwFB0WVFhwTrXXClvkL0i/TkqHRw9a7ayJ3q+8PLneHXw
01u56kve1tcf3+zvHArWySGHVa44MpDzyOyZZInkiLNkn7jVyyL7ZCHz3kecHG0dKxd3Hqs0YhUn
9zFxmSQdZfVZYZefEanfu0NOjjbwD3nZSCUB0lIafjK1uFtbKz9vOthWcztKGkBT+fEfXTLz5JCr
0JjRubtJRO/Yb9xJtfcwWcEPzaoTfvwR75x05slJlzpAfVAs5PgZnfoaLgwhpBXq8oHE0F08YFf4
+HN+/Qv/8o47SuPe1i7egCBd6SiPULdXZ6JZjA0W4zjQ0KFsK8VQLqTb54delVcaD/61Y5dl6Gh1
8yArXXuupxLUaKq9VrQYflVrUJoG9T6ZBMgv3wbaEhVp2/tpkn9ds8ze/gqkpElGEawos79Andwq
3bBL66OIqikxPbkqcCc55lcQVX7go13ocDH7C4ukTmznoGQR5fqypgCabYBMFT9vGOcdr2Mx5We5
xILc97qNyjr+BgO93SJ9HT4pJ997XM2TUxrKRo2SQacLcEloT0VV4+wcOntjFzX55gVbA7T8aoTT
Kt6ObaE8JX0rAZYALPv4N3vnXjdPTsOasCBvNbQk6gEUfiOnvLpb9bbY6FLVNiPAk4ZYU3N8/fjT
fhHk/3aHnJyHTjviIFvyJCoGR71w7L4Ojbhao6bvuv006+lusHExpEYPZMAZSz+bmQmSKmf6cWbH
G7b7XzwgZ9C7ie2VVgeAE5dP2BMu/M1m1XJcEYrA0rGo0YajT1qweH38x793qU7OVm/0gEbh84mc
ee5Dck5Un4NouVxL6+uQ5dnNWjDg+Piz3r0zTk7SZQEuU+LSjvSSXtw0Fghh8A++O+MynsGCHg8j
TpqztEjTuykvAdOlog/aDKf6x3/BO8WXeXLOCiiUmaIOfNujTGzJkG5h8PwsyO29TYx5csa2feeN
esLKItESxre6lkX1OnWhs/IW9ubZgRYy60jNwIx2Vuv4mqnan7RYx3v7Lzfhr6X2my2Fqq1ZMzaU
MaqF16+WgA/VXGDkrfTukyLjnSP3V57Am49g6CTMdVHSyMFC/GiQnHyB5O1H767ViCkfP+zHv5L2
zk35q/5780HuUiEnsp00As3n+a03g1cGAXc2dcMQ6HWs71yrULcworRgJcv3ptKlEmZ2RskHHJQ1
BrN9RLOQc7GhGofF0uGXOnb8H17rkxMOsbExLFjgIwhK4ibWGQdrq16wMrG0h4+vwXs/5/G/f3MJ
ssWtIQXLLAKm7+0QJZP2QjD9lSnNz3D+75RxxsmxBYBOnR0j4yN60R+cSUOHo+TeVrdwjhDhreNT
0GTIzqj55F363pc6OWwQwbZr4w5ZxM83bGxyVg/csv3GROL6SSX1nvjmVF+OPDgZzcJjQuUo6T0j
2HI3ep1+XXQdaXwJ0MGlrcc7Ppc01P6/2TuPJbmRLIv+0KDMHcIBbBE6UksmcwNLQUJrja+fg6jq
nqycTtK6172osiqSSQREOPy9d++5UbgnMqxaWYEzoz/OsXmbkthye6Gfu2O6NnPV4Vzmuavr8Xfl
01dfpE/LUOdWLb4hLaJ8sujmDhY8Sgy82wLI3MqO5mr364foq+N8Wo98VWk6YPVoX8vJYpieTWdz
4aJSpp0G+w0ozK+P88V91T9t99wsRyNWWRHd2440kX4E5+q72qYe0uw3a8IXK/dpAP3h+1AwDWzl
jDih7wd/M7euedFW+bT5z05gWYg+/O14WFBpZ24OcheoHeGV1sbXeUM4E1P7/+wQn9aMpCpao0vR
L8VgxT1Ld+zLpsSkqNzfBd18dReWX/9wEoE7dQ6gH04iJLGxxJG0cot6vu7xqP/mLnzxQH0OJ9PC
aHZJysj2ASimR98XJULsRB6UaEDmpX57+PXF+uIFcNppfTgVPno9dolBzLyl36mmvAziBkNzoaXr
vvRxsmM8+vWRvrpon7Yks+LFMiCOhizHPEDPYbjEdiXpIoTubw7xlYDgpML7cDZtoOcQzPp4D+0P
C5w2+kcxRtoq7nN9h4MQjfwystFpLxDujmW5lqZ+rDPH3qS289t9+Vc379Nq4IQkFBA6n+xDwGRA
x12nBThuSfnsVwXaeX2K60Ov+x0Ap7p7yZpCPltdA/au70zjrZ204egmi208oeZAGpdSRjiBpIHy
63vxKZjon83Vk5b3w4UqtMiivEeza3RQXuNZ3E1mx+weIiE4oXrTjrRbkR4i6lWFA355ghjeCqz1
sBw8M7WsNdKt6TIiLMcbUjNn2mtX37pAOrvWAobQg1/eoL2c1xnekU285IN1SXhWD8151Wegixps
Gh2UK9IO5/N+CtQ3BQ5tlwUGZIWgPuMOVru+1dy1GQU6MRfNWta/WyO+eCN/zuoGYBTrpeRBYf6v
H2I5Uqe4MbpbUVMszvpPcCfU7nXt/mbhxmD+r7eNpy3Yh0uOUjNMnDGM98Ps4gc0uwIzdZWJgjyJ
hBDbUXSLsyqFoV2SE3kho6LvaNzT39sAIIKa2EZIUmDLsc2MeNPCLh8hvq+GeM69Gsn4keFbv9It
bdvXQUA3Kufakl2YDs9ZOhlkWxWaD4DAaQ56RF3g4V0a38Meh7KHeb6+tiqtv0LWZNylhhyvu0pZ
73hOQ5CGoidksG0idQGvBogdLgmQRLGh+1eZq1nFutfc4TZgtAruo1RFB03gjSkphuBs8vXLvJXQ
Kii7mEHoWIpsQy9j7PBtFXiWgVjJnoj82UWMD8cNrBqohJNjp4vHmqmgZmtziiVeJvYG5DMkJof0
8R+KRs56tC0Mp9FoNN9rMjZenNZBSKlVtcs8As/TxEeb/RchO/zlIrttFV5ta2K+2kj3qgx6rFXz
hOPdrMOuXPWT0pgsNLZ+Xgy5gOcpQkzHPuBzkhLosrxDNZHnfhz41koZRFGtEcnUWwWw/EW364a5
pg9obWVFWRpikDflk9VW+jEN82oTQuGqdiLLaVVIqKMx6cxDLVcOttq9oXE60dAV9srh1RVeZ6wG
cpX7XWys6JWPPwpRtjiSw766je24Z1TuuKm/iFzct8qH6wHs2U33gTCNYp1L5WNQKaeMZAojqIfL
1tXS97ysrad0ogrFgpvY/sqezfjRAWEA2QHC/7chCiHygTnDANzNg/PQ4tqJV/0clK9xN/FVmSHs
FqgVp/4gx9joPME0fYUmodK3SHQ6HulZV4wpmcKnHg/k8DRJWQQYyXrnodT96KeG9Cna4QbLQGJn
jb8nzCS2oE3kjOXNCRmGZw6Q+LzSsfzUU0Hbmbs0mYZ7Ko4cDVMXVfGWisSaUQhn5rhLBjPyDKM3
9E1JpIAJQ8uOLgYVzZJKbRA3QxDONtFzeK0imHMPgSH5A47MsUeAmRIGsOVZSA+yZZpvCixo7qFq
tPw1asG+g0xr3efBdreggGM0JCDtrh13mvCvAV3a9ST+GasAIMoqVk2/EATT5nxIyynZ0tWqvk99
FLw0Yo6w+abx0sUK45WuGuEee8ZpIAYcm48+MAY9DpHU+5VBp+MGH1zpQAQFeYGMRrPTTVeX3FBW
b/PVjcPuQfMbjJl8K+xjrMsRXmyeCyAUtoivAI13T35X9ZA+FOkhOjSSeMU0yb0LokZL0NsyD2W0
7dbxLZ3mYpfHmvXWq6kkqyDR8EH72UyvL6miB6Be9jvMoISXdpyNXBK3aYJN1BLegtaLScG2dcsZ
6mTrlxfBMMLIMbS0uQmsHJCeQ9/DWpHiRiZ57dQdiaRYHQKvCGc4vKKDuathocNq1ejZA5JozfRG
sm9fHVlQaWKZryC1ENLAwSzTuoILgIi/SHqVrmPYkzvEcjVEENe35m1FM/Eyzcak90ZWkAjL5CxZ
aspew12SNsjJOgCbm8nQIKSlMB4L0F4ApU3hl/dYZpB798I+J5w3cbahm7XvYGEs15uJEdhOREow
5pEDQxDThJg6m3rqQM/gaXDbnj65AQK6Nxvw7Px9zkonw28P1DrWj103l+aGU0c2WIZ1+u66PaQ8
AoI76LOZ9d01a6JSALzCTACi3DsHw0Qf5WWNxRnw+PZn45wEUAJgSlwJQaqr50KrOWTGCLfIcSPr
hm99hYQwdAEVZDzJ03oKwMkWc96BkqWL/2pZ/YWTVY+BUFG9lo7jno26FvyAXxPxJCDm8Yh/iK7M
zDbe/DDAKtHHZYkhVunWIUBeb28NeGlwROaICWwuLPumHMHAbQuxdD1HshYgHvJCJVahI7QhrFvm
BmQ0QxiGi8nsPZMS8mtliycCfvR032ak6wFtv8pISLiPCqaNcwJ9w6v0ksREYvdcdAI0f3y0V7l5
DhocIZIB5PUa5rxlwiov5Xcb5HKxsRqkRmipqqvG19uLMZoeECwusgmAKfdaMmuA6lXYvKejKmC8
IewCntgl2TN0ET5cESUQsmPfrI90GLN5JXlk11NZaIM3Ro7QCEdIulsUacNtGLvjM8AOAKBOa5Do
rRKrbldpFQ3wI/vUhbrka4LxVBGIPbQObIqACV+xFPb3c5Fnl6WRtvhKRTCXHoGcVbQeNV8j75UH
Zy+KZjLIHioWGpA9ht0qirrI2JUY0t5Cvrvf2RjUupehNy6R2cEUwpca1ER5wEDIV8L13RbBhe0f
zC6n2cdEtztnrm2Bzm4MnMJwRhGsnUc9OHtvtPTm9n9cgJkRuwZn1+dx9g29Dh8thNP/7ddb0K92
YJ/2yLHPKtkRBLiLHRYrGck3c0ibKyCh4pAFvslwizdNn3Tub/oVX9Qf4lPpzNI55uFyQN5H5U2C
EPgnda4iBCR6+/UpfdWV/JzwOgizCU2wUzubcDc4noZYF6QUbFUkm1fAZgyg2z5dl9mSldVkat2m
xfj6m4N/sb8UnyprgUpUaXTxdr0c7gNLitXUh5hZMOOu9ABGr95bEbwknm34KukhrQZxNlQEspQE
VoCIS7UtoIqXX3+cL26v+FSEjzDIspJ4mp0YCl47Qa+2ZBQ1l24UwonJAHX6Iuq2AZuU3xzxi6JL
fCrKeW2SsqMnGCU0QC86PqG1QVLxMWLBOqDaH//D52i5/h/28bKAC6Drg00egZlv4BKDaVtgOgS0
Jze/vnhfParG3w8xp34JxMt2dvM80X1x1VU6Tkhc/fl36pqvjvCpGG/iTBoaw6OdcrSHNjaM6ziV
OSIWUnt/fQ5f3Y5PnTd4ACkzM5MBQFQBK4bocFaMhdziCi12sgM4+evjfNHAEJ/WEb8G3VaGo7YL
kvCJIvagyQGtcRa+V1ExHRLV2r9RxZzmkP+/8U8i5t9vi6rTWiDKD/d+h2OzKtLg2nbr/opJk/Lm
JRvdUB3q1CbOL/CgkXlSEzWghyGxE7w8Ht3U/QlZlj1L1CbnIGTlY5wNBh4fInCIp7Q3ToB6wSw0
gnY6sBpootVGTyN1bbQjASk2s1ZFXxrFWg4ZRoshsk8m6GKmkNtKTsjXXT29CmYZ7Qy7TC58m/yX
Bjb7ea+V4ya0RXbISAhbDSlsDV6hZKwMcbZJkKqv7Q6pBJUoeYNzM/2uJbPc73910ZYF4sPXpQrS
GAkdURaVyhvSrRiNFmMarjExNuQzAs3MnQmjbZJoxyZqxW0oJRsyBzDUrx8Q+a8XRt39tDAmelDp
tZ/5u35oXOLi5JxeMSU0ao88p3pnS1Xpa5z3LuRrs2leep28NTWqbucUZU8FMSVyPcSWdenG9Kd/
87G++lSfFkgjDJqW4JFwX6eV3OUR7yS0nPr61yf9xff75CL/cNUhO2nu6PPts3AJrIqUQBjLmIjv
7Og0/PoQ+Nf/1Z015KcFt8PgGxrEmO/hSbhrbuq0LQMa7K5hB29+jT63iOcBb201b4rcD753CsUx
OXMka+rzdEzJC/B8pw52M0CpTda4/gXczmhLswJPZuBeF2aa3iRt8VZbbrT99cf+auR1ekw+XBoi
nIDAp8x7Zn9uNwOyvRUoJ4ISTzbsubWva0O9jdDNztPJtPZuxGhGjwAJlgvb0ZDueIlElq+eb7p3
ZmhZnt648uzXH++LZfOUcv7h0znBOJtkgid73yntmyUHwANZBiQecvaai2ruf32cL5bNUwf1w3GS
QGRJAKZ0F7rTNYnqxS5xm84jFdv3uInwQ3A1/PpQX53SpzdB5vSdhAvv70Q99ucTurAVteKw1R2B
7xCzx5+X7r+wiw+wC+KUP1z8BaT112/+Gei866ZP4KrTD/wDcqH+MB1WUVsnX51B6eIlpJxdsp4X
yIWjg8Cgi2gp8FW84/4iVzl/UFTz0rMMeDsu0fL8FlFRS56z/IMf0G0hpA5oij/k/DvkKqiRf1tR
IFexg5LAs5QjFyzPZ/GABa9IJXkP9XnE8w27x7DzFTZss1zVo/LhUmIieu5naT5gvZSIfRw3jlbW
XIUYOca2vxuicUQpLBPjuQkdsEm8ARqY+bl2PyWzQSRv6errJgDwTH1+y3wbv0yrjbA44a/jri8l
+ozA6IPbwjd1e6Xlc3LTweU7x/dmV2t3rK3HEWSe75VzDpzbScvBWtnmRPhQmkiIjM0ciLshAFjv
6bQLn+j4tJe0IiJj3Qy+bLfIIzgj20+aJylsf2AESpbQRke69VKbXXBTlX4Pt7kzkh9BE84hWpoA
BvQwJnW3iYfW8rSaF1YtQgheU72o6CFGkq1DQId9Vum+hZsR51ywLlPI3l5tcrCN1At4NGqQwfcW
5PtF3wYgQX16WZD/gmy6Can7zR1t0uaYCQKP11nWa1c1HrZ029hkZHs6jd3eS2w6EF7W4VBb53i7
/OW+ZNahnIW+DwIIFyS8hIQ6BdZof5dW6wcrk3aWtvabxMUni8+Gqt7uY8K1+Z/AQ0ka0QSs6gYl
D8ni+1LZiXVYEqKYVPm3WmwGAMoagzRhNPvyVsvCIF1XtmNfmHy+YI1L0+pWgWHPD0GNYNRDqOoc
hMp8bRk3kU0Qaui4CbMM9XjFNaTgTTPNfVX1aBDqqqz2VY4oraH24ebY6yKz7qyWHG1azml/PySp
DeWXUp+XXUdMKR192juddSQRa94MA1nFaELc8gLsD1OStIWbBATclj8dFGyZ59N5zb2ukg1k0gBQ
tycGF6Yklj2zwodVq2lt93gcVwW5k1dxZ07vRlMUP/pZiZ9jMYsrVU8Mrv1cN0osvVBhVuWAsm1D
+KILOcHUWm4ZkUivoRrawat52eJ6choCGka/JAytIFAF5Dke+3yCB54q8rW82RouZhLcItjsOXId
8JPYovS5rp/jwXHgzZLipRd6H22lmbTmhn6lOlotGyea9749e3MQ6uYGdxEtH6UXZf06aX566c9u
ik0ntJtDFwVgtJ0+zcwNUhHL2tl6n86MGTt9XusNONbYyKCRlmV5b4rMcFZ5FGIajXVV5asx6qGN
om3K5l1Rx/1N7U5ZfLBN4U6kuTK0WDna7LyW+Qz3pjbpokJzloW6HDWdfiOxycMVPacCylrQpe+t
dJr6DLRneF4qvAaeKcZR7KQqp2gDpUaYq3LmXtBNKcqfdO3DH4me+k9IyecXreDWr5hdq+95ijVy
1QqzBPGooY8Er98DSSULhMw0bLjAlkkPyqB5hOO9QyEO8jnR+8uebMPIY7/ePVs00klqwwG5psQg
iyAbchBr86y92B10v/UINfDdboj28ObCb+4j5OftwWD5Czdh01Z3eZXJG54xo1n8KyWt1rZIYuYl
cY9BeXKJ4hsxLz46VN45qlceXK+ukA9C4CVAcJMXetmdEcLhymMnymG87M1oJJ1ssJ2I/Lee4F9F
aAUpSlWNxi+zZBiuOh37DnihuVb3RRUuUQ1tWcEZW5sxxOit35HLtDZN2Z0NQhTJJbFmkb2pw0ZE
a/Jl7OkiHsLAvMK9KF612NZh06eh7+zSdCYQfo7EoshT7TheAdUvcLYYpUgIEsNNAyqjtK67VJva
m2Kmub4ymzzyiVNSpn1rSi1kuhtOhThqVcQwuO4yS/neHCnZ6Z7ZV5MaPTtj900HVUbNpiE+BKj/
oOo1wcKkseemPYgV7U+e7zA0AGboRKTVj7Yl2vRHkgJlIVACr+xWcV9J8a4cZ9olbGtYJSZwwwQr
OddwRyOC+nR+fp1BPH8NrEJ7ZXBGFAeh3TR3EyMaBG3YrAXfGjYk1ZpV7m7jqrFHzPmRIhRnCsNL
SyTDsYEV8hTFmU+Q8ezGFzP0KbkjkI4UBgbG5NUMQ1G+BW0wv1lNUpPnlMTPJRGhZ2Go5DefL/Sb
ZNQwr4bWhR7IomPXa4x09rs9DN0DkPoCeWLUZ+3KWOZPGF38MPZKQXIiaBSfWD89MYmP7ke3OFM0
15gOzhnb+Kqtmw28wZmkpIolpyPb2/B8wkgqLoBJGjQ+0gJxqLvkdWJrpu2ILPJOV7k57YemtB6L
YUiZoozdBNc35dnrCdcjn7kKGMQZw0AOVtTSg9kmWY1qmzYGF7BCOFwdZRSQZKhmPwm3smfKSWj6
aBMY6lfdozi54jXbNOGryiXbhKw+0LYdg6aHyB4aErFsFydbaxB9wOsCkp4Xu35yDuKX82E9JvfL
CmYes6jQn4EMMgktWFCIaQE/1m9j8uafVWBlP+2AMQeFlyrrrdbBF8iLYny04GuDKvCFekWn0N4b
+gKeZnqVZl5KFcFbHO/Cm11o7qFv3ebdiabk2q26ggXD7NHW1TD5MzJlrZSUziguxh1vW4DIZzlU
vceO4Cx62UFbIYpkdP4TcvL0swfM/1OapWB1ysxLTFSK8Iukbq6sHCs6vqbighFS+5Q7FZU5hvHi
PmqsKvFmvIfIm02pH4i2Ke095DvqpZyq7TxtDVqJBBaRQUI8lt6tKazbve/bRrdBpJcRaImqJ/fa
0BDvahjnac28GhYMrBXwfUYcpAcx9m7iGbGu3ztGZ96jYA7QxeFCiL1BxD6D3KBkzzXGzj1U7lyt
IpKRMJqUOXUtGEOxQA77J5ewZWMZzybEmjSGEWG1tuZLBjbwHZquaw5oFh0Ta3saX3ZmQIhRBm9f
Qo/OggfeKCI5xG4iH2270gmUJslmGzaKyQ75Ha25nkJSJDeG3U3GVh9zgEJ5XquH1mDStpvZOT3V
dkjaj2GEyT2ZeeU16Akijnuh0d0egyQ9Z1EH9eia/XsGG/Od3ez0mkJeeHbmBCkEAyxuHZguQAo0
esBU85238V2WJSxkpfz2OrL98IG5iuOvgo7tmDcwNBcrX0uSe3IgyPxwXam+T108n+UBMZ9bi2RW
91jauOBJnPNbeWgin5AlBpjyscr64hotU5Ht4Y6NEEqx/KwN3h1n0u8GCMpkQPaMecE2eqFf2QcY
K73utZIQ0WGe4yVXJFZHkGKMRxhI4PtswgZuJ88w0UCTzkwUh3fp7xyjZ22cdbYHs7CsYBuUzHtJ
zh7lE3uELERCzyZx7VRu8y1sFZOPxkd270HNTGyvaUGf4+AivXnv+jC0SBn3idjI69m9nfJ5Ynjv
2MO9GVfht8JwyxIMKOB1iD56SKTpNPxw7BjAXJ6wdfJyaaG8IXM8OkvMLLzpmPICpB0G+z4rY2wD
vOODy4gZ5eJxKid4ufmIhUyjC4v3rgzdy5mEKYPAnY4uf6c9GcSmGvtYM2a5KroBoPWQVCHI0Mk6
JHDFHmJmZyyw9cRfUFiNf8WYms8w5D6js36SBGHQBDRonnQhc6JT7fffgvhjQez8siC+61iIXrIf
H7GPcvmRf5TExh+uI4RhK8cFwuwuiKy/SmLL+UPYkpWCJ9/+q+79qyRWUB8FMEiHoQ7gZmvpFP+z
JHbg2mD7Axdpken9b7GcGc1/roiVJWF0mcB8QElSzvy9ixroeq1iqRxIJZGk9tFnG46dTp47KTxk
lm0dsgmZ9gsfvQ1O5m+ZysczKyDjFX5ZHPt7M5bBIwokXp5N1OSzl5hpopNcACsDcMjyn8seexNT
7GzjPsww3w+MhPK6khF7vSF+jrUZPwfhIJ2xc+wGCbhpZ2Jc+4OVnU3Q9l/MsaMutNiVd54x22FH
SEdd2Gsmkrq+6BkWpWQMz4LE9K68ggghitVUMjrd8Cqrd3m3QCGKqAkIW9ERB62ZmvVI3jWCY0gv
q81XNjmAUIZihh/ZkSNQHoLGpkvWiyllD45tOLlh0DuDMgzIx904TpO6nlHELjW6oZgJ0w2136ho
wsdcI71iK+o2I1A5HAkMDkb/p9l1wYNvDc1DbRScDu4q41vdBeGtPuoj+I6WtMDO0Nkb9ScSrLZA
YeMcSSj6FSDV2I6yEA8M/kXnUAb2+IK2LP6Gi0k9R1FegraPw1GtNJdEvXVBbky3ph3RF+vEAFQr
F2StOw/6NRMG/3ZYgLYF5cri8EnSe/Y8EG9FE3X3vHyWF6luOJfViY5rtI77FC3I3BQYd712gz7b
laXAHpEveF0CNJEfgrDujnWfsjvCzqwR7QIphnxBQSec2AsNXm90Yvc2bgDHF5RQfeec6L7ow/IX
/8T8JfgS2W6QLizgAJDDT/D5EIKrcaEFV5yrs4lPFOFlcaWkBdcNBeJEGp4W6DC440Vi3IMYxEwK
lTjuB9SgEDmgFTtGGf0QC8I4PdGMpynKeH+oQGvhlS/EY3WiH/tpXiivaRYq8myYrOLiREvmewQ5
2a8h8q7zE1F5JvWM3S9cGhIcAcaEL7nstOgYRMX4M3PMUTuUmh0gb8Bjkd0EaVkio1OpezOdiM5s
1CCUm1r9NKYt/k7ymATBn37t37V9Rz22Nkcx6g+wza3qFW6his8mfe7v2Gb3zrfctAw0bhGTd4Sg
zGL2Va35d5CFgnbVaXRPPAFxhSCBFIbzraYo7tgBkTdYrZjDQ1cPLT247H307J5tygD2TUNqwS6n
YI7PB30YLmSh292aIgvcOltApA56VyCxd8tgbq99+DcKtKGOaz0WDZo4zAAjpGFVhGayipqYGN+2
iuks5FMsu2MfWACihYZgykuy3CS6VFoBW5ok6M+bAnAqO48KQwYBhXG8sf4sORUobj6gEjeyCKu7
2BVJuKkS02pBjY7NPaluFLBt1rrv+aBMY82uS3uBuJJcuZGg7C3YDWtcTKphE4nb8/BniTwGwyW9
Agrncamhy1M5LSrYNghsbHLIy1PJHY4F5XdJzu73Gqp8hTe4Ud+x6lKqV5Y1EcFL/S50I/iBCbP4
ifijM7wytmYTLdZS9hctA16GVUs7oFk6AzAp6/rMMfzk3RJGztU7dRH0mIbCGKhMXVanRkNxajog
VHRerVMrwgiI/AH5mabxIWB3e1O5CsekG0sstSg6aWhkp+ZG0da6s9JQBt+XI8Nf4j6Ms6Ql5WHd
93ZCKPqpVdIQ/oxw6NRCmZZuintqrKAozi6tU7sFCwatl+nUhnEDxybQ0Lb9bFOZiX0ckq62ESAW
vUZoESn1p6aOXPo7bD34s45ZVwRonFpAE80gaFS0heIGycr4Z7PIQQe06pYeEhpSSjtyJQXFFm19
L136TX7vduDUYsKcveLUkhqdjPaUe2pVEdA9VTunrhFJwVevvumnthaRo++kNosr3LLwwptTB2w6
dcPE2NAZg8FNl6zrIzpm7ql7RmcOZX8aNfKnNVjoULtTr83ndpEKNFnPEZHnFKHGMbVzZ+VWCW3a
MM6m7UCWHbtUXHD35GnT1OsaZd7pp1afOLX9WijBr1GndNhaS18wOrUIiSCkXehGDOQ9uGh8N+dT
S3GKKjJYel/SOsUj+9if2o/GqRXJAN++YG9Lg3KoMypcUoZszz+1MKGaZE/K5/wOwNRc4IFTG+6g
Fi3tz1MrtD21RfFLhPcaXJVvPfZ7mkIk3EtyBpBK35hxJ0ignMpb8uIEPgr6MWiIemXxjiuycsJX
g9ruv5vJHyzy+d93hswyv2aJX7/UL0H3Mv2/H/nHZtL8Q7eWrZ+p88pU/PPPzaTS/1A4DQmgUPwO
FHGGqX9tJokr+EN3JUk+7AP+/M1/7iYxD/2hCCh2+Etd/o3r4t+asPxtN6l415im7oI3N5n9ONYy
yfk4k2cb5ugDeRgbI0jvcqh7nuLLh+yckLAPF4b9xxQU+Uco+N/nz/84krJdIQ20VScpxYcxo9kn
5ECbxCrS55suy05Y11BXTSQA6KT//UMtoymd8RFnqD4JQXTT7Fq95aSwgF+HMKJWmrRuSSr7jfzj
72PMP0/JMLBVUz8om2v494vHgAwmeEIIaTLqTYrOkekFZaY8w28HGinGXf7rE/v7iPavA1qOojix
yKM4Tcs+XMMeMXNkQpZADlKnV27h0I+P6wuNEMFtErqaZ4VN8zu5hmMv5/F/gg0O65iu4J45tpDO
n+O+jw8JgUaV5jbEhEPrta81wO0/8nLy8c1gxzQQst/1YzlcTotuxWibck9hkh5HOF2XPh3rtVVD
nLPKJPvm0lndxgjQj70t1PUcwpMxM5iQ4dTVB5eNyV4yLbqL0V/TThsJGW+a1F/NGbN3LyuYEJd9
6hzVWCTfU0yTG1sP6ZWRblM0qzop27UgCpIGXUo/wQfxjVo+sb9Dus92IdBJ02uGRrtyevSSpN2b
zya3LgJPBYcqqxM4Hm3XTue8KtsXu0jfw6SPVxSLl31jw+DU3X4F7MjFAmu0MdfDtumNWshFUNye
8UIDpCuxAkMF0r5JM3QuLbsaNjKDNa5UVxG3TRf3MWdTuiMoJLpKBkf30lJFBxOXwt4S2YsoKn3v
V8sQDEpjQK+ykC81Oo67kjqGjs0I4ZZckOmNCKGC3eLgpFtGNt2OVggC4DTr+7WmOpTUbgTQbpWy
QbmyaN+1nqrGFPmhS6uoVdV5SHhejCpIJGvecPUTzo7klv3scG+HpTw4U2ytdW1WDZtx/VXNBv6p
SOSk1wWMLmc/0s5HPSBRLhIWXSWnewvUpHmE8Mh7zSgXxULhW9FqagnXVgU2qJ5A2kONaHajzwBo
CVNrjiE+n6s4rYPrNq38g7QhBXuSX9x3mdBQ3mYpOZLk/m0TzNCK+eTor6JU748lmMW7KbMq8m+z
fJA0nTL72MZW+D2QhpLe7FAFz32qcLUnBJvMwji6tpG/6EFDuErRxvobr2z2bwk5Y/vBxyhLOm6t
6MHWzl5GEW15VMbThkpQrs2s6HeiiK6ixp7RLszd+xILcMxGF/OUUPSs8R3U8rYVbf2jE6I5i/1A
YdXj4s4WsTNRw2R6ReeebHECRSG46DTP4rStnirVBwfVxwaeBEJFyCYL7bXR4ZtKl3j0PovmtTH1
A8BQaT0yTCyu0UJjJAnyZOUXpf/NaeeY2j0GQWpm4ojyLXm0UIM6XlWlz5OGt60q7BJRl/OjlTmb
/DyynxiK0fwkFO4+cgkJzntLEeNiug8+rQASkZSzY+MXHF2w4BeYf5yR4ZUUD8YciqvOKP1LKSOm
qbCixrvQt8QaebL/HhHifDVaebyaJxJn3WhMbogYaJ6o6OwWkGhZpRuNj9G8aaFZhht9crN43+aT
KLZD3rdibbNraXu8Iwtsqk4ao9qhNq8q6JRqzG56oceUmaQdiffcTYd0S2+x83f5XDn5zrdAFXmG
axTFRUh1vE+Mxo0fSBA3pBdMqXhv2KPa20kMwbQJItp7+C5Ah17wSuF6z4wPnJU/tebzXGmqXY90
WmxyS7OuXWt+Yg5HFZXw9mFiXQsiG+xYSGvHbpWKrAZ0OKzpBtOmzEHwZi/I6Lv7qC/MZG2xF7M3
SBvMC0jepCAhLsqGY2gNfnHMYXd9YxNn9gwfjfEl61FneKjRLAh4ejO+dYLmC0LtxngkKsa1j4kd
tj+zspnu5JSFxn2c+EgHKfIJ1bIzfQ4PtaaRt5gRnDeehTFN/TU7gvQWZ5jjaZH/AFyp3gm0v0gK
TW3lN+25BdoIo0BBRFBjY/5pa7AhPVN7RqREPBXDEia+rZgHrSQA6Uejj2o823H80wynecU0kzSP
yiXEgsdp5A+Wju2ZIDt21JLHOqdxjZ5bnGmdYr3gepDIqv0A5difV6ZWXrc0t1Yi7ajyCkvfI7XH
wzD1dwmPV9GK1RDgnBccbydHtuBt6N43XXNVK7X388wpOZYjtlnV7MpAHXWSZdcOAXkEnZvyCpDQ
I/qNVT6HO95AxG7UZ3Y7nKlQO2SlfZaO6eMwVE9WUZHI6E9vViVfjL7yCN/bSSL6GAs/OCLsH3gP
7Zgc7oVigqFqpN4o/YnpGkCT+jpJWUHQHYq82M1Izb1ezY/JxNcG9C1CDHt+SaP6vEiSC96SqBzq
n9g/d4VhXplmuc7S8q6o0pvccHPPFeZuUMYuopP23LE2eFm4dBpsVOt4hrwkb8zLPvd//i97Z7Yk
t5Vl2R9KpAG4GF/hgM/u4UPML7AIRhDzPOPra7k6s4sMqkjL7tcyySRREgMO+MUdztl77VAb7kEW
35kKg8TOz6UK2N9Ua68I7acatPSCFHqSBVs/WwZNc7ZKxlE/r025ggGClmCqKLLF4bdRxn3YTU5g
f3Yl/pNKt91wTh85m7ZOqvdMmSnHkARcLvxwOLj5XtfHl8gw10LTF7fwNVEw7yaKlxKiqLXtW93z
iWdlTw7nHXgu+rHNjfqlsN8syXBsq2VTD+ByzLu2GUAqy8YxKFTWfdEddM1Sr5pJvjsom6ofiT8e
koVB6/dQEedIKYxxpGZreKHLqQRgbKbTC9DcEg9Wuh2G1tMiCwca+bhMlpK6GBAtUjyUtFU3VoUb
jKQ3TxQiFsqANLGwKsc0dbjSdr0orFRyVFNd0dVGgDDVJynk0KpYvUWotFbfdTDARa/BbPBHUezT
uQtpeaKRASax1XBourQjWpho6X2kszWUk/xApzRYJWm+7OZoI8/WTm/Ct7RIPnIhV5dQC7zJhGut
qeo2plTU30yodK6udmbtpioQd7EU52CewA9xAW4+zj3Tn4DVCHlpthLNxtF6mvzpUytpsla60S1o
rWCmDLt0MTfom4xWMc+qGZdH6i3knWFBcGS5PpYlAQejLXVn+Gr2xi70Z07fPLJm2tlm7C+NVN7Q
1pVXRPe1ZG93BMgXFSFDkr+2Z3V4U6UxPFTmbG5RHJ/8KF9PMi1qDQHKIZH0TWVJxToa5k0dNCO+
TelVsNav0aT2TmYpB07Q53wkzaWGXk9XPYbKLltYYMsjAtbmOeSEtBhqwuu7Rl1N/gCFu0nctoue
0cg3y3pEAY7nkf8naBajNZ6bPnoslOFCgW9nDw0+KbUIGdz+qhxU9aiY0gFHHyRqg7IakbLXcZKP
hL5uRFaebTFtu6jZ97C/oV8jEHLtMB9WVWEdaHXOniVjFqqCnaHV62Ic6LLr+XLqSAPUqVBNyvck
GtamqC5V6D9Spr8IXRyDpN6baXhKbHK7+5lW6TTfTKYd8YHT+M1AFTHhS9MSa2O39boZyHKrtL3E
60qTC3JFkxzQ7xzTOImXlhUdi155F2Pmzl206ls0HRFEPodI8ldFqy7BpGQLGhd3lI49JHdLah3k
MBJPLJuZq4SztDfk/L6d5XesGLKTp70bSmPk3sCSDNkh3DYCL1jNjQcWvdppHKkZphBhw6GDpsFz
YV2a9zj39nPMuw6KibmwoHATRbq4mFUL4JmyuUWy+LpNqOCONQmRZUm7sC0707FL9UFqlE2O/9CT
69kkX7efNvZAgppUqx+yxZeY3DzHEiGQSiJ9K8n1XgKhNbbwaWUmxeYhLbRrHnYSUI8effEAnL1R
dRvJnKijs17frIO0axw6KTOtP3xyndV/64PCX+R9eeiMQdpGg+Rh+74NFfu5SfPXsc5ds4nn60zT
1QGkjz7eZHGC91ctywG+B3aeJ73tJ37k8IKf7ZClrDemgZxewctHbALx2hph4W47NvGH2pvvapuu
pkbaTXXx5qN990Y81ExTnmbweAn7bpelQdmmMpSZ/HCq9vVf+oagv9JKYXEpjQ33z60Y+TGOys90
bHaW7OO5N25O1kqQCkbUFKYb/PYj+UYHObZNR88ayWnVtNn5fUPSUUvJm4SCW51cKfK1ESc52dBG
LLu5XMbsWYPKVSrMvaKYPrO5K10UDmQqiu6WFVDmGBOqatXihcgpNMcQfRt5fARiNW6p8erfyDZJ
7mGHHxvI4fgU6uw6dwDx5lIiaCb01X2GtJtzVmsgzchNhXob+2OZ/KH3nIJoQLR9qHiZKKwrmD52
AAFnvtu7yKgLKERTYyk+Sd6e91IZ6Y/Uq21kF2G/agcBzs3IMMNNUYImJ0xa8rVvTMGgT8MLvXzj
LZHTcV1r4gBaO1yS0pwckZ1HnySKmq0r7IY4QMOWFtT8oWwizAkXbeAnLTIUe5Nb4QhmrJGnTdSh
J3PiUcWtg12jcQIlU/cEksZb4jaihTZUlZuDkj75ltEvjUEfj3VStNe2bfQ7IlSzQ53YLxC+6fgj
Ifv0U5j54MpajjdGYCyChDFa2G2xr5kFVxqiLlCCiXGtpzz2ZIjhxzaXKPmp6UicdF25JQ0X7FV6
f4eO03icerLtoeh3HKKmsjkYQ2/uiGZH7h2TSXYu7SBzE5AfC+EjQnLA2j9FU6juaA0pZ4oDOLLt
UCQHfPvRvRQkbH99WR6qRaL7yZIRa35DalVguy6sp5FR+N00u9rr40F9H22R7uVkLhcdnuJdmNUR
1V+4vZ2DebkJCacdMswJvPtbrPDBCquYua40vz3oPmmIaSR/dk1lLtHRtvhFQus+HkdxV9lKdR1m
VXKnZmB7limbUJ99cnSsj75WkBAykWyb2eaLHlVyJOWymGiIzt2l1rNbVcOMx2qFIbfK3fH2TW2R
j0oDip8gZNcExkhm3E57OVOFZn3PsWBahWfpDIeTGarT1B1krYqUwa1oKsaY2Fvi61pnQgsmvGpK
MOekA5mvHkbYFHPxKCmHpiZV7mQklvLUahl625vqj9KxVgSXTJv2iq4xuWZDs5HDoEc3TKbEik4e
DaRJFxy2kJRo/pBlTDGFZ/Dp2YiGYonWQV0qSlrtS0slmjKyGhfMpewVU9V5QCUmTyHrZNVB714q
tjGs+05mezL3Xi0maMWhcIuBvHsaPSYlmFgj0US0LnVCay8UzXK0zj9VA7slBdM3ABN7XBUs/FA6
Y/UWW8LXlZT9ilsdtwjDyhVH/uvUj4RhBIO18SdoP31beXE7BIe4GV80a/40IvhFkwStsRet5BEZ
IrYhchGtni8WLYtEFfI2AAgLXoem0xhMrUt0rr4cR4zePUkIWzIQ60PZWsOqS+d0FyK/xvFHI1Ga
hHj2bZwcvM+rQNYhAqJ7XCLJ6jzYsBOeFO3eV9kET3qzRA1mc6JQaceVox0ukOMYu1ale6DrUn+o
M7Nc+jBdNm2hE8KQ+Spr5TxKR3rBBvmeZDAWkmvi9nd0fX4nHYCRR0twQfqJsZwUzJYIYrpskYXG
Wde0Xa0Tjm6BPuHzkMA3IUevGUeVU9hF4ZaWvCFQxNzzKo8smCYcD0TliO5C7a4uy+MYAbwODbld
Btpobyt7UCZi46f4qSGZXDhNGQwbQnLey6IxXCNtEw+1fe81VlKsxomgZq0JiM6QRQZyonmLpjlf
YufGLBRZ0jL0g2gTzlZ1VxXdhR6s4Zp18NjLiFPMaUi8uppeyerVkAT2NKzAdqx538k2HQ06L4Ta
I7yVl0VGGaLPFfE8ZXm19G+2mZE6gTNY4kipc6JvnTYup8rM5YjR7XT8ZwtBkiVbItp1SxRDTsGO
Y5EpDMxATnwkqz6lO8KFdxzU3mQ1+V5DCw0tpmbIdekxHifrENn+HegzjhO12r8IhJYbe0Il7xS9
QAqngq+/pXA86D2zIPj5c9nK0d6SyFXBHmAvexmbH7IP+UVhYt6UiVy7hKCYB6b4eKFXVrPmGJN6
LAQdDSEzXWC9V72pNnVC+fQby00Zn2fKq15jWNOeOnh2F4/DxEEnzt8l3x/OqEZ1ZA62Hr/obZ54
paX4G5+b9xragF6lttpAJAr/sqPjv1VlAuHkupUvdqnHN70/Os8gk+QHq+pYLCVheFGWd9ccVOqO
s3jpFTVMnkCC3QwvtUJnm9sbcGEKhI05prAZE5ABtMAuwWxkln+UjFFBfV89Tl0ybyY/EYueEOKF
LmpwEKqa0elP31TIFguWC8Yb/IBZE0clKOU7CM0y85LNrsys8vgWFY7L0E0m23xUCRtzkbYFq9Gu
pS3x6CAT0A1ThCgeEkT+yEIV7P6hufDjQmOziPR2wHjhTqOwHEWfnxkO8bqp5xs6IYbWEoNXc9Se
LWjI6+HoPSNFY6PcKK+ZRryFaBWKzgJJAO/TyRh7wK9WZi27hHp9TCT5wrZK4wQVNTtqtTjifE8b
Z0ZR59KINjYklT+0qfKgWCh3mzzkIF/o7P+mSnf8vGaWYEhYNRHUgqBv0RqP1U15Tb4AW5h5SewZ
Eu98Y3e5p43lixlb69gXJzFZr9Cn3tlK6WxxiVXEgd3ehdr4oZWztoy1JvN8zeTY0TTvYTDgjCTo
kYQUDnmV3G6UetBPvHP1YS6Sdl+zxK+zWGncErf+OqyC0TNKEEpBZEryiVygZEuG+0GPpidRTW8S
mjVObMN0zWe5uWgDBY6qDYJpQZIyZtNWvSu7jG0m2TsWGnRlcLRo2HVqNyxzPbef/GYan3RRco4S
lnSAnXjo0khDkYlnIrAIxyHq5mr01qNpGzv0B+kyhfGSJjorXB2gQxyrl9yYKlf1h1XZj1sT/CSb
BpeC7n4yNeu1mlhHk1B2OU+te7O7DjVy/NFys2S+GCUZ11Tgl3pMKSSSiwOhTCp7XyzsetzCNomi
81A3LgVwl9Amt9AZizHZjkMebcxRP5qR/WzX8i7Gr1NqKla3eBtU2tqas/tRk60lwpgF5vR1VzBf
2tG5kbr7Piwf6rxb1IW1pqa6DEm26CiH2Fm/DZrITUNjianns6VB0JBPMBnNKZdm/VVViVlDaJoq
LLbkTLlqJXlFUHtNMc1PsZmt5x5KXaiTUHaLYSfgKpV2dcXbm9s7YSrLzO+JXeotMDIj/pnmZNli
aevZY4n4OYzqF2jzgC44Gt+ONnOwBR2EYKskSwW8LdL4lz7DfZ/Ad4N+XNYq3hYcXtvJNh58xEi6
rXqp1jGKZtdOKnLtUIjGkNZNKv+GyvqG9upGA3KC7CMTZXUcM7tZD2rhsmps0Z6Uz4MQ20yvV2E/
bLSQVT3yx00QCDcsYL1phEpR3N23Rb7iYMpY9cU+h1hCwWAxhs2i55MmQfFSxrUbxEg17MjN8vJE
N/TZlJgGrYBFWzb2mZ5f8oYCEgJtSivkLoDCW5qFQldA4cvoFrFp7EezWYUGHM8uPQlRguUhmx7t
s2e21lKyk3zPozzYun/ftjW7jG9iUPdNFC0h1py0QdtVcZe4TYpcxU9Pk4XMZh75IVSfOezYag+g
LNgHkJzJG8uugG8O6UT1ixVdtKo7V9kNBy2D8hjEOQjRyMz2KxgmiCAgD1g8qI9K61GNPSFmFXHv
uEeNfWiskvnCOkhduSNz0k113mWp2OQ+x/6Od8weafw55UBuMav8uUyDvejj16HpTlOQR7QQ2q0a
z4tQ0a0LhfWJbUDqFn7XeoZuHLoOEY8k3QqYhAHmRT+eRaJS1kYwQN57fGLBP6dGe6jZUs5yQgFB
pbTG3Sc9VCHdbncAty4kInVObfa7Mm3gMFGIJYNpFQGGLzVlN2Yd1rcBLD9lpxMGr70Gb3phBMMF
Oew1TH3XjFVy42Cg5aIZvE7UqdPazKa+hBkrBEC5bCN5HYXQqwTjirOtZ8Taq7B8wvOS7qXQusda
Y+pEkDu7SWPuNHUy0aLVH/LQsbp038dw3NRDvNEK2x3z6KUPzTMdowdVzy0q791rKvrdnFj2hl7E
vcasVdIbpMcJbSF8n/ppG/aQnmLjNNnxOrB8pkuaPUpkI4v27aWp1JdBp6igDjZxYNG4qzRloyfZ
yrf1B2uW7kyVfXIhzfgWAu3aRXmz8GHCID0/DH32GZOWMFbqqhylO9sI32wUWQvqLhtf4+B3O8oV
3PogFXecTVwhJzs9DXe+PV4So7p0Ms28UG+2edkcWf9ei4goJUOxHtIgHFeZ2rJ/MkkMoyu4yOb8
zqyTfQ3dZuVL8xMdbGfIxh1coDuoZDPnCl/eQ02LrkrAOVwiSPA4z3TlBqsI2Gn0anedo+w+iYdx
EZLv5yWyFEzYomqOXZqvbEwbh7kiJ9N+UGTUQPZ8LGtA6VbDe8H7kW6aqTJXwahZUJlEuW4rU3mY
bn1BgmCp0CtWOzmm2hKYOOKDU7ucgo9VE240sJ19lggmmBl09ryLZKEcVF1vF0nbpNWyIOzLU+r6
tgWyjCWNZJrIVXqLBE3Da0a+yHsi1PiUThVVn8SeKjwkvux2UaRe+inST8IMoTlNkR0Qd5HIn31v
U4mBI9ExEfmozQOflIdKDt/TcPTrtR+RHY+5PehepKGaWCGHYjiRCVcOILGsjsWKQD6yyqJ3SJ2k
qGV5fa7oHq6LRDWvIrLnJ0PSIYdmvXWU7EpBtJtyYrajYHabXpPJNk7HE6VD8eJLofw6UEleo6hC
V6UDBwE2J/uLmDZc6kUBgao4wbKlb0bDpeKb8Sa2N55f4iLC69l7eRNEb3ZlQppo5s41xnZc0FUX
7McJCTLiFqVwN4ol7QRUwIVvX0CukbgmN5wbUzYXEfZMVSwVqiRM7P1wwIoCOW3SDb6jXB0e09wf
wUX25rbXB+stJClgiWZtvA+STnMsCzzKoKXjAw5YVI2I7wIEZG4xIZ9y2oEFQLHlct2oebe1bjjI
IWo+4jB8NVu9vYuoHngKgvr7LtPkztGKpid1LSk209wl11qnsFoOEUUZ6qruXCvKwiz0fJHQSpER
GvIk0oCmJAVU3Zzfc3qD8A5te9iMUpOuyqZl/pFnc2laVbmrijrnBWJqqwLZ1QrlWFBzX46U3S62
PCe7qNVXCBPOtIbEJcxm9sEEgDWejKrHHa0893p2209jMwLohSvmqU2bw67UWf/1IKWgHk2911JC
dVVBqakXFBsqpMIHvzClI3EoSFrNHiGjo0ekrSLYS+/UaaBllmvBTqvHgbVj8G+rCYoLB4Rad4zw
vMCzV+KdH2rxWS7M16pWqyX1n2YZJEa6Yu9kLyRTzyCSFSzsHfFFR7k3i4gR0NBsSkjz2AJ3s692
m8DZarqi+ZgVH+Zk0NXZsjKH7s4q5YzjmgGosJvVbtUPNsYo+CcjR3xTW81aU7dsCxDxOXWIFJb4
WaEd/HrUtg10k62WlCmeqWom1c4Iy6RfZoSLrzsaoDe5cuyz91dr7R6Fn1q6+ihwltgyFQC8bPZd
lnVYaMtJmtgxttNxTGAN4p5on5VGydZJH4WkumNdGdtWP2CgKfiZknEs/cZ0ddx2PNMpw8MRF6rz
jzlHsVN2CqUEW50wYlqBrPrM1z5HiSL1lWfbiI3wWZgmwD0COwlVMI0bKPAfbahUSkUr0gt6BFa0
N8Cz0htrK/lIlGnTrv6RZElMYjiFijK26WeFEddaTIzxcUG2RfgY+MR4Lv/SCv2v1eMHq4eqIcn6
n9V5D0jxv4jz/vod/xbnCewcum4a+BHQium3ZL//dnpooASQgqAi0wzZRhL1b3GekP8J9J3kFEwg
nMv1H6wektD+ye+xyAL51w81/r/EeaaNBlDcKAg4UtSvwVLIrXtNG4DIzVkuvzTprTiFtfG+lUeq
Jz88mb+R5/0MWkDjdbuWAg2UOzaRI35BuOAei0RUJcIjdrhxE9+ITr1qWkuRaN2qIyf2msQFJ4Q6
nP+g1vtFXXa7MteEGGEblvWV1GyNgk2yiocqCSifFzoWsJLmwO9v7xf14e0igvsjflk21a8pVpnW
tSIpuEikW1d4cggB+kPyJwDOl5CNfz3FHy7zBXGk9PD5SpvLDHUfHbscgcVQ1dJ9qUnYEZl7ulUx
mlR2w5TpSk+TJwIkz+HYBX+QJn4JB//3J8FbwR+abpiM7R81e0MKkdIa+D6HBRJzt1kUB2lBW3Ch
rxT+SlLYsFQWqkNpetG61plz5SJ7p6G1pXW++RPp+2+/Y6Sm//40t//+g3ARkl9kELsqvH4ICg7z
+l66heD+Z9+xKfOqIou0+YJR3FpfnFGaNg2DT2y4h29RX0pqmh5LVkMyYMbiD6ycr/cDLEtRcFBq
sm7pAFW+PF1NNAE765gYNsR/TpWofKNt+yfJrLC+DluuY5qc7BmzOoK1r5wxuQM+zVo1k5M7xj6i
limcifHtpsbRwtDPV1rfheGqjIT2LjiAzORg+6J8RShoq4ljylbbI6uUfXaLw0BQ22iFPpFpPjjU
c9JX+KgdGmranZ5KSYDXp6RPVdPbpvumNYrOIqWaza5OI3qWnDRTtnk5TOczPmYENNo0yRRSY1zZ
BLClqnXIJp7MJk5gDiRA147W7bRl63ssXAGnw0qOIocsIHOBoWhU0HmZveYiHJwezKFFLlL3lWaR
ByG16Tq6/XVVJlFjr8N6LOMrUTklZZ2hQsdpVRUnOs6J9iOObt9HitYFNpoXRacfN+k9kg0Jm+i3
LJ81dAJDqbxgS/cl3j2oAR7QZqjvUlZKj5ZiGYWLrmB06yBv4lWraVGNhMoKmuUMklZdyFkNh1Iy
C6CYccgeoFQyheT0xqJvFfrieQwJNwXuFrWbMUuzbh3MknRIZ7NI6Ai31odWjKVyB1CUGoDdBq1K
5o+PfDNMlYjGTCdLh0hTrGoFII/yz2Ck1octxxQ9V6Y9WruAeDzbtc0JP7IkrEpGddymbyIW1Jjr
rJ+nZR6N6HsSCgYzxR0cfLSPcukm5lZOaq1GvmMYk3WqwI6e6Iya55qc8Xedd6RYpHiZLnYfKr0z
kLKtO1GC8wr9mzH3rpCm5ns4CrCnug5bl8odRkGn1MLhPoEVRGKWMcxwaUPTAlKvVLXi9KWafmP9
pL47KH31Eml5my2aUA2R7khWzllA1r5JdBeOgUb/yOGFBQwQkshteqUZBGzF2yB90eyc6OZOjLC4
B9KtvidATw5U/v1vQVA2J/bd8JCh/AT1QjW7/m6YyvwJfR8TbFAGwV0kBAH0Zp5Y5wYt/uyIHJcY
6gCpv440oj6GpoxKatzDWNDSlWri6w0pfJqr0Y/dTG4KPP2EpIeOptTpEWVam3Bgt1oicPsIgRuM
57NKjD12RTENRxGIkWZvD8mgVhECu4EqNw9QAexN3Rl4AtXUNAI87bLOuiCT4RtNGb4rKerl8xRm
HSzWuC6RuEInCx2wH8BMEgb6HcngESTX1JQwY6UUbjSs1h2uTkV8mIrWy7vCzuSDREPtVS0FMDmG
mXVH7FxOQ6ttBwxmZiq/GjapnmCWI7PEF11qF9vveS/9EhsUzUnjrZ0nOis21pybDESJ73K/nB4Y
UgiiAzAjLpLJYeQti0tEcUyUR1zkPKaYAsClYQ5RqCLxNXBonm4aMBpPB1/PtBSDn2ifp97K6NRN
re5GjJhLlqMVRylWZ585IGEA/LFIGLcTQhEeDjlrkGcr1VhrVZztdEUjWdLS4lQnDJGXm5ZxWSUc
cGEmoZYBYk73ZWiyBaVquhoRquIQIsGUdAs1LItXGEIms4Ci96cRn8wIYtCqPmVZQgZsCBXV6CQp
417vSI/bR0nVNk4aclRbmpE5J0vgE7bmDXDoZK8yfJ104B7TlYOrUR/P5PfC9I26YqIvlJWVT3ZS
o1tbv8E7BlmnqiHIc3LQVtoMqGKvAMx45OTUwTeBeXQNG02mzNYIOVz4US9QfcIvSD2cdfV8uFnb
TjMsExWkiJIKR82bO+QvcenpCspyqhb0f2/FZZ3KCbTveC1PUwXGgCqCWGuof/nC5Bb4SGBoZbOA
emExmqnZXPsqRquSRBJFl1zOZWNlUDdjGqwNCY5Npoz9SrUDRDlaK/xhEUwFttEhUMPWG60uQUAP
2mZ2GrOElT/RipMR08N+XdLANQcvieSuohRj4c5PdNOZmjAdLkZdRhSwfF0VO+KcwoEO5TSi5e/D
1FrnGu0nV8yjfhrVoS4XpTkK3QvlhHPgnEcIKpSCD7/M9EKVdqBc9NrJCBWdIUExo8ZKXT6wwQw0
zwr7/oiJWzI8EtFSy8PxgMqysCB8eCmBFjQabkW9BadheNyGDCx2r+OPQToZ6ClFTDkUqVcWsdre
GxTUB5eFUzzpIzCVNT2S0cas6fPAQG5V4zJUgdwtaBb4g8P7pRcL3pxuBvQd+j34o0hIHtooITtI
FnO4x3YbH5hWY5tiF8IebVLxXGLYvCpmGaHl7339itRLQ13sqzmbRuyoLhnxtuGQ0aHr/Ag1reO9
ZfXD97JJTETzWVyVi4z1nLM0zN12ZUa11mxTxQ41zubZrUXFvcFHy031iVN6SuiDajy3LQaPvRRK
TcFMBhf9ZlYT+0o0CCC1yGyTZY0E+vWvDdz/Hll/OrJisfqfj6yPn/nn3H2mbz86ylSN3/PvQ6v9
T0s2jBsQjxgBciHYmv7r0GqKfwrNBJJnswlmX/rDoVXR/8kRgJ/DMYhxjUzl/xrKZGxolsHvscFt
WIYKwu4/ObOqP29Zdd3QOU4bYAFVHVgCp+qft/oyBKxMKibffbyDZ+N8vEbOKXLuAucYOsfT5+ph
+/35Y3v94SH9zelV+0JF+OWqX/b+M/OenpFS5b5WzuO5cO4xzzjP/OL9c0/B5vbrz5X38vR23D0e
928P368Pu4/z4Pzpc3Bz/+2U+vXmv5z/UAiN0pxw80XxqMjvdXj+/X3aP1vOfr3AF7+eOmqtqt/u
s3CeH8+ZUzivj8+Pu/dPKmnOM3++Zs7s3L/fXTZ3r/ebwNlcnNPmctnsj5fLfnH09qvLZnW5bG//
5G233u71etwvttft4uV6XFyvu7vzYvt9dz1uz+5u9/0Pn1+/HYx+84C+WvMsg3qk1PH5D6+H5/N2
fXi9e909P69W97vDc+B4+8veW2333uVyd7lb3t0+4vZ8Pe+u3nH7hzPcX4en330WGCA/HkoLFFVl
QwOAZ/l+GzY8y/f3+89T4NxTh+AxXj7vI54l3TT+EUO+c1l93n/yeO/H22h+4v98Kp3TS+h8f3s5
fv94eTuHzvbtzOh6OX1ndJ2v3x+/f7AP5Y/H8/fHihfi+bzfv7x97L5fQ+f88YfnK352CP4yPm4l
rR/vCRofhS6MJK67PLjrg3v7+9JxvM1yuVo4C8db8Atn7a7d3w9McXtYv3uY4ucLA+4YUzq9vssd
MgzPH99373cZ9/t++Qycy5FnlTv7l+3j2+nt+Idv8vZW/e7aX6oL7aDRRJi4aclYV8ZTJL8GySmi
l4So2Cnkx9/f6l+JWF8vR3nPMDHPKsL6mnZI0nWXsoXw3bmsDtGw7xqxzqzB6bXvlZl5sHte5/Et
koSX9xetf9I00mO1rTS/TcnDQCekuw9EdPz9p/rbeff/lCOpo8lQ3n7+AsjhyWUTMS2j+f4dordz
iZz399Pb/vT2cjp+XGXn8eNPr7Pyd9Pujxf9MtzmsK6QsnLRRkZRrD+ZUCQSOr/T1bIDp25hblg7
pf1DceuXJYaqCIdDm4LebUmzvkyCEwRHCpIVvLcqaFz4SzPBTdkQuFPbz99+/1y/Xss0EXLe3L2s
kSqs3C9jq+6Hti5aPI4kBvWHZpjEW68N6qWOo+z0/3ApQ8EUzsJ+KzD//A1SnYxku48tN63a+arP
QRsvJkogaOzn7OH317p97B/H8O22dErK1LgpubJZ+PlaZtHlnVabpouIWL+zG933SEVM/zAo/+4q
Bu8JiEXBxkL+Min0NT4MqqUmnZiOgPDBNFc5pj739/fyyyi83YxhsfWhUo8zQXy5mVKP8PhOUMDU
ZjSWITXup2FOA7HIwctto6xWOef6bexWiYWhFfDTtzinB+T8/nP87d1CgLKwS6M4N77crdmF0DUK
5AcY9AzKSWiRhmZuF//hVSxqjnCVKeDJBpX6LzudRg+JTPU74XZNHa0Sa1YBbJTh6j+9ioZxALgy
NUks7l8LnAFytCE0TLw5lSxTEcypqYV28Idv7peXi9q0QmsTPKxi2uJr9p4BVi/Wb4IvvLv2NqwU
e0GdnsN6wIHn9zek3qain0b8l2t9ebtsIhcy6nyjO9UxcUgJTiBzUTXtuuv8TWw2XiplTwWc26o3
F4TvrBlnnlQZS2Xs1go6afTMnj7Ob8LQXErRKAp7SHRCeRjj/3AiwMxnA61keaHAzB7/y6waKvZw
68l2bicFDaYFeJHnWCOViPwfv+m93z+Zv/0ShAxRgF007rkvD0ZWfIE8nwcj8rhYtpZ4FhYaxyjG
8vL7K/3ygty+Ao2BxY3JNmeVnycdjv5ZKgroR77IaJTqmryXdGH+4QX5ukU2uQqvBscP7oVG1u1T
/NBrKHx04GNFWSeyehO5UDQs06FXj8aErbwkkXPz+7v6ZWTRtuJEJdM548SjAy79+YJRK4G8UOrJ
Vfb1Sb/rHvND/Wx/aCiznfaJ+MrH6TQfw7f5e3Syt74H/e8PG6C/emQ/Du6vH+HLPQ9jlUrpwEco
HsVVvph32rH4bqyCrTgPyCxOFtLkB/kUI1DYNGtxJ+61P0z1X5/610/wZQ7uQ4Gt5Ib3CqoY6hmB
uIG2VPVhW+DY+P0D/zqMeD2EACRig9tjn/Nf1J3JbhxZlqZfhahNVS8sYPMAVCUQbj5wFCmSGqiN
wUm6bJ5nK/TT9CoXves3iBerz1zBSJpTSYbkDkS2EqgCQ9S9ZtfucO4Zvn9XvkkItEysyqqdSw1F
n5I5FDe47cXPb/TynW7I6mZLUJipnCs7Y+pmiiNRo9vPVS8+IR+knfeN9NkkVw8nNdX7BelRIUUK
HxSpXXVEJGrrgxFTQZg5ACLNYWZQ02nln4d2WWtQSL2zqGiPY7Wcx8KFjFtUEkk/oHJTCdYWlZ49
wlDtnSTddaDQnexE6vvVID7KfEBR+GTABUPBZmGQdxX6j2mV4caNlhrJnG/slN95bwLOukqIC0Fk
cxcykgaqFQ0Orxung3Xfha76JY2jNzad73SCBacquPUM2YAwMl0zgaSDaCGVZa72sYhIafOeypju
9I1PSCPPVwUThU6wDuCf6KNvY9oJ9QdFKahlOyepvp9ZEA9nUWUGP/EqjJc0elAkfDM7hjda0ppj
yEFLUVypnGtEd4mL1eYbu8zuxW58Fwl3CsRHWSFTZlx/z3Y1iht1ycubdt6F4SiXGJGcQwzuogNC
sUrBcdhh38kXrw/g7sVq2ymRA8aPcWRzm3bquHEaUYbezpvSTE+Noljn8Lt8e4gEyjLKnNw4CbDG
PHJq6cdnoSkZ2PikYWCBbzfdZ++rKbGQxGHCqGoKhb0g8uYkPslvbJzfm4bsJWRZ8JLjtWn6ggp6
Q+JQCA34E9dYBlpUn0qc8W8ouEi7m+M4jurofDNQxVDN3eQKIUJbOy3jdh6oskJEhehojs7sVdP2
5mnojMLOYRcvS5RQ+RVFWpRtWt5ZXXSsNmi2Edg2ZkEU32atsSBI+IZ82daY210ngKi4DXAfQG5j
Z265ck32FKflXCKuTZJiVST3Widll4VPOsbMCZ1rHYHd44HbMNd4yS3flx053raoRzKBq0FOHl6f
eOPE2nki+KoaiXLY0jzVjk1CSq9ODQwEOTLNKGroFco6yM1cRnX71vIdm5p2xc5gQHCy+ELY7TvL
V8tMNyN2Vs8b36SMxJG7WQVqm6wy4lfUefnngyIeU+R5TVije8NWefGekiiaI8hJ5/+NE306/6Bq
FCZAD0REiFK7MNCjMQZuNBEa5egwS4vXh/XFPBxTFUAaijCxJDrdOdJE0ERKRDxtDoDvMhKqz5lC
GM8x+i/EjMU3VvCLzQNZGWLt5E7xfyGM7Vh7AtxlyruNcO4ERrUQe2rnknqoT/SqbK5LirM5YNpo
hR6KuXz9NV/sldueR4uE4WXp7fQcCRTUF6UVzvWeCKcsZOdFnbk2AjFfALMcJ2nivvEdX+wj9IgJ
jfSNxZ4F3Wz6HX2l7PCr62xUeSESuByD10MazV9/r53Pp4/39TFNikWh8L/dTKmYQFFUGQNBKynQ
lPPY9KPyGuxkp4yKy3AxUq8LszfOgJ0pSqdARJkxY5+E5HetrUQDsGhWBaJwWVY++JQProjzEVwH
MKWsX3/BnWEc+9LIrcMdwVkDTXln2TdcCxzEVuJ5VfnSeyfInFHbIvuxj7XtBVCZqsg6JggOkOnH
cgYCzxmAkbkCG2w1SF6wLqC1/+i4MR8s0eK8J3WHXWxnaftd7urpwLiR60mxWayUyScK97JoWRd5
+Yb1vXsBwOlByiEwwDGRTuSVdiZgTwZulDdAPHzDVMwTI1PxhCSuQkmCWWiR+l4kvZ3EjSTvB/0y
a4vkbshAFoN1qftggeIjFSyyTwHWlxhxw3tqu5NgYybwh4EkJ+3Co3AdjWPVl9Hp6yhgL8+aQS6R
7QpC6/0PTgPMbmh6BlY3PipJ3LHbBCj9RYHuB0AAz1uaAy4ORwrbN1bTzi4BSZheRuQhHG38U7sm
qOumOeIK6MpAG06uZZL1v+SC2dxJ5PSPZJB+lK5R9dsffDc+lElcjPlHlEzaNalyikTI6eJDKUNg
oQoBTY14tfOGXfNip1DYdrlho8RlsCm9sEl7K29gR0fIAJA3MYvVqoO0wHXJtCsxF75IOBa0H7O2
mYISaHRrJDwyoi/erGLsICsn8Rx3Y75oA6SOyVpP31i8kjI9r7fd6BKvBrYSX8LWO//MMAypxQAu
C6cg76gopurWfYc+ERCTJh9OpdbMbnIk5wm2++6yrDtvUZllN5MAj6yMvHSPgXJJn370m46WOVcM
VZc5bswdKzI2K9WPAwqXLchRx36gtctAKJQ33vzF5sj44prEUmWucpkZB+bZi1P67MdxTi9Bofk3
qGJ6V21AUeuPvwtb4+g6UcmnHCPPz3sRSiqflUJFmtiXqbCphXpFlW/yE3MFa0eWQdnrMrbxtJfQ
SzUhyqwIm76BXdO18pycnP5n3oU3wa1FR+RpTnsZIFXm2KwR+5UUfU0VsV2AMoGJ/fqQvdhI+DBA
QFW+DN4mLrPTbrAJ0JAfu4nKVHiP5DDVfv5AZkrlVSt8juGJ4VME9HqnL47lsVMV0xivqcSr7Yzg
4Fcw0bEH5qbpoLcSduKxGlIqTepY/MNbFhsI9jG23Jhhu+tQC0kt0WSr8+Z4irmGSQmor2CIwmz+
o6/EXIAwJ2HKqxqH5nQcoUupJNvhZE4oU/mctVw5cvifvqwvLK2Slc3r3b38bDKhCWjtCq5Patd3
RjCSCr3EFKG7lGqlgl1CW/ZtT/1LBiVuFcI2OBb5tKsf7XZcx+TaE+fBkS+OW/ezZRyAaiGdMqKe
VgQAudAloPgrLR/L++qi12YSe1Ywd+O4eMOrvHPRYeMcpwyzEeYhR982NP+s466QmqoTPYGdsnXO
vNSIT0LDhSnV9b3tJgC5hSgU3pFuFswROGvfeO+XRxL+JJHqLQuHjIihMn1vMlaKjnpmxzbIAW7g
qg3eKDchBQAeYwX3cyabjfTGlBq/4bPL3fadcaST1kk2jGltlV+fvbPZiEDkdcexoUEKC6EOyRQN
gu6NXl6uRV6NvmSJIlSZKTV9NSuoAkoKZAc6RzO05+iP4A2sPNJg5rBfqPF9fQa96A6LUhYNTHH6
IjS5s625dadqNYWlAIUGEZBL8DFSRPVYzmGX/mBPzBNOge3VlFmz2xMRSYucX4j0odMlpwkpybOy
kUKK6gt3+XpX4+KefCksPRYD34hbG/n7O6tRB62rDuQn2p5sFAAD5K55r9eR4PezIFRE94IbLVVl
VVC5QIKUBtjojxrsXDpG/wyuXloy5J1hjUq1IFYVaTa6YpRCZ0oCeY6qwY9pbqo/etEZ+6LskRAP
/5N3k6R66mrj1IQK5gV1dlqHQnohq/5b98UXE4VemPM4QSUOWzbv6bwM+iaJBTx7lHiKYb4QVAHB
MBc/q0hSKeW9PzxbxlVA0pfM3j1a19PuOrUgZs0JQjmq3pwFoUydc9JJl0aMMPnrs+Xlm9HV6Kwh
+o9DzdhZcW6oJF4EmtWOgb/280bL1bs+FyAd5KgQvnHUvthEtGlnO1NT8rOQUuxetd22aZeZnLQz
ADDxG/vj914JVzhnOoF5lt3498+2KjaqXu7lRkXBwAAiE1SFce2SHX2uFKZW/cT4GWxaBoc6N/tt
mtmzzpCPIDpdM36e4mhLtYpEKllU4Vwm3f+N93qx71O4MkZPdG109hOXm77X4PSwqQK6koy6fO8N
ijkfzFCEpxj1UJ2T+I1l/J2vhbdCxO8kQz/VxJ1xrK2mUPy0VKEXVcZtE4vusWXE6fz1CfjdXqiy
YsPCd/fCZVpKVpa2JOPaPkD2yySI5JO4DoIfvggzdvjfCcXjpeZ6Px27zqugKRkR09wAzRmW1MBL
7dC/MRm+84VUBeo7qqHEKTkrp73Q9FCqiQhXqnKNR75gtqh1avrDvCSCSYZ588bgjZ9gutczvXF8
ivhfMM+1nQ6pRykE3PvkZwiUotjiUKLO2+KB3ODoJlT5+qcyvtMbiRKiykiyV+z6+P0mMrTcpTdK
iC0qnD0KzxOqlS/cNoMLo1uXTSu6bzhkuPqObzF5S8Q/uHxzpsgYW8Dzp8NaNcEgD0i7Er/Pq9tM
Aul+XCl+dU46jwL8JdMod0zkUrhTkjS6QJi4xffeZ+YiFobAWIZWAs3ISCv/2g2U3pqVKlUJUBpV
CqELzUTKUnHjmzBzcmWmI5qF7qYOaX+JGVdlNoVU3o3DUkCJoKrSMzOjZMR2KWymEFHXNRx4Qid/
kHOtvIspZYNd4WaUYdRVKi9dY3DIpKlU9UHlH1+EmTqYaFIZQYp8MIiHuepmIRHJ2qgaEGFpfwtf
QjopvDHDIkUz9FQMRGNjCRY0z1hxqlWYO8E57CEX/6HiWK7tlVpwSSpLnNhu3kbHBUp57qLKUcRM
VZxZs7rGVTxDQDA9p3gCMU7PzwWA3YUhU8QQBO4d4vEZJUkuArKzUgyUs15H++uUKkATT1jTmBQM
ICD5KfRAVzNGTn3LhTC8q5vKiWYxx2M4c0EbXtdpFvQAqjjuZ3ik/M8aakFUCsl62i+loSsfXUlA
iFJry/DWMiOlP0mSygSoPCTvyWgCnR1TOHHbKKlPvX9U+Wd1phupHTRGU8xyKqyOI3eUYJElWD2U
ZlSQbsUsF660cgg+uxLuJrvyUrOmpoTyeNsINChKggleliI1AUHmUo/zlQF5MiMhTGmHWYuYpE+h
TdYew3UuupnpqUqL9KXn3/WS7t2BvALTV5SdrJ0IYBaaeU3+w6Yk9+scW5hB60v4yaKWdwUcx8E9
BxBWxQslMMx1gAqVPAtd14jtaiwcthHSoGyoUqPq3sha5AViP1Q/NUVfrNu+1C7g7+hfciLbxlkK
dKyd1Y2Rw52qUZ6LLb2RZpQjlteuA1vRllUnRzOZclnkxnSDYn+KeAbgiX0Tm4umzJQTzR88YY4O
9hhLF5UCRl1IZ7YSmspJSWXJfSh30ZUFCf+x9iLrE0W1QWcPOHjP3KyIv0iZWn4ikiZ88JF4enAT
EtCAjadmYOs4/fKFYTTiieerGGK636j9Qq0TlXC7UiudnXiNeFmhvqbbpaZIt2BJGo16Kau6Aiac
GTYGHpQRkB0lV0ZPj84UJtBXj3pNZ965QokgEkR3vlaouDcNO/xt01v9Z8DkNfjhsgZ8SalLm80i
1axa2zNyeYHeqRYvuT26wTIlOopEW+OBPMPV3C77QShXltwLY65paCRYqnVW2a2qDh/jqMnPXG6T
/gLlBfWxNxqIqgZ09PBYt5ocumOnOXaB7YYyEAxwsKhuQcmKZw31qYg76RPepEFbJo0iXORUen4R
QLdVJ+QuJGei42fQiCneeu+bZqQuS6dyT8IhD4I5oUATki8Fd+FSILunOWllLIrlUA7RRWk02gZZ
wu5az5NBB7fQFBQdMwRUsMZVIc6h8Ea3Qo4Gn0C1+6XclhSuun3cuKN4XqXbVeSbXwapy9/FAesR
aY/YtRbELFNtGRdSfNooXWfYWSn01sJHRdecK8YWCo8mWzHzU6rf5hLOBJIdsUMYO63R7pvBbQuU
oIbuI4eQbqzqsgfi1UlC0i0lQdYopZXjLll2ZhhcwYQwxXlba9ptLQFRnWdK76HmWhX1u3KIkSRt
kJsO7Uw2XNUOQ6GEo8Sil+w2G4iZtnEuiWiaVoDm4Xk++pVmAstAv+6uLsvyalAy930Kru+LzEX8
K+zdnF2ji2o8cFIczZk4IXI2EUoUtq86ycb3c8AzRTpE3mUukg1LvKnvb4JRvpG058B9gIMSfwWP
bKK1i1HeHEv9WNbbebrFe1fNR7mqy1NXo+wSZa8uuFXzUl9jwOf+Ehh3+47ov/TV6eLkUoBM2C3M
vk/Xbc6intVhqdxbgGO645pbZzYL2zD6Aj4e4WqUska6D9fuua+gynZa+X79oDhI/8yyQejuyVXq
xKXFeF9ooPschi5m1upkUy/1mFD9wukK2pRcAS60KVhtuJJjv3nvBY7wnqissO7FoX03Bge+tCkI
Y0TkFOljQlVhTSDVr4lk6EhNw/Dq8I96WkcUhGo7Yo0R0MxTJYnrB4yp6rbtaiabbibNjYi0yAOy
3pwIXQs1fGZFUr529aZnawwcThINmi9HcwK0BHCZl6DoC2bF5n7sfMy/KS9TkcY5vKqqMH6viCD2
oa6WSjLPuigL7BCBu6tCLavHBiXtk65D39krQiey64QPx3wbJaAzqGy3HGz6PaRdjVLbUuo+uo0S
3GVbCWmFkyixjVFZWugK/Yu1lZt2w4zCQmUrQ60pQvNFChF3tpEsRqe6USGzkIEQnYdbIWvPaCl9
7tO2YHS2YteoD4Yfwq0EtlUJyGE7JNs6MzFn56NoEsoWvCPEszOHJ51B10VUW4vgL/O4o9h2640w
RLHLkmHeY8zKSxQa4QKaFGM2MzQAgOlafiN7S1XPKN1jf9c+Ouag9cc6ZZc3skAy38IVvBRlGjLs
BlL5R5lwp3VcZaaM6uGUPPMWhemlo+RCbJQUpo2K4wAqzE/lVoe8cj2rmNdJwwuoW63y3m/Q5lS3
GuZJbtUfulHYvCQuXMwF15QUhqW0OpRIkUFHelD+lFPNd6Y2ffAFz1RxKZQIp3ejhLrgSVQYE+RA
WZ2Md0dace4HF3kiOLVN1WcozIpRlt3ZKrTLck3BqAOGBg1rXwelPWQZEGwitOK8KYRMwxJow2Am
qMi/11Uk32eVlKJQHRZBycB3JpsOovEiWcUQeCpk7FZ62LTMQ6g0pDRu9ebJ05Icc+5j8CFUgzO9
8h9kK1QNAHF5KCzDJk3TO4v7lz8XOF/SOShj7QYau2tRjOoi5N5TCAu10mfsV1XSuJvWFEEIB4Mp
DEuhjuPPmJ1UNHFBiIZVWYWsGGkgtIVIUuo7xx2sfpYd8OES1nvtQTFX1Izie9ksHoJGE+slMcZo
sDmWqMb14gD5Cd+PheC0wQOrzqFLWhTUo3MZGzgmwJyc4kgseekoEIOzGmQVpCKq/gOvtn2IeNa1
iaIBYPy2SozPXR67t0bYFa2N+7QIXfCxhe6eEOMQho+mUOT6ZUXMbTjJknyITo0kIg809GusC9u3
TDk6EyI9pRizBvu/ApXch+89xQPmGEBMnLsKwt2nDba2fKrFWlg9qh5GJgpFhQD2ICaEGVHIGdcI
PMK06ldtbfpkABIks5yFIPqiO/earEEIIqRK5Q7N+Mzpjgm05BkyJYrTW6ek38TleSH1GH5sJ2p9
E2Hf1GddA8X4vQKakIpan2SbYkHbSrDsU7e1PsC4Jdms1RrTOm7ZItRrBZPHsVtidMFNimJ2/MFs
5RDZaskQQ/eTUZvINFaGb4qfgwSkg8g6gdnJ4alxZeA3NfOkVHNIoEnsIbOCGBepNyF6EDA+OUcl
KJAhKicYaTEEVA4DbekbHJerImafvpVyPtx5PYA2PjX8smhQ0qggrPW5bzQfJCkchivVwwOIVm/U
ZSTkteTk+/B8E8NrNqbjwHGEZN8my1wRYgD0beUJHw00uqLLnORiwI2okGvDXM80R0R7vB8RvTXc
zS9VRvwbCdmWawvcL4gvHjBlt/iYtgC2F25N8sEtAr7I4pBVBXYijxz4pIhnZGqOfmcjsBugePO5
rKUOhL7mSeFScYYCS0/XxgtZWY2o06xz6ZjP559kSFxhTlmGk0szCeuifJeJScPmSoEHQLoGAPNw
Vjn4EL5aotVHCwXKt7zWkYw3L1I9rprrzIw0ZVUVCFViNZZ585FaCmM8/ts46j/1UtWgNGoYtVNc
wu/DZT/LBdSe7STyCq58lp9Wj2JohphqFaF+PBKaB6mMzD07SZXoJG38ZjiRA0FDSb6RyrhH1iFP
oqXveWFwbpWeD3CyDYzmShI7ZKQrXa3vjIZShkulwHE+U4pCrB8p5NCShak1zacukNmiTaNV87lq
FjGo+2iwrgkSSclCAfCd2l5PQvAiFyENr+rck+D0qpXBjcJStUJcDl3RGRUURYAki6Bw8gyTDgi5
8RX0meS860oB867pB+WD0zV+aydY9f2yBvINH12ODWVeyUC3z8gOoMRCjBWIwxb6gki15kEj31Z8
xGQJpyBG1BhtFPFesiJVPzaAkCuUUFeVgSpP3qXR+740pWIG+ruKL8LAdPwLgIdkD/UQpcGzCe2Q
3eDLB1ZbC4oGfrHJgupDq6ZJgNIbID3AJh7Ii5VFjr5/4tbhSB1QWkVYVm2RfXVQu/0sGcOQzhyh
qI0THdnjeCa6Mhzjxm3da8vykIFyQTEXdi4qbQTtIw9TG/k2qthqfN6nhGSVygZryjUKT5ogXZUJ
gRtqvjvurJkJ+mMmJlDm57WOdcR/4RVPoipltaLdCF3PswIdI0OTA9gmadc3910fJtYV9IjSufcH
KfFQmokU8wz+iBl+6kKcGpChxT459xQkNN41PPjwTlDltr2IoRpw+7SiAqwxNi1sB9Uja/M4Ezvm
f9lmqg6bQzPAlHZQTAxsu8GNPwIRFbIvQ5B3G79rNbC+iUM/14Zb9Y5Nup0UL2JkcU8NsxjYuLCB
zP5DDXEt/9rDKA/dY7+ySulKF6P4owRCxVh0tehcqVnCXd2vE2dRZwF1GwxY8NVlSVkoigemsvTA
TBQz1LJqf86rm2foNpvVGQBgru+RYqmnSDVQfh92Wn2uawUogapMzGSRa1AvEGZJ5K9Vi+TeHAcD
J0MZZvmD1rgmF7HS6K4Cg0w6Vk8EBzLVQ0fDYwf5dEl7ZNnJgqt95oqbDquh7qIPkiJ7wyKGcRHb
sGxK6D5apZ73gZsqi7RJ5XJVjvVOIHvCqF7BnolkkkbQO1wUTWh8HYpgBbQxzVa1njXnaT0SADML
eSjO5ridDVLrlAsg+Dm63WEQnhmJX/iwLq2wXfhyli+kvBHvldJP0NcKxnVeiDmUEzMwLH9JhLKf
+5Rs3RKnwIuA2eBcVyDaE2ijrVzYQd43D3or6Y+d4SaRLTTdcJ1VcY+PTZTyC6MAaWijBqR9qooA
sL2hkfyXd7E02JUv+2sQLmm5zP2mM1fcKZPsXSGIGWQUX+xEd+ZEfv9ooC3PZq74Dqx1ATnbtTbE
2rlsOe1gWx08wIUmBs0NHpJcWiBsX9xEkPQRO5MHv7NbKas/wk8BlJG0JPfOWxLo7grTMtAMaVEj
slEFKYG5Kpn4Fb3yXl10EjELu2/FajgOBAm3q1AE2YYPF4Gs6AVk6yk1c7+AlBdwDKgFOkoU3Qef
JT8GvgO3lMPTtbLkS1pKobLMGqF3oDI1wl2bDIGAlnAaSsjfaLUsLXrFxQoJuCTWdlkmEticrpEY
4q5U8WAnaXZvKEEaA8R1vIVVd/GmlP2SO2xaf4bwVRs2jBBg0L0iYJh7XBk+UMfXhjMTepM6L+FE
go7odP9W9AuEYapKNTVb7puvXoKDx+4zkJoIUbvqY6GMtOiIuXOpOB0ZjDqWMd5LswpDkJBJfdar
mvQoaEHdzVrLqG+llsSyLuwV7Iscd99xVIsoq2h1nEmnctR6EJLhfT0mVYieeZEW/uekwofEfQej
fy4E4pBwFqt9CuXUau4cM5TykJsC9oYKjyZEpnNWR7JxNiiFks06x4Xb6iqQSOB3BhUX4NhK7zpZ
KsBUwAwmeOJHLvczpUIyI4xjfYC4LbDZSh1WLWxt15TZZ1sNZ2bRt4VNSZKvo6LcO48dtBSUKRzV
itnVAyGbWZqpXGEMYc1GptOhvt2I5Sb3O3pW09iNbd/k3CYpriBroaokNzxBF1AwEe7wA30BxMf/
KoB2gZtvBtrnLrT8cu7Edc5iD+tWmKPKjoM4z5vCe4e8HsquDltae+GbETihKjaj1g6LTMbuCrPs
HFsR9UgPViyqmGI5fFKVnEis0Rd1Y6N1wSJBGzQH7kJR10g37oyNWzstEHD2VPkYgYFQgRtaUNrm
u2m57oeyw9fYjNivSq2gCiaVUkJCIbiGVIDYosHg4WnBI6Op0U0mRn38ThA8M1zInuV/YTJGvW1y
5EpznUvRSvGyoD5pch0RDxNHP1qhnO4a+amSK88NBMrdVWul2bBwHNMplnWpAtUnqJhoc7fqsnIW
KHniccQZKAyZiYXLou6K1MOCBcBqFbEsoiNSAWmi1D3q5jWhtGQhQEaq5oZV6dB4Q9UrjgUnUa0T
ACvapvZh1i6QhurI0DJd97qt5A4dtRiedJ1nc5onpxHuakmZqFVAm1JrrZfnYiPFxSKTraZH1igt
QPnkauPMzXDQxUWj9f7XuMlNNF27QfFOIgrsEMfgttJ0N9BRytpuSIXDbVSiH+uY3GBs0gLFjRk7
Efd8zMWzLBa7cqUMaCfNDG5f0rxS5Oa6qg3lA8sDSnRBlBgkeCpB1xKi+h1lrfgxhDhsCHAJyLpo
QebOYY+xfPB6fQjkVJaZC6Z451Cv5C+sFKILDDzSkoCuBVG08qWOf90FCVIi2hDgCZdSA4ZX4fmi
MDcjB9cu3hLhpghi3+VwT8UHyfF1xCLxzHgnQ1tF3con+mHO5CbJLrsELwDCWThEuDHUPbgDubHO
AjjZw1ncYpDbXH7F5DirtNhFKCxlr3LN0vxgZpbA8Yc95c8HMvYq95rAhhdfFdw23vkw4by5AfUO
BaA+fcgEQ3XtuMqjr1aeD7caUaphNkphSvjW/AhYUyORd9WpY6m9hgRcU1PYjNp9cmw4puZzoDHI
+JT68rKr6wHwdtJjIMHTDM8KOFHWIjZ1zF6tM07ZOYfPuUYtG1qgGaXS2Hhts8KlKhxXnQKaK0XC
AseVABvsW37cD5FwLrNNcoNM7Ka6WGf/Of7ThzRDE9j1qr/95+Sny2ZTkBy0OeIXy6NlnTyuK3TM
d//NpInyb9u/djfpfF2tJz8s2ISr/n29KfprggER3f3+4OOvvvhbWuJpfm/oKiW55Tb9uV96vaHf
ITq3fbb5r397oEC9Gp9vV7B9JHtO8DrbJ9q+zGsNRIxYVT/SsiD9oiiWQdk60daIUoCn/25YvyhU
yYxK7VQV8IeAHz09G5p/9vKvv9fTGL82iK89+mb7uU4e/+vfRhzpfu8+8msJM1vAhShn4w9By+dj
oPP3+pgkQ5n99g+JF/9aYzDSOPYbA0lkAox/xnyZ5y+vKb98+/IEk7d/vnX1rzQBxiDzfm+v/4J9
SGaNSeX59s/uKtB+ESnX1MDIfJsh/P2/1gwYA/F7jYH6yzj5JQoDpt/fkH+xRBOn8JhEMP75ttX8
qe//J37pj33U9vzocbuD+pvy2Tb85i887TMvG/h9/xg3CUoCTPkPwtf2V8ct9Vvj3/aS8ee/TXbY
7S737C+fdr3n//z3V3zZ+Xcf6+k/HvubYl084BbebmO/P+i7dcxWPNtE/rCZktCefvruMfDHZ3+t
VTstq/XRtf+wfmprHJYx/fcfL/jigPlTLS+io5t11Kwf0+KpsbHpkd+wb9Orel1t4vWUCzfWR+3b
8HGaPNbFunxqaXuOjDN734bfMcDFGv76U1Pblpl6e7d8tU7W8bRZ681mvzc7/zi8X87Z6aH843//
+0t+G01c/WNRyNOUf75oOPT/MdD/Cmvu16K+n47t/h/sV5Y2E+FonTwezdbFff046eHNb/fNMnpt
Tf+auNzsp6tDIu3sH2P7cyt6fFqW83R1kLq8b7u33oaR8JjGk6bHKvd9m7bXfbxOjk7KiOGetD7y
VvZufWd2jJnL+7Y5T2M/2dmOR3jSodpNjq43WX0f+Q9PbY7LUj/A9FgVm2Q9ncxj/fi+D85m/7iJ
0MubnH1jku6+LR+v/cp/aubb5nSAgT5lHu98P8BsT938/El9sS4qZkZeT8aBgOoBmk6TqtwArKie
2tqOhnaASXHFxblKRwMjfd42dfdPP/78iNysuV4fISxUldvd9N2m8SdrnLqQQ/VyXj/40316rMja
dwbeUv3iP64ft49/m96v3ekojVzDvfuoi/Db+NjMy7T83mZI+ej+HX37HB/95IFH3r5Rxcb+bVfw
k830y4zM3X3fbIYb0y+9o49+4frf3eTBXu3fzYebV3s4wEQmT3LtF5N1veWc7TtAZD6vH9bTKTVW
h+zb7s16ahUBRThAo+NiXtRcRyq/nk6WsS58/2ce28eEqbzf/h5t4v6pyXGr21bD7t3D2MHFmh42
yfPGqT7XD7YPfTsFjv5jWaxZZ/9r0g9pK2+ein+d5S8Tm5b2NvtfuSKUf8293OYCNrV6RkDPvpOJ
bXOTjEbrU1PjNB19MPs2fLHpds5iagz3b/bb5n+F/wLP+3i1uRgtFRyGT02Pzy+/PT/fvt18gK2x
eTy6YZ/YPVMOsAvZjG+xjo5+jTfFjhX3zVf0zz8Ae9afcozY68K/v9+sJ0MDm+fbvfit9v+6BUwB
GT71/y/u7dwmC4zD53NPOsAWTAJAMT2atEMs9fWwZjqTxT153kNYyCecEpNGRxjbvjvISVmsN9FT
O9ubwiEGl2fNJ42OWJ99n/U0LR53hkA+wBCc1S13x6fH2w7ByCDc92nPN/dreFtPDX1r9wAz7BIf
yKTRsXZy34d9T/izeGpm+6hjfGzfVm/W9aN/9Guxvt+5bo2lq3s3TsB4eok7hI/p9wNpfOajRexz
i945lw5x+/+0KUfrNQmfRmEccUrmn378+Vv03QYhqadmtq2ONa/7DvW79IhJ9+/l0a4NA9lg/9ZX
Kc0e3dT3j37JxvkwWYrwjg+xLd/Wyf337soj3RQ+9wHG6Nf7+uiiLicz8vfWDzBG/329uFlcf1zM
//fROHk2BQO2O/8NLsiqtsXoQRCAPLTV1tnGnv7ZhPrr7A8YYXtbH/9614dfIxdLczIHDrA5EwJg
iTwttHFVH+AYmaVV2XLbed7sSBzbd6+YbZKprTbqt+7daE2u9aP/1NA4BMoBmrW99ePzNlXp6ad/
tmDevtE8OeSP0q9Ho8uMVNapH3CEqO87HvNNnD5wNvkPfwQA/nl/B5iBNkHrIp0aM2/vLm8Plp3G
KXjgpwEZv+shnHx/3Pu+jte+7wdJDnHa2utsc/RxUzxOvH0jDnbvDxz492k9DWjoBzhHFm6fTc7X
QzizFjkhfFKcuWmvapzDkz1FP8CessA3XEybNQ6wVBeV56fZdLs2DrA6xxDoah3vGL3mAe4Uq/X9
dBGOWVH7zrWVt3MMjDoZezf6YiLgFNm/Wfu3/1dtjh7//aRJd3zsiFbv3/zZJuknsxem3P6tnvv3
u1aBhPmz9xifb0rqNicRAUk9wCzjeXdG4RABngscq+66JHXm6c3H7R6w5NOPP3/mXqz7tKommzCk
xUO0G61b/6md7eMeIivgYh3tNHqAVXzBQfowjctCBnx69n3Gth4jc1NPGTmyh2p5nUw3YOkQx9xF
Ooz77254XT+AzfjOx8R/evntlDjEkbFtdWcgDhEo+3YeI2lUlut68tSHyLm4/u3vdUI6/rThAwzy
NTeTaRgG+vBTLz8/l282/YO3iaIdl454gCe+wVrzjn7dGpxPDzrODmBtTz/u89zJxl1PvLSwww/Q
7hjhWR+db9JksnlC+zxA4ylJndMpLR/CY31Djt1kxsmHOPlv0+ktDSDJAYbgt/+THt2m8W9/30bR
rorf/m/y4E9zn9CP2L8j3Ft+uTPWygEWzO06GXY3aPkQEdEP7osFrh5gQs9Ij/GT9dFyXU7MInlk
Tu5r0pK57e/Y9PJBcqvxw4zJYE9PuN02DnHAfnlxB0Fl46mXn9+Nvvjx/fq+ne4YhwhCfNtDX67v
UbVn348384ujW4y5ySaKs3T/ln+97zeTbwcVkUoKVAqgBaJpIolv36f+Oj+sYoFb/lOeWBzJCV/h
RV7G1AubPhALf+N3JvUXf1Gix8uTevRI70yz31/5T6YCkAtOuQc+uekNkpqjPdvd3dm/cyn9sSdd
1EU6PYUAnLx0fv5Yo+9SsrG+m2qxzRXab2jJJCORY+eEo9xnz6H93Wp7mR6iSMpLA/nHxuNyXAnT
J0ZyFg1dRCE0VYHuDPf2xcXvx/q4Imzrpru9AO9FVg6ZGfR+obSKrzokyz85u5kz652J+D/cXcty
GkcU/RWWSVVU9qAHsEmVhIQkI8nEIKUquxa0oQ1iqIGRglbZ5CPyL9n5T/IlOXeGlrk9LQYxt4yL
jcvYVT093T331eeec1QFwTIkucugvAf/PrSdV3nZdR90osAh2vVAgkCEic41YvLF+0Edu7ayhLvu
465RRJmEM/h29tniMg1N7VXwl4MCGRI6R4C7OUc4/tamu/bDVH8Q6Xs7Enn6yv4+5NFwHEjwuAaG
cWq+fdXbrfugF1hS6UbjFiLKdEyAjLsGfXdS48UJQQi9sl6SPnZ7Xio1T0XRStxT/RBeaASMCD94
EhHJGG16ETvOAhnuMdlgPleSjH/1qK5pV9AJ2Tfxgx0oCX5XfQHrDgtqWpP2ZV3o6Fn3wQXGLzsl
4PiYvHJAZBIFYzC/9IErZDtI0u9F1/pUjx9UxFAnEvCQywjLwMGtEpW2M5DOOR8HyXQUXYT6s+4O
+NpKVNoaJoPwrWS8e/zNZax5jhsqCrUPubLSH607OBCFXZbHkbpe0QU+N/eI1Rw8WU1g587RfjSe
6rmdItmK/PbY/Fvocx0B3sSHlVgHoL756pIeY9HVrUchqgXMNCDDLD7uRTyGzWGLkOiPF53vZTdj
HAKJ2uXlTI34bCV6uD7oyDlgAWkeFV2EDwAh4JKKQ/MgJlN85Cs1e3ROg0Qh7crMBrEbmgTZFDF+
s0FrQxFaDd0pC6zxlYFdR7cO0HEcgJQIzhTdwav4T/0ASEbUt3tG1gfqmvbn5vU0yIz2sCZ2oGRc
kjArOuVrNKK5F4IChgK3lzM+WYmi4itpSiI/U3QhUJl4UtxWSLjmFuFWe3afkm2TAJK2UEeJndse
SMXb52x+zj7hQsaJp0D6U3xc+qIB+mNnokwieEX3rZ1YTXTV8lq+RNbRnjgdJciCBSb8qJDQRexM
gFJLYOAn3ePOoyzRUNF+MrPntDhg50jHGGz89ufmp+12SE07LLhEnUhg3LRjrGnG/V7I08ZsATd+
s3u6I1Alzl0dPHF2ssmarKyPrBlvwyLDQel+xA+0RFbT1pF7NyUBkQPXhiZk6TW/coUklETnTVoy
vlZd3XMzPRLrEnBWzXAKQuHljQT91QGkzew/bX7Av/5N5t+XmkFkOKiCAx+3QNAmLINUK/dxWyyt
0f3EDlbWvJcxh/k9q9vbCfjMndyJz30ATNHaw02IgIs5hu+6V+YLH1ggqTqO0EXFAxqB6AANX/0R
6G+mA2t8EscisBDXc0WFPTasxIQHsbtpAmWRE7Ry8AvzfYG5okPhPuzxPZNIhNuRKV2hU49FtxKB
BqjSeD1aAqICyrt+qUl/tI8/LR+HREW9aDx+iXsFUL/wRQ6ImlVgZHdUgc/ig5pw0xBIdIg25xG4
l11zBsBH8WVI46Fm6PQ6QLq0+NjpVbdnbIFPuommd6iBOMYikPiurxRvD0JIVXwtEHGqMPOJELtq
0YOMCB+9es5ZlgCJoerSM48cuBpIEL1hYDV3v2mJrqAbPeGQVSh1F1/glgILkh75wu6gKjL+MBOq
BBKXFy1Q35rJJMOdtfK6f828so1kWE1gNuz6JoGFBEtkZ6CMW+UqlwX8dUd9MdmVBnLOvsLmiVlH
GcDH7ThpjCUxY2BLKSx0zRxUxu2zNp/z7fO99iyHRHn5zugZWGXtHNNihoCp+wg4QPhYugQ9fzwp
vSudoQUwnMWLL3P5cdCIluDuWzywGY/VdAA457uS/avxPbRyIFGXbk/QZjua++wN0EgSsc+16fVQ
ZDlT09nyoqUEPa87pOmatmGxau2BGQLlNMaqvfw1JVJdfihqAQA75VYr8q9UE6+isEEQifnvr3+m
QzVXYA+cowcMM7hAGyN4NX2LCkzf0b5EE1vHoLV4Dy1yvC+sUq7V9t8LBJdtjaRgaI/79N2pUeEc
+ZIp/UYqFbzmVDmslCXahE7DYS/EAnbUEGmk4VTRUHYAME5g85oqNpFhMJHgPbgsIPZkD8vmlq6l
9kZmrwsExt50GtvxyCotniEAgMLFQd8zsoATuFKT2cAJa9KlyXUCWywsJUDZHazx+VDBEhdPyMM+
h6Ohx6scofANxvMaxFKCg2oVyObcQ7W9fU9BzDu471Gf8jRePpFwxSdI3Rw0hcQ1x0mknnnjiURz
WR0JBQv4JbxmPRyFLnGBRF581gXxN9eOkCCqbIClvDsg1gmHwkCiZaihoC/+2hWPgJs9j1G2VY6f
sj83d7BtxFyI99nRCCTQgpR6Q+tgbqeY+Ozqof25+YxbOuKBQL5RzY9Ab6PYnWxZ4gu5wwXuM8hQ
2cYBR5+3DNtzA76ukx10CmkTD3jR1EPINkcCbXgCiKir7SFQ8G2TuQ29bOcS9eR6SBTxPzU11IbG
/Z99+ZYEs0dStiZKOvBZkyH2PUcC0FYPQxuTIftNS7VkhA5zY+98c9EwX8zymBK1ygZAO0QgafmN
EyCF6UbZSxRI6Lye6a+Z6C98IVBp88wljYQ20WL85B6BNps840vLI92R9dimSDgGqIWwulW2XS5+
M8DnQgOgtTihKbd19xRAyZH9N/YS6DsqvjFNJNP3gBXZkRK/KdH1Xx9EqEZCaMeTqAQS/SI3+qlU
VyMPOkcCsnRjHPUTCcDSnRqDjIyHExKCBjcKZU62gxLfLC3wHxo3MA6OtCpQoGqZWRdCFF7ngmZN
+y4FwjY1gfIVvUKW9S2QKRWNXNIagc8RTmqKEo7/Cinbq/12C5Oy51/oERSUfikdT6GgMgVJTmJs
oBFD9wcllEEhBT5gcQp6aItvSiccIjZlJ7UsEUp0cLHJZytxKd2JgZh1JitwMn/H9ppUJqcRz3Bf
YNeVTC9aeu3Pzc9+JsgsSxRe63RDSBJL9qO1E02iHPTpVipo2oU6KYqxBxChtv+9+XvcLusvQOZh
HEaljzEuPBAvesO4ChWZ35NOKqpgaGPPp3fcXuLjaxgvmvgsvw0tO8RFl//pDHWpmdU2XfFfgiKM
R552/x18Sw/XwPd9yzSHoKrbi4KtncAq/cZzHULQilkgCZzCp3jqgDbKErdana//gkFprq1lSQxm
fijp+wS+z+n38TTYbUn2avGRYvfShJF+i6qR+t59SdqYTYaZhzwbsJTh+kgi2MA78ZY+Toof7C1z
NnvhDbojJJm//g8AAP//</cx:binary>
              </cx:geoCache>
            </cx:geography>
          </cx:layoutPr>
        </cx:series>
      </cx:plotAreaRegion>
    </cx:plotArea>
    <cx:legend pos="b" align="ctr"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7.xml"/><Relationship Id="rId7" Type="http://schemas.microsoft.com/office/2014/relationships/chartEx" Target="../charts/chartEx3.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image" Target="../media/image2.svg"/><Relationship Id="rId5" Type="http://schemas.openxmlformats.org/officeDocument/2006/relationships/chart" Target="../charts/chart9.xml"/><Relationship Id="rId10" Type="http://schemas.openxmlformats.org/officeDocument/2006/relationships/image" Target="../media/image1.png"/><Relationship Id="rId4" Type="http://schemas.openxmlformats.org/officeDocument/2006/relationships/chart" Target="../charts/chart8.xml"/><Relationship Id="rId9"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14</xdr:col>
      <xdr:colOff>68580</xdr:colOff>
      <xdr:row>16</xdr:row>
      <xdr:rowOff>118110</xdr:rowOff>
    </xdr:from>
    <xdr:to>
      <xdr:col>15</xdr:col>
      <xdr:colOff>708660</xdr:colOff>
      <xdr:row>26</xdr:row>
      <xdr:rowOff>45720</xdr:rowOff>
    </xdr:to>
    <xdr:graphicFrame macro="">
      <xdr:nvGraphicFramePr>
        <xdr:cNvPr id="3" name="Chart 2">
          <a:extLst>
            <a:ext uri="{FF2B5EF4-FFF2-40B4-BE49-F238E27FC236}">
              <a16:creationId xmlns:a16="http://schemas.microsoft.com/office/drawing/2014/main" id="{367807B3-8EA8-5D39-65C5-105D4BDDCE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91440</xdr:rowOff>
    </xdr:from>
    <xdr:to>
      <xdr:col>3</xdr:col>
      <xdr:colOff>38100</xdr:colOff>
      <xdr:row>27</xdr:row>
      <xdr:rowOff>38100</xdr:rowOff>
    </xdr:to>
    <xdr:graphicFrame macro="">
      <xdr:nvGraphicFramePr>
        <xdr:cNvPr id="6" name="Chart 5">
          <a:extLst>
            <a:ext uri="{FF2B5EF4-FFF2-40B4-BE49-F238E27FC236}">
              <a16:creationId xmlns:a16="http://schemas.microsoft.com/office/drawing/2014/main" id="{B63ED34E-E7F8-EF65-7AD2-C9790529E0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232410</xdr:colOff>
      <xdr:row>16</xdr:row>
      <xdr:rowOff>167640</xdr:rowOff>
    </xdr:from>
    <xdr:to>
      <xdr:col>7</xdr:col>
      <xdr:colOff>487680</xdr:colOff>
      <xdr:row>27</xdr:row>
      <xdr:rowOff>60960</xdr:rowOff>
    </xdr:to>
    <xdr:graphicFrame macro="">
      <xdr:nvGraphicFramePr>
        <xdr:cNvPr id="7" name="Chart 6">
          <a:extLst>
            <a:ext uri="{FF2B5EF4-FFF2-40B4-BE49-F238E27FC236}">
              <a16:creationId xmlns:a16="http://schemas.microsoft.com/office/drawing/2014/main" id="{E7462526-1D10-B3DA-A014-2CB94F269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403860</xdr:colOff>
      <xdr:row>16</xdr:row>
      <xdr:rowOff>152400</xdr:rowOff>
    </xdr:from>
    <xdr:to>
      <xdr:col>13</xdr:col>
      <xdr:colOff>76200</xdr:colOff>
      <xdr:row>26</xdr:row>
      <xdr:rowOff>171450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F44E6D90-1F3B-53A1-49AE-72E4E2AA3D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200900" y="3078480"/>
              <a:ext cx="2400300" cy="18478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525780</xdr:colOff>
      <xdr:row>8</xdr:row>
      <xdr:rowOff>53340</xdr:rowOff>
    </xdr:from>
    <xdr:to>
      <xdr:col>9</xdr:col>
      <xdr:colOff>594360</xdr:colOff>
      <xdr:row>16</xdr:row>
      <xdr:rowOff>129540</xdr:rowOff>
    </xdr:to>
    <xdr:graphicFrame macro="">
      <xdr:nvGraphicFramePr>
        <xdr:cNvPr id="9" name="Chart 8">
          <a:extLst>
            <a:ext uri="{FF2B5EF4-FFF2-40B4-BE49-F238E27FC236}">
              <a16:creationId xmlns:a16="http://schemas.microsoft.com/office/drawing/2014/main" id="{3534AE5F-8B89-3C4E-A3B7-A7CC0671C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822960</xdr:colOff>
      <xdr:row>10</xdr:row>
      <xdr:rowOff>167640</xdr:rowOff>
    </xdr:from>
    <xdr:to>
      <xdr:col>16</xdr:col>
      <xdr:colOff>30480</xdr:colOff>
      <xdr:row>23</xdr:row>
      <xdr:rowOff>121920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7DFDD593-1CFF-35D8-5CE3-3791305CA2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686800" y="1996440"/>
              <a:ext cx="2606040" cy="23317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845820</xdr:colOff>
      <xdr:row>5</xdr:row>
      <xdr:rowOff>121920</xdr:rowOff>
    </xdr:from>
    <xdr:to>
      <xdr:col>3</xdr:col>
      <xdr:colOff>556260</xdr:colOff>
      <xdr:row>19</xdr:row>
      <xdr:rowOff>142875</xdr:rowOff>
    </xdr:to>
    <mc:AlternateContent xmlns:mc="http://schemas.openxmlformats.org/markup-compatibility/2006" xmlns:a14="http://schemas.microsoft.com/office/drawing/2010/main">
      <mc:Choice Requires="a14">
        <xdr:graphicFrame macro="">
          <xdr:nvGraphicFramePr>
            <xdr:cNvPr id="11" name="Month">
              <a:extLst>
                <a:ext uri="{FF2B5EF4-FFF2-40B4-BE49-F238E27FC236}">
                  <a16:creationId xmlns:a16="http://schemas.microsoft.com/office/drawing/2014/main" id="{6F84DBC1-B527-B2EC-B9E8-02A44F68A7D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45820" y="103632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472440</xdr:colOff>
      <xdr:row>8</xdr:row>
      <xdr:rowOff>53340</xdr:rowOff>
    </xdr:from>
    <xdr:to>
      <xdr:col>4</xdr:col>
      <xdr:colOff>426720</xdr:colOff>
      <xdr:row>22</xdr:row>
      <xdr:rowOff>74295</xdr:rowOff>
    </xdr:to>
    <mc:AlternateContent xmlns:mc="http://schemas.openxmlformats.org/markup-compatibility/2006" xmlns:a14="http://schemas.microsoft.com/office/drawing/2010/main">
      <mc:Choice Requires="a14">
        <xdr:graphicFrame macro="">
          <xdr:nvGraphicFramePr>
            <xdr:cNvPr id="12" name="Quarter">
              <a:extLst>
                <a:ext uri="{FF2B5EF4-FFF2-40B4-BE49-F238E27FC236}">
                  <a16:creationId xmlns:a16="http://schemas.microsoft.com/office/drawing/2014/main" id="{87A7646E-71C0-F5E4-4F73-D471942C3323}"/>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325880" y="15163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152401</xdr:colOff>
      <xdr:row>1</xdr:row>
      <xdr:rowOff>138794</xdr:rowOff>
    </xdr:from>
    <xdr:to>
      <xdr:col>3</xdr:col>
      <xdr:colOff>228601</xdr:colOff>
      <xdr:row>3</xdr:row>
      <xdr:rowOff>35380</xdr:rowOff>
    </xdr:to>
    <xdr:sp macro="" textlink="">
      <xdr:nvSpPr>
        <xdr:cNvPr id="144" name="Freeform: Shape 143">
          <a:extLst>
            <a:ext uri="{FF2B5EF4-FFF2-40B4-BE49-F238E27FC236}">
              <a16:creationId xmlns:a16="http://schemas.microsoft.com/office/drawing/2014/main" id="{E210AF9E-4C98-6044-E12A-C31BBE19AB7E}"/>
            </a:ext>
          </a:extLst>
        </xdr:cNvPr>
        <xdr:cNvSpPr/>
      </xdr:nvSpPr>
      <xdr:spPr>
        <a:xfrm>
          <a:off x="1981201" y="323851"/>
          <a:ext cx="76200" cy="266700"/>
        </a:xfrm>
        <a:custGeom>
          <a:avLst/>
          <a:gdLst>
            <a:gd name="connsiteX0" fmla="*/ 0 w 76200"/>
            <a:gd name="connsiteY0" fmla="*/ 0 h 266700"/>
            <a:gd name="connsiteX1" fmla="*/ 76200 w 76200"/>
            <a:gd name="connsiteY1" fmla="*/ 0 h 266700"/>
            <a:gd name="connsiteX2" fmla="*/ 76200 w 76200"/>
            <a:gd name="connsiteY2" fmla="*/ 266700 h 266700"/>
            <a:gd name="connsiteX3" fmla="*/ 0 w 76200"/>
            <a:gd name="connsiteY3" fmla="*/ 266700 h 266700"/>
          </a:gdLst>
          <a:ahLst/>
          <a:cxnLst>
            <a:cxn ang="0">
              <a:pos x="connsiteX0" y="connsiteY0"/>
            </a:cxn>
            <a:cxn ang="0">
              <a:pos x="connsiteX1" y="connsiteY1"/>
            </a:cxn>
            <a:cxn ang="0">
              <a:pos x="connsiteX2" y="connsiteY2"/>
            </a:cxn>
            <a:cxn ang="0">
              <a:pos x="connsiteX3" y="connsiteY3"/>
            </a:cxn>
          </a:cxnLst>
          <a:rect l="l" t="t" r="r" b="b"/>
          <a:pathLst>
            <a:path w="76200" h="266700">
              <a:moveTo>
                <a:pt x="0" y="0"/>
              </a:moveTo>
              <a:lnTo>
                <a:pt x="76200" y="0"/>
              </a:lnTo>
              <a:lnTo>
                <a:pt x="76200" y="266700"/>
              </a:lnTo>
              <a:lnTo>
                <a:pt x="0" y="266700"/>
              </a:lnTo>
              <a:close/>
            </a:path>
          </a:pathLst>
        </a:custGeom>
        <a:solidFill>
          <a:schemeClr val="accent1">
            <a:lumMod val="50000"/>
          </a:schemeClr>
        </a:solidFill>
        <a:ln w="12700" cap="flat">
          <a:solidFill>
            <a:schemeClr val="tx2">
              <a:lumMod val="90000"/>
              <a:lumOff val="10000"/>
            </a:schemeClr>
          </a:solidFill>
          <a:prstDash val="solid"/>
          <a:miter/>
        </a:ln>
      </xdr:spPr>
      <xdr:txBody>
        <a:bodyPr rtlCol="0" anchor="ctr"/>
        <a:lstStyle/>
        <a:p>
          <a:endParaRPr lang="en-US"/>
        </a:p>
      </xdr:txBody>
    </xdr:sp>
    <xdr:clientData/>
  </xdr:twoCellAnchor>
  <xdr:twoCellAnchor>
    <xdr:from>
      <xdr:col>3</xdr:col>
      <xdr:colOff>266701</xdr:colOff>
      <xdr:row>2</xdr:row>
      <xdr:rowOff>39462</xdr:rowOff>
    </xdr:from>
    <xdr:to>
      <xdr:col>3</xdr:col>
      <xdr:colOff>342901</xdr:colOff>
      <xdr:row>3</xdr:row>
      <xdr:rowOff>35380</xdr:rowOff>
    </xdr:to>
    <xdr:sp macro="" textlink="">
      <xdr:nvSpPr>
        <xdr:cNvPr id="145" name="Freeform: Shape 144">
          <a:extLst>
            <a:ext uri="{FF2B5EF4-FFF2-40B4-BE49-F238E27FC236}">
              <a16:creationId xmlns:a16="http://schemas.microsoft.com/office/drawing/2014/main" id="{A35A615C-940C-15DE-4AAA-707EE5CB7507}"/>
            </a:ext>
          </a:extLst>
        </xdr:cNvPr>
        <xdr:cNvSpPr/>
      </xdr:nvSpPr>
      <xdr:spPr>
        <a:xfrm>
          <a:off x="2095501" y="409576"/>
          <a:ext cx="76200" cy="180975"/>
        </a:xfrm>
        <a:custGeom>
          <a:avLst/>
          <a:gdLst>
            <a:gd name="connsiteX0" fmla="*/ 0 w 76200"/>
            <a:gd name="connsiteY0" fmla="*/ 0 h 180975"/>
            <a:gd name="connsiteX1" fmla="*/ 76200 w 76200"/>
            <a:gd name="connsiteY1" fmla="*/ 0 h 180975"/>
            <a:gd name="connsiteX2" fmla="*/ 76200 w 76200"/>
            <a:gd name="connsiteY2" fmla="*/ 180975 h 180975"/>
            <a:gd name="connsiteX3" fmla="*/ 0 w 76200"/>
            <a:gd name="connsiteY3" fmla="*/ 180975 h 180975"/>
          </a:gdLst>
          <a:ahLst/>
          <a:cxnLst>
            <a:cxn ang="0">
              <a:pos x="connsiteX0" y="connsiteY0"/>
            </a:cxn>
            <a:cxn ang="0">
              <a:pos x="connsiteX1" y="connsiteY1"/>
            </a:cxn>
            <a:cxn ang="0">
              <a:pos x="connsiteX2" y="connsiteY2"/>
            </a:cxn>
            <a:cxn ang="0">
              <a:pos x="connsiteX3" y="connsiteY3"/>
            </a:cxn>
          </a:cxnLst>
          <a:rect l="l" t="t" r="r" b="b"/>
          <a:pathLst>
            <a:path w="76200" h="180975">
              <a:moveTo>
                <a:pt x="0" y="0"/>
              </a:moveTo>
              <a:lnTo>
                <a:pt x="76200" y="0"/>
              </a:lnTo>
              <a:lnTo>
                <a:pt x="76200" y="180975"/>
              </a:lnTo>
              <a:lnTo>
                <a:pt x="0" y="180975"/>
              </a:lnTo>
              <a:close/>
            </a:path>
          </a:pathLst>
        </a:custGeom>
        <a:solidFill>
          <a:schemeClr val="accent1">
            <a:lumMod val="50000"/>
          </a:schemeClr>
        </a:solidFill>
        <a:ln w="12700" cap="flat">
          <a:solidFill>
            <a:schemeClr val="tx2">
              <a:lumMod val="90000"/>
              <a:lumOff val="10000"/>
            </a:schemeClr>
          </a:solidFill>
          <a:prstDash val="solid"/>
          <a:miter/>
        </a:ln>
      </xdr:spPr>
      <xdr:txBody>
        <a:bodyPr rtlCol="0" anchor="ctr"/>
        <a:lstStyle/>
        <a:p>
          <a:endParaRPr lang="en-US"/>
        </a:p>
      </xdr:txBody>
    </xdr:sp>
    <xdr:clientData/>
  </xdr:twoCellAnchor>
  <xdr:twoCellAnchor>
    <xdr:from>
      <xdr:col>3</xdr:col>
      <xdr:colOff>381001</xdr:colOff>
      <xdr:row>2</xdr:row>
      <xdr:rowOff>106137</xdr:rowOff>
    </xdr:from>
    <xdr:to>
      <xdr:col>3</xdr:col>
      <xdr:colOff>457201</xdr:colOff>
      <xdr:row>3</xdr:row>
      <xdr:rowOff>35380</xdr:rowOff>
    </xdr:to>
    <xdr:sp macro="" textlink="">
      <xdr:nvSpPr>
        <xdr:cNvPr id="146" name="Freeform: Shape 145">
          <a:extLst>
            <a:ext uri="{FF2B5EF4-FFF2-40B4-BE49-F238E27FC236}">
              <a16:creationId xmlns:a16="http://schemas.microsoft.com/office/drawing/2014/main" id="{694A68EC-FDBF-066D-C32D-0B5988852AE4}"/>
            </a:ext>
          </a:extLst>
        </xdr:cNvPr>
        <xdr:cNvSpPr/>
      </xdr:nvSpPr>
      <xdr:spPr>
        <a:xfrm>
          <a:off x="2209801" y="476251"/>
          <a:ext cx="76200" cy="114300"/>
        </a:xfrm>
        <a:custGeom>
          <a:avLst/>
          <a:gdLst>
            <a:gd name="connsiteX0" fmla="*/ 0 w 76200"/>
            <a:gd name="connsiteY0" fmla="*/ 0 h 114300"/>
            <a:gd name="connsiteX1" fmla="*/ 76200 w 76200"/>
            <a:gd name="connsiteY1" fmla="*/ 0 h 114300"/>
            <a:gd name="connsiteX2" fmla="*/ 76200 w 76200"/>
            <a:gd name="connsiteY2" fmla="*/ 114300 h 114300"/>
            <a:gd name="connsiteX3" fmla="*/ 0 w 76200"/>
            <a:gd name="connsiteY3" fmla="*/ 114300 h 114300"/>
          </a:gdLst>
          <a:ahLst/>
          <a:cxnLst>
            <a:cxn ang="0">
              <a:pos x="connsiteX0" y="connsiteY0"/>
            </a:cxn>
            <a:cxn ang="0">
              <a:pos x="connsiteX1" y="connsiteY1"/>
            </a:cxn>
            <a:cxn ang="0">
              <a:pos x="connsiteX2" y="connsiteY2"/>
            </a:cxn>
            <a:cxn ang="0">
              <a:pos x="connsiteX3" y="connsiteY3"/>
            </a:cxn>
          </a:cxnLst>
          <a:rect l="l" t="t" r="r" b="b"/>
          <a:pathLst>
            <a:path w="76200" h="114300">
              <a:moveTo>
                <a:pt x="0" y="0"/>
              </a:moveTo>
              <a:lnTo>
                <a:pt x="76200" y="0"/>
              </a:lnTo>
              <a:lnTo>
                <a:pt x="76200" y="114300"/>
              </a:lnTo>
              <a:lnTo>
                <a:pt x="0" y="114300"/>
              </a:lnTo>
              <a:close/>
            </a:path>
          </a:pathLst>
        </a:custGeom>
        <a:solidFill>
          <a:schemeClr val="accent1">
            <a:lumMod val="50000"/>
          </a:schemeClr>
        </a:solidFill>
        <a:ln w="12700" cap="flat">
          <a:solidFill>
            <a:schemeClr val="tx2">
              <a:lumMod val="90000"/>
              <a:lumOff val="10000"/>
            </a:schemeClr>
          </a:solidFill>
          <a:prstDash val="solid"/>
          <a:miter/>
        </a:ln>
      </xdr:spPr>
      <xdr:txBody>
        <a:bodyPr rtlCol="0" anchor="ctr"/>
        <a:lstStyle/>
        <a:p>
          <a:endParaRPr lang="en-US"/>
        </a:p>
      </xdr:txBody>
    </xdr:sp>
    <xdr:clientData/>
  </xdr:twoCellAnchor>
  <xdr:twoCellAnchor editAs="absolute">
    <xdr:from>
      <xdr:col>1</xdr:col>
      <xdr:colOff>108856</xdr:colOff>
      <xdr:row>0</xdr:row>
      <xdr:rowOff>168233</xdr:rowOff>
    </xdr:from>
    <xdr:to>
      <xdr:col>22</xdr:col>
      <xdr:colOff>190300</xdr:colOff>
      <xdr:row>42</xdr:row>
      <xdr:rowOff>174765</xdr:rowOff>
    </xdr:to>
    <xdr:grpSp>
      <xdr:nvGrpSpPr>
        <xdr:cNvPr id="114" name="Group 113">
          <a:extLst>
            <a:ext uri="{FF2B5EF4-FFF2-40B4-BE49-F238E27FC236}">
              <a16:creationId xmlns:a16="http://schemas.microsoft.com/office/drawing/2014/main" id="{8B1EDC0F-3890-13C5-17F6-EA874B379849}"/>
            </a:ext>
          </a:extLst>
        </xdr:cNvPr>
        <xdr:cNvGrpSpPr/>
      </xdr:nvGrpSpPr>
      <xdr:grpSpPr>
        <a:xfrm>
          <a:off x="722414" y="168233"/>
          <a:ext cx="12966172" cy="7487987"/>
          <a:chOff x="0" y="0"/>
          <a:chExt cx="12973792" cy="7487987"/>
        </a:xfrm>
      </xdr:grpSpPr>
      <xdr:sp macro="" textlink="">
        <xdr:nvSpPr>
          <xdr:cNvPr id="56" name="Rectangle 55">
            <a:extLst>
              <a:ext uri="{FF2B5EF4-FFF2-40B4-BE49-F238E27FC236}">
                <a16:creationId xmlns:a16="http://schemas.microsoft.com/office/drawing/2014/main" id="{11C641CD-5FFB-712D-212D-20FEA4E791CE}"/>
              </a:ext>
            </a:extLst>
          </xdr:cNvPr>
          <xdr:cNvSpPr/>
        </xdr:nvSpPr>
        <xdr:spPr>
          <a:xfrm>
            <a:off x="0" y="0"/>
            <a:ext cx="12973792" cy="7487987"/>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13" name="Group 112">
            <a:extLst>
              <a:ext uri="{FF2B5EF4-FFF2-40B4-BE49-F238E27FC236}">
                <a16:creationId xmlns:a16="http://schemas.microsoft.com/office/drawing/2014/main" id="{211F1C00-8DD0-93A3-FA38-3186D85B1810}"/>
              </a:ext>
            </a:extLst>
          </xdr:cNvPr>
          <xdr:cNvGrpSpPr/>
        </xdr:nvGrpSpPr>
        <xdr:grpSpPr>
          <a:xfrm>
            <a:off x="49481" y="89066"/>
            <a:ext cx="12558156" cy="7273635"/>
            <a:chOff x="49481" y="89066"/>
            <a:chExt cx="12558156" cy="7273635"/>
          </a:xfrm>
        </xdr:grpSpPr>
        <xdr:grpSp>
          <xdr:nvGrpSpPr>
            <xdr:cNvPr id="112" name="Group 111">
              <a:extLst>
                <a:ext uri="{FF2B5EF4-FFF2-40B4-BE49-F238E27FC236}">
                  <a16:creationId xmlns:a16="http://schemas.microsoft.com/office/drawing/2014/main" id="{72E80C5D-4CF9-0A6F-39B7-2B3F12E305BD}"/>
                </a:ext>
              </a:extLst>
            </xdr:cNvPr>
            <xdr:cNvGrpSpPr/>
          </xdr:nvGrpSpPr>
          <xdr:grpSpPr>
            <a:xfrm>
              <a:off x="1731818" y="108856"/>
              <a:ext cx="10875819" cy="7253845"/>
              <a:chOff x="1731818" y="108856"/>
              <a:chExt cx="10875819" cy="7253845"/>
            </a:xfrm>
          </xdr:grpSpPr>
          <xdr:grpSp>
            <xdr:nvGrpSpPr>
              <xdr:cNvPr id="109" name="Group 108">
                <a:extLst>
                  <a:ext uri="{FF2B5EF4-FFF2-40B4-BE49-F238E27FC236}">
                    <a16:creationId xmlns:a16="http://schemas.microsoft.com/office/drawing/2014/main" id="{E24DA45D-B7DA-B203-48EF-6C9E266973EF}"/>
                  </a:ext>
                </a:extLst>
              </xdr:cNvPr>
              <xdr:cNvGrpSpPr/>
            </xdr:nvGrpSpPr>
            <xdr:grpSpPr>
              <a:xfrm>
                <a:off x="1767845" y="108856"/>
                <a:ext cx="10732915" cy="2049484"/>
                <a:chOff x="1668884" y="128649"/>
                <a:chExt cx="10732915" cy="2049484"/>
              </a:xfrm>
            </xdr:grpSpPr>
            <xdr:grpSp>
              <xdr:nvGrpSpPr>
                <xdr:cNvPr id="49" name="Group 48">
                  <a:extLst>
                    <a:ext uri="{FF2B5EF4-FFF2-40B4-BE49-F238E27FC236}">
                      <a16:creationId xmlns:a16="http://schemas.microsoft.com/office/drawing/2014/main" id="{31AC707F-77F3-D09E-EAE5-2846E1A7D299}"/>
                    </a:ext>
                  </a:extLst>
                </xdr:cNvPr>
                <xdr:cNvGrpSpPr/>
              </xdr:nvGrpSpPr>
              <xdr:grpSpPr>
                <a:xfrm>
                  <a:off x="1692234" y="128649"/>
                  <a:ext cx="10709565" cy="849085"/>
                  <a:chOff x="1698172" y="108857"/>
                  <a:chExt cx="10624458" cy="903514"/>
                </a:xfrm>
              </xdr:grpSpPr>
              <xdr:sp macro="" textlink="">
                <xdr:nvSpPr>
                  <xdr:cNvPr id="60" name="Rectangle: Rounded Corners 59">
                    <a:extLst>
                      <a:ext uri="{FF2B5EF4-FFF2-40B4-BE49-F238E27FC236}">
                        <a16:creationId xmlns:a16="http://schemas.microsoft.com/office/drawing/2014/main" id="{8E4E5BEE-1A70-4CC3-A63E-BEAA4813C06B}"/>
                      </a:ext>
                    </a:extLst>
                  </xdr:cNvPr>
                  <xdr:cNvSpPr/>
                </xdr:nvSpPr>
                <xdr:spPr>
                  <a:xfrm>
                    <a:off x="1698172" y="108857"/>
                    <a:ext cx="10624458" cy="90351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3" name="Freeform: Shape 142">
                    <a:extLst>
                      <a:ext uri="{FF2B5EF4-FFF2-40B4-BE49-F238E27FC236}">
                        <a16:creationId xmlns:a16="http://schemas.microsoft.com/office/drawing/2014/main" id="{9E531F55-8C1E-69B6-F8FD-6187983FBE30}"/>
                      </a:ext>
                    </a:extLst>
                  </xdr:cNvPr>
                  <xdr:cNvSpPr/>
                </xdr:nvSpPr>
                <xdr:spPr>
                  <a:xfrm>
                    <a:off x="2100943" y="272143"/>
                    <a:ext cx="621763" cy="587828"/>
                  </a:xfrm>
                  <a:custGeom>
                    <a:avLst/>
                    <a:gdLst>
                      <a:gd name="connsiteX0" fmla="*/ 628650 w 723900"/>
                      <a:gd name="connsiteY0" fmla="*/ 104775 h 714375"/>
                      <a:gd name="connsiteX1" fmla="*/ 628650 w 723900"/>
                      <a:gd name="connsiteY1" fmla="*/ 447675 h 714375"/>
                      <a:gd name="connsiteX2" fmla="*/ 95250 w 723900"/>
                      <a:gd name="connsiteY2" fmla="*/ 447675 h 714375"/>
                      <a:gd name="connsiteX3" fmla="*/ 95250 w 723900"/>
                      <a:gd name="connsiteY3" fmla="*/ 104775 h 714375"/>
                      <a:gd name="connsiteX4" fmla="*/ 0 w 723900"/>
                      <a:gd name="connsiteY4" fmla="*/ 485775 h 714375"/>
                      <a:gd name="connsiteX5" fmla="*/ 19050 w 723900"/>
                      <a:gd name="connsiteY5" fmla="*/ 504825 h 714375"/>
                      <a:gd name="connsiteX6" fmla="*/ 309944 w 723900"/>
                      <a:gd name="connsiteY6" fmla="*/ 504825 h 714375"/>
                      <a:gd name="connsiteX7" fmla="*/ 163544 w 723900"/>
                      <a:gd name="connsiteY7" fmla="*/ 651224 h 714375"/>
                      <a:gd name="connsiteX8" fmla="*/ 163544 w 723900"/>
                      <a:gd name="connsiteY8" fmla="*/ 678180 h 714375"/>
                      <a:gd name="connsiteX9" fmla="*/ 190500 w 723900"/>
                      <a:gd name="connsiteY9" fmla="*/ 678180 h 714375"/>
                      <a:gd name="connsiteX10" fmla="*/ 342900 w 723900"/>
                      <a:gd name="connsiteY10" fmla="*/ 525780 h 714375"/>
                      <a:gd name="connsiteX11" fmla="*/ 342900 w 723900"/>
                      <a:gd name="connsiteY11" fmla="*/ 695325 h 714375"/>
                      <a:gd name="connsiteX12" fmla="*/ 361950 w 723900"/>
                      <a:gd name="connsiteY12" fmla="*/ 714375 h 714375"/>
                      <a:gd name="connsiteX13" fmla="*/ 381000 w 723900"/>
                      <a:gd name="connsiteY13" fmla="*/ 695325 h 714375"/>
                      <a:gd name="connsiteX14" fmla="*/ 381000 w 723900"/>
                      <a:gd name="connsiteY14" fmla="*/ 526066 h 714375"/>
                      <a:gd name="connsiteX15" fmla="*/ 533400 w 723900"/>
                      <a:gd name="connsiteY15" fmla="*/ 678466 h 714375"/>
                      <a:gd name="connsiteX16" fmla="*/ 560499 w 723900"/>
                      <a:gd name="connsiteY16" fmla="*/ 678609 h 714375"/>
                      <a:gd name="connsiteX17" fmla="*/ 560642 w 723900"/>
                      <a:gd name="connsiteY17" fmla="*/ 651510 h 714375"/>
                      <a:gd name="connsiteX18" fmla="*/ 413957 w 723900"/>
                      <a:gd name="connsiteY18" fmla="*/ 504825 h 714375"/>
                      <a:gd name="connsiteX19" fmla="*/ 704850 w 723900"/>
                      <a:gd name="connsiteY19" fmla="*/ 504825 h 714375"/>
                      <a:gd name="connsiteX20" fmla="*/ 723900 w 723900"/>
                      <a:gd name="connsiteY20" fmla="*/ 485775 h 714375"/>
                      <a:gd name="connsiteX21" fmla="*/ 704850 w 723900"/>
                      <a:gd name="connsiteY21" fmla="*/ 466725 h 714375"/>
                      <a:gd name="connsiteX22" fmla="*/ 685800 w 723900"/>
                      <a:gd name="connsiteY22" fmla="*/ 466725 h 714375"/>
                      <a:gd name="connsiteX23" fmla="*/ 685800 w 723900"/>
                      <a:gd name="connsiteY23" fmla="*/ 76200 h 714375"/>
                      <a:gd name="connsiteX24" fmla="*/ 704850 w 723900"/>
                      <a:gd name="connsiteY24" fmla="*/ 76200 h 714375"/>
                      <a:gd name="connsiteX25" fmla="*/ 723900 w 723900"/>
                      <a:gd name="connsiteY25" fmla="*/ 57150 h 714375"/>
                      <a:gd name="connsiteX26" fmla="*/ 704850 w 723900"/>
                      <a:gd name="connsiteY26" fmla="*/ 38100 h 714375"/>
                      <a:gd name="connsiteX27" fmla="*/ 381000 w 723900"/>
                      <a:gd name="connsiteY27" fmla="*/ 38100 h 714375"/>
                      <a:gd name="connsiteX28" fmla="*/ 381000 w 723900"/>
                      <a:gd name="connsiteY28" fmla="*/ 19050 h 714375"/>
                      <a:gd name="connsiteX29" fmla="*/ 361950 w 723900"/>
                      <a:gd name="connsiteY29" fmla="*/ 0 h 714375"/>
                      <a:gd name="connsiteX30" fmla="*/ 342900 w 723900"/>
                      <a:gd name="connsiteY30" fmla="*/ 19050 h 714375"/>
                      <a:gd name="connsiteX31" fmla="*/ 342900 w 723900"/>
                      <a:gd name="connsiteY31" fmla="*/ 38100 h 714375"/>
                      <a:gd name="connsiteX32" fmla="*/ 19050 w 723900"/>
                      <a:gd name="connsiteY32" fmla="*/ 38100 h 714375"/>
                      <a:gd name="connsiteX33" fmla="*/ 0 w 723900"/>
                      <a:gd name="connsiteY33" fmla="*/ 57150 h 714375"/>
                      <a:gd name="connsiteX34" fmla="*/ 19050 w 723900"/>
                      <a:gd name="connsiteY34" fmla="*/ 76200 h 714375"/>
                      <a:gd name="connsiteX35" fmla="*/ 38100 w 723900"/>
                      <a:gd name="connsiteY35" fmla="*/ 76200 h 714375"/>
                      <a:gd name="connsiteX36" fmla="*/ 38100 w 723900"/>
                      <a:gd name="connsiteY36" fmla="*/ 466725 h 714375"/>
                      <a:gd name="connsiteX37" fmla="*/ 19050 w 723900"/>
                      <a:gd name="connsiteY37" fmla="*/ 466725 h 714375"/>
                      <a:gd name="connsiteX38" fmla="*/ 0 w 723900"/>
                      <a:gd name="connsiteY38" fmla="*/ 485775 h 7143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Lst>
                    <a:rect l="l" t="t" r="r" b="b"/>
                    <a:pathLst>
                      <a:path w="723900" h="714375">
                        <a:moveTo>
                          <a:pt x="628650" y="104775"/>
                        </a:moveTo>
                        <a:lnTo>
                          <a:pt x="628650" y="447675"/>
                        </a:lnTo>
                        <a:lnTo>
                          <a:pt x="95250" y="447675"/>
                        </a:lnTo>
                        <a:lnTo>
                          <a:pt x="95250" y="104775"/>
                        </a:lnTo>
                        <a:close/>
                        <a:moveTo>
                          <a:pt x="0" y="485775"/>
                        </a:moveTo>
                        <a:cubicBezTo>
                          <a:pt x="0" y="496296"/>
                          <a:pt x="8529" y="504825"/>
                          <a:pt x="19050" y="504825"/>
                        </a:cubicBezTo>
                        <a:lnTo>
                          <a:pt x="309944" y="504825"/>
                        </a:lnTo>
                        <a:lnTo>
                          <a:pt x="163544" y="651224"/>
                        </a:lnTo>
                        <a:cubicBezTo>
                          <a:pt x="156100" y="658668"/>
                          <a:pt x="156100" y="670736"/>
                          <a:pt x="163544" y="678180"/>
                        </a:cubicBezTo>
                        <a:cubicBezTo>
                          <a:pt x="170988" y="685624"/>
                          <a:pt x="183056" y="685624"/>
                          <a:pt x="190500" y="678180"/>
                        </a:cubicBezTo>
                        <a:lnTo>
                          <a:pt x="342900" y="525780"/>
                        </a:lnTo>
                        <a:lnTo>
                          <a:pt x="342900" y="695325"/>
                        </a:lnTo>
                        <a:cubicBezTo>
                          <a:pt x="342900" y="705846"/>
                          <a:pt x="351429" y="714375"/>
                          <a:pt x="361950" y="714375"/>
                        </a:cubicBezTo>
                        <a:cubicBezTo>
                          <a:pt x="372471" y="714375"/>
                          <a:pt x="381000" y="705846"/>
                          <a:pt x="381000" y="695325"/>
                        </a:cubicBezTo>
                        <a:lnTo>
                          <a:pt x="381000" y="526066"/>
                        </a:lnTo>
                        <a:lnTo>
                          <a:pt x="533400" y="678466"/>
                        </a:lnTo>
                        <a:cubicBezTo>
                          <a:pt x="540844" y="685989"/>
                          <a:pt x="552976" y="686052"/>
                          <a:pt x="560499" y="678609"/>
                        </a:cubicBezTo>
                        <a:cubicBezTo>
                          <a:pt x="568022" y="671165"/>
                          <a:pt x="568085" y="659033"/>
                          <a:pt x="560642" y="651510"/>
                        </a:cubicBezTo>
                        <a:lnTo>
                          <a:pt x="413957" y="504825"/>
                        </a:lnTo>
                        <a:lnTo>
                          <a:pt x="704850" y="504825"/>
                        </a:lnTo>
                        <a:cubicBezTo>
                          <a:pt x="715371" y="504825"/>
                          <a:pt x="723900" y="496296"/>
                          <a:pt x="723900" y="485775"/>
                        </a:cubicBezTo>
                        <a:cubicBezTo>
                          <a:pt x="723900" y="475254"/>
                          <a:pt x="715371" y="466725"/>
                          <a:pt x="704850" y="466725"/>
                        </a:cubicBezTo>
                        <a:lnTo>
                          <a:pt x="685800" y="466725"/>
                        </a:lnTo>
                        <a:lnTo>
                          <a:pt x="685800" y="76200"/>
                        </a:lnTo>
                        <a:lnTo>
                          <a:pt x="704850" y="76200"/>
                        </a:lnTo>
                        <a:cubicBezTo>
                          <a:pt x="715371" y="76200"/>
                          <a:pt x="723900" y="67671"/>
                          <a:pt x="723900" y="57150"/>
                        </a:cubicBezTo>
                        <a:cubicBezTo>
                          <a:pt x="723900" y="46629"/>
                          <a:pt x="715371" y="38100"/>
                          <a:pt x="704850" y="38100"/>
                        </a:cubicBezTo>
                        <a:lnTo>
                          <a:pt x="381000" y="38100"/>
                        </a:lnTo>
                        <a:lnTo>
                          <a:pt x="381000" y="19050"/>
                        </a:lnTo>
                        <a:cubicBezTo>
                          <a:pt x="381000" y="8529"/>
                          <a:pt x="372471" y="0"/>
                          <a:pt x="361950" y="0"/>
                        </a:cubicBezTo>
                        <a:cubicBezTo>
                          <a:pt x="351429" y="0"/>
                          <a:pt x="342900" y="8529"/>
                          <a:pt x="342900" y="19050"/>
                        </a:cubicBezTo>
                        <a:lnTo>
                          <a:pt x="342900" y="38100"/>
                        </a:lnTo>
                        <a:lnTo>
                          <a:pt x="19050" y="38100"/>
                        </a:lnTo>
                        <a:cubicBezTo>
                          <a:pt x="8529" y="38100"/>
                          <a:pt x="0" y="46629"/>
                          <a:pt x="0" y="57150"/>
                        </a:cubicBezTo>
                        <a:cubicBezTo>
                          <a:pt x="0" y="67671"/>
                          <a:pt x="8529" y="76200"/>
                          <a:pt x="19050" y="76200"/>
                        </a:cubicBezTo>
                        <a:lnTo>
                          <a:pt x="38100" y="76200"/>
                        </a:lnTo>
                        <a:lnTo>
                          <a:pt x="38100" y="466725"/>
                        </a:lnTo>
                        <a:lnTo>
                          <a:pt x="19050" y="466725"/>
                        </a:lnTo>
                        <a:cubicBezTo>
                          <a:pt x="8529" y="466725"/>
                          <a:pt x="0" y="475254"/>
                          <a:pt x="0" y="485775"/>
                        </a:cubicBezTo>
                        <a:close/>
                      </a:path>
                    </a:pathLst>
                  </a:custGeom>
                  <a:solidFill>
                    <a:schemeClr val="accent1">
                      <a:lumMod val="50000"/>
                    </a:schemeClr>
                  </a:solidFill>
                  <a:ln w="12700" cap="flat">
                    <a:solidFill>
                      <a:schemeClr val="tx2">
                        <a:lumMod val="90000"/>
                        <a:lumOff val="10000"/>
                      </a:schemeClr>
                    </a:solidFill>
                    <a:prstDash val="solid"/>
                    <a:miter/>
                  </a:ln>
                </xdr:spPr>
                <xdr:txBody>
                  <a:bodyPr rtlCol="0" anchor="ctr"/>
                  <a:lstStyle/>
                  <a:p>
                    <a:endParaRPr lang="en-US"/>
                  </a:p>
                </xdr:txBody>
              </xdr:sp>
              <xdr:sp macro="" textlink="">
                <xdr:nvSpPr>
                  <xdr:cNvPr id="78" name="TextBox 77">
                    <a:extLst>
                      <a:ext uri="{FF2B5EF4-FFF2-40B4-BE49-F238E27FC236}">
                        <a16:creationId xmlns:a16="http://schemas.microsoft.com/office/drawing/2014/main" id="{D9D1D2EE-8007-61C1-F556-6CB3E3EA5E93}"/>
                      </a:ext>
                    </a:extLst>
                  </xdr:cNvPr>
                  <xdr:cNvSpPr txBox="1"/>
                </xdr:nvSpPr>
                <xdr:spPr>
                  <a:xfrm>
                    <a:off x="3091738" y="311331"/>
                    <a:ext cx="8860776" cy="440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tx2">
                            <a:lumMod val="90000"/>
                            <a:lumOff val="10000"/>
                          </a:schemeClr>
                        </a:solidFill>
                      </a:rPr>
                      <a:t>SALES PROFIT &amp; CUSTOMER METRICS DASHBOARD</a:t>
                    </a:r>
                  </a:p>
                </xdr:txBody>
              </xdr:sp>
            </xdr:grpSp>
            <xdr:grpSp>
              <xdr:nvGrpSpPr>
                <xdr:cNvPr id="108" name="Group 107">
                  <a:extLst>
                    <a:ext uri="{FF2B5EF4-FFF2-40B4-BE49-F238E27FC236}">
                      <a16:creationId xmlns:a16="http://schemas.microsoft.com/office/drawing/2014/main" id="{4FF0F5E2-5EB1-BF01-3DF8-A4388F58C0EE}"/>
                    </a:ext>
                  </a:extLst>
                </xdr:cNvPr>
                <xdr:cNvGrpSpPr/>
              </xdr:nvGrpSpPr>
              <xdr:grpSpPr>
                <a:xfrm>
                  <a:off x="1668884" y="1029195"/>
                  <a:ext cx="10664249" cy="1148938"/>
                  <a:chOff x="1668884" y="1029195"/>
                  <a:chExt cx="10664249" cy="1148938"/>
                </a:xfrm>
              </xdr:grpSpPr>
              <xdr:grpSp>
                <xdr:nvGrpSpPr>
                  <xdr:cNvPr id="107" name="Group 106">
                    <a:extLst>
                      <a:ext uri="{FF2B5EF4-FFF2-40B4-BE49-F238E27FC236}">
                        <a16:creationId xmlns:a16="http://schemas.microsoft.com/office/drawing/2014/main" id="{1422EFA6-1F25-374C-976A-92BE47DC872B}"/>
                      </a:ext>
                    </a:extLst>
                  </xdr:cNvPr>
                  <xdr:cNvGrpSpPr/>
                </xdr:nvGrpSpPr>
                <xdr:grpSpPr>
                  <a:xfrm>
                    <a:off x="1668884" y="1060709"/>
                    <a:ext cx="2545792" cy="1087736"/>
                    <a:chOff x="1668884" y="1060709"/>
                    <a:chExt cx="2545792" cy="1087736"/>
                  </a:xfrm>
                </xdr:grpSpPr>
                <xdr:sp macro="" textlink="">
                  <xdr:nvSpPr>
                    <xdr:cNvPr id="61" name="Rectangle: Rounded Corners 60">
                      <a:extLst>
                        <a:ext uri="{FF2B5EF4-FFF2-40B4-BE49-F238E27FC236}">
                          <a16:creationId xmlns:a16="http://schemas.microsoft.com/office/drawing/2014/main" id="{32DA1A71-83FF-31EE-C3E2-5423AD3448B9}"/>
                        </a:ext>
                      </a:extLst>
                    </xdr:cNvPr>
                    <xdr:cNvSpPr/>
                  </xdr:nvSpPr>
                  <xdr:spPr>
                    <a:xfrm>
                      <a:off x="1682289" y="1071215"/>
                      <a:ext cx="2532387" cy="107723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1" name="TextBox 80">
                      <a:extLst>
                        <a:ext uri="{FF2B5EF4-FFF2-40B4-BE49-F238E27FC236}">
                          <a16:creationId xmlns:a16="http://schemas.microsoft.com/office/drawing/2014/main" id="{2801AAC9-D01A-53C0-5C76-E15EDD7A9C7E}"/>
                        </a:ext>
                      </a:extLst>
                    </xdr:cNvPr>
                    <xdr:cNvSpPr txBox="1"/>
                  </xdr:nvSpPr>
                  <xdr:spPr>
                    <a:xfrm>
                      <a:off x="1749631" y="1102730"/>
                      <a:ext cx="991550" cy="333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Sales</a:t>
                      </a:r>
                    </a:p>
                  </xdr:txBody>
                </xdr:sp>
                <xdr:sp macro="" textlink="Pivot_table!S19">
                  <xdr:nvSpPr>
                    <xdr:cNvPr id="85" name="TextBox 84">
                      <a:extLst>
                        <a:ext uri="{FF2B5EF4-FFF2-40B4-BE49-F238E27FC236}">
                          <a16:creationId xmlns:a16="http://schemas.microsoft.com/office/drawing/2014/main" id="{B933A34D-BB79-FD6E-573D-8FC3A1ABA1E3}"/>
                        </a:ext>
                      </a:extLst>
                    </xdr:cNvPr>
                    <xdr:cNvSpPr txBox="1"/>
                  </xdr:nvSpPr>
                  <xdr:spPr>
                    <a:xfrm>
                      <a:off x="1668884" y="1555395"/>
                      <a:ext cx="1431565" cy="473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CBF52CA-AEBD-4C2D-B061-44EC5AECA4EF}" type="TxLink">
                        <a:rPr lang="en-US" sz="2400" b="1" i="0" u="none" strike="noStrike">
                          <a:solidFill>
                            <a:srgbClr val="000000"/>
                          </a:solidFill>
                          <a:latin typeface="Aptos Narrow"/>
                        </a:rPr>
                        <a:pPr/>
                        <a:t> $157,361 </a:t>
                      </a:fld>
                      <a:endParaRPr lang="en-US" sz="2400" b="1"/>
                    </a:p>
                  </xdr:txBody>
                </xdr:sp>
                <xdr:grpSp>
                  <xdr:nvGrpSpPr>
                    <xdr:cNvPr id="70" name="Group 69">
                      <a:extLst>
                        <a:ext uri="{FF2B5EF4-FFF2-40B4-BE49-F238E27FC236}">
                          <a16:creationId xmlns:a16="http://schemas.microsoft.com/office/drawing/2014/main" id="{157F1E05-9D2D-367F-4369-3A964E3A5FE5}"/>
                        </a:ext>
                      </a:extLst>
                    </xdr:cNvPr>
                    <xdr:cNvGrpSpPr/>
                  </xdr:nvGrpSpPr>
                  <xdr:grpSpPr>
                    <a:xfrm>
                      <a:off x="2888345" y="1060709"/>
                      <a:ext cx="1261092" cy="1018785"/>
                      <a:chOff x="2888345" y="1021277"/>
                      <a:chExt cx="1261092" cy="1055717"/>
                    </a:xfrm>
                  </xdr:grpSpPr>
                  <xdr:graphicFrame macro="">
                    <xdr:nvGraphicFramePr>
                      <xdr:cNvPr id="90" name="Chart 89">
                        <a:extLst>
                          <a:ext uri="{FF2B5EF4-FFF2-40B4-BE49-F238E27FC236}">
                            <a16:creationId xmlns:a16="http://schemas.microsoft.com/office/drawing/2014/main" id="{5AF0E67D-04B4-44C4-9E34-2EA2CC03E23C}"/>
                          </a:ext>
                        </a:extLst>
                      </xdr:cNvPr>
                      <xdr:cNvGraphicFramePr>
                        <a:graphicFrameLocks/>
                      </xdr:cNvGraphicFramePr>
                    </xdr:nvGraphicFramePr>
                    <xdr:xfrm>
                      <a:off x="2888345" y="1021277"/>
                      <a:ext cx="1261092" cy="1055717"/>
                    </xdr:xfrm>
                    <a:graphic>
                      <a:graphicData uri="http://schemas.openxmlformats.org/drawingml/2006/chart">
                        <c:chart xmlns:c="http://schemas.openxmlformats.org/drawingml/2006/chart" xmlns:r="http://schemas.openxmlformats.org/officeDocument/2006/relationships" r:id="rId1"/>
                      </a:graphicData>
                    </a:graphic>
                  </xdr:graphicFrame>
                  <xdr:sp macro="" textlink="Pivot_table!S10">
                    <xdr:nvSpPr>
                      <xdr:cNvPr id="91" name="TextBox 90">
                        <a:extLst>
                          <a:ext uri="{FF2B5EF4-FFF2-40B4-BE49-F238E27FC236}">
                            <a16:creationId xmlns:a16="http://schemas.microsoft.com/office/drawing/2014/main" id="{FA64D1E9-47F5-B465-D43F-79CC6439111A}"/>
                          </a:ext>
                        </a:extLst>
                      </xdr:cNvPr>
                      <xdr:cNvSpPr txBox="1"/>
                    </xdr:nvSpPr>
                    <xdr:spPr>
                      <a:xfrm>
                        <a:off x="3263733" y="1415143"/>
                        <a:ext cx="591789" cy="366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6F71DB-62E0-49F2-9491-237315D1234A}" type="TxLink">
                          <a:rPr lang="en-US" sz="1600" b="1" i="0" u="none" strike="noStrike">
                            <a:solidFill>
                              <a:srgbClr val="000000"/>
                            </a:solidFill>
                            <a:latin typeface="Aptos Narrow"/>
                          </a:rPr>
                          <a:pPr/>
                          <a:t>86%</a:t>
                        </a:fld>
                        <a:endParaRPr lang="en-US" sz="1600" b="1"/>
                      </a:p>
                    </xdr:txBody>
                  </xdr:sp>
                </xdr:grpSp>
              </xdr:grpSp>
              <xdr:grpSp>
                <xdr:nvGrpSpPr>
                  <xdr:cNvPr id="106" name="Group 105">
                    <a:extLst>
                      <a:ext uri="{FF2B5EF4-FFF2-40B4-BE49-F238E27FC236}">
                        <a16:creationId xmlns:a16="http://schemas.microsoft.com/office/drawing/2014/main" id="{746D60C5-6EBD-3737-6847-4642DFFF4781}"/>
                      </a:ext>
                    </a:extLst>
                  </xdr:cNvPr>
                  <xdr:cNvGrpSpPr/>
                </xdr:nvGrpSpPr>
                <xdr:grpSpPr>
                  <a:xfrm>
                    <a:off x="4278657" y="1029195"/>
                    <a:ext cx="2653642" cy="1108745"/>
                    <a:chOff x="4278657" y="1029195"/>
                    <a:chExt cx="2653642" cy="1108745"/>
                  </a:xfrm>
                </xdr:grpSpPr>
                <xdr:sp macro="" textlink="">
                  <xdr:nvSpPr>
                    <xdr:cNvPr id="62" name="Rectangle: Rounded Corners 61">
                      <a:extLst>
                        <a:ext uri="{FF2B5EF4-FFF2-40B4-BE49-F238E27FC236}">
                          <a16:creationId xmlns:a16="http://schemas.microsoft.com/office/drawing/2014/main" id="{1C5B58FD-F43F-21D5-C830-4DCA5FC991B0}"/>
                        </a:ext>
                      </a:extLst>
                    </xdr:cNvPr>
                    <xdr:cNvSpPr/>
                  </xdr:nvSpPr>
                  <xdr:spPr>
                    <a:xfrm>
                      <a:off x="4278657" y="1060710"/>
                      <a:ext cx="2653642" cy="107723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2" name="TextBox 81">
                      <a:extLst>
                        <a:ext uri="{FF2B5EF4-FFF2-40B4-BE49-F238E27FC236}">
                          <a16:creationId xmlns:a16="http://schemas.microsoft.com/office/drawing/2014/main" id="{6BB60A54-4490-4D8E-B96C-6C68AD522281}"/>
                        </a:ext>
                      </a:extLst>
                    </xdr:cNvPr>
                    <xdr:cNvSpPr txBox="1"/>
                  </xdr:nvSpPr>
                  <xdr:spPr>
                    <a:xfrm>
                      <a:off x="4425539" y="1117053"/>
                      <a:ext cx="994559" cy="339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Profit</a:t>
                      </a:r>
                    </a:p>
                  </xdr:txBody>
                </xdr:sp>
                <xdr:sp macro="" textlink="Pivot_table!S20">
                  <xdr:nvSpPr>
                    <xdr:cNvPr id="86" name="TextBox 85">
                      <a:extLst>
                        <a:ext uri="{FF2B5EF4-FFF2-40B4-BE49-F238E27FC236}">
                          <a16:creationId xmlns:a16="http://schemas.microsoft.com/office/drawing/2014/main" id="{79334B54-70A2-4629-A60D-E5E412D3E879}"/>
                        </a:ext>
                      </a:extLst>
                    </xdr:cNvPr>
                    <xdr:cNvSpPr txBox="1"/>
                  </xdr:nvSpPr>
                  <xdr:spPr>
                    <a:xfrm>
                      <a:off x="4316681" y="1492365"/>
                      <a:ext cx="1412174" cy="526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2933BF-6A02-45CA-8F16-BF4738FEB595}" type="TxLink">
                        <a:rPr lang="en-US" sz="2400" b="1" i="0" u="none" strike="noStrike">
                          <a:solidFill>
                            <a:srgbClr val="000000"/>
                          </a:solidFill>
                          <a:latin typeface="Aptos Narrow"/>
                        </a:rPr>
                        <a:pPr/>
                        <a:t> $113,301 </a:t>
                      </a:fld>
                      <a:endParaRPr lang="en-US" sz="2400" b="1"/>
                    </a:p>
                  </xdr:txBody>
                </xdr:sp>
                <xdr:graphicFrame macro="">
                  <xdr:nvGraphicFramePr>
                    <xdr:cNvPr id="92" name="Chart 91">
                      <a:extLst>
                        <a:ext uri="{FF2B5EF4-FFF2-40B4-BE49-F238E27FC236}">
                          <a16:creationId xmlns:a16="http://schemas.microsoft.com/office/drawing/2014/main" id="{5CF25DAB-EEB8-42E3-9AC1-1FEBACF66823}"/>
                        </a:ext>
                      </a:extLst>
                    </xdr:cNvPr>
                    <xdr:cNvGraphicFramePr>
                      <a:graphicFrameLocks/>
                    </xdr:cNvGraphicFramePr>
                  </xdr:nvGraphicFramePr>
                  <xdr:xfrm>
                    <a:off x="5619997" y="1029195"/>
                    <a:ext cx="1183575" cy="1018785"/>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105" name="Group 104">
                    <a:extLst>
                      <a:ext uri="{FF2B5EF4-FFF2-40B4-BE49-F238E27FC236}">
                        <a16:creationId xmlns:a16="http://schemas.microsoft.com/office/drawing/2014/main" id="{E764F803-13E1-7BFA-EAEA-36EDE6B8BE3A}"/>
                      </a:ext>
                    </a:extLst>
                  </xdr:cNvPr>
                  <xdr:cNvGrpSpPr/>
                </xdr:nvGrpSpPr>
                <xdr:grpSpPr>
                  <a:xfrm>
                    <a:off x="6976488" y="1071215"/>
                    <a:ext cx="2607030" cy="1077230"/>
                    <a:chOff x="6976488" y="1071215"/>
                    <a:chExt cx="2607030" cy="1077230"/>
                  </a:xfrm>
                </xdr:grpSpPr>
                <xdr:sp macro="" textlink="">
                  <xdr:nvSpPr>
                    <xdr:cNvPr id="63" name="Rectangle: Rounded Corners 62">
                      <a:extLst>
                        <a:ext uri="{FF2B5EF4-FFF2-40B4-BE49-F238E27FC236}">
                          <a16:creationId xmlns:a16="http://schemas.microsoft.com/office/drawing/2014/main" id="{096363E9-CF98-64FE-336D-025F8EE8120F}"/>
                        </a:ext>
                      </a:extLst>
                    </xdr:cNvPr>
                    <xdr:cNvSpPr/>
                  </xdr:nvSpPr>
                  <xdr:spPr>
                    <a:xfrm>
                      <a:off x="6976488" y="1071215"/>
                      <a:ext cx="2607030" cy="107723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3" name="TextBox 82">
                      <a:extLst>
                        <a:ext uri="{FF2B5EF4-FFF2-40B4-BE49-F238E27FC236}">
                          <a16:creationId xmlns:a16="http://schemas.microsoft.com/office/drawing/2014/main" id="{682FE552-0682-4B69-90A8-31CBE8BF5B01}"/>
                        </a:ext>
                      </a:extLst>
                    </xdr:cNvPr>
                    <xdr:cNvSpPr txBox="1"/>
                  </xdr:nvSpPr>
                  <xdr:spPr>
                    <a:xfrm>
                      <a:off x="7023266" y="1148569"/>
                      <a:ext cx="1433945" cy="343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Customer</a:t>
                      </a:r>
                    </a:p>
                  </xdr:txBody>
                </xdr:sp>
                <xdr:sp macro="" textlink="Pivot_table!S21">
                  <xdr:nvSpPr>
                    <xdr:cNvPr id="87" name="TextBox 86">
                      <a:extLst>
                        <a:ext uri="{FF2B5EF4-FFF2-40B4-BE49-F238E27FC236}">
                          <a16:creationId xmlns:a16="http://schemas.microsoft.com/office/drawing/2014/main" id="{A554C20F-5D7A-4171-91F4-27DB9AEF0F06}"/>
                        </a:ext>
                      </a:extLst>
                    </xdr:cNvPr>
                    <xdr:cNvSpPr txBox="1"/>
                  </xdr:nvSpPr>
                  <xdr:spPr>
                    <a:xfrm>
                      <a:off x="7034152" y="1523877"/>
                      <a:ext cx="1401287" cy="5261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D2B490D-7F92-4C48-B7B5-1A8EBE5D712E}" type="TxLink">
                        <a:rPr lang="en-US" sz="2400" b="1" i="0" u="none" strike="noStrike">
                          <a:solidFill>
                            <a:srgbClr val="000000"/>
                          </a:solidFill>
                          <a:latin typeface="Aptos Narrow"/>
                        </a:rPr>
                        <a:pPr/>
                        <a:t> 9,360.00 </a:t>
                      </a:fld>
                      <a:endParaRPr lang="en-US" sz="2400" b="1"/>
                    </a:p>
                  </xdr:txBody>
                </xdr:sp>
                <xdr:graphicFrame macro="">
                  <xdr:nvGraphicFramePr>
                    <xdr:cNvPr id="93" name="Chart 92">
                      <a:extLst>
                        <a:ext uri="{FF2B5EF4-FFF2-40B4-BE49-F238E27FC236}">
                          <a16:creationId xmlns:a16="http://schemas.microsoft.com/office/drawing/2014/main" id="{7BFA88F0-77D8-47F7-A77A-2927350CADEA}"/>
                        </a:ext>
                      </a:extLst>
                    </xdr:cNvPr>
                    <xdr:cNvGraphicFramePr>
                      <a:graphicFrameLocks/>
                    </xdr:cNvGraphicFramePr>
                  </xdr:nvGraphicFramePr>
                  <xdr:xfrm>
                    <a:off x="8261268" y="1102729"/>
                    <a:ext cx="1259774" cy="966261"/>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104" name="Group 103">
                    <a:extLst>
                      <a:ext uri="{FF2B5EF4-FFF2-40B4-BE49-F238E27FC236}">
                        <a16:creationId xmlns:a16="http://schemas.microsoft.com/office/drawing/2014/main" id="{8AF9FD0A-E628-BFF7-CB8A-4D438C132F11}"/>
                      </a:ext>
                    </a:extLst>
                  </xdr:cNvPr>
                  <xdr:cNvGrpSpPr/>
                </xdr:nvGrpSpPr>
                <xdr:grpSpPr>
                  <a:xfrm>
                    <a:off x="9647500" y="1061852"/>
                    <a:ext cx="2685633" cy="1116281"/>
                    <a:chOff x="9667292" y="1032164"/>
                    <a:chExt cx="2685633" cy="1116281"/>
                  </a:xfrm>
                </xdr:grpSpPr>
                <xdr:sp macro="" textlink="">
                  <xdr:nvSpPr>
                    <xdr:cNvPr id="64" name="Rectangle: Rounded Corners 63">
                      <a:extLst>
                        <a:ext uri="{FF2B5EF4-FFF2-40B4-BE49-F238E27FC236}">
                          <a16:creationId xmlns:a16="http://schemas.microsoft.com/office/drawing/2014/main" id="{8D006F46-7B3F-C1B9-C7FB-CF23F27180CD}"/>
                        </a:ext>
                      </a:extLst>
                    </xdr:cNvPr>
                    <xdr:cNvSpPr/>
                  </xdr:nvSpPr>
                  <xdr:spPr>
                    <a:xfrm>
                      <a:off x="9667292" y="1032164"/>
                      <a:ext cx="2685633" cy="111628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4" name="TextBox 83">
                      <a:extLst>
                        <a:ext uri="{FF2B5EF4-FFF2-40B4-BE49-F238E27FC236}">
                          <a16:creationId xmlns:a16="http://schemas.microsoft.com/office/drawing/2014/main" id="{7A448BFF-8CF0-4FF4-8A5F-05A525777047}"/>
                        </a:ext>
                      </a:extLst>
                    </xdr:cNvPr>
                    <xdr:cNvSpPr txBox="1"/>
                  </xdr:nvSpPr>
                  <xdr:spPr>
                    <a:xfrm>
                      <a:off x="9760529" y="1117053"/>
                      <a:ext cx="1731817" cy="339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Target Sales</a:t>
                      </a:r>
                    </a:p>
                  </xdr:txBody>
                </xdr:sp>
                <xdr:sp macro="" textlink="Pivot_table!S22">
                  <xdr:nvSpPr>
                    <xdr:cNvPr id="88" name="TextBox 87">
                      <a:extLst>
                        <a:ext uri="{FF2B5EF4-FFF2-40B4-BE49-F238E27FC236}">
                          <a16:creationId xmlns:a16="http://schemas.microsoft.com/office/drawing/2014/main" id="{8BD7EAF1-B9E5-471C-8AE1-08AFBA486C7E}"/>
                        </a:ext>
                      </a:extLst>
                    </xdr:cNvPr>
                    <xdr:cNvSpPr txBox="1"/>
                  </xdr:nvSpPr>
                  <xdr:spPr>
                    <a:xfrm>
                      <a:off x="9749642" y="1502868"/>
                      <a:ext cx="1481446" cy="526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8769BD-354C-413A-B02E-BC0684AE320A}" type="TxLink">
                        <a:rPr lang="en-US" sz="2400" b="1" i="0" u="none" strike="noStrike">
                          <a:solidFill>
                            <a:srgbClr val="000000"/>
                          </a:solidFill>
                          <a:latin typeface="Aptos Narrow"/>
                        </a:rPr>
                        <a:pPr/>
                        <a:t> $166,999 </a:t>
                      </a:fld>
                      <a:endParaRPr lang="en-US" sz="2400" b="1"/>
                    </a:p>
                  </xdr:txBody>
                </xdr:sp>
                <xdr:graphicFrame macro="">
                  <xdr:nvGraphicFramePr>
                    <xdr:cNvPr id="94" name="Chart 93">
                      <a:extLst>
                        <a:ext uri="{FF2B5EF4-FFF2-40B4-BE49-F238E27FC236}">
                          <a16:creationId xmlns:a16="http://schemas.microsoft.com/office/drawing/2014/main" id="{77F161EF-4576-4689-B233-4A28761003AB}"/>
                        </a:ext>
                      </a:extLst>
                    </xdr:cNvPr>
                    <xdr:cNvGraphicFramePr>
                      <a:graphicFrameLocks/>
                    </xdr:cNvGraphicFramePr>
                  </xdr:nvGraphicFramePr>
                  <xdr:xfrm>
                    <a:off x="10954988" y="1060710"/>
                    <a:ext cx="1372590" cy="1018785"/>
                  </xdr:xfrm>
                  <a:graphic>
                    <a:graphicData uri="http://schemas.openxmlformats.org/drawingml/2006/chart">
                      <c:chart xmlns:c="http://schemas.openxmlformats.org/drawingml/2006/chart" xmlns:r="http://schemas.openxmlformats.org/officeDocument/2006/relationships" r:id="rId4"/>
                    </a:graphicData>
                  </a:graphic>
                </xdr:graphicFrame>
              </xdr:grpSp>
            </xdr:grpSp>
          </xdr:grpSp>
          <xdr:grpSp>
            <xdr:nvGrpSpPr>
              <xdr:cNvPr id="111" name="Group 110">
                <a:extLst>
                  <a:ext uri="{FF2B5EF4-FFF2-40B4-BE49-F238E27FC236}">
                    <a16:creationId xmlns:a16="http://schemas.microsoft.com/office/drawing/2014/main" id="{522B0F50-6CE4-C573-2049-C65C0F1D1A34}"/>
                  </a:ext>
                </a:extLst>
              </xdr:cNvPr>
              <xdr:cNvGrpSpPr/>
            </xdr:nvGrpSpPr>
            <xdr:grpSpPr>
              <a:xfrm>
                <a:off x="1731818" y="2206831"/>
                <a:ext cx="10875819" cy="5155870"/>
                <a:chOff x="1731818" y="2206831"/>
                <a:chExt cx="10875819" cy="5155870"/>
              </a:xfrm>
            </xdr:grpSpPr>
            <xdr:grpSp>
              <xdr:nvGrpSpPr>
                <xdr:cNvPr id="44" name="Group 43">
                  <a:extLst>
                    <a:ext uri="{FF2B5EF4-FFF2-40B4-BE49-F238E27FC236}">
                      <a16:creationId xmlns:a16="http://schemas.microsoft.com/office/drawing/2014/main" id="{1147B191-C955-484F-2B21-3A53DC89A134}"/>
                    </a:ext>
                  </a:extLst>
                </xdr:cNvPr>
                <xdr:cNvGrpSpPr/>
              </xdr:nvGrpSpPr>
              <xdr:grpSpPr>
                <a:xfrm>
                  <a:off x="1751610" y="2206831"/>
                  <a:ext cx="3786335" cy="2464130"/>
                  <a:chOff x="1685035" y="2286000"/>
                  <a:chExt cx="3732177" cy="2569029"/>
                </a:xfrm>
              </xdr:grpSpPr>
              <xdr:sp macro="" textlink="">
                <xdr:nvSpPr>
                  <xdr:cNvPr id="65" name="Rectangle: Rounded Corners 64">
                    <a:extLst>
                      <a:ext uri="{FF2B5EF4-FFF2-40B4-BE49-F238E27FC236}">
                        <a16:creationId xmlns:a16="http://schemas.microsoft.com/office/drawing/2014/main" id="{020A7018-7449-91BA-2187-D570BD79CBBE}"/>
                      </a:ext>
                    </a:extLst>
                  </xdr:cNvPr>
                  <xdr:cNvSpPr/>
                </xdr:nvSpPr>
                <xdr:spPr>
                  <a:xfrm>
                    <a:off x="1685035" y="2286000"/>
                    <a:ext cx="3732177" cy="256902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 name="Chart 94">
                    <a:extLst>
                      <a:ext uri="{FF2B5EF4-FFF2-40B4-BE49-F238E27FC236}">
                        <a16:creationId xmlns:a16="http://schemas.microsoft.com/office/drawing/2014/main" id="{9B5A2D52-113E-441F-8D32-960F9304148E}"/>
                      </a:ext>
                    </a:extLst>
                  </xdr:cNvPr>
                  <xdr:cNvGraphicFramePr>
                    <a:graphicFrameLocks/>
                  </xdr:cNvGraphicFramePr>
                </xdr:nvGraphicFramePr>
                <xdr:xfrm>
                  <a:off x="1785258" y="2394858"/>
                  <a:ext cx="3603172" cy="2231572"/>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43" name="Group 42">
                  <a:extLst>
                    <a:ext uri="{FF2B5EF4-FFF2-40B4-BE49-F238E27FC236}">
                      <a16:creationId xmlns:a16="http://schemas.microsoft.com/office/drawing/2014/main" id="{319C5C6D-87CB-6ED9-DBEA-4E0508FC24D6}"/>
                    </a:ext>
                  </a:extLst>
                </xdr:cNvPr>
                <xdr:cNvGrpSpPr/>
              </xdr:nvGrpSpPr>
              <xdr:grpSpPr>
                <a:xfrm>
                  <a:off x="5680363" y="2216882"/>
                  <a:ext cx="3891345" cy="2496631"/>
                  <a:chOff x="5541433" y="2338190"/>
                  <a:chExt cx="3732177" cy="2558143"/>
                </a:xfrm>
              </xdr:grpSpPr>
              <xdr:sp macro="" textlink="">
                <xdr:nvSpPr>
                  <xdr:cNvPr id="66" name="Rectangle: Rounded Corners 65">
                    <a:extLst>
                      <a:ext uri="{FF2B5EF4-FFF2-40B4-BE49-F238E27FC236}">
                        <a16:creationId xmlns:a16="http://schemas.microsoft.com/office/drawing/2014/main" id="{F81DF77E-8072-0C48-109C-FE4E843519FE}"/>
                      </a:ext>
                    </a:extLst>
                  </xdr:cNvPr>
                  <xdr:cNvSpPr/>
                </xdr:nvSpPr>
                <xdr:spPr>
                  <a:xfrm>
                    <a:off x="5541433" y="2338190"/>
                    <a:ext cx="3732177" cy="255814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 name="Chart 96">
                    <a:extLst>
                      <a:ext uri="{FF2B5EF4-FFF2-40B4-BE49-F238E27FC236}">
                        <a16:creationId xmlns:a16="http://schemas.microsoft.com/office/drawing/2014/main" id="{00BAB582-CD8F-40A4-8529-2FF7D1DA375B}"/>
                      </a:ext>
                    </a:extLst>
                  </xdr:cNvPr>
                  <xdr:cNvGraphicFramePr>
                    <a:graphicFrameLocks/>
                  </xdr:cNvGraphicFramePr>
                </xdr:nvGraphicFramePr>
                <xdr:xfrm>
                  <a:off x="5627913" y="2427513"/>
                  <a:ext cx="3331029" cy="2209800"/>
                </xdr:xfrm>
                <a:graphic>
                  <a:graphicData uri="http://schemas.openxmlformats.org/drawingml/2006/chart">
                    <c:chart xmlns:c="http://schemas.openxmlformats.org/drawingml/2006/chart" xmlns:r="http://schemas.openxmlformats.org/officeDocument/2006/relationships" r:id="rId6"/>
                  </a:graphicData>
                </a:graphic>
              </xdr:graphicFrame>
            </xdr:grpSp>
            <xdr:grpSp>
              <xdr:nvGrpSpPr>
                <xdr:cNvPr id="42" name="Group 41">
                  <a:extLst>
                    <a:ext uri="{FF2B5EF4-FFF2-40B4-BE49-F238E27FC236}">
                      <a16:creationId xmlns:a16="http://schemas.microsoft.com/office/drawing/2014/main" id="{338C97F0-DB99-60C1-8674-A8A112429B67}"/>
                    </a:ext>
                  </a:extLst>
                </xdr:cNvPr>
                <xdr:cNvGrpSpPr/>
              </xdr:nvGrpSpPr>
              <xdr:grpSpPr>
                <a:xfrm>
                  <a:off x="1731818" y="4799610"/>
                  <a:ext cx="3790208" cy="2533403"/>
                  <a:chOff x="1685034" y="4920342"/>
                  <a:chExt cx="3732177" cy="2710543"/>
                </a:xfrm>
              </xdr:grpSpPr>
              <xdr:sp macro="" textlink="">
                <xdr:nvSpPr>
                  <xdr:cNvPr id="67" name="Rectangle: Rounded Corners 66">
                    <a:extLst>
                      <a:ext uri="{FF2B5EF4-FFF2-40B4-BE49-F238E27FC236}">
                        <a16:creationId xmlns:a16="http://schemas.microsoft.com/office/drawing/2014/main" id="{063F1F1D-F65D-8C91-F05E-F05F27A35F33}"/>
                      </a:ext>
                    </a:extLst>
                  </xdr:cNvPr>
                  <xdr:cNvSpPr/>
                </xdr:nvSpPr>
                <xdr:spPr>
                  <a:xfrm>
                    <a:off x="1685034" y="4920342"/>
                    <a:ext cx="3732177" cy="271054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2="http://schemas.microsoft.com/office/drawing/2015/10/21/chartex" Requires="cx2">
                  <xdr:graphicFrame macro="">
                    <xdr:nvGraphicFramePr>
                      <xdr:cNvPr id="98" name="Chart 97">
                        <a:extLst>
                          <a:ext uri="{FF2B5EF4-FFF2-40B4-BE49-F238E27FC236}">
                            <a16:creationId xmlns:a16="http://schemas.microsoft.com/office/drawing/2014/main" id="{93876969-164D-4ED7-8BF7-2425063DE1BC}"/>
                          </a:ext>
                        </a:extLst>
                      </xdr:cNvPr>
                      <xdr:cNvGraphicFramePr/>
                    </xdr:nvGraphicFramePr>
                    <xdr:xfrm>
                      <a:off x="1905001" y="5050971"/>
                      <a:ext cx="3254828" cy="2373086"/>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905001" y="5050971"/>
                        <a:ext cx="3254828" cy="237308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grpSp>
              <xdr:nvGrpSpPr>
                <xdr:cNvPr id="41" name="Group 40">
                  <a:extLst>
                    <a:ext uri="{FF2B5EF4-FFF2-40B4-BE49-F238E27FC236}">
                      <a16:creationId xmlns:a16="http://schemas.microsoft.com/office/drawing/2014/main" id="{8CFE1C6B-AEDC-7C7A-158B-B8FFA13CC2B3}"/>
                    </a:ext>
                  </a:extLst>
                </xdr:cNvPr>
                <xdr:cNvGrpSpPr/>
              </xdr:nvGrpSpPr>
              <xdr:grpSpPr>
                <a:xfrm>
                  <a:off x="5638095" y="4792073"/>
                  <a:ext cx="3911645" cy="2550836"/>
                  <a:chOff x="5534732" y="4931228"/>
                  <a:chExt cx="3732177" cy="2764971"/>
                </a:xfrm>
              </xdr:grpSpPr>
              <xdr:sp macro="" textlink="">
                <xdr:nvSpPr>
                  <xdr:cNvPr id="68" name="Rectangle: Rounded Corners 67">
                    <a:extLst>
                      <a:ext uri="{FF2B5EF4-FFF2-40B4-BE49-F238E27FC236}">
                        <a16:creationId xmlns:a16="http://schemas.microsoft.com/office/drawing/2014/main" id="{338A1A71-4D42-7FC0-679D-C37C28891DF8}"/>
                      </a:ext>
                    </a:extLst>
                  </xdr:cNvPr>
                  <xdr:cNvSpPr/>
                </xdr:nvSpPr>
                <xdr:spPr>
                  <a:xfrm>
                    <a:off x="5534732" y="4931228"/>
                    <a:ext cx="3732177" cy="276497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99" name="Chart 98">
                    <a:extLst>
                      <a:ext uri="{FF2B5EF4-FFF2-40B4-BE49-F238E27FC236}">
                        <a16:creationId xmlns:a16="http://schemas.microsoft.com/office/drawing/2014/main" id="{CE7E2A79-B862-4F10-B4A2-6F26A9634413}"/>
                      </a:ext>
                    </a:extLst>
                  </xdr:cNvPr>
                  <xdr:cNvGraphicFramePr>
                    <a:graphicFrameLocks/>
                  </xdr:cNvGraphicFramePr>
                </xdr:nvGraphicFramePr>
                <xdr:xfrm>
                  <a:off x="5943600" y="5170714"/>
                  <a:ext cx="3069771" cy="2340428"/>
                </xdr:xfrm>
                <a:graphic>
                  <a:graphicData uri="http://schemas.openxmlformats.org/drawingml/2006/chart">
                    <c:chart xmlns:c="http://schemas.openxmlformats.org/drawingml/2006/chart" xmlns:r="http://schemas.openxmlformats.org/officeDocument/2006/relationships" r:id="rId8"/>
                  </a:graphicData>
                </a:graphic>
              </xdr:graphicFrame>
            </xdr:grpSp>
            <xdr:grpSp>
              <xdr:nvGrpSpPr>
                <xdr:cNvPr id="45" name="Group 44">
                  <a:extLst>
                    <a:ext uri="{FF2B5EF4-FFF2-40B4-BE49-F238E27FC236}">
                      <a16:creationId xmlns:a16="http://schemas.microsoft.com/office/drawing/2014/main" id="{F822D09B-BF8A-4B5C-19CD-6C50F5D9D694}"/>
                    </a:ext>
                  </a:extLst>
                </xdr:cNvPr>
                <xdr:cNvGrpSpPr/>
              </xdr:nvGrpSpPr>
              <xdr:grpSpPr>
                <a:xfrm>
                  <a:off x="9654802" y="2232914"/>
                  <a:ext cx="2952835" cy="5129787"/>
                  <a:chOff x="9329059" y="2285999"/>
                  <a:chExt cx="3048000" cy="5355772"/>
                </a:xfrm>
              </xdr:grpSpPr>
              <xdr:sp macro="" textlink="">
                <xdr:nvSpPr>
                  <xdr:cNvPr id="69" name="Rectangle: Rounded Corners 68">
                    <a:extLst>
                      <a:ext uri="{FF2B5EF4-FFF2-40B4-BE49-F238E27FC236}">
                        <a16:creationId xmlns:a16="http://schemas.microsoft.com/office/drawing/2014/main" id="{D7F14084-3034-8268-A8E1-0C8B1AA8A927}"/>
                      </a:ext>
                    </a:extLst>
                  </xdr:cNvPr>
                  <xdr:cNvSpPr/>
                </xdr:nvSpPr>
                <xdr:spPr>
                  <a:xfrm>
                    <a:off x="9329059" y="2285999"/>
                    <a:ext cx="3048000" cy="535577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a:t>
                    </a:r>
                  </a:p>
                </xdr:txBody>
              </xdr:sp>
              <mc:AlternateContent xmlns:mc="http://schemas.openxmlformats.org/markup-compatibility/2006">
                <mc:Choice xmlns:cx4="http://schemas.microsoft.com/office/drawing/2016/5/10/chartex" Requires="cx4">
                  <xdr:graphicFrame macro="">
                    <xdr:nvGraphicFramePr>
                      <xdr:cNvPr id="100" name="Chart 99">
                        <a:extLst>
                          <a:ext uri="{FF2B5EF4-FFF2-40B4-BE49-F238E27FC236}">
                            <a16:creationId xmlns:a16="http://schemas.microsoft.com/office/drawing/2014/main" id="{8AF4AB3F-87C8-4625-9ECD-FD626198EE28}"/>
                          </a:ext>
                        </a:extLst>
                      </xdr:cNvPr>
                      <xdr:cNvGraphicFramePr/>
                    </xdr:nvGraphicFramePr>
                    <xdr:xfrm>
                      <a:off x="9372600" y="2438400"/>
                      <a:ext cx="2950029" cy="5040086"/>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9372600" y="2438400"/>
                        <a:ext cx="2950029" cy="504008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grpSp>
        </xdr:grpSp>
        <xdr:grpSp>
          <xdr:nvGrpSpPr>
            <xdr:cNvPr id="96" name="Group 95">
              <a:extLst>
                <a:ext uri="{FF2B5EF4-FFF2-40B4-BE49-F238E27FC236}">
                  <a16:creationId xmlns:a16="http://schemas.microsoft.com/office/drawing/2014/main" id="{93C8A410-B15E-C8E6-0D90-B3D7A78F7FB7}"/>
                </a:ext>
              </a:extLst>
            </xdr:cNvPr>
            <xdr:cNvGrpSpPr/>
          </xdr:nvGrpSpPr>
          <xdr:grpSpPr>
            <a:xfrm>
              <a:off x="49481" y="89066"/>
              <a:ext cx="1555022" cy="7238011"/>
              <a:chOff x="74865" y="108858"/>
              <a:chExt cx="1555022" cy="7238011"/>
            </a:xfrm>
          </xdr:grpSpPr>
          <xdr:grpSp>
            <xdr:nvGrpSpPr>
              <xdr:cNvPr id="80" name="Group 79">
                <a:extLst>
                  <a:ext uri="{FF2B5EF4-FFF2-40B4-BE49-F238E27FC236}">
                    <a16:creationId xmlns:a16="http://schemas.microsoft.com/office/drawing/2014/main" id="{86C3A90A-6DD5-0414-21BA-9E81C2BBE0A6}"/>
                  </a:ext>
                </a:extLst>
              </xdr:cNvPr>
              <xdr:cNvGrpSpPr/>
            </xdr:nvGrpSpPr>
            <xdr:grpSpPr>
              <a:xfrm>
                <a:off x="96192" y="108858"/>
                <a:ext cx="1532778" cy="868877"/>
                <a:chOff x="96192" y="108858"/>
                <a:chExt cx="1532778" cy="868877"/>
              </a:xfrm>
            </xdr:grpSpPr>
            <xdr:sp macro="" textlink="">
              <xdr:nvSpPr>
                <xdr:cNvPr id="57" name="Rectangle: Rounded Corners 56">
                  <a:extLst>
                    <a:ext uri="{FF2B5EF4-FFF2-40B4-BE49-F238E27FC236}">
                      <a16:creationId xmlns:a16="http://schemas.microsoft.com/office/drawing/2014/main" id="{00E7B09B-2551-7C99-2082-C4833A40626B}"/>
                    </a:ext>
                  </a:extLst>
                </xdr:cNvPr>
                <xdr:cNvSpPr/>
              </xdr:nvSpPr>
              <xdr:spPr>
                <a:xfrm>
                  <a:off x="96192" y="108858"/>
                  <a:ext cx="1532778" cy="86887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89" name="Graphic 88" descr="Business Growth with solid fill">
                  <a:extLst>
                    <a:ext uri="{FF2B5EF4-FFF2-40B4-BE49-F238E27FC236}">
                      <a16:creationId xmlns:a16="http://schemas.microsoft.com/office/drawing/2014/main" id="{F0A57DF6-F515-4D97-AC30-6E6D1D667811}"/>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391887" y="141513"/>
                  <a:ext cx="954973" cy="803563"/>
                </a:xfrm>
                <a:prstGeom prst="rect">
                  <a:avLst/>
                </a:prstGeom>
              </xdr:spPr>
            </xdr:pic>
          </xdr:grpSp>
          <xdr:grpSp>
            <xdr:nvGrpSpPr>
              <xdr:cNvPr id="79" name="Group 78">
                <a:extLst>
                  <a:ext uri="{FF2B5EF4-FFF2-40B4-BE49-F238E27FC236}">
                    <a16:creationId xmlns:a16="http://schemas.microsoft.com/office/drawing/2014/main" id="{8F50F124-4544-D783-3D64-1055F59EB66E}"/>
                  </a:ext>
                </a:extLst>
              </xdr:cNvPr>
              <xdr:cNvGrpSpPr/>
            </xdr:nvGrpSpPr>
            <xdr:grpSpPr>
              <a:xfrm>
                <a:off x="74865" y="1021277"/>
                <a:ext cx="1555022" cy="6325592"/>
                <a:chOff x="74865" y="1021277"/>
                <a:chExt cx="1555022" cy="6325592"/>
              </a:xfrm>
            </xdr:grpSpPr>
            <xdr:grpSp>
              <xdr:nvGrpSpPr>
                <xdr:cNvPr id="76" name="Group 75">
                  <a:extLst>
                    <a:ext uri="{FF2B5EF4-FFF2-40B4-BE49-F238E27FC236}">
                      <a16:creationId xmlns:a16="http://schemas.microsoft.com/office/drawing/2014/main" id="{528BB9FB-4FA3-923C-F87D-3030D94A753C}"/>
                    </a:ext>
                  </a:extLst>
                </xdr:cNvPr>
                <xdr:cNvGrpSpPr/>
              </xdr:nvGrpSpPr>
              <xdr:grpSpPr>
                <a:xfrm>
                  <a:off x="74865" y="1021277"/>
                  <a:ext cx="1532778" cy="2261261"/>
                  <a:chOff x="74865" y="1021277"/>
                  <a:chExt cx="1532778" cy="2261261"/>
                </a:xfrm>
              </xdr:grpSpPr>
              <xdr:sp macro="" textlink="" fLocksText="0">
                <xdr:nvSpPr>
                  <xdr:cNvPr id="58" name="Rectangle: Rounded Corners 57">
                    <a:extLst>
                      <a:ext uri="{FF2B5EF4-FFF2-40B4-BE49-F238E27FC236}">
                        <a16:creationId xmlns:a16="http://schemas.microsoft.com/office/drawing/2014/main" id="{FE3AD7C9-80A0-E981-4A46-F1542272D4DC}"/>
                      </a:ext>
                    </a:extLst>
                  </xdr:cNvPr>
                  <xdr:cNvSpPr/>
                </xdr:nvSpPr>
                <xdr:spPr>
                  <a:xfrm>
                    <a:off x="74865" y="1021277"/>
                    <a:ext cx="1532778" cy="226126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101" name="Quarter 1">
                        <a:extLst>
                          <a:ext uri="{FF2B5EF4-FFF2-40B4-BE49-F238E27FC236}">
                            <a16:creationId xmlns:a16="http://schemas.microsoft.com/office/drawing/2014/main" id="{88F75148-30C8-4242-A6D5-84904843D6B9}"/>
                          </a:ext>
                        </a:extLst>
                      </xdr:cNvPr>
                      <xdr:cNvGraphicFramePr/>
                    </xdr:nvGraphicFramePr>
                    <xdr:xfrm>
                      <a:off x="174171" y="1144980"/>
                      <a:ext cx="1292431" cy="1970315"/>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871114" y="1293421"/>
                        <a:ext cx="1291672" cy="1970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77" name="Group 76">
                  <a:extLst>
                    <a:ext uri="{FF2B5EF4-FFF2-40B4-BE49-F238E27FC236}">
                      <a16:creationId xmlns:a16="http://schemas.microsoft.com/office/drawing/2014/main" id="{720BA085-B598-DF43-CB68-8133A180E9EF}"/>
                    </a:ext>
                  </a:extLst>
                </xdr:cNvPr>
                <xdr:cNvGrpSpPr/>
              </xdr:nvGrpSpPr>
              <xdr:grpSpPr>
                <a:xfrm>
                  <a:off x="74865" y="3326082"/>
                  <a:ext cx="1555022" cy="4020787"/>
                  <a:chOff x="74865" y="3326082"/>
                  <a:chExt cx="1555022" cy="4020787"/>
                </a:xfrm>
              </xdr:grpSpPr>
              <xdr:sp macro="" textlink="" fLocksText="0">
                <xdr:nvSpPr>
                  <xdr:cNvPr id="59" name="Rectangle: Rounded Corners 58">
                    <a:extLst>
                      <a:ext uri="{FF2B5EF4-FFF2-40B4-BE49-F238E27FC236}">
                        <a16:creationId xmlns:a16="http://schemas.microsoft.com/office/drawing/2014/main" id="{3DFF91BC-D511-8A08-DDA1-A165D4BB9343}"/>
                      </a:ext>
                    </a:extLst>
                  </xdr:cNvPr>
                  <xdr:cNvSpPr/>
                </xdr:nvSpPr>
                <xdr:spPr>
                  <a:xfrm>
                    <a:off x="74865" y="3326082"/>
                    <a:ext cx="1555022" cy="402078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102" name="Month 1">
                        <a:extLst>
                          <a:ext uri="{FF2B5EF4-FFF2-40B4-BE49-F238E27FC236}">
                            <a16:creationId xmlns:a16="http://schemas.microsoft.com/office/drawing/2014/main" id="{BB2BE85B-2878-4084-A664-C3F2E2227C4B}"/>
                          </a:ext>
                        </a:extLst>
                      </xdr:cNvPr>
                      <xdr:cNvGraphicFramePr/>
                    </xdr:nvGraphicFramePr>
                    <xdr:xfrm>
                      <a:off x="206828" y="3493324"/>
                      <a:ext cx="1303318" cy="3664528"/>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903752" y="3641765"/>
                        <a:ext cx="1302553" cy="36645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pSp>
      </xdr:grpSp>
    </xdr:grpSp>
    <xdr:clientData/>
  </xdr:twoCellAnchor>
</xdr:wsDr>
</file>

<file path=xl/drawings/drawing3.xml><?xml version="1.0" encoding="utf-8"?>
<c:userShapes xmlns:c="http://schemas.openxmlformats.org/drawingml/2006/chart">
  <cdr:relSizeAnchor xmlns:cdr="http://schemas.openxmlformats.org/drawingml/2006/chartDrawing">
    <cdr:from>
      <cdr:x>0.28704</cdr:x>
      <cdr:y>0.34391</cdr:y>
    </cdr:from>
    <cdr:to>
      <cdr:x>0.78133</cdr:x>
      <cdr:y>0.70106</cdr:y>
    </cdr:to>
    <cdr:sp macro="" textlink="Pivot_table!$S$12">
      <cdr:nvSpPr>
        <cdr:cNvPr id="2" name="TextBox 90">
          <a:extLst xmlns:a="http://schemas.openxmlformats.org/drawingml/2006/main">
            <a:ext uri="{FF2B5EF4-FFF2-40B4-BE49-F238E27FC236}">
              <a16:creationId xmlns:a16="http://schemas.microsoft.com/office/drawing/2014/main" id="{FA64D1E9-47F5-B465-D43F-79CC6439111A}"/>
            </a:ext>
          </a:extLst>
        </cdr:cNvPr>
        <cdr:cNvSpPr txBox="1"/>
      </cdr:nvSpPr>
      <cdr:spPr>
        <a:xfrm xmlns:a="http://schemas.openxmlformats.org/drawingml/2006/main">
          <a:off x="337458" y="377371"/>
          <a:ext cx="581124" cy="39188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F739FA34-61A7-4285-853B-3EFCC9635A50}" type="TxLink">
            <a:rPr lang="en-US" sz="1600" b="1" i="0" u="none" strike="noStrike">
              <a:solidFill>
                <a:srgbClr val="000000"/>
              </a:solidFill>
              <a:latin typeface="Aptos Narrow"/>
              <a:ea typeface="+mn-ea"/>
              <a:cs typeface="+mn-cs"/>
            </a:rPr>
            <a:pPr marL="0" indent="0"/>
            <a:t>85%</a:t>
          </a:fld>
          <a:endParaRPr lang="en-US" sz="1600" b="1" i="0" u="none" strike="noStrike">
            <a:solidFill>
              <a:srgbClr val="000000"/>
            </a:solidFill>
            <a:latin typeface="Aptos Narrow"/>
            <a:ea typeface="+mn-ea"/>
            <a:cs typeface="+mn-cs"/>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0.27826</cdr:x>
      <cdr:y>0.34391</cdr:y>
    </cdr:from>
    <cdr:to>
      <cdr:x>0.78133</cdr:x>
      <cdr:y>0.70106</cdr:y>
    </cdr:to>
    <cdr:sp macro="" textlink="Pivot_table!$S$14">
      <cdr:nvSpPr>
        <cdr:cNvPr id="2" name="TextBox 90">
          <a:extLst xmlns:a="http://schemas.openxmlformats.org/drawingml/2006/main">
            <a:ext uri="{FF2B5EF4-FFF2-40B4-BE49-F238E27FC236}">
              <a16:creationId xmlns:a16="http://schemas.microsoft.com/office/drawing/2014/main" id="{FA64D1E9-47F5-B465-D43F-79CC6439111A}"/>
            </a:ext>
          </a:extLst>
        </cdr:cNvPr>
        <cdr:cNvSpPr txBox="1"/>
      </cdr:nvSpPr>
      <cdr:spPr>
        <a:xfrm xmlns:a="http://schemas.openxmlformats.org/drawingml/2006/main">
          <a:off x="348343" y="358647"/>
          <a:ext cx="629770" cy="37245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6FA36776-235C-46A5-9022-51B527C0AA8F}" type="TxLink">
            <a:rPr lang="en-US" sz="1600" b="1" i="0" u="none" strike="noStrike">
              <a:solidFill>
                <a:srgbClr val="000000"/>
              </a:solidFill>
              <a:latin typeface="Aptos Narrow"/>
              <a:ea typeface="+mn-ea"/>
              <a:cs typeface="+mn-cs"/>
            </a:rPr>
            <a:pPr marL="0" indent="0"/>
            <a:t>84%</a:t>
          </a:fld>
          <a:endParaRPr lang="en-US" sz="1600" b="1" i="0" u="none" strike="noStrike">
            <a:solidFill>
              <a:srgbClr val="000000"/>
            </a:solidFill>
            <a:latin typeface="Aptos Narrow"/>
            <a:ea typeface="+mn-ea"/>
            <a:cs typeface="+mn-cs"/>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0.352</cdr:x>
      <cdr:y>0.37698</cdr:y>
    </cdr:from>
    <cdr:to>
      <cdr:x>0.808</cdr:x>
      <cdr:y>0.73413</cdr:y>
    </cdr:to>
    <cdr:sp macro="" textlink="Pivot_table!$S$16">
      <cdr:nvSpPr>
        <cdr:cNvPr id="2" name="TextBox 90">
          <a:extLst xmlns:a="http://schemas.openxmlformats.org/drawingml/2006/main">
            <a:ext uri="{FF2B5EF4-FFF2-40B4-BE49-F238E27FC236}">
              <a16:creationId xmlns:a16="http://schemas.microsoft.com/office/drawing/2014/main" id="{FA64D1E9-47F5-B465-D43F-79CC6439111A}"/>
            </a:ext>
          </a:extLst>
        </cdr:cNvPr>
        <cdr:cNvSpPr txBox="1"/>
      </cdr:nvSpPr>
      <cdr:spPr>
        <a:xfrm xmlns:a="http://schemas.openxmlformats.org/drawingml/2006/main">
          <a:off x="478972" y="413656"/>
          <a:ext cx="620484" cy="39188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87CEBF5B-7B53-4364-9E91-FBC4D8B4B60B}" type="TxLink">
            <a:rPr lang="en-US" sz="1400" b="1" i="0" u="none" strike="noStrike">
              <a:solidFill>
                <a:srgbClr val="000000"/>
              </a:solidFill>
              <a:latin typeface="Aptos Narrow"/>
              <a:ea typeface="+mn-ea"/>
              <a:cs typeface="+mn-cs"/>
            </a:rPr>
            <a:pPr marL="0" indent="0"/>
            <a:t>94%</a:t>
          </a:fld>
          <a:endParaRPr lang="en-US" sz="1400" b="1" i="0" u="none" strike="noStrike">
            <a:solidFill>
              <a:srgbClr val="000000"/>
            </a:solidFill>
            <a:latin typeface="Aptos Narrow"/>
            <a:ea typeface="+mn-ea"/>
            <a:cs typeface="+mn-cs"/>
          </a:endParaRP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41.826489699073" createdVersion="8" refreshedVersion="8" minRefreshableVersion="3" recordCount="63" xr:uid="{22A0CFD7-1CA4-45F5-AF46-377D350D261F}">
  <cacheSource type="worksheet">
    <worksheetSource name="Table1"/>
  </cacheSource>
  <cacheFields count="14">
    <cacheField name="Date" numFmtId="14">
      <sharedItems containsSemiMixedTypes="0" containsNonDate="0" containsDate="1" containsString="0" minDate="2023-01-02T00:00:00" maxDate="2023-12-16T00:00:00"/>
    </cacheField>
    <cacheField name="Region" numFmtId="0">
      <sharedItems count="4">
        <s v="East"/>
        <s v="West"/>
        <s v="South"/>
        <s v="North"/>
      </sharedItems>
    </cacheField>
    <cacheField name="Sales" numFmtId="164">
      <sharedItems containsSemiMixedTypes="0" containsString="0" containsNumber="1" containsInteger="1" minValue="1000" maxValue="6500"/>
    </cacheField>
    <cacheField name="Profit" numFmtId="164">
      <sharedItems containsSemiMixedTypes="0" containsString="0" containsNumber="1" minValue="385.71428571428601" maxValue="5214.2857142857101"/>
    </cacheField>
    <cacheField name="Target Sales" numFmtId="164">
      <sharedItems containsSemiMixedTypes="0" containsString="0" containsNumber="1" minValue="285.71428571428572" maxValue="6714.2857142857101"/>
    </cacheField>
    <cacheField name="No of Customers" numFmtId="0">
      <sharedItems containsSemiMixedTypes="0" containsString="0" containsNumber="1" containsInteger="1" minValue="15" maxValue="310"/>
    </cacheField>
    <cacheField name="Sales Completion Rate" numFmtId="0">
      <sharedItems containsSemiMixedTypes="0" containsString="0" containsNumber="1" minValue="0.7" maxValue="0.99"/>
    </cacheField>
    <cacheField name="Profit Completion Rate" numFmtId="0">
      <sharedItems containsSemiMixedTypes="0" containsString="0" containsNumber="1" minValue="0.7" maxValue="0.99"/>
    </cacheField>
    <cacheField name="Customer Completion Rate" numFmtId="0">
      <sharedItems containsSemiMixedTypes="0" containsString="0" containsNumber="1" minValue="0.7" maxValue="0.99"/>
    </cacheField>
    <cacheField name="Country" numFmtId="0">
      <sharedItems count="5">
        <s v="Argentina"/>
        <s v="Colombia"/>
        <s v="Brazil"/>
        <s v="Ecuador"/>
        <s v="Peru"/>
      </sharedItems>
    </cacheField>
    <cacheField name="Customer Satisfaction" numFmtId="0">
      <sharedItems count="5">
        <s v="Speed"/>
        <s v="Quality"/>
        <s v="Hygiene"/>
        <s v="Service"/>
        <s v="Availability"/>
      </sharedItems>
    </cacheField>
    <cacheField name="Score" numFmtId="0">
      <sharedItems containsSemiMixedTypes="0" containsString="0" containsNumber="1" containsInteger="1" minValue="2" maxValue="9"/>
    </cacheField>
    <cacheField name="Month" numFmtId="0">
      <sharedItems count="12">
        <s v="May"/>
        <s v="Feb"/>
        <s v="Oct"/>
        <s v="Nov"/>
        <s v="Mar"/>
        <s v="Apr"/>
        <s v="Aug"/>
        <s v="Jun"/>
        <s v="Jul"/>
        <s v="Sep"/>
        <s v="Dec"/>
        <s v="Jan"/>
      </sharedItems>
    </cacheField>
    <cacheField name="Quarter" numFmtId="0">
      <sharedItems count="4">
        <s v="Q2"/>
        <s v="Q1"/>
        <s v="Q4"/>
        <s v="Q3"/>
      </sharedItems>
    </cacheField>
  </cacheFields>
  <extLst>
    <ext xmlns:x14="http://schemas.microsoft.com/office/spreadsheetml/2009/9/main" uri="{725AE2AE-9491-48be-B2B4-4EB974FC3084}">
      <x14:pivotCacheDefinition pivotCacheId="5132884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d v="2023-05-14T00:00:00"/>
    <x v="0"/>
    <n v="2581"/>
    <n v="2957.1428571428601"/>
    <n v="5857"/>
    <n v="80"/>
    <n v="0.89"/>
    <n v="0.85"/>
    <n v="0.72"/>
    <x v="0"/>
    <x v="0"/>
    <n v="8"/>
    <x v="0"/>
    <x v="0"/>
  </r>
  <r>
    <d v="2023-02-26T00:00:00"/>
    <x v="1"/>
    <n v="3944"/>
    <n v="2957.1428571428601"/>
    <n v="5857"/>
    <n v="30"/>
    <n v="0.94"/>
    <n v="0.95"/>
    <n v="0.86"/>
    <x v="1"/>
    <x v="1"/>
    <n v="4"/>
    <x v="1"/>
    <x v="1"/>
  </r>
  <r>
    <d v="2023-02-27T00:00:00"/>
    <x v="2"/>
    <n v="3293"/>
    <n v="2957.1428571428601"/>
    <n v="5857"/>
    <n v="15"/>
    <n v="0.82"/>
    <n v="0.8"/>
    <n v="0.76"/>
    <x v="2"/>
    <x v="2"/>
    <n v="3"/>
    <x v="1"/>
    <x v="1"/>
  </r>
  <r>
    <d v="2023-02-28T00:00:00"/>
    <x v="2"/>
    <n v="2019"/>
    <n v="2957.1428571428601"/>
    <n v="5857"/>
    <n v="40"/>
    <n v="0.79"/>
    <n v="0.79"/>
    <n v="0.79"/>
    <x v="3"/>
    <x v="0"/>
    <n v="2"/>
    <x v="1"/>
    <x v="1"/>
  </r>
  <r>
    <d v="2023-10-29T00:00:00"/>
    <x v="1"/>
    <n v="2980"/>
    <n v="2958"/>
    <n v="5857"/>
    <n v="100"/>
    <n v="0.96"/>
    <n v="0.79"/>
    <n v="0.7"/>
    <x v="4"/>
    <x v="3"/>
    <n v="7"/>
    <x v="2"/>
    <x v="2"/>
  </r>
  <r>
    <d v="2023-10-30T00:00:00"/>
    <x v="1"/>
    <n v="2209"/>
    <n v="2957.1428571428601"/>
    <n v="5857"/>
    <n v="15"/>
    <n v="0.79"/>
    <n v="0.79"/>
    <n v="0.77"/>
    <x v="4"/>
    <x v="0"/>
    <n v="9"/>
    <x v="2"/>
    <x v="2"/>
  </r>
  <r>
    <d v="2023-10-31T00:00:00"/>
    <x v="3"/>
    <n v="2440"/>
    <n v="2957.1428571428601"/>
    <n v="5857"/>
    <n v="20"/>
    <n v="0.75"/>
    <n v="0.72"/>
    <n v="0.93"/>
    <x v="4"/>
    <x v="1"/>
    <n v="5"/>
    <x v="2"/>
    <x v="2"/>
  </r>
  <r>
    <d v="2023-11-01T00:00:00"/>
    <x v="3"/>
    <n v="2000"/>
    <n v="1328.57142857143"/>
    <n v="4428.5714285714303"/>
    <n v="90"/>
    <n v="0.92"/>
    <n v="0.99"/>
    <n v="0.74"/>
    <x v="2"/>
    <x v="1"/>
    <n v="6"/>
    <x v="3"/>
    <x v="2"/>
  </r>
  <r>
    <d v="2023-11-02T00:00:00"/>
    <x v="3"/>
    <n v="1431"/>
    <n v="1328.57142857143"/>
    <n v="4428.5714285714303"/>
    <n v="30"/>
    <n v="0.7"/>
    <n v="0.99"/>
    <n v="0.95"/>
    <x v="2"/>
    <x v="3"/>
    <n v="8"/>
    <x v="3"/>
    <x v="2"/>
  </r>
  <r>
    <d v="2023-11-03T00:00:00"/>
    <x v="1"/>
    <n v="3000"/>
    <n v="1328.57142857143"/>
    <n v="4428.5714285714303"/>
    <n v="15"/>
    <n v="0.91"/>
    <n v="0.98"/>
    <n v="0.89"/>
    <x v="2"/>
    <x v="3"/>
    <n v="4"/>
    <x v="3"/>
    <x v="2"/>
  </r>
  <r>
    <d v="2023-05-14T00:00:00"/>
    <x v="1"/>
    <n v="4000"/>
    <n v="1328.57142857143"/>
    <n v="4428.5714285714303"/>
    <n v="40"/>
    <n v="0.74"/>
    <n v="0.85"/>
    <n v="0.7"/>
    <x v="2"/>
    <x v="0"/>
    <n v="3"/>
    <x v="0"/>
    <x v="0"/>
  </r>
  <r>
    <d v="2023-10-26T00:00:00"/>
    <x v="0"/>
    <n v="1000"/>
    <n v="1328.57142857143"/>
    <n v="4428.5714285714303"/>
    <n v="100"/>
    <n v="0.9"/>
    <n v="0.9"/>
    <n v="0.72"/>
    <x v="2"/>
    <x v="1"/>
    <n v="2"/>
    <x v="2"/>
    <x v="2"/>
  </r>
  <r>
    <d v="2023-03-10T00:00:00"/>
    <x v="0"/>
    <n v="2000"/>
    <n v="1328.57142857143"/>
    <n v="4428.5714285714303"/>
    <n v="15"/>
    <n v="0.95"/>
    <n v="0.97"/>
    <n v="0.81"/>
    <x v="2"/>
    <x v="2"/>
    <n v="7"/>
    <x v="4"/>
    <x v="1"/>
  </r>
  <r>
    <d v="2023-04-28T00:00:00"/>
    <x v="2"/>
    <n v="2000"/>
    <n v="1328.57142857143"/>
    <n v="4428.5714285714303"/>
    <n v="20"/>
    <n v="0.99"/>
    <n v="0.79"/>
    <n v="0.75"/>
    <x v="2"/>
    <x v="3"/>
    <n v="9"/>
    <x v="5"/>
    <x v="0"/>
  </r>
  <r>
    <d v="2023-10-19T00:00:00"/>
    <x v="2"/>
    <n v="4000"/>
    <n v="1328.57142857143"/>
    <n v="1428.57142857143"/>
    <n v="45"/>
    <n v="0.86"/>
    <n v="0.97"/>
    <n v="0.89"/>
    <x v="0"/>
    <x v="4"/>
    <n v="5"/>
    <x v="2"/>
    <x v="2"/>
  </r>
  <r>
    <d v="2023-08-22T00:00:00"/>
    <x v="0"/>
    <n v="6000"/>
    <n v="1328.57142857143"/>
    <n v="1428.57142857143"/>
    <n v="43"/>
    <n v="0.83"/>
    <n v="0.72"/>
    <n v="0.74"/>
    <x v="1"/>
    <x v="0"/>
    <n v="6"/>
    <x v="6"/>
    <x v="3"/>
  </r>
  <r>
    <d v="2023-08-09T00:00:00"/>
    <x v="1"/>
    <n v="6500"/>
    <n v="1328.57142857143"/>
    <n v="1428.57142857143"/>
    <n v="43"/>
    <n v="0.74"/>
    <n v="0.78"/>
    <n v="0.94"/>
    <x v="2"/>
    <x v="1"/>
    <n v="8"/>
    <x v="6"/>
    <x v="3"/>
  </r>
  <r>
    <d v="2023-06-01T00:00:00"/>
    <x v="3"/>
    <n v="1200"/>
    <n v="1328.57142857143"/>
    <n v="1428.57142857143"/>
    <n v="43"/>
    <n v="0.8"/>
    <n v="0.84"/>
    <n v="0.81"/>
    <x v="3"/>
    <x v="1"/>
    <n v="4"/>
    <x v="7"/>
    <x v="0"/>
  </r>
  <r>
    <d v="2023-03-01T00:00:00"/>
    <x v="3"/>
    <n v="3000"/>
    <n v="1328.57142857143"/>
    <n v="1428.5714285714287"/>
    <n v="43"/>
    <n v="0.89"/>
    <n v="0.99"/>
    <n v="0.97"/>
    <x v="0"/>
    <x v="0"/>
    <n v="3"/>
    <x v="4"/>
    <x v="1"/>
  </r>
  <r>
    <d v="2023-11-27T00:00:00"/>
    <x v="3"/>
    <n v="2000"/>
    <n v="1328.57142857143"/>
    <n v="1428.5714285714287"/>
    <n v="40"/>
    <n v="0.71"/>
    <n v="0.87"/>
    <n v="0.94"/>
    <x v="1"/>
    <x v="4"/>
    <n v="2"/>
    <x v="3"/>
    <x v="2"/>
  </r>
  <r>
    <d v="2023-10-14T00:00:00"/>
    <x v="3"/>
    <n v="2000"/>
    <n v="1328.57142857143"/>
    <n v="1428.5714285714287"/>
    <n v="43"/>
    <n v="0.9"/>
    <n v="0.72"/>
    <n v="0.94"/>
    <x v="2"/>
    <x v="0"/>
    <n v="7"/>
    <x v="2"/>
    <x v="2"/>
  </r>
  <r>
    <d v="2023-06-21T00:00:00"/>
    <x v="0"/>
    <n v="3000"/>
    <n v="5214.2857142857101"/>
    <n v="6714.2857142857101"/>
    <n v="100"/>
    <n v="0.89"/>
    <n v="0.85"/>
    <n v="0.87"/>
    <x v="3"/>
    <x v="1"/>
    <n v="9"/>
    <x v="7"/>
    <x v="0"/>
  </r>
  <r>
    <d v="2023-07-23T00:00:00"/>
    <x v="2"/>
    <n v="4500"/>
    <n v="5214.2857142857101"/>
    <n v="6714.2857142857101"/>
    <n v="100"/>
    <n v="0.89"/>
    <n v="0.8"/>
    <n v="0.88"/>
    <x v="0"/>
    <x v="2"/>
    <n v="5"/>
    <x v="8"/>
    <x v="3"/>
  </r>
  <r>
    <d v="2023-07-20T00:00:00"/>
    <x v="0"/>
    <n v="5500"/>
    <n v="1214.2857142857099"/>
    <n v="6714.2857142857101"/>
    <n v="100"/>
    <n v="0.98"/>
    <n v="0.99"/>
    <n v="0.81"/>
    <x v="2"/>
    <x v="0"/>
    <n v="6"/>
    <x v="8"/>
    <x v="3"/>
  </r>
  <r>
    <d v="2023-07-22T00:00:00"/>
    <x v="1"/>
    <n v="1000"/>
    <n v="5214.2857142857101"/>
    <n v="6714.2857142857101"/>
    <n v="100"/>
    <n v="0.81"/>
    <n v="0.91"/>
    <n v="0.95"/>
    <x v="3"/>
    <x v="4"/>
    <n v="8"/>
    <x v="8"/>
    <x v="3"/>
  </r>
  <r>
    <d v="2023-04-02T00:00:00"/>
    <x v="0"/>
    <n v="2000"/>
    <n v="5214.2857142857101"/>
    <n v="6714.2857142857101"/>
    <n v="100"/>
    <n v="0.97"/>
    <n v="0.85"/>
    <n v="0.85"/>
    <x v="0"/>
    <x v="0"/>
    <n v="4"/>
    <x v="5"/>
    <x v="0"/>
  </r>
  <r>
    <d v="2023-02-22T00:00:00"/>
    <x v="0"/>
    <n v="2000"/>
    <n v="5214.2857142857101"/>
    <n v="6714.2857142857101"/>
    <n v="100"/>
    <n v="0.89"/>
    <n v="0.94"/>
    <n v="0.8"/>
    <x v="1"/>
    <x v="0"/>
    <n v="3"/>
    <x v="1"/>
    <x v="1"/>
  </r>
  <r>
    <d v="2023-09-10T00:00:00"/>
    <x v="0"/>
    <n v="2000"/>
    <n v="5214.2857142857101"/>
    <n v="6714.2857142857101"/>
    <n v="100"/>
    <n v="0.88"/>
    <n v="0.94"/>
    <n v="0.7"/>
    <x v="2"/>
    <x v="2"/>
    <n v="2"/>
    <x v="9"/>
    <x v="3"/>
  </r>
  <r>
    <d v="2023-12-15T00:00:00"/>
    <x v="0"/>
    <n v="2000"/>
    <n v="2957.1428571428601"/>
    <n v="2857.1428571428573"/>
    <n v="90"/>
    <n v="0.75"/>
    <n v="0.77"/>
    <n v="0.84"/>
    <x v="3"/>
    <x v="3"/>
    <n v="7"/>
    <x v="10"/>
    <x v="2"/>
  </r>
  <r>
    <d v="2023-03-12T00:00:00"/>
    <x v="0"/>
    <n v="1700"/>
    <n v="2957.1428571428601"/>
    <n v="2857.1428571428573"/>
    <n v="80"/>
    <n v="0.73"/>
    <n v="0.96"/>
    <n v="0.93"/>
    <x v="3"/>
    <x v="4"/>
    <n v="4"/>
    <x v="4"/>
    <x v="1"/>
  </r>
  <r>
    <d v="2023-09-10T00:00:00"/>
    <x v="0"/>
    <n v="1600"/>
    <n v="2957.1428571428601"/>
    <n v="2857.1428571428573"/>
    <n v="90"/>
    <n v="0.93"/>
    <n v="0.74"/>
    <n v="0.93"/>
    <x v="2"/>
    <x v="0"/>
    <n v="5"/>
    <x v="9"/>
    <x v="3"/>
  </r>
  <r>
    <d v="2023-01-02T00:00:00"/>
    <x v="1"/>
    <n v="1200"/>
    <n v="2957.1428571428601"/>
    <n v="2857.1428571428573"/>
    <n v="110"/>
    <n v="0.85"/>
    <n v="0.7"/>
    <n v="0.99"/>
    <x v="3"/>
    <x v="1"/>
    <n v="6"/>
    <x v="11"/>
    <x v="1"/>
  </r>
  <r>
    <d v="2023-10-28T00:00:00"/>
    <x v="2"/>
    <n v="2500"/>
    <n v="2957.1428571428601"/>
    <n v="2857.1428571428573"/>
    <n v="90"/>
    <n v="0.92"/>
    <n v="0.99"/>
    <n v="0.88"/>
    <x v="0"/>
    <x v="2"/>
    <n v="8"/>
    <x v="2"/>
    <x v="2"/>
  </r>
  <r>
    <d v="2023-06-26T00:00:00"/>
    <x v="2"/>
    <n v="2100"/>
    <n v="2957.1428571428601"/>
    <n v="2857.1428571428573"/>
    <n v="100"/>
    <n v="0.75"/>
    <n v="0.97"/>
    <n v="0.83"/>
    <x v="1"/>
    <x v="3"/>
    <n v="4"/>
    <x v="7"/>
    <x v="0"/>
  </r>
  <r>
    <d v="2023-11-13T00:00:00"/>
    <x v="2"/>
    <n v="2150"/>
    <n v="2957.1428571428601"/>
    <n v="2857.1428571428573"/>
    <n v="90"/>
    <n v="0.77"/>
    <n v="0.97"/>
    <n v="0.78"/>
    <x v="0"/>
    <x v="4"/>
    <n v="3"/>
    <x v="3"/>
    <x v="2"/>
  </r>
  <r>
    <d v="2023-06-30T00:00:00"/>
    <x v="2"/>
    <n v="2200"/>
    <n v="757.142857142857"/>
    <n v="857.14285714285711"/>
    <n v="228"/>
    <n v="0.79"/>
    <n v="0.75"/>
    <n v="0.93"/>
    <x v="1"/>
    <x v="0"/>
    <n v="2"/>
    <x v="7"/>
    <x v="0"/>
  </r>
  <r>
    <d v="2023-04-14T00:00:00"/>
    <x v="1"/>
    <n v="1800"/>
    <n v="757.142857142857"/>
    <n v="857.14285714285711"/>
    <n v="220"/>
    <n v="0.81"/>
    <n v="0.98"/>
    <n v="0.86"/>
    <x v="2"/>
    <x v="1"/>
    <n v="7"/>
    <x v="5"/>
    <x v="0"/>
  </r>
  <r>
    <d v="2023-12-06T00:00:00"/>
    <x v="3"/>
    <n v="1800"/>
    <n v="757.142857142857"/>
    <n v="857.14285714285711"/>
    <n v="228"/>
    <n v="0.86"/>
    <n v="0.82"/>
    <n v="0.86"/>
    <x v="3"/>
    <x v="2"/>
    <n v="9"/>
    <x v="10"/>
    <x v="2"/>
  </r>
  <r>
    <d v="2023-05-08T00:00:00"/>
    <x v="0"/>
    <n v="1414"/>
    <n v="757.142857142857"/>
    <n v="857.14285714285711"/>
    <n v="238"/>
    <n v="0.72"/>
    <n v="0.95"/>
    <n v="0.9"/>
    <x v="4"/>
    <x v="3"/>
    <n v="5"/>
    <x v="0"/>
    <x v="0"/>
  </r>
  <r>
    <d v="2023-04-03T00:00:00"/>
    <x v="2"/>
    <n v="2100"/>
    <n v="757.142857142857"/>
    <n v="857.14285714285711"/>
    <n v="228"/>
    <n v="0.71"/>
    <n v="0.8"/>
    <n v="0.76"/>
    <x v="4"/>
    <x v="4"/>
    <n v="5"/>
    <x v="5"/>
    <x v="0"/>
  </r>
  <r>
    <d v="2023-06-01T00:00:00"/>
    <x v="2"/>
    <n v="2500"/>
    <n v="757.142857142857"/>
    <n v="857.14285714285711"/>
    <n v="230"/>
    <n v="0.97"/>
    <n v="0.95"/>
    <n v="0.85"/>
    <x v="4"/>
    <x v="0"/>
    <n v="8"/>
    <x v="7"/>
    <x v="0"/>
  </r>
  <r>
    <d v="2023-11-03T00:00:00"/>
    <x v="3"/>
    <n v="2200"/>
    <n v="757.142857142857"/>
    <n v="857.14285714285711"/>
    <n v="228"/>
    <n v="0.95"/>
    <n v="0.85"/>
    <n v="0.91"/>
    <x v="2"/>
    <x v="1"/>
    <n v="4"/>
    <x v="3"/>
    <x v="2"/>
  </r>
  <r>
    <d v="2023-05-14T00:00:00"/>
    <x v="0"/>
    <n v="2500"/>
    <n v="914.28571428571399"/>
    <n v="714.28571428571433"/>
    <n v="250"/>
    <n v="0.97"/>
    <n v="0.7"/>
    <n v="0.93"/>
    <x v="2"/>
    <x v="2"/>
    <n v="3"/>
    <x v="0"/>
    <x v="0"/>
  </r>
  <r>
    <d v="2023-10-26T00:00:00"/>
    <x v="2"/>
    <n v="2200"/>
    <n v="914.28571428571399"/>
    <n v="714.28571428571433"/>
    <n v="240"/>
    <n v="0.9"/>
    <n v="0.98"/>
    <n v="0.96"/>
    <x v="2"/>
    <x v="3"/>
    <n v="2"/>
    <x v="2"/>
    <x v="2"/>
  </r>
  <r>
    <d v="2023-10-27T00:00:00"/>
    <x v="0"/>
    <n v="2500"/>
    <n v="914.28571428571399"/>
    <n v="714.28571428571433"/>
    <n v="270"/>
    <n v="0.9"/>
    <n v="0.95"/>
    <n v="0.98"/>
    <x v="2"/>
    <x v="4"/>
    <n v="3"/>
    <x v="2"/>
    <x v="2"/>
  </r>
  <r>
    <d v="2023-01-28T00:00:00"/>
    <x v="1"/>
    <n v="2000"/>
    <n v="914.28571428571399"/>
    <n v="714.28571428571433"/>
    <n v="259"/>
    <n v="0.96"/>
    <n v="0.81"/>
    <n v="0.85"/>
    <x v="2"/>
    <x v="0"/>
    <n v="9"/>
    <x v="11"/>
    <x v="1"/>
  </r>
  <r>
    <d v="2023-01-29T00:00:00"/>
    <x v="1"/>
    <n v="2500"/>
    <n v="914.28571428571399"/>
    <n v="714.28571428571433"/>
    <n v="260"/>
    <n v="0.98"/>
    <n v="0.84"/>
    <n v="0.89"/>
    <x v="2"/>
    <x v="0"/>
    <n v="5"/>
    <x v="11"/>
    <x v="1"/>
  </r>
  <r>
    <d v="2023-01-30T00:00:00"/>
    <x v="1"/>
    <n v="2500"/>
    <n v="914.28571428571399"/>
    <n v="714.28571428571433"/>
    <n v="260"/>
    <n v="0.76"/>
    <n v="0.7"/>
    <n v="0.86"/>
    <x v="2"/>
    <x v="2"/>
    <n v="6"/>
    <x v="11"/>
    <x v="1"/>
  </r>
  <r>
    <d v="2023-01-31T00:00:00"/>
    <x v="0"/>
    <n v="2500"/>
    <n v="914.28571428571399"/>
    <n v="714.28571428571433"/>
    <n v="261"/>
    <n v="0.91"/>
    <n v="0.77"/>
    <n v="0.75"/>
    <x v="0"/>
    <x v="3"/>
    <n v="8"/>
    <x v="11"/>
    <x v="1"/>
  </r>
  <r>
    <d v="2023-11-01T00:00:00"/>
    <x v="0"/>
    <n v="2500"/>
    <n v="914.28571428571399"/>
    <n v="714.28571428571433"/>
    <n v="242"/>
    <n v="0.79"/>
    <n v="0.81"/>
    <n v="0.74"/>
    <x v="1"/>
    <x v="4"/>
    <n v="4"/>
    <x v="3"/>
    <x v="2"/>
  </r>
  <r>
    <d v="2023-11-02T00:00:00"/>
    <x v="0"/>
    <n v="2250"/>
    <n v="914.28571428571399"/>
    <n v="714.28571428571433"/>
    <n v="250"/>
    <n v="0.85"/>
    <n v="0.82"/>
    <n v="0.73"/>
    <x v="2"/>
    <x v="0"/>
    <n v="3"/>
    <x v="3"/>
    <x v="2"/>
  </r>
  <r>
    <d v="2023-11-03T00:00:00"/>
    <x v="0"/>
    <n v="2500"/>
    <n v="914.28571428571399"/>
    <n v="714.28571428571433"/>
    <n v="242"/>
    <n v="0.88"/>
    <n v="0.84"/>
    <n v="0.75"/>
    <x v="3"/>
    <x v="1"/>
    <n v="2"/>
    <x v="3"/>
    <x v="2"/>
  </r>
  <r>
    <d v="2023-05-14T00:00:00"/>
    <x v="0"/>
    <n v="2500"/>
    <n v="914.28571428571399"/>
    <n v="714.28571428571433"/>
    <n v="242"/>
    <n v="0.81"/>
    <n v="0.92"/>
    <n v="0.91"/>
    <x v="0"/>
    <x v="2"/>
    <n v="7"/>
    <x v="0"/>
    <x v="0"/>
  </r>
  <r>
    <d v="2023-10-26T00:00:00"/>
    <x v="2"/>
    <n v="2500"/>
    <n v="914.28571428571399"/>
    <n v="714.28571428571433"/>
    <n v="242"/>
    <n v="0.84"/>
    <n v="0.73"/>
    <n v="0.99"/>
    <x v="1"/>
    <x v="3"/>
    <n v="9"/>
    <x v="2"/>
    <x v="2"/>
  </r>
  <r>
    <d v="2023-03-10T00:00:00"/>
    <x v="2"/>
    <n v="2500"/>
    <n v="914.28571428571399"/>
    <n v="714.28571428571433"/>
    <n v="240"/>
    <n v="0.93"/>
    <n v="0.79"/>
    <n v="0.72"/>
    <x v="2"/>
    <x v="4"/>
    <n v="5"/>
    <x v="4"/>
    <x v="1"/>
  </r>
  <r>
    <d v="2023-04-28T00:00:00"/>
    <x v="2"/>
    <n v="2500"/>
    <n v="914.28571428571399"/>
    <n v="714.28571428571433"/>
    <n v="242"/>
    <n v="0.84"/>
    <n v="0.79"/>
    <n v="0.8"/>
    <x v="3"/>
    <x v="0"/>
    <n v="6"/>
    <x v="5"/>
    <x v="0"/>
  </r>
  <r>
    <d v="2023-01-19T00:00:00"/>
    <x v="2"/>
    <n v="2200"/>
    <n v="385.71428571428601"/>
    <n v="285.71428571428572"/>
    <n v="285"/>
    <n v="0.85"/>
    <n v="0.91"/>
    <n v="0.84"/>
    <x v="0"/>
    <x v="1"/>
    <n v="8"/>
    <x v="11"/>
    <x v="1"/>
  </r>
  <r>
    <d v="2023-08-22T00:00:00"/>
    <x v="1"/>
    <n v="2150"/>
    <n v="385.71428571428601"/>
    <n v="285.71428571428572"/>
    <n v="275"/>
    <n v="0.86"/>
    <n v="0.75"/>
    <n v="0.96"/>
    <x v="2"/>
    <x v="2"/>
    <n v="4"/>
    <x v="6"/>
    <x v="3"/>
  </r>
  <r>
    <d v="2023-08-09T00:00:00"/>
    <x v="3"/>
    <n v="2400"/>
    <n v="385.71428571428601"/>
    <n v="285.71428571428572"/>
    <n v="285"/>
    <n v="0.96"/>
    <n v="0.77"/>
    <n v="0.92"/>
    <x v="3"/>
    <x v="3"/>
    <n v="3"/>
    <x v="6"/>
    <x v="3"/>
  </r>
  <r>
    <d v="2023-06-01T00:00:00"/>
    <x v="2"/>
    <n v="2450"/>
    <n v="385.71428571428601"/>
    <n v="285.71428571428572"/>
    <n v="290"/>
    <n v="0.99"/>
    <n v="0.97"/>
    <n v="0.73"/>
    <x v="0"/>
    <x v="4"/>
    <n v="2"/>
    <x v="7"/>
    <x v="0"/>
  </r>
  <r>
    <d v="2023-03-01T00:00:00"/>
    <x v="1"/>
    <n v="2500"/>
    <n v="385.71428571428601"/>
    <n v="285.71428571428572"/>
    <n v="310"/>
    <n v="0.77"/>
    <n v="0.72"/>
    <n v="0.85"/>
    <x v="1"/>
    <x v="0"/>
    <n v="7"/>
    <x v="4"/>
    <x v="1"/>
  </r>
  <r>
    <d v="2023-11-27T00:00:00"/>
    <x v="3"/>
    <n v="2450"/>
    <n v="385.71428571428601"/>
    <n v="285.71428571428572"/>
    <n v="270"/>
    <n v="0.77"/>
    <n v="0.96"/>
    <n v="0.78"/>
    <x v="2"/>
    <x v="1"/>
    <n v="9"/>
    <x v="3"/>
    <x v="2"/>
  </r>
  <r>
    <d v="2023-10-14T00:00:00"/>
    <x v="2"/>
    <n v="2400"/>
    <n v="385.71428571428601"/>
    <n v="285.71428571428572"/>
    <n v="285"/>
    <n v="0.78"/>
    <n v="0.8"/>
    <n v="0.85"/>
    <x v="3"/>
    <x v="2"/>
    <n v="5"/>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2AB54B-9E15-4563-B7A3-0F8778552230}" name="PivotTable10"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3:S6" firstHeaderRow="1" firstDataRow="1" firstDataCol="1"/>
  <pivotFields count="14">
    <pivotField numFmtId="14" showAll="0"/>
    <pivotField showAll="0">
      <items count="5">
        <item x="0"/>
        <item x="3"/>
        <item x="2"/>
        <item x="1"/>
        <item t="default"/>
      </items>
    </pivotField>
    <pivotField numFmtId="164" showAll="0"/>
    <pivotField numFmtId="164" showAll="0"/>
    <pivotField numFmtId="164" showAll="0"/>
    <pivotField showAll="0"/>
    <pivotField dataField="1" showAll="0"/>
    <pivotField dataField="1" showAll="0"/>
    <pivotField dataField="1" showAll="0"/>
    <pivotField showAll="0">
      <items count="6">
        <item x="0"/>
        <item x="2"/>
        <item x="1"/>
        <item x="3"/>
        <item x="4"/>
        <item t="default"/>
      </items>
    </pivotField>
    <pivotField showAll="0">
      <items count="6">
        <item x="4"/>
        <item x="2"/>
        <item x="1"/>
        <item x="3"/>
        <item x="0"/>
        <item t="default"/>
      </items>
    </pivotField>
    <pivotField showAll="0"/>
    <pivotField showAll="0">
      <items count="13">
        <item x="11"/>
        <item x="1"/>
        <item x="4"/>
        <item x="5"/>
        <item x="0"/>
        <item x="7"/>
        <item x="8"/>
        <item x="6"/>
        <item x="9"/>
        <item x="2"/>
        <item x="3"/>
        <item x="10"/>
        <item t="default"/>
      </items>
    </pivotField>
    <pivotField showAll="0">
      <items count="5">
        <item x="1"/>
        <item x="0"/>
        <item x="3"/>
        <item x="2"/>
        <item t="default"/>
      </items>
    </pivotField>
  </pivotFields>
  <rowFields count="1">
    <field x="-2"/>
  </rowFields>
  <rowItems count="3">
    <i>
      <x/>
    </i>
    <i i="1">
      <x v="1"/>
    </i>
    <i i="2">
      <x v="2"/>
    </i>
  </rowItems>
  <colItems count="1">
    <i/>
  </colItems>
  <dataFields count="3">
    <dataField name="Average of Sales Completion Rate" fld="6" subtotal="average" baseField="0" baseItem="1"/>
    <dataField name="Average of Profit Completion Rate" fld="7" subtotal="average" baseField="0" baseItem="1"/>
    <dataField name="Average of Customer Completion Rate" fld="8" subtotal="average" baseField="0" baseItem="2"/>
  </dataFields>
  <formats count="3">
    <format dxfId="8">
      <pivotArea outline="0" collapsedLevelsAreSubtotals="1" fieldPosition="0">
        <references count="1">
          <reference field="4294967294" count="1" selected="0">
            <x v="2"/>
          </reference>
        </references>
      </pivotArea>
    </format>
    <format dxfId="7">
      <pivotArea outline="0" collapsedLevelsAreSubtotals="1" fieldPosition="0">
        <references count="1">
          <reference field="4294967294" count="2" selected="0">
            <x v="0"/>
            <x v="1"/>
          </reference>
        </references>
      </pivotArea>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921926-6FE6-40B5-85A8-6E1D3EAB320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P9" firstHeaderRow="1" firstDataRow="1" firstDataCol="1"/>
  <pivotFields count="14">
    <pivotField numFmtId="14" showAll="0"/>
    <pivotField showAll="0">
      <items count="5">
        <item x="0"/>
        <item x="3"/>
        <item x="2"/>
        <item x="1"/>
        <item t="default"/>
      </items>
    </pivotField>
    <pivotField dataField="1" numFmtId="164" showAll="0"/>
    <pivotField numFmtId="164" showAll="0"/>
    <pivotField numFmtId="164" showAll="0"/>
    <pivotField showAll="0"/>
    <pivotField showAll="0"/>
    <pivotField showAll="0"/>
    <pivotField showAll="0"/>
    <pivotField axis="axisRow" showAll="0">
      <items count="6">
        <item x="0"/>
        <item x="2"/>
        <item x="1"/>
        <item x="3"/>
        <item x="4"/>
        <item t="default"/>
      </items>
    </pivotField>
    <pivotField showAll="0">
      <items count="6">
        <item x="4"/>
        <item x="2"/>
        <item x="1"/>
        <item x="3"/>
        <item x="0"/>
        <item t="default"/>
      </items>
    </pivotField>
    <pivotField showAll="0"/>
    <pivotField showAll="0">
      <items count="13">
        <item x="11"/>
        <item x="1"/>
        <item x="4"/>
        <item x="5"/>
        <item x="0"/>
        <item x="7"/>
        <item x="8"/>
        <item x="6"/>
        <item x="9"/>
        <item x="2"/>
        <item x="3"/>
        <item x="10"/>
        <item t="default"/>
      </items>
    </pivotField>
    <pivotField showAll="0">
      <items count="5">
        <item x="1"/>
        <item x="0"/>
        <item x="3"/>
        <item x="2"/>
        <item t="default"/>
      </items>
    </pivotField>
  </pivotFields>
  <rowFields count="1">
    <field x="9"/>
  </rowFields>
  <rowItems count="6">
    <i>
      <x/>
    </i>
    <i>
      <x v="1"/>
    </i>
    <i>
      <x v="2"/>
    </i>
    <i>
      <x v="3"/>
    </i>
    <i>
      <x v="4"/>
    </i>
    <i t="grand">
      <x/>
    </i>
  </rowItems>
  <colItems count="1">
    <i/>
  </colItems>
  <dataFields count="1">
    <dataField name="Sum of Sales" fld="2" baseField="0" baseItem="0" numFmtId="165"/>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EC5C1F-3A96-47B5-81F7-E0D4F478F85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M9" firstHeaderRow="1" firstDataRow="1" firstDataCol="1"/>
  <pivotFields count="14">
    <pivotField numFmtId="14" showAll="0"/>
    <pivotField showAll="0">
      <items count="5">
        <item x="0"/>
        <item x="3"/>
        <item x="2"/>
        <item x="1"/>
        <item t="default"/>
      </items>
    </pivotField>
    <pivotField numFmtId="164" showAll="0"/>
    <pivotField numFmtId="164" showAll="0"/>
    <pivotField numFmtId="164" showAll="0"/>
    <pivotField showAll="0"/>
    <pivotField showAll="0"/>
    <pivotField showAll="0"/>
    <pivotField showAll="0"/>
    <pivotField showAll="0"/>
    <pivotField axis="axisRow" showAll="0" sortType="descending">
      <items count="6">
        <item x="0"/>
        <item x="3"/>
        <item x="1"/>
        <item x="2"/>
        <item x="4"/>
        <item t="default"/>
      </items>
    </pivotField>
    <pivotField dataField="1" showAll="0"/>
    <pivotField showAll="0">
      <items count="13">
        <item x="11"/>
        <item x="1"/>
        <item x="4"/>
        <item x="5"/>
        <item x="0"/>
        <item x="7"/>
        <item x="8"/>
        <item x="6"/>
        <item x="9"/>
        <item x="2"/>
        <item x="3"/>
        <item x="10"/>
        <item t="default"/>
      </items>
    </pivotField>
    <pivotField showAll="0">
      <items count="5">
        <item x="1"/>
        <item x="0"/>
        <item x="3"/>
        <item x="2"/>
        <item t="default"/>
      </items>
    </pivotField>
  </pivotFields>
  <rowFields count="1">
    <field x="10"/>
  </rowFields>
  <rowItems count="6">
    <i>
      <x/>
    </i>
    <i>
      <x v="1"/>
    </i>
    <i>
      <x v="2"/>
    </i>
    <i>
      <x v="3"/>
    </i>
    <i>
      <x v="4"/>
    </i>
    <i t="grand">
      <x/>
    </i>
  </rowItems>
  <colItems count="1">
    <i/>
  </colItems>
  <dataFields count="1">
    <dataField name="Sum of Score" fld="11"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9DA593-ADC9-464C-B0B4-873CC34ACB1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H3:J8" firstHeaderRow="0" firstDataRow="1" firstDataCol="1"/>
  <pivotFields count="14">
    <pivotField numFmtId="14" showAll="0"/>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dataField="1" numFmtId="164" showAll="0"/>
    <pivotField dataField="1" numFmtId="164" showAll="0"/>
    <pivotField numFmtId="164" showAll="0"/>
    <pivotField showAll="0"/>
    <pivotField showAll="0"/>
    <pivotField showAll="0"/>
    <pivotField showAll="0"/>
    <pivotField showAll="0"/>
    <pivotField showAll="0"/>
    <pivotField showAll="0"/>
    <pivotField showAll="0">
      <items count="13">
        <item x="11"/>
        <item x="1"/>
        <item x="4"/>
        <item x="5"/>
        <item x="0"/>
        <item x="7"/>
        <item x="8"/>
        <item x="6"/>
        <item x="9"/>
        <item x="2"/>
        <item x="3"/>
        <item x="10"/>
        <item t="default"/>
      </items>
    </pivotField>
    <pivotField showAll="0">
      <items count="5">
        <item x="1"/>
        <item x="0"/>
        <item x="3"/>
        <item x="2"/>
        <item t="default"/>
      </items>
    </pivotField>
  </pivotFields>
  <rowFields count="1">
    <field x="1"/>
  </rowFields>
  <rowItems count="5">
    <i>
      <x v="3"/>
    </i>
    <i>
      <x v="1"/>
    </i>
    <i>
      <x/>
    </i>
    <i>
      <x v="2"/>
    </i>
    <i t="grand">
      <x/>
    </i>
  </rowItems>
  <colFields count="1">
    <field x="-2"/>
  </colFields>
  <colItems count="2">
    <i>
      <x/>
    </i>
    <i i="1">
      <x v="1"/>
    </i>
  </colItems>
  <dataFields count="2">
    <dataField name="Sum of Profit" fld="3" baseField="0" baseItem="0" numFmtId="164"/>
    <dataField name="Sum of Sales" fld="2" baseField="0" baseItem="0" numFmtId="164"/>
  </dataFields>
  <formats count="1">
    <format dxfId="1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17273B-9094-4916-ABC0-87759926DAB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E3:F16" firstHeaderRow="1" firstDataRow="1" firstDataCol="1"/>
  <pivotFields count="14">
    <pivotField numFmtId="14" showAll="0"/>
    <pivotField showAll="0"/>
    <pivotField numFmtId="164" showAll="0"/>
    <pivotField numFmtId="164" showAll="0"/>
    <pivotField numFmtId="164" showAll="0"/>
    <pivotField dataField="1" showAll="0"/>
    <pivotField showAll="0"/>
    <pivotField showAll="0"/>
    <pivotField showAll="0"/>
    <pivotField showAll="0"/>
    <pivotField showAll="0"/>
    <pivotField showAll="0"/>
    <pivotField axis="axisRow" showAll="0">
      <items count="13">
        <item x="11"/>
        <item x="1"/>
        <item x="4"/>
        <item x="5"/>
        <item x="0"/>
        <item x="7"/>
        <item x="8"/>
        <item x="6"/>
        <item x="9"/>
        <item x="2"/>
        <item x="3"/>
        <item x="10"/>
        <item t="default"/>
      </items>
    </pivotField>
    <pivotField showAll="0">
      <items count="5">
        <item x="1"/>
        <item x="0"/>
        <item x="3"/>
        <item x="2"/>
        <item t="default"/>
      </items>
    </pivotField>
  </pivotFields>
  <rowFields count="1">
    <field x="12"/>
  </rowFields>
  <rowItems count="13">
    <i>
      <x/>
    </i>
    <i>
      <x v="1"/>
    </i>
    <i>
      <x v="2"/>
    </i>
    <i>
      <x v="3"/>
    </i>
    <i>
      <x v="4"/>
    </i>
    <i>
      <x v="5"/>
    </i>
    <i>
      <x v="6"/>
    </i>
    <i>
      <x v="7"/>
    </i>
    <i>
      <x v="8"/>
    </i>
    <i>
      <x v="9"/>
    </i>
    <i>
      <x v="10"/>
    </i>
    <i>
      <x v="11"/>
    </i>
    <i t="grand">
      <x/>
    </i>
  </rowItems>
  <colItems count="1">
    <i/>
  </colItems>
  <dataFields count="1">
    <dataField name=" No of Customers" fld="5" baseField="12" baseItem="0"/>
  </dataFields>
  <chartFormats count="2">
    <chartFormat chart="0"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FD56AE-BB9F-4BCE-B984-92392EB5280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C16" firstHeaderRow="0" firstDataRow="1" firstDataCol="1"/>
  <pivotFields count="14">
    <pivotField numFmtId="14" showAll="0"/>
    <pivotField showAll="0"/>
    <pivotField dataField="1" numFmtId="164" showAll="0"/>
    <pivotField numFmtId="164" showAll="0"/>
    <pivotField dataField="1" numFmtId="164" showAll="0"/>
    <pivotField showAll="0"/>
    <pivotField showAll="0"/>
    <pivotField showAll="0"/>
    <pivotField showAll="0"/>
    <pivotField showAll="0"/>
    <pivotField showAll="0"/>
    <pivotField showAll="0"/>
    <pivotField axis="axisRow" showAll="0">
      <items count="13">
        <item x="11"/>
        <item x="1"/>
        <item x="4"/>
        <item x="5"/>
        <item x="0"/>
        <item x="7"/>
        <item x="8"/>
        <item x="6"/>
        <item x="9"/>
        <item x="2"/>
        <item x="3"/>
        <item x="10"/>
        <item t="default"/>
      </items>
    </pivotField>
    <pivotField showAll="0">
      <items count="5">
        <item x="1"/>
        <item x="0"/>
        <item x="3"/>
        <item x="2"/>
        <item t="default"/>
      </items>
    </pivotField>
  </pivotFields>
  <rowFields count="1">
    <field x="12"/>
  </rowFields>
  <rowItems count="13">
    <i>
      <x/>
    </i>
    <i>
      <x v="1"/>
    </i>
    <i>
      <x v="2"/>
    </i>
    <i>
      <x v="3"/>
    </i>
    <i>
      <x v="4"/>
    </i>
    <i>
      <x v="5"/>
    </i>
    <i>
      <x v="6"/>
    </i>
    <i>
      <x v="7"/>
    </i>
    <i>
      <x v="8"/>
    </i>
    <i>
      <x v="9"/>
    </i>
    <i>
      <x v="10"/>
    </i>
    <i>
      <x v="11"/>
    </i>
    <i t="grand">
      <x/>
    </i>
  </rowItems>
  <colFields count="1">
    <field x="-2"/>
  </colFields>
  <colItems count="2">
    <i>
      <x/>
    </i>
    <i i="1">
      <x v="1"/>
    </i>
  </colItems>
  <dataFields count="2">
    <dataField name=" Sales" fld="2" baseField="12" baseItem="0" numFmtId="165"/>
    <dataField name="Target_Sales" fld="4" baseField="12" baseItem="0" numFmtId="165"/>
  </dataFields>
  <formats count="1">
    <format dxfId="12">
      <pivotArea grandRow="1"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31" format="6" series="1">
      <pivotArea type="data" outline="0" fieldPosition="0">
        <references count="1">
          <reference field="4294967294" count="1" selected="0">
            <x v="0"/>
          </reference>
        </references>
      </pivotArea>
    </chartFormat>
    <chartFormat chart="31" format="7" series="1">
      <pivotArea type="data" outline="0" fieldPosition="0">
        <references count="1">
          <reference field="4294967294" count="1" selected="0">
            <x v="1"/>
          </reference>
        </references>
      </pivotArea>
    </chartFormat>
    <chartFormat chart="32" format="8" series="1">
      <pivotArea type="data" outline="0" fieldPosition="0">
        <references count="1">
          <reference field="4294967294" count="1" selected="0">
            <x v="0"/>
          </reference>
        </references>
      </pivotArea>
    </chartFormat>
    <chartFormat chart="3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8E9326E-36D2-4273-851C-00E0765FEB61}" sourceName="Month">
  <pivotTables>
    <pivotTable tabId="2" name="PivotTable1"/>
    <pivotTable tabId="2" name="PivotTable10"/>
    <pivotTable tabId="2" name="PivotTable2"/>
    <pivotTable tabId="2" name="PivotTable3"/>
    <pivotTable tabId="2" name="PivotTable4"/>
    <pivotTable tabId="2" name="PivotTable5"/>
  </pivotTables>
  <data>
    <tabular pivotCacheId="513288439">
      <items count="12">
        <i x="11" s="1"/>
        <i x="1" s="1"/>
        <i x="4" s="1"/>
        <i x="5" s="1"/>
        <i x="0" s="1"/>
        <i x="7" s="1"/>
        <i x="8" s="1"/>
        <i x="6" s="1"/>
        <i x="9" s="1"/>
        <i x="2" s="1"/>
        <i x="3"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653A01E7-BFD9-44FE-83B0-1525218450B9}" sourceName="Quarter">
  <pivotTables>
    <pivotTable tabId="2" name="PivotTable1"/>
    <pivotTable tabId="2" name="PivotTable10"/>
    <pivotTable tabId="2" name="PivotTable2"/>
    <pivotTable tabId="2" name="PivotTable3"/>
    <pivotTable tabId="2" name="PivotTable4"/>
    <pivotTable tabId="2" name="PivotTable5"/>
  </pivotTables>
  <data>
    <tabular pivotCacheId="513288439">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351CB5C-3036-4CBE-AD01-68980EA42400}" cache="Slicer_Month" caption="Month" rowHeight="247650"/>
  <slicer name="Quarter" xr10:uid="{A14D7E9D-1BFD-4681-9893-8DB604F28238}" cache="Slicer_Quarter" caption="Quarter"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DF81FABC-0A6D-48F9-BF84-4E6279F3A10C}" cache="Slicer_Month" caption="Month" style="mystyle" rowHeight="247650"/>
  <slicer name="Quarter 1" xr10:uid="{3CF910B6-B11E-4558-B1A8-C7996EC30C05}" cache="Slicer_Quarter" caption="Quarter" style="mystyl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5D1701-1BA6-4006-A471-39B08A99A8BB}" name="Table1" displayName="Table1" ref="A1:N64" totalsRowShown="0">
  <autoFilter ref="A1:N64" xr:uid="{0C900EBB-4236-4385-B112-7436EAEB5F65}"/>
  <tableColumns count="14">
    <tableColumn id="1" xr3:uid="{0A85C01A-4ADB-4840-A8C2-28DD0DE0EC22}" name="Date" dataDxfId="5"/>
    <tableColumn id="2" xr3:uid="{7506C917-B104-47EE-ABF5-BAFC62C0C2E4}" name="Region"/>
    <tableColumn id="3" xr3:uid="{7F36CD4C-3271-462D-8C87-B62FF83A4FA3}" name="Sales" dataDxfId="4" dataCellStyle="Comma"/>
    <tableColumn id="4" xr3:uid="{ECFBA09E-3EE0-40D0-8554-65401DF8C353}" name="Profit" dataDxfId="3" dataCellStyle="Comma"/>
    <tableColumn id="5" xr3:uid="{7F5E6336-386C-4A6B-860E-046DB042A0D0}" name="Target Sales" dataDxfId="2" dataCellStyle="Comma"/>
    <tableColumn id="6" xr3:uid="{F5C3AB3B-9980-4AE3-AF3B-2B4231A81147}" name="No of Customers"/>
    <tableColumn id="7" xr3:uid="{80D7AFA1-D250-4C0B-8012-0C019F9014F4}" name="Sales Completion Rate"/>
    <tableColumn id="8" xr3:uid="{A11E67B2-DF9D-4713-A872-8B67FFA36C60}" name="Profit Completion Rate"/>
    <tableColumn id="9" xr3:uid="{48E504F8-2549-42E4-B4B0-C1D74867F65B}" name="Customer Completion Rate"/>
    <tableColumn id="10" xr3:uid="{0CFE1A7C-3752-4118-B8B9-7B86A79BD994}" name="Country"/>
    <tableColumn id="11" xr3:uid="{0851B2CD-72DB-448A-8177-88F673158214}" name="Customer Satisfaction"/>
    <tableColumn id="12" xr3:uid="{E09D92C1-D592-4F0C-B49E-3ADB4C844ABD}" name="Score"/>
    <tableColumn id="13" xr3:uid="{85F3AE3E-92C2-489F-A39A-FBB45E6F0721}" name="Month" dataDxfId="1">
      <calculatedColumnFormula>TEXT(Table1[[#This Row],[Date]],"mmm")</calculatedColumnFormula>
    </tableColumn>
    <tableColumn id="14" xr3:uid="{33C2C358-C46D-436F-8F11-8962442587BA}" name="Quarter" dataDxfId="0">
      <calculatedColumnFormula>"Q"&amp;ROUNDUP(MONTH(Table1[[#This Row],[Date]])/3,0)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A1105-F4A9-4B99-8813-0C5290E36956}">
  <dimension ref="A2:S22"/>
  <sheetViews>
    <sheetView showGridLines="0" zoomScaleNormal="100" workbookViewId="0">
      <selection activeCell="A3" sqref="A3:C21"/>
    </sheetView>
  </sheetViews>
  <sheetFormatPr defaultRowHeight="14.4" x14ac:dyDescent="0.3"/>
  <cols>
    <col min="1" max="1" width="12.44140625" bestFit="1" customWidth="1"/>
    <col min="2" max="2" width="7" bestFit="1" customWidth="1"/>
    <col min="3" max="3" width="11.44140625" bestFit="1" customWidth="1"/>
    <col min="5" max="5" width="12.44140625" bestFit="1" customWidth="1"/>
    <col min="6" max="6" width="15" bestFit="1" customWidth="1"/>
    <col min="7" max="7" width="7.88671875" customWidth="1"/>
    <col min="8" max="8" width="12.44140625" bestFit="1" customWidth="1"/>
    <col min="9" max="10" width="11.5546875" bestFit="1" customWidth="1"/>
    <col min="11" max="11" width="4" customWidth="1"/>
    <col min="12" max="12" width="12.44140625" bestFit="1" customWidth="1"/>
    <col min="13" max="13" width="11.77734375" bestFit="1" customWidth="1"/>
    <col min="14" max="14" width="1.33203125" customWidth="1"/>
    <col min="15" max="15" width="12.44140625" bestFit="1" customWidth="1"/>
    <col min="16" max="17" width="11.5546875" bestFit="1" customWidth="1"/>
    <col min="18" max="18" width="31.6640625" bestFit="1" customWidth="1"/>
    <col min="19" max="19" width="4.5546875" bestFit="1" customWidth="1"/>
    <col min="20" max="20" width="1.88671875" customWidth="1"/>
  </cols>
  <sheetData>
    <row r="2" spans="1:19" x14ac:dyDescent="0.3">
      <c r="A2" s="5" t="s">
        <v>43</v>
      </c>
      <c r="E2" s="5" t="s">
        <v>47</v>
      </c>
      <c r="F2" s="5"/>
      <c r="H2" s="5" t="s">
        <v>48</v>
      </c>
      <c r="L2" s="5" t="s">
        <v>50</v>
      </c>
      <c r="O2" s="5" t="s">
        <v>52</v>
      </c>
    </row>
    <row r="3" spans="1:19" x14ac:dyDescent="0.3">
      <c r="A3" s="3" t="s">
        <v>28</v>
      </c>
      <c r="B3" t="s">
        <v>44</v>
      </c>
      <c r="C3" t="s">
        <v>45</v>
      </c>
      <c r="E3" s="3" t="s">
        <v>28</v>
      </c>
      <c r="F3" t="s">
        <v>46</v>
      </c>
      <c r="H3" s="3" t="s">
        <v>28</v>
      </c>
      <c r="I3" t="s">
        <v>49</v>
      </c>
      <c r="J3" t="s">
        <v>42</v>
      </c>
      <c r="L3" s="3" t="s">
        <v>28</v>
      </c>
      <c r="M3" t="s">
        <v>51</v>
      </c>
      <c r="O3" s="3" t="s">
        <v>28</v>
      </c>
      <c r="P3" t="s">
        <v>42</v>
      </c>
      <c r="R3" s="3" t="s">
        <v>56</v>
      </c>
    </row>
    <row r="4" spans="1:19" x14ac:dyDescent="0.3">
      <c r="A4" s="4" t="s">
        <v>29</v>
      </c>
      <c r="B4" s="6">
        <v>12900</v>
      </c>
      <c r="C4" s="6">
        <v>6000.0000000000009</v>
      </c>
      <c r="E4" s="4" t="s">
        <v>29</v>
      </c>
      <c r="F4" s="13">
        <v>1435</v>
      </c>
      <c r="H4" s="4" t="s">
        <v>12</v>
      </c>
      <c r="I4" s="6">
        <v>45042.857142857159</v>
      </c>
      <c r="J4" s="6">
        <v>50045</v>
      </c>
      <c r="L4" s="4" t="s">
        <v>14</v>
      </c>
      <c r="M4" s="13">
        <v>96</v>
      </c>
      <c r="O4" s="4" t="s">
        <v>13</v>
      </c>
      <c r="P4" s="6">
        <v>30381</v>
      </c>
      <c r="R4" s="4" t="s">
        <v>53</v>
      </c>
      <c r="S4" s="7">
        <v>0.85555555555555574</v>
      </c>
    </row>
    <row r="5" spans="1:19" x14ac:dyDescent="0.3">
      <c r="A5" s="4" t="s">
        <v>30</v>
      </c>
      <c r="B5" s="6">
        <v>11256</v>
      </c>
      <c r="C5" s="6">
        <v>24285.28571428571</v>
      </c>
      <c r="E5" s="4" t="s">
        <v>30</v>
      </c>
      <c r="F5" s="13">
        <v>185</v>
      </c>
      <c r="H5" s="4" t="s">
        <v>18</v>
      </c>
      <c r="I5" s="6">
        <v>29742.857142857156</v>
      </c>
      <c r="J5" s="6">
        <v>46112</v>
      </c>
      <c r="L5" s="4" t="s">
        <v>23</v>
      </c>
      <c r="M5" s="13">
        <v>66</v>
      </c>
      <c r="O5" s="4" t="s">
        <v>19</v>
      </c>
      <c r="P5" s="6">
        <v>63874</v>
      </c>
      <c r="R5" s="4" t="s">
        <v>54</v>
      </c>
      <c r="S5" s="7">
        <v>0.85492063492063519</v>
      </c>
    </row>
    <row r="6" spans="1:19" x14ac:dyDescent="0.3">
      <c r="A6" s="4" t="s">
        <v>31</v>
      </c>
      <c r="B6" s="6">
        <v>11700</v>
      </c>
      <c r="C6" s="6">
        <v>9714.2857142857156</v>
      </c>
      <c r="E6" s="4" t="s">
        <v>31</v>
      </c>
      <c r="F6" s="13">
        <v>688</v>
      </c>
      <c r="H6" s="4" t="s">
        <v>15</v>
      </c>
      <c r="I6" s="6">
        <v>25300.857142857149</v>
      </c>
      <c r="J6" s="6">
        <v>38283</v>
      </c>
      <c r="L6" s="4" t="s">
        <v>17</v>
      </c>
      <c r="M6" s="13">
        <v>74</v>
      </c>
      <c r="O6" s="4" t="s">
        <v>16</v>
      </c>
      <c r="P6" s="6">
        <v>25744</v>
      </c>
      <c r="R6" s="4" t="s">
        <v>55</v>
      </c>
      <c r="S6" s="7">
        <v>0.8447619047619046</v>
      </c>
    </row>
    <row r="7" spans="1:19" x14ac:dyDescent="0.3">
      <c r="A7" s="4" t="s">
        <v>32</v>
      </c>
      <c r="B7" s="6">
        <v>10400</v>
      </c>
      <c r="C7" s="6">
        <v>13571.428571428569</v>
      </c>
      <c r="E7" s="4" t="s">
        <v>32</v>
      </c>
      <c r="F7" s="13">
        <v>810</v>
      </c>
      <c r="H7" s="4" t="s">
        <v>24</v>
      </c>
      <c r="I7" s="6">
        <v>13214.285714285725</v>
      </c>
      <c r="J7" s="6">
        <v>22921</v>
      </c>
      <c r="L7" s="4" t="s">
        <v>20</v>
      </c>
      <c r="M7" s="13">
        <v>59</v>
      </c>
      <c r="O7" s="4" t="s">
        <v>21</v>
      </c>
      <c r="P7" s="6">
        <v>23719</v>
      </c>
    </row>
    <row r="8" spans="1:19" x14ac:dyDescent="0.3">
      <c r="A8" s="4" t="s">
        <v>33</v>
      </c>
      <c r="B8" s="6">
        <v>12995</v>
      </c>
      <c r="C8" s="6">
        <v>12571.285714285716</v>
      </c>
      <c r="E8" s="4" t="s">
        <v>33</v>
      </c>
      <c r="F8" s="13">
        <v>850</v>
      </c>
      <c r="H8" s="4" t="s">
        <v>41</v>
      </c>
      <c r="I8" s="6">
        <v>113300.85714285719</v>
      </c>
      <c r="J8" s="6">
        <v>157361</v>
      </c>
      <c r="L8" s="4" t="s">
        <v>25</v>
      </c>
      <c r="M8" s="13">
        <v>41</v>
      </c>
      <c r="O8" s="4" t="s">
        <v>22</v>
      </c>
      <c r="P8" s="6">
        <v>13643</v>
      </c>
    </row>
    <row r="9" spans="1:19" x14ac:dyDescent="0.3">
      <c r="A9" s="4" t="s">
        <v>34</v>
      </c>
      <c r="B9" s="6">
        <v>13450</v>
      </c>
      <c r="C9" s="6">
        <v>12999.999999999998</v>
      </c>
      <c r="E9" s="4" t="s">
        <v>34</v>
      </c>
      <c r="F9" s="13">
        <v>991</v>
      </c>
      <c r="L9" s="4" t="s">
        <v>41</v>
      </c>
      <c r="M9" s="13">
        <v>336</v>
      </c>
      <c r="O9" s="4" t="s">
        <v>41</v>
      </c>
      <c r="P9" s="6">
        <v>157361</v>
      </c>
    </row>
    <row r="10" spans="1:19" x14ac:dyDescent="0.3">
      <c r="A10" s="4" t="s">
        <v>35</v>
      </c>
      <c r="B10" s="6">
        <v>11000</v>
      </c>
      <c r="C10" s="6">
        <v>20142.85714285713</v>
      </c>
      <c r="E10" s="4" t="s">
        <v>35</v>
      </c>
      <c r="F10" s="13">
        <v>300</v>
      </c>
      <c r="R10" t="str">
        <f>R4</f>
        <v>Average of Sales Completion Rate</v>
      </c>
      <c r="S10" s="8">
        <f>S4</f>
        <v>0.85555555555555574</v>
      </c>
    </row>
    <row r="11" spans="1:19" x14ac:dyDescent="0.3">
      <c r="A11" s="4" t="s">
        <v>36</v>
      </c>
      <c r="B11" s="6">
        <v>17050</v>
      </c>
      <c r="C11" s="6">
        <v>3428.5714285714316</v>
      </c>
      <c r="E11" s="4" t="s">
        <v>36</v>
      </c>
      <c r="F11" s="13">
        <v>646</v>
      </c>
      <c r="L11" t="s">
        <v>28</v>
      </c>
      <c r="M11" t="s">
        <v>51</v>
      </c>
      <c r="O11" t="s">
        <v>28</v>
      </c>
      <c r="P11" t="s">
        <v>42</v>
      </c>
      <c r="R11" t="s">
        <v>57</v>
      </c>
      <c r="S11" s="8">
        <f>1-S10</f>
        <v>0.14444444444444426</v>
      </c>
    </row>
    <row r="12" spans="1:19" x14ac:dyDescent="0.3">
      <c r="A12" s="4" t="s">
        <v>37</v>
      </c>
      <c r="B12" s="6">
        <v>3600</v>
      </c>
      <c r="C12" s="6">
        <v>9571.428571428567</v>
      </c>
      <c r="E12" s="4" t="s">
        <v>37</v>
      </c>
      <c r="F12" s="13">
        <v>190</v>
      </c>
      <c r="L12" t="str">
        <f>L4</f>
        <v>Speed</v>
      </c>
      <c r="M12">
        <f>M4</f>
        <v>96</v>
      </c>
      <c r="O12" t="str">
        <f>O4</f>
        <v>Argentina</v>
      </c>
      <c r="P12" s="6">
        <f>P4</f>
        <v>30381</v>
      </c>
      <c r="R12" t="str">
        <f>R5</f>
        <v>Average of Profit Completion Rate</v>
      </c>
      <c r="S12" s="8">
        <f>S5</f>
        <v>0.85492063492063519</v>
      </c>
    </row>
    <row r="13" spans="1:19" x14ac:dyDescent="0.3">
      <c r="A13" s="4" t="s">
        <v>38</v>
      </c>
      <c r="B13" s="6">
        <v>26729</v>
      </c>
      <c r="C13" s="6">
        <v>30142.428571428576</v>
      </c>
      <c r="E13" s="4" t="s">
        <v>38</v>
      </c>
      <c r="F13" s="13">
        <v>1450</v>
      </c>
      <c r="L13" t="str">
        <f>L5</f>
        <v>Service</v>
      </c>
      <c r="M13">
        <f>M5</f>
        <v>66</v>
      </c>
      <c r="O13" t="str">
        <f t="shared" ref="O13:O16" si="0">O5</f>
        <v>Brazil</v>
      </c>
      <c r="P13" s="6">
        <f t="shared" ref="P13:P16" si="1">P5</f>
        <v>63874</v>
      </c>
      <c r="R13" t="s">
        <v>57</v>
      </c>
      <c r="S13" s="8">
        <f>1-S12</f>
        <v>0.14507936507936481</v>
      </c>
    </row>
    <row r="14" spans="1:19" x14ac:dyDescent="0.3">
      <c r="A14" s="4" t="s">
        <v>39</v>
      </c>
      <c r="B14" s="6">
        <v>22481</v>
      </c>
      <c r="C14" s="6">
        <v>20857.142857142862</v>
      </c>
      <c r="E14" s="4" t="s">
        <v>39</v>
      </c>
      <c r="F14" s="13">
        <v>1497</v>
      </c>
      <c r="L14" t="str">
        <f t="shared" ref="L14:M16" si="2">L6</f>
        <v>Quality</v>
      </c>
      <c r="M14">
        <f t="shared" si="2"/>
        <v>74</v>
      </c>
      <c r="O14" t="str">
        <f t="shared" si="0"/>
        <v>Colombia</v>
      </c>
      <c r="P14" s="6">
        <f t="shared" si="1"/>
        <v>25744</v>
      </c>
      <c r="R14" t="str">
        <f>R6</f>
        <v>Average of Customer Completion Rate</v>
      </c>
      <c r="S14" s="8">
        <f>S6</f>
        <v>0.8447619047619046</v>
      </c>
    </row>
    <row r="15" spans="1:19" x14ac:dyDescent="0.3">
      <c r="A15" s="4" t="s">
        <v>40</v>
      </c>
      <c r="B15" s="6">
        <v>3800</v>
      </c>
      <c r="C15" s="6">
        <v>3714.2857142857147</v>
      </c>
      <c r="E15" s="4" t="s">
        <v>40</v>
      </c>
      <c r="F15" s="13">
        <v>318</v>
      </c>
      <c r="L15" t="str">
        <f t="shared" si="2"/>
        <v>Hygiene</v>
      </c>
      <c r="M15">
        <f t="shared" si="2"/>
        <v>59</v>
      </c>
      <c r="O15" t="str">
        <f t="shared" si="0"/>
        <v>Ecuador</v>
      </c>
      <c r="P15" s="6">
        <f t="shared" si="1"/>
        <v>23719</v>
      </c>
      <c r="R15" t="s">
        <v>57</v>
      </c>
      <c r="S15" s="8">
        <f>1-S14</f>
        <v>0.1552380952380954</v>
      </c>
    </row>
    <row r="16" spans="1:19" x14ac:dyDescent="0.3">
      <c r="A16" s="4" t="s">
        <v>41</v>
      </c>
      <c r="B16" s="13">
        <v>157361</v>
      </c>
      <c r="C16" s="13">
        <v>166999</v>
      </c>
      <c r="E16" s="4" t="s">
        <v>41</v>
      </c>
      <c r="F16" s="13">
        <v>9360</v>
      </c>
      <c r="L16" t="str">
        <f t="shared" si="2"/>
        <v>Availability</v>
      </c>
      <c r="M16">
        <f t="shared" si="2"/>
        <v>41</v>
      </c>
      <c r="O16" t="str">
        <f t="shared" si="0"/>
        <v>Peru</v>
      </c>
      <c r="P16" s="6">
        <f t="shared" si="1"/>
        <v>13643</v>
      </c>
      <c r="R16" t="s">
        <v>61</v>
      </c>
      <c r="S16" s="8">
        <f>B16/C16</f>
        <v>0.94228707956335067</v>
      </c>
    </row>
    <row r="17" spans="18:19" x14ac:dyDescent="0.3">
      <c r="R17" t="s">
        <v>57</v>
      </c>
      <c r="S17" s="8">
        <f>1-S16</f>
        <v>5.7712920436649329E-2</v>
      </c>
    </row>
    <row r="18" spans="18:19" x14ac:dyDescent="0.3">
      <c r="R18" s="11" t="s">
        <v>58</v>
      </c>
      <c r="S18" s="12" t="s">
        <v>60</v>
      </c>
    </row>
    <row r="19" spans="18:19" x14ac:dyDescent="0.3">
      <c r="R19" t="s">
        <v>2</v>
      </c>
      <c r="S19" s="10">
        <f>B16</f>
        <v>157361</v>
      </c>
    </row>
    <row r="20" spans="18:19" x14ac:dyDescent="0.3">
      <c r="R20" t="s">
        <v>3</v>
      </c>
      <c r="S20" s="10">
        <f>I8</f>
        <v>113300.85714285719</v>
      </c>
    </row>
    <row r="21" spans="18:19" x14ac:dyDescent="0.3">
      <c r="R21" t="s">
        <v>59</v>
      </c>
      <c r="S21" s="9">
        <f>F16</f>
        <v>9360</v>
      </c>
    </row>
    <row r="22" spans="18:19" x14ac:dyDescent="0.3">
      <c r="R22" t="s">
        <v>4</v>
      </c>
      <c r="S22" s="10">
        <f>C16</f>
        <v>166999</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24057-903E-432D-88B4-F4CAAFBA99CF}">
  <dimension ref="A1"/>
  <sheetViews>
    <sheetView showGridLines="0" tabSelected="1" zoomScale="77" zoomScaleNormal="77" workbookViewId="0">
      <selection activeCell="X12" sqref="X12"/>
    </sheetView>
  </sheetViews>
  <sheetFormatPr defaultRowHeight="14.4" x14ac:dyDescent="0.3"/>
  <sheetData/>
  <sheetProtection algorithmName="SHA-512" hashValue="hzi1EilvQkYNeDl1PL1S8rsz4WErgNFnD6905jhN+ghP7g4B0YzfSeP2werDpleEOkVBpmk1cdp1/3uwRKy0rg==" saltValue="iUl4bVenZDdBJNC43DFc8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00EBB-4236-4385-B112-7436EAEB5F65}">
  <dimension ref="A1:N64"/>
  <sheetViews>
    <sheetView showGridLines="0" topLeftCell="A2" workbookViewId="0">
      <selection activeCell="A3" sqref="A3"/>
    </sheetView>
  </sheetViews>
  <sheetFormatPr defaultRowHeight="14.4" x14ac:dyDescent="0.3"/>
  <cols>
    <col min="1" max="1" width="10.109375" style="1" bestFit="1" customWidth="1"/>
    <col min="3" max="4" width="9.21875" bestFit="1" customWidth="1"/>
    <col min="5" max="5" width="12.5546875" customWidth="1"/>
    <col min="6" max="6" width="16.21875" customWidth="1"/>
    <col min="7" max="8" width="20.77734375" customWidth="1"/>
    <col min="9" max="9" width="24.33203125" customWidth="1"/>
    <col min="10" max="10" width="9.109375" customWidth="1"/>
    <col min="11" max="11" width="20.5546875" customWidth="1"/>
  </cols>
  <sheetData>
    <row r="1" spans="1:14" x14ac:dyDescent="0.3">
      <c r="A1" s="1" t="s">
        <v>0</v>
      </c>
      <c r="B1" t="s">
        <v>1</v>
      </c>
      <c r="C1" s="2" t="s">
        <v>2</v>
      </c>
      <c r="D1" s="2" t="s">
        <v>3</v>
      </c>
      <c r="E1" s="2" t="s">
        <v>4</v>
      </c>
      <c r="F1" t="s">
        <v>5</v>
      </c>
      <c r="G1" t="s">
        <v>6</v>
      </c>
      <c r="H1" t="s">
        <v>7</v>
      </c>
      <c r="I1" t="s">
        <v>8</v>
      </c>
      <c r="J1" t="s">
        <v>9</v>
      </c>
      <c r="K1" t="s">
        <v>10</v>
      </c>
      <c r="L1" t="s">
        <v>11</v>
      </c>
      <c r="M1" t="s">
        <v>26</v>
      </c>
      <c r="N1" t="s">
        <v>27</v>
      </c>
    </row>
    <row r="2" spans="1:14" x14ac:dyDescent="0.3">
      <c r="A2" s="1">
        <v>45060</v>
      </c>
      <c r="B2" t="s">
        <v>12</v>
      </c>
      <c r="C2" s="2">
        <v>2581</v>
      </c>
      <c r="D2" s="2">
        <v>2957.1428571428601</v>
      </c>
      <c r="E2" s="2">
        <v>5857</v>
      </c>
      <c r="F2">
        <v>80</v>
      </c>
      <c r="G2">
        <v>0.89</v>
      </c>
      <c r="H2">
        <v>0.85</v>
      </c>
      <c r="I2">
        <v>0.72</v>
      </c>
      <c r="J2" t="s">
        <v>13</v>
      </c>
      <c r="K2" t="s">
        <v>14</v>
      </c>
      <c r="L2">
        <v>8</v>
      </c>
      <c r="M2" t="str">
        <f>TEXT(Table1[[#This Row],[Date]],"mmm")</f>
        <v>May</v>
      </c>
      <c r="N2" t="str">
        <f>"Q"&amp;ROUNDUP(MONTH(Table1[[#This Row],[Date]])/3,0)</f>
        <v>Q2</v>
      </c>
    </row>
    <row r="3" spans="1:14" x14ac:dyDescent="0.3">
      <c r="A3" s="1">
        <v>44983</v>
      </c>
      <c r="B3" t="s">
        <v>15</v>
      </c>
      <c r="C3" s="2">
        <v>3944</v>
      </c>
      <c r="D3" s="2">
        <v>2957.1428571428601</v>
      </c>
      <c r="E3" s="2">
        <v>5857</v>
      </c>
      <c r="F3">
        <v>30</v>
      </c>
      <c r="G3">
        <v>0.94</v>
      </c>
      <c r="H3">
        <v>0.95</v>
      </c>
      <c r="I3">
        <v>0.86</v>
      </c>
      <c r="J3" t="s">
        <v>16</v>
      </c>
      <c r="K3" t="s">
        <v>17</v>
      </c>
      <c r="L3">
        <v>4</v>
      </c>
      <c r="M3" t="str">
        <f>TEXT(Table1[[#This Row],[Date]],"mmm")</f>
        <v>Feb</v>
      </c>
      <c r="N3" t="str">
        <f>"Q"&amp;ROUNDUP(MONTH(Table1[[#This Row],[Date]])/3,0)</f>
        <v>Q1</v>
      </c>
    </row>
    <row r="4" spans="1:14" x14ac:dyDescent="0.3">
      <c r="A4" s="1">
        <v>44984</v>
      </c>
      <c r="B4" t="s">
        <v>18</v>
      </c>
      <c r="C4" s="2">
        <v>3293</v>
      </c>
      <c r="D4" s="2">
        <v>2957.1428571428601</v>
      </c>
      <c r="E4" s="2">
        <v>5857</v>
      </c>
      <c r="F4">
        <v>15</v>
      </c>
      <c r="G4">
        <v>0.82</v>
      </c>
      <c r="H4">
        <v>0.8</v>
      </c>
      <c r="I4">
        <v>0.76</v>
      </c>
      <c r="J4" t="s">
        <v>19</v>
      </c>
      <c r="K4" t="s">
        <v>20</v>
      </c>
      <c r="L4">
        <v>3</v>
      </c>
      <c r="M4" t="str">
        <f>TEXT(Table1[[#This Row],[Date]],"mmm")</f>
        <v>Feb</v>
      </c>
      <c r="N4" t="str">
        <f>"Q"&amp;ROUNDUP(MONTH(Table1[[#This Row],[Date]])/3,0)</f>
        <v>Q1</v>
      </c>
    </row>
    <row r="5" spans="1:14" x14ac:dyDescent="0.3">
      <c r="A5" s="1">
        <v>44985</v>
      </c>
      <c r="B5" t="s">
        <v>18</v>
      </c>
      <c r="C5" s="2">
        <v>2019</v>
      </c>
      <c r="D5" s="2">
        <v>2957.1428571428601</v>
      </c>
      <c r="E5" s="2">
        <v>5857</v>
      </c>
      <c r="F5">
        <v>40</v>
      </c>
      <c r="G5">
        <v>0.79</v>
      </c>
      <c r="H5">
        <v>0.79</v>
      </c>
      <c r="I5">
        <v>0.79</v>
      </c>
      <c r="J5" t="s">
        <v>21</v>
      </c>
      <c r="K5" t="s">
        <v>14</v>
      </c>
      <c r="L5">
        <v>2</v>
      </c>
      <c r="M5" t="str">
        <f>TEXT(Table1[[#This Row],[Date]],"mmm")</f>
        <v>Feb</v>
      </c>
      <c r="N5" t="str">
        <f>"Q"&amp;ROUNDUP(MONTH(Table1[[#This Row],[Date]])/3,0)</f>
        <v>Q1</v>
      </c>
    </row>
    <row r="6" spans="1:14" x14ac:dyDescent="0.3">
      <c r="A6" s="1">
        <v>45228</v>
      </c>
      <c r="B6" t="s">
        <v>15</v>
      </c>
      <c r="C6" s="2">
        <v>2980</v>
      </c>
      <c r="D6" s="2">
        <v>2958</v>
      </c>
      <c r="E6" s="2">
        <v>5857</v>
      </c>
      <c r="F6">
        <v>100</v>
      </c>
      <c r="G6">
        <v>0.96</v>
      </c>
      <c r="H6">
        <v>0.79</v>
      </c>
      <c r="I6">
        <v>0.7</v>
      </c>
      <c r="J6" t="s">
        <v>22</v>
      </c>
      <c r="K6" t="s">
        <v>23</v>
      </c>
      <c r="L6">
        <v>7</v>
      </c>
      <c r="M6" t="str">
        <f>TEXT(Table1[[#This Row],[Date]],"mmm")</f>
        <v>Oct</v>
      </c>
      <c r="N6" t="str">
        <f>"Q"&amp;ROUNDUP(MONTH(Table1[[#This Row],[Date]])/3,0)</f>
        <v>Q4</v>
      </c>
    </row>
    <row r="7" spans="1:14" x14ac:dyDescent="0.3">
      <c r="A7" s="1">
        <v>45229</v>
      </c>
      <c r="B7" t="s">
        <v>15</v>
      </c>
      <c r="C7" s="2">
        <v>2209</v>
      </c>
      <c r="D7" s="2">
        <v>2957.1428571428601</v>
      </c>
      <c r="E7" s="2">
        <v>5857</v>
      </c>
      <c r="F7">
        <v>15</v>
      </c>
      <c r="G7">
        <v>0.79</v>
      </c>
      <c r="H7">
        <v>0.79</v>
      </c>
      <c r="I7">
        <v>0.77</v>
      </c>
      <c r="J7" t="s">
        <v>22</v>
      </c>
      <c r="K7" t="s">
        <v>14</v>
      </c>
      <c r="L7">
        <v>9</v>
      </c>
      <c r="M7" t="str">
        <f>TEXT(Table1[[#This Row],[Date]],"mmm")</f>
        <v>Oct</v>
      </c>
      <c r="N7" t="str">
        <f>"Q"&amp;ROUNDUP(MONTH(Table1[[#This Row],[Date]])/3,0)</f>
        <v>Q4</v>
      </c>
    </row>
    <row r="8" spans="1:14" x14ac:dyDescent="0.3">
      <c r="A8" s="1">
        <v>45230</v>
      </c>
      <c r="B8" t="s">
        <v>24</v>
      </c>
      <c r="C8" s="2">
        <v>2440</v>
      </c>
      <c r="D8" s="2">
        <v>2957.1428571428601</v>
      </c>
      <c r="E8" s="2">
        <v>5857</v>
      </c>
      <c r="F8">
        <v>20</v>
      </c>
      <c r="G8">
        <v>0.75</v>
      </c>
      <c r="H8">
        <v>0.72</v>
      </c>
      <c r="I8">
        <v>0.93</v>
      </c>
      <c r="J8" t="s">
        <v>22</v>
      </c>
      <c r="K8" t="s">
        <v>17</v>
      </c>
      <c r="L8">
        <v>5</v>
      </c>
      <c r="M8" t="str">
        <f>TEXT(Table1[[#This Row],[Date]],"mmm")</f>
        <v>Oct</v>
      </c>
      <c r="N8" t="str">
        <f>"Q"&amp;ROUNDUP(MONTH(Table1[[#This Row],[Date]])/3,0)</f>
        <v>Q4</v>
      </c>
    </row>
    <row r="9" spans="1:14" x14ac:dyDescent="0.3">
      <c r="A9" s="1">
        <v>45231</v>
      </c>
      <c r="B9" t="s">
        <v>24</v>
      </c>
      <c r="C9" s="2">
        <v>2000</v>
      </c>
      <c r="D9" s="2">
        <v>1328.57142857143</v>
      </c>
      <c r="E9" s="2">
        <v>4428.5714285714303</v>
      </c>
      <c r="F9">
        <v>90</v>
      </c>
      <c r="G9">
        <v>0.92</v>
      </c>
      <c r="H9">
        <v>0.99</v>
      </c>
      <c r="I9">
        <v>0.74</v>
      </c>
      <c r="J9" t="s">
        <v>19</v>
      </c>
      <c r="K9" t="s">
        <v>17</v>
      </c>
      <c r="L9">
        <v>6</v>
      </c>
      <c r="M9" t="str">
        <f>TEXT(Table1[[#This Row],[Date]],"mmm")</f>
        <v>Nov</v>
      </c>
      <c r="N9" t="str">
        <f>"Q"&amp;ROUNDUP(MONTH(Table1[[#This Row],[Date]])/3,0)</f>
        <v>Q4</v>
      </c>
    </row>
    <row r="10" spans="1:14" x14ac:dyDescent="0.3">
      <c r="A10" s="1">
        <v>45232</v>
      </c>
      <c r="B10" t="s">
        <v>24</v>
      </c>
      <c r="C10" s="2">
        <v>1431</v>
      </c>
      <c r="D10" s="2">
        <v>1328.57142857143</v>
      </c>
      <c r="E10" s="2">
        <v>4428.5714285714303</v>
      </c>
      <c r="F10">
        <v>30</v>
      </c>
      <c r="G10">
        <v>0.7</v>
      </c>
      <c r="H10">
        <v>0.99</v>
      </c>
      <c r="I10">
        <v>0.95</v>
      </c>
      <c r="J10" t="s">
        <v>19</v>
      </c>
      <c r="K10" t="s">
        <v>23</v>
      </c>
      <c r="L10">
        <v>8</v>
      </c>
      <c r="M10" t="str">
        <f>TEXT(Table1[[#This Row],[Date]],"mmm")</f>
        <v>Nov</v>
      </c>
      <c r="N10" t="str">
        <f>"Q"&amp;ROUNDUP(MONTH(Table1[[#This Row],[Date]])/3,0)</f>
        <v>Q4</v>
      </c>
    </row>
    <row r="11" spans="1:14" x14ac:dyDescent="0.3">
      <c r="A11" s="1">
        <v>45233</v>
      </c>
      <c r="B11" t="s">
        <v>15</v>
      </c>
      <c r="C11" s="2">
        <v>3000</v>
      </c>
      <c r="D11" s="2">
        <v>1328.57142857143</v>
      </c>
      <c r="E11" s="2">
        <v>4428.5714285714303</v>
      </c>
      <c r="F11">
        <v>15</v>
      </c>
      <c r="G11">
        <v>0.91</v>
      </c>
      <c r="H11">
        <v>0.98</v>
      </c>
      <c r="I11">
        <v>0.89</v>
      </c>
      <c r="J11" t="s">
        <v>19</v>
      </c>
      <c r="K11" t="s">
        <v>23</v>
      </c>
      <c r="L11">
        <v>4</v>
      </c>
      <c r="M11" t="str">
        <f>TEXT(Table1[[#This Row],[Date]],"mmm")</f>
        <v>Nov</v>
      </c>
      <c r="N11" t="str">
        <f>"Q"&amp;ROUNDUP(MONTH(Table1[[#This Row],[Date]])/3,0)</f>
        <v>Q4</v>
      </c>
    </row>
    <row r="12" spans="1:14" x14ac:dyDescent="0.3">
      <c r="A12" s="1">
        <v>45060</v>
      </c>
      <c r="B12" t="s">
        <v>15</v>
      </c>
      <c r="C12" s="2">
        <v>4000</v>
      </c>
      <c r="D12" s="2">
        <v>1328.57142857143</v>
      </c>
      <c r="E12" s="2">
        <v>4428.5714285714303</v>
      </c>
      <c r="F12">
        <v>40</v>
      </c>
      <c r="G12">
        <v>0.74</v>
      </c>
      <c r="H12">
        <v>0.85</v>
      </c>
      <c r="I12">
        <v>0.7</v>
      </c>
      <c r="J12" t="s">
        <v>19</v>
      </c>
      <c r="K12" t="s">
        <v>14</v>
      </c>
      <c r="L12">
        <v>3</v>
      </c>
      <c r="M12" t="str">
        <f>TEXT(Table1[[#This Row],[Date]],"mmm")</f>
        <v>May</v>
      </c>
      <c r="N12" t="str">
        <f>"Q"&amp;ROUNDUP(MONTH(Table1[[#This Row],[Date]])/3,0)</f>
        <v>Q2</v>
      </c>
    </row>
    <row r="13" spans="1:14" x14ac:dyDescent="0.3">
      <c r="A13" s="1">
        <v>45225</v>
      </c>
      <c r="B13" t="s">
        <v>12</v>
      </c>
      <c r="C13" s="2">
        <v>1000</v>
      </c>
      <c r="D13" s="2">
        <v>1328.57142857143</v>
      </c>
      <c r="E13" s="2">
        <v>4428.5714285714303</v>
      </c>
      <c r="F13">
        <v>100</v>
      </c>
      <c r="G13">
        <v>0.9</v>
      </c>
      <c r="H13">
        <v>0.9</v>
      </c>
      <c r="I13">
        <v>0.72</v>
      </c>
      <c r="J13" t="s">
        <v>19</v>
      </c>
      <c r="K13" t="s">
        <v>17</v>
      </c>
      <c r="L13">
        <v>2</v>
      </c>
      <c r="M13" t="str">
        <f>TEXT(Table1[[#This Row],[Date]],"mmm")</f>
        <v>Oct</v>
      </c>
      <c r="N13" t="str">
        <f>"Q"&amp;ROUNDUP(MONTH(Table1[[#This Row],[Date]])/3,0)</f>
        <v>Q4</v>
      </c>
    </row>
    <row r="14" spans="1:14" x14ac:dyDescent="0.3">
      <c r="A14" s="1">
        <v>44995</v>
      </c>
      <c r="B14" t="s">
        <v>12</v>
      </c>
      <c r="C14" s="2">
        <v>2000</v>
      </c>
      <c r="D14" s="2">
        <v>1328.57142857143</v>
      </c>
      <c r="E14" s="2">
        <v>4428.5714285714303</v>
      </c>
      <c r="F14">
        <v>15</v>
      </c>
      <c r="G14">
        <v>0.95</v>
      </c>
      <c r="H14">
        <v>0.97</v>
      </c>
      <c r="I14">
        <v>0.81</v>
      </c>
      <c r="J14" t="s">
        <v>19</v>
      </c>
      <c r="K14" t="s">
        <v>20</v>
      </c>
      <c r="L14">
        <v>7</v>
      </c>
      <c r="M14" t="str">
        <f>TEXT(Table1[[#This Row],[Date]],"mmm")</f>
        <v>Mar</v>
      </c>
      <c r="N14" t="str">
        <f>"Q"&amp;ROUNDUP(MONTH(Table1[[#This Row],[Date]])/3,0)</f>
        <v>Q1</v>
      </c>
    </row>
    <row r="15" spans="1:14" x14ac:dyDescent="0.3">
      <c r="A15" s="1">
        <v>45044</v>
      </c>
      <c r="B15" t="s">
        <v>18</v>
      </c>
      <c r="C15" s="2">
        <v>2000</v>
      </c>
      <c r="D15" s="2">
        <v>1328.57142857143</v>
      </c>
      <c r="E15" s="2">
        <v>4428.5714285714303</v>
      </c>
      <c r="F15">
        <v>20</v>
      </c>
      <c r="G15">
        <v>0.99</v>
      </c>
      <c r="H15">
        <v>0.79</v>
      </c>
      <c r="I15">
        <v>0.75</v>
      </c>
      <c r="J15" t="s">
        <v>19</v>
      </c>
      <c r="K15" t="s">
        <v>23</v>
      </c>
      <c r="L15">
        <v>9</v>
      </c>
      <c r="M15" t="str">
        <f>TEXT(Table1[[#This Row],[Date]],"mmm")</f>
        <v>Apr</v>
      </c>
      <c r="N15" t="str">
        <f>"Q"&amp;ROUNDUP(MONTH(Table1[[#This Row],[Date]])/3,0)</f>
        <v>Q2</v>
      </c>
    </row>
    <row r="16" spans="1:14" x14ac:dyDescent="0.3">
      <c r="A16" s="1">
        <v>45218</v>
      </c>
      <c r="B16" t="s">
        <v>18</v>
      </c>
      <c r="C16" s="2">
        <v>4000</v>
      </c>
      <c r="D16" s="2">
        <v>1328.57142857143</v>
      </c>
      <c r="E16" s="2">
        <v>1428.57142857143</v>
      </c>
      <c r="F16">
        <v>45</v>
      </c>
      <c r="G16">
        <v>0.86</v>
      </c>
      <c r="H16">
        <v>0.97</v>
      </c>
      <c r="I16">
        <v>0.89</v>
      </c>
      <c r="J16" t="s">
        <v>13</v>
      </c>
      <c r="K16" t="s">
        <v>25</v>
      </c>
      <c r="L16">
        <v>5</v>
      </c>
      <c r="M16" t="str">
        <f>TEXT(Table1[[#This Row],[Date]],"mmm")</f>
        <v>Oct</v>
      </c>
      <c r="N16" t="str">
        <f>"Q"&amp;ROUNDUP(MONTH(Table1[[#This Row],[Date]])/3,0)</f>
        <v>Q4</v>
      </c>
    </row>
    <row r="17" spans="1:14" x14ac:dyDescent="0.3">
      <c r="A17" s="1">
        <v>45160</v>
      </c>
      <c r="B17" t="s">
        <v>12</v>
      </c>
      <c r="C17" s="2">
        <v>6000</v>
      </c>
      <c r="D17" s="2">
        <v>1328.57142857143</v>
      </c>
      <c r="E17" s="2">
        <v>1428.57142857143</v>
      </c>
      <c r="F17">
        <v>43</v>
      </c>
      <c r="G17">
        <v>0.83</v>
      </c>
      <c r="H17">
        <v>0.72</v>
      </c>
      <c r="I17">
        <v>0.74</v>
      </c>
      <c r="J17" t="s">
        <v>16</v>
      </c>
      <c r="K17" t="s">
        <v>14</v>
      </c>
      <c r="L17">
        <v>6</v>
      </c>
      <c r="M17" t="str">
        <f>TEXT(Table1[[#This Row],[Date]],"mmm")</f>
        <v>Aug</v>
      </c>
      <c r="N17" t="str">
        <f>"Q"&amp;ROUNDUP(MONTH(Table1[[#This Row],[Date]])/3,0)</f>
        <v>Q3</v>
      </c>
    </row>
    <row r="18" spans="1:14" x14ac:dyDescent="0.3">
      <c r="A18" s="1">
        <v>45147</v>
      </c>
      <c r="B18" t="s">
        <v>15</v>
      </c>
      <c r="C18" s="2">
        <v>6500</v>
      </c>
      <c r="D18" s="2">
        <v>1328.57142857143</v>
      </c>
      <c r="E18" s="2">
        <v>1428.57142857143</v>
      </c>
      <c r="F18">
        <v>43</v>
      </c>
      <c r="G18">
        <v>0.74</v>
      </c>
      <c r="H18">
        <v>0.78</v>
      </c>
      <c r="I18">
        <v>0.94</v>
      </c>
      <c r="J18" t="s">
        <v>19</v>
      </c>
      <c r="K18" t="s">
        <v>17</v>
      </c>
      <c r="L18">
        <v>8</v>
      </c>
      <c r="M18" t="str">
        <f>TEXT(Table1[[#This Row],[Date]],"mmm")</f>
        <v>Aug</v>
      </c>
      <c r="N18" t="str">
        <f>"Q"&amp;ROUNDUP(MONTH(Table1[[#This Row],[Date]])/3,0)</f>
        <v>Q3</v>
      </c>
    </row>
    <row r="19" spans="1:14" x14ac:dyDescent="0.3">
      <c r="A19" s="1">
        <v>45078</v>
      </c>
      <c r="B19" t="s">
        <v>24</v>
      </c>
      <c r="C19" s="2">
        <v>1200</v>
      </c>
      <c r="D19" s="2">
        <v>1328.57142857143</v>
      </c>
      <c r="E19" s="2">
        <v>1428.57142857143</v>
      </c>
      <c r="F19">
        <v>43</v>
      </c>
      <c r="G19">
        <v>0.8</v>
      </c>
      <c r="H19">
        <v>0.84</v>
      </c>
      <c r="I19">
        <v>0.81</v>
      </c>
      <c r="J19" t="s">
        <v>21</v>
      </c>
      <c r="K19" t="s">
        <v>17</v>
      </c>
      <c r="L19">
        <v>4</v>
      </c>
      <c r="M19" t="str">
        <f>TEXT(Table1[[#This Row],[Date]],"mmm")</f>
        <v>Jun</v>
      </c>
      <c r="N19" t="str">
        <f>"Q"&amp;ROUNDUP(MONTH(Table1[[#This Row],[Date]])/3,0)</f>
        <v>Q2</v>
      </c>
    </row>
    <row r="20" spans="1:14" x14ac:dyDescent="0.3">
      <c r="A20" s="1">
        <v>44986</v>
      </c>
      <c r="B20" t="s">
        <v>24</v>
      </c>
      <c r="C20" s="2">
        <v>3000</v>
      </c>
      <c r="D20" s="2">
        <v>1328.57142857143</v>
      </c>
      <c r="E20" s="2">
        <v>1428.5714285714287</v>
      </c>
      <c r="F20">
        <v>43</v>
      </c>
      <c r="G20">
        <v>0.89</v>
      </c>
      <c r="H20">
        <v>0.99</v>
      </c>
      <c r="I20">
        <v>0.97</v>
      </c>
      <c r="J20" t="s">
        <v>13</v>
      </c>
      <c r="K20" t="s">
        <v>14</v>
      </c>
      <c r="L20">
        <v>3</v>
      </c>
      <c r="M20" t="str">
        <f>TEXT(Table1[[#This Row],[Date]],"mmm")</f>
        <v>Mar</v>
      </c>
      <c r="N20" t="str">
        <f>"Q"&amp;ROUNDUP(MONTH(Table1[[#This Row],[Date]])/3,0)</f>
        <v>Q1</v>
      </c>
    </row>
    <row r="21" spans="1:14" x14ac:dyDescent="0.3">
      <c r="A21" s="1">
        <v>45257</v>
      </c>
      <c r="B21" t="s">
        <v>24</v>
      </c>
      <c r="C21" s="2">
        <v>2000</v>
      </c>
      <c r="D21" s="2">
        <v>1328.57142857143</v>
      </c>
      <c r="E21" s="2">
        <v>1428.5714285714287</v>
      </c>
      <c r="F21">
        <v>40</v>
      </c>
      <c r="G21">
        <v>0.71</v>
      </c>
      <c r="H21">
        <v>0.87</v>
      </c>
      <c r="I21">
        <v>0.94</v>
      </c>
      <c r="J21" t="s">
        <v>16</v>
      </c>
      <c r="K21" t="s">
        <v>25</v>
      </c>
      <c r="L21">
        <v>2</v>
      </c>
      <c r="M21" t="str">
        <f>TEXT(Table1[[#This Row],[Date]],"mmm")</f>
        <v>Nov</v>
      </c>
      <c r="N21" t="str">
        <f>"Q"&amp;ROUNDUP(MONTH(Table1[[#This Row],[Date]])/3,0)</f>
        <v>Q4</v>
      </c>
    </row>
    <row r="22" spans="1:14" x14ac:dyDescent="0.3">
      <c r="A22" s="1">
        <v>45213</v>
      </c>
      <c r="B22" t="s">
        <v>24</v>
      </c>
      <c r="C22" s="2">
        <v>2000</v>
      </c>
      <c r="D22" s="2">
        <v>1328.57142857143</v>
      </c>
      <c r="E22" s="2">
        <v>1428.5714285714287</v>
      </c>
      <c r="F22">
        <v>43</v>
      </c>
      <c r="G22">
        <v>0.9</v>
      </c>
      <c r="H22">
        <v>0.72</v>
      </c>
      <c r="I22">
        <v>0.94</v>
      </c>
      <c r="J22" t="s">
        <v>19</v>
      </c>
      <c r="K22" t="s">
        <v>14</v>
      </c>
      <c r="L22">
        <v>7</v>
      </c>
      <c r="M22" t="str">
        <f>TEXT(Table1[[#This Row],[Date]],"mmm")</f>
        <v>Oct</v>
      </c>
      <c r="N22" t="str">
        <f>"Q"&amp;ROUNDUP(MONTH(Table1[[#This Row],[Date]])/3,0)</f>
        <v>Q4</v>
      </c>
    </row>
    <row r="23" spans="1:14" x14ac:dyDescent="0.3">
      <c r="A23" s="1">
        <v>45098</v>
      </c>
      <c r="B23" t="s">
        <v>12</v>
      </c>
      <c r="C23" s="2">
        <v>3000</v>
      </c>
      <c r="D23" s="2">
        <v>5214.2857142857101</v>
      </c>
      <c r="E23" s="2">
        <v>6714.2857142857101</v>
      </c>
      <c r="F23">
        <v>100</v>
      </c>
      <c r="G23">
        <v>0.89</v>
      </c>
      <c r="H23">
        <v>0.85</v>
      </c>
      <c r="I23">
        <v>0.87</v>
      </c>
      <c r="J23" t="s">
        <v>21</v>
      </c>
      <c r="K23" t="s">
        <v>17</v>
      </c>
      <c r="L23">
        <v>9</v>
      </c>
      <c r="M23" t="str">
        <f>TEXT(Table1[[#This Row],[Date]],"mmm")</f>
        <v>Jun</v>
      </c>
      <c r="N23" t="str">
        <f>"Q"&amp;ROUNDUP(MONTH(Table1[[#This Row],[Date]])/3,0)</f>
        <v>Q2</v>
      </c>
    </row>
    <row r="24" spans="1:14" x14ac:dyDescent="0.3">
      <c r="A24" s="1">
        <v>45130</v>
      </c>
      <c r="B24" t="s">
        <v>18</v>
      </c>
      <c r="C24" s="2">
        <v>4500</v>
      </c>
      <c r="D24" s="2">
        <v>5214.2857142857101</v>
      </c>
      <c r="E24" s="2">
        <v>6714.2857142857101</v>
      </c>
      <c r="F24">
        <v>100</v>
      </c>
      <c r="G24">
        <v>0.89</v>
      </c>
      <c r="H24">
        <v>0.8</v>
      </c>
      <c r="I24">
        <v>0.88</v>
      </c>
      <c r="J24" t="s">
        <v>13</v>
      </c>
      <c r="K24" t="s">
        <v>20</v>
      </c>
      <c r="L24">
        <v>5</v>
      </c>
      <c r="M24" t="str">
        <f>TEXT(Table1[[#This Row],[Date]],"mmm")</f>
        <v>Jul</v>
      </c>
      <c r="N24" t="str">
        <f>"Q"&amp;ROUNDUP(MONTH(Table1[[#This Row],[Date]])/3,0)</f>
        <v>Q3</v>
      </c>
    </row>
    <row r="25" spans="1:14" x14ac:dyDescent="0.3">
      <c r="A25" s="1">
        <v>45127</v>
      </c>
      <c r="B25" t="s">
        <v>12</v>
      </c>
      <c r="C25" s="2">
        <v>5500</v>
      </c>
      <c r="D25" s="2">
        <v>1214.2857142857099</v>
      </c>
      <c r="E25" s="2">
        <v>6714.2857142857101</v>
      </c>
      <c r="F25">
        <v>100</v>
      </c>
      <c r="G25">
        <v>0.98</v>
      </c>
      <c r="H25">
        <v>0.99</v>
      </c>
      <c r="I25">
        <v>0.81</v>
      </c>
      <c r="J25" t="s">
        <v>19</v>
      </c>
      <c r="K25" t="s">
        <v>14</v>
      </c>
      <c r="L25">
        <v>6</v>
      </c>
      <c r="M25" t="str">
        <f>TEXT(Table1[[#This Row],[Date]],"mmm")</f>
        <v>Jul</v>
      </c>
      <c r="N25" t="str">
        <f>"Q"&amp;ROUNDUP(MONTH(Table1[[#This Row],[Date]])/3,0)</f>
        <v>Q3</v>
      </c>
    </row>
    <row r="26" spans="1:14" x14ac:dyDescent="0.3">
      <c r="A26" s="1">
        <v>45129</v>
      </c>
      <c r="B26" t="s">
        <v>15</v>
      </c>
      <c r="C26" s="2">
        <v>1000</v>
      </c>
      <c r="D26" s="2">
        <v>5214.2857142857101</v>
      </c>
      <c r="E26" s="2">
        <v>6714.2857142857101</v>
      </c>
      <c r="F26">
        <v>100</v>
      </c>
      <c r="G26">
        <v>0.81</v>
      </c>
      <c r="H26">
        <v>0.91</v>
      </c>
      <c r="I26">
        <v>0.95</v>
      </c>
      <c r="J26" t="s">
        <v>21</v>
      </c>
      <c r="K26" t="s">
        <v>25</v>
      </c>
      <c r="L26">
        <v>8</v>
      </c>
      <c r="M26" t="str">
        <f>TEXT(Table1[[#This Row],[Date]],"mmm")</f>
        <v>Jul</v>
      </c>
      <c r="N26" t="str">
        <f>"Q"&amp;ROUNDUP(MONTH(Table1[[#This Row],[Date]])/3,0)</f>
        <v>Q3</v>
      </c>
    </row>
    <row r="27" spans="1:14" x14ac:dyDescent="0.3">
      <c r="A27" s="1">
        <v>45018</v>
      </c>
      <c r="B27" t="s">
        <v>12</v>
      </c>
      <c r="C27" s="2">
        <v>2000</v>
      </c>
      <c r="D27" s="2">
        <v>5214.2857142857101</v>
      </c>
      <c r="E27" s="2">
        <v>6714.2857142857101</v>
      </c>
      <c r="F27">
        <v>100</v>
      </c>
      <c r="G27">
        <v>0.97</v>
      </c>
      <c r="H27">
        <v>0.85</v>
      </c>
      <c r="I27">
        <v>0.85</v>
      </c>
      <c r="J27" t="s">
        <v>13</v>
      </c>
      <c r="K27" t="s">
        <v>14</v>
      </c>
      <c r="L27">
        <v>4</v>
      </c>
      <c r="M27" t="str">
        <f>TEXT(Table1[[#This Row],[Date]],"mmm")</f>
        <v>Apr</v>
      </c>
      <c r="N27" t="str">
        <f>"Q"&amp;ROUNDUP(MONTH(Table1[[#This Row],[Date]])/3,0)</f>
        <v>Q2</v>
      </c>
    </row>
    <row r="28" spans="1:14" x14ac:dyDescent="0.3">
      <c r="A28" s="1">
        <v>44979</v>
      </c>
      <c r="B28" t="s">
        <v>12</v>
      </c>
      <c r="C28" s="2">
        <v>2000</v>
      </c>
      <c r="D28" s="2">
        <v>5214.2857142857101</v>
      </c>
      <c r="E28" s="2">
        <v>6714.2857142857101</v>
      </c>
      <c r="F28">
        <v>100</v>
      </c>
      <c r="G28">
        <v>0.89</v>
      </c>
      <c r="H28">
        <v>0.94</v>
      </c>
      <c r="I28">
        <v>0.8</v>
      </c>
      <c r="J28" t="s">
        <v>16</v>
      </c>
      <c r="K28" t="s">
        <v>14</v>
      </c>
      <c r="L28">
        <v>3</v>
      </c>
      <c r="M28" t="str">
        <f>TEXT(Table1[[#This Row],[Date]],"mmm")</f>
        <v>Feb</v>
      </c>
      <c r="N28" t="str">
        <f>"Q"&amp;ROUNDUP(MONTH(Table1[[#This Row],[Date]])/3,0)</f>
        <v>Q1</v>
      </c>
    </row>
    <row r="29" spans="1:14" x14ac:dyDescent="0.3">
      <c r="A29" s="1">
        <v>45179</v>
      </c>
      <c r="B29" t="s">
        <v>12</v>
      </c>
      <c r="C29" s="2">
        <v>2000</v>
      </c>
      <c r="D29" s="2">
        <v>5214.2857142857101</v>
      </c>
      <c r="E29" s="2">
        <v>6714.2857142857101</v>
      </c>
      <c r="F29">
        <v>100</v>
      </c>
      <c r="G29">
        <v>0.88</v>
      </c>
      <c r="H29">
        <v>0.94</v>
      </c>
      <c r="I29">
        <v>0.7</v>
      </c>
      <c r="J29" t="s">
        <v>19</v>
      </c>
      <c r="K29" t="s">
        <v>20</v>
      </c>
      <c r="L29">
        <v>2</v>
      </c>
      <c r="M29" t="str">
        <f>TEXT(Table1[[#This Row],[Date]],"mmm")</f>
        <v>Sep</v>
      </c>
      <c r="N29" t="str">
        <f>"Q"&amp;ROUNDUP(MONTH(Table1[[#This Row],[Date]])/3,0)</f>
        <v>Q3</v>
      </c>
    </row>
    <row r="30" spans="1:14" x14ac:dyDescent="0.3">
      <c r="A30" s="1">
        <v>45275</v>
      </c>
      <c r="B30" t="s">
        <v>12</v>
      </c>
      <c r="C30" s="2">
        <v>2000</v>
      </c>
      <c r="D30" s="2">
        <v>2957.1428571428601</v>
      </c>
      <c r="E30" s="2">
        <v>2857.1428571428573</v>
      </c>
      <c r="F30">
        <v>90</v>
      </c>
      <c r="G30">
        <v>0.75</v>
      </c>
      <c r="H30">
        <v>0.77</v>
      </c>
      <c r="I30">
        <v>0.84</v>
      </c>
      <c r="J30" t="s">
        <v>21</v>
      </c>
      <c r="K30" t="s">
        <v>23</v>
      </c>
      <c r="L30">
        <v>7</v>
      </c>
      <c r="M30" t="str">
        <f>TEXT(Table1[[#This Row],[Date]],"mmm")</f>
        <v>Dec</v>
      </c>
      <c r="N30" t="str">
        <f>"Q"&amp;ROUNDUP(MONTH(Table1[[#This Row],[Date]])/3,0)</f>
        <v>Q4</v>
      </c>
    </row>
    <row r="31" spans="1:14" x14ac:dyDescent="0.3">
      <c r="A31" s="1">
        <v>44997</v>
      </c>
      <c r="B31" t="s">
        <v>12</v>
      </c>
      <c r="C31" s="2">
        <v>1700</v>
      </c>
      <c r="D31" s="2">
        <v>2957.1428571428601</v>
      </c>
      <c r="E31" s="2">
        <v>2857.1428571428573</v>
      </c>
      <c r="F31">
        <v>80</v>
      </c>
      <c r="G31">
        <v>0.73</v>
      </c>
      <c r="H31">
        <v>0.96</v>
      </c>
      <c r="I31">
        <v>0.93</v>
      </c>
      <c r="J31" t="s">
        <v>21</v>
      </c>
      <c r="K31" t="s">
        <v>25</v>
      </c>
      <c r="L31">
        <v>4</v>
      </c>
      <c r="M31" t="str">
        <f>TEXT(Table1[[#This Row],[Date]],"mmm")</f>
        <v>Mar</v>
      </c>
      <c r="N31" t="str">
        <f>"Q"&amp;ROUNDUP(MONTH(Table1[[#This Row],[Date]])/3,0)</f>
        <v>Q1</v>
      </c>
    </row>
    <row r="32" spans="1:14" x14ac:dyDescent="0.3">
      <c r="A32" s="1">
        <v>45179</v>
      </c>
      <c r="B32" t="s">
        <v>12</v>
      </c>
      <c r="C32" s="2">
        <v>1600</v>
      </c>
      <c r="D32" s="2">
        <v>2957.1428571428601</v>
      </c>
      <c r="E32" s="2">
        <v>2857.1428571428573</v>
      </c>
      <c r="F32">
        <v>90</v>
      </c>
      <c r="G32">
        <v>0.93</v>
      </c>
      <c r="H32">
        <v>0.74</v>
      </c>
      <c r="I32">
        <v>0.93</v>
      </c>
      <c r="J32" t="s">
        <v>19</v>
      </c>
      <c r="K32" t="s">
        <v>14</v>
      </c>
      <c r="L32">
        <v>5</v>
      </c>
      <c r="M32" t="str">
        <f>TEXT(Table1[[#This Row],[Date]],"mmm")</f>
        <v>Sep</v>
      </c>
      <c r="N32" t="str">
        <f>"Q"&amp;ROUNDUP(MONTH(Table1[[#This Row],[Date]])/3,0)</f>
        <v>Q3</v>
      </c>
    </row>
    <row r="33" spans="1:14" x14ac:dyDescent="0.3">
      <c r="A33" s="1">
        <v>44928</v>
      </c>
      <c r="B33" t="s">
        <v>15</v>
      </c>
      <c r="C33" s="2">
        <v>1200</v>
      </c>
      <c r="D33" s="2">
        <v>2957.1428571428601</v>
      </c>
      <c r="E33" s="2">
        <v>2857.1428571428573</v>
      </c>
      <c r="F33">
        <v>110</v>
      </c>
      <c r="G33">
        <v>0.85</v>
      </c>
      <c r="H33">
        <v>0.7</v>
      </c>
      <c r="I33">
        <v>0.99</v>
      </c>
      <c r="J33" t="s">
        <v>21</v>
      </c>
      <c r="K33" t="s">
        <v>17</v>
      </c>
      <c r="L33">
        <v>6</v>
      </c>
      <c r="M33" t="str">
        <f>TEXT(Table1[[#This Row],[Date]],"mmm")</f>
        <v>Jan</v>
      </c>
      <c r="N33" t="str">
        <f>"Q"&amp;ROUNDUP(MONTH(Table1[[#This Row],[Date]])/3,0)</f>
        <v>Q1</v>
      </c>
    </row>
    <row r="34" spans="1:14" x14ac:dyDescent="0.3">
      <c r="A34" s="1">
        <v>45227</v>
      </c>
      <c r="B34" t="s">
        <v>18</v>
      </c>
      <c r="C34" s="2">
        <v>2500</v>
      </c>
      <c r="D34" s="2">
        <v>2957.1428571428601</v>
      </c>
      <c r="E34" s="2">
        <v>2857.1428571428573</v>
      </c>
      <c r="F34">
        <v>90</v>
      </c>
      <c r="G34">
        <v>0.92</v>
      </c>
      <c r="H34">
        <v>0.99</v>
      </c>
      <c r="I34">
        <v>0.88</v>
      </c>
      <c r="J34" t="s">
        <v>13</v>
      </c>
      <c r="K34" t="s">
        <v>20</v>
      </c>
      <c r="L34">
        <v>8</v>
      </c>
      <c r="M34" t="str">
        <f>TEXT(Table1[[#This Row],[Date]],"mmm")</f>
        <v>Oct</v>
      </c>
      <c r="N34" t="str">
        <f>"Q"&amp;ROUNDUP(MONTH(Table1[[#This Row],[Date]])/3,0)</f>
        <v>Q4</v>
      </c>
    </row>
    <row r="35" spans="1:14" x14ac:dyDescent="0.3">
      <c r="A35" s="1">
        <v>45103</v>
      </c>
      <c r="B35" t="s">
        <v>18</v>
      </c>
      <c r="C35" s="2">
        <v>2100</v>
      </c>
      <c r="D35" s="2">
        <v>2957.1428571428601</v>
      </c>
      <c r="E35" s="2">
        <v>2857.1428571428573</v>
      </c>
      <c r="F35">
        <v>100</v>
      </c>
      <c r="G35">
        <v>0.75</v>
      </c>
      <c r="H35">
        <v>0.97</v>
      </c>
      <c r="I35">
        <v>0.83</v>
      </c>
      <c r="J35" t="s">
        <v>16</v>
      </c>
      <c r="K35" t="s">
        <v>23</v>
      </c>
      <c r="L35">
        <v>4</v>
      </c>
      <c r="M35" t="str">
        <f>TEXT(Table1[[#This Row],[Date]],"mmm")</f>
        <v>Jun</v>
      </c>
      <c r="N35" t="str">
        <f>"Q"&amp;ROUNDUP(MONTH(Table1[[#This Row],[Date]])/3,0)</f>
        <v>Q2</v>
      </c>
    </row>
    <row r="36" spans="1:14" x14ac:dyDescent="0.3">
      <c r="A36" s="1">
        <v>45243</v>
      </c>
      <c r="B36" t="s">
        <v>18</v>
      </c>
      <c r="C36" s="2">
        <v>2150</v>
      </c>
      <c r="D36" s="2">
        <v>2957.1428571428601</v>
      </c>
      <c r="E36" s="2">
        <v>2857.1428571428573</v>
      </c>
      <c r="F36">
        <v>90</v>
      </c>
      <c r="G36">
        <v>0.77</v>
      </c>
      <c r="H36">
        <v>0.97</v>
      </c>
      <c r="I36">
        <v>0.78</v>
      </c>
      <c r="J36" t="s">
        <v>13</v>
      </c>
      <c r="K36" t="s">
        <v>25</v>
      </c>
      <c r="L36">
        <v>3</v>
      </c>
      <c r="M36" t="str">
        <f>TEXT(Table1[[#This Row],[Date]],"mmm")</f>
        <v>Nov</v>
      </c>
      <c r="N36" t="str">
        <f>"Q"&amp;ROUNDUP(MONTH(Table1[[#This Row],[Date]])/3,0)</f>
        <v>Q4</v>
      </c>
    </row>
    <row r="37" spans="1:14" x14ac:dyDescent="0.3">
      <c r="A37" s="1">
        <v>45107</v>
      </c>
      <c r="B37" t="s">
        <v>18</v>
      </c>
      <c r="C37" s="2">
        <v>2200</v>
      </c>
      <c r="D37" s="2">
        <v>757.142857142857</v>
      </c>
      <c r="E37" s="2">
        <v>857.14285714285711</v>
      </c>
      <c r="F37">
        <v>228</v>
      </c>
      <c r="G37">
        <v>0.79</v>
      </c>
      <c r="H37">
        <v>0.75</v>
      </c>
      <c r="I37">
        <v>0.93</v>
      </c>
      <c r="J37" t="s">
        <v>16</v>
      </c>
      <c r="K37" t="s">
        <v>14</v>
      </c>
      <c r="L37">
        <v>2</v>
      </c>
      <c r="M37" t="str">
        <f>TEXT(Table1[[#This Row],[Date]],"mmm")</f>
        <v>Jun</v>
      </c>
      <c r="N37" t="str">
        <f>"Q"&amp;ROUNDUP(MONTH(Table1[[#This Row],[Date]])/3,0)</f>
        <v>Q2</v>
      </c>
    </row>
    <row r="38" spans="1:14" x14ac:dyDescent="0.3">
      <c r="A38" s="1">
        <v>45030</v>
      </c>
      <c r="B38" t="s">
        <v>15</v>
      </c>
      <c r="C38" s="2">
        <v>1800</v>
      </c>
      <c r="D38" s="2">
        <v>757.142857142857</v>
      </c>
      <c r="E38" s="2">
        <v>857.14285714285711</v>
      </c>
      <c r="F38">
        <v>220</v>
      </c>
      <c r="G38">
        <v>0.81</v>
      </c>
      <c r="H38">
        <v>0.98</v>
      </c>
      <c r="I38">
        <v>0.86</v>
      </c>
      <c r="J38" t="s">
        <v>19</v>
      </c>
      <c r="K38" t="s">
        <v>17</v>
      </c>
      <c r="L38">
        <v>7</v>
      </c>
      <c r="M38" t="str">
        <f>TEXT(Table1[[#This Row],[Date]],"mmm")</f>
        <v>Apr</v>
      </c>
      <c r="N38" t="str">
        <f>"Q"&amp;ROUNDUP(MONTH(Table1[[#This Row],[Date]])/3,0)</f>
        <v>Q2</v>
      </c>
    </row>
    <row r="39" spans="1:14" x14ac:dyDescent="0.3">
      <c r="A39" s="1">
        <v>45266</v>
      </c>
      <c r="B39" t="s">
        <v>24</v>
      </c>
      <c r="C39" s="2">
        <v>1800</v>
      </c>
      <c r="D39" s="2">
        <v>757.142857142857</v>
      </c>
      <c r="E39" s="2">
        <v>857.14285714285711</v>
      </c>
      <c r="F39">
        <v>228</v>
      </c>
      <c r="G39">
        <v>0.86</v>
      </c>
      <c r="H39">
        <v>0.82</v>
      </c>
      <c r="I39">
        <v>0.86</v>
      </c>
      <c r="J39" t="s">
        <v>21</v>
      </c>
      <c r="K39" t="s">
        <v>20</v>
      </c>
      <c r="L39">
        <v>9</v>
      </c>
      <c r="M39" t="str">
        <f>TEXT(Table1[[#This Row],[Date]],"mmm")</f>
        <v>Dec</v>
      </c>
      <c r="N39" t="str">
        <f>"Q"&amp;ROUNDUP(MONTH(Table1[[#This Row],[Date]])/3,0)</f>
        <v>Q4</v>
      </c>
    </row>
    <row r="40" spans="1:14" x14ac:dyDescent="0.3">
      <c r="A40" s="1">
        <v>45054</v>
      </c>
      <c r="B40" t="s">
        <v>12</v>
      </c>
      <c r="C40" s="2">
        <v>1414</v>
      </c>
      <c r="D40" s="2">
        <v>757.142857142857</v>
      </c>
      <c r="E40" s="2">
        <v>857.14285714285711</v>
      </c>
      <c r="F40">
        <v>238</v>
      </c>
      <c r="G40">
        <v>0.72</v>
      </c>
      <c r="H40">
        <v>0.95</v>
      </c>
      <c r="I40">
        <v>0.9</v>
      </c>
      <c r="J40" t="s">
        <v>22</v>
      </c>
      <c r="K40" t="s">
        <v>23</v>
      </c>
      <c r="L40">
        <v>5</v>
      </c>
      <c r="M40" t="str">
        <f>TEXT(Table1[[#This Row],[Date]],"mmm")</f>
        <v>May</v>
      </c>
      <c r="N40" t="str">
        <f>"Q"&amp;ROUNDUP(MONTH(Table1[[#This Row],[Date]])/3,0)</f>
        <v>Q2</v>
      </c>
    </row>
    <row r="41" spans="1:14" x14ac:dyDescent="0.3">
      <c r="A41" s="1">
        <v>45019</v>
      </c>
      <c r="B41" t="s">
        <v>18</v>
      </c>
      <c r="C41" s="2">
        <v>2100</v>
      </c>
      <c r="D41" s="2">
        <v>757.142857142857</v>
      </c>
      <c r="E41" s="2">
        <v>857.14285714285711</v>
      </c>
      <c r="F41">
        <v>228</v>
      </c>
      <c r="G41">
        <v>0.71</v>
      </c>
      <c r="H41">
        <v>0.8</v>
      </c>
      <c r="I41">
        <v>0.76</v>
      </c>
      <c r="J41" t="s">
        <v>22</v>
      </c>
      <c r="K41" t="s">
        <v>25</v>
      </c>
      <c r="L41">
        <v>5</v>
      </c>
      <c r="M41" t="str">
        <f>TEXT(Table1[[#This Row],[Date]],"mmm")</f>
        <v>Apr</v>
      </c>
      <c r="N41" t="str">
        <f>"Q"&amp;ROUNDUP(MONTH(Table1[[#This Row],[Date]])/3,0)</f>
        <v>Q2</v>
      </c>
    </row>
    <row r="42" spans="1:14" x14ac:dyDescent="0.3">
      <c r="A42" s="1">
        <v>45078</v>
      </c>
      <c r="B42" t="s">
        <v>18</v>
      </c>
      <c r="C42" s="2">
        <v>2500</v>
      </c>
      <c r="D42" s="2">
        <v>757.142857142857</v>
      </c>
      <c r="E42" s="2">
        <v>857.14285714285711</v>
      </c>
      <c r="F42">
        <v>230</v>
      </c>
      <c r="G42">
        <v>0.97</v>
      </c>
      <c r="H42">
        <v>0.95</v>
      </c>
      <c r="I42">
        <v>0.85</v>
      </c>
      <c r="J42" t="s">
        <v>22</v>
      </c>
      <c r="K42" t="s">
        <v>14</v>
      </c>
      <c r="L42">
        <v>8</v>
      </c>
      <c r="M42" t="str">
        <f>TEXT(Table1[[#This Row],[Date]],"mmm")</f>
        <v>Jun</v>
      </c>
      <c r="N42" t="str">
        <f>"Q"&amp;ROUNDUP(MONTH(Table1[[#This Row],[Date]])/3,0)</f>
        <v>Q2</v>
      </c>
    </row>
    <row r="43" spans="1:14" x14ac:dyDescent="0.3">
      <c r="A43" s="1">
        <v>45233</v>
      </c>
      <c r="B43" t="s">
        <v>24</v>
      </c>
      <c r="C43" s="2">
        <v>2200</v>
      </c>
      <c r="D43" s="2">
        <v>757.142857142857</v>
      </c>
      <c r="E43" s="2">
        <v>857.14285714285711</v>
      </c>
      <c r="F43">
        <v>228</v>
      </c>
      <c r="G43">
        <v>0.95</v>
      </c>
      <c r="H43">
        <v>0.85</v>
      </c>
      <c r="I43">
        <v>0.91</v>
      </c>
      <c r="J43" t="s">
        <v>19</v>
      </c>
      <c r="K43" t="s">
        <v>17</v>
      </c>
      <c r="L43">
        <v>4</v>
      </c>
      <c r="M43" t="str">
        <f>TEXT(Table1[[#This Row],[Date]],"mmm")</f>
        <v>Nov</v>
      </c>
      <c r="N43" t="str">
        <f>"Q"&amp;ROUNDUP(MONTH(Table1[[#This Row],[Date]])/3,0)</f>
        <v>Q4</v>
      </c>
    </row>
    <row r="44" spans="1:14" x14ac:dyDescent="0.3">
      <c r="A44" s="1">
        <v>45060</v>
      </c>
      <c r="B44" t="s">
        <v>12</v>
      </c>
      <c r="C44" s="2">
        <v>2500</v>
      </c>
      <c r="D44" s="2">
        <v>914.28571428571399</v>
      </c>
      <c r="E44" s="2">
        <v>714.28571428571433</v>
      </c>
      <c r="F44">
        <v>250</v>
      </c>
      <c r="G44">
        <v>0.97</v>
      </c>
      <c r="H44">
        <v>0.7</v>
      </c>
      <c r="I44">
        <v>0.93</v>
      </c>
      <c r="J44" t="s">
        <v>19</v>
      </c>
      <c r="K44" t="s">
        <v>20</v>
      </c>
      <c r="L44">
        <v>3</v>
      </c>
      <c r="M44" t="str">
        <f>TEXT(Table1[[#This Row],[Date]],"mmm")</f>
        <v>May</v>
      </c>
      <c r="N44" t="str">
        <f>"Q"&amp;ROUNDUP(MONTH(Table1[[#This Row],[Date]])/3,0)</f>
        <v>Q2</v>
      </c>
    </row>
    <row r="45" spans="1:14" x14ac:dyDescent="0.3">
      <c r="A45" s="1">
        <v>45225</v>
      </c>
      <c r="B45" t="s">
        <v>18</v>
      </c>
      <c r="C45" s="2">
        <v>2200</v>
      </c>
      <c r="D45" s="2">
        <v>914.28571428571399</v>
      </c>
      <c r="E45" s="2">
        <v>714.28571428571433</v>
      </c>
      <c r="F45">
        <v>240</v>
      </c>
      <c r="G45">
        <v>0.9</v>
      </c>
      <c r="H45">
        <v>0.98</v>
      </c>
      <c r="I45">
        <v>0.96</v>
      </c>
      <c r="J45" t="s">
        <v>19</v>
      </c>
      <c r="K45" t="s">
        <v>23</v>
      </c>
      <c r="L45">
        <v>2</v>
      </c>
      <c r="M45" t="str">
        <f>TEXT(Table1[[#This Row],[Date]],"mmm")</f>
        <v>Oct</v>
      </c>
      <c r="N45" t="str">
        <f>"Q"&amp;ROUNDUP(MONTH(Table1[[#This Row],[Date]])/3,0)</f>
        <v>Q4</v>
      </c>
    </row>
    <row r="46" spans="1:14" x14ac:dyDescent="0.3">
      <c r="A46" s="1">
        <v>45226</v>
      </c>
      <c r="B46" t="s">
        <v>12</v>
      </c>
      <c r="C46" s="2">
        <v>2500</v>
      </c>
      <c r="D46" s="2">
        <v>914.28571428571399</v>
      </c>
      <c r="E46" s="2">
        <v>714.28571428571433</v>
      </c>
      <c r="F46">
        <v>270</v>
      </c>
      <c r="G46">
        <v>0.9</v>
      </c>
      <c r="H46">
        <v>0.95</v>
      </c>
      <c r="I46">
        <v>0.98</v>
      </c>
      <c r="J46" t="s">
        <v>19</v>
      </c>
      <c r="K46" t="s">
        <v>25</v>
      </c>
      <c r="L46">
        <v>3</v>
      </c>
      <c r="M46" t="str">
        <f>TEXT(Table1[[#This Row],[Date]],"mmm")</f>
        <v>Oct</v>
      </c>
      <c r="N46" t="str">
        <f>"Q"&amp;ROUNDUP(MONTH(Table1[[#This Row],[Date]])/3,0)</f>
        <v>Q4</v>
      </c>
    </row>
    <row r="47" spans="1:14" x14ac:dyDescent="0.3">
      <c r="A47" s="1">
        <v>44954</v>
      </c>
      <c r="B47" t="s">
        <v>15</v>
      </c>
      <c r="C47" s="2">
        <v>2000</v>
      </c>
      <c r="D47" s="2">
        <v>914.28571428571399</v>
      </c>
      <c r="E47" s="2">
        <v>714.28571428571433</v>
      </c>
      <c r="F47">
        <v>259</v>
      </c>
      <c r="G47">
        <v>0.96</v>
      </c>
      <c r="H47">
        <v>0.81</v>
      </c>
      <c r="I47">
        <v>0.85</v>
      </c>
      <c r="J47" t="s">
        <v>19</v>
      </c>
      <c r="K47" t="s">
        <v>14</v>
      </c>
      <c r="L47">
        <v>9</v>
      </c>
      <c r="M47" t="str">
        <f>TEXT(Table1[[#This Row],[Date]],"mmm")</f>
        <v>Jan</v>
      </c>
      <c r="N47" t="str">
        <f>"Q"&amp;ROUNDUP(MONTH(Table1[[#This Row],[Date]])/3,0)</f>
        <v>Q1</v>
      </c>
    </row>
    <row r="48" spans="1:14" x14ac:dyDescent="0.3">
      <c r="A48" s="1">
        <v>44955</v>
      </c>
      <c r="B48" t="s">
        <v>15</v>
      </c>
      <c r="C48" s="2">
        <v>2500</v>
      </c>
      <c r="D48" s="2">
        <v>914.28571428571399</v>
      </c>
      <c r="E48" s="2">
        <v>714.28571428571433</v>
      </c>
      <c r="F48">
        <v>260</v>
      </c>
      <c r="G48">
        <v>0.98</v>
      </c>
      <c r="H48">
        <v>0.84</v>
      </c>
      <c r="I48">
        <v>0.89</v>
      </c>
      <c r="J48" t="s">
        <v>19</v>
      </c>
      <c r="K48" t="s">
        <v>14</v>
      </c>
      <c r="L48">
        <v>5</v>
      </c>
      <c r="M48" t="str">
        <f>TEXT(Table1[[#This Row],[Date]],"mmm")</f>
        <v>Jan</v>
      </c>
      <c r="N48" t="str">
        <f>"Q"&amp;ROUNDUP(MONTH(Table1[[#This Row],[Date]])/3,0)</f>
        <v>Q1</v>
      </c>
    </row>
    <row r="49" spans="1:14" x14ac:dyDescent="0.3">
      <c r="A49" s="1">
        <v>44956</v>
      </c>
      <c r="B49" t="s">
        <v>15</v>
      </c>
      <c r="C49" s="2">
        <v>2500</v>
      </c>
      <c r="D49" s="2">
        <v>914.28571428571399</v>
      </c>
      <c r="E49" s="2">
        <v>714.28571428571433</v>
      </c>
      <c r="F49">
        <v>260</v>
      </c>
      <c r="G49">
        <v>0.76</v>
      </c>
      <c r="H49">
        <v>0.7</v>
      </c>
      <c r="I49">
        <v>0.86</v>
      </c>
      <c r="J49" t="s">
        <v>19</v>
      </c>
      <c r="K49" t="s">
        <v>20</v>
      </c>
      <c r="L49">
        <v>6</v>
      </c>
      <c r="M49" t="str">
        <f>TEXT(Table1[[#This Row],[Date]],"mmm")</f>
        <v>Jan</v>
      </c>
      <c r="N49" t="str">
        <f>"Q"&amp;ROUNDUP(MONTH(Table1[[#This Row],[Date]])/3,0)</f>
        <v>Q1</v>
      </c>
    </row>
    <row r="50" spans="1:14" x14ac:dyDescent="0.3">
      <c r="A50" s="1">
        <v>44957</v>
      </c>
      <c r="B50" t="s">
        <v>12</v>
      </c>
      <c r="C50" s="2">
        <v>2500</v>
      </c>
      <c r="D50" s="2">
        <v>914.28571428571399</v>
      </c>
      <c r="E50" s="2">
        <v>714.28571428571433</v>
      </c>
      <c r="F50">
        <v>261</v>
      </c>
      <c r="G50">
        <v>0.91</v>
      </c>
      <c r="H50">
        <v>0.77</v>
      </c>
      <c r="I50">
        <v>0.75</v>
      </c>
      <c r="J50" t="s">
        <v>13</v>
      </c>
      <c r="K50" t="s">
        <v>23</v>
      </c>
      <c r="L50">
        <v>8</v>
      </c>
      <c r="M50" t="str">
        <f>TEXT(Table1[[#This Row],[Date]],"mmm")</f>
        <v>Jan</v>
      </c>
      <c r="N50" t="str">
        <f>"Q"&amp;ROUNDUP(MONTH(Table1[[#This Row],[Date]])/3,0)</f>
        <v>Q1</v>
      </c>
    </row>
    <row r="51" spans="1:14" x14ac:dyDescent="0.3">
      <c r="A51" s="1">
        <v>45231</v>
      </c>
      <c r="B51" t="s">
        <v>12</v>
      </c>
      <c r="C51" s="2">
        <v>2500</v>
      </c>
      <c r="D51" s="2">
        <v>914.28571428571399</v>
      </c>
      <c r="E51" s="2">
        <v>714.28571428571433</v>
      </c>
      <c r="F51">
        <v>242</v>
      </c>
      <c r="G51">
        <v>0.79</v>
      </c>
      <c r="H51">
        <v>0.81</v>
      </c>
      <c r="I51">
        <v>0.74</v>
      </c>
      <c r="J51" t="s">
        <v>16</v>
      </c>
      <c r="K51" t="s">
        <v>25</v>
      </c>
      <c r="L51">
        <v>4</v>
      </c>
      <c r="M51" t="str">
        <f>TEXT(Table1[[#This Row],[Date]],"mmm")</f>
        <v>Nov</v>
      </c>
      <c r="N51" t="str">
        <f>"Q"&amp;ROUNDUP(MONTH(Table1[[#This Row],[Date]])/3,0)</f>
        <v>Q4</v>
      </c>
    </row>
    <row r="52" spans="1:14" x14ac:dyDescent="0.3">
      <c r="A52" s="1">
        <v>45232</v>
      </c>
      <c r="B52" t="s">
        <v>12</v>
      </c>
      <c r="C52" s="2">
        <v>2250</v>
      </c>
      <c r="D52" s="2">
        <v>914.28571428571399</v>
      </c>
      <c r="E52" s="2">
        <v>714.28571428571433</v>
      </c>
      <c r="F52">
        <v>250</v>
      </c>
      <c r="G52">
        <v>0.85</v>
      </c>
      <c r="H52">
        <v>0.82</v>
      </c>
      <c r="I52">
        <v>0.73</v>
      </c>
      <c r="J52" t="s">
        <v>19</v>
      </c>
      <c r="K52" t="s">
        <v>14</v>
      </c>
      <c r="L52">
        <v>3</v>
      </c>
      <c r="M52" t="str">
        <f>TEXT(Table1[[#This Row],[Date]],"mmm")</f>
        <v>Nov</v>
      </c>
      <c r="N52" t="str">
        <f>"Q"&amp;ROUNDUP(MONTH(Table1[[#This Row],[Date]])/3,0)</f>
        <v>Q4</v>
      </c>
    </row>
    <row r="53" spans="1:14" x14ac:dyDescent="0.3">
      <c r="A53" s="1">
        <v>45233</v>
      </c>
      <c r="B53" t="s">
        <v>12</v>
      </c>
      <c r="C53" s="2">
        <v>2500</v>
      </c>
      <c r="D53" s="2">
        <v>914.28571428571399</v>
      </c>
      <c r="E53" s="2">
        <v>714.28571428571433</v>
      </c>
      <c r="F53">
        <v>242</v>
      </c>
      <c r="G53">
        <v>0.88</v>
      </c>
      <c r="H53">
        <v>0.84</v>
      </c>
      <c r="I53">
        <v>0.75</v>
      </c>
      <c r="J53" t="s">
        <v>21</v>
      </c>
      <c r="K53" t="s">
        <v>17</v>
      </c>
      <c r="L53">
        <v>2</v>
      </c>
      <c r="M53" t="str">
        <f>TEXT(Table1[[#This Row],[Date]],"mmm")</f>
        <v>Nov</v>
      </c>
      <c r="N53" t="str">
        <f>"Q"&amp;ROUNDUP(MONTH(Table1[[#This Row],[Date]])/3,0)</f>
        <v>Q4</v>
      </c>
    </row>
    <row r="54" spans="1:14" x14ac:dyDescent="0.3">
      <c r="A54" s="1">
        <v>45060</v>
      </c>
      <c r="B54" t="s">
        <v>12</v>
      </c>
      <c r="C54" s="2">
        <v>2500</v>
      </c>
      <c r="D54" s="2">
        <v>914.28571428571399</v>
      </c>
      <c r="E54" s="2">
        <v>714.28571428571433</v>
      </c>
      <c r="F54">
        <v>242</v>
      </c>
      <c r="G54">
        <v>0.81</v>
      </c>
      <c r="H54">
        <v>0.92</v>
      </c>
      <c r="I54">
        <v>0.91</v>
      </c>
      <c r="J54" t="s">
        <v>13</v>
      </c>
      <c r="K54" t="s">
        <v>20</v>
      </c>
      <c r="L54">
        <v>7</v>
      </c>
      <c r="M54" t="str">
        <f>TEXT(Table1[[#This Row],[Date]],"mmm")</f>
        <v>May</v>
      </c>
      <c r="N54" t="str">
        <f>"Q"&amp;ROUNDUP(MONTH(Table1[[#This Row],[Date]])/3,0)</f>
        <v>Q2</v>
      </c>
    </row>
    <row r="55" spans="1:14" x14ac:dyDescent="0.3">
      <c r="A55" s="1">
        <v>45225</v>
      </c>
      <c r="B55" t="s">
        <v>18</v>
      </c>
      <c r="C55" s="2">
        <v>2500</v>
      </c>
      <c r="D55" s="2">
        <v>914.28571428571399</v>
      </c>
      <c r="E55" s="2">
        <v>714.28571428571433</v>
      </c>
      <c r="F55">
        <v>242</v>
      </c>
      <c r="G55">
        <v>0.84</v>
      </c>
      <c r="H55">
        <v>0.73</v>
      </c>
      <c r="I55">
        <v>0.99</v>
      </c>
      <c r="J55" t="s">
        <v>16</v>
      </c>
      <c r="K55" t="s">
        <v>23</v>
      </c>
      <c r="L55">
        <v>9</v>
      </c>
      <c r="M55" t="str">
        <f>TEXT(Table1[[#This Row],[Date]],"mmm")</f>
        <v>Oct</v>
      </c>
      <c r="N55" t="str">
        <f>"Q"&amp;ROUNDUP(MONTH(Table1[[#This Row],[Date]])/3,0)</f>
        <v>Q4</v>
      </c>
    </row>
    <row r="56" spans="1:14" x14ac:dyDescent="0.3">
      <c r="A56" s="1">
        <v>44995</v>
      </c>
      <c r="B56" t="s">
        <v>18</v>
      </c>
      <c r="C56" s="2">
        <v>2500</v>
      </c>
      <c r="D56" s="2">
        <v>914.28571428571399</v>
      </c>
      <c r="E56" s="2">
        <v>714.28571428571433</v>
      </c>
      <c r="F56">
        <v>240</v>
      </c>
      <c r="G56">
        <v>0.93</v>
      </c>
      <c r="H56">
        <v>0.79</v>
      </c>
      <c r="I56">
        <v>0.72</v>
      </c>
      <c r="J56" t="s">
        <v>19</v>
      </c>
      <c r="K56" t="s">
        <v>25</v>
      </c>
      <c r="L56">
        <v>5</v>
      </c>
      <c r="M56" t="str">
        <f>TEXT(Table1[[#This Row],[Date]],"mmm")</f>
        <v>Mar</v>
      </c>
      <c r="N56" t="str">
        <f>"Q"&amp;ROUNDUP(MONTH(Table1[[#This Row],[Date]])/3,0)</f>
        <v>Q1</v>
      </c>
    </row>
    <row r="57" spans="1:14" x14ac:dyDescent="0.3">
      <c r="A57" s="1">
        <v>45044</v>
      </c>
      <c r="B57" t="s">
        <v>18</v>
      </c>
      <c r="C57" s="2">
        <v>2500</v>
      </c>
      <c r="D57" s="2">
        <v>914.28571428571399</v>
      </c>
      <c r="E57" s="2">
        <v>714.28571428571433</v>
      </c>
      <c r="F57">
        <v>242</v>
      </c>
      <c r="G57">
        <v>0.84</v>
      </c>
      <c r="H57">
        <v>0.79</v>
      </c>
      <c r="I57">
        <v>0.8</v>
      </c>
      <c r="J57" t="s">
        <v>21</v>
      </c>
      <c r="K57" t="s">
        <v>14</v>
      </c>
      <c r="L57">
        <v>6</v>
      </c>
      <c r="M57" t="str">
        <f>TEXT(Table1[[#This Row],[Date]],"mmm")</f>
        <v>Apr</v>
      </c>
      <c r="N57" t="str">
        <f>"Q"&amp;ROUNDUP(MONTH(Table1[[#This Row],[Date]])/3,0)</f>
        <v>Q2</v>
      </c>
    </row>
    <row r="58" spans="1:14" x14ac:dyDescent="0.3">
      <c r="A58" s="1">
        <v>44945</v>
      </c>
      <c r="B58" t="s">
        <v>18</v>
      </c>
      <c r="C58" s="2">
        <v>2200</v>
      </c>
      <c r="D58" s="2">
        <v>385.71428571428601</v>
      </c>
      <c r="E58" s="2">
        <v>285.71428571428572</v>
      </c>
      <c r="F58">
        <v>285</v>
      </c>
      <c r="G58">
        <v>0.85</v>
      </c>
      <c r="H58">
        <v>0.91</v>
      </c>
      <c r="I58">
        <v>0.84</v>
      </c>
      <c r="J58" t="s">
        <v>13</v>
      </c>
      <c r="K58" t="s">
        <v>17</v>
      </c>
      <c r="L58">
        <v>8</v>
      </c>
      <c r="M58" t="str">
        <f>TEXT(Table1[[#This Row],[Date]],"mmm")</f>
        <v>Jan</v>
      </c>
      <c r="N58" t="str">
        <f>"Q"&amp;ROUNDUP(MONTH(Table1[[#This Row],[Date]])/3,0)</f>
        <v>Q1</v>
      </c>
    </row>
    <row r="59" spans="1:14" x14ac:dyDescent="0.3">
      <c r="A59" s="1">
        <v>45160</v>
      </c>
      <c r="B59" t="s">
        <v>15</v>
      </c>
      <c r="C59" s="2">
        <v>2150</v>
      </c>
      <c r="D59" s="2">
        <v>385.71428571428601</v>
      </c>
      <c r="E59" s="2">
        <v>285.71428571428572</v>
      </c>
      <c r="F59">
        <v>275</v>
      </c>
      <c r="G59">
        <v>0.86</v>
      </c>
      <c r="H59">
        <v>0.75</v>
      </c>
      <c r="I59">
        <v>0.96</v>
      </c>
      <c r="J59" t="s">
        <v>19</v>
      </c>
      <c r="K59" t="s">
        <v>20</v>
      </c>
      <c r="L59">
        <v>4</v>
      </c>
      <c r="M59" t="str">
        <f>TEXT(Table1[[#This Row],[Date]],"mmm")</f>
        <v>Aug</v>
      </c>
      <c r="N59" t="str">
        <f>"Q"&amp;ROUNDUP(MONTH(Table1[[#This Row],[Date]])/3,0)</f>
        <v>Q3</v>
      </c>
    </row>
    <row r="60" spans="1:14" x14ac:dyDescent="0.3">
      <c r="A60" s="1">
        <v>45147</v>
      </c>
      <c r="B60" t="s">
        <v>24</v>
      </c>
      <c r="C60" s="2">
        <v>2400</v>
      </c>
      <c r="D60" s="2">
        <v>385.71428571428601</v>
      </c>
      <c r="E60" s="2">
        <v>285.71428571428572</v>
      </c>
      <c r="F60">
        <v>285</v>
      </c>
      <c r="G60">
        <v>0.96</v>
      </c>
      <c r="H60">
        <v>0.77</v>
      </c>
      <c r="I60">
        <v>0.92</v>
      </c>
      <c r="J60" t="s">
        <v>21</v>
      </c>
      <c r="K60" t="s">
        <v>23</v>
      </c>
      <c r="L60">
        <v>3</v>
      </c>
      <c r="M60" t="str">
        <f>TEXT(Table1[[#This Row],[Date]],"mmm")</f>
        <v>Aug</v>
      </c>
      <c r="N60" t="str">
        <f>"Q"&amp;ROUNDUP(MONTH(Table1[[#This Row],[Date]])/3,0)</f>
        <v>Q3</v>
      </c>
    </row>
    <row r="61" spans="1:14" x14ac:dyDescent="0.3">
      <c r="A61" s="1">
        <v>45078</v>
      </c>
      <c r="B61" t="s">
        <v>18</v>
      </c>
      <c r="C61" s="2">
        <v>2450</v>
      </c>
      <c r="D61" s="2">
        <v>385.71428571428601</v>
      </c>
      <c r="E61" s="2">
        <v>285.71428571428572</v>
      </c>
      <c r="F61">
        <v>290</v>
      </c>
      <c r="G61">
        <v>0.99</v>
      </c>
      <c r="H61">
        <v>0.97</v>
      </c>
      <c r="I61">
        <v>0.73</v>
      </c>
      <c r="J61" t="s">
        <v>13</v>
      </c>
      <c r="K61" t="s">
        <v>25</v>
      </c>
      <c r="L61">
        <v>2</v>
      </c>
      <c r="M61" t="str">
        <f>TEXT(Table1[[#This Row],[Date]],"mmm")</f>
        <v>Jun</v>
      </c>
      <c r="N61" t="str">
        <f>"Q"&amp;ROUNDUP(MONTH(Table1[[#This Row],[Date]])/3,0)</f>
        <v>Q2</v>
      </c>
    </row>
    <row r="62" spans="1:14" x14ac:dyDescent="0.3">
      <c r="A62" s="1">
        <v>44986</v>
      </c>
      <c r="B62" t="s">
        <v>15</v>
      </c>
      <c r="C62" s="2">
        <v>2500</v>
      </c>
      <c r="D62" s="2">
        <v>385.71428571428601</v>
      </c>
      <c r="E62" s="2">
        <v>285.71428571428572</v>
      </c>
      <c r="F62">
        <v>310</v>
      </c>
      <c r="G62">
        <v>0.77</v>
      </c>
      <c r="H62">
        <v>0.72</v>
      </c>
      <c r="I62">
        <v>0.85</v>
      </c>
      <c r="J62" t="s">
        <v>16</v>
      </c>
      <c r="K62" t="s">
        <v>14</v>
      </c>
      <c r="L62">
        <v>7</v>
      </c>
      <c r="M62" t="str">
        <f>TEXT(Table1[[#This Row],[Date]],"mmm")</f>
        <v>Mar</v>
      </c>
      <c r="N62" t="str">
        <f>"Q"&amp;ROUNDUP(MONTH(Table1[[#This Row],[Date]])/3,0)</f>
        <v>Q1</v>
      </c>
    </row>
    <row r="63" spans="1:14" x14ac:dyDescent="0.3">
      <c r="A63" s="1">
        <v>45257</v>
      </c>
      <c r="B63" t="s">
        <v>24</v>
      </c>
      <c r="C63" s="2">
        <v>2450</v>
      </c>
      <c r="D63" s="2">
        <v>385.71428571428601</v>
      </c>
      <c r="E63" s="2">
        <v>285.71428571428572</v>
      </c>
      <c r="F63">
        <v>270</v>
      </c>
      <c r="G63">
        <v>0.77</v>
      </c>
      <c r="H63">
        <v>0.96</v>
      </c>
      <c r="I63">
        <v>0.78</v>
      </c>
      <c r="J63" t="s">
        <v>19</v>
      </c>
      <c r="K63" t="s">
        <v>17</v>
      </c>
      <c r="L63">
        <v>9</v>
      </c>
      <c r="M63" t="str">
        <f>TEXT(Table1[[#This Row],[Date]],"mmm")</f>
        <v>Nov</v>
      </c>
      <c r="N63" t="str">
        <f>"Q"&amp;ROUNDUP(MONTH(Table1[[#This Row],[Date]])/3,0)</f>
        <v>Q4</v>
      </c>
    </row>
    <row r="64" spans="1:14" x14ac:dyDescent="0.3">
      <c r="A64" s="1">
        <v>45213</v>
      </c>
      <c r="B64" t="s">
        <v>18</v>
      </c>
      <c r="C64" s="2">
        <v>2400</v>
      </c>
      <c r="D64" s="2">
        <v>385.71428571428601</v>
      </c>
      <c r="E64" s="2">
        <v>285.71428571428572</v>
      </c>
      <c r="F64">
        <v>285</v>
      </c>
      <c r="G64">
        <v>0.78</v>
      </c>
      <c r="H64">
        <v>0.8</v>
      </c>
      <c r="I64">
        <v>0.85</v>
      </c>
      <c r="J64" t="s">
        <v>21</v>
      </c>
      <c r="K64" t="s">
        <v>20</v>
      </c>
      <c r="L64">
        <v>5</v>
      </c>
      <c r="M64" t="str">
        <f>TEXT(Table1[[#This Row],[Date]],"mmm")</f>
        <v>Oct</v>
      </c>
      <c r="N64" t="str">
        <f>"Q"&amp;ROUNDUP(MONTH(Table1[[#This Row],[Date]])/3,0)</f>
        <v>Q4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Vivek Shivankar</cp:lastModifiedBy>
  <dcterms:created xsi:type="dcterms:W3CDTF">2025-01-31T08:22:50Z</dcterms:created>
  <dcterms:modified xsi:type="dcterms:W3CDTF">2025-03-28T12:27:14Z</dcterms:modified>
</cp:coreProperties>
</file>