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4780" windowHeight="156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H37" i="1" l="1"/>
  <c r="H35" i="1"/>
  <c r="H32" i="1"/>
  <c r="H28" i="1"/>
  <c r="G39" i="1"/>
  <c r="G37" i="1"/>
  <c r="G35" i="1"/>
  <c r="G32" i="1"/>
  <c r="G28" i="1"/>
  <c r="F38" i="1"/>
  <c r="F37" i="1"/>
  <c r="F36" i="1"/>
  <c r="F35" i="1"/>
  <c r="F34" i="1"/>
  <c r="F33" i="1"/>
  <c r="F32" i="1"/>
  <c r="F31" i="1"/>
  <c r="F30" i="1"/>
  <c r="F29" i="1"/>
  <c r="F28" i="1"/>
  <c r="D37" i="1"/>
  <c r="D35" i="1"/>
  <c r="D32" i="1"/>
  <c r="D28" i="1"/>
  <c r="B38" i="1"/>
  <c r="B36" i="1"/>
  <c r="B34" i="1"/>
  <c r="B31" i="1"/>
  <c r="D24" i="1"/>
  <c r="G23" i="1"/>
  <c r="D4" i="1"/>
  <c r="B6" i="1"/>
  <c r="D6" i="1"/>
  <c r="G3" i="1"/>
  <c r="D7" i="1"/>
  <c r="G7" i="1"/>
  <c r="D11" i="1"/>
  <c r="D12" i="1"/>
  <c r="D13" i="1"/>
  <c r="B14" i="1"/>
  <c r="D14" i="1"/>
  <c r="G11" i="1"/>
  <c r="D16" i="1"/>
  <c r="G15" i="1"/>
  <c r="D17" i="1"/>
  <c r="D18" i="1"/>
  <c r="G17" i="1"/>
  <c r="D19" i="1"/>
  <c r="D20" i="1"/>
  <c r="G19" i="1"/>
  <c r="D22" i="1"/>
  <c r="G21" i="1"/>
  <c r="G25" i="1"/>
  <c r="H23" i="1"/>
  <c r="H21" i="1"/>
  <c r="H19" i="1"/>
  <c r="H17" i="1"/>
  <c r="H11" i="1"/>
  <c r="H7" i="1"/>
  <c r="H3" i="1"/>
  <c r="E23" i="1"/>
  <c r="F24" i="1"/>
  <c r="F23" i="1"/>
  <c r="E21" i="1"/>
  <c r="F22" i="1"/>
  <c r="F21" i="1"/>
  <c r="E19" i="1"/>
  <c r="F20" i="1"/>
  <c r="F19" i="1"/>
  <c r="E17" i="1"/>
  <c r="F18" i="1"/>
  <c r="F17" i="1"/>
  <c r="E11" i="1"/>
  <c r="F14" i="1"/>
  <c r="F13" i="1"/>
  <c r="F12" i="1"/>
  <c r="F11" i="1"/>
  <c r="B10" i="1"/>
  <c r="D10" i="1"/>
  <c r="E7" i="1"/>
  <c r="F10" i="1"/>
  <c r="F7" i="1"/>
  <c r="E3" i="1"/>
  <c r="F6" i="1"/>
  <c r="F5" i="1"/>
  <c r="F4" i="1"/>
  <c r="F3" i="1"/>
  <c r="E15" i="1"/>
</calcChain>
</file>

<file path=xl/sharedStrings.xml><?xml version="1.0" encoding="utf-8"?>
<sst xmlns="http://schemas.openxmlformats.org/spreadsheetml/2006/main" count="45" uniqueCount="44">
  <si>
    <t>Estimate</t>
  </si>
  <si>
    <t>Intercept</t>
  </si>
  <si>
    <t>brand1</t>
  </si>
  <si>
    <t>brand2</t>
  </si>
  <si>
    <t>brand3</t>
  </si>
  <si>
    <t>startup1</t>
  </si>
  <si>
    <t>startup2</t>
  </si>
  <si>
    <t>startup3</t>
  </si>
  <si>
    <t>monthly1</t>
  </si>
  <si>
    <t>monthly2</t>
  </si>
  <si>
    <t>monthly3</t>
  </si>
  <si>
    <t>service1</t>
  </si>
  <si>
    <t>retail1</t>
  </si>
  <si>
    <t>apple1</t>
  </si>
  <si>
    <t>samsung1</t>
  </si>
  <si>
    <t>part-worth</t>
  </si>
  <si>
    <t>std dev</t>
  </si>
  <si>
    <t>brand4</t>
  </si>
  <si>
    <t>startup4</t>
  </si>
  <si>
    <t>monthly 4</t>
  </si>
  <si>
    <t>google1</t>
  </si>
  <si>
    <t>service0</t>
  </si>
  <si>
    <t>retail0</t>
  </si>
  <si>
    <t>apple0</t>
  </si>
  <si>
    <t>samsung0</t>
  </si>
  <si>
    <t>google0</t>
  </si>
  <si>
    <t>std parth</t>
  </si>
  <si>
    <t>Attribute importance</t>
  </si>
  <si>
    <t>Range</t>
  </si>
  <si>
    <t>grade0</t>
  </si>
  <si>
    <t>grade1</t>
  </si>
  <si>
    <t>grade2</t>
  </si>
  <si>
    <t>group 0</t>
  </si>
  <si>
    <t>group1</t>
  </si>
  <si>
    <t>Gender0</t>
  </si>
  <si>
    <t>Goods0</t>
  </si>
  <si>
    <t>grade3</t>
  </si>
  <si>
    <t>group2</t>
  </si>
  <si>
    <t>Gender1</t>
  </si>
  <si>
    <t>Goods1</t>
  </si>
  <si>
    <t>Part-worths</t>
  </si>
  <si>
    <t>STD PARTH</t>
  </si>
  <si>
    <t>RANGE</t>
  </si>
  <si>
    <t>Attr 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</si>
</sst>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showRuler="0" topLeftCell="A7" workbookViewId="0">
      <selection activeCell="A27" sqref="A27:H39"/>
    </sheetView>
  </sheetViews>
  <sheetFormatPr baseColWidth="10" defaultRowHeight="15" x14ac:dyDescent="0"/>
  <cols>
    <col min="7" max="7" width="22" customWidth="1"/>
  </cols>
  <sheetData>
    <row r="1" spans="1:8">
      <c r="B1" t="s">
        <v>0</v>
      </c>
      <c r="D1" t="s">
        <v>15</v>
      </c>
      <c r="E1" t="s">
        <v>16</v>
      </c>
      <c r="F1" t="s">
        <v>26</v>
      </c>
      <c r="G1" t="s">
        <v>28</v>
      </c>
      <c r="H1" t="s">
        <v>27</v>
      </c>
    </row>
    <row r="2" spans="1:8">
      <c r="A2" t="s">
        <v>1</v>
      </c>
      <c r="B2" s="1">
        <v>8.5</v>
      </c>
      <c r="C2" s="1"/>
    </row>
    <row r="3" spans="1:8">
      <c r="A3" t="s">
        <v>2</v>
      </c>
      <c r="B3" s="1">
        <v>1.374E-16</v>
      </c>
      <c r="C3" s="1"/>
      <c r="D3" s="1">
        <v>0</v>
      </c>
      <c r="E3">
        <f>STDEV(D3,D4,D5,D6)</f>
        <v>0.20412414523193151</v>
      </c>
      <c r="F3" s="1">
        <f>B3/E3</f>
        <v>6.7311978131681733E-16</v>
      </c>
      <c r="G3" s="1">
        <f>MAX(D3:D6)-MIN(D3:D6)</f>
        <v>0.5</v>
      </c>
      <c r="H3">
        <f>(G3/G25)</f>
        <v>2.9850746268656716E-2</v>
      </c>
    </row>
    <row r="4" spans="1:8">
      <c r="A4" t="s">
        <v>3</v>
      </c>
      <c r="B4" s="1">
        <v>-0.25</v>
      </c>
      <c r="D4" s="1">
        <f>B4</f>
        <v>-0.25</v>
      </c>
      <c r="F4" s="1">
        <f>D4/E3</f>
        <v>-1.2247448713915889</v>
      </c>
    </row>
    <row r="5" spans="1:8">
      <c r="A5" t="s">
        <v>4</v>
      </c>
      <c r="B5" s="1">
        <v>-1.2020000000000001E-16</v>
      </c>
      <c r="D5" s="1">
        <v>0</v>
      </c>
      <c r="F5" s="1">
        <f>D5</f>
        <v>0</v>
      </c>
    </row>
    <row r="6" spans="1:8">
      <c r="A6" t="s">
        <v>17</v>
      </c>
      <c r="B6" s="1">
        <f>-SUM(B3+B4+B5)</f>
        <v>0.24999999999999997</v>
      </c>
      <c r="D6" s="1">
        <f>B6</f>
        <v>0.24999999999999997</v>
      </c>
      <c r="F6" s="1">
        <f>D6/E3</f>
        <v>1.2247448713915889</v>
      </c>
    </row>
    <row r="7" spans="1:8">
      <c r="A7" t="s">
        <v>5</v>
      </c>
      <c r="B7" s="1">
        <v>0.75</v>
      </c>
      <c r="D7" s="1">
        <f>B7</f>
        <v>0.75</v>
      </c>
      <c r="E7">
        <f>STDEV(D7,D8,D9,D10)</f>
        <v>0.61237243569579469</v>
      </c>
      <c r="F7" s="1">
        <f>D7/E7</f>
        <v>1.2247448713915887</v>
      </c>
      <c r="G7" s="1">
        <f>MAX(D7:D9)-MIN(D7:D9)</f>
        <v>0.75</v>
      </c>
      <c r="H7">
        <f>(G7/G25)</f>
        <v>4.4776119402985072E-2</v>
      </c>
    </row>
    <row r="8" spans="1:8">
      <c r="A8" t="s">
        <v>6</v>
      </c>
      <c r="B8" s="1">
        <v>8.2399999999999998E-16</v>
      </c>
      <c r="D8" s="1">
        <v>0</v>
      </c>
      <c r="F8">
        <v>0</v>
      </c>
    </row>
    <row r="9" spans="1:8">
      <c r="A9" t="s">
        <v>7</v>
      </c>
      <c r="B9" s="1">
        <v>-2.7940000000000001E-16</v>
      </c>
      <c r="D9" s="1">
        <v>0</v>
      </c>
      <c r="F9">
        <v>0</v>
      </c>
    </row>
    <row r="10" spans="1:8">
      <c r="A10" t="s">
        <v>18</v>
      </c>
      <c r="B10" s="1">
        <f>-SUM(B7+B8+B9)</f>
        <v>-0.75000000000000044</v>
      </c>
      <c r="D10" s="1">
        <f>B10</f>
        <v>-0.75000000000000044</v>
      </c>
      <c r="F10" s="1">
        <f>D10/E7</f>
        <v>-1.2247448713915894</v>
      </c>
    </row>
    <row r="11" spans="1:8">
      <c r="A11" t="s">
        <v>8</v>
      </c>
      <c r="B11" s="1">
        <v>5</v>
      </c>
      <c r="D11" s="1">
        <f>B11</f>
        <v>5</v>
      </c>
      <c r="E11">
        <f>STDEV(D11,D12,D13,D14)</f>
        <v>4.605250626549366</v>
      </c>
      <c r="F11" s="1">
        <f>D11/E11</f>
        <v>1.0857172400509314</v>
      </c>
      <c r="G11" s="1">
        <f>MAX(D11:D14)-MIN(D11:D14)</f>
        <v>10.75</v>
      </c>
      <c r="H11">
        <f>(G11/G25)</f>
        <v>0.64179104477611937</v>
      </c>
    </row>
    <row r="12" spans="1:8">
      <c r="A12" t="s">
        <v>9</v>
      </c>
      <c r="B12" s="1">
        <v>2</v>
      </c>
      <c r="D12" s="1">
        <f>B12</f>
        <v>2</v>
      </c>
      <c r="F12" s="1">
        <f>D12/E11</f>
        <v>0.43428689602037251</v>
      </c>
    </row>
    <row r="13" spans="1:8">
      <c r="A13" t="s">
        <v>10</v>
      </c>
      <c r="B13" s="1">
        <v>-1.25</v>
      </c>
      <c r="D13" s="1">
        <f>B13</f>
        <v>-1.25</v>
      </c>
      <c r="F13" s="1">
        <f>D13/E11</f>
        <v>-0.27142931001273285</v>
      </c>
    </row>
    <row r="14" spans="1:8">
      <c r="A14" t="s">
        <v>19</v>
      </c>
      <c r="B14" s="1">
        <f>-SUM(B11+B12+B13)</f>
        <v>-5.75</v>
      </c>
      <c r="D14" s="1">
        <f>B14</f>
        <v>-5.75</v>
      </c>
      <c r="F14" s="1">
        <f>D14/E11</f>
        <v>-1.248574826058571</v>
      </c>
    </row>
    <row r="15" spans="1:8">
      <c r="A15" t="s">
        <v>21</v>
      </c>
      <c r="B15" s="1">
        <v>1.75</v>
      </c>
      <c r="D15" s="1">
        <v>-1.75</v>
      </c>
      <c r="E15">
        <f>STDEV(D15,D16)</f>
        <v>0</v>
      </c>
      <c r="F15">
        <v>0</v>
      </c>
      <c r="G15" s="1">
        <f>MAX(D15:D16)-MIN(D15:D16)</f>
        <v>0</v>
      </c>
      <c r="H15">
        <v>0</v>
      </c>
    </row>
    <row r="16" spans="1:8">
      <c r="A16" t="s">
        <v>11</v>
      </c>
      <c r="B16" s="1">
        <v>-1.75</v>
      </c>
      <c r="D16" s="1">
        <f>B16</f>
        <v>-1.75</v>
      </c>
      <c r="F16">
        <v>0</v>
      </c>
    </row>
    <row r="17" spans="1:8">
      <c r="A17" t="s">
        <v>22</v>
      </c>
      <c r="B17" s="1">
        <v>-0.25</v>
      </c>
      <c r="D17" s="1">
        <f>B17</f>
        <v>-0.25</v>
      </c>
      <c r="E17">
        <f>STDEV(D17,D18)</f>
        <v>0.35355339059327379</v>
      </c>
      <c r="F17" s="1">
        <f>D17/E17</f>
        <v>-0.70710678118654746</v>
      </c>
      <c r="G17" s="1">
        <f>MAX(D17:D18)-MIN(D17:D18)</f>
        <v>0.5</v>
      </c>
      <c r="H17">
        <f>(G17/G25)</f>
        <v>2.9850746268656716E-2</v>
      </c>
    </row>
    <row r="18" spans="1:8">
      <c r="A18" t="s">
        <v>12</v>
      </c>
      <c r="B18" s="1">
        <v>0.25</v>
      </c>
      <c r="D18" s="1">
        <f>B18</f>
        <v>0.25</v>
      </c>
      <c r="F18" s="1">
        <f>D18/E17</f>
        <v>0.70710678118654746</v>
      </c>
    </row>
    <row r="19" spans="1:8">
      <c r="A19" t="s">
        <v>23</v>
      </c>
      <c r="B19" s="1">
        <v>-0.25</v>
      </c>
      <c r="D19" s="1">
        <f>B19</f>
        <v>-0.25</v>
      </c>
      <c r="E19">
        <f>STDEV(D19,D20)</f>
        <v>0.35355339059327379</v>
      </c>
      <c r="F19" s="1">
        <f>D19/E19</f>
        <v>-0.70710678118654746</v>
      </c>
      <c r="G19" s="1">
        <f>MAX(D19:D20)-MIN(D19:D20)</f>
        <v>0.5</v>
      </c>
      <c r="H19">
        <f>(G19/G25)</f>
        <v>2.9850746268656716E-2</v>
      </c>
    </row>
    <row r="20" spans="1:8">
      <c r="A20" t="s">
        <v>13</v>
      </c>
      <c r="B20" s="1">
        <v>0.25</v>
      </c>
      <c r="D20" s="1">
        <f>B20</f>
        <v>0.25</v>
      </c>
      <c r="F20" s="1">
        <f>D20/E19</f>
        <v>0.70710678118654746</v>
      </c>
    </row>
    <row r="21" spans="1:8">
      <c r="A21" t="s">
        <v>24</v>
      </c>
      <c r="B21" s="1">
        <v>1.125</v>
      </c>
      <c r="D21" s="1">
        <v>1.125</v>
      </c>
      <c r="E21">
        <f>STDEV(D21,D22)</f>
        <v>1.5909902576697319</v>
      </c>
      <c r="F21" s="1">
        <f>D21/E21</f>
        <v>0.70710678118654757</v>
      </c>
      <c r="G21" s="1">
        <f>MAX(D21:D22)-MIN(D21:D22)</f>
        <v>2.25</v>
      </c>
      <c r="H21">
        <f>(G21/G25)</f>
        <v>0.13432835820895522</v>
      </c>
    </row>
    <row r="22" spans="1:8">
      <c r="A22" t="s">
        <v>14</v>
      </c>
      <c r="B22" s="1">
        <v>-1.125</v>
      </c>
      <c r="D22" s="1">
        <f>B22</f>
        <v>-1.125</v>
      </c>
      <c r="F22" s="1">
        <f>D22/E21</f>
        <v>-0.70710678118654757</v>
      </c>
    </row>
    <row r="23" spans="1:8">
      <c r="A23" t="s">
        <v>25</v>
      </c>
      <c r="B23" s="1">
        <v>0.75</v>
      </c>
      <c r="D23" s="1">
        <v>0.75</v>
      </c>
      <c r="E23">
        <f>STDEV(D23,D24)</f>
        <v>1.0606601717798212</v>
      </c>
      <c r="F23" s="1">
        <f>D23/E23</f>
        <v>0.70710678118654757</v>
      </c>
      <c r="G23" s="1">
        <f>MAX(D23:D24)-MIN(D23:D24)</f>
        <v>1.5</v>
      </c>
      <c r="H23">
        <f>(G23/G25)</f>
        <v>8.9552238805970144E-2</v>
      </c>
    </row>
    <row r="24" spans="1:8">
      <c r="A24" t="s">
        <v>20</v>
      </c>
      <c r="B24" s="1">
        <v>-0.75</v>
      </c>
      <c r="D24" s="1">
        <f>B24</f>
        <v>-0.75</v>
      </c>
      <c r="F24" s="1">
        <f>D24/E23</f>
        <v>-0.70710678118654757</v>
      </c>
    </row>
    <row r="25" spans="1:8">
      <c r="G25" s="1">
        <f>SUM(G3:G23)</f>
        <v>16.75</v>
      </c>
    </row>
    <row r="27" spans="1:8">
      <c r="B27" t="s">
        <v>40</v>
      </c>
      <c r="D27" t="s">
        <v>16</v>
      </c>
      <c r="F27" t="s">
        <v>41</v>
      </c>
      <c r="G27" t="s">
        <v>42</v>
      </c>
      <c r="H27" t="s">
        <v>43</v>
      </c>
    </row>
    <row r="28" spans="1:8">
      <c r="A28" t="s">
        <v>29</v>
      </c>
      <c r="B28" s="1">
        <v>1.287E-16</v>
      </c>
      <c r="D28">
        <f>STDEV(B28:B31)</f>
        <v>0.2041241452319314</v>
      </c>
      <c r="F28" s="1">
        <f>B28/D28</f>
        <v>6.3049865979239038E-16</v>
      </c>
      <c r="G28" s="1">
        <f>MAX(B28:B31)-MIN(B28:B31)</f>
        <v>0.49999999999999972</v>
      </c>
      <c r="H28" s="1">
        <f>G28/G39</f>
        <v>0.10526315789473677</v>
      </c>
    </row>
    <row r="29" spans="1:8">
      <c r="A29" t="s">
        <v>30</v>
      </c>
      <c r="B29" s="1">
        <v>-0.25</v>
      </c>
      <c r="F29" s="1">
        <f>B29/D28</f>
        <v>-1.2247448713915896</v>
      </c>
    </row>
    <row r="30" spans="1:8">
      <c r="A30" t="s">
        <v>31</v>
      </c>
      <c r="B30" s="1">
        <v>1.5E-16</v>
      </c>
      <c r="F30" s="1">
        <f>B30/D28</f>
        <v>7.3484692283495385E-16</v>
      </c>
    </row>
    <row r="31" spans="1:8">
      <c r="A31" t="s">
        <v>36</v>
      </c>
      <c r="B31" s="1">
        <f>-SUM(B28:B30)</f>
        <v>0.24999999999999972</v>
      </c>
      <c r="F31" s="1">
        <f>B31/D28</f>
        <v>1.2247448713915883</v>
      </c>
    </row>
    <row r="32" spans="1:8">
      <c r="A32" t="s">
        <v>32</v>
      </c>
      <c r="B32" s="1">
        <v>0.25</v>
      </c>
      <c r="D32">
        <f>STDEV(B32:B34)</f>
        <v>0.25000000000000044</v>
      </c>
      <c r="F32" s="1">
        <f>B32/D32</f>
        <v>0.99999999999999822</v>
      </c>
      <c r="G32" s="1">
        <f>MAX(B32:B34)-MIN(B32:B34)</f>
        <v>0.50000000000000089</v>
      </c>
      <c r="H32" s="1">
        <f>G32/G39</f>
        <v>0.105263157894737</v>
      </c>
    </row>
    <row r="33" spans="1:8">
      <c r="A33" t="s">
        <v>33</v>
      </c>
      <c r="B33" s="1">
        <v>8.9000000000000007E-16</v>
      </c>
      <c r="F33" s="1">
        <f>B33/D32</f>
        <v>3.5599999999999939E-15</v>
      </c>
    </row>
    <row r="34" spans="1:8">
      <c r="A34" t="s">
        <v>37</v>
      </c>
      <c r="B34" s="1">
        <f>-SUM(B32:B33)</f>
        <v>-0.25000000000000089</v>
      </c>
      <c r="F34" s="1">
        <f>B34/D32</f>
        <v>-1.0000000000000018</v>
      </c>
    </row>
    <row r="35" spans="1:8">
      <c r="A35" t="s">
        <v>34</v>
      </c>
      <c r="B35" s="1">
        <v>0.75</v>
      </c>
      <c r="D35">
        <f>STDEV(B35:B36)</f>
        <v>1.0606601717798212</v>
      </c>
      <c r="F35" s="1">
        <f>B35/D35</f>
        <v>0.70710678118654757</v>
      </c>
      <c r="G35" s="1">
        <f>MAX(B35:B36)-MIN(B35:B36)</f>
        <v>1.5</v>
      </c>
      <c r="H35" s="1">
        <f>G35/G39</f>
        <v>0.31578947368421045</v>
      </c>
    </row>
    <row r="36" spans="1:8">
      <c r="A36" t="s">
        <v>38</v>
      </c>
      <c r="B36" s="1">
        <f>-SUM(B35)</f>
        <v>-0.75</v>
      </c>
      <c r="F36" s="1">
        <f>B36/D35</f>
        <v>-0.70710678118654757</v>
      </c>
    </row>
    <row r="37" spans="1:8">
      <c r="A37" t="s">
        <v>35</v>
      </c>
      <c r="B37" s="1">
        <v>-1.125</v>
      </c>
      <c r="D37">
        <f>STDEV(B37:B38)</f>
        <v>1.5909902576697319</v>
      </c>
      <c r="F37" s="1">
        <f>B37/D37</f>
        <v>-0.70710678118654757</v>
      </c>
      <c r="G37" s="1">
        <f>MAX(B37:B38)-MIN(B37:B38)</f>
        <v>2.25</v>
      </c>
      <c r="H37" s="1">
        <f>G37/G39</f>
        <v>0.47368421052631571</v>
      </c>
    </row>
    <row r="38" spans="1:8">
      <c r="A38" t="s">
        <v>39</v>
      </c>
      <c r="B38" s="1">
        <f>-SUM(B37)</f>
        <v>1.125</v>
      </c>
      <c r="F38" s="1">
        <f>B38/D37</f>
        <v>0.70710678118654757</v>
      </c>
    </row>
    <row r="39" spans="1:8">
      <c r="G39" s="1">
        <f>SUM(G28+G32+G35+G37)</f>
        <v>4.7500000000000009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Neha</cp:lastModifiedBy>
  <dcterms:created xsi:type="dcterms:W3CDTF">2017-01-25T23:51:37Z</dcterms:created>
  <dcterms:modified xsi:type="dcterms:W3CDTF">2017-02-23T01:04:37Z</dcterms:modified>
</cp:coreProperties>
</file>