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GitHub/winning-composition/data/"/>
    </mc:Choice>
  </mc:AlternateContent>
  <xr:revisionPtr revIDLastSave="0" documentId="8_{EF7A7425-A685-104A-861F-6BCBB3776AAA}" xr6:coauthVersionLast="47" xr6:coauthVersionMax="47" xr10:uidLastSave="{00000000-0000-0000-0000-000000000000}"/>
  <bookViews>
    <workbookView xWindow="780" yWindow="1000" windowWidth="27640" windowHeight="16440" xr2:uid="{248AC55A-3E65-EA43-8677-1E875D31135F}"/>
  </bookViews>
  <sheets>
    <sheet name="PYTHON" sheetId="1" r:id="rId1"/>
  </sheets>
  <externalReferences>
    <externalReference r:id="rId2"/>
  </externalReference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528" i="1" l="1" a="1"/>
  <c r="AV528" i="1" s="1"/>
  <c r="AU528" i="1" a="1"/>
  <c r="AU528" i="1" s="1"/>
  <c r="AT528" i="1" a="1"/>
  <c r="AT528" i="1" s="1"/>
  <c r="AS528" i="1" a="1"/>
  <c r="AS528" i="1" s="1"/>
  <c r="AR528" i="1" a="1"/>
  <c r="AR528" i="1" s="1"/>
  <c r="AQ528" i="1" a="1"/>
  <c r="AQ528" i="1" s="1"/>
  <c r="AP528" i="1" a="1"/>
  <c r="AP528" i="1" s="1"/>
  <c r="AO528" i="1" a="1"/>
  <c r="AO528" i="1" s="1"/>
  <c r="AL528" i="1"/>
  <c r="AL528" i="1" a="1"/>
  <c r="AI528" i="1" a="1"/>
  <c r="AI528" i="1" s="1"/>
  <c r="AE528" i="1"/>
  <c r="AE528" i="1" a="1"/>
  <c r="AD528" i="1"/>
  <c r="AD528" i="1" a="1"/>
  <c r="AC528" i="1"/>
  <c r="AC528" i="1" a="1"/>
  <c r="AA528" i="1" a="1"/>
  <c r="AA528" i="1" s="1"/>
  <c r="Z528" i="1" a="1"/>
  <c r="Z528" i="1" s="1"/>
  <c r="AN528" i="1" s="1" a="1"/>
  <c r="AN528" i="1" s="1"/>
  <c r="Y528" i="1" a="1"/>
  <c r="Y528" i="1" s="1"/>
  <c r="X528" i="1" a="1"/>
  <c r="X528" i="1" s="1"/>
  <c r="W528" i="1" a="1"/>
  <c r="W528" i="1" s="1"/>
  <c r="V528" i="1" a="1"/>
  <c r="V528" i="1" s="1"/>
  <c r="U528" i="1" a="1"/>
  <c r="U528" i="1" s="1"/>
  <c r="T528" i="1" a="1"/>
  <c r="T528" i="1" s="1"/>
  <c r="S528" i="1" a="1"/>
  <c r="S528" i="1" s="1"/>
  <c r="R528" i="1" a="1"/>
  <c r="R528" i="1" s="1"/>
  <c r="Q528" i="1" a="1"/>
  <c r="Q528" i="1" s="1"/>
  <c r="P528" i="1" a="1"/>
  <c r="P528" i="1" s="1"/>
  <c r="O528" i="1" a="1"/>
  <c r="O528" i="1" s="1"/>
  <c r="N528" i="1" a="1"/>
  <c r="N528" i="1" s="1"/>
  <c r="M528" i="1" a="1"/>
  <c r="M528" i="1" s="1"/>
  <c r="L528" i="1" a="1"/>
  <c r="L528" i="1" s="1"/>
  <c r="K528" i="1" a="1"/>
  <c r="K528" i="1" s="1"/>
  <c r="I528" i="1"/>
  <c r="J528" i="1" s="1"/>
  <c r="I528" i="1" a="1"/>
  <c r="H528" i="1"/>
  <c r="H528" i="1" a="1"/>
  <c r="G528" i="1"/>
  <c r="G528" i="1" a="1"/>
  <c r="E528" i="1"/>
  <c r="A528" i="1"/>
  <c r="AV527" i="1"/>
  <c r="AV527" i="1" a="1"/>
  <c r="AU527" i="1"/>
  <c r="AU527" i="1" a="1"/>
  <c r="AT527" i="1"/>
  <c r="AT527" i="1" a="1"/>
  <c r="AS527" i="1"/>
  <c r="AS527" i="1" a="1"/>
  <c r="AR527" i="1"/>
  <c r="AR527" i="1" a="1"/>
  <c r="AQ527" i="1"/>
  <c r="AQ527" i="1" a="1"/>
  <c r="AP527" i="1"/>
  <c r="AP527" i="1" a="1"/>
  <c r="AO527" i="1"/>
  <c r="AO527" i="1" a="1"/>
  <c r="AL527" i="1" a="1"/>
  <c r="AL527" i="1" s="1"/>
  <c r="AN527" i="1" s="1" a="1"/>
  <c r="AN527" i="1" s="1"/>
  <c r="AI527" i="1"/>
  <c r="AI527" i="1" a="1"/>
  <c r="AE527" i="1" a="1"/>
  <c r="AE527" i="1" s="1"/>
  <c r="AD527" i="1" a="1"/>
  <c r="AD527" i="1" s="1"/>
  <c r="AC527" i="1" a="1"/>
  <c r="AC527" i="1" s="1"/>
  <c r="AA527" i="1"/>
  <c r="AA527" i="1" a="1"/>
  <c r="Z527" i="1"/>
  <c r="Z527" i="1" a="1"/>
  <c r="Y527" i="1"/>
  <c r="Y527" i="1" a="1"/>
  <c r="X527" i="1"/>
  <c r="AM527" i="1" s="1"/>
  <c r="X527" i="1" a="1"/>
  <c r="W527" i="1"/>
  <c r="W527" i="1" a="1"/>
  <c r="V527" i="1"/>
  <c r="V527" i="1" a="1"/>
  <c r="U527" i="1"/>
  <c r="U527" i="1" a="1"/>
  <c r="T527" i="1"/>
  <c r="T527" i="1" a="1"/>
  <c r="S527" i="1" a="1"/>
  <c r="S527" i="1" s="1"/>
  <c r="R527" i="1"/>
  <c r="R527" i="1" a="1"/>
  <c r="Q527" i="1" a="1"/>
  <c r="Q527" i="1" s="1"/>
  <c r="P527" i="1"/>
  <c r="P527" i="1" a="1"/>
  <c r="O527" i="1" a="1"/>
  <c r="O527" i="1" s="1"/>
  <c r="N527" i="1"/>
  <c r="N527" i="1" a="1"/>
  <c r="M527" i="1" a="1"/>
  <c r="M527" i="1" s="1"/>
  <c r="L527" i="1" a="1"/>
  <c r="L527" i="1" s="1"/>
  <c r="K527" i="1" a="1"/>
  <c r="K527" i="1" s="1"/>
  <c r="I527" i="1" a="1"/>
  <c r="I527" i="1" s="1"/>
  <c r="J527" i="1" s="1"/>
  <c r="H527" i="1"/>
  <c r="H527" i="1" a="1"/>
  <c r="G527" i="1"/>
  <c r="G527" i="1" a="1"/>
  <c r="E527" i="1"/>
  <c r="A527" i="1"/>
  <c r="AV526" i="1" a="1"/>
  <c r="AV526" i="1" s="1"/>
  <c r="AU526" i="1" a="1"/>
  <c r="AU526" i="1" s="1"/>
  <c r="AT526" i="1" a="1"/>
  <c r="AT526" i="1" s="1"/>
  <c r="AS526" i="1" a="1"/>
  <c r="AS526" i="1" s="1"/>
  <c r="AR526" i="1" a="1"/>
  <c r="AR526" i="1" s="1"/>
  <c r="AQ526" i="1" a="1"/>
  <c r="AQ526" i="1" s="1"/>
  <c r="AP526" i="1" a="1"/>
  <c r="AP526" i="1" s="1"/>
  <c r="AO526" i="1" a="1"/>
  <c r="AO526" i="1" s="1"/>
  <c r="AL526" i="1"/>
  <c r="AL526" i="1" a="1"/>
  <c r="AI526" i="1" a="1"/>
  <c r="AI526" i="1" s="1"/>
  <c r="AE526" i="1" a="1"/>
  <c r="AE526" i="1" s="1"/>
  <c r="AD526" i="1"/>
  <c r="AD526" i="1" a="1"/>
  <c r="AC526" i="1"/>
  <c r="AC526" i="1" a="1"/>
  <c r="AA526" i="1" a="1"/>
  <c r="AA526" i="1" s="1"/>
  <c r="Z526" i="1" a="1"/>
  <c r="Z526" i="1" s="1"/>
  <c r="Y526" i="1" a="1"/>
  <c r="Y526" i="1" s="1"/>
  <c r="X526" i="1" a="1"/>
  <c r="X526" i="1" s="1"/>
  <c r="W526" i="1" a="1"/>
  <c r="W526" i="1" s="1"/>
  <c r="V526" i="1" a="1"/>
  <c r="V526" i="1" s="1"/>
  <c r="U526" i="1" a="1"/>
  <c r="U526" i="1" s="1"/>
  <c r="T526" i="1" a="1"/>
  <c r="T526" i="1" s="1"/>
  <c r="S526" i="1" a="1"/>
  <c r="S526" i="1" s="1"/>
  <c r="R526" i="1" a="1"/>
  <c r="R526" i="1" s="1"/>
  <c r="Q526" i="1" a="1"/>
  <c r="Q526" i="1" s="1"/>
  <c r="P526" i="1" a="1"/>
  <c r="P526" i="1" s="1"/>
  <c r="O526" i="1" a="1"/>
  <c r="O526" i="1" s="1"/>
  <c r="N526" i="1" a="1"/>
  <c r="N526" i="1" s="1"/>
  <c r="M526" i="1" a="1"/>
  <c r="M526" i="1" s="1"/>
  <c r="L526" i="1" a="1"/>
  <c r="L526" i="1" s="1"/>
  <c r="K526" i="1" a="1"/>
  <c r="K526" i="1" s="1"/>
  <c r="I526" i="1"/>
  <c r="J526" i="1" s="1"/>
  <c r="I526" i="1" a="1"/>
  <c r="H526" i="1"/>
  <c r="H526" i="1" a="1"/>
  <c r="G526" i="1"/>
  <c r="G526" i="1" a="1"/>
  <c r="E526" i="1"/>
  <c r="A526" i="1"/>
  <c r="AV525" i="1"/>
  <c r="AV525" i="1" a="1"/>
  <c r="AU525" i="1"/>
  <c r="AU525" i="1" a="1"/>
  <c r="AT525" i="1"/>
  <c r="AT525" i="1" a="1"/>
  <c r="AS525" i="1"/>
  <c r="AS525" i="1" a="1"/>
  <c r="AR525" i="1"/>
  <c r="AR525" i="1" a="1"/>
  <c r="AQ525" i="1"/>
  <c r="AQ525" i="1" a="1"/>
  <c r="AP525" i="1"/>
  <c r="AP525" i="1" a="1"/>
  <c r="AO525" i="1"/>
  <c r="AO525" i="1" a="1"/>
  <c r="AL525" i="1" a="1"/>
  <c r="AL525" i="1" s="1"/>
  <c r="AN525" i="1" s="1" a="1"/>
  <c r="AN525" i="1" s="1"/>
  <c r="AI525" i="1"/>
  <c r="AI525" i="1" a="1"/>
  <c r="AE525" i="1" a="1"/>
  <c r="AE525" i="1" s="1"/>
  <c r="AD525" i="1" a="1"/>
  <c r="AD525" i="1" s="1"/>
  <c r="AC525" i="1" a="1"/>
  <c r="AC525" i="1" s="1"/>
  <c r="AA525" i="1"/>
  <c r="AA525" i="1" a="1"/>
  <c r="Z525" i="1"/>
  <c r="Z525" i="1" a="1"/>
  <c r="Y525" i="1"/>
  <c r="Y525" i="1" a="1"/>
  <c r="X525" i="1"/>
  <c r="AG525" i="1" s="1"/>
  <c r="X525" i="1" a="1"/>
  <c r="W525" i="1"/>
  <c r="W525" i="1" a="1"/>
  <c r="V525" i="1"/>
  <c r="V525" i="1" a="1"/>
  <c r="U525" i="1"/>
  <c r="U525" i="1" a="1"/>
  <c r="T525" i="1"/>
  <c r="T525" i="1" a="1"/>
  <c r="S525" i="1" a="1"/>
  <c r="S525" i="1" s="1"/>
  <c r="R525" i="1"/>
  <c r="R525" i="1" a="1"/>
  <c r="Q525" i="1"/>
  <c r="Q525" i="1" a="1"/>
  <c r="P525" i="1" a="1"/>
  <c r="P525" i="1" s="1"/>
  <c r="O525" i="1" a="1"/>
  <c r="O525" i="1" s="1"/>
  <c r="N525" i="1" a="1"/>
  <c r="N525" i="1" s="1"/>
  <c r="M525" i="1" a="1"/>
  <c r="M525" i="1" s="1"/>
  <c r="L525" i="1" a="1"/>
  <c r="L525" i="1" s="1"/>
  <c r="K525" i="1" a="1"/>
  <c r="K525" i="1" s="1"/>
  <c r="I525" i="1" a="1"/>
  <c r="I525" i="1" s="1"/>
  <c r="J525" i="1" s="1"/>
  <c r="H525" i="1" a="1"/>
  <c r="H525" i="1" s="1"/>
  <c r="G525" i="1"/>
  <c r="G525" i="1" a="1"/>
  <c r="E525" i="1"/>
  <c r="A525" i="1"/>
  <c r="AV524" i="1" a="1"/>
  <c r="AV524" i="1" s="1"/>
  <c r="AU524" i="1" a="1"/>
  <c r="AU524" i="1" s="1"/>
  <c r="AT524" i="1"/>
  <c r="AT524" i="1" a="1"/>
  <c r="AS524" i="1"/>
  <c r="AS524" i="1" a="1"/>
  <c r="AR524" i="1" a="1"/>
  <c r="AR524" i="1" s="1"/>
  <c r="AQ524" i="1" a="1"/>
  <c r="AQ524" i="1" s="1"/>
  <c r="AP524" i="1" a="1"/>
  <c r="AP524" i="1" s="1"/>
  <c r="AO524" i="1"/>
  <c r="AO524" i="1" a="1"/>
  <c r="AN524" i="1" a="1"/>
  <c r="AN524" i="1" s="1"/>
  <c r="AL524" i="1"/>
  <c r="AL524" i="1" a="1"/>
  <c r="AI524" i="1" a="1"/>
  <c r="AI524" i="1" s="1"/>
  <c r="AE524" i="1" a="1"/>
  <c r="AE524" i="1" s="1"/>
  <c r="AD524" i="1"/>
  <c r="AD524" i="1" a="1"/>
  <c r="AC524" i="1"/>
  <c r="AC524" i="1" a="1"/>
  <c r="AA524" i="1" a="1"/>
  <c r="AA524" i="1" s="1"/>
  <c r="Z524" i="1"/>
  <c r="Z524" i="1" a="1"/>
  <c r="Y524" i="1" a="1"/>
  <c r="Y524" i="1" s="1"/>
  <c r="X524" i="1" a="1"/>
  <c r="X524" i="1" s="1"/>
  <c r="W524" i="1" a="1"/>
  <c r="W524" i="1" s="1"/>
  <c r="V524" i="1" a="1"/>
  <c r="V524" i="1" s="1"/>
  <c r="U524" i="1" a="1"/>
  <c r="U524" i="1" s="1"/>
  <c r="T524" i="1" a="1"/>
  <c r="T524" i="1" s="1"/>
  <c r="S524" i="1" a="1"/>
  <c r="S524" i="1" s="1"/>
  <c r="R524" i="1" a="1"/>
  <c r="R524" i="1" s="1"/>
  <c r="Q524" i="1" a="1"/>
  <c r="Q524" i="1" s="1"/>
  <c r="P524" i="1" a="1"/>
  <c r="P524" i="1" s="1"/>
  <c r="O524" i="1" a="1"/>
  <c r="O524" i="1" s="1"/>
  <c r="N524" i="1" a="1"/>
  <c r="N524" i="1" s="1"/>
  <c r="M524" i="1" a="1"/>
  <c r="M524" i="1" s="1"/>
  <c r="L524" i="1" a="1"/>
  <c r="L524" i="1" s="1"/>
  <c r="K524" i="1" a="1"/>
  <c r="K524" i="1" s="1"/>
  <c r="I524" i="1"/>
  <c r="J524" i="1" s="1"/>
  <c r="I524" i="1" a="1"/>
  <c r="H524" i="1"/>
  <c r="H524" i="1" a="1"/>
  <c r="G524" i="1"/>
  <c r="G524" i="1" a="1"/>
  <c r="E524" i="1"/>
  <c r="A524" i="1"/>
  <c r="AV523" i="1"/>
  <c r="AV523" i="1" a="1"/>
  <c r="AU523" i="1"/>
  <c r="AU523" i="1" a="1"/>
  <c r="AT523" i="1"/>
  <c r="AT523" i="1" a="1"/>
  <c r="AS523" i="1"/>
  <c r="AS523" i="1" a="1"/>
  <c r="AR523" i="1"/>
  <c r="AR523" i="1" a="1"/>
  <c r="AQ523" i="1"/>
  <c r="AQ523" i="1" a="1"/>
  <c r="AP523" i="1"/>
  <c r="AP523" i="1" a="1"/>
  <c r="AO523" i="1"/>
  <c r="AO523" i="1" a="1"/>
  <c r="AL523" i="1" a="1"/>
  <c r="AL523" i="1" s="1"/>
  <c r="AN523" i="1" s="1" a="1"/>
  <c r="AN523" i="1" s="1"/>
  <c r="AI523" i="1"/>
  <c r="AI523" i="1" a="1"/>
  <c r="AE523" i="1" a="1"/>
  <c r="AE523" i="1" s="1"/>
  <c r="AD523" i="1" a="1"/>
  <c r="AD523" i="1" s="1"/>
  <c r="AC523" i="1" a="1"/>
  <c r="AC523" i="1" s="1"/>
  <c r="AA523" i="1"/>
  <c r="AA523" i="1" a="1"/>
  <c r="Z523" i="1"/>
  <c r="Z523" i="1" a="1"/>
  <c r="Y523" i="1"/>
  <c r="Y523" i="1" a="1"/>
  <c r="X523" i="1"/>
  <c r="AJ523" i="1" s="1"/>
  <c r="X523" i="1" a="1"/>
  <c r="W523" i="1" a="1"/>
  <c r="W523" i="1" s="1"/>
  <c r="V523" i="1"/>
  <c r="V523" i="1" a="1"/>
  <c r="U523" i="1"/>
  <c r="U523" i="1" a="1"/>
  <c r="T523" i="1"/>
  <c r="T523" i="1" a="1"/>
  <c r="S523" i="1" a="1"/>
  <c r="S523" i="1" s="1"/>
  <c r="R523" i="1"/>
  <c r="R523" i="1" a="1"/>
  <c r="Q523" i="1" a="1"/>
  <c r="Q523" i="1" s="1"/>
  <c r="P523" i="1"/>
  <c r="P523" i="1" a="1"/>
  <c r="O523" i="1" a="1"/>
  <c r="O523" i="1" s="1"/>
  <c r="N523" i="1" a="1"/>
  <c r="N523" i="1" s="1"/>
  <c r="M523" i="1" a="1"/>
  <c r="M523" i="1" s="1"/>
  <c r="L523" i="1"/>
  <c r="L523" i="1" a="1"/>
  <c r="K523" i="1" a="1"/>
  <c r="K523" i="1" s="1"/>
  <c r="I523" i="1"/>
  <c r="J523" i="1" s="1"/>
  <c r="I523" i="1" a="1"/>
  <c r="H523" i="1" a="1"/>
  <c r="H523" i="1" s="1"/>
  <c r="G523" i="1" a="1"/>
  <c r="G523" i="1" s="1"/>
  <c r="E523" i="1"/>
  <c r="A523" i="1"/>
  <c r="AV522" i="1"/>
  <c r="AV522" i="1" a="1"/>
  <c r="AU522" i="1" a="1"/>
  <c r="AU522" i="1" s="1"/>
  <c r="AT522" i="1" a="1"/>
  <c r="AT522" i="1" s="1"/>
  <c r="AS522" i="1"/>
  <c r="AS522" i="1" a="1"/>
  <c r="AR522" i="1" a="1"/>
  <c r="AR522" i="1" s="1"/>
  <c r="AQ522" i="1" a="1"/>
  <c r="AQ522" i="1" s="1"/>
  <c r="AP522" i="1" a="1"/>
  <c r="AP522" i="1" s="1"/>
  <c r="AO522" i="1"/>
  <c r="AO522" i="1" a="1"/>
  <c r="AL522" i="1"/>
  <c r="AN522" i="1" s="1" a="1"/>
  <c r="AN522" i="1" s="1"/>
  <c r="AL522" i="1" a="1"/>
  <c r="AI522" i="1" a="1"/>
  <c r="AI522" i="1" s="1"/>
  <c r="AE522" i="1" a="1"/>
  <c r="AE522" i="1" s="1"/>
  <c r="AD522" i="1"/>
  <c r="AD522" i="1" a="1"/>
  <c r="AC522" i="1"/>
  <c r="AC522" i="1" a="1"/>
  <c r="AA522" i="1" a="1"/>
  <c r="AA522" i="1" s="1"/>
  <c r="Z522" i="1"/>
  <c r="Z522" i="1" a="1"/>
  <c r="Y522" i="1" a="1"/>
  <c r="Y522" i="1" s="1"/>
  <c r="X522" i="1" a="1"/>
  <c r="X522" i="1" s="1"/>
  <c r="W522" i="1" a="1"/>
  <c r="W522" i="1" s="1"/>
  <c r="V522" i="1" a="1"/>
  <c r="V522" i="1" s="1"/>
  <c r="U522" i="1" a="1"/>
  <c r="U522" i="1" s="1"/>
  <c r="T522" i="1" a="1"/>
  <c r="T522" i="1" s="1"/>
  <c r="S522" i="1" a="1"/>
  <c r="S522" i="1" s="1"/>
  <c r="R522" i="1" a="1"/>
  <c r="R522" i="1" s="1"/>
  <c r="Q522" i="1" a="1"/>
  <c r="Q522" i="1" s="1"/>
  <c r="P522" i="1" a="1"/>
  <c r="P522" i="1" s="1"/>
  <c r="O522" i="1" a="1"/>
  <c r="O522" i="1" s="1"/>
  <c r="N522" i="1" a="1"/>
  <c r="N522" i="1" s="1"/>
  <c r="M522" i="1" a="1"/>
  <c r="M522" i="1" s="1"/>
  <c r="L522" i="1" a="1"/>
  <c r="L522" i="1" s="1"/>
  <c r="K522" i="1" a="1"/>
  <c r="K522" i="1" s="1"/>
  <c r="I522" i="1"/>
  <c r="J522" i="1" s="1"/>
  <c r="I522" i="1" a="1"/>
  <c r="H522" i="1"/>
  <c r="H522" i="1" a="1"/>
  <c r="G522" i="1"/>
  <c r="G522" i="1" a="1"/>
  <c r="E522" i="1"/>
  <c r="A522" i="1"/>
  <c r="AV521" i="1"/>
  <c r="AV521" i="1" a="1"/>
  <c r="AU521" i="1"/>
  <c r="AU521" i="1" a="1"/>
  <c r="AT521" i="1"/>
  <c r="AT521" i="1" a="1"/>
  <c r="AS521" i="1"/>
  <c r="AS521" i="1" a="1"/>
  <c r="AR521" i="1"/>
  <c r="AR521" i="1" a="1"/>
  <c r="AQ521" i="1"/>
  <c r="AQ521" i="1" a="1"/>
  <c r="AP521" i="1"/>
  <c r="AP521" i="1" a="1"/>
  <c r="AO521" i="1"/>
  <c r="AO521" i="1" a="1"/>
  <c r="AL521" i="1" a="1"/>
  <c r="AL521" i="1" s="1"/>
  <c r="AN521" i="1" s="1" a="1"/>
  <c r="AN521" i="1" s="1"/>
  <c r="AI521" i="1"/>
  <c r="AI521" i="1" a="1"/>
  <c r="AE521" i="1" a="1"/>
  <c r="AE521" i="1" s="1"/>
  <c r="AD521" i="1" a="1"/>
  <c r="AD521" i="1" s="1"/>
  <c r="AC521" i="1" a="1"/>
  <c r="AC521" i="1" s="1"/>
  <c r="AA521" i="1"/>
  <c r="AA521" i="1" a="1"/>
  <c r="Z521" i="1"/>
  <c r="Z521" i="1" a="1"/>
  <c r="Y521" i="1"/>
  <c r="Y521" i="1" a="1"/>
  <c r="X521" i="1"/>
  <c r="AJ521" i="1" s="1"/>
  <c r="X521" i="1" a="1"/>
  <c r="W521" i="1"/>
  <c r="W521" i="1" a="1"/>
  <c r="V521" i="1"/>
  <c r="V521" i="1" a="1"/>
  <c r="U521" i="1" a="1"/>
  <c r="U521" i="1" s="1"/>
  <c r="T521" i="1"/>
  <c r="T521" i="1" a="1"/>
  <c r="S521" i="1"/>
  <c r="S521" i="1" a="1"/>
  <c r="R521" i="1" a="1"/>
  <c r="R521" i="1" s="1"/>
  <c r="Q521" i="1" a="1"/>
  <c r="Q521" i="1" s="1"/>
  <c r="P521" i="1" a="1"/>
  <c r="P521" i="1" s="1"/>
  <c r="O521" i="1"/>
  <c r="O521" i="1" a="1"/>
  <c r="N521" i="1" a="1"/>
  <c r="N521" i="1" s="1"/>
  <c r="M521" i="1" a="1"/>
  <c r="M521" i="1" s="1"/>
  <c r="L521" i="1" a="1"/>
  <c r="L521" i="1" s="1"/>
  <c r="K521" i="1" a="1"/>
  <c r="K521" i="1" s="1"/>
  <c r="I521" i="1"/>
  <c r="J521" i="1" s="1"/>
  <c r="I521" i="1" a="1"/>
  <c r="H521" i="1"/>
  <c r="H521" i="1" a="1"/>
  <c r="G521" i="1" a="1"/>
  <c r="G521" i="1" s="1"/>
  <c r="E521" i="1"/>
  <c r="A521" i="1"/>
  <c r="AV520" i="1"/>
  <c r="AV520" i="1" a="1"/>
  <c r="AU520" i="1"/>
  <c r="AU520" i="1" a="1"/>
  <c r="AT520" i="1" a="1"/>
  <c r="AT520" i="1" s="1"/>
  <c r="AS520" i="1"/>
  <c r="AS520" i="1" a="1"/>
  <c r="AR520" i="1" a="1"/>
  <c r="AR520" i="1" s="1"/>
  <c r="AQ520" i="1" a="1"/>
  <c r="AQ520" i="1" s="1"/>
  <c r="AP520" i="1" a="1"/>
  <c r="AP520" i="1" s="1"/>
  <c r="AO520" i="1" a="1"/>
  <c r="AO520" i="1" s="1"/>
  <c r="AL520" i="1"/>
  <c r="AL520" i="1" a="1"/>
  <c r="AI520" i="1" a="1"/>
  <c r="AI520" i="1" s="1"/>
  <c r="AE520" i="1"/>
  <c r="AE520" i="1" a="1"/>
  <c r="AD520" i="1" a="1"/>
  <c r="AD520" i="1" s="1"/>
  <c r="AC520" i="1" a="1"/>
  <c r="AC520" i="1" s="1"/>
  <c r="AA520" i="1" a="1"/>
  <c r="AA520" i="1" s="1"/>
  <c r="Z520" i="1" a="1"/>
  <c r="Z520" i="1" s="1"/>
  <c r="Y520" i="1" a="1"/>
  <c r="Y520" i="1" s="1"/>
  <c r="X520" i="1" a="1"/>
  <c r="X520" i="1" s="1"/>
  <c r="W520" i="1" a="1"/>
  <c r="W520" i="1" s="1"/>
  <c r="V520" i="1" a="1"/>
  <c r="V520" i="1" s="1"/>
  <c r="U520" i="1" a="1"/>
  <c r="U520" i="1" s="1"/>
  <c r="T520" i="1" a="1"/>
  <c r="T520" i="1" s="1"/>
  <c r="S520" i="1" a="1"/>
  <c r="S520" i="1" s="1"/>
  <c r="R520" i="1" a="1"/>
  <c r="R520" i="1" s="1"/>
  <c r="Q520" i="1" a="1"/>
  <c r="Q520" i="1" s="1"/>
  <c r="P520" i="1" a="1"/>
  <c r="P520" i="1" s="1"/>
  <c r="O520" i="1" a="1"/>
  <c r="O520" i="1" s="1"/>
  <c r="N520" i="1" a="1"/>
  <c r="N520" i="1" s="1"/>
  <c r="M520" i="1" a="1"/>
  <c r="M520" i="1" s="1"/>
  <c r="L520" i="1" a="1"/>
  <c r="L520" i="1" s="1"/>
  <c r="K520" i="1" a="1"/>
  <c r="K520" i="1" s="1"/>
  <c r="I520" i="1"/>
  <c r="J520" i="1" s="1"/>
  <c r="I520" i="1" a="1"/>
  <c r="H520" i="1"/>
  <c r="H520" i="1" a="1"/>
  <c r="G520" i="1"/>
  <c r="G520" i="1" a="1"/>
  <c r="E520" i="1"/>
  <c r="A520" i="1"/>
  <c r="AV519" i="1"/>
  <c r="AV519" i="1" a="1"/>
  <c r="AU519" i="1"/>
  <c r="AU519" i="1" a="1"/>
  <c r="AT519" i="1"/>
  <c r="AT519" i="1" a="1"/>
  <c r="AS519" i="1"/>
  <c r="AS519" i="1" a="1"/>
  <c r="AR519" i="1"/>
  <c r="AR519" i="1" a="1"/>
  <c r="AQ519" i="1"/>
  <c r="AQ519" i="1" a="1"/>
  <c r="AP519" i="1"/>
  <c r="AP519" i="1" a="1"/>
  <c r="AO519" i="1"/>
  <c r="AO519" i="1" a="1"/>
  <c r="AL519" i="1" a="1"/>
  <c r="AL519" i="1" s="1"/>
  <c r="AN519" i="1" s="1" a="1"/>
  <c r="AN519" i="1" s="1"/>
  <c r="AI519" i="1" a="1"/>
  <c r="AI519" i="1" s="1"/>
  <c r="AE519" i="1" a="1"/>
  <c r="AE519" i="1" s="1"/>
  <c r="AD519" i="1" a="1"/>
  <c r="AD519" i="1" s="1"/>
  <c r="AC519" i="1" a="1"/>
  <c r="AC519" i="1" s="1"/>
  <c r="AA519" i="1"/>
  <c r="AA519" i="1" a="1"/>
  <c r="Z519" i="1"/>
  <c r="Z519" i="1" a="1"/>
  <c r="Y519" i="1" a="1"/>
  <c r="Y519" i="1" s="1"/>
  <c r="X519" i="1"/>
  <c r="X519" i="1" a="1"/>
  <c r="W519" i="1" a="1"/>
  <c r="W519" i="1" s="1"/>
  <c r="V519" i="1"/>
  <c r="V519" i="1" a="1"/>
  <c r="U519" i="1" a="1"/>
  <c r="U519" i="1" s="1"/>
  <c r="T519" i="1"/>
  <c r="T519" i="1" a="1"/>
  <c r="S519" i="1" a="1"/>
  <c r="S519" i="1" s="1"/>
  <c r="R519" i="1"/>
  <c r="R519" i="1" a="1"/>
  <c r="Q519" i="1" a="1"/>
  <c r="Q519" i="1" s="1"/>
  <c r="P519" i="1"/>
  <c r="P519" i="1" a="1"/>
  <c r="O519" i="1" a="1"/>
  <c r="O519" i="1" s="1"/>
  <c r="N519" i="1"/>
  <c r="N519" i="1" a="1"/>
  <c r="M519" i="1" a="1"/>
  <c r="M519" i="1" s="1"/>
  <c r="L519" i="1" a="1"/>
  <c r="L519" i="1" s="1"/>
  <c r="K519" i="1" a="1"/>
  <c r="K519" i="1" s="1"/>
  <c r="J519" i="1"/>
  <c r="I519" i="1"/>
  <c r="I519" i="1" a="1"/>
  <c r="H519" i="1"/>
  <c r="H519" i="1" a="1"/>
  <c r="G519" i="1"/>
  <c r="G519" i="1" a="1"/>
  <c r="E519" i="1"/>
  <c r="A519" i="1"/>
  <c r="AV518" i="1" a="1"/>
  <c r="AV518" i="1" s="1"/>
  <c r="AU518" i="1"/>
  <c r="AU518" i="1" a="1"/>
  <c r="AT518" i="1" a="1"/>
  <c r="AT518" i="1" s="1"/>
  <c r="AS518" i="1" a="1"/>
  <c r="AS518" i="1" s="1"/>
  <c r="AR518" i="1" a="1"/>
  <c r="AR518" i="1" s="1"/>
  <c r="AQ518" i="1"/>
  <c r="AQ518" i="1" a="1"/>
  <c r="AP518" i="1" a="1"/>
  <c r="AP518" i="1" s="1"/>
  <c r="AO518" i="1" a="1"/>
  <c r="AO518" i="1" s="1"/>
  <c r="AL518" i="1"/>
  <c r="AL518" i="1" a="1"/>
  <c r="AI518" i="1" a="1"/>
  <c r="AI518" i="1" s="1"/>
  <c r="AE518" i="1" a="1"/>
  <c r="AE518" i="1" s="1"/>
  <c r="AD518" i="1"/>
  <c r="AD518" i="1" a="1"/>
  <c r="AC518" i="1" a="1"/>
  <c r="AC518" i="1" s="1"/>
  <c r="AA518" i="1" a="1"/>
  <c r="AA518" i="1" s="1"/>
  <c r="AB518" i="1" s="1"/>
  <c r="Z518" i="1" a="1"/>
  <c r="Z518" i="1" s="1"/>
  <c r="Y518" i="1" a="1"/>
  <c r="Y518" i="1" s="1"/>
  <c r="X518" i="1"/>
  <c r="AM518" i="1" s="1"/>
  <c r="X518" i="1" a="1"/>
  <c r="W518" i="1" a="1"/>
  <c r="W518" i="1" s="1"/>
  <c r="V518" i="1" a="1"/>
  <c r="V518" i="1" s="1"/>
  <c r="U518" i="1" a="1"/>
  <c r="U518" i="1" s="1"/>
  <c r="T518" i="1" a="1"/>
  <c r="T518" i="1" s="1"/>
  <c r="S518" i="1" a="1"/>
  <c r="S518" i="1" s="1"/>
  <c r="R518" i="1" a="1"/>
  <c r="R518" i="1" s="1"/>
  <c r="Q518" i="1" a="1"/>
  <c r="Q518" i="1" s="1"/>
  <c r="P518" i="1" a="1"/>
  <c r="P518" i="1" s="1"/>
  <c r="O518" i="1" a="1"/>
  <c r="O518" i="1" s="1"/>
  <c r="N518" i="1" a="1"/>
  <c r="N518" i="1" s="1"/>
  <c r="M518" i="1" a="1"/>
  <c r="M518" i="1" s="1"/>
  <c r="L518" i="1" a="1"/>
  <c r="L518" i="1" s="1"/>
  <c r="K518" i="1" a="1"/>
  <c r="K518" i="1" s="1"/>
  <c r="I518" i="1"/>
  <c r="J518" i="1" s="1"/>
  <c r="I518" i="1" a="1"/>
  <c r="H518" i="1"/>
  <c r="H518" i="1" a="1"/>
  <c r="G518" i="1"/>
  <c r="G518" i="1" a="1"/>
  <c r="E518" i="1"/>
  <c r="A518" i="1"/>
  <c r="AV517" i="1"/>
  <c r="AV517" i="1" a="1"/>
  <c r="AU517" i="1"/>
  <c r="AU517" i="1" a="1"/>
  <c r="AT517" i="1"/>
  <c r="AT517" i="1" a="1"/>
  <c r="AS517" i="1"/>
  <c r="AS517" i="1" a="1"/>
  <c r="AR517" i="1"/>
  <c r="AR517" i="1" a="1"/>
  <c r="AQ517" i="1" a="1"/>
  <c r="AQ517" i="1" s="1"/>
  <c r="AP517" i="1"/>
  <c r="AP517" i="1" a="1"/>
  <c r="AO517" i="1"/>
  <c r="AO517" i="1" a="1"/>
  <c r="AL517" i="1" a="1"/>
  <c r="AL517" i="1" s="1"/>
  <c r="AN517" i="1" s="1" a="1"/>
  <c r="AN517" i="1" s="1"/>
  <c r="AI517" i="1"/>
  <c r="AI517" i="1" a="1"/>
  <c r="AE517" i="1" a="1"/>
  <c r="AE517" i="1" s="1"/>
  <c r="AD517" i="1" a="1"/>
  <c r="AD517" i="1" s="1"/>
  <c r="AC517" i="1" a="1"/>
  <c r="AC517" i="1" s="1"/>
  <c r="AA517" i="1"/>
  <c r="AA517" i="1" a="1"/>
  <c r="Z517" i="1"/>
  <c r="Z517" i="1" a="1"/>
  <c r="Y517" i="1"/>
  <c r="Y517" i="1" a="1"/>
  <c r="X517" i="1" a="1"/>
  <c r="X517" i="1" s="1"/>
  <c r="W517" i="1"/>
  <c r="W517" i="1" a="1"/>
  <c r="V517" i="1"/>
  <c r="V517" i="1" a="1"/>
  <c r="U517" i="1"/>
  <c r="U517" i="1" a="1"/>
  <c r="T517" i="1" a="1"/>
  <c r="T517" i="1" s="1"/>
  <c r="S517" i="1"/>
  <c r="S517" i="1" a="1"/>
  <c r="R517" i="1" a="1"/>
  <c r="R517" i="1" s="1"/>
  <c r="Q517" i="1"/>
  <c r="Q517" i="1" a="1"/>
  <c r="P517" i="1" a="1"/>
  <c r="P517" i="1" s="1"/>
  <c r="O517" i="1"/>
  <c r="O517" i="1" a="1"/>
  <c r="N517" i="1" a="1"/>
  <c r="N517" i="1" s="1"/>
  <c r="M517" i="1"/>
  <c r="M517" i="1" a="1"/>
  <c r="L517" i="1" a="1"/>
  <c r="L517" i="1" s="1"/>
  <c r="K517" i="1" a="1"/>
  <c r="K517" i="1" s="1"/>
  <c r="I517" i="1" a="1"/>
  <c r="I517" i="1" s="1"/>
  <c r="J517" i="1" s="1"/>
  <c r="H517" i="1"/>
  <c r="H517" i="1" a="1"/>
  <c r="G517" i="1"/>
  <c r="G517" i="1" a="1"/>
  <c r="E517" i="1"/>
  <c r="A517" i="1"/>
  <c r="AV516" i="1" a="1"/>
  <c r="AV516" i="1" s="1"/>
  <c r="AU516" i="1" a="1"/>
  <c r="AU516" i="1" s="1"/>
  <c r="AT516" i="1"/>
  <c r="AT516" i="1" a="1"/>
  <c r="AS516" i="1" a="1"/>
  <c r="AS516" i="1" s="1"/>
  <c r="AR516" i="1" a="1"/>
  <c r="AR516" i="1" s="1"/>
  <c r="AQ516" i="1" a="1"/>
  <c r="AQ516" i="1" s="1"/>
  <c r="AP516" i="1"/>
  <c r="AP516" i="1" a="1"/>
  <c r="AO516" i="1" a="1"/>
  <c r="AO516" i="1" s="1"/>
  <c r="AL516" i="1" a="1"/>
  <c r="AL516" i="1" s="1"/>
  <c r="AN516" i="1" s="1" a="1"/>
  <c r="AN516" i="1" s="1"/>
  <c r="AI516" i="1" a="1"/>
  <c r="AI516" i="1" s="1"/>
  <c r="AE516" i="1"/>
  <c r="AE516" i="1" a="1"/>
  <c r="AD516" i="1" a="1"/>
  <c r="AD516" i="1" s="1"/>
  <c r="AC516" i="1"/>
  <c r="AC516" i="1" a="1"/>
  <c r="AA516" i="1"/>
  <c r="AA516" i="1" a="1"/>
  <c r="Z516" i="1" a="1"/>
  <c r="Z516" i="1" s="1"/>
  <c r="Y516" i="1" a="1"/>
  <c r="Y516" i="1" s="1"/>
  <c r="X516" i="1" a="1"/>
  <c r="X516" i="1" s="1"/>
  <c r="W516" i="1" a="1"/>
  <c r="W516" i="1" s="1"/>
  <c r="V516" i="1" a="1"/>
  <c r="V516" i="1" s="1"/>
  <c r="U516" i="1" a="1"/>
  <c r="U516" i="1" s="1"/>
  <c r="T516" i="1" a="1"/>
  <c r="T516" i="1" s="1"/>
  <c r="S516" i="1" a="1"/>
  <c r="S516" i="1" s="1"/>
  <c r="R516" i="1" a="1"/>
  <c r="R516" i="1" s="1"/>
  <c r="Q516" i="1" a="1"/>
  <c r="Q516" i="1" s="1"/>
  <c r="P516" i="1" a="1"/>
  <c r="P516" i="1" s="1"/>
  <c r="O516" i="1" a="1"/>
  <c r="O516" i="1" s="1"/>
  <c r="N516" i="1" a="1"/>
  <c r="N516" i="1" s="1"/>
  <c r="M516" i="1" a="1"/>
  <c r="M516" i="1" s="1"/>
  <c r="L516" i="1" a="1"/>
  <c r="L516" i="1" s="1"/>
  <c r="K516" i="1" a="1"/>
  <c r="K516" i="1" s="1"/>
  <c r="I516" i="1"/>
  <c r="J516" i="1" s="1"/>
  <c r="I516" i="1" a="1"/>
  <c r="H516" i="1"/>
  <c r="H516" i="1" a="1"/>
  <c r="G516" i="1"/>
  <c r="G516" i="1" a="1"/>
  <c r="E516" i="1"/>
  <c r="A516" i="1"/>
  <c r="AV515" i="1"/>
  <c r="AV515" i="1" a="1"/>
  <c r="AU515" i="1"/>
  <c r="AU515" i="1" a="1"/>
  <c r="AT515" i="1"/>
  <c r="AT515" i="1" a="1"/>
  <c r="AS515" i="1"/>
  <c r="AS515" i="1" a="1"/>
  <c r="AR515" i="1"/>
  <c r="AR515" i="1" a="1"/>
  <c r="AQ515" i="1"/>
  <c r="AQ515" i="1" a="1"/>
  <c r="AP515" i="1" a="1"/>
  <c r="AP515" i="1" s="1"/>
  <c r="AO515" i="1"/>
  <c r="AO515" i="1" a="1"/>
  <c r="AL515" i="1" a="1"/>
  <c r="AL515" i="1" s="1"/>
  <c r="AN515" i="1" s="1" a="1"/>
  <c r="AN515" i="1" s="1"/>
  <c r="AI515" i="1" a="1"/>
  <c r="AI515" i="1" s="1"/>
  <c r="AE515" i="1" a="1"/>
  <c r="AE515" i="1" s="1"/>
  <c r="AD515" i="1" a="1"/>
  <c r="AD515" i="1" s="1"/>
  <c r="AC515" i="1" a="1"/>
  <c r="AC515" i="1" s="1"/>
  <c r="AA515" i="1" a="1"/>
  <c r="AA515" i="1" s="1"/>
  <c r="Z515" i="1"/>
  <c r="Z515" i="1" a="1"/>
  <c r="Y515" i="1" a="1"/>
  <c r="Y515" i="1" s="1"/>
  <c r="X515" i="1"/>
  <c r="X515" i="1" a="1"/>
  <c r="W515" i="1" a="1"/>
  <c r="W515" i="1" s="1"/>
  <c r="V515" i="1"/>
  <c r="V515" i="1" a="1"/>
  <c r="U515" i="1" a="1"/>
  <c r="U515" i="1" s="1"/>
  <c r="T515" i="1"/>
  <c r="T515" i="1" a="1"/>
  <c r="S515" i="1" a="1"/>
  <c r="S515" i="1" s="1"/>
  <c r="R515" i="1"/>
  <c r="R515" i="1" a="1"/>
  <c r="Q515" i="1" a="1"/>
  <c r="Q515" i="1" s="1"/>
  <c r="P515" i="1"/>
  <c r="P515" i="1" a="1"/>
  <c r="O515" i="1" a="1"/>
  <c r="O515" i="1" s="1"/>
  <c r="N515" i="1"/>
  <c r="N515" i="1" a="1"/>
  <c r="M515" i="1" a="1"/>
  <c r="M515" i="1" s="1"/>
  <c r="L515" i="1"/>
  <c r="L515" i="1" a="1"/>
  <c r="K515" i="1" a="1"/>
  <c r="K515" i="1" s="1"/>
  <c r="I515" i="1" a="1"/>
  <c r="I515" i="1" s="1"/>
  <c r="J515" i="1" s="1"/>
  <c r="H515" i="1" a="1"/>
  <c r="H515" i="1" s="1"/>
  <c r="G515" i="1"/>
  <c r="G515" i="1" a="1"/>
  <c r="E515" i="1"/>
  <c r="A515" i="1"/>
  <c r="AV514" i="1" a="1"/>
  <c r="AV514" i="1" s="1"/>
  <c r="AU514" i="1" a="1"/>
  <c r="AU514" i="1" s="1"/>
  <c r="AT514" i="1" a="1"/>
  <c r="AT514" i="1" s="1"/>
  <c r="AS514" i="1"/>
  <c r="AS514" i="1" a="1"/>
  <c r="AR514" i="1" a="1"/>
  <c r="AR514" i="1" s="1"/>
  <c r="AQ514" i="1" a="1"/>
  <c r="AQ514" i="1" s="1"/>
  <c r="AP514" i="1" a="1"/>
  <c r="AP514" i="1" s="1"/>
  <c r="AO514" i="1"/>
  <c r="AO514" i="1" a="1"/>
  <c r="AL514" i="1"/>
  <c r="AN514" i="1" s="1" a="1"/>
  <c r="AN514" i="1" s="1"/>
  <c r="AL514" i="1" a="1"/>
  <c r="AI514" i="1" a="1"/>
  <c r="AI514" i="1" s="1"/>
  <c r="AE514" i="1" a="1"/>
  <c r="AE514" i="1" s="1"/>
  <c r="AD514" i="1"/>
  <c r="AD514" i="1" a="1"/>
  <c r="AC514" i="1" a="1"/>
  <c r="AC514" i="1" s="1"/>
  <c r="AA514" i="1" a="1"/>
  <c r="AA514" i="1" s="1"/>
  <c r="AB514" i="1" s="1"/>
  <c r="Z514" i="1"/>
  <c r="Z514" i="1" a="1"/>
  <c r="Y514" i="1" a="1"/>
  <c r="Y514" i="1" s="1"/>
  <c r="X514" i="1" a="1"/>
  <c r="X514" i="1" s="1"/>
  <c r="W514" i="1" a="1"/>
  <c r="W514" i="1" s="1"/>
  <c r="V514" i="1"/>
  <c r="V514" i="1" a="1"/>
  <c r="U514" i="1" a="1"/>
  <c r="U514" i="1" s="1"/>
  <c r="T514" i="1" a="1"/>
  <c r="T514" i="1" s="1"/>
  <c r="S514" i="1" a="1"/>
  <c r="S514" i="1" s="1"/>
  <c r="R514" i="1" a="1"/>
  <c r="R514" i="1" s="1"/>
  <c r="Q514" i="1" a="1"/>
  <c r="Q514" i="1" s="1"/>
  <c r="P514" i="1" a="1"/>
  <c r="P514" i="1" s="1"/>
  <c r="O514" i="1" a="1"/>
  <c r="O514" i="1" s="1"/>
  <c r="N514" i="1" a="1"/>
  <c r="N514" i="1" s="1"/>
  <c r="M514" i="1" a="1"/>
  <c r="M514" i="1" s="1"/>
  <c r="L514" i="1" a="1"/>
  <c r="L514" i="1" s="1"/>
  <c r="K514" i="1" a="1"/>
  <c r="K514" i="1" s="1"/>
  <c r="I514" i="1"/>
  <c r="J514" i="1" s="1"/>
  <c r="I514" i="1" a="1"/>
  <c r="H514" i="1"/>
  <c r="H514" i="1" a="1"/>
  <c r="G514" i="1"/>
  <c r="G514" i="1" a="1"/>
  <c r="E514" i="1"/>
  <c r="A514" i="1"/>
  <c r="AV513" i="1"/>
  <c r="AV513" i="1" a="1"/>
  <c r="AU513" i="1"/>
  <c r="AU513" i="1" a="1"/>
  <c r="AT513" i="1"/>
  <c r="AT513" i="1" a="1"/>
  <c r="AS513" i="1"/>
  <c r="AS513" i="1" a="1"/>
  <c r="AR513" i="1"/>
  <c r="AR513" i="1" a="1"/>
  <c r="AQ513" i="1"/>
  <c r="AQ513" i="1" a="1"/>
  <c r="AP513" i="1"/>
  <c r="AP513" i="1" a="1"/>
  <c r="AO513" i="1" a="1"/>
  <c r="AO513" i="1" s="1"/>
  <c r="AL513" i="1" a="1"/>
  <c r="AL513" i="1" s="1"/>
  <c r="AI513" i="1"/>
  <c r="AI513" i="1" a="1"/>
  <c r="AE513" i="1" a="1"/>
  <c r="AE513" i="1" s="1"/>
  <c r="AD513" i="1" a="1"/>
  <c r="AD513" i="1" s="1"/>
  <c r="AC513" i="1" a="1"/>
  <c r="AC513" i="1" s="1"/>
  <c r="AA513" i="1"/>
  <c r="AB513" i="1" s="1"/>
  <c r="AA513" i="1" a="1"/>
  <c r="Z513" i="1" a="1"/>
  <c r="Z513" i="1" s="1"/>
  <c r="Y513" i="1"/>
  <c r="Y513" i="1" a="1"/>
  <c r="X513" i="1" a="1"/>
  <c r="X513" i="1" s="1"/>
  <c r="W513" i="1"/>
  <c r="W513" i="1" a="1"/>
  <c r="V513" i="1" a="1"/>
  <c r="V513" i="1" s="1"/>
  <c r="U513" i="1"/>
  <c r="U513" i="1" a="1"/>
  <c r="T513" i="1" a="1"/>
  <c r="T513" i="1" s="1"/>
  <c r="S513" i="1"/>
  <c r="S513" i="1" a="1"/>
  <c r="R513" i="1" a="1"/>
  <c r="R513" i="1" s="1"/>
  <c r="Q513" i="1" a="1"/>
  <c r="Q513" i="1" s="1"/>
  <c r="P513" i="1" a="1"/>
  <c r="P513" i="1" s="1"/>
  <c r="O513" i="1" a="1"/>
  <c r="O513" i="1" s="1"/>
  <c r="N513" i="1" a="1"/>
  <c r="N513" i="1" s="1"/>
  <c r="M513" i="1" a="1"/>
  <c r="M513" i="1" s="1"/>
  <c r="L513" i="1" a="1"/>
  <c r="L513" i="1" s="1"/>
  <c r="K513" i="1" a="1"/>
  <c r="K513" i="1" s="1"/>
  <c r="I513" i="1"/>
  <c r="J513" i="1" s="1"/>
  <c r="I513" i="1" a="1"/>
  <c r="H513" i="1"/>
  <c r="H513" i="1" a="1"/>
  <c r="G513" i="1"/>
  <c r="G513" i="1" a="1"/>
  <c r="E513" i="1"/>
  <c r="A513" i="1"/>
  <c r="AV512" i="1"/>
  <c r="AV512" i="1" a="1"/>
  <c r="AU512" i="1"/>
  <c r="AU512" i="1" a="1"/>
  <c r="AT512" i="1"/>
  <c r="AT512" i="1" a="1"/>
  <c r="AS512" i="1"/>
  <c r="AS512" i="1" a="1"/>
  <c r="AR512" i="1"/>
  <c r="AR512" i="1" a="1"/>
  <c r="AQ512" i="1" a="1"/>
  <c r="AQ512" i="1" s="1"/>
  <c r="AP512" i="1" a="1"/>
  <c r="AP512" i="1" s="1"/>
  <c r="AO512" i="1" a="1"/>
  <c r="AO512" i="1" s="1"/>
  <c r="AL512" i="1" a="1"/>
  <c r="AL512" i="1" s="1"/>
  <c r="AI512" i="1"/>
  <c r="AI512" i="1" a="1"/>
  <c r="AE512" i="1"/>
  <c r="AE512" i="1" a="1"/>
  <c r="AD512" i="1" a="1"/>
  <c r="AD512" i="1" s="1"/>
  <c r="AC512" i="1"/>
  <c r="AC512" i="1" a="1"/>
  <c r="AA512" i="1"/>
  <c r="AA512" i="1" a="1"/>
  <c r="Z512" i="1" a="1"/>
  <c r="Z512" i="1" s="1"/>
  <c r="Y512" i="1"/>
  <c r="Y512" i="1" a="1"/>
  <c r="X512" i="1" a="1"/>
  <c r="X512" i="1" s="1"/>
  <c r="W512" i="1" a="1"/>
  <c r="W512" i="1" s="1"/>
  <c r="V512" i="1" a="1"/>
  <c r="V512" i="1" s="1"/>
  <c r="U512" i="1"/>
  <c r="U512" i="1" a="1"/>
  <c r="T512" i="1" a="1"/>
  <c r="T512" i="1" s="1"/>
  <c r="S512" i="1" a="1"/>
  <c r="S512" i="1" s="1"/>
  <c r="R512" i="1" a="1"/>
  <c r="R512" i="1" s="1"/>
  <c r="Q512" i="1"/>
  <c r="Q512" i="1" a="1"/>
  <c r="P512" i="1" a="1"/>
  <c r="P512" i="1" s="1"/>
  <c r="O512" i="1" a="1"/>
  <c r="O512" i="1" s="1"/>
  <c r="N512" i="1" a="1"/>
  <c r="N512" i="1" s="1"/>
  <c r="M512" i="1" a="1"/>
  <c r="M512" i="1" s="1"/>
  <c r="L512" i="1" a="1"/>
  <c r="L512" i="1" s="1"/>
  <c r="K512" i="1" a="1"/>
  <c r="K512" i="1" s="1"/>
  <c r="I512" i="1" a="1"/>
  <c r="I512" i="1" s="1"/>
  <c r="J512" i="1" s="1"/>
  <c r="H512" i="1"/>
  <c r="H512" i="1" a="1"/>
  <c r="G512" i="1" a="1"/>
  <c r="G512" i="1" s="1"/>
  <c r="E512" i="1"/>
  <c r="A512" i="1"/>
  <c r="AV511" i="1" a="1"/>
  <c r="AV511" i="1" s="1"/>
  <c r="AU511" i="1"/>
  <c r="AU511" i="1" a="1"/>
  <c r="AT511" i="1" a="1"/>
  <c r="AT511" i="1" s="1"/>
  <c r="AS511" i="1"/>
  <c r="AS511" i="1" a="1"/>
  <c r="AR511" i="1" a="1"/>
  <c r="AR511" i="1" s="1"/>
  <c r="AQ511" i="1"/>
  <c r="AQ511" i="1" a="1"/>
  <c r="AP511" i="1" a="1"/>
  <c r="AP511" i="1" s="1"/>
  <c r="AO511" i="1"/>
  <c r="AO511" i="1" a="1"/>
  <c r="AL511" i="1" a="1"/>
  <c r="AL511" i="1" s="1"/>
  <c r="AN511" i="1" s="1" a="1"/>
  <c r="AN511" i="1" s="1"/>
  <c r="AI511" i="1" a="1"/>
  <c r="AI511" i="1" s="1"/>
  <c r="AE511" i="1" a="1"/>
  <c r="AE511" i="1" s="1"/>
  <c r="AD511" i="1" a="1"/>
  <c r="AD511" i="1" s="1"/>
  <c r="AC511" i="1"/>
  <c r="AC511" i="1" a="1"/>
  <c r="AA511" i="1" a="1"/>
  <c r="AA511" i="1" s="1"/>
  <c r="Z511" i="1"/>
  <c r="Z511" i="1" a="1"/>
  <c r="Y511" i="1" a="1"/>
  <c r="Y511" i="1" s="1"/>
  <c r="X511" i="1"/>
  <c r="AM511" i="1" s="1"/>
  <c r="X511" i="1" a="1"/>
  <c r="W511" i="1" a="1"/>
  <c r="W511" i="1" s="1"/>
  <c r="V511" i="1"/>
  <c r="V511" i="1" a="1"/>
  <c r="U511" i="1" a="1"/>
  <c r="U511" i="1" s="1"/>
  <c r="T511" i="1"/>
  <c r="T511" i="1" a="1"/>
  <c r="S511" i="1" a="1"/>
  <c r="S511" i="1" s="1"/>
  <c r="R511" i="1"/>
  <c r="R511" i="1" a="1"/>
  <c r="Q511" i="1" a="1"/>
  <c r="Q511" i="1" s="1"/>
  <c r="P511" i="1"/>
  <c r="P511" i="1" a="1"/>
  <c r="O511" i="1" a="1"/>
  <c r="O511" i="1" s="1"/>
  <c r="N511" i="1"/>
  <c r="N511" i="1" a="1"/>
  <c r="M511" i="1" a="1"/>
  <c r="M511" i="1" s="1"/>
  <c r="L511" i="1" a="1"/>
  <c r="L511" i="1" s="1"/>
  <c r="K511" i="1" a="1"/>
  <c r="K511" i="1" s="1"/>
  <c r="I511" i="1" a="1"/>
  <c r="I511" i="1" s="1"/>
  <c r="J511" i="1" s="1"/>
  <c r="H511" i="1"/>
  <c r="H511" i="1" a="1"/>
  <c r="G511" i="1"/>
  <c r="G511" i="1" a="1"/>
  <c r="E511" i="1"/>
  <c r="A511" i="1"/>
  <c r="AV510" i="1" a="1"/>
  <c r="AV510" i="1" s="1"/>
  <c r="AU510" i="1"/>
  <c r="AU510" i="1" a="1"/>
  <c r="AT510" i="1"/>
  <c r="AT510" i="1" a="1"/>
  <c r="AS510" i="1"/>
  <c r="AS510" i="1" a="1"/>
  <c r="AR510" i="1" a="1"/>
  <c r="AR510" i="1" s="1"/>
  <c r="AQ510" i="1"/>
  <c r="AQ510" i="1" a="1"/>
  <c r="AP510" i="1" a="1"/>
  <c r="AP510" i="1" s="1"/>
  <c r="AO510" i="1"/>
  <c r="AO510" i="1" a="1"/>
  <c r="AL510" i="1"/>
  <c r="AN510" i="1" s="1" a="1"/>
  <c r="AN510" i="1" s="1"/>
  <c r="AL510" i="1" a="1"/>
  <c r="AI510" i="1" a="1"/>
  <c r="AI510" i="1" s="1"/>
  <c r="AE510" i="1" a="1"/>
  <c r="AE510" i="1" s="1"/>
  <c r="AD510" i="1"/>
  <c r="AD510" i="1" a="1"/>
  <c r="AC510" i="1" a="1"/>
  <c r="AC510" i="1" s="1"/>
  <c r="AA510" i="1" a="1"/>
  <c r="AA510" i="1" s="1"/>
  <c r="Z510" i="1"/>
  <c r="Z510" i="1" a="1"/>
  <c r="Y510" i="1" a="1"/>
  <c r="Y510" i="1" s="1"/>
  <c r="X510" i="1"/>
  <c r="AM510" i="1" s="1"/>
  <c r="X510" i="1" a="1"/>
  <c r="W510" i="1" a="1"/>
  <c r="W510" i="1" s="1"/>
  <c r="V510" i="1"/>
  <c r="V510" i="1" a="1"/>
  <c r="U510" i="1" a="1"/>
  <c r="U510" i="1" s="1"/>
  <c r="T510" i="1"/>
  <c r="T510" i="1" a="1"/>
  <c r="S510" i="1" a="1"/>
  <c r="S510" i="1" s="1"/>
  <c r="R510" i="1" a="1"/>
  <c r="R510" i="1" s="1"/>
  <c r="Q510" i="1" a="1"/>
  <c r="Q510" i="1" s="1"/>
  <c r="P510" i="1"/>
  <c r="P510" i="1" a="1"/>
  <c r="O510" i="1" a="1"/>
  <c r="O510" i="1" s="1"/>
  <c r="N510" i="1" a="1"/>
  <c r="N510" i="1" s="1"/>
  <c r="M510" i="1" a="1"/>
  <c r="M510" i="1" s="1"/>
  <c r="L510" i="1"/>
  <c r="L510" i="1" a="1"/>
  <c r="K510" i="1" a="1"/>
  <c r="K510" i="1" s="1"/>
  <c r="I510" i="1"/>
  <c r="J510" i="1" s="1"/>
  <c r="I510" i="1" a="1"/>
  <c r="H510" i="1" a="1"/>
  <c r="H510" i="1" s="1"/>
  <c r="G510" i="1"/>
  <c r="G510" i="1" a="1"/>
  <c r="E510" i="1"/>
  <c r="A510" i="1"/>
  <c r="AV509" i="1"/>
  <c r="AV509" i="1" a="1"/>
  <c r="AU509" i="1" a="1"/>
  <c r="AU509" i="1" s="1"/>
  <c r="AT509" i="1"/>
  <c r="AT509" i="1" a="1"/>
  <c r="AS509" i="1" a="1"/>
  <c r="AS509" i="1" s="1"/>
  <c r="AR509" i="1"/>
  <c r="AR509" i="1" a="1"/>
  <c r="AQ509" i="1" a="1"/>
  <c r="AQ509" i="1" s="1"/>
  <c r="AP509" i="1"/>
  <c r="AP509" i="1" a="1"/>
  <c r="AO509" i="1" a="1"/>
  <c r="AO509" i="1" s="1"/>
  <c r="AL509" i="1"/>
  <c r="AN509" i="1" s="1" a="1"/>
  <c r="AN509" i="1" s="1"/>
  <c r="AL509" i="1" a="1"/>
  <c r="AI509" i="1"/>
  <c r="AI509" i="1" a="1"/>
  <c r="AE509" i="1" a="1"/>
  <c r="AE509" i="1" s="1"/>
  <c r="AD509" i="1" a="1"/>
  <c r="AD509" i="1" s="1"/>
  <c r="AC509" i="1" a="1"/>
  <c r="AC509" i="1" s="1"/>
  <c r="AA509" i="1"/>
  <c r="AA509" i="1" a="1"/>
  <c r="Z509" i="1" a="1"/>
  <c r="Z509" i="1" s="1"/>
  <c r="Y509" i="1"/>
  <c r="Y509" i="1" a="1"/>
  <c r="X509" i="1" a="1"/>
  <c r="X509" i="1" s="1"/>
  <c r="W509" i="1"/>
  <c r="W509" i="1" a="1"/>
  <c r="V509" i="1" a="1"/>
  <c r="V509" i="1" s="1"/>
  <c r="U509" i="1"/>
  <c r="U509" i="1" a="1"/>
  <c r="T509" i="1" a="1"/>
  <c r="T509" i="1" s="1"/>
  <c r="S509" i="1" a="1"/>
  <c r="S509" i="1" s="1"/>
  <c r="R509" i="1" a="1"/>
  <c r="R509" i="1" s="1"/>
  <c r="Q509" i="1" a="1"/>
  <c r="Q509" i="1" s="1"/>
  <c r="P509" i="1" a="1"/>
  <c r="P509" i="1" s="1"/>
  <c r="O509" i="1" a="1"/>
  <c r="O509" i="1" s="1"/>
  <c r="N509" i="1" a="1"/>
  <c r="N509" i="1" s="1"/>
  <c r="M509" i="1" a="1"/>
  <c r="M509" i="1" s="1"/>
  <c r="L509" i="1" a="1"/>
  <c r="L509" i="1" s="1"/>
  <c r="K509" i="1" a="1"/>
  <c r="K509" i="1" s="1"/>
  <c r="I509" i="1"/>
  <c r="J509" i="1" s="1"/>
  <c r="I509" i="1" a="1"/>
  <c r="H509" i="1" a="1"/>
  <c r="H509" i="1" s="1"/>
  <c r="G509" i="1"/>
  <c r="G509" i="1" a="1"/>
  <c r="E509" i="1"/>
  <c r="A509" i="1"/>
  <c r="AV508" i="1"/>
  <c r="AV508" i="1" a="1"/>
  <c r="AU508" i="1" a="1"/>
  <c r="AU508" i="1" s="1"/>
  <c r="AT508" i="1"/>
  <c r="AT508" i="1" a="1"/>
  <c r="AS508" i="1"/>
  <c r="AS508" i="1" a="1"/>
  <c r="AR508" i="1"/>
  <c r="AR508" i="1" a="1"/>
  <c r="AQ508" i="1" a="1"/>
  <c r="AQ508" i="1" s="1"/>
  <c r="AP508" i="1"/>
  <c r="AP508" i="1" a="1"/>
  <c r="AO508" i="1"/>
  <c r="AO508" i="1" a="1"/>
  <c r="AL508" i="1" a="1"/>
  <c r="AL508" i="1" s="1"/>
  <c r="AN508" i="1" s="1" a="1"/>
  <c r="AN508" i="1" s="1"/>
  <c r="AI508" i="1" a="1"/>
  <c r="AI508" i="1" s="1"/>
  <c r="AE508" i="1" a="1"/>
  <c r="AE508" i="1" s="1"/>
  <c r="AD508" i="1" a="1"/>
  <c r="AD508" i="1" s="1"/>
  <c r="AC508" i="1"/>
  <c r="AC508" i="1" a="1"/>
  <c r="AA508" i="1"/>
  <c r="AA508" i="1" a="1"/>
  <c r="Z508" i="1"/>
  <c r="Z508" i="1" a="1"/>
  <c r="Y508" i="1" a="1"/>
  <c r="Y508" i="1" s="1"/>
  <c r="X508" i="1" a="1"/>
  <c r="X508" i="1" s="1"/>
  <c r="W508" i="1"/>
  <c r="W508" i="1" a="1"/>
  <c r="V508" i="1"/>
  <c r="V508" i="1" a="1"/>
  <c r="U508" i="1" a="1"/>
  <c r="U508" i="1" s="1"/>
  <c r="T508" i="1" a="1"/>
  <c r="T508" i="1" s="1"/>
  <c r="S508" i="1"/>
  <c r="S508" i="1" a="1"/>
  <c r="R508" i="1" a="1"/>
  <c r="R508" i="1" s="1"/>
  <c r="Q508" i="1" a="1"/>
  <c r="Q508" i="1" s="1"/>
  <c r="P508" i="1" a="1"/>
  <c r="P508" i="1" s="1"/>
  <c r="O508" i="1"/>
  <c r="O508" i="1" a="1"/>
  <c r="N508" i="1" a="1"/>
  <c r="N508" i="1" s="1"/>
  <c r="M508" i="1" a="1"/>
  <c r="M508" i="1" s="1"/>
  <c r="L508" i="1" a="1"/>
  <c r="L508" i="1" s="1"/>
  <c r="K508" i="1"/>
  <c r="K508" i="1" a="1"/>
  <c r="I508" i="1" a="1"/>
  <c r="I508" i="1" s="1"/>
  <c r="J508" i="1" s="1"/>
  <c r="H508" i="1"/>
  <c r="H508" i="1" a="1"/>
  <c r="G508" i="1" a="1"/>
  <c r="G508" i="1" s="1"/>
  <c r="E508" i="1"/>
  <c r="A508" i="1"/>
  <c r="AV507" i="1" a="1"/>
  <c r="AV507" i="1" s="1"/>
  <c r="AU507" i="1"/>
  <c r="AU507" i="1" a="1"/>
  <c r="AT507" i="1" a="1"/>
  <c r="AT507" i="1" s="1"/>
  <c r="AS507" i="1"/>
  <c r="AS507" i="1" a="1"/>
  <c r="AR507" i="1" a="1"/>
  <c r="AR507" i="1" s="1"/>
  <c r="AQ507" i="1"/>
  <c r="AQ507" i="1" a="1"/>
  <c r="AP507" i="1" a="1"/>
  <c r="AP507" i="1" s="1"/>
  <c r="AO507" i="1"/>
  <c r="AO507" i="1" a="1"/>
  <c r="AL507" i="1" a="1"/>
  <c r="AL507" i="1" s="1"/>
  <c r="AN507" i="1" s="1" a="1"/>
  <c r="AN507" i="1" s="1"/>
  <c r="AI507" i="1" a="1"/>
  <c r="AI507" i="1" s="1"/>
  <c r="AE507" i="1"/>
  <c r="AE507" i="1" a="1"/>
  <c r="AD507" i="1" a="1"/>
  <c r="AD507" i="1" s="1"/>
  <c r="AC507" i="1" a="1"/>
  <c r="AC507" i="1" s="1"/>
  <c r="AA507" i="1" a="1"/>
  <c r="AA507" i="1" s="1"/>
  <c r="Z507" i="1"/>
  <c r="Z507" i="1" a="1"/>
  <c r="Y507" i="1" a="1"/>
  <c r="Y507" i="1" s="1"/>
  <c r="X507" i="1"/>
  <c r="AJ507" i="1" s="1"/>
  <c r="X507" i="1" a="1"/>
  <c r="W507" i="1" a="1"/>
  <c r="W507" i="1" s="1"/>
  <c r="V507" i="1"/>
  <c r="V507" i="1" a="1"/>
  <c r="U507" i="1" a="1"/>
  <c r="U507" i="1" s="1"/>
  <c r="T507" i="1"/>
  <c r="T507" i="1" a="1"/>
  <c r="S507" i="1" a="1"/>
  <c r="S507" i="1" s="1"/>
  <c r="R507" i="1" a="1"/>
  <c r="R507" i="1" s="1"/>
  <c r="Q507" i="1" a="1"/>
  <c r="Q507" i="1" s="1"/>
  <c r="P507" i="1"/>
  <c r="P507" i="1" a="1"/>
  <c r="O507" i="1" a="1"/>
  <c r="O507" i="1" s="1"/>
  <c r="N507" i="1" a="1"/>
  <c r="N507" i="1" s="1"/>
  <c r="M507" i="1" a="1"/>
  <c r="M507" i="1" s="1"/>
  <c r="L507" i="1" a="1"/>
  <c r="L507" i="1" s="1"/>
  <c r="K507" i="1" a="1"/>
  <c r="K507" i="1" s="1"/>
  <c r="I507" i="1"/>
  <c r="J507" i="1" s="1"/>
  <c r="I507" i="1" a="1"/>
  <c r="H507" i="1"/>
  <c r="H507" i="1" a="1"/>
  <c r="G507" i="1" a="1"/>
  <c r="G507" i="1" s="1"/>
  <c r="E507" i="1"/>
  <c r="A507" i="1"/>
  <c r="AV506" i="1"/>
  <c r="AV506" i="1" a="1"/>
  <c r="AU506" i="1"/>
  <c r="AU506" i="1" a="1"/>
  <c r="AT506" i="1" a="1"/>
  <c r="AT506" i="1" s="1"/>
  <c r="AS506" i="1"/>
  <c r="AS506" i="1" a="1"/>
  <c r="AR506" i="1"/>
  <c r="AR506" i="1" a="1"/>
  <c r="AQ506" i="1"/>
  <c r="AQ506" i="1" a="1"/>
  <c r="AP506" i="1" a="1"/>
  <c r="AP506" i="1" s="1"/>
  <c r="AO506" i="1"/>
  <c r="AO506" i="1" a="1"/>
  <c r="AL506" i="1"/>
  <c r="AN506" i="1" s="1" a="1"/>
  <c r="AN506" i="1" s="1"/>
  <c r="AL506" i="1" a="1"/>
  <c r="AI506" i="1" a="1"/>
  <c r="AI506" i="1" s="1"/>
  <c r="AE506" i="1" a="1"/>
  <c r="AE506" i="1" s="1"/>
  <c r="AD506" i="1" a="1"/>
  <c r="AD506" i="1" s="1"/>
  <c r="AC506" i="1" a="1"/>
  <c r="AC506" i="1" s="1"/>
  <c r="AA506" i="1" a="1"/>
  <c r="AA506" i="1" s="1"/>
  <c r="AB506" i="1" s="1"/>
  <c r="Z506" i="1"/>
  <c r="Z506" i="1" a="1"/>
  <c r="Y506" i="1" a="1"/>
  <c r="Y506" i="1" s="1"/>
  <c r="X506" i="1"/>
  <c r="AJ506" i="1" s="1"/>
  <c r="X506" i="1" a="1"/>
  <c r="W506" i="1" a="1"/>
  <c r="W506" i="1" s="1"/>
  <c r="V506" i="1"/>
  <c r="V506" i="1" a="1"/>
  <c r="U506" i="1" a="1"/>
  <c r="U506" i="1" s="1"/>
  <c r="T506" i="1" a="1"/>
  <c r="T506" i="1" s="1"/>
  <c r="S506" i="1" a="1"/>
  <c r="S506" i="1" s="1"/>
  <c r="R506" i="1"/>
  <c r="R506" i="1" a="1"/>
  <c r="Q506" i="1" a="1"/>
  <c r="Q506" i="1" s="1"/>
  <c r="P506" i="1" a="1"/>
  <c r="P506" i="1" s="1"/>
  <c r="O506" i="1" a="1"/>
  <c r="O506" i="1" s="1"/>
  <c r="N506" i="1"/>
  <c r="N506" i="1" a="1"/>
  <c r="M506" i="1" a="1"/>
  <c r="M506" i="1" s="1"/>
  <c r="L506" i="1" a="1"/>
  <c r="L506" i="1" s="1"/>
  <c r="K506" i="1" a="1"/>
  <c r="K506" i="1" s="1"/>
  <c r="J506" i="1"/>
  <c r="I506" i="1"/>
  <c r="I506" i="1" a="1"/>
  <c r="H506" i="1" a="1"/>
  <c r="H506" i="1" s="1"/>
  <c r="G506" i="1"/>
  <c r="G506" i="1" a="1"/>
  <c r="E506" i="1"/>
  <c r="A506" i="1"/>
  <c r="AV505" i="1"/>
  <c r="AV505" i="1" a="1"/>
  <c r="AU505" i="1" a="1"/>
  <c r="AU505" i="1" s="1"/>
  <c r="AT505" i="1"/>
  <c r="AT505" i="1" a="1"/>
  <c r="AS505" i="1" a="1"/>
  <c r="AS505" i="1" s="1"/>
  <c r="AR505" i="1"/>
  <c r="AR505" i="1" a="1"/>
  <c r="AQ505" i="1" a="1"/>
  <c r="AQ505" i="1" s="1"/>
  <c r="AP505" i="1"/>
  <c r="AP505" i="1" a="1"/>
  <c r="AO505" i="1" a="1"/>
  <c r="AO505" i="1" s="1"/>
  <c r="AL505" i="1" a="1"/>
  <c r="AL505" i="1" s="1"/>
  <c r="AI505" i="1" a="1"/>
  <c r="AI505" i="1" s="1"/>
  <c r="AE505" i="1" a="1"/>
  <c r="AE505" i="1" s="1"/>
  <c r="AD505" i="1"/>
  <c r="AD505" i="1" a="1"/>
  <c r="AC505" i="1"/>
  <c r="AC505" i="1" a="1"/>
  <c r="AA505" i="1"/>
  <c r="AA505" i="1" a="1"/>
  <c r="Z505" i="1" a="1"/>
  <c r="Z505" i="1" s="1"/>
  <c r="AB501" i="1" s="1"/>
  <c r="Y505" i="1" a="1"/>
  <c r="Y505" i="1" s="1"/>
  <c r="X505" i="1" a="1"/>
  <c r="X505" i="1" s="1"/>
  <c r="W505" i="1"/>
  <c r="W505" i="1" a="1"/>
  <c r="V505" i="1" a="1"/>
  <c r="V505" i="1" s="1"/>
  <c r="U505" i="1" a="1"/>
  <c r="U505" i="1" s="1"/>
  <c r="T505" i="1" a="1"/>
  <c r="T505" i="1" s="1"/>
  <c r="S505" i="1"/>
  <c r="S505" i="1" a="1"/>
  <c r="R505" i="1" a="1"/>
  <c r="R505" i="1" s="1"/>
  <c r="Q505" i="1" a="1"/>
  <c r="Q505" i="1" s="1"/>
  <c r="P505" i="1" a="1"/>
  <c r="P505" i="1" s="1"/>
  <c r="O505" i="1" a="1"/>
  <c r="O505" i="1" s="1"/>
  <c r="N505" i="1" a="1"/>
  <c r="N505" i="1" s="1"/>
  <c r="M505" i="1" a="1"/>
  <c r="M505" i="1" s="1"/>
  <c r="L505" i="1" a="1"/>
  <c r="L505" i="1" s="1"/>
  <c r="K505" i="1" a="1"/>
  <c r="K505" i="1" s="1"/>
  <c r="I505" i="1"/>
  <c r="J505" i="1" s="1"/>
  <c r="I505" i="1" a="1"/>
  <c r="H505" i="1"/>
  <c r="H505" i="1" a="1"/>
  <c r="G505" i="1"/>
  <c r="G505" i="1" a="1"/>
  <c r="E505" i="1"/>
  <c r="A505" i="1"/>
  <c r="AV504" i="1"/>
  <c r="AV504" i="1" a="1"/>
  <c r="AU504" i="1"/>
  <c r="AU504" i="1" a="1"/>
  <c r="AT504" i="1"/>
  <c r="AT504" i="1" a="1"/>
  <c r="AS504" i="1" a="1"/>
  <c r="AS504" i="1" s="1"/>
  <c r="AR504" i="1"/>
  <c r="AR504" i="1" a="1"/>
  <c r="AQ504" i="1"/>
  <c r="AQ504" i="1" a="1"/>
  <c r="AP504" i="1" a="1"/>
  <c r="AP504" i="1" s="1"/>
  <c r="AO504" i="1" a="1"/>
  <c r="AO504" i="1" s="1"/>
  <c r="AL504" i="1" a="1"/>
  <c r="AL504" i="1" s="1"/>
  <c r="AN504" i="1" s="1" a="1"/>
  <c r="AN504" i="1" s="1"/>
  <c r="AJ504" i="1"/>
  <c r="AI504" i="1"/>
  <c r="AI504" i="1" a="1"/>
  <c r="AG504" i="1"/>
  <c r="AE504" i="1"/>
  <c r="AE504" i="1" a="1"/>
  <c r="AD504" i="1"/>
  <c r="AD504" i="1" a="1"/>
  <c r="AC504" i="1" a="1"/>
  <c r="AC504" i="1" s="1"/>
  <c r="AA504" i="1" a="1"/>
  <c r="AA504" i="1" s="1"/>
  <c r="AB504" i="1" s="1"/>
  <c r="Z504" i="1" a="1"/>
  <c r="Z504" i="1" s="1"/>
  <c r="Y504" i="1"/>
  <c r="Y504" i="1" a="1"/>
  <c r="X504" i="1"/>
  <c r="X504" i="1" a="1"/>
  <c r="W504" i="1" a="1"/>
  <c r="W504" i="1" s="1"/>
  <c r="V504" i="1" a="1"/>
  <c r="V504" i="1" s="1"/>
  <c r="U504" i="1"/>
  <c r="U504" i="1" a="1"/>
  <c r="T504" i="1"/>
  <c r="T504" i="1" a="1"/>
  <c r="S504" i="1" a="1"/>
  <c r="S504" i="1" s="1"/>
  <c r="R504" i="1" a="1"/>
  <c r="R504" i="1" s="1"/>
  <c r="Q504" i="1"/>
  <c r="Q504" i="1" a="1"/>
  <c r="P504" i="1" a="1"/>
  <c r="P504" i="1" s="1"/>
  <c r="O504" i="1" a="1"/>
  <c r="O504" i="1" s="1"/>
  <c r="N504" i="1" a="1"/>
  <c r="N504" i="1" s="1"/>
  <c r="M504" i="1"/>
  <c r="M504" i="1" a="1"/>
  <c r="L504" i="1" a="1"/>
  <c r="L504" i="1" s="1"/>
  <c r="K504" i="1" a="1"/>
  <c r="K504" i="1" s="1"/>
  <c r="I504" i="1"/>
  <c r="J504" i="1" s="1"/>
  <c r="I504" i="1" a="1"/>
  <c r="H504" i="1"/>
  <c r="H504" i="1" a="1"/>
  <c r="G504" i="1" a="1"/>
  <c r="G504" i="1" s="1"/>
  <c r="E504" i="1"/>
  <c r="A504" i="1"/>
  <c r="AV503" i="1"/>
  <c r="AV503" i="1" a="1"/>
  <c r="AU503" i="1"/>
  <c r="AU503" i="1" a="1"/>
  <c r="AT503" i="1" a="1"/>
  <c r="AT503" i="1" s="1"/>
  <c r="AS503" i="1"/>
  <c r="AS503" i="1" a="1"/>
  <c r="AR503" i="1"/>
  <c r="AR503" i="1" a="1"/>
  <c r="AQ503" i="1"/>
  <c r="AQ503" i="1" a="1"/>
  <c r="AP503" i="1" a="1"/>
  <c r="AP503" i="1" s="1"/>
  <c r="AO503" i="1"/>
  <c r="AO503" i="1" a="1"/>
  <c r="AL503" i="1" a="1"/>
  <c r="AL503" i="1" s="1"/>
  <c r="AN503" i="1" s="1" a="1"/>
  <c r="AN503" i="1" s="1"/>
  <c r="AI503" i="1"/>
  <c r="AI503" i="1" a="1"/>
  <c r="AE503" i="1" a="1"/>
  <c r="AE503" i="1" s="1"/>
  <c r="AD503" i="1" a="1"/>
  <c r="AD503" i="1" s="1"/>
  <c r="AC503" i="1"/>
  <c r="AC503" i="1" a="1"/>
  <c r="AA503" i="1" a="1"/>
  <c r="AA503" i="1" s="1"/>
  <c r="Z503" i="1"/>
  <c r="Z503" i="1" a="1"/>
  <c r="Y503" i="1"/>
  <c r="Y503" i="1" a="1"/>
  <c r="X503" i="1"/>
  <c r="AM503" i="1" s="1"/>
  <c r="X503" i="1" a="1"/>
  <c r="W503" i="1" a="1"/>
  <c r="W503" i="1" s="1"/>
  <c r="V503" i="1"/>
  <c r="V503" i="1" a="1"/>
  <c r="U503" i="1"/>
  <c r="U503" i="1" a="1"/>
  <c r="T503" i="1"/>
  <c r="T503" i="1" a="1"/>
  <c r="S503" i="1" a="1"/>
  <c r="S503" i="1" s="1"/>
  <c r="R503" i="1"/>
  <c r="R503" i="1" a="1"/>
  <c r="Q503" i="1"/>
  <c r="Q503" i="1" a="1"/>
  <c r="P503" i="1" a="1"/>
  <c r="P503" i="1" s="1"/>
  <c r="O503" i="1" a="1"/>
  <c r="O503" i="1" s="1"/>
  <c r="N503" i="1"/>
  <c r="N503" i="1" a="1"/>
  <c r="M503" i="1"/>
  <c r="M503" i="1" a="1"/>
  <c r="L503" i="1" a="1"/>
  <c r="L503" i="1" s="1"/>
  <c r="K503" i="1" a="1"/>
  <c r="K503" i="1" s="1"/>
  <c r="I503" i="1" a="1"/>
  <c r="I503" i="1" s="1"/>
  <c r="J503" i="1" s="1"/>
  <c r="H503" i="1"/>
  <c r="H503" i="1" a="1"/>
  <c r="G503" i="1"/>
  <c r="G503" i="1" a="1"/>
  <c r="E503" i="1"/>
  <c r="A503" i="1"/>
  <c r="AV502" i="1" a="1"/>
  <c r="AV502" i="1" s="1"/>
  <c r="AU502" i="1"/>
  <c r="AU502" i="1" a="1"/>
  <c r="AT502" i="1" a="1"/>
  <c r="AT502" i="1" s="1"/>
  <c r="AS502" i="1"/>
  <c r="AS502" i="1" a="1"/>
  <c r="AR502" i="1" a="1"/>
  <c r="AR502" i="1" s="1"/>
  <c r="AQ502" i="1"/>
  <c r="AQ502" i="1" a="1"/>
  <c r="AP502" i="1" a="1"/>
  <c r="AP502" i="1" s="1"/>
  <c r="AO502" i="1"/>
  <c r="AO502" i="1" a="1"/>
  <c r="AN502" i="1" a="1"/>
  <c r="AN502" i="1" s="1"/>
  <c r="AL502" i="1"/>
  <c r="AL502" i="1" a="1"/>
  <c r="AI502" i="1" a="1"/>
  <c r="AI502" i="1" s="1"/>
  <c r="AE502" i="1" a="1"/>
  <c r="AE502" i="1" s="1"/>
  <c r="AD502" i="1"/>
  <c r="AD502" i="1" a="1"/>
  <c r="AC502" i="1"/>
  <c r="AC502" i="1" a="1"/>
  <c r="AA502" i="1" a="1"/>
  <c r="AA502" i="1" s="1"/>
  <c r="Z502" i="1"/>
  <c r="Z502" i="1" a="1"/>
  <c r="Y502" i="1" a="1"/>
  <c r="Y502" i="1" s="1"/>
  <c r="X502" i="1"/>
  <c r="AM502" i="1" s="1"/>
  <c r="X502" i="1" a="1"/>
  <c r="W502" i="1" a="1"/>
  <c r="W502" i="1" s="1"/>
  <c r="V502" i="1" a="1"/>
  <c r="V502" i="1" s="1"/>
  <c r="U502" i="1" a="1"/>
  <c r="U502" i="1" s="1"/>
  <c r="T502" i="1"/>
  <c r="T502" i="1" a="1"/>
  <c r="S502" i="1" a="1"/>
  <c r="S502" i="1" s="1"/>
  <c r="R502" i="1" a="1"/>
  <c r="R502" i="1" s="1"/>
  <c r="Q502" i="1" a="1"/>
  <c r="Q502" i="1" s="1"/>
  <c r="P502" i="1"/>
  <c r="P502" i="1" a="1"/>
  <c r="O502" i="1" a="1"/>
  <c r="O502" i="1" s="1"/>
  <c r="N502" i="1" a="1"/>
  <c r="N502" i="1" s="1"/>
  <c r="M502" i="1" a="1"/>
  <c r="M502" i="1" s="1"/>
  <c r="L502" i="1"/>
  <c r="L502" i="1" a="1"/>
  <c r="K502" i="1" a="1"/>
  <c r="K502" i="1" s="1"/>
  <c r="I502" i="1"/>
  <c r="J502" i="1" s="1"/>
  <c r="I502" i="1" a="1"/>
  <c r="H502" i="1"/>
  <c r="H502" i="1" a="1"/>
  <c r="G502" i="1"/>
  <c r="G502" i="1" a="1"/>
  <c r="E502" i="1"/>
  <c r="A502" i="1"/>
  <c r="AV501" i="1"/>
  <c r="AV501" i="1" a="1"/>
  <c r="AU501" i="1"/>
  <c r="AU501" i="1" a="1"/>
  <c r="AT501" i="1"/>
  <c r="AT501" i="1" a="1"/>
  <c r="AS501" i="1" a="1"/>
  <c r="AS501" i="1" s="1"/>
  <c r="AR501" i="1"/>
  <c r="AR501" i="1" a="1"/>
  <c r="AQ501" i="1" a="1"/>
  <c r="AQ501" i="1" s="1"/>
  <c r="AP501" i="1"/>
  <c r="AP501" i="1" a="1"/>
  <c r="AO501" i="1" a="1"/>
  <c r="AO501" i="1" s="1"/>
  <c r="AL501" i="1"/>
  <c r="AN501" i="1" s="1" a="1"/>
  <c r="AN501" i="1" s="1"/>
  <c r="AL501" i="1" a="1"/>
  <c r="AI501" i="1"/>
  <c r="AI501" i="1" a="1"/>
  <c r="AE501" i="1" a="1"/>
  <c r="AE501" i="1" s="1"/>
  <c r="AD501" i="1" a="1"/>
  <c r="AD501" i="1" s="1"/>
  <c r="AC501" i="1" a="1"/>
  <c r="AC501" i="1" s="1"/>
  <c r="AA501" i="1"/>
  <c r="AA501" i="1" a="1"/>
  <c r="Z501" i="1" a="1"/>
  <c r="Z501" i="1" s="1"/>
  <c r="Y501" i="1"/>
  <c r="Y501" i="1" a="1"/>
  <c r="X501" i="1" a="1"/>
  <c r="X501" i="1" s="1"/>
  <c r="W501" i="1"/>
  <c r="W501" i="1" a="1"/>
  <c r="V501" i="1" a="1"/>
  <c r="V501" i="1" s="1"/>
  <c r="U501" i="1" a="1"/>
  <c r="U501" i="1" s="1"/>
  <c r="T501" i="1" a="1"/>
  <c r="T501" i="1" s="1"/>
  <c r="S501" i="1"/>
  <c r="S501" i="1" a="1"/>
  <c r="R501" i="1" a="1"/>
  <c r="R501" i="1" s="1"/>
  <c r="Q501" i="1" a="1"/>
  <c r="Q501" i="1" s="1"/>
  <c r="P501" i="1"/>
  <c r="P501" i="1" a="1"/>
  <c r="O501" i="1"/>
  <c r="O501" i="1" a="1"/>
  <c r="N501" i="1" a="1"/>
  <c r="N501" i="1" s="1"/>
  <c r="M501" i="1" a="1"/>
  <c r="M501" i="1" s="1"/>
  <c r="L501" i="1" a="1"/>
  <c r="L501" i="1" s="1"/>
  <c r="K501" i="1"/>
  <c r="K501" i="1" a="1"/>
  <c r="I501" i="1"/>
  <c r="J501" i="1" s="1"/>
  <c r="I501" i="1" a="1"/>
  <c r="H501" i="1" a="1"/>
  <c r="H501" i="1" s="1"/>
  <c r="G501" i="1"/>
  <c r="G501" i="1" a="1"/>
  <c r="E501" i="1"/>
  <c r="A501" i="1"/>
  <c r="AV500" i="1"/>
  <c r="AV500" i="1" a="1"/>
  <c r="AU500" i="1" a="1"/>
  <c r="AU500" i="1" s="1"/>
  <c r="AT500" i="1"/>
  <c r="AT500" i="1" a="1"/>
  <c r="AS500" i="1" a="1"/>
  <c r="AS500" i="1" s="1"/>
  <c r="AR500" i="1"/>
  <c r="AR500" i="1" a="1"/>
  <c r="AQ500" i="1" a="1"/>
  <c r="AQ500" i="1" s="1"/>
  <c r="AP500" i="1"/>
  <c r="AP500" i="1" a="1"/>
  <c r="AO500" i="1" a="1"/>
  <c r="AO500" i="1" s="1"/>
  <c r="AL500" i="1" a="1"/>
  <c r="AL500" i="1" s="1"/>
  <c r="AN500" i="1" s="1" a="1"/>
  <c r="AN500" i="1" s="1"/>
  <c r="AI500" i="1"/>
  <c r="AI500" i="1" a="1"/>
  <c r="AE500" i="1"/>
  <c r="AE500" i="1" a="1"/>
  <c r="AD500" i="1" a="1"/>
  <c r="AD500" i="1" s="1"/>
  <c r="AC500" i="1"/>
  <c r="AC500" i="1" a="1"/>
  <c r="AA500" i="1"/>
  <c r="AA500" i="1" a="1"/>
  <c r="Z500" i="1" a="1"/>
  <c r="Z500" i="1" s="1"/>
  <c r="Y500" i="1" a="1"/>
  <c r="Y500" i="1" s="1"/>
  <c r="X500" i="1"/>
  <c r="AJ500" i="1" s="1"/>
  <c r="X500" i="1" a="1"/>
  <c r="W500" i="1"/>
  <c r="W500" i="1" a="1"/>
  <c r="V500" i="1" a="1"/>
  <c r="V500" i="1" s="1"/>
  <c r="U500" i="1" a="1"/>
  <c r="U500" i="1" s="1"/>
  <c r="T500" i="1" a="1"/>
  <c r="T500" i="1" s="1"/>
  <c r="S500" i="1"/>
  <c r="S500" i="1" a="1"/>
  <c r="R500" i="1" a="1"/>
  <c r="R500" i="1" s="1"/>
  <c r="Q500" i="1" a="1"/>
  <c r="Q500" i="1" s="1"/>
  <c r="P500" i="1" a="1"/>
  <c r="P500" i="1" s="1"/>
  <c r="O500" i="1"/>
  <c r="O500" i="1" a="1"/>
  <c r="N500" i="1" a="1"/>
  <c r="N500" i="1" s="1"/>
  <c r="M500" i="1"/>
  <c r="M500" i="1" a="1"/>
  <c r="L500" i="1" a="1"/>
  <c r="L500" i="1" s="1"/>
  <c r="K500" i="1" a="1"/>
  <c r="K500" i="1" s="1"/>
  <c r="I500" i="1" a="1"/>
  <c r="I500" i="1" s="1"/>
  <c r="J500" i="1" s="1"/>
  <c r="H500" i="1" a="1"/>
  <c r="H500" i="1" s="1"/>
  <c r="G500" i="1"/>
  <c r="G500" i="1" a="1"/>
  <c r="E500" i="1"/>
  <c r="A500" i="1"/>
  <c r="AV499" i="1" a="1"/>
  <c r="AV499" i="1" s="1"/>
  <c r="AU499" i="1"/>
  <c r="AU499" i="1" a="1"/>
  <c r="AT499" i="1"/>
  <c r="AT499" i="1" a="1"/>
  <c r="AS499" i="1"/>
  <c r="AS499" i="1" a="1"/>
  <c r="AR499" i="1" a="1"/>
  <c r="AR499" i="1" s="1"/>
  <c r="AQ499" i="1"/>
  <c r="AQ499" i="1" a="1"/>
  <c r="AP499" i="1" a="1"/>
  <c r="AP499" i="1" s="1"/>
  <c r="AO499" i="1"/>
  <c r="AO499" i="1" a="1"/>
  <c r="AL499" i="1"/>
  <c r="AN499" i="1" s="1" a="1"/>
  <c r="AN499" i="1" s="1"/>
  <c r="AL499" i="1" a="1"/>
  <c r="AI499" i="1" a="1"/>
  <c r="AI499" i="1" s="1"/>
  <c r="AE499" i="1"/>
  <c r="AE499" i="1" a="1"/>
  <c r="AD499" i="1" a="1"/>
  <c r="AD499" i="1" s="1"/>
  <c r="AC499" i="1" a="1"/>
  <c r="AC499" i="1" s="1"/>
  <c r="AA499" i="1" a="1"/>
  <c r="AA499" i="1" s="1"/>
  <c r="AB499" i="1" s="1"/>
  <c r="Z499" i="1"/>
  <c r="Z499" i="1" a="1"/>
  <c r="Y499" i="1" a="1"/>
  <c r="Y499" i="1" s="1"/>
  <c r="X499" i="1"/>
  <c r="AJ499" i="1" s="1"/>
  <c r="X499" i="1" a="1"/>
  <c r="W499" i="1" a="1"/>
  <c r="W499" i="1" s="1"/>
  <c r="V499" i="1"/>
  <c r="V499" i="1" a="1"/>
  <c r="U499" i="1" a="1"/>
  <c r="U499" i="1" s="1"/>
  <c r="T499" i="1"/>
  <c r="T499" i="1" a="1"/>
  <c r="S499" i="1" a="1"/>
  <c r="S499" i="1" s="1"/>
  <c r="R499" i="1"/>
  <c r="R499" i="1" a="1"/>
  <c r="Q499" i="1" a="1"/>
  <c r="Q499" i="1" s="1"/>
  <c r="P499" i="1"/>
  <c r="P499" i="1" a="1"/>
  <c r="O499" i="1" a="1"/>
  <c r="O499" i="1" s="1"/>
  <c r="N499" i="1"/>
  <c r="N499" i="1" a="1"/>
  <c r="M499" i="1" a="1"/>
  <c r="M499" i="1" s="1"/>
  <c r="L499" i="1" a="1"/>
  <c r="L499" i="1" s="1"/>
  <c r="K499" i="1" a="1"/>
  <c r="K499" i="1" s="1"/>
  <c r="J499" i="1"/>
  <c r="I499" i="1" a="1"/>
  <c r="I499" i="1" s="1"/>
  <c r="H499" i="1" a="1"/>
  <c r="H499" i="1" s="1"/>
  <c r="G499" i="1" a="1"/>
  <c r="G499" i="1" s="1"/>
  <c r="E499" i="1"/>
  <c r="A499" i="1"/>
  <c r="AV498" i="1" a="1"/>
  <c r="AV498" i="1" s="1"/>
  <c r="AU498" i="1"/>
  <c r="AU498" i="1" a="1"/>
  <c r="AT498" i="1"/>
  <c r="AT498" i="1" a="1"/>
  <c r="AS498" i="1"/>
  <c r="AS498" i="1" a="1"/>
  <c r="AR498" i="1" a="1"/>
  <c r="AR498" i="1" s="1"/>
  <c r="AQ498" i="1"/>
  <c r="AQ498" i="1" a="1"/>
  <c r="AP498" i="1" a="1"/>
  <c r="AP498" i="1" s="1"/>
  <c r="AO498" i="1" a="1"/>
  <c r="AO498" i="1" s="1"/>
  <c r="AM498" i="1"/>
  <c r="AL498" i="1"/>
  <c r="AL498" i="1" a="1"/>
  <c r="AI498" i="1" a="1"/>
  <c r="AI498" i="1" s="1"/>
  <c r="AG498" i="1"/>
  <c r="AE498" i="1"/>
  <c r="AE498" i="1" a="1"/>
  <c r="AD498" i="1"/>
  <c r="AD498" i="1" a="1"/>
  <c r="AC498" i="1"/>
  <c r="AC498" i="1" a="1"/>
  <c r="AA498" i="1"/>
  <c r="AA498" i="1" a="1"/>
  <c r="Z498" i="1" a="1"/>
  <c r="Z498" i="1" s="1"/>
  <c r="Y498" i="1" a="1"/>
  <c r="Y498" i="1" s="1"/>
  <c r="X498" i="1"/>
  <c r="AJ498" i="1" s="1"/>
  <c r="X498" i="1" a="1"/>
  <c r="W498" i="1"/>
  <c r="W498" i="1" a="1"/>
  <c r="V498" i="1"/>
  <c r="V498" i="1" a="1"/>
  <c r="U498" i="1" a="1"/>
  <c r="U498" i="1" s="1"/>
  <c r="T498" i="1" a="1"/>
  <c r="T498" i="1" s="1"/>
  <c r="S498" i="1" a="1"/>
  <c r="S498" i="1" s="1"/>
  <c r="R498" i="1"/>
  <c r="R498" i="1" a="1"/>
  <c r="Q498" i="1" a="1"/>
  <c r="Q498" i="1" s="1"/>
  <c r="P498" i="1"/>
  <c r="P498" i="1" a="1"/>
  <c r="O498" i="1"/>
  <c r="O498" i="1" a="1"/>
  <c r="N498" i="1"/>
  <c r="N498" i="1" a="1"/>
  <c r="M498" i="1" a="1"/>
  <c r="M498" i="1" s="1"/>
  <c r="L498" i="1" a="1"/>
  <c r="L498" i="1" s="1"/>
  <c r="K498" i="1" a="1"/>
  <c r="K498" i="1" s="1"/>
  <c r="I498" i="1"/>
  <c r="J498" i="1" s="1"/>
  <c r="I498" i="1" a="1"/>
  <c r="H498" i="1"/>
  <c r="H498" i="1" a="1"/>
  <c r="G498" i="1"/>
  <c r="G498" i="1" a="1"/>
  <c r="E498" i="1"/>
  <c r="A498" i="1"/>
  <c r="AV497" i="1"/>
  <c r="AV497" i="1" a="1"/>
  <c r="AU497" i="1"/>
  <c r="AU497" i="1" a="1"/>
  <c r="AT497" i="1"/>
  <c r="AT497" i="1" a="1"/>
  <c r="AS497" i="1"/>
  <c r="AS497" i="1" a="1"/>
  <c r="AR497" i="1" a="1"/>
  <c r="AR497" i="1" s="1"/>
  <c r="AQ497" i="1"/>
  <c r="AQ497" i="1" a="1"/>
  <c r="AP497" i="1"/>
  <c r="AP497" i="1" a="1"/>
  <c r="AO497" i="1" a="1"/>
  <c r="AO497" i="1" s="1"/>
  <c r="AL497" i="1" a="1"/>
  <c r="AL497" i="1" s="1"/>
  <c r="AI497" i="1" a="1"/>
  <c r="AI497" i="1" s="1"/>
  <c r="AE497" i="1" a="1"/>
  <c r="AE497" i="1" s="1"/>
  <c r="AD497" i="1" a="1"/>
  <c r="AD497" i="1" s="1"/>
  <c r="AC497" i="1"/>
  <c r="AC497" i="1" a="1"/>
  <c r="AA497" i="1"/>
  <c r="AA497" i="1" a="1"/>
  <c r="Z497" i="1" a="1"/>
  <c r="Z497" i="1" s="1"/>
  <c r="Y497" i="1" a="1"/>
  <c r="Y497" i="1" s="1"/>
  <c r="X497" i="1"/>
  <c r="X497" i="1" a="1"/>
  <c r="W497" i="1"/>
  <c r="W497" i="1" a="1"/>
  <c r="V497" i="1" a="1"/>
  <c r="V497" i="1" s="1"/>
  <c r="U497" i="1" a="1"/>
  <c r="U497" i="1" s="1"/>
  <c r="T497" i="1"/>
  <c r="T497" i="1" a="1"/>
  <c r="S497" i="1"/>
  <c r="S497" i="1" a="1"/>
  <c r="R497" i="1" a="1"/>
  <c r="R497" i="1" s="1"/>
  <c r="Q497" i="1" a="1"/>
  <c r="Q497" i="1" s="1"/>
  <c r="P497" i="1"/>
  <c r="P497" i="1" a="1"/>
  <c r="O497" i="1" a="1"/>
  <c r="O497" i="1" s="1"/>
  <c r="N497" i="1" a="1"/>
  <c r="N497" i="1" s="1"/>
  <c r="M497" i="1" a="1"/>
  <c r="M497" i="1" s="1"/>
  <c r="L497" i="1"/>
  <c r="L497" i="1" a="1"/>
  <c r="K497" i="1" a="1"/>
  <c r="K497" i="1" s="1"/>
  <c r="I497" i="1" a="1"/>
  <c r="I497" i="1" s="1"/>
  <c r="J497" i="1" s="1"/>
  <c r="H497" i="1"/>
  <c r="H497" i="1" a="1"/>
  <c r="G497" i="1" a="1"/>
  <c r="G497" i="1" s="1"/>
  <c r="E497" i="1"/>
  <c r="A497" i="1"/>
  <c r="AV496" i="1" a="1"/>
  <c r="AV496" i="1" s="1"/>
  <c r="AU496" i="1"/>
  <c r="AU496" i="1" a="1"/>
  <c r="AT496" i="1" a="1"/>
  <c r="AT496" i="1" s="1"/>
  <c r="AS496" i="1"/>
  <c r="AS496" i="1" a="1"/>
  <c r="AR496" i="1" a="1"/>
  <c r="AR496" i="1" s="1"/>
  <c r="AQ496" i="1"/>
  <c r="AQ496" i="1" a="1"/>
  <c r="AP496" i="1" a="1"/>
  <c r="AP496" i="1" s="1"/>
  <c r="AO496" i="1"/>
  <c r="AO496" i="1" a="1"/>
  <c r="AN496" i="1" a="1"/>
  <c r="AN496" i="1" s="1"/>
  <c r="AL496" i="1"/>
  <c r="AL496" i="1" a="1"/>
  <c r="AI496" i="1" a="1"/>
  <c r="AI496" i="1" s="1"/>
  <c r="AE496" i="1"/>
  <c r="AE496" i="1" a="1"/>
  <c r="AD496" i="1" a="1"/>
  <c r="AD496" i="1" s="1"/>
  <c r="AC496" i="1" a="1"/>
  <c r="AC496" i="1" s="1"/>
  <c r="AA496" i="1" a="1"/>
  <c r="AA496" i="1" s="1"/>
  <c r="Z496" i="1"/>
  <c r="Z496" i="1" a="1"/>
  <c r="Y496" i="1" a="1"/>
  <c r="Y496" i="1" s="1"/>
  <c r="X496" i="1"/>
  <c r="AM496" i="1" s="1"/>
  <c r="X496" i="1" a="1"/>
  <c r="W496" i="1" a="1"/>
  <c r="W496" i="1" s="1"/>
  <c r="V496" i="1"/>
  <c r="V496" i="1" a="1"/>
  <c r="U496" i="1" a="1"/>
  <c r="U496" i="1" s="1"/>
  <c r="T496" i="1"/>
  <c r="T496" i="1" a="1"/>
  <c r="S496" i="1" a="1"/>
  <c r="S496" i="1" s="1"/>
  <c r="R496" i="1"/>
  <c r="R496" i="1" a="1"/>
  <c r="Q496" i="1" a="1"/>
  <c r="Q496" i="1" s="1"/>
  <c r="P496" i="1"/>
  <c r="P496" i="1" a="1"/>
  <c r="O496" i="1" a="1"/>
  <c r="O496" i="1" s="1"/>
  <c r="N496" i="1" a="1"/>
  <c r="N496" i="1" s="1"/>
  <c r="M496" i="1" a="1"/>
  <c r="M496" i="1" s="1"/>
  <c r="L496" i="1"/>
  <c r="L496" i="1" a="1"/>
  <c r="K496" i="1" a="1"/>
  <c r="K496" i="1" s="1"/>
  <c r="I496" i="1"/>
  <c r="J496" i="1" s="1"/>
  <c r="I496" i="1" a="1"/>
  <c r="H496" i="1"/>
  <c r="H496" i="1" a="1"/>
  <c r="G496" i="1"/>
  <c r="G496" i="1" a="1"/>
  <c r="E496" i="1"/>
  <c r="A496" i="1"/>
  <c r="AV495" i="1" a="1"/>
  <c r="AV495" i="1" s="1"/>
  <c r="AU495" i="1" a="1"/>
  <c r="AU495" i="1" s="1"/>
  <c r="AT495" i="1"/>
  <c r="AT495" i="1" a="1"/>
  <c r="AS495" i="1"/>
  <c r="AS495" i="1" a="1"/>
  <c r="AR495" i="1" a="1"/>
  <c r="AR495" i="1" s="1"/>
  <c r="AQ495" i="1" a="1"/>
  <c r="AQ495" i="1" s="1"/>
  <c r="AP495" i="1"/>
  <c r="AP495" i="1" a="1"/>
  <c r="AO495" i="1"/>
  <c r="AO495" i="1" a="1"/>
  <c r="AL495" i="1"/>
  <c r="AN495" i="1" s="1" a="1"/>
  <c r="AN495" i="1" s="1"/>
  <c r="AL495" i="1" a="1"/>
  <c r="AI495" i="1" a="1"/>
  <c r="AI495" i="1" s="1"/>
  <c r="AE495" i="1" a="1"/>
  <c r="AE495" i="1" s="1"/>
  <c r="AD495" i="1"/>
  <c r="AD495" i="1" a="1"/>
  <c r="AC495" i="1" a="1"/>
  <c r="AC495" i="1" s="1"/>
  <c r="AA495" i="1"/>
  <c r="AA495" i="1" a="1"/>
  <c r="Z495" i="1"/>
  <c r="Z495" i="1" a="1"/>
  <c r="Y495" i="1" a="1"/>
  <c r="Y495" i="1" s="1"/>
  <c r="X495" i="1" a="1"/>
  <c r="X495" i="1" s="1"/>
  <c r="W495" i="1"/>
  <c r="W495" i="1" a="1"/>
  <c r="V495" i="1"/>
  <c r="V495" i="1" a="1"/>
  <c r="U495" i="1" a="1"/>
  <c r="U495" i="1" s="1"/>
  <c r="T495" i="1" a="1"/>
  <c r="T495" i="1" s="1"/>
  <c r="S495" i="1"/>
  <c r="S495" i="1" a="1"/>
  <c r="R495" i="1"/>
  <c r="R495" i="1" a="1"/>
  <c r="Q495" i="1" a="1"/>
  <c r="Q495" i="1" s="1"/>
  <c r="P495" i="1" a="1"/>
  <c r="P495" i="1" s="1"/>
  <c r="O495" i="1"/>
  <c r="O495" i="1" a="1"/>
  <c r="N495" i="1"/>
  <c r="N495" i="1" a="1"/>
  <c r="M495" i="1" a="1"/>
  <c r="M495" i="1" s="1"/>
  <c r="L495" i="1" a="1"/>
  <c r="L495" i="1" s="1"/>
  <c r="K495" i="1" a="1"/>
  <c r="K495" i="1" s="1"/>
  <c r="J495" i="1"/>
  <c r="I495" i="1"/>
  <c r="I495" i="1" a="1"/>
  <c r="H495" i="1" a="1"/>
  <c r="H495" i="1" s="1"/>
  <c r="G495" i="1"/>
  <c r="G495" i="1" a="1"/>
  <c r="E495" i="1"/>
  <c r="A495" i="1"/>
  <c r="AV494" i="1"/>
  <c r="AV494" i="1" a="1"/>
  <c r="AU494" i="1" a="1"/>
  <c r="AU494" i="1" s="1"/>
  <c r="AT494" i="1"/>
  <c r="AT494" i="1" a="1"/>
  <c r="AS494" i="1" a="1"/>
  <c r="AS494" i="1" s="1"/>
  <c r="AR494" i="1"/>
  <c r="AR494" i="1" a="1"/>
  <c r="AQ494" i="1" a="1"/>
  <c r="AQ494" i="1" s="1"/>
  <c r="AP494" i="1"/>
  <c r="AP494" i="1" a="1"/>
  <c r="AO494" i="1" a="1"/>
  <c r="AO494" i="1" s="1"/>
  <c r="AL494" i="1" a="1"/>
  <c r="AL494" i="1" s="1"/>
  <c r="AN494" i="1" s="1" a="1"/>
  <c r="AN494" i="1" s="1"/>
  <c r="AI494" i="1"/>
  <c r="AI494" i="1" a="1"/>
  <c r="AE494" i="1"/>
  <c r="AE494" i="1" a="1"/>
  <c r="AD494" i="1"/>
  <c r="AD494" i="1" a="1"/>
  <c r="AC494" i="1" a="1"/>
  <c r="AC494" i="1" s="1"/>
  <c r="AA494" i="1"/>
  <c r="AA494" i="1" a="1"/>
  <c r="Z494" i="1" a="1"/>
  <c r="Z494" i="1" s="1"/>
  <c r="Y494" i="1"/>
  <c r="Y494" i="1" a="1"/>
  <c r="X494" i="1" a="1"/>
  <c r="X494" i="1" s="1"/>
  <c r="W494" i="1"/>
  <c r="W494" i="1" a="1"/>
  <c r="V494" i="1" a="1"/>
  <c r="V494" i="1" s="1"/>
  <c r="U494" i="1" a="1"/>
  <c r="U494" i="1" s="1"/>
  <c r="T494" i="1" a="1"/>
  <c r="T494" i="1" s="1"/>
  <c r="S494" i="1"/>
  <c r="S494" i="1" a="1"/>
  <c r="R494" i="1" a="1"/>
  <c r="R494" i="1" s="1"/>
  <c r="Q494" i="1" a="1"/>
  <c r="Q494" i="1" s="1"/>
  <c r="P494" i="1" a="1"/>
  <c r="P494" i="1" s="1"/>
  <c r="O494" i="1"/>
  <c r="O494" i="1" a="1"/>
  <c r="N494" i="1" a="1"/>
  <c r="N494" i="1" s="1"/>
  <c r="M494" i="1" a="1"/>
  <c r="M494" i="1" s="1"/>
  <c r="L494" i="1" a="1"/>
  <c r="L494" i="1" s="1"/>
  <c r="K494" i="1"/>
  <c r="K494" i="1" a="1"/>
  <c r="I494" i="1"/>
  <c r="J494" i="1" s="1"/>
  <c r="I494" i="1" a="1"/>
  <c r="H494" i="1" a="1"/>
  <c r="H494" i="1" s="1"/>
  <c r="G494" i="1" a="1"/>
  <c r="G494" i="1" s="1"/>
  <c r="E494" i="1"/>
  <c r="A494" i="1"/>
  <c r="AV493" i="1"/>
  <c r="AV493" i="1" a="1"/>
  <c r="AU493" i="1" a="1"/>
  <c r="AU493" i="1" s="1"/>
  <c r="AT493" i="1" a="1"/>
  <c r="AT493" i="1" s="1"/>
  <c r="AS493" i="1"/>
  <c r="AS493" i="1" a="1"/>
  <c r="AR493" i="1"/>
  <c r="AR493" i="1" a="1"/>
  <c r="AQ493" i="1" a="1"/>
  <c r="AQ493" i="1" s="1"/>
  <c r="AP493" i="1" a="1"/>
  <c r="AP493" i="1" s="1"/>
  <c r="AO493" i="1"/>
  <c r="AO493" i="1" a="1"/>
  <c r="AL493" i="1" a="1"/>
  <c r="AL493" i="1" s="1"/>
  <c r="AN493" i="1" s="1" a="1"/>
  <c r="AN493" i="1" s="1"/>
  <c r="AI493" i="1"/>
  <c r="AI493" i="1" a="1"/>
  <c r="AE493" i="1"/>
  <c r="AE493" i="1" a="1"/>
  <c r="AD493" i="1" a="1"/>
  <c r="AD493" i="1" s="1"/>
  <c r="AC493" i="1"/>
  <c r="AC493" i="1" a="1"/>
  <c r="AA493" i="1" a="1"/>
  <c r="AA493" i="1" s="1"/>
  <c r="Z493" i="1"/>
  <c r="Z493" i="1" a="1"/>
  <c r="Y493" i="1"/>
  <c r="Y493" i="1" a="1"/>
  <c r="X493" i="1" a="1"/>
  <c r="X493" i="1" s="1"/>
  <c r="W493" i="1" a="1"/>
  <c r="W493" i="1" s="1"/>
  <c r="V493" i="1"/>
  <c r="V493" i="1" a="1"/>
  <c r="U493" i="1"/>
  <c r="U493" i="1" a="1"/>
  <c r="T493" i="1" a="1"/>
  <c r="T493" i="1" s="1"/>
  <c r="S493" i="1" a="1"/>
  <c r="S493" i="1" s="1"/>
  <c r="R493" i="1"/>
  <c r="R493" i="1" a="1"/>
  <c r="Q493" i="1"/>
  <c r="Q493" i="1" a="1"/>
  <c r="P493" i="1" a="1"/>
  <c r="P493" i="1" s="1"/>
  <c r="O493" i="1" a="1"/>
  <c r="O493" i="1" s="1"/>
  <c r="N493" i="1"/>
  <c r="N493" i="1" a="1"/>
  <c r="M493" i="1" a="1"/>
  <c r="M493" i="1" s="1"/>
  <c r="L493" i="1" a="1"/>
  <c r="L493" i="1" s="1"/>
  <c r="K493" i="1" a="1"/>
  <c r="K493" i="1" s="1"/>
  <c r="I493" i="1" a="1"/>
  <c r="I493" i="1" s="1"/>
  <c r="J493" i="1" s="1"/>
  <c r="H493" i="1"/>
  <c r="H493" i="1" a="1"/>
  <c r="G493" i="1" a="1"/>
  <c r="G493" i="1" s="1"/>
  <c r="E493" i="1"/>
  <c r="A493" i="1"/>
  <c r="AV492" i="1" a="1"/>
  <c r="AV492" i="1" s="1"/>
  <c r="AU492" i="1"/>
  <c r="AU492" i="1" a="1"/>
  <c r="AT492" i="1" a="1"/>
  <c r="AT492" i="1" s="1"/>
  <c r="AS492" i="1"/>
  <c r="AS492" i="1" a="1"/>
  <c r="AR492" i="1" a="1"/>
  <c r="AR492" i="1" s="1"/>
  <c r="AQ492" i="1"/>
  <c r="AQ492" i="1" a="1"/>
  <c r="AP492" i="1" a="1"/>
  <c r="AP492" i="1" s="1"/>
  <c r="AO492" i="1"/>
  <c r="AO492" i="1" a="1"/>
  <c r="AL492" i="1" a="1"/>
  <c r="AL492" i="1" s="1"/>
  <c r="AN492" i="1" s="1" a="1"/>
  <c r="AN492" i="1" s="1"/>
  <c r="AI492" i="1" a="1"/>
  <c r="AI492" i="1" s="1"/>
  <c r="AE492" i="1" a="1"/>
  <c r="AE492" i="1" s="1"/>
  <c r="AD492" i="1"/>
  <c r="AD492" i="1" a="1"/>
  <c r="AC492" i="1"/>
  <c r="AC492" i="1" a="1"/>
  <c r="AA492" i="1" a="1"/>
  <c r="AA492" i="1" s="1"/>
  <c r="Z492" i="1"/>
  <c r="Z492" i="1" a="1"/>
  <c r="Y492" i="1" a="1"/>
  <c r="Y492" i="1" s="1"/>
  <c r="X492" i="1"/>
  <c r="X492" i="1" a="1"/>
  <c r="W492" i="1" a="1"/>
  <c r="W492" i="1" s="1"/>
  <c r="V492" i="1"/>
  <c r="V492" i="1" a="1"/>
  <c r="U492" i="1" a="1"/>
  <c r="U492" i="1" s="1"/>
  <c r="T492" i="1"/>
  <c r="T492" i="1" a="1"/>
  <c r="S492" i="1" a="1"/>
  <c r="S492" i="1" s="1"/>
  <c r="R492" i="1"/>
  <c r="R492" i="1" a="1"/>
  <c r="Q492" i="1" a="1"/>
  <c r="Q492" i="1" s="1"/>
  <c r="P492" i="1" a="1"/>
  <c r="P492" i="1" s="1"/>
  <c r="O492" i="1" a="1"/>
  <c r="O492" i="1" s="1"/>
  <c r="N492" i="1"/>
  <c r="N492" i="1" a="1"/>
  <c r="M492" i="1" a="1"/>
  <c r="M492" i="1" s="1"/>
  <c r="L492" i="1" a="1"/>
  <c r="L492" i="1" s="1"/>
  <c r="K492" i="1" a="1"/>
  <c r="K492" i="1" s="1"/>
  <c r="J492" i="1"/>
  <c r="I492" i="1"/>
  <c r="I492" i="1" a="1"/>
  <c r="H492" i="1"/>
  <c r="H492" i="1" a="1"/>
  <c r="G492" i="1" a="1"/>
  <c r="G492" i="1" s="1"/>
  <c r="E492" i="1"/>
  <c r="A492" i="1"/>
  <c r="AV491" i="1"/>
  <c r="AV491" i="1" a="1"/>
  <c r="AU491" i="1"/>
  <c r="AU491" i="1" a="1"/>
  <c r="AT491" i="1" a="1"/>
  <c r="AT491" i="1" s="1"/>
  <c r="AS491" i="1" a="1"/>
  <c r="AS491" i="1" s="1"/>
  <c r="AR491" i="1"/>
  <c r="AR491" i="1" a="1"/>
  <c r="AQ491" i="1"/>
  <c r="AQ491" i="1" a="1"/>
  <c r="AP491" i="1" a="1"/>
  <c r="AP491" i="1" s="1"/>
  <c r="AO491" i="1" a="1"/>
  <c r="AO491" i="1" s="1"/>
  <c r="AL491" i="1" a="1"/>
  <c r="AL491" i="1" s="1"/>
  <c r="AN491" i="1" s="1" a="1"/>
  <c r="AN491" i="1" s="1"/>
  <c r="AJ491" i="1"/>
  <c r="AI491" i="1"/>
  <c r="AI491" i="1" a="1"/>
  <c r="AE491" i="1" a="1"/>
  <c r="AE491" i="1" s="1"/>
  <c r="AD491" i="1"/>
  <c r="AD491" i="1" a="1"/>
  <c r="AC491" i="1" a="1"/>
  <c r="AC491" i="1" s="1"/>
  <c r="AA491" i="1" a="1"/>
  <c r="AA491" i="1" s="1"/>
  <c r="AB491" i="1" s="1"/>
  <c r="Z491" i="1" a="1"/>
  <c r="Z491" i="1" s="1"/>
  <c r="Y491" i="1"/>
  <c r="Y491" i="1" a="1"/>
  <c r="X491" i="1"/>
  <c r="X491" i="1" a="1"/>
  <c r="W491" i="1" a="1"/>
  <c r="W491" i="1" s="1"/>
  <c r="V491" i="1" a="1"/>
  <c r="V491" i="1" s="1"/>
  <c r="U491" i="1"/>
  <c r="U491" i="1" a="1"/>
  <c r="T491" i="1"/>
  <c r="T491" i="1" a="1"/>
  <c r="S491" i="1" a="1"/>
  <c r="S491" i="1" s="1"/>
  <c r="R491" i="1" a="1"/>
  <c r="R491" i="1" s="1"/>
  <c r="Q491" i="1" a="1"/>
  <c r="Q491" i="1" s="1"/>
  <c r="P491" i="1"/>
  <c r="P491" i="1" a="1"/>
  <c r="O491" i="1" a="1"/>
  <c r="O491" i="1" s="1"/>
  <c r="N491" i="1" a="1"/>
  <c r="N491" i="1" s="1"/>
  <c r="M491" i="1" a="1"/>
  <c r="M491" i="1" s="1"/>
  <c r="L491" i="1"/>
  <c r="L491" i="1" a="1"/>
  <c r="K491" i="1" a="1"/>
  <c r="K491" i="1" s="1"/>
  <c r="I491" i="1"/>
  <c r="J491" i="1" s="1"/>
  <c r="I491" i="1" a="1"/>
  <c r="H491" i="1" a="1"/>
  <c r="H491" i="1" s="1"/>
  <c r="G491" i="1"/>
  <c r="G491" i="1" a="1"/>
  <c r="E491" i="1"/>
  <c r="A491" i="1"/>
  <c r="AV490" i="1"/>
  <c r="AV490" i="1" a="1"/>
  <c r="AU490" i="1" a="1"/>
  <c r="AU490" i="1" s="1"/>
  <c r="AT490" i="1"/>
  <c r="AT490" i="1" a="1"/>
  <c r="AS490" i="1" a="1"/>
  <c r="AS490" i="1" s="1"/>
  <c r="AR490" i="1"/>
  <c r="AR490" i="1" a="1"/>
  <c r="AQ490" i="1" a="1"/>
  <c r="AQ490" i="1" s="1"/>
  <c r="AP490" i="1"/>
  <c r="AP490" i="1" a="1"/>
  <c r="AO490" i="1" a="1"/>
  <c r="AO490" i="1" s="1"/>
  <c r="AL490" i="1"/>
  <c r="AN490" i="1" s="1" a="1"/>
  <c r="AN490" i="1" s="1"/>
  <c r="AL490" i="1" a="1"/>
  <c r="AI490" i="1"/>
  <c r="AI490" i="1" a="1"/>
  <c r="AE490" i="1" a="1"/>
  <c r="AE490" i="1" s="1"/>
  <c r="AD490" i="1" a="1"/>
  <c r="AD490" i="1" s="1"/>
  <c r="AC490" i="1"/>
  <c r="AC490" i="1" a="1"/>
  <c r="AA490" i="1"/>
  <c r="AA490" i="1" a="1"/>
  <c r="Z490" i="1" a="1"/>
  <c r="Z490" i="1" s="1"/>
  <c r="Y490" i="1"/>
  <c r="Y490" i="1" a="1"/>
  <c r="X490" i="1" a="1"/>
  <c r="X490" i="1" s="1"/>
  <c r="W490" i="1" a="1"/>
  <c r="W490" i="1" s="1"/>
  <c r="V490" i="1" a="1"/>
  <c r="V490" i="1" s="1"/>
  <c r="U490" i="1"/>
  <c r="U490" i="1" a="1"/>
  <c r="T490" i="1" a="1"/>
  <c r="T490" i="1" s="1"/>
  <c r="S490" i="1" a="1"/>
  <c r="S490" i="1" s="1"/>
  <c r="R490" i="1" a="1"/>
  <c r="R490" i="1" s="1"/>
  <c r="Q490" i="1"/>
  <c r="Q490" i="1" a="1"/>
  <c r="P490" i="1" a="1"/>
  <c r="P490" i="1" s="1"/>
  <c r="O490" i="1" a="1"/>
  <c r="O490" i="1" s="1"/>
  <c r="N490" i="1" a="1"/>
  <c r="N490" i="1" s="1"/>
  <c r="M490" i="1"/>
  <c r="M490" i="1" a="1"/>
  <c r="L490" i="1" a="1"/>
  <c r="L490" i="1" s="1"/>
  <c r="K490" i="1" a="1"/>
  <c r="K490" i="1" s="1"/>
  <c r="I490" i="1" a="1"/>
  <c r="I490" i="1" s="1"/>
  <c r="J490" i="1" s="1"/>
  <c r="H490" i="1"/>
  <c r="H490" i="1" a="1"/>
  <c r="G490" i="1"/>
  <c r="G490" i="1" a="1"/>
  <c r="E490" i="1"/>
  <c r="A490" i="1"/>
  <c r="AV489" i="1" a="1"/>
  <c r="AV489" i="1" s="1"/>
  <c r="AU489" i="1"/>
  <c r="AU489" i="1" a="1"/>
  <c r="AT489" i="1"/>
  <c r="AT489" i="1" a="1"/>
  <c r="AS489" i="1"/>
  <c r="AS489" i="1" a="1"/>
  <c r="AR489" i="1" a="1"/>
  <c r="AR489" i="1" s="1"/>
  <c r="AQ489" i="1"/>
  <c r="AQ489" i="1" a="1"/>
  <c r="AP489" i="1"/>
  <c r="AP489" i="1" a="1"/>
  <c r="AO489" i="1" a="1"/>
  <c r="AO489" i="1" s="1"/>
  <c r="AL489" i="1" a="1"/>
  <c r="AL489" i="1" s="1"/>
  <c r="AI489" i="1" a="1"/>
  <c r="AI489" i="1" s="1"/>
  <c r="AE489" i="1" a="1"/>
  <c r="AE489" i="1" s="1"/>
  <c r="AD489" i="1" a="1"/>
  <c r="AD489" i="1" s="1"/>
  <c r="AC489" i="1"/>
  <c r="AC489" i="1" a="1"/>
  <c r="AA489" i="1"/>
  <c r="AA489" i="1" a="1"/>
  <c r="Z489" i="1" a="1"/>
  <c r="Z489" i="1" s="1"/>
  <c r="Y489" i="1" a="1"/>
  <c r="Y489" i="1" s="1"/>
  <c r="X489" i="1"/>
  <c r="AM489" i="1" s="1"/>
  <c r="X489" i="1" a="1"/>
  <c r="W489" i="1"/>
  <c r="W489" i="1" a="1"/>
  <c r="V489" i="1" a="1"/>
  <c r="V489" i="1" s="1"/>
  <c r="U489" i="1" a="1"/>
  <c r="U489" i="1" s="1"/>
  <c r="T489" i="1"/>
  <c r="T489" i="1" a="1"/>
  <c r="S489" i="1"/>
  <c r="S489" i="1" a="1"/>
  <c r="R489" i="1" a="1"/>
  <c r="R489" i="1" s="1"/>
  <c r="Q489" i="1" a="1"/>
  <c r="Q489" i="1" s="1"/>
  <c r="P489" i="1"/>
  <c r="P489" i="1" a="1"/>
  <c r="O489" i="1"/>
  <c r="O489" i="1" a="1"/>
  <c r="N489" i="1" a="1"/>
  <c r="N489" i="1" s="1"/>
  <c r="M489" i="1" a="1"/>
  <c r="M489" i="1" s="1"/>
  <c r="L489" i="1" a="1"/>
  <c r="L489" i="1" s="1"/>
  <c r="K489" i="1"/>
  <c r="K489" i="1" a="1"/>
  <c r="I489" i="1" a="1"/>
  <c r="I489" i="1" s="1"/>
  <c r="J489" i="1" s="1"/>
  <c r="H489" i="1"/>
  <c r="H489" i="1" a="1"/>
  <c r="G489" i="1" a="1"/>
  <c r="G489" i="1" s="1"/>
  <c r="E489" i="1"/>
  <c r="A489" i="1"/>
  <c r="AV488" i="1" a="1"/>
  <c r="AV488" i="1" s="1"/>
  <c r="AU488" i="1"/>
  <c r="AU488" i="1" a="1"/>
  <c r="AT488" i="1" a="1"/>
  <c r="AT488" i="1" s="1"/>
  <c r="AS488" i="1"/>
  <c r="AS488" i="1" a="1"/>
  <c r="AR488" i="1" a="1"/>
  <c r="AR488" i="1" s="1"/>
  <c r="AQ488" i="1"/>
  <c r="AQ488" i="1" a="1"/>
  <c r="AP488" i="1" a="1"/>
  <c r="AP488" i="1" s="1"/>
  <c r="AO488" i="1"/>
  <c r="AO488" i="1" a="1"/>
  <c r="AN488" i="1" a="1"/>
  <c r="AN488" i="1" s="1"/>
  <c r="AM488" i="1"/>
  <c r="AL488" i="1"/>
  <c r="AL488" i="1" a="1"/>
  <c r="AI488" i="1" a="1"/>
  <c r="AI488" i="1" s="1"/>
  <c r="AE488" i="1"/>
  <c r="AE488" i="1" a="1"/>
  <c r="AD488" i="1" a="1"/>
  <c r="AD488" i="1" s="1"/>
  <c r="AC488" i="1" a="1"/>
  <c r="AC488" i="1" s="1"/>
  <c r="AA488" i="1" a="1"/>
  <c r="AA488" i="1" s="1"/>
  <c r="Z488" i="1"/>
  <c r="Z488" i="1" a="1"/>
  <c r="Y488" i="1" a="1"/>
  <c r="Y488" i="1" s="1"/>
  <c r="X488" i="1"/>
  <c r="X488" i="1" a="1"/>
  <c r="W488" i="1" a="1"/>
  <c r="W488" i="1" s="1"/>
  <c r="V488" i="1"/>
  <c r="V488" i="1" a="1"/>
  <c r="U488" i="1" a="1"/>
  <c r="U488" i="1" s="1"/>
  <c r="T488" i="1"/>
  <c r="T488" i="1" a="1"/>
  <c r="S488" i="1" a="1"/>
  <c r="S488" i="1" s="1"/>
  <c r="R488" i="1" a="1"/>
  <c r="R488" i="1" s="1"/>
  <c r="Q488" i="1" a="1"/>
  <c r="Q488" i="1" s="1"/>
  <c r="P488" i="1"/>
  <c r="P488" i="1" a="1"/>
  <c r="O488" i="1" a="1"/>
  <c r="O488" i="1" s="1"/>
  <c r="N488" i="1" a="1"/>
  <c r="N488" i="1" s="1"/>
  <c r="M488" i="1" a="1"/>
  <c r="M488" i="1" s="1"/>
  <c r="L488" i="1"/>
  <c r="L488" i="1" a="1"/>
  <c r="K488" i="1" a="1"/>
  <c r="K488" i="1" s="1"/>
  <c r="I488" i="1"/>
  <c r="J488" i="1" s="1"/>
  <c r="I488" i="1" a="1"/>
  <c r="H488" i="1" a="1"/>
  <c r="H488" i="1" s="1"/>
  <c r="G488" i="1"/>
  <c r="G488" i="1" a="1"/>
  <c r="E488" i="1"/>
  <c r="A488" i="1"/>
  <c r="AV487" i="1" a="1"/>
  <c r="AV487" i="1" s="1"/>
  <c r="AU487" i="1" a="1"/>
  <c r="AU487" i="1" s="1"/>
  <c r="AT487" i="1"/>
  <c r="AT487" i="1" a="1"/>
  <c r="AS487" i="1"/>
  <c r="AS487" i="1" a="1"/>
  <c r="AR487" i="1" a="1"/>
  <c r="AR487" i="1" s="1"/>
  <c r="AQ487" i="1"/>
  <c r="AQ487" i="1" a="1"/>
  <c r="AP487" i="1"/>
  <c r="AP487" i="1" a="1"/>
  <c r="AO487" i="1"/>
  <c r="AO487" i="1" a="1"/>
  <c r="AL487" i="1"/>
  <c r="AN487" i="1" s="1" a="1"/>
  <c r="AN487" i="1" s="1"/>
  <c r="AL487" i="1" a="1"/>
  <c r="AI487" i="1" a="1"/>
  <c r="AI487" i="1" s="1"/>
  <c r="AE487" i="1" a="1"/>
  <c r="AE487" i="1" s="1"/>
  <c r="AD487" i="1" a="1"/>
  <c r="AD487" i="1" s="1"/>
  <c r="AC487" i="1" a="1"/>
  <c r="AC487" i="1" s="1"/>
  <c r="AA487" i="1" a="1"/>
  <c r="AA487" i="1" s="1"/>
  <c r="Z487" i="1"/>
  <c r="Z487" i="1" a="1"/>
  <c r="Y487" i="1" a="1"/>
  <c r="Y487" i="1" s="1"/>
  <c r="X487" i="1" a="1"/>
  <c r="X487" i="1" s="1"/>
  <c r="W487" i="1" a="1"/>
  <c r="W487" i="1" s="1"/>
  <c r="V487" i="1"/>
  <c r="V487" i="1" a="1"/>
  <c r="U487" i="1" a="1"/>
  <c r="U487" i="1" s="1"/>
  <c r="T487" i="1" a="1"/>
  <c r="T487" i="1" s="1"/>
  <c r="S487" i="1" a="1"/>
  <c r="S487" i="1" s="1"/>
  <c r="R487" i="1"/>
  <c r="R487" i="1" a="1"/>
  <c r="Q487" i="1" a="1"/>
  <c r="Q487" i="1" s="1"/>
  <c r="P487" i="1"/>
  <c r="P487" i="1" a="1"/>
  <c r="O487" i="1" a="1"/>
  <c r="O487" i="1" s="1"/>
  <c r="N487" i="1"/>
  <c r="N487" i="1" a="1"/>
  <c r="M487" i="1" a="1"/>
  <c r="M487" i="1" s="1"/>
  <c r="L487" i="1" a="1"/>
  <c r="L487" i="1" s="1"/>
  <c r="K487" i="1" a="1"/>
  <c r="K487" i="1" s="1"/>
  <c r="J487" i="1"/>
  <c r="I487" i="1"/>
  <c r="I487" i="1" a="1"/>
  <c r="H487" i="1" a="1"/>
  <c r="H487" i="1" s="1"/>
  <c r="G487" i="1"/>
  <c r="G487" i="1" a="1"/>
  <c r="E487" i="1"/>
  <c r="A487" i="1"/>
  <c r="AV486" i="1"/>
  <c r="AV486" i="1" a="1"/>
  <c r="AU486" i="1" a="1"/>
  <c r="AU486" i="1" s="1"/>
  <c r="AT486" i="1"/>
  <c r="AT486" i="1" a="1"/>
  <c r="AS486" i="1"/>
  <c r="AS486" i="1" a="1"/>
  <c r="AR486" i="1" a="1"/>
  <c r="AR486" i="1" s="1"/>
  <c r="AQ486" i="1" a="1"/>
  <c r="AQ486" i="1" s="1"/>
  <c r="AP486" i="1"/>
  <c r="AP486" i="1" a="1"/>
  <c r="AO486" i="1" a="1"/>
  <c r="AO486" i="1" s="1"/>
  <c r="AL486" i="1" a="1"/>
  <c r="AL486" i="1" s="1"/>
  <c r="AI486" i="1" a="1"/>
  <c r="AI486" i="1" s="1"/>
  <c r="AE486" i="1" a="1"/>
  <c r="AE486" i="1" s="1"/>
  <c r="AD486" i="1"/>
  <c r="AD486" i="1" a="1"/>
  <c r="AC486" i="1" a="1"/>
  <c r="AC486" i="1" s="1"/>
  <c r="AA486" i="1"/>
  <c r="AA486" i="1" a="1"/>
  <c r="Z486" i="1" a="1"/>
  <c r="Z486" i="1" s="1"/>
  <c r="Y486" i="1" a="1"/>
  <c r="Y486" i="1" s="1"/>
  <c r="X486" i="1" a="1"/>
  <c r="X486" i="1" s="1"/>
  <c r="W486" i="1"/>
  <c r="W486" i="1" a="1"/>
  <c r="V486" i="1" a="1"/>
  <c r="V486" i="1" s="1"/>
  <c r="U486" i="1" a="1"/>
  <c r="U486" i="1" s="1"/>
  <c r="T486" i="1"/>
  <c r="T486" i="1" a="1"/>
  <c r="S486" i="1" a="1"/>
  <c r="S486" i="1" s="1"/>
  <c r="R486" i="1" a="1"/>
  <c r="R486" i="1" s="1"/>
  <c r="Q486" i="1" a="1"/>
  <c r="Q486" i="1" s="1"/>
  <c r="P486" i="1" a="1"/>
  <c r="P486" i="1" s="1"/>
  <c r="O486" i="1" a="1"/>
  <c r="O486" i="1" s="1"/>
  <c r="N486" i="1"/>
  <c r="N486" i="1" a="1"/>
  <c r="M486" i="1" a="1"/>
  <c r="M486" i="1" s="1"/>
  <c r="L486" i="1"/>
  <c r="L486" i="1" a="1"/>
  <c r="K486" i="1"/>
  <c r="K486" i="1" a="1"/>
  <c r="I486" i="1"/>
  <c r="J486" i="1" s="1"/>
  <c r="I486" i="1" a="1"/>
  <c r="H486" i="1" a="1"/>
  <c r="H486" i="1" s="1"/>
  <c r="G486" i="1" a="1"/>
  <c r="G486" i="1" s="1"/>
  <c r="E486" i="1"/>
  <c r="A486" i="1"/>
  <c r="AV485" i="1"/>
  <c r="AV485" i="1" a="1"/>
  <c r="AU485" i="1" a="1"/>
  <c r="AU485" i="1" s="1"/>
  <c r="AT485" i="1" a="1"/>
  <c r="AT485" i="1" s="1"/>
  <c r="AS485" i="1" a="1"/>
  <c r="AS485" i="1" s="1"/>
  <c r="AR485" i="1"/>
  <c r="AR485" i="1" a="1"/>
  <c r="AQ485" i="1" a="1"/>
  <c r="AQ485" i="1" s="1"/>
  <c r="AP485" i="1" a="1"/>
  <c r="AP485" i="1" s="1"/>
  <c r="AO485" i="1" a="1"/>
  <c r="AO485" i="1" s="1"/>
  <c r="AL485" i="1" a="1"/>
  <c r="AL485" i="1" s="1"/>
  <c r="AN485" i="1" s="1" a="1"/>
  <c r="AN485" i="1" s="1"/>
  <c r="AI485" i="1"/>
  <c r="AI485" i="1" a="1"/>
  <c r="AE485" i="1" a="1"/>
  <c r="AE485" i="1" s="1"/>
  <c r="AD485" i="1" a="1"/>
  <c r="AD485" i="1" s="1"/>
  <c r="AC485" i="1"/>
  <c r="AC485" i="1" a="1"/>
  <c r="AA485" i="1"/>
  <c r="AA485" i="1" a="1"/>
  <c r="Z485" i="1"/>
  <c r="Z485" i="1" a="1"/>
  <c r="Y485" i="1" a="1"/>
  <c r="Y485" i="1" s="1"/>
  <c r="X485" i="1" a="1"/>
  <c r="X485" i="1" s="1"/>
  <c r="W485" i="1"/>
  <c r="W485" i="1" a="1"/>
  <c r="V485" i="1"/>
  <c r="V485" i="1" a="1"/>
  <c r="U485" i="1" a="1"/>
  <c r="U485" i="1" s="1"/>
  <c r="T485" i="1" a="1"/>
  <c r="T485" i="1" s="1"/>
  <c r="S485" i="1"/>
  <c r="S485" i="1" a="1"/>
  <c r="R485" i="1"/>
  <c r="R485" i="1" a="1"/>
  <c r="Q485" i="1" a="1"/>
  <c r="Q485" i="1" s="1"/>
  <c r="P485" i="1" a="1"/>
  <c r="P485" i="1" s="1"/>
  <c r="O485" i="1"/>
  <c r="O485" i="1" a="1"/>
  <c r="N485" i="1"/>
  <c r="N485" i="1" a="1"/>
  <c r="M485" i="1" a="1"/>
  <c r="M485" i="1" s="1"/>
  <c r="L485" i="1" a="1"/>
  <c r="L485" i="1" s="1"/>
  <c r="K485" i="1"/>
  <c r="K485" i="1" a="1"/>
  <c r="I485" i="1" a="1"/>
  <c r="I485" i="1" s="1"/>
  <c r="J485" i="1" s="1"/>
  <c r="H485" i="1"/>
  <c r="H485" i="1" a="1"/>
  <c r="G485" i="1" a="1"/>
  <c r="G485" i="1" s="1"/>
  <c r="E485" i="1"/>
  <c r="A485" i="1"/>
  <c r="AV484" i="1" a="1"/>
  <c r="AV484" i="1" s="1"/>
  <c r="AU484" i="1"/>
  <c r="AU484" i="1" a="1"/>
  <c r="AT484" i="1" a="1"/>
  <c r="AT484" i="1" s="1"/>
  <c r="AS484" i="1" a="1"/>
  <c r="AS484" i="1" s="1"/>
  <c r="AR484" i="1" a="1"/>
  <c r="AR484" i="1" s="1"/>
  <c r="AQ484" i="1"/>
  <c r="AQ484" i="1" a="1"/>
  <c r="AP484" i="1" a="1"/>
  <c r="AP484" i="1" s="1"/>
  <c r="AO484" i="1" a="1"/>
  <c r="AO484" i="1" s="1"/>
  <c r="AL484" i="1" a="1"/>
  <c r="AL484" i="1" s="1"/>
  <c r="AI484" i="1" a="1"/>
  <c r="AI484" i="1" s="1"/>
  <c r="AE484" i="1"/>
  <c r="AE484" i="1" a="1"/>
  <c r="AD484" i="1"/>
  <c r="AD484" i="1" a="1"/>
  <c r="AC484" i="1" a="1"/>
  <c r="AC484" i="1" s="1"/>
  <c r="AA484" i="1" a="1"/>
  <c r="AA484" i="1" s="1"/>
  <c r="Z484" i="1" a="1"/>
  <c r="Z484" i="1" s="1"/>
  <c r="AB495" i="1" s="1"/>
  <c r="Y484" i="1" a="1"/>
  <c r="Y484" i="1" s="1"/>
  <c r="X484" i="1"/>
  <c r="AG484" i="1" s="1"/>
  <c r="X484" i="1" a="1"/>
  <c r="W484" i="1" a="1"/>
  <c r="W484" i="1" s="1"/>
  <c r="V484" i="1" a="1"/>
  <c r="V484" i="1" s="1"/>
  <c r="U484" i="1" a="1"/>
  <c r="U484" i="1" s="1"/>
  <c r="T484" i="1"/>
  <c r="T484" i="1" a="1"/>
  <c r="S484" i="1" a="1"/>
  <c r="S484" i="1" s="1"/>
  <c r="R484" i="1" a="1"/>
  <c r="R484" i="1" s="1"/>
  <c r="Q484" i="1" a="1"/>
  <c r="Q484" i="1" s="1"/>
  <c r="P484" i="1"/>
  <c r="P484" i="1" a="1"/>
  <c r="O484" i="1" a="1"/>
  <c r="O484" i="1" s="1"/>
  <c r="N484" i="1" a="1"/>
  <c r="N484" i="1" s="1"/>
  <c r="M484" i="1" a="1"/>
  <c r="M484" i="1" s="1"/>
  <c r="L484" i="1"/>
  <c r="L484" i="1" a="1"/>
  <c r="K484" i="1" a="1"/>
  <c r="K484" i="1" s="1"/>
  <c r="I484" i="1"/>
  <c r="J484" i="1" s="1"/>
  <c r="I484" i="1" a="1"/>
  <c r="H484" i="1"/>
  <c r="H484" i="1" a="1"/>
  <c r="G484" i="1" a="1"/>
  <c r="G484" i="1" s="1"/>
  <c r="E484" i="1"/>
  <c r="A484" i="1"/>
  <c r="AV483" i="1"/>
  <c r="AV483" i="1" a="1"/>
  <c r="AU483" i="1"/>
  <c r="AU483" i="1" a="1"/>
  <c r="AT483" i="1" a="1"/>
  <c r="AT483" i="1" s="1"/>
  <c r="AS483" i="1"/>
  <c r="AS483" i="1" a="1"/>
  <c r="AR483" i="1"/>
  <c r="AR483" i="1" a="1"/>
  <c r="AQ483" i="1" a="1"/>
  <c r="AQ483" i="1" s="1"/>
  <c r="AP483" i="1" a="1"/>
  <c r="AP483" i="1" s="1"/>
  <c r="AO483" i="1"/>
  <c r="AO483" i="1" a="1"/>
  <c r="AL483" i="1"/>
  <c r="AN483" i="1" s="1" a="1"/>
  <c r="AN483" i="1" s="1"/>
  <c r="AL483" i="1" a="1"/>
  <c r="AI483" i="1"/>
  <c r="AI483" i="1" a="1"/>
  <c r="AE483" i="1" a="1"/>
  <c r="AE483" i="1" s="1"/>
  <c r="AD483" i="1" a="1"/>
  <c r="AD483" i="1" s="1"/>
  <c r="AC483" i="1" a="1"/>
  <c r="AC483" i="1" s="1"/>
  <c r="AA483" i="1" a="1"/>
  <c r="AA483" i="1" s="1"/>
  <c r="Z483" i="1"/>
  <c r="Z483" i="1" a="1"/>
  <c r="Y483" i="1"/>
  <c r="Y483" i="1" a="1"/>
  <c r="X483" i="1" a="1"/>
  <c r="X483" i="1" s="1"/>
  <c r="W483" i="1" a="1"/>
  <c r="W483" i="1" s="1"/>
  <c r="V483" i="1"/>
  <c r="V483" i="1" a="1"/>
  <c r="U483" i="1"/>
  <c r="U483" i="1" a="1"/>
  <c r="T483" i="1" a="1"/>
  <c r="T483" i="1" s="1"/>
  <c r="S483" i="1" a="1"/>
  <c r="S483" i="1" s="1"/>
  <c r="R483" i="1"/>
  <c r="R483" i="1" a="1"/>
  <c r="Q483" i="1"/>
  <c r="Q483" i="1" a="1"/>
  <c r="P483" i="1" a="1"/>
  <c r="P483" i="1" s="1"/>
  <c r="O483" i="1" a="1"/>
  <c r="O483" i="1" s="1"/>
  <c r="N483" i="1"/>
  <c r="N483" i="1" a="1"/>
  <c r="M483" i="1"/>
  <c r="M483" i="1" a="1"/>
  <c r="L483" i="1" a="1"/>
  <c r="L483" i="1" s="1"/>
  <c r="K483" i="1" a="1"/>
  <c r="K483" i="1" s="1"/>
  <c r="I483" i="1" a="1"/>
  <c r="I483" i="1" s="1"/>
  <c r="J483" i="1" s="1"/>
  <c r="H483" i="1" a="1"/>
  <c r="H483" i="1" s="1"/>
  <c r="G483" i="1"/>
  <c r="G483" i="1" a="1"/>
  <c r="E483" i="1"/>
  <c r="A483" i="1"/>
  <c r="AV482" i="1" a="1"/>
  <c r="AV482" i="1" s="1"/>
  <c r="AU482" i="1" a="1"/>
  <c r="AU482" i="1" s="1"/>
  <c r="AT482" i="1"/>
  <c r="AT482" i="1" a="1"/>
  <c r="AS482" i="1" a="1"/>
  <c r="AS482" i="1" s="1"/>
  <c r="AR482" i="1" a="1"/>
  <c r="AR482" i="1" s="1"/>
  <c r="AQ482" i="1" a="1"/>
  <c r="AQ482" i="1" s="1"/>
  <c r="AP482" i="1"/>
  <c r="AP482" i="1" a="1"/>
  <c r="AO482" i="1" a="1"/>
  <c r="AO482" i="1" s="1"/>
  <c r="AL482" i="1" a="1"/>
  <c r="AL482" i="1" s="1"/>
  <c r="AI482" i="1" a="1"/>
  <c r="AI482" i="1" s="1"/>
  <c r="AE482" i="1" a="1"/>
  <c r="AE482" i="1" s="1"/>
  <c r="AD482" i="1"/>
  <c r="AD482" i="1" a="1"/>
  <c r="AC482" i="1"/>
  <c r="AC482" i="1" a="1"/>
  <c r="AA482" i="1"/>
  <c r="AA482" i="1" a="1"/>
  <c r="Z482" i="1" a="1"/>
  <c r="Z482" i="1" s="1"/>
  <c r="Y482" i="1" a="1"/>
  <c r="Y482" i="1" s="1"/>
  <c r="X482" i="1" a="1"/>
  <c r="X482" i="1" s="1"/>
  <c r="W482" i="1"/>
  <c r="W482" i="1" a="1"/>
  <c r="V482" i="1" a="1"/>
  <c r="V482" i="1" s="1"/>
  <c r="U482" i="1" a="1"/>
  <c r="U482" i="1" s="1"/>
  <c r="T482" i="1" a="1"/>
  <c r="T482" i="1" s="1"/>
  <c r="S482" i="1"/>
  <c r="S482" i="1" a="1"/>
  <c r="R482" i="1" a="1"/>
  <c r="R482" i="1" s="1"/>
  <c r="Q482" i="1" a="1"/>
  <c r="Q482" i="1" s="1"/>
  <c r="P482" i="1" a="1"/>
  <c r="P482" i="1" s="1"/>
  <c r="O482" i="1"/>
  <c r="O482" i="1" a="1"/>
  <c r="N482" i="1" a="1"/>
  <c r="N482" i="1" s="1"/>
  <c r="M482" i="1" a="1"/>
  <c r="M482" i="1" s="1"/>
  <c r="L482" i="1" a="1"/>
  <c r="L482" i="1" s="1"/>
  <c r="K482" i="1"/>
  <c r="K482" i="1" a="1"/>
  <c r="I482" i="1"/>
  <c r="J482" i="1" s="1"/>
  <c r="I482" i="1" a="1"/>
  <c r="H482" i="1"/>
  <c r="H482" i="1" a="1"/>
  <c r="G482" i="1"/>
  <c r="G482" i="1" a="1"/>
  <c r="E482" i="1"/>
  <c r="A482" i="1"/>
  <c r="AV481" i="1"/>
  <c r="AV481" i="1" a="1"/>
  <c r="AU481" i="1"/>
  <c r="AU481" i="1" a="1"/>
  <c r="AT481" i="1"/>
  <c r="AT481" i="1" a="1"/>
  <c r="AS481" i="1" a="1"/>
  <c r="AS481" i="1" s="1"/>
  <c r="AR481" i="1"/>
  <c r="AR481" i="1" a="1"/>
  <c r="AQ481" i="1"/>
  <c r="AQ481" i="1" a="1"/>
  <c r="AP481" i="1"/>
  <c r="AP481" i="1" a="1"/>
  <c r="AO481" i="1" a="1"/>
  <c r="AO481" i="1" s="1"/>
  <c r="AL481" i="1" a="1"/>
  <c r="AL481" i="1" s="1"/>
  <c r="AN481" i="1" s="1" a="1"/>
  <c r="AN481" i="1" s="1"/>
  <c r="AI481" i="1"/>
  <c r="AI481" i="1" a="1"/>
  <c r="AG481" i="1"/>
  <c r="AE481" i="1"/>
  <c r="AE481" i="1" a="1"/>
  <c r="AD481" i="1" a="1"/>
  <c r="AD481" i="1" s="1"/>
  <c r="AC481" i="1" a="1"/>
  <c r="AC481" i="1" s="1"/>
  <c r="AA481" i="1"/>
  <c r="AB481" i="1" s="1"/>
  <c r="AA481" i="1" a="1"/>
  <c r="Z481" i="1" a="1"/>
  <c r="Z481" i="1" s="1"/>
  <c r="Y481" i="1"/>
  <c r="Y481" i="1" a="1"/>
  <c r="X481" i="1"/>
  <c r="AJ481" i="1" s="1"/>
  <c r="X481" i="1" a="1"/>
  <c r="W481" i="1" a="1"/>
  <c r="W481" i="1" s="1"/>
  <c r="V481" i="1" a="1"/>
  <c r="V481" i="1" s="1"/>
  <c r="U481" i="1"/>
  <c r="U481" i="1" a="1"/>
  <c r="T481" i="1"/>
  <c r="T481" i="1" a="1"/>
  <c r="S481" i="1" a="1"/>
  <c r="S481" i="1" s="1"/>
  <c r="R481" i="1" a="1"/>
  <c r="R481" i="1" s="1"/>
  <c r="Q481" i="1"/>
  <c r="Q481" i="1" a="1"/>
  <c r="P481" i="1"/>
  <c r="P481" i="1" a="1"/>
  <c r="O481" i="1" a="1"/>
  <c r="O481" i="1" s="1"/>
  <c r="N481" i="1" a="1"/>
  <c r="N481" i="1" s="1"/>
  <c r="M481" i="1"/>
  <c r="M481" i="1" a="1"/>
  <c r="L481" i="1"/>
  <c r="L481" i="1" a="1"/>
  <c r="K481" i="1" a="1"/>
  <c r="K481" i="1" s="1"/>
  <c r="I481" i="1" a="1"/>
  <c r="I481" i="1" s="1"/>
  <c r="J481" i="1" s="1"/>
  <c r="H481" i="1" a="1"/>
  <c r="H481" i="1" s="1"/>
  <c r="G481" i="1" a="1"/>
  <c r="G481" i="1" s="1"/>
  <c r="E481" i="1"/>
  <c r="A481" i="1"/>
  <c r="AV480" i="1" a="1"/>
  <c r="AV480" i="1" s="1"/>
  <c r="AU480" i="1" a="1"/>
  <c r="AU480" i="1" s="1"/>
  <c r="AT480" i="1" a="1"/>
  <c r="AT480" i="1" s="1"/>
  <c r="AS480" i="1"/>
  <c r="AS480" i="1" a="1"/>
  <c r="AR480" i="1" a="1"/>
  <c r="AR480" i="1" s="1"/>
  <c r="AQ480" i="1" a="1"/>
  <c r="AQ480" i="1" s="1"/>
  <c r="AP480" i="1" a="1"/>
  <c r="AP480" i="1" s="1"/>
  <c r="AO480" i="1"/>
  <c r="AO480" i="1" a="1"/>
  <c r="AL480" i="1"/>
  <c r="AL480" i="1" a="1"/>
  <c r="AI480" i="1" a="1"/>
  <c r="AI480" i="1" s="1"/>
  <c r="AE480" i="1" a="1"/>
  <c r="AE480" i="1" s="1"/>
  <c r="AD480" i="1" a="1"/>
  <c r="AD480" i="1" s="1"/>
  <c r="AC480" i="1"/>
  <c r="AC480" i="1" a="1"/>
  <c r="AA480" i="1" a="1"/>
  <c r="AA480" i="1" s="1"/>
  <c r="Z480" i="1"/>
  <c r="AN480" i="1" s="1" a="1"/>
  <c r="AN480" i="1" s="1"/>
  <c r="Z480" i="1" a="1"/>
  <c r="Y480" i="1" a="1"/>
  <c r="Y480" i="1" s="1"/>
  <c r="X480" i="1" a="1"/>
  <c r="X480" i="1" s="1"/>
  <c r="W480" i="1" a="1"/>
  <c r="W480" i="1" s="1"/>
  <c r="V480" i="1"/>
  <c r="V480" i="1" a="1"/>
  <c r="U480" i="1" a="1"/>
  <c r="U480" i="1" s="1"/>
  <c r="T480" i="1" a="1"/>
  <c r="T480" i="1" s="1"/>
  <c r="S480" i="1" a="1"/>
  <c r="S480" i="1" s="1"/>
  <c r="R480" i="1"/>
  <c r="R480" i="1" a="1"/>
  <c r="Q480" i="1" a="1"/>
  <c r="Q480" i="1" s="1"/>
  <c r="P480" i="1" a="1"/>
  <c r="P480" i="1" s="1"/>
  <c r="O480" i="1" a="1"/>
  <c r="O480" i="1" s="1"/>
  <c r="N480" i="1"/>
  <c r="N480" i="1" a="1"/>
  <c r="M480" i="1" a="1"/>
  <c r="M480" i="1" s="1"/>
  <c r="L480" i="1" a="1"/>
  <c r="L480" i="1" s="1"/>
  <c r="K480" i="1" a="1"/>
  <c r="K480" i="1" s="1"/>
  <c r="I480" i="1" a="1"/>
  <c r="I480" i="1" s="1"/>
  <c r="J480" i="1" s="1"/>
  <c r="H480" i="1"/>
  <c r="H480" i="1" a="1"/>
  <c r="G480" i="1"/>
  <c r="G480" i="1" a="1"/>
  <c r="E480" i="1"/>
  <c r="A480" i="1"/>
  <c r="AV479" i="1" a="1"/>
  <c r="AV479" i="1" s="1"/>
  <c r="AU479" i="1"/>
  <c r="AU479" i="1" a="1"/>
  <c r="AT479" i="1"/>
  <c r="AT479" i="1" a="1"/>
  <c r="AS479" i="1"/>
  <c r="AS479" i="1" a="1"/>
  <c r="AR479" i="1" a="1"/>
  <c r="AR479" i="1" s="1"/>
  <c r="AQ479" i="1"/>
  <c r="AQ479" i="1" a="1"/>
  <c r="AP479" i="1"/>
  <c r="AP479" i="1" a="1"/>
  <c r="AO479" i="1"/>
  <c r="AO479" i="1" a="1"/>
  <c r="AL479" i="1" a="1"/>
  <c r="AL479" i="1" s="1"/>
  <c r="AN479" i="1" s="1" a="1"/>
  <c r="AN479" i="1" s="1"/>
  <c r="AI479" i="1" a="1"/>
  <c r="AI479" i="1" s="1"/>
  <c r="AE479" i="1" a="1"/>
  <c r="AE479" i="1" s="1"/>
  <c r="AD479" i="1"/>
  <c r="AD479" i="1" a="1"/>
  <c r="AC479" i="1" a="1"/>
  <c r="AC479" i="1" s="1"/>
  <c r="AA479" i="1"/>
  <c r="AA479" i="1" a="1"/>
  <c r="Z479" i="1"/>
  <c r="Z479" i="1" a="1"/>
  <c r="Y479" i="1" a="1"/>
  <c r="Y479" i="1" s="1"/>
  <c r="X479" i="1"/>
  <c r="AM479" i="1" s="1"/>
  <c r="X479" i="1" a="1"/>
  <c r="W479" i="1"/>
  <c r="W479" i="1" a="1"/>
  <c r="V479" i="1"/>
  <c r="V479" i="1" a="1"/>
  <c r="U479" i="1" a="1"/>
  <c r="U479" i="1" s="1"/>
  <c r="T479" i="1"/>
  <c r="T479" i="1" a="1"/>
  <c r="S479" i="1"/>
  <c r="S479" i="1" a="1"/>
  <c r="R479" i="1" a="1"/>
  <c r="R479" i="1" s="1"/>
  <c r="Q479" i="1" a="1"/>
  <c r="Q479" i="1" s="1"/>
  <c r="P479" i="1"/>
  <c r="P479" i="1" a="1"/>
  <c r="O479" i="1"/>
  <c r="O479" i="1" a="1"/>
  <c r="N479" i="1" a="1"/>
  <c r="N479" i="1" s="1"/>
  <c r="M479" i="1" a="1"/>
  <c r="M479" i="1" s="1"/>
  <c r="L479" i="1"/>
  <c r="L479" i="1" a="1"/>
  <c r="K479" i="1"/>
  <c r="K479" i="1" a="1"/>
  <c r="I479" i="1"/>
  <c r="J479" i="1" s="1"/>
  <c r="I479" i="1" a="1"/>
  <c r="H479" i="1" a="1"/>
  <c r="H479" i="1" s="1"/>
  <c r="G479" i="1" a="1"/>
  <c r="G479" i="1" s="1"/>
  <c r="E479" i="1"/>
  <c r="A479" i="1"/>
  <c r="AV478" i="1"/>
  <c r="AV478" i="1" a="1"/>
  <c r="AU478" i="1" a="1"/>
  <c r="AU478" i="1" s="1"/>
  <c r="AT478" i="1" a="1"/>
  <c r="AT478" i="1" s="1"/>
  <c r="AS478" i="1" a="1"/>
  <c r="AS478" i="1" s="1"/>
  <c r="AR478" i="1"/>
  <c r="AR478" i="1" a="1"/>
  <c r="AQ478" i="1" a="1"/>
  <c r="AQ478" i="1" s="1"/>
  <c r="AP478" i="1" a="1"/>
  <c r="AP478" i="1" s="1"/>
  <c r="AO478" i="1" a="1"/>
  <c r="AO478" i="1" s="1"/>
  <c r="AL478" i="1"/>
  <c r="AL478" i="1" a="1"/>
  <c r="AI478" i="1"/>
  <c r="AI478" i="1" a="1"/>
  <c r="AE478" i="1"/>
  <c r="AE478" i="1" a="1"/>
  <c r="AD478" i="1" a="1"/>
  <c r="AD478" i="1" s="1"/>
  <c r="AC478" i="1" a="1"/>
  <c r="AC478" i="1" s="1"/>
  <c r="AA478" i="1" a="1"/>
  <c r="AA478" i="1" s="1"/>
  <c r="Z478" i="1" a="1"/>
  <c r="Z478" i="1" s="1"/>
  <c r="Y478" i="1"/>
  <c r="Y478" i="1" a="1"/>
  <c r="X478" i="1" a="1"/>
  <c r="X478" i="1" s="1"/>
  <c r="W478" i="1" a="1"/>
  <c r="W478" i="1" s="1"/>
  <c r="V478" i="1" a="1"/>
  <c r="V478" i="1" s="1"/>
  <c r="U478" i="1"/>
  <c r="U478" i="1" a="1"/>
  <c r="T478" i="1" a="1"/>
  <c r="T478" i="1" s="1"/>
  <c r="S478" i="1" a="1"/>
  <c r="S478" i="1" s="1"/>
  <c r="R478" i="1" a="1"/>
  <c r="R478" i="1" s="1"/>
  <c r="Q478" i="1"/>
  <c r="Q478" i="1" a="1"/>
  <c r="P478" i="1" a="1"/>
  <c r="P478" i="1" s="1"/>
  <c r="O478" i="1" a="1"/>
  <c r="O478" i="1" s="1"/>
  <c r="N478" i="1" a="1"/>
  <c r="N478" i="1" s="1"/>
  <c r="M478" i="1"/>
  <c r="M478" i="1" a="1"/>
  <c r="L478" i="1" a="1"/>
  <c r="L478" i="1" s="1"/>
  <c r="K478" i="1" a="1"/>
  <c r="K478" i="1" s="1"/>
  <c r="I478" i="1"/>
  <c r="J478" i="1" s="1"/>
  <c r="I478" i="1" a="1"/>
  <c r="H478" i="1" a="1"/>
  <c r="H478" i="1" s="1"/>
  <c r="G478" i="1"/>
  <c r="G478" i="1" a="1"/>
  <c r="E478" i="1"/>
  <c r="A478" i="1"/>
  <c r="AV477" i="1"/>
  <c r="AV477" i="1" a="1"/>
  <c r="AU477" i="1" a="1"/>
  <c r="AU477" i="1" s="1"/>
  <c r="AT477" i="1"/>
  <c r="AT477" i="1" a="1"/>
  <c r="AS477" i="1"/>
  <c r="AS477" i="1" a="1"/>
  <c r="AR477" i="1"/>
  <c r="AR477" i="1" a="1"/>
  <c r="AQ477" i="1" a="1"/>
  <c r="AQ477" i="1" s="1"/>
  <c r="AP477" i="1"/>
  <c r="AP477" i="1" a="1"/>
  <c r="AO477" i="1"/>
  <c r="AO477" i="1" a="1"/>
  <c r="AL477" i="1" a="1"/>
  <c r="AL477" i="1" s="1"/>
  <c r="AN477" i="1" s="1" a="1"/>
  <c r="AN477" i="1" s="1"/>
  <c r="AI477" i="1" a="1"/>
  <c r="AI477" i="1" s="1"/>
  <c r="AE477" i="1" a="1"/>
  <c r="AE477" i="1" s="1"/>
  <c r="AD477" i="1" a="1"/>
  <c r="AD477" i="1" s="1"/>
  <c r="AC477" i="1"/>
  <c r="AC477" i="1" a="1"/>
  <c r="AA477" i="1"/>
  <c r="AA477" i="1" a="1"/>
  <c r="Z477" i="1"/>
  <c r="Z477" i="1" a="1"/>
  <c r="Y477" i="1" a="1"/>
  <c r="Y477" i="1" s="1"/>
  <c r="X477" i="1" a="1"/>
  <c r="X477" i="1" s="1"/>
  <c r="W477" i="1"/>
  <c r="W477" i="1" a="1"/>
  <c r="V477" i="1"/>
  <c r="V477" i="1" a="1"/>
  <c r="U477" i="1" a="1"/>
  <c r="U477" i="1" s="1"/>
  <c r="T477" i="1" a="1"/>
  <c r="T477" i="1" s="1"/>
  <c r="S477" i="1"/>
  <c r="S477" i="1" a="1"/>
  <c r="R477" i="1"/>
  <c r="R477" i="1" a="1"/>
  <c r="Q477" i="1" a="1"/>
  <c r="Q477" i="1" s="1"/>
  <c r="P477" i="1" a="1"/>
  <c r="P477" i="1" s="1"/>
  <c r="O477" i="1"/>
  <c r="O477" i="1" a="1"/>
  <c r="N477" i="1"/>
  <c r="N477" i="1" a="1"/>
  <c r="M477" i="1" a="1"/>
  <c r="M477" i="1" s="1"/>
  <c r="L477" i="1" a="1"/>
  <c r="L477" i="1" s="1"/>
  <c r="K477" i="1"/>
  <c r="K477" i="1" a="1"/>
  <c r="I477" i="1" a="1"/>
  <c r="I477" i="1" s="1"/>
  <c r="J477" i="1" s="1"/>
  <c r="H477" i="1"/>
  <c r="H477" i="1" a="1"/>
  <c r="G477" i="1"/>
  <c r="G477" i="1" a="1"/>
  <c r="E477" i="1"/>
  <c r="A477" i="1"/>
  <c r="AV476" i="1" a="1"/>
  <c r="AV476" i="1" s="1"/>
  <c r="AU476" i="1"/>
  <c r="AU476" i="1" a="1"/>
  <c r="AT476" i="1" a="1"/>
  <c r="AT476" i="1" s="1"/>
  <c r="AS476" i="1" a="1"/>
  <c r="AS476" i="1" s="1"/>
  <c r="AR476" i="1" a="1"/>
  <c r="AR476" i="1" s="1"/>
  <c r="AQ476" i="1"/>
  <c r="AQ476" i="1" a="1"/>
  <c r="AP476" i="1" a="1"/>
  <c r="AP476" i="1" s="1"/>
  <c r="AO476" i="1" a="1"/>
  <c r="AO476" i="1" s="1"/>
  <c r="AL476" i="1" a="1"/>
  <c r="AL476" i="1" s="1"/>
  <c r="AI476" i="1" a="1"/>
  <c r="AI476" i="1" s="1"/>
  <c r="AE476" i="1"/>
  <c r="AE476" i="1" a="1"/>
  <c r="AD476" i="1"/>
  <c r="AD476" i="1" a="1"/>
  <c r="AC476" i="1"/>
  <c r="AC476" i="1" a="1"/>
  <c r="AA476" i="1" a="1"/>
  <c r="AA476" i="1" s="1"/>
  <c r="Z476" i="1" a="1"/>
  <c r="Z476" i="1" s="1"/>
  <c r="Y476" i="1" a="1"/>
  <c r="Y476" i="1" s="1"/>
  <c r="X476" i="1"/>
  <c r="AG476" i="1" s="1"/>
  <c r="X476" i="1" a="1"/>
  <c r="W476" i="1" a="1"/>
  <c r="W476" i="1" s="1"/>
  <c r="V476" i="1" a="1"/>
  <c r="V476" i="1" s="1"/>
  <c r="U476" i="1" a="1"/>
  <c r="U476" i="1" s="1"/>
  <c r="T476" i="1"/>
  <c r="T476" i="1" a="1"/>
  <c r="S476" i="1" a="1"/>
  <c r="S476" i="1" s="1"/>
  <c r="R476" i="1" a="1"/>
  <c r="R476" i="1" s="1"/>
  <c r="Q476" i="1" a="1"/>
  <c r="Q476" i="1" s="1"/>
  <c r="P476" i="1"/>
  <c r="P476" i="1" a="1"/>
  <c r="O476" i="1" a="1"/>
  <c r="O476" i="1" s="1"/>
  <c r="N476" i="1" a="1"/>
  <c r="N476" i="1" s="1"/>
  <c r="M476" i="1" a="1"/>
  <c r="M476" i="1" s="1"/>
  <c r="L476" i="1"/>
  <c r="L476" i="1" a="1"/>
  <c r="K476" i="1" a="1"/>
  <c r="K476" i="1" s="1"/>
  <c r="I476" i="1"/>
  <c r="J476" i="1" s="1"/>
  <c r="I476" i="1" a="1"/>
  <c r="H476" i="1"/>
  <c r="H476" i="1" a="1"/>
  <c r="G476" i="1" a="1"/>
  <c r="G476" i="1" s="1"/>
  <c r="E476" i="1"/>
  <c r="A476" i="1"/>
  <c r="AV475" i="1"/>
  <c r="AV475" i="1" a="1"/>
  <c r="AU475" i="1"/>
  <c r="AU475" i="1" a="1"/>
  <c r="AT475" i="1" a="1"/>
  <c r="AT475" i="1" s="1"/>
  <c r="AS475" i="1"/>
  <c r="AS475" i="1" a="1"/>
  <c r="AR475" i="1"/>
  <c r="AR475" i="1" a="1"/>
  <c r="AQ475" i="1"/>
  <c r="AQ475" i="1" a="1"/>
  <c r="AP475" i="1" a="1"/>
  <c r="AP475" i="1" s="1"/>
  <c r="AO475" i="1"/>
  <c r="AO475" i="1" a="1"/>
  <c r="AL475" i="1"/>
  <c r="AN475" i="1" s="1" a="1"/>
  <c r="AN475" i="1" s="1"/>
  <c r="AL475" i="1" a="1"/>
  <c r="AI475" i="1"/>
  <c r="AI475" i="1" a="1"/>
  <c r="AE475" i="1" a="1"/>
  <c r="AE475" i="1" s="1"/>
  <c r="AD475" i="1" a="1"/>
  <c r="AD475" i="1" s="1"/>
  <c r="AC475" i="1" a="1"/>
  <c r="AC475" i="1" s="1"/>
  <c r="AA475" i="1" a="1"/>
  <c r="AA475" i="1" s="1"/>
  <c r="Z475" i="1"/>
  <c r="Z475" i="1" a="1"/>
  <c r="Y475" i="1"/>
  <c r="Y475" i="1" a="1"/>
  <c r="X475" i="1"/>
  <c r="AG475" i="1" s="1"/>
  <c r="X475" i="1" a="1"/>
  <c r="W475" i="1" a="1"/>
  <c r="W475" i="1" s="1"/>
  <c r="V475" i="1"/>
  <c r="V475" i="1" a="1"/>
  <c r="U475" i="1" a="1"/>
  <c r="U475" i="1" s="1"/>
  <c r="T475" i="1"/>
  <c r="T475" i="1" a="1"/>
  <c r="S475" i="1" a="1"/>
  <c r="S475" i="1" s="1"/>
  <c r="R475" i="1"/>
  <c r="R475" i="1" a="1"/>
  <c r="Q475" i="1" a="1"/>
  <c r="Q475" i="1" s="1"/>
  <c r="P475" i="1" a="1"/>
  <c r="P475" i="1" s="1"/>
  <c r="O475" i="1" a="1"/>
  <c r="O475" i="1" s="1"/>
  <c r="N475" i="1"/>
  <c r="N475" i="1" a="1"/>
  <c r="M475" i="1" a="1"/>
  <c r="M475" i="1" s="1"/>
  <c r="L475" i="1" a="1"/>
  <c r="L475" i="1" s="1"/>
  <c r="K475" i="1" a="1"/>
  <c r="K475" i="1" s="1"/>
  <c r="I475" i="1" a="1"/>
  <c r="I475" i="1" s="1"/>
  <c r="J475" i="1" s="1"/>
  <c r="H475" i="1" a="1"/>
  <c r="H475" i="1" s="1"/>
  <c r="G475" i="1"/>
  <c r="G475" i="1" a="1"/>
  <c r="E475" i="1"/>
  <c r="A475" i="1"/>
  <c r="AV474" i="1" a="1"/>
  <c r="AV474" i="1" s="1"/>
  <c r="AU474" i="1" a="1"/>
  <c r="AU474" i="1" s="1"/>
  <c r="AT474" i="1"/>
  <c r="AT474" i="1" a="1"/>
  <c r="AS474" i="1" a="1"/>
  <c r="AS474" i="1" s="1"/>
  <c r="AR474" i="1" a="1"/>
  <c r="AR474" i="1" s="1"/>
  <c r="AQ474" i="1" a="1"/>
  <c r="AQ474" i="1" s="1"/>
  <c r="AP474" i="1"/>
  <c r="AP474" i="1" a="1"/>
  <c r="AO474" i="1" a="1"/>
  <c r="AO474" i="1" s="1"/>
  <c r="AL474" i="1"/>
  <c r="AN474" i="1" s="1" a="1"/>
  <c r="AN474" i="1" s="1"/>
  <c r="AL474" i="1" a="1"/>
  <c r="AI474" i="1" a="1"/>
  <c r="AI474" i="1" s="1"/>
  <c r="AE474" i="1" a="1"/>
  <c r="AE474" i="1" s="1"/>
  <c r="AD474" i="1"/>
  <c r="AD474" i="1" a="1"/>
  <c r="AC474" i="1"/>
  <c r="AC474" i="1" a="1"/>
  <c r="AA474" i="1"/>
  <c r="AA474" i="1" a="1"/>
  <c r="Z474" i="1" a="1"/>
  <c r="Z474" i="1" s="1"/>
  <c r="Y474" i="1" a="1"/>
  <c r="Y474" i="1" s="1"/>
  <c r="X474" i="1" a="1"/>
  <c r="X474" i="1" s="1"/>
  <c r="W474" i="1"/>
  <c r="W474" i="1" a="1"/>
  <c r="V474" i="1" a="1"/>
  <c r="V474" i="1" s="1"/>
  <c r="U474" i="1" a="1"/>
  <c r="U474" i="1" s="1"/>
  <c r="T474" i="1" a="1"/>
  <c r="T474" i="1" s="1"/>
  <c r="S474" i="1"/>
  <c r="S474" i="1" a="1"/>
  <c r="R474" i="1" a="1"/>
  <c r="R474" i="1" s="1"/>
  <c r="Q474" i="1" a="1"/>
  <c r="Q474" i="1" s="1"/>
  <c r="P474" i="1" a="1"/>
  <c r="P474" i="1" s="1"/>
  <c r="O474" i="1"/>
  <c r="O474" i="1" a="1"/>
  <c r="N474" i="1" a="1"/>
  <c r="N474" i="1" s="1"/>
  <c r="M474" i="1" a="1"/>
  <c r="M474" i="1" s="1"/>
  <c r="L474" i="1" a="1"/>
  <c r="L474" i="1" s="1"/>
  <c r="K474" i="1"/>
  <c r="K474" i="1" a="1"/>
  <c r="I474" i="1"/>
  <c r="J474" i="1" s="1"/>
  <c r="I474" i="1" a="1"/>
  <c r="H474" i="1"/>
  <c r="H474" i="1" a="1"/>
  <c r="G474" i="1"/>
  <c r="G474" i="1" a="1"/>
  <c r="E474" i="1"/>
  <c r="A474" i="1"/>
  <c r="AV473" i="1"/>
  <c r="AV473" i="1" a="1"/>
  <c r="AU473" i="1"/>
  <c r="AU473" i="1" a="1"/>
  <c r="AT473" i="1"/>
  <c r="AT473" i="1" a="1"/>
  <c r="AS473" i="1" a="1"/>
  <c r="AS473" i="1" s="1"/>
  <c r="AR473" i="1"/>
  <c r="AR473" i="1" a="1"/>
  <c r="AQ473" i="1"/>
  <c r="AQ473" i="1" a="1"/>
  <c r="AP473" i="1"/>
  <c r="AP473" i="1" a="1"/>
  <c r="AO473" i="1" a="1"/>
  <c r="AO473" i="1" s="1"/>
  <c r="AL473" i="1" a="1"/>
  <c r="AL473" i="1" s="1"/>
  <c r="AI473" i="1"/>
  <c r="AI473" i="1" a="1"/>
  <c r="AG473" i="1"/>
  <c r="AE473" i="1"/>
  <c r="AE473" i="1" a="1"/>
  <c r="AD473" i="1" a="1"/>
  <c r="AD473" i="1" s="1"/>
  <c r="AC473" i="1" a="1"/>
  <c r="AC473" i="1" s="1"/>
  <c r="AA473" i="1"/>
  <c r="AA473" i="1" a="1"/>
  <c r="Z473" i="1" a="1"/>
  <c r="Z473" i="1" s="1"/>
  <c r="Y473" i="1"/>
  <c r="Y473" i="1" a="1"/>
  <c r="X473" i="1"/>
  <c r="AJ473" i="1" s="1"/>
  <c r="X473" i="1" a="1"/>
  <c r="W473" i="1"/>
  <c r="W473" i="1" a="1"/>
  <c r="V473" i="1" a="1"/>
  <c r="V473" i="1" s="1"/>
  <c r="U473" i="1"/>
  <c r="U473" i="1" a="1"/>
  <c r="T473" i="1" a="1"/>
  <c r="T473" i="1" s="1"/>
  <c r="S473" i="1"/>
  <c r="S473" i="1" a="1"/>
  <c r="R473" i="1" a="1"/>
  <c r="R473" i="1" s="1"/>
  <c r="Q473" i="1"/>
  <c r="Q473" i="1" a="1"/>
  <c r="P473" i="1" a="1"/>
  <c r="P473" i="1" s="1"/>
  <c r="O473" i="1"/>
  <c r="O473" i="1" a="1"/>
  <c r="N473" i="1" a="1"/>
  <c r="N473" i="1" s="1"/>
  <c r="M473" i="1"/>
  <c r="M473" i="1" a="1"/>
  <c r="L473" i="1" a="1"/>
  <c r="L473" i="1" s="1"/>
  <c r="K473" i="1" a="1"/>
  <c r="K473" i="1" s="1"/>
  <c r="I473" i="1"/>
  <c r="J473" i="1" s="1"/>
  <c r="I473" i="1" a="1"/>
  <c r="H473" i="1" a="1"/>
  <c r="H473" i="1" s="1"/>
  <c r="G473" i="1" a="1"/>
  <c r="G473" i="1" s="1"/>
  <c r="E473" i="1"/>
  <c r="A473" i="1"/>
  <c r="AV472" i="1"/>
  <c r="AV472" i="1" a="1"/>
  <c r="AU472" i="1" a="1"/>
  <c r="AU472" i="1" s="1"/>
  <c r="AT472" i="1" a="1"/>
  <c r="AT472" i="1" s="1"/>
  <c r="AS472" i="1"/>
  <c r="AS472" i="1" a="1"/>
  <c r="AR472" i="1"/>
  <c r="AR472" i="1" a="1"/>
  <c r="AQ472" i="1" a="1"/>
  <c r="AQ472" i="1" s="1"/>
  <c r="AP472" i="1" a="1"/>
  <c r="AP472" i="1" s="1"/>
  <c r="AO472" i="1"/>
  <c r="AO472" i="1" a="1"/>
  <c r="AL472" i="1" a="1"/>
  <c r="AL472" i="1" s="1"/>
  <c r="AN472" i="1" s="1" a="1"/>
  <c r="AN472" i="1" s="1"/>
  <c r="AI472" i="1"/>
  <c r="AI472" i="1" a="1"/>
  <c r="AE472" i="1"/>
  <c r="AE472" i="1" a="1"/>
  <c r="AD472" i="1" a="1"/>
  <c r="AD472" i="1" s="1"/>
  <c r="AC472" i="1"/>
  <c r="AC472" i="1" a="1"/>
  <c r="AA472" i="1" a="1"/>
  <c r="AA472" i="1" s="1"/>
  <c r="AB472" i="1" s="1"/>
  <c r="Z472" i="1"/>
  <c r="Z472" i="1" a="1"/>
  <c r="Y472" i="1" a="1"/>
  <c r="Y472" i="1" s="1"/>
  <c r="X472" i="1" a="1"/>
  <c r="X472" i="1" s="1"/>
  <c r="W472" i="1" a="1"/>
  <c r="W472" i="1" s="1"/>
  <c r="V472" i="1"/>
  <c r="V472" i="1" a="1"/>
  <c r="U472" i="1" a="1"/>
  <c r="U472" i="1" s="1"/>
  <c r="T472" i="1" a="1"/>
  <c r="T472" i="1" s="1"/>
  <c r="S472" i="1" a="1"/>
  <c r="S472" i="1" s="1"/>
  <c r="R472" i="1"/>
  <c r="R472" i="1" a="1"/>
  <c r="Q472" i="1" a="1"/>
  <c r="Q472" i="1" s="1"/>
  <c r="P472" i="1" a="1"/>
  <c r="P472" i="1" s="1"/>
  <c r="O472" i="1"/>
  <c r="O472" i="1" a="1"/>
  <c r="N472" i="1"/>
  <c r="N472" i="1" a="1"/>
  <c r="M472" i="1"/>
  <c r="M472" i="1" a="1"/>
  <c r="L472" i="1" a="1"/>
  <c r="L472" i="1" s="1"/>
  <c r="K472" i="1" a="1"/>
  <c r="K472" i="1" s="1"/>
  <c r="I472" i="1" a="1"/>
  <c r="I472" i="1" s="1"/>
  <c r="J472" i="1" s="1"/>
  <c r="H472" i="1"/>
  <c r="H472" i="1" a="1"/>
  <c r="G472" i="1" a="1"/>
  <c r="G472" i="1" s="1"/>
  <c r="E472" i="1"/>
  <c r="A472" i="1"/>
  <c r="AV471" i="1" a="1"/>
  <c r="AV471" i="1" s="1"/>
  <c r="AU471" i="1"/>
  <c r="AU471" i="1" a="1"/>
  <c r="AT471" i="1" a="1"/>
  <c r="AT471" i="1" s="1"/>
  <c r="AS471" i="1"/>
  <c r="AS471" i="1" a="1"/>
  <c r="AR471" i="1" a="1"/>
  <c r="AR471" i="1" s="1"/>
  <c r="AQ471" i="1"/>
  <c r="AQ471" i="1" a="1"/>
  <c r="AP471" i="1" a="1"/>
  <c r="AP471" i="1" s="1"/>
  <c r="AO471" i="1"/>
  <c r="AO471" i="1" a="1"/>
  <c r="AL471" i="1" a="1"/>
  <c r="AL471" i="1" s="1"/>
  <c r="AJ471" i="1"/>
  <c r="AI471" i="1"/>
  <c r="AI471" i="1" a="1"/>
  <c r="AE471" i="1" a="1"/>
  <c r="AE471" i="1" s="1"/>
  <c r="AD471" i="1" a="1"/>
  <c r="AD471" i="1" s="1"/>
  <c r="AC471" i="1"/>
  <c r="AC471" i="1" a="1"/>
  <c r="AA471" i="1"/>
  <c r="AA471" i="1" a="1"/>
  <c r="Z471" i="1" a="1"/>
  <c r="Z471" i="1" s="1"/>
  <c r="Y471" i="1" a="1"/>
  <c r="Y471" i="1" s="1"/>
  <c r="X471" i="1"/>
  <c r="AM471" i="1" s="1"/>
  <c r="X471" i="1" a="1"/>
  <c r="W471" i="1" a="1"/>
  <c r="W471" i="1" s="1"/>
  <c r="V471" i="1" a="1"/>
  <c r="V471" i="1" s="1"/>
  <c r="U471" i="1" a="1"/>
  <c r="U471" i="1" s="1"/>
  <c r="T471" i="1"/>
  <c r="T471" i="1" a="1"/>
  <c r="S471" i="1" a="1"/>
  <c r="S471" i="1" s="1"/>
  <c r="R471" i="1" a="1"/>
  <c r="R471" i="1" s="1"/>
  <c r="Q471" i="1" a="1"/>
  <c r="Q471" i="1" s="1"/>
  <c r="P471" i="1"/>
  <c r="P471" i="1" a="1"/>
  <c r="O471" i="1" a="1"/>
  <c r="O471" i="1" s="1"/>
  <c r="N471" i="1" a="1"/>
  <c r="N471" i="1" s="1"/>
  <c r="M471" i="1" a="1"/>
  <c r="M471" i="1" s="1"/>
  <c r="L471" i="1"/>
  <c r="L471" i="1" a="1"/>
  <c r="K471" i="1" a="1"/>
  <c r="K471" i="1" s="1"/>
  <c r="I471" i="1"/>
  <c r="J471" i="1" s="1"/>
  <c r="I471" i="1" a="1"/>
  <c r="H471" i="1"/>
  <c r="H471" i="1" a="1"/>
  <c r="G471" i="1" a="1"/>
  <c r="G471" i="1" s="1"/>
  <c r="E471" i="1"/>
  <c r="A471" i="1"/>
  <c r="AV470" i="1" a="1"/>
  <c r="AV470" i="1" s="1"/>
  <c r="AU470" i="1" a="1"/>
  <c r="AU470" i="1" s="1"/>
  <c r="AT470" i="1" a="1"/>
  <c r="AT470" i="1" s="1"/>
  <c r="AS470" i="1" a="1"/>
  <c r="AS470" i="1" s="1"/>
  <c r="AR470" i="1"/>
  <c r="AR470" i="1" a="1"/>
  <c r="AQ470" i="1"/>
  <c r="AQ470" i="1" a="1"/>
  <c r="AP470" i="1" a="1"/>
  <c r="AP470" i="1" s="1"/>
  <c r="AO470" i="1"/>
  <c r="AO470" i="1" a="1"/>
  <c r="AL470" i="1"/>
  <c r="AN470" i="1" s="1" a="1"/>
  <c r="AN470" i="1" s="1"/>
  <c r="AL470" i="1" a="1"/>
  <c r="AI470" i="1" a="1"/>
  <c r="AI470" i="1" s="1"/>
  <c r="AE470" i="1"/>
  <c r="AE470" i="1" a="1"/>
  <c r="AD470" i="1" a="1"/>
  <c r="AD470" i="1" s="1"/>
  <c r="AC470" i="1"/>
  <c r="AC470" i="1" a="1"/>
  <c r="AA470" i="1" a="1"/>
  <c r="AA470" i="1" s="1"/>
  <c r="AB470" i="1" s="1"/>
  <c r="Z470" i="1"/>
  <c r="Z470" i="1" a="1"/>
  <c r="Y470" i="1" a="1"/>
  <c r="Y470" i="1" s="1"/>
  <c r="X470" i="1" a="1"/>
  <c r="X470" i="1" s="1"/>
  <c r="W470" i="1" a="1"/>
  <c r="W470" i="1" s="1"/>
  <c r="V470" i="1"/>
  <c r="V470" i="1" a="1"/>
  <c r="U470" i="1" a="1"/>
  <c r="U470" i="1" s="1"/>
  <c r="T470" i="1" a="1"/>
  <c r="T470" i="1" s="1"/>
  <c r="S470" i="1" a="1"/>
  <c r="S470" i="1" s="1"/>
  <c r="R470" i="1" a="1"/>
  <c r="R470" i="1" s="1"/>
  <c r="Q470" i="1" a="1"/>
  <c r="Q470" i="1" s="1"/>
  <c r="P470" i="1" a="1"/>
  <c r="P470" i="1" s="1"/>
  <c r="O470" i="1" a="1"/>
  <c r="O470" i="1" s="1"/>
  <c r="N470" i="1" a="1"/>
  <c r="N470" i="1" s="1"/>
  <c r="M470" i="1" a="1"/>
  <c r="M470" i="1" s="1"/>
  <c r="L470" i="1" a="1"/>
  <c r="L470" i="1" s="1"/>
  <c r="K470" i="1" a="1"/>
  <c r="K470" i="1" s="1"/>
  <c r="I470" i="1" a="1"/>
  <c r="I470" i="1" s="1"/>
  <c r="J470" i="1" s="1"/>
  <c r="H470" i="1"/>
  <c r="H470" i="1" a="1"/>
  <c r="G470" i="1"/>
  <c r="G470" i="1" a="1"/>
  <c r="E470" i="1"/>
  <c r="A470" i="1"/>
  <c r="AV469" i="1" a="1"/>
  <c r="AV469" i="1" s="1"/>
  <c r="AU469" i="1"/>
  <c r="AU469" i="1" a="1"/>
  <c r="AT469" i="1"/>
  <c r="AT469" i="1" a="1"/>
  <c r="AS469" i="1"/>
  <c r="AS469" i="1" a="1"/>
  <c r="AR469" i="1" a="1"/>
  <c r="AR469" i="1" s="1"/>
  <c r="AQ469" i="1"/>
  <c r="AQ469" i="1" a="1"/>
  <c r="AP469" i="1"/>
  <c r="AP469" i="1" a="1"/>
  <c r="AO469" i="1"/>
  <c r="AO469" i="1" a="1"/>
  <c r="AL469" i="1" a="1"/>
  <c r="AL469" i="1" s="1"/>
  <c r="AN469" i="1" s="1" a="1"/>
  <c r="AN469" i="1" s="1"/>
  <c r="AI469" i="1" a="1"/>
  <c r="AI469" i="1" s="1"/>
  <c r="AE469" i="1" a="1"/>
  <c r="AE469" i="1" s="1"/>
  <c r="AD469" i="1" a="1"/>
  <c r="AD469" i="1" s="1"/>
  <c r="AC469" i="1" a="1"/>
  <c r="AC469" i="1" s="1"/>
  <c r="AA469" i="1"/>
  <c r="AB469" i="1" s="1"/>
  <c r="AA469" i="1" a="1"/>
  <c r="Z469" i="1"/>
  <c r="Z469" i="1" a="1"/>
  <c r="Y469" i="1" a="1"/>
  <c r="Y469" i="1" s="1"/>
  <c r="X469" i="1"/>
  <c r="X469" i="1" a="1"/>
  <c r="W469" i="1"/>
  <c r="W469" i="1" a="1"/>
  <c r="V469" i="1"/>
  <c r="V469" i="1" a="1"/>
  <c r="U469" i="1" a="1"/>
  <c r="U469" i="1" s="1"/>
  <c r="T469" i="1"/>
  <c r="T469" i="1" a="1"/>
  <c r="S469" i="1"/>
  <c r="S469" i="1" a="1"/>
  <c r="R469" i="1"/>
  <c r="R469" i="1" a="1"/>
  <c r="Q469" i="1" a="1"/>
  <c r="Q469" i="1" s="1"/>
  <c r="P469" i="1"/>
  <c r="P469" i="1" a="1"/>
  <c r="O469" i="1"/>
  <c r="O469" i="1" a="1"/>
  <c r="N469" i="1"/>
  <c r="N469" i="1" a="1"/>
  <c r="M469" i="1" a="1"/>
  <c r="M469" i="1" s="1"/>
  <c r="L469" i="1"/>
  <c r="L469" i="1" a="1"/>
  <c r="K469" i="1"/>
  <c r="K469" i="1" a="1"/>
  <c r="J469" i="1"/>
  <c r="I469" i="1"/>
  <c r="I469" i="1" a="1"/>
  <c r="H469" i="1" a="1"/>
  <c r="H469" i="1" s="1"/>
  <c r="G469" i="1" a="1"/>
  <c r="G469" i="1" s="1"/>
  <c r="E469" i="1"/>
  <c r="A469" i="1"/>
  <c r="AV468" i="1"/>
  <c r="AV468" i="1" a="1"/>
  <c r="AU468" i="1" a="1"/>
  <c r="AU468" i="1" s="1"/>
  <c r="AT468" i="1" a="1"/>
  <c r="AT468" i="1" s="1"/>
  <c r="AS468" i="1" a="1"/>
  <c r="AS468" i="1" s="1"/>
  <c r="AR468" i="1"/>
  <c r="AR468" i="1" a="1"/>
  <c r="AQ468" i="1" a="1"/>
  <c r="AQ468" i="1" s="1"/>
  <c r="AP468" i="1" a="1"/>
  <c r="AP468" i="1" s="1"/>
  <c r="AO468" i="1" a="1"/>
  <c r="AO468" i="1" s="1"/>
  <c r="AL468" i="1"/>
  <c r="AN468" i="1" s="1" a="1"/>
  <c r="AN468" i="1" s="1"/>
  <c r="AL468" i="1" a="1"/>
  <c r="AI468" i="1" a="1"/>
  <c r="AI468" i="1" s="1"/>
  <c r="AE468" i="1"/>
  <c r="AE468" i="1" a="1"/>
  <c r="AD468" i="1"/>
  <c r="AD468" i="1" a="1"/>
  <c r="AC468" i="1" a="1"/>
  <c r="AC468" i="1" s="1"/>
  <c r="AA468" i="1" a="1"/>
  <c r="AA468" i="1" s="1"/>
  <c r="Z468" i="1" a="1"/>
  <c r="Z468" i="1" s="1"/>
  <c r="Y468" i="1" a="1"/>
  <c r="Y468" i="1" s="1"/>
  <c r="X468" i="1" a="1"/>
  <c r="X468" i="1" s="1"/>
  <c r="W468" i="1" a="1"/>
  <c r="W468" i="1" s="1"/>
  <c r="V468" i="1" a="1"/>
  <c r="V468" i="1" s="1"/>
  <c r="U468" i="1" a="1"/>
  <c r="U468" i="1" s="1"/>
  <c r="T468" i="1" a="1"/>
  <c r="T468" i="1" s="1"/>
  <c r="S468" i="1" a="1"/>
  <c r="S468" i="1" s="1"/>
  <c r="R468" i="1" a="1"/>
  <c r="R468" i="1" s="1"/>
  <c r="Q468" i="1" a="1"/>
  <c r="Q468" i="1" s="1"/>
  <c r="P468" i="1" a="1"/>
  <c r="P468" i="1" s="1"/>
  <c r="O468" i="1" a="1"/>
  <c r="O468" i="1" s="1"/>
  <c r="N468" i="1" a="1"/>
  <c r="N468" i="1" s="1"/>
  <c r="M468" i="1" a="1"/>
  <c r="M468" i="1" s="1"/>
  <c r="L468" i="1" a="1"/>
  <c r="L468" i="1" s="1"/>
  <c r="K468" i="1" a="1"/>
  <c r="K468" i="1" s="1"/>
  <c r="I468" i="1"/>
  <c r="J468" i="1" s="1"/>
  <c r="I468" i="1" a="1"/>
  <c r="H468" i="1" a="1"/>
  <c r="H468" i="1" s="1"/>
  <c r="G468" i="1"/>
  <c r="G468" i="1" a="1"/>
  <c r="E468" i="1"/>
  <c r="A468" i="1"/>
  <c r="AV467" i="1"/>
  <c r="AV467" i="1" a="1"/>
  <c r="AU467" i="1" a="1"/>
  <c r="AU467" i="1" s="1"/>
  <c r="AT467" i="1"/>
  <c r="AT467" i="1" a="1"/>
  <c r="AS467" i="1"/>
  <c r="AS467" i="1" a="1"/>
  <c r="AR467" i="1"/>
  <c r="AR467" i="1" a="1"/>
  <c r="AQ467" i="1" a="1"/>
  <c r="AQ467" i="1" s="1"/>
  <c r="AP467" i="1"/>
  <c r="AP467" i="1" a="1"/>
  <c r="AO467" i="1"/>
  <c r="AO467" i="1" a="1"/>
  <c r="AL467" i="1" a="1"/>
  <c r="AL467" i="1" s="1"/>
  <c r="AN467" i="1" s="1" a="1"/>
  <c r="AN467" i="1" s="1"/>
  <c r="AI467" i="1"/>
  <c r="AI467" i="1" a="1"/>
  <c r="AE467" i="1" a="1"/>
  <c r="AE467" i="1" s="1"/>
  <c r="AD467" i="1" a="1"/>
  <c r="AD467" i="1" s="1"/>
  <c r="AC467" i="1"/>
  <c r="AC467" i="1" a="1"/>
  <c r="AA467" i="1"/>
  <c r="AB467" i="1" s="1"/>
  <c r="AA467" i="1" a="1"/>
  <c r="Z467" i="1"/>
  <c r="Z467" i="1" a="1"/>
  <c r="Y467" i="1"/>
  <c r="Y467" i="1" a="1"/>
  <c r="X467" i="1" a="1"/>
  <c r="X467" i="1" s="1"/>
  <c r="W467" i="1"/>
  <c r="W467" i="1" a="1"/>
  <c r="V467" i="1"/>
  <c r="V467" i="1" a="1"/>
  <c r="U467" i="1"/>
  <c r="U467" i="1" a="1"/>
  <c r="T467" i="1" a="1"/>
  <c r="T467" i="1" s="1"/>
  <c r="S467" i="1"/>
  <c r="S467" i="1" a="1"/>
  <c r="R467" i="1"/>
  <c r="R467" i="1" a="1"/>
  <c r="Q467" i="1"/>
  <c r="Q467" i="1" a="1"/>
  <c r="P467" i="1" a="1"/>
  <c r="P467" i="1" s="1"/>
  <c r="O467" i="1"/>
  <c r="O467" i="1" a="1"/>
  <c r="N467" i="1"/>
  <c r="N467" i="1" a="1"/>
  <c r="M467" i="1"/>
  <c r="M467" i="1" a="1"/>
  <c r="L467" i="1" a="1"/>
  <c r="L467" i="1" s="1"/>
  <c r="K467" i="1"/>
  <c r="K467" i="1" a="1"/>
  <c r="I467" i="1" a="1"/>
  <c r="I467" i="1" s="1"/>
  <c r="J467" i="1" s="1"/>
  <c r="H467" i="1"/>
  <c r="H467" i="1" a="1"/>
  <c r="G467" i="1" a="1"/>
  <c r="G467" i="1" s="1"/>
  <c r="E467" i="1"/>
  <c r="A467" i="1"/>
  <c r="AV466" i="1" a="1"/>
  <c r="AV466" i="1" s="1"/>
  <c r="AU466" i="1"/>
  <c r="AU466" i="1" a="1"/>
  <c r="AT466" i="1" a="1"/>
  <c r="AT466" i="1" s="1"/>
  <c r="AS466" i="1" a="1"/>
  <c r="AS466" i="1" s="1"/>
  <c r="AR466" i="1" a="1"/>
  <c r="AR466" i="1" s="1"/>
  <c r="AQ466" i="1"/>
  <c r="AQ466" i="1" a="1"/>
  <c r="AP466" i="1" a="1"/>
  <c r="AP466" i="1" s="1"/>
  <c r="AO466" i="1" a="1"/>
  <c r="AO466" i="1" s="1"/>
  <c r="AL466" i="1" a="1"/>
  <c r="AL466" i="1" s="1"/>
  <c r="AI466" i="1" a="1"/>
  <c r="AI466" i="1" s="1"/>
  <c r="AE466" i="1"/>
  <c r="AG466" i="1" s="1"/>
  <c r="AE466" i="1" a="1"/>
  <c r="AD466" i="1"/>
  <c r="AD466" i="1" a="1"/>
  <c r="AC466" i="1"/>
  <c r="AC466" i="1" a="1"/>
  <c r="AA466" i="1" a="1"/>
  <c r="AA466" i="1" s="1"/>
  <c r="Z466" i="1" a="1"/>
  <c r="Z466" i="1" s="1"/>
  <c r="Y466" i="1" a="1"/>
  <c r="Y466" i="1" s="1"/>
  <c r="X466" i="1"/>
  <c r="AM466" i="1" s="1"/>
  <c r="X466" i="1" a="1"/>
  <c r="W466" i="1" a="1"/>
  <c r="W466" i="1" s="1"/>
  <c r="V466" i="1" a="1"/>
  <c r="V466" i="1" s="1"/>
  <c r="U466" i="1" a="1"/>
  <c r="U466" i="1" s="1"/>
  <c r="T466" i="1" a="1"/>
  <c r="T466" i="1" s="1"/>
  <c r="S466" i="1" a="1"/>
  <c r="S466" i="1" s="1"/>
  <c r="R466" i="1" a="1"/>
  <c r="R466" i="1" s="1"/>
  <c r="Q466" i="1" a="1"/>
  <c r="Q466" i="1" s="1"/>
  <c r="P466" i="1" a="1"/>
  <c r="P466" i="1" s="1"/>
  <c r="O466" i="1" a="1"/>
  <c r="O466" i="1" s="1"/>
  <c r="N466" i="1" a="1"/>
  <c r="N466" i="1" s="1"/>
  <c r="M466" i="1" a="1"/>
  <c r="M466" i="1" s="1"/>
  <c r="L466" i="1" a="1"/>
  <c r="L466" i="1" s="1"/>
  <c r="K466" i="1" a="1"/>
  <c r="K466" i="1" s="1"/>
  <c r="I466" i="1"/>
  <c r="J466" i="1" s="1"/>
  <c r="I466" i="1" a="1"/>
  <c r="H466" i="1"/>
  <c r="H466" i="1" a="1"/>
  <c r="G466" i="1" a="1"/>
  <c r="G466" i="1" s="1"/>
  <c r="E466" i="1"/>
  <c r="A466" i="1"/>
  <c r="AV465" i="1"/>
  <c r="AV465" i="1" a="1"/>
  <c r="AU465" i="1"/>
  <c r="AU465" i="1" a="1"/>
  <c r="AT465" i="1" a="1"/>
  <c r="AT465" i="1" s="1"/>
  <c r="AS465" i="1"/>
  <c r="AS465" i="1" a="1"/>
  <c r="AR465" i="1"/>
  <c r="AR465" i="1" a="1"/>
  <c r="AQ465" i="1"/>
  <c r="AQ465" i="1" a="1"/>
  <c r="AP465" i="1" a="1"/>
  <c r="AP465" i="1" s="1"/>
  <c r="AO465" i="1"/>
  <c r="AO465" i="1" a="1"/>
  <c r="AL465" i="1" a="1"/>
  <c r="AL465" i="1" s="1"/>
  <c r="AN465" i="1" s="1" a="1"/>
  <c r="AN465" i="1" s="1"/>
  <c r="AI465" i="1"/>
  <c r="AI465" i="1" a="1"/>
  <c r="AE465" i="1" a="1"/>
  <c r="AE465" i="1" s="1"/>
  <c r="AD465" i="1" a="1"/>
  <c r="AD465" i="1" s="1"/>
  <c r="AC465" i="1" a="1"/>
  <c r="AC465" i="1" s="1"/>
  <c r="AA465" i="1" a="1"/>
  <c r="AA465" i="1" s="1"/>
  <c r="Z465" i="1"/>
  <c r="Z465" i="1" a="1"/>
  <c r="Y465" i="1"/>
  <c r="Y465" i="1" a="1"/>
  <c r="X465" i="1"/>
  <c r="AJ465" i="1" s="1"/>
  <c r="X465" i="1" a="1"/>
  <c r="W465" i="1" a="1"/>
  <c r="W465" i="1" s="1"/>
  <c r="V465" i="1"/>
  <c r="V465" i="1" a="1"/>
  <c r="U465" i="1"/>
  <c r="U465" i="1" a="1"/>
  <c r="T465" i="1"/>
  <c r="T465" i="1" a="1"/>
  <c r="S465" i="1" a="1"/>
  <c r="S465" i="1" s="1"/>
  <c r="R465" i="1"/>
  <c r="R465" i="1" a="1"/>
  <c r="Q465" i="1"/>
  <c r="Q465" i="1" a="1"/>
  <c r="P465" i="1"/>
  <c r="P465" i="1" a="1"/>
  <c r="O465" i="1" a="1"/>
  <c r="O465" i="1" s="1"/>
  <c r="N465" i="1"/>
  <c r="N465" i="1" a="1"/>
  <c r="M465" i="1"/>
  <c r="M465" i="1" a="1"/>
  <c r="L465" i="1"/>
  <c r="L465" i="1" a="1"/>
  <c r="K465" i="1" a="1"/>
  <c r="K465" i="1" s="1"/>
  <c r="I465" i="1" a="1"/>
  <c r="I465" i="1" s="1"/>
  <c r="J465" i="1" s="1"/>
  <c r="H465" i="1" a="1"/>
  <c r="H465" i="1" s="1"/>
  <c r="G465" i="1"/>
  <c r="G465" i="1" a="1"/>
  <c r="E465" i="1"/>
  <c r="A465" i="1"/>
  <c r="AV464" i="1" a="1"/>
  <c r="AV464" i="1" s="1"/>
  <c r="AU464" i="1" a="1"/>
  <c r="AU464" i="1" s="1"/>
  <c r="AT464" i="1"/>
  <c r="AT464" i="1" a="1"/>
  <c r="AS464" i="1" a="1"/>
  <c r="AS464" i="1" s="1"/>
  <c r="AR464" i="1" a="1"/>
  <c r="AR464" i="1" s="1"/>
  <c r="AQ464" i="1" a="1"/>
  <c r="AQ464" i="1" s="1"/>
  <c r="AP464" i="1"/>
  <c r="AP464" i="1" a="1"/>
  <c r="AO464" i="1" a="1"/>
  <c r="AO464" i="1" s="1"/>
  <c r="AL464" i="1"/>
  <c r="AL464" i="1" a="1"/>
  <c r="AI464" i="1" a="1"/>
  <c r="AI464" i="1" s="1"/>
  <c r="AE464" i="1" a="1"/>
  <c r="AE464" i="1" s="1"/>
  <c r="AD464" i="1"/>
  <c r="AD464" i="1" a="1"/>
  <c r="AC464" i="1"/>
  <c r="AC464" i="1" a="1"/>
  <c r="AA464" i="1"/>
  <c r="AA464" i="1" a="1"/>
  <c r="Z464" i="1" a="1"/>
  <c r="Z464" i="1" s="1"/>
  <c r="Y464" i="1" a="1"/>
  <c r="Y464" i="1" s="1"/>
  <c r="X464" i="1" a="1"/>
  <c r="X464" i="1" s="1"/>
  <c r="W464" i="1"/>
  <c r="W464" i="1" a="1"/>
  <c r="V464" i="1" a="1"/>
  <c r="V464" i="1" s="1"/>
  <c r="U464" i="1" a="1"/>
  <c r="U464" i="1" s="1"/>
  <c r="T464" i="1" a="1"/>
  <c r="T464" i="1" s="1"/>
  <c r="S464" i="1" a="1"/>
  <c r="S464" i="1" s="1"/>
  <c r="R464" i="1" a="1"/>
  <c r="R464" i="1" s="1"/>
  <c r="Q464" i="1" a="1"/>
  <c r="Q464" i="1" s="1"/>
  <c r="P464" i="1" a="1"/>
  <c r="P464" i="1" s="1"/>
  <c r="O464" i="1" a="1"/>
  <c r="O464" i="1" s="1"/>
  <c r="N464" i="1" a="1"/>
  <c r="N464" i="1" s="1"/>
  <c r="M464" i="1" a="1"/>
  <c r="M464" i="1" s="1"/>
  <c r="L464" i="1" a="1"/>
  <c r="L464" i="1" s="1"/>
  <c r="K464" i="1" a="1"/>
  <c r="K464" i="1" s="1"/>
  <c r="I464" i="1"/>
  <c r="J464" i="1" s="1"/>
  <c r="I464" i="1" a="1"/>
  <c r="H464" i="1"/>
  <c r="H464" i="1" a="1"/>
  <c r="G464" i="1"/>
  <c r="G464" i="1" a="1"/>
  <c r="E464" i="1"/>
  <c r="A464" i="1"/>
  <c r="AV463" i="1"/>
  <c r="AV463" i="1" a="1"/>
  <c r="AU463" i="1"/>
  <c r="AU463" i="1" a="1"/>
  <c r="AT463" i="1"/>
  <c r="AT463" i="1" a="1"/>
  <c r="AS463" i="1" a="1"/>
  <c r="AS463" i="1" s="1"/>
  <c r="AR463" i="1"/>
  <c r="AR463" i="1" a="1"/>
  <c r="AQ463" i="1"/>
  <c r="AQ463" i="1" a="1"/>
  <c r="AP463" i="1"/>
  <c r="AP463" i="1" a="1"/>
  <c r="AO463" i="1" a="1"/>
  <c r="AO463" i="1" s="1"/>
  <c r="AL463" i="1" a="1"/>
  <c r="AL463" i="1" s="1"/>
  <c r="AI463" i="1"/>
  <c r="AI463" i="1" a="1"/>
  <c r="AG463" i="1"/>
  <c r="AE463" i="1"/>
  <c r="AE463" i="1" a="1"/>
  <c r="AD463" i="1" a="1"/>
  <c r="AD463" i="1" s="1"/>
  <c r="AC463" i="1" a="1"/>
  <c r="AC463" i="1" s="1"/>
  <c r="AA463" i="1"/>
  <c r="AA463" i="1" a="1"/>
  <c r="Z463" i="1" a="1"/>
  <c r="Z463" i="1" s="1"/>
  <c r="Y463" i="1"/>
  <c r="Y463" i="1" a="1"/>
  <c r="X463" i="1"/>
  <c r="AJ463" i="1" s="1"/>
  <c r="X463" i="1" a="1"/>
  <c r="W463" i="1"/>
  <c r="W463" i="1" a="1"/>
  <c r="V463" i="1" a="1"/>
  <c r="V463" i="1" s="1"/>
  <c r="U463" i="1"/>
  <c r="U463" i="1" a="1"/>
  <c r="T463" i="1"/>
  <c r="T463" i="1" a="1"/>
  <c r="S463" i="1"/>
  <c r="S463" i="1" a="1"/>
  <c r="R463" i="1" a="1"/>
  <c r="R463" i="1" s="1"/>
  <c r="Q463" i="1"/>
  <c r="Q463" i="1" a="1"/>
  <c r="P463" i="1"/>
  <c r="P463" i="1" a="1"/>
  <c r="O463" i="1"/>
  <c r="O463" i="1" a="1"/>
  <c r="N463" i="1" a="1"/>
  <c r="N463" i="1" s="1"/>
  <c r="M463" i="1"/>
  <c r="M463" i="1" a="1"/>
  <c r="L463" i="1"/>
  <c r="L463" i="1" a="1"/>
  <c r="K463" i="1"/>
  <c r="K463" i="1" a="1"/>
  <c r="I463" i="1" a="1"/>
  <c r="I463" i="1" s="1"/>
  <c r="J463" i="1" s="1"/>
  <c r="H463" i="1" a="1"/>
  <c r="H463" i="1" s="1"/>
  <c r="G463" i="1" a="1"/>
  <c r="G463" i="1" s="1"/>
  <c r="E463" i="1"/>
  <c r="A463" i="1"/>
  <c r="AV462" i="1" a="1"/>
  <c r="AV462" i="1" s="1"/>
  <c r="AU462" i="1" a="1"/>
  <c r="AU462" i="1" s="1"/>
  <c r="AT462" i="1" a="1"/>
  <c r="AT462" i="1" s="1"/>
  <c r="AS462" i="1"/>
  <c r="AS462" i="1" a="1"/>
  <c r="AR462" i="1" a="1"/>
  <c r="AR462" i="1" s="1"/>
  <c r="AQ462" i="1" a="1"/>
  <c r="AQ462" i="1" s="1"/>
  <c r="AP462" i="1" a="1"/>
  <c r="AP462" i="1" s="1"/>
  <c r="AO462" i="1"/>
  <c r="AO462" i="1" a="1"/>
  <c r="AN462" i="1" a="1"/>
  <c r="AN462" i="1" s="1"/>
  <c r="AL462" i="1"/>
  <c r="AL462" i="1" a="1"/>
  <c r="AI462" i="1" a="1"/>
  <c r="AI462" i="1" s="1"/>
  <c r="AE462" i="1"/>
  <c r="AE462" i="1" a="1"/>
  <c r="AD462" i="1" a="1"/>
  <c r="AD462" i="1" s="1"/>
  <c r="AC462" i="1"/>
  <c r="AC462" i="1" a="1"/>
  <c r="AA462" i="1" a="1"/>
  <c r="AA462" i="1" s="1"/>
  <c r="AB462" i="1" s="1"/>
  <c r="Z462" i="1"/>
  <c r="Z462" i="1" a="1"/>
  <c r="Y462" i="1" a="1"/>
  <c r="Y462" i="1" s="1"/>
  <c r="X462" i="1" a="1"/>
  <c r="X462" i="1" s="1"/>
  <c r="W462" i="1" a="1"/>
  <c r="W462" i="1" s="1"/>
  <c r="V462" i="1"/>
  <c r="V462" i="1" a="1"/>
  <c r="U462" i="1" a="1"/>
  <c r="U462" i="1" s="1"/>
  <c r="T462" i="1" a="1"/>
  <c r="T462" i="1" s="1"/>
  <c r="S462" i="1" a="1"/>
  <c r="S462" i="1" s="1"/>
  <c r="R462" i="1"/>
  <c r="R462" i="1" a="1"/>
  <c r="Q462" i="1" a="1"/>
  <c r="Q462" i="1" s="1"/>
  <c r="P462" i="1" a="1"/>
  <c r="P462" i="1" s="1"/>
  <c r="O462" i="1" a="1"/>
  <c r="O462" i="1" s="1"/>
  <c r="N462" i="1"/>
  <c r="N462" i="1" a="1"/>
  <c r="M462" i="1" a="1"/>
  <c r="M462" i="1" s="1"/>
  <c r="L462" i="1" a="1"/>
  <c r="L462" i="1" s="1"/>
  <c r="K462" i="1" a="1"/>
  <c r="K462" i="1" s="1"/>
  <c r="I462" i="1" a="1"/>
  <c r="I462" i="1" s="1"/>
  <c r="J462" i="1" s="1"/>
  <c r="H462" i="1"/>
  <c r="H462" i="1" a="1"/>
  <c r="G462" i="1"/>
  <c r="G462" i="1" a="1"/>
  <c r="E462" i="1"/>
  <c r="A462" i="1"/>
  <c r="AV461" i="1" a="1"/>
  <c r="AV461" i="1" s="1"/>
  <c r="AU461" i="1"/>
  <c r="AU461" i="1" a="1"/>
  <c r="AT461" i="1"/>
  <c r="AT461" i="1" a="1"/>
  <c r="AS461" i="1"/>
  <c r="AS461" i="1" a="1"/>
  <c r="AR461" i="1" a="1"/>
  <c r="AR461" i="1" s="1"/>
  <c r="AQ461" i="1"/>
  <c r="AQ461" i="1" a="1"/>
  <c r="AP461" i="1"/>
  <c r="AP461" i="1" a="1"/>
  <c r="AO461" i="1"/>
  <c r="AO461" i="1" a="1"/>
  <c r="AL461" i="1" a="1"/>
  <c r="AL461" i="1" s="1"/>
  <c r="AN461" i="1" s="1" a="1"/>
  <c r="AN461" i="1" s="1"/>
  <c r="AI461" i="1" a="1"/>
  <c r="AI461" i="1" s="1"/>
  <c r="AE461" i="1" a="1"/>
  <c r="AE461" i="1" s="1"/>
  <c r="AD461" i="1"/>
  <c r="AD461" i="1" a="1"/>
  <c r="AC461" i="1" a="1"/>
  <c r="AC461" i="1" s="1"/>
  <c r="AA461" i="1"/>
  <c r="AA461" i="1" a="1"/>
  <c r="Z461" i="1"/>
  <c r="Z461" i="1" a="1"/>
  <c r="Y461" i="1" a="1"/>
  <c r="Y461" i="1" s="1"/>
  <c r="X461" i="1"/>
  <c r="X461" i="1" a="1"/>
  <c r="W461" i="1"/>
  <c r="W461" i="1" a="1"/>
  <c r="V461" i="1"/>
  <c r="V461" i="1" a="1"/>
  <c r="U461" i="1" a="1"/>
  <c r="U461" i="1" s="1"/>
  <c r="T461" i="1"/>
  <c r="T461" i="1" a="1"/>
  <c r="S461" i="1"/>
  <c r="S461" i="1" a="1"/>
  <c r="R461" i="1"/>
  <c r="R461" i="1" a="1"/>
  <c r="Q461" i="1" a="1"/>
  <c r="Q461" i="1" s="1"/>
  <c r="P461" i="1"/>
  <c r="P461" i="1" a="1"/>
  <c r="O461" i="1"/>
  <c r="O461" i="1" a="1"/>
  <c r="N461" i="1"/>
  <c r="N461" i="1" a="1"/>
  <c r="M461" i="1" a="1"/>
  <c r="M461" i="1" s="1"/>
  <c r="L461" i="1"/>
  <c r="L461" i="1" a="1"/>
  <c r="K461" i="1" a="1"/>
  <c r="K461" i="1" s="1"/>
  <c r="I461" i="1"/>
  <c r="J461" i="1" s="1"/>
  <c r="I461" i="1" a="1"/>
  <c r="H461" i="1" a="1"/>
  <c r="H461" i="1" s="1"/>
  <c r="G461" i="1" a="1"/>
  <c r="G461" i="1" s="1"/>
  <c r="E461" i="1"/>
  <c r="A461" i="1"/>
  <c r="AV460" i="1"/>
  <c r="AV460" i="1" a="1"/>
  <c r="AU460" i="1" a="1"/>
  <c r="AU460" i="1" s="1"/>
  <c r="AT460" i="1" a="1"/>
  <c r="AT460" i="1" s="1"/>
  <c r="AS460" i="1" a="1"/>
  <c r="AS460" i="1" s="1"/>
  <c r="AR460" i="1"/>
  <c r="AR460" i="1" a="1"/>
  <c r="AQ460" i="1" a="1"/>
  <c r="AQ460" i="1" s="1"/>
  <c r="AP460" i="1" a="1"/>
  <c r="AP460" i="1" s="1"/>
  <c r="AO460" i="1"/>
  <c r="AO460" i="1" a="1"/>
  <c r="AL460" i="1"/>
  <c r="AL460" i="1" a="1"/>
  <c r="AI460" i="1"/>
  <c r="AI460" i="1" a="1"/>
  <c r="AE460" i="1" a="1"/>
  <c r="AE460" i="1" s="1"/>
  <c r="AD460" i="1" a="1"/>
  <c r="AD460" i="1" s="1"/>
  <c r="AC460" i="1" a="1"/>
  <c r="AC460" i="1" s="1"/>
  <c r="AA460" i="1" a="1"/>
  <c r="AA460" i="1" s="1"/>
  <c r="Z460" i="1" a="1"/>
  <c r="Z460" i="1" s="1"/>
  <c r="Y460" i="1"/>
  <c r="Y460" i="1" a="1"/>
  <c r="X460" i="1"/>
  <c r="AM460" i="1" s="1"/>
  <c r="X460" i="1" a="1"/>
  <c r="W460" i="1" a="1"/>
  <c r="W460" i="1" s="1"/>
  <c r="V460" i="1"/>
  <c r="V460" i="1" a="1"/>
  <c r="U460" i="1"/>
  <c r="U460" i="1" a="1"/>
  <c r="T460" i="1" a="1"/>
  <c r="T460" i="1" s="1"/>
  <c r="S460" i="1" a="1"/>
  <c r="S460" i="1" s="1"/>
  <c r="R460" i="1"/>
  <c r="R460" i="1" a="1"/>
  <c r="Q460" i="1"/>
  <c r="Q460" i="1" a="1"/>
  <c r="P460" i="1" a="1"/>
  <c r="P460" i="1" s="1"/>
  <c r="O460" i="1" a="1"/>
  <c r="O460" i="1" s="1"/>
  <c r="N460" i="1" a="1"/>
  <c r="N460" i="1" s="1"/>
  <c r="M460" i="1"/>
  <c r="M460" i="1" a="1"/>
  <c r="L460" i="1" a="1"/>
  <c r="L460" i="1" s="1"/>
  <c r="K460" i="1" a="1"/>
  <c r="K460" i="1" s="1"/>
  <c r="I460" i="1" a="1"/>
  <c r="I460" i="1" s="1"/>
  <c r="J460" i="1" s="1"/>
  <c r="H460" i="1" a="1"/>
  <c r="H460" i="1" s="1"/>
  <c r="G460" i="1"/>
  <c r="G460" i="1" a="1"/>
  <c r="E460" i="1"/>
  <c r="A460" i="1"/>
  <c r="AV459" i="1"/>
  <c r="AV459" i="1" a="1"/>
  <c r="AU459" i="1" a="1"/>
  <c r="AU459" i="1" s="1"/>
  <c r="AT459" i="1"/>
  <c r="AT459" i="1" a="1"/>
  <c r="AS459" i="1" a="1"/>
  <c r="AS459" i="1" s="1"/>
  <c r="AR459" i="1" a="1"/>
  <c r="AR459" i="1" s="1"/>
  <c r="AQ459" i="1" a="1"/>
  <c r="AQ459" i="1" s="1"/>
  <c r="AP459" i="1"/>
  <c r="AP459" i="1" a="1"/>
  <c r="AO459" i="1" a="1"/>
  <c r="AO459" i="1" s="1"/>
  <c r="AL459" i="1"/>
  <c r="AN459" i="1" s="1" a="1"/>
  <c r="AN459" i="1" s="1"/>
  <c r="AL459" i="1" a="1"/>
  <c r="AI459" i="1" a="1"/>
  <c r="AI459" i="1" s="1"/>
  <c r="AE459" i="1" a="1"/>
  <c r="AE459" i="1" s="1"/>
  <c r="AD459" i="1"/>
  <c r="AD459" i="1" a="1"/>
  <c r="AC459" i="1"/>
  <c r="AC459" i="1" a="1"/>
  <c r="AA459" i="1"/>
  <c r="AA459" i="1" a="1"/>
  <c r="Z459" i="1"/>
  <c r="Z459" i="1" a="1"/>
  <c r="Y459" i="1" a="1"/>
  <c r="Y459" i="1" s="1"/>
  <c r="X459" i="1" a="1"/>
  <c r="X459" i="1" s="1"/>
  <c r="W459" i="1" a="1"/>
  <c r="W459" i="1" s="1"/>
  <c r="V459" i="1" a="1"/>
  <c r="V459" i="1" s="1"/>
  <c r="U459" i="1"/>
  <c r="U459" i="1" a="1"/>
  <c r="T459" i="1" a="1"/>
  <c r="T459" i="1" s="1"/>
  <c r="S459" i="1" a="1"/>
  <c r="S459" i="1" s="1"/>
  <c r="R459" i="1"/>
  <c r="R459" i="1" a="1"/>
  <c r="Q459" i="1"/>
  <c r="Q459" i="1" a="1"/>
  <c r="P459" i="1" a="1"/>
  <c r="P459" i="1" s="1"/>
  <c r="O459" i="1" a="1"/>
  <c r="O459" i="1" s="1"/>
  <c r="N459" i="1" a="1"/>
  <c r="N459" i="1" s="1"/>
  <c r="M459" i="1" a="1"/>
  <c r="M459" i="1" s="1"/>
  <c r="L459" i="1" a="1"/>
  <c r="L459" i="1" s="1"/>
  <c r="K459" i="1" a="1"/>
  <c r="K459" i="1" s="1"/>
  <c r="I459" i="1" a="1"/>
  <c r="I459" i="1" s="1"/>
  <c r="J459" i="1" s="1"/>
  <c r="H459" i="1" a="1"/>
  <c r="H459" i="1" s="1"/>
  <c r="G459" i="1"/>
  <c r="G459" i="1" a="1"/>
  <c r="E459" i="1"/>
  <c r="A459" i="1"/>
  <c r="AV458" i="1" a="1"/>
  <c r="AV458" i="1" s="1"/>
  <c r="AU458" i="1" a="1"/>
  <c r="AU458" i="1" s="1"/>
  <c r="AT458" i="1"/>
  <c r="AT458" i="1" a="1"/>
  <c r="AS458" i="1" a="1"/>
  <c r="AS458" i="1" s="1"/>
  <c r="AR458" i="1" a="1"/>
  <c r="AR458" i="1" s="1"/>
  <c r="AQ458" i="1" a="1"/>
  <c r="AQ458" i="1" s="1"/>
  <c r="AP458" i="1"/>
  <c r="AP458" i="1" a="1"/>
  <c r="AO458" i="1" a="1"/>
  <c r="AO458" i="1" s="1"/>
  <c r="AL458" i="1"/>
  <c r="AL458" i="1" a="1"/>
  <c r="AI458" i="1" a="1"/>
  <c r="AI458" i="1" s="1"/>
  <c r="AE458" i="1" a="1"/>
  <c r="AE458" i="1" s="1"/>
  <c r="AD458" i="1"/>
  <c r="AD458" i="1" a="1"/>
  <c r="AC458" i="1"/>
  <c r="AC458" i="1" a="1"/>
  <c r="AA458" i="1"/>
  <c r="AA458" i="1" a="1"/>
  <c r="Z458" i="1" a="1"/>
  <c r="Z458" i="1" s="1"/>
  <c r="Y458" i="1" a="1"/>
  <c r="Y458" i="1" s="1"/>
  <c r="X458" i="1" a="1"/>
  <c r="X458" i="1" s="1"/>
  <c r="W458" i="1"/>
  <c r="W458" i="1" a="1"/>
  <c r="V458" i="1" a="1"/>
  <c r="V458" i="1" s="1"/>
  <c r="U458" i="1" a="1"/>
  <c r="U458" i="1" s="1"/>
  <c r="T458" i="1" a="1"/>
  <c r="T458" i="1" s="1"/>
  <c r="S458" i="1" a="1"/>
  <c r="S458" i="1" s="1"/>
  <c r="R458" i="1" a="1"/>
  <c r="R458" i="1" s="1"/>
  <c r="Q458" i="1" a="1"/>
  <c r="Q458" i="1" s="1"/>
  <c r="P458" i="1" a="1"/>
  <c r="P458" i="1" s="1"/>
  <c r="O458" i="1" a="1"/>
  <c r="O458" i="1" s="1"/>
  <c r="N458" i="1" a="1"/>
  <c r="N458" i="1" s="1"/>
  <c r="M458" i="1" a="1"/>
  <c r="M458" i="1" s="1"/>
  <c r="L458" i="1" a="1"/>
  <c r="L458" i="1" s="1"/>
  <c r="K458" i="1" a="1"/>
  <c r="K458" i="1" s="1"/>
  <c r="I458" i="1"/>
  <c r="J458" i="1" s="1"/>
  <c r="I458" i="1" a="1"/>
  <c r="H458" i="1"/>
  <c r="H458" i="1" a="1"/>
  <c r="G458" i="1"/>
  <c r="G458" i="1" a="1"/>
  <c r="E458" i="1"/>
  <c r="A458" i="1"/>
  <c r="AV457" i="1"/>
  <c r="AV457" i="1" a="1"/>
  <c r="AU457" i="1"/>
  <c r="AU457" i="1" a="1"/>
  <c r="AT457" i="1"/>
  <c r="AT457" i="1" a="1"/>
  <c r="AS457" i="1"/>
  <c r="AS457" i="1" a="1"/>
  <c r="AR457" i="1"/>
  <c r="AR457" i="1" a="1"/>
  <c r="AQ457" i="1"/>
  <c r="AQ457" i="1" a="1"/>
  <c r="AP457" i="1"/>
  <c r="AP457" i="1" a="1"/>
  <c r="AO457" i="1"/>
  <c r="AO457" i="1" a="1"/>
  <c r="AL457" i="1" a="1"/>
  <c r="AL457" i="1" s="1"/>
  <c r="AN457" i="1" s="1" a="1"/>
  <c r="AN457" i="1" s="1"/>
  <c r="AI457" i="1"/>
  <c r="AI457" i="1" a="1"/>
  <c r="AE457" i="1"/>
  <c r="AE457" i="1" a="1"/>
  <c r="AD457" i="1" a="1"/>
  <c r="AD457" i="1" s="1"/>
  <c r="AC457" i="1" a="1"/>
  <c r="AC457" i="1" s="1"/>
  <c r="AA457" i="1"/>
  <c r="AA457" i="1" a="1"/>
  <c r="Z457" i="1"/>
  <c r="Z457" i="1" a="1"/>
  <c r="Y457" i="1"/>
  <c r="Y457" i="1" a="1"/>
  <c r="X457" i="1"/>
  <c r="X457" i="1" a="1"/>
  <c r="W457" i="1"/>
  <c r="W457" i="1" a="1"/>
  <c r="V457" i="1"/>
  <c r="V457" i="1" a="1"/>
  <c r="U457" i="1"/>
  <c r="U457" i="1" a="1"/>
  <c r="T457" i="1"/>
  <c r="T457" i="1" a="1"/>
  <c r="S457" i="1"/>
  <c r="S457" i="1" a="1"/>
  <c r="R457" i="1" a="1"/>
  <c r="R457" i="1" s="1"/>
  <c r="Q457" i="1"/>
  <c r="Q457" i="1" a="1"/>
  <c r="P457" i="1"/>
  <c r="P457" i="1" a="1"/>
  <c r="O457" i="1"/>
  <c r="O457" i="1" a="1"/>
  <c r="N457" i="1" a="1"/>
  <c r="N457" i="1" s="1"/>
  <c r="M457" i="1" a="1"/>
  <c r="M457" i="1" s="1"/>
  <c r="L457" i="1"/>
  <c r="L457" i="1" a="1"/>
  <c r="K457" i="1"/>
  <c r="K457" i="1" a="1"/>
  <c r="I457" i="1" a="1"/>
  <c r="I457" i="1" s="1"/>
  <c r="J457" i="1" s="1"/>
  <c r="H457" i="1" a="1"/>
  <c r="H457" i="1" s="1"/>
  <c r="G457" i="1" a="1"/>
  <c r="G457" i="1" s="1"/>
  <c r="E457" i="1"/>
  <c r="A457" i="1"/>
  <c r="AV456" i="1" a="1"/>
  <c r="AV456" i="1" s="1"/>
  <c r="AU456" i="1" a="1"/>
  <c r="AU456" i="1" s="1"/>
  <c r="AT456" i="1" a="1"/>
  <c r="AT456" i="1" s="1"/>
  <c r="AS456" i="1"/>
  <c r="AS456" i="1" a="1"/>
  <c r="AR456" i="1" a="1"/>
  <c r="AR456" i="1" s="1"/>
  <c r="AQ456" i="1" a="1"/>
  <c r="AQ456" i="1" s="1"/>
  <c r="AP456" i="1" a="1"/>
  <c r="AP456" i="1" s="1"/>
  <c r="AO456" i="1"/>
  <c r="AO456" i="1" a="1"/>
  <c r="AL456" i="1"/>
  <c r="AN456" i="1" s="1" a="1"/>
  <c r="AN456" i="1" s="1"/>
  <c r="AL456" i="1" a="1"/>
  <c r="AI456" i="1" a="1"/>
  <c r="AI456" i="1" s="1"/>
  <c r="AE456" i="1"/>
  <c r="AE456" i="1" a="1"/>
  <c r="AD456" i="1" a="1"/>
  <c r="AD456" i="1" s="1"/>
  <c r="AC456" i="1"/>
  <c r="AC456" i="1" a="1"/>
  <c r="AA456" i="1" a="1"/>
  <c r="AA456" i="1" s="1"/>
  <c r="Z456" i="1"/>
  <c r="Z456" i="1" a="1"/>
  <c r="Y456" i="1" a="1"/>
  <c r="Y456" i="1" s="1"/>
  <c r="X456" i="1" a="1"/>
  <c r="X456" i="1" s="1"/>
  <c r="W456" i="1" a="1"/>
  <c r="W456" i="1" s="1"/>
  <c r="V456" i="1"/>
  <c r="V456" i="1" a="1"/>
  <c r="U456" i="1" a="1"/>
  <c r="U456" i="1" s="1"/>
  <c r="T456" i="1" a="1"/>
  <c r="T456" i="1" s="1"/>
  <c r="S456" i="1" a="1"/>
  <c r="S456" i="1" s="1"/>
  <c r="R456" i="1"/>
  <c r="R456" i="1" a="1"/>
  <c r="Q456" i="1" a="1"/>
  <c r="Q456" i="1" s="1"/>
  <c r="P456" i="1" a="1"/>
  <c r="P456" i="1" s="1"/>
  <c r="O456" i="1" a="1"/>
  <c r="O456" i="1" s="1"/>
  <c r="N456" i="1"/>
  <c r="N456" i="1" a="1"/>
  <c r="M456" i="1" a="1"/>
  <c r="M456" i="1" s="1"/>
  <c r="L456" i="1" a="1"/>
  <c r="L456" i="1" s="1"/>
  <c r="K456" i="1" a="1"/>
  <c r="K456" i="1" s="1"/>
  <c r="J456" i="1"/>
  <c r="I456" i="1"/>
  <c r="I456" i="1" a="1"/>
  <c r="H456" i="1"/>
  <c r="H456" i="1" a="1"/>
  <c r="G456" i="1"/>
  <c r="G456" i="1" a="1"/>
  <c r="E456" i="1"/>
  <c r="A456" i="1"/>
  <c r="AV455" i="1"/>
  <c r="AV455" i="1" a="1"/>
  <c r="AU455" i="1"/>
  <c r="AU455" i="1" a="1"/>
  <c r="AT455" i="1"/>
  <c r="AT455" i="1" a="1"/>
  <c r="AS455" i="1"/>
  <c r="AS455" i="1" a="1"/>
  <c r="AR455" i="1"/>
  <c r="AR455" i="1" a="1"/>
  <c r="AQ455" i="1"/>
  <c r="AQ455" i="1" a="1"/>
  <c r="AP455" i="1"/>
  <c r="AP455" i="1" a="1"/>
  <c r="AO455" i="1"/>
  <c r="AO455" i="1" a="1"/>
  <c r="AL455" i="1" a="1"/>
  <c r="AL455" i="1" s="1"/>
  <c r="AN455" i="1" s="1" a="1"/>
  <c r="AN455" i="1" s="1"/>
  <c r="AI455" i="1" a="1"/>
  <c r="AI455" i="1" s="1"/>
  <c r="AE455" i="1" a="1"/>
  <c r="AE455" i="1" s="1"/>
  <c r="AD455" i="1"/>
  <c r="AD455" i="1" a="1"/>
  <c r="AC455" i="1" a="1"/>
  <c r="AC455" i="1" s="1"/>
  <c r="AA455" i="1"/>
  <c r="AB455" i="1" s="1"/>
  <c r="AA455" i="1" a="1"/>
  <c r="Z455" i="1"/>
  <c r="Z455" i="1" a="1"/>
  <c r="Y455" i="1" a="1"/>
  <c r="Y455" i="1" s="1"/>
  <c r="X455" i="1"/>
  <c r="AJ455" i="1" s="1"/>
  <c r="X455" i="1" a="1"/>
  <c r="W455" i="1"/>
  <c r="W455" i="1" a="1"/>
  <c r="V455" i="1"/>
  <c r="V455" i="1" a="1"/>
  <c r="U455" i="1" a="1"/>
  <c r="U455" i="1" s="1"/>
  <c r="T455" i="1"/>
  <c r="T455" i="1" a="1"/>
  <c r="S455" i="1"/>
  <c r="S455" i="1" a="1"/>
  <c r="R455" i="1"/>
  <c r="R455" i="1" a="1"/>
  <c r="Q455" i="1" a="1"/>
  <c r="Q455" i="1" s="1"/>
  <c r="P455" i="1"/>
  <c r="P455" i="1" a="1"/>
  <c r="O455" i="1"/>
  <c r="O455" i="1" a="1"/>
  <c r="N455" i="1"/>
  <c r="N455" i="1" a="1"/>
  <c r="M455" i="1" a="1"/>
  <c r="M455" i="1" s="1"/>
  <c r="L455" i="1"/>
  <c r="L455" i="1" a="1"/>
  <c r="K455" i="1"/>
  <c r="K455" i="1" a="1"/>
  <c r="J455" i="1"/>
  <c r="I455" i="1"/>
  <c r="I455" i="1" a="1"/>
  <c r="H455" i="1" a="1"/>
  <c r="H455" i="1" s="1"/>
  <c r="G455" i="1" a="1"/>
  <c r="G455" i="1" s="1"/>
  <c r="E455" i="1"/>
  <c r="A455" i="1"/>
  <c r="AV454" i="1"/>
  <c r="AV454" i="1" a="1"/>
  <c r="AU454" i="1" a="1"/>
  <c r="AU454" i="1" s="1"/>
  <c r="AT454" i="1" a="1"/>
  <c r="AT454" i="1" s="1"/>
  <c r="AS454" i="1" a="1"/>
  <c r="AS454" i="1" s="1"/>
  <c r="AR454" i="1"/>
  <c r="AR454" i="1" a="1"/>
  <c r="AQ454" i="1" a="1"/>
  <c r="AQ454" i="1" s="1"/>
  <c r="AP454" i="1" a="1"/>
  <c r="AP454" i="1" s="1"/>
  <c r="AO454" i="1" a="1"/>
  <c r="AO454" i="1" s="1"/>
  <c r="AL454" i="1"/>
  <c r="AN454" i="1" s="1" a="1"/>
  <c r="AN454" i="1" s="1"/>
  <c r="AL454" i="1" a="1"/>
  <c r="AI454" i="1"/>
  <c r="AI454" i="1" a="1"/>
  <c r="AE454" i="1"/>
  <c r="AE454" i="1" a="1"/>
  <c r="AD454" i="1"/>
  <c r="AD454" i="1" a="1"/>
  <c r="AC454" i="1" a="1"/>
  <c r="AC454" i="1" s="1"/>
  <c r="AA454" i="1" a="1"/>
  <c r="AA454" i="1" s="1"/>
  <c r="AB454" i="1" s="1"/>
  <c r="Z454" i="1" a="1"/>
  <c r="Z454" i="1" s="1"/>
  <c r="Y454" i="1"/>
  <c r="Y454" i="1" a="1"/>
  <c r="X454" i="1" a="1"/>
  <c r="X454" i="1" s="1"/>
  <c r="W454" i="1" a="1"/>
  <c r="W454" i="1" s="1"/>
  <c r="V454" i="1" a="1"/>
  <c r="V454" i="1" s="1"/>
  <c r="U454" i="1"/>
  <c r="U454" i="1" a="1"/>
  <c r="T454" i="1" a="1"/>
  <c r="T454" i="1" s="1"/>
  <c r="S454" i="1" a="1"/>
  <c r="S454" i="1" s="1"/>
  <c r="R454" i="1" a="1"/>
  <c r="R454" i="1" s="1"/>
  <c r="Q454" i="1"/>
  <c r="Q454" i="1" a="1"/>
  <c r="P454" i="1" a="1"/>
  <c r="P454" i="1" s="1"/>
  <c r="O454" i="1" a="1"/>
  <c r="O454" i="1" s="1"/>
  <c r="N454" i="1" a="1"/>
  <c r="N454" i="1" s="1"/>
  <c r="M454" i="1"/>
  <c r="M454" i="1" a="1"/>
  <c r="L454" i="1" a="1"/>
  <c r="L454" i="1" s="1"/>
  <c r="K454" i="1" a="1"/>
  <c r="K454" i="1" s="1"/>
  <c r="I454" i="1"/>
  <c r="J454" i="1" s="1"/>
  <c r="I454" i="1" a="1"/>
  <c r="H454" i="1"/>
  <c r="H454" i="1" a="1"/>
  <c r="G454" i="1"/>
  <c r="G454" i="1" a="1"/>
  <c r="E454" i="1"/>
  <c r="A454" i="1"/>
  <c r="AV453" i="1"/>
  <c r="AV453" i="1" a="1"/>
  <c r="AU453" i="1"/>
  <c r="AU453" i="1" a="1"/>
  <c r="AT453" i="1"/>
  <c r="AT453" i="1" a="1"/>
  <c r="AS453" i="1"/>
  <c r="AS453" i="1" a="1"/>
  <c r="AR453" i="1"/>
  <c r="AR453" i="1" a="1"/>
  <c r="AQ453" i="1" a="1"/>
  <c r="AQ453" i="1" s="1"/>
  <c r="AP453" i="1"/>
  <c r="AP453" i="1" a="1"/>
  <c r="AO453" i="1"/>
  <c r="AO453" i="1" a="1"/>
  <c r="AL453" i="1" a="1"/>
  <c r="AL453" i="1" s="1"/>
  <c r="AN453" i="1" s="1" a="1"/>
  <c r="AN453" i="1" s="1"/>
  <c r="AI453" i="1"/>
  <c r="AI453" i="1" a="1"/>
  <c r="AE453" i="1" a="1"/>
  <c r="AE453" i="1" s="1"/>
  <c r="AD453" i="1" a="1"/>
  <c r="AD453" i="1" s="1"/>
  <c r="AC453" i="1"/>
  <c r="AC453" i="1" a="1"/>
  <c r="AA453" i="1"/>
  <c r="AA453" i="1" a="1"/>
  <c r="Z453" i="1"/>
  <c r="Z453" i="1" a="1"/>
  <c r="Y453" i="1"/>
  <c r="Y453" i="1" a="1"/>
  <c r="X453" i="1" a="1"/>
  <c r="X453" i="1" s="1"/>
  <c r="W453" i="1"/>
  <c r="W453" i="1" a="1"/>
  <c r="V453" i="1"/>
  <c r="V453" i="1" a="1"/>
  <c r="U453" i="1"/>
  <c r="U453" i="1" a="1"/>
  <c r="T453" i="1" a="1"/>
  <c r="T453" i="1" s="1"/>
  <c r="S453" i="1"/>
  <c r="S453" i="1" a="1"/>
  <c r="R453" i="1"/>
  <c r="R453" i="1" a="1"/>
  <c r="Q453" i="1"/>
  <c r="Q453" i="1" a="1"/>
  <c r="P453" i="1" a="1"/>
  <c r="P453" i="1" s="1"/>
  <c r="O453" i="1"/>
  <c r="O453" i="1" a="1"/>
  <c r="N453" i="1"/>
  <c r="N453" i="1" a="1"/>
  <c r="M453" i="1"/>
  <c r="M453" i="1" a="1"/>
  <c r="L453" i="1" a="1"/>
  <c r="L453" i="1" s="1"/>
  <c r="K453" i="1"/>
  <c r="K453" i="1" a="1"/>
  <c r="I453" i="1" a="1"/>
  <c r="I453" i="1" s="1"/>
  <c r="J453" i="1" s="1"/>
  <c r="H453" i="1"/>
  <c r="H453" i="1" a="1"/>
  <c r="G453" i="1" a="1"/>
  <c r="G453" i="1" s="1"/>
  <c r="E453" i="1"/>
  <c r="A453" i="1"/>
  <c r="AV452" i="1" a="1"/>
  <c r="AV452" i="1" s="1"/>
  <c r="AU452" i="1"/>
  <c r="AU452" i="1" a="1"/>
  <c r="AT452" i="1" a="1"/>
  <c r="AT452" i="1" s="1"/>
  <c r="AS452" i="1" a="1"/>
  <c r="AS452" i="1" s="1"/>
  <c r="AR452" i="1" a="1"/>
  <c r="AR452" i="1" s="1"/>
  <c r="AQ452" i="1"/>
  <c r="AQ452" i="1" a="1"/>
  <c r="AP452" i="1" a="1"/>
  <c r="AP452" i="1" s="1"/>
  <c r="AO452" i="1" a="1"/>
  <c r="AO452" i="1" s="1"/>
  <c r="AL452" i="1" a="1"/>
  <c r="AL452" i="1" s="1"/>
  <c r="AI452" i="1" a="1"/>
  <c r="AI452" i="1" s="1"/>
  <c r="AE452" i="1"/>
  <c r="AE452" i="1" a="1"/>
  <c r="AD452" i="1"/>
  <c r="AD452" i="1" a="1"/>
  <c r="AC452" i="1"/>
  <c r="AC452" i="1" a="1"/>
  <c r="AA452" i="1" a="1"/>
  <c r="AA452" i="1" s="1"/>
  <c r="Z452" i="1" a="1"/>
  <c r="Z452" i="1" s="1"/>
  <c r="Y452" i="1" a="1"/>
  <c r="Y452" i="1" s="1"/>
  <c r="X452" i="1"/>
  <c r="X452" i="1" a="1"/>
  <c r="W452" i="1" a="1"/>
  <c r="W452" i="1" s="1"/>
  <c r="V452" i="1" a="1"/>
  <c r="V452" i="1" s="1"/>
  <c r="U452" i="1" a="1"/>
  <c r="U452" i="1" s="1"/>
  <c r="T452" i="1"/>
  <c r="T452" i="1" a="1"/>
  <c r="S452" i="1" a="1"/>
  <c r="S452" i="1" s="1"/>
  <c r="R452" i="1" a="1"/>
  <c r="R452" i="1" s="1"/>
  <c r="Q452" i="1" a="1"/>
  <c r="Q452" i="1" s="1"/>
  <c r="P452" i="1"/>
  <c r="P452" i="1" a="1"/>
  <c r="O452" i="1" a="1"/>
  <c r="O452" i="1" s="1"/>
  <c r="N452" i="1" a="1"/>
  <c r="N452" i="1" s="1"/>
  <c r="M452" i="1" a="1"/>
  <c r="M452" i="1" s="1"/>
  <c r="L452" i="1" a="1"/>
  <c r="L452" i="1" s="1"/>
  <c r="K452" i="1" a="1"/>
  <c r="K452" i="1" s="1"/>
  <c r="I452" i="1"/>
  <c r="J452" i="1" s="1"/>
  <c r="I452" i="1" a="1"/>
  <c r="H452" i="1"/>
  <c r="H452" i="1" a="1"/>
  <c r="G452" i="1"/>
  <c r="G452" i="1" a="1"/>
  <c r="E452" i="1"/>
  <c r="A452" i="1"/>
  <c r="AV451" i="1"/>
  <c r="AV451" i="1" a="1"/>
  <c r="AU451" i="1"/>
  <c r="AU451" i="1" a="1"/>
  <c r="AT451" i="1"/>
  <c r="AT451" i="1" a="1"/>
  <c r="AS451" i="1"/>
  <c r="AS451" i="1" a="1"/>
  <c r="AR451" i="1"/>
  <c r="AR451" i="1" a="1"/>
  <c r="AQ451" i="1"/>
  <c r="AQ451" i="1" a="1"/>
  <c r="AP451" i="1" a="1"/>
  <c r="AP451" i="1" s="1"/>
  <c r="AO451" i="1"/>
  <c r="AO451" i="1" a="1"/>
  <c r="AL451" i="1"/>
  <c r="AL451" i="1" a="1"/>
  <c r="AI451" i="1"/>
  <c r="AI451" i="1" a="1"/>
  <c r="AE451" i="1" a="1"/>
  <c r="AE451" i="1" s="1"/>
  <c r="AD451" i="1" a="1"/>
  <c r="AD451" i="1" s="1"/>
  <c r="AC451" i="1" a="1"/>
  <c r="AC451" i="1" s="1"/>
  <c r="AA451" i="1" a="1"/>
  <c r="AA451" i="1" s="1"/>
  <c r="Z451" i="1"/>
  <c r="AN451" i="1" s="1" a="1"/>
  <c r="AN451" i="1" s="1"/>
  <c r="Z451" i="1" a="1"/>
  <c r="Y451" i="1"/>
  <c r="Y451" i="1" a="1"/>
  <c r="X451" i="1"/>
  <c r="AM451" i="1" s="1"/>
  <c r="X451" i="1" a="1"/>
  <c r="W451" i="1" a="1"/>
  <c r="W451" i="1" s="1"/>
  <c r="V451" i="1"/>
  <c r="V451" i="1" a="1"/>
  <c r="U451" i="1"/>
  <c r="U451" i="1" a="1"/>
  <c r="T451" i="1"/>
  <c r="T451" i="1" a="1"/>
  <c r="S451" i="1" a="1"/>
  <c r="S451" i="1" s="1"/>
  <c r="R451" i="1"/>
  <c r="R451" i="1" a="1"/>
  <c r="Q451" i="1"/>
  <c r="Q451" i="1" a="1"/>
  <c r="P451" i="1"/>
  <c r="P451" i="1" a="1"/>
  <c r="O451" i="1" a="1"/>
  <c r="O451" i="1" s="1"/>
  <c r="N451" i="1"/>
  <c r="N451" i="1" a="1"/>
  <c r="M451" i="1"/>
  <c r="M451" i="1" a="1"/>
  <c r="L451" i="1"/>
  <c r="L451" i="1" a="1"/>
  <c r="K451" i="1" a="1"/>
  <c r="K451" i="1" s="1"/>
  <c r="I451" i="1" a="1"/>
  <c r="I451" i="1" s="1"/>
  <c r="J451" i="1" s="1"/>
  <c r="H451" i="1" a="1"/>
  <c r="H451" i="1" s="1"/>
  <c r="G451" i="1"/>
  <c r="G451" i="1" a="1"/>
  <c r="E451" i="1"/>
  <c r="A451" i="1"/>
  <c r="AV450" i="1" a="1"/>
  <c r="AV450" i="1" s="1"/>
  <c r="AU450" i="1" a="1"/>
  <c r="AU450" i="1" s="1"/>
  <c r="AT450" i="1"/>
  <c r="AT450" i="1" a="1"/>
  <c r="AS450" i="1" a="1"/>
  <c r="AS450" i="1" s="1"/>
  <c r="AR450" i="1" a="1"/>
  <c r="AR450" i="1" s="1"/>
  <c r="AQ450" i="1" a="1"/>
  <c r="AQ450" i="1" s="1"/>
  <c r="AP450" i="1"/>
  <c r="AP450" i="1" a="1"/>
  <c r="AO450" i="1" a="1"/>
  <c r="AO450" i="1" s="1"/>
  <c r="AL450" i="1"/>
  <c r="AL450" i="1" a="1"/>
  <c r="AI450" i="1" a="1"/>
  <c r="AI450" i="1" s="1"/>
  <c r="AE450" i="1" a="1"/>
  <c r="AE450" i="1" s="1"/>
  <c r="AD450" i="1"/>
  <c r="AD450" i="1" a="1"/>
  <c r="AC450" i="1"/>
  <c r="AC450" i="1" a="1"/>
  <c r="AA450" i="1"/>
  <c r="AA450" i="1" a="1"/>
  <c r="Z450" i="1" a="1"/>
  <c r="Z450" i="1" s="1"/>
  <c r="Y450" i="1" a="1"/>
  <c r="Y450" i="1" s="1"/>
  <c r="X450" i="1" a="1"/>
  <c r="X450" i="1" s="1"/>
  <c r="W450" i="1"/>
  <c r="W450" i="1" a="1"/>
  <c r="V450" i="1" a="1"/>
  <c r="V450" i="1" s="1"/>
  <c r="U450" i="1" a="1"/>
  <c r="U450" i="1" s="1"/>
  <c r="T450" i="1" a="1"/>
  <c r="T450" i="1" s="1"/>
  <c r="S450" i="1"/>
  <c r="S450" i="1" a="1"/>
  <c r="R450" i="1" a="1"/>
  <c r="R450" i="1" s="1"/>
  <c r="Q450" i="1" a="1"/>
  <c r="Q450" i="1" s="1"/>
  <c r="P450" i="1" a="1"/>
  <c r="P450" i="1" s="1"/>
  <c r="O450" i="1" a="1"/>
  <c r="O450" i="1" s="1"/>
  <c r="N450" i="1" a="1"/>
  <c r="N450" i="1" s="1"/>
  <c r="M450" i="1" a="1"/>
  <c r="M450" i="1" s="1"/>
  <c r="L450" i="1" a="1"/>
  <c r="L450" i="1" s="1"/>
  <c r="K450" i="1" a="1"/>
  <c r="K450" i="1" s="1"/>
  <c r="I450" i="1"/>
  <c r="J450" i="1" s="1"/>
  <c r="I450" i="1" a="1"/>
  <c r="H450" i="1"/>
  <c r="H450" i="1" a="1"/>
  <c r="G450" i="1"/>
  <c r="G450" i="1" a="1"/>
  <c r="E450" i="1"/>
  <c r="A450" i="1"/>
  <c r="AV449" i="1"/>
  <c r="AV449" i="1" a="1"/>
  <c r="AU449" i="1"/>
  <c r="AU449" i="1" a="1"/>
  <c r="AT449" i="1"/>
  <c r="AT449" i="1" a="1"/>
  <c r="AS449" i="1"/>
  <c r="AS449" i="1" a="1"/>
  <c r="AR449" i="1"/>
  <c r="AR449" i="1" a="1"/>
  <c r="AQ449" i="1"/>
  <c r="AQ449" i="1" a="1"/>
  <c r="AP449" i="1"/>
  <c r="AP449" i="1" a="1"/>
  <c r="AO449" i="1"/>
  <c r="AO449" i="1" a="1"/>
  <c r="AL449" i="1" a="1"/>
  <c r="AL449" i="1" s="1"/>
  <c r="AN449" i="1" s="1" a="1"/>
  <c r="AN449" i="1" s="1"/>
  <c r="AI449" i="1"/>
  <c r="AI449" i="1" a="1"/>
  <c r="AE449" i="1"/>
  <c r="AE449" i="1" a="1"/>
  <c r="AD449" i="1" a="1"/>
  <c r="AD449" i="1" s="1"/>
  <c r="AC449" i="1" a="1"/>
  <c r="AC449" i="1" s="1"/>
  <c r="AA449" i="1"/>
  <c r="AA449" i="1" a="1"/>
  <c r="Z449" i="1"/>
  <c r="Z449" i="1" a="1"/>
  <c r="Y449" i="1"/>
  <c r="Y449" i="1" a="1"/>
  <c r="X449" i="1"/>
  <c r="AM449" i="1" s="1"/>
  <c r="X449" i="1" a="1"/>
  <c r="W449" i="1"/>
  <c r="W449" i="1" a="1"/>
  <c r="V449" i="1" a="1"/>
  <c r="V449" i="1" s="1"/>
  <c r="U449" i="1"/>
  <c r="U449" i="1" a="1"/>
  <c r="T449" i="1"/>
  <c r="T449" i="1" a="1"/>
  <c r="S449" i="1"/>
  <c r="S449" i="1" a="1"/>
  <c r="R449" i="1" a="1"/>
  <c r="R449" i="1" s="1"/>
  <c r="Q449" i="1"/>
  <c r="Q449" i="1" a="1"/>
  <c r="P449" i="1"/>
  <c r="P449" i="1" a="1"/>
  <c r="O449" i="1"/>
  <c r="O449" i="1" a="1"/>
  <c r="N449" i="1" a="1"/>
  <c r="N449" i="1" s="1"/>
  <c r="M449" i="1"/>
  <c r="M449" i="1" a="1"/>
  <c r="L449" i="1"/>
  <c r="L449" i="1" a="1"/>
  <c r="K449" i="1"/>
  <c r="K449" i="1" a="1"/>
  <c r="I449" i="1" a="1"/>
  <c r="I449" i="1" s="1"/>
  <c r="J449" i="1" s="1"/>
  <c r="H449" i="1" a="1"/>
  <c r="H449" i="1" s="1"/>
  <c r="G449" i="1"/>
  <c r="G449" i="1" a="1"/>
  <c r="E449" i="1"/>
  <c r="A449" i="1"/>
  <c r="AV448" i="1" a="1"/>
  <c r="AV448" i="1" s="1"/>
  <c r="AU448" i="1" a="1"/>
  <c r="AU448" i="1" s="1"/>
  <c r="AT448" i="1"/>
  <c r="AT448" i="1" a="1"/>
  <c r="AS448" i="1"/>
  <c r="AS448" i="1" a="1"/>
  <c r="AR448" i="1" a="1"/>
  <c r="AR448" i="1" s="1"/>
  <c r="AQ448" i="1" a="1"/>
  <c r="AQ448" i="1" s="1"/>
  <c r="AP448" i="1" a="1"/>
  <c r="AP448" i="1" s="1"/>
  <c r="AO448" i="1"/>
  <c r="AO448" i="1" a="1"/>
  <c r="AL448" i="1"/>
  <c r="AN448" i="1" s="1" a="1"/>
  <c r="AN448" i="1" s="1"/>
  <c r="AL448" i="1" a="1"/>
  <c r="AI448" i="1" a="1"/>
  <c r="AI448" i="1" s="1"/>
  <c r="AE448" i="1"/>
  <c r="AE448" i="1" a="1"/>
  <c r="AD448" i="1" a="1"/>
  <c r="AD448" i="1" s="1"/>
  <c r="AC448" i="1"/>
  <c r="AC448" i="1" a="1"/>
  <c r="AA448" i="1" a="1"/>
  <c r="AA448" i="1" s="1"/>
  <c r="Z448" i="1"/>
  <c r="Z448" i="1" a="1"/>
  <c r="Y448" i="1" a="1"/>
  <c r="Y448" i="1" s="1"/>
  <c r="X448" i="1" a="1"/>
  <c r="X448" i="1" s="1"/>
  <c r="W448" i="1" a="1"/>
  <c r="W448" i="1" s="1"/>
  <c r="V448" i="1"/>
  <c r="V448" i="1" a="1"/>
  <c r="U448" i="1" a="1"/>
  <c r="U448" i="1" s="1"/>
  <c r="T448" i="1" a="1"/>
  <c r="T448" i="1" s="1"/>
  <c r="S448" i="1" a="1"/>
  <c r="S448" i="1" s="1"/>
  <c r="R448" i="1"/>
  <c r="R448" i="1" a="1"/>
  <c r="Q448" i="1" a="1"/>
  <c r="Q448" i="1" s="1"/>
  <c r="P448" i="1" a="1"/>
  <c r="P448" i="1" s="1"/>
  <c r="O448" i="1" a="1"/>
  <c r="O448" i="1" s="1"/>
  <c r="N448" i="1"/>
  <c r="N448" i="1" a="1"/>
  <c r="M448" i="1" a="1"/>
  <c r="M448" i="1" s="1"/>
  <c r="L448" i="1" a="1"/>
  <c r="L448" i="1" s="1"/>
  <c r="K448" i="1" a="1"/>
  <c r="K448" i="1" s="1"/>
  <c r="J448" i="1"/>
  <c r="I448" i="1"/>
  <c r="I448" i="1" a="1"/>
  <c r="H448" i="1"/>
  <c r="H448" i="1" a="1"/>
  <c r="G448" i="1"/>
  <c r="G448" i="1" a="1"/>
  <c r="E448" i="1"/>
  <c r="A448" i="1"/>
  <c r="AV447" i="1"/>
  <c r="AV447" i="1" a="1"/>
  <c r="AU447" i="1"/>
  <c r="AU447" i="1" a="1"/>
  <c r="AT447" i="1"/>
  <c r="AT447" i="1" a="1"/>
  <c r="AS447" i="1"/>
  <c r="AS447" i="1" a="1"/>
  <c r="AR447" i="1"/>
  <c r="AR447" i="1" a="1"/>
  <c r="AQ447" i="1"/>
  <c r="AQ447" i="1" a="1"/>
  <c r="AP447" i="1"/>
  <c r="AP447" i="1" a="1"/>
  <c r="AO447" i="1"/>
  <c r="AO447" i="1" a="1"/>
  <c r="AL447" i="1" a="1"/>
  <c r="AL447" i="1" s="1"/>
  <c r="AN447" i="1" s="1" a="1"/>
  <c r="AN447" i="1" s="1"/>
  <c r="AI447" i="1" a="1"/>
  <c r="AI447" i="1" s="1"/>
  <c r="AE447" i="1" a="1"/>
  <c r="AE447" i="1" s="1"/>
  <c r="AD447" i="1"/>
  <c r="AD447" i="1" a="1"/>
  <c r="AC447" i="1" a="1"/>
  <c r="AC447" i="1" s="1"/>
  <c r="AA447" i="1"/>
  <c r="AA447" i="1" a="1"/>
  <c r="Z447" i="1"/>
  <c r="Z447" i="1" a="1"/>
  <c r="Y447" i="1" a="1"/>
  <c r="Y447" i="1" s="1"/>
  <c r="X447" i="1"/>
  <c r="X447" i="1" a="1"/>
  <c r="W447" i="1"/>
  <c r="W447" i="1" a="1"/>
  <c r="V447" i="1"/>
  <c r="V447" i="1" a="1"/>
  <c r="U447" i="1" a="1"/>
  <c r="U447" i="1" s="1"/>
  <c r="T447" i="1"/>
  <c r="T447" i="1" a="1"/>
  <c r="S447" i="1"/>
  <c r="S447" i="1" a="1"/>
  <c r="R447" i="1"/>
  <c r="R447" i="1" a="1"/>
  <c r="Q447" i="1" a="1"/>
  <c r="Q447" i="1" s="1"/>
  <c r="P447" i="1"/>
  <c r="P447" i="1" a="1"/>
  <c r="O447" i="1"/>
  <c r="O447" i="1" a="1"/>
  <c r="N447" i="1"/>
  <c r="N447" i="1" a="1"/>
  <c r="M447" i="1" a="1"/>
  <c r="M447" i="1" s="1"/>
  <c r="L447" i="1"/>
  <c r="L447" i="1" a="1"/>
  <c r="K447" i="1"/>
  <c r="K447" i="1" a="1"/>
  <c r="J447" i="1"/>
  <c r="I447" i="1"/>
  <c r="I447" i="1" a="1"/>
  <c r="H447" i="1" a="1"/>
  <c r="H447" i="1" s="1"/>
  <c r="G447" i="1" a="1"/>
  <c r="G447" i="1" s="1"/>
  <c r="E447" i="1"/>
  <c r="A447" i="1"/>
  <c r="AV446" i="1"/>
  <c r="AV446" i="1" a="1"/>
  <c r="AU446" i="1" a="1"/>
  <c r="AU446" i="1" s="1"/>
  <c r="AT446" i="1" a="1"/>
  <c r="AT446" i="1" s="1"/>
  <c r="AS446" i="1"/>
  <c r="AS446" i="1" a="1"/>
  <c r="AR446" i="1"/>
  <c r="AR446" i="1" a="1"/>
  <c r="AQ446" i="1" a="1"/>
  <c r="AQ446" i="1" s="1"/>
  <c r="AP446" i="1" a="1"/>
  <c r="AP446" i="1" s="1"/>
  <c r="AO446" i="1"/>
  <c r="AO446" i="1" a="1"/>
  <c r="AL446" i="1"/>
  <c r="AN446" i="1" s="1" a="1"/>
  <c r="AN446" i="1" s="1"/>
  <c r="AL446" i="1" a="1"/>
  <c r="AI446" i="1"/>
  <c r="AI446" i="1" a="1"/>
  <c r="AE446" i="1"/>
  <c r="AE446" i="1" a="1"/>
  <c r="AD446" i="1"/>
  <c r="AD446" i="1" a="1"/>
  <c r="AC446" i="1" a="1"/>
  <c r="AC446" i="1" s="1"/>
  <c r="AA446" i="1" a="1"/>
  <c r="AA446" i="1" s="1"/>
  <c r="Z446" i="1"/>
  <c r="Z446" i="1" a="1"/>
  <c r="Y446" i="1"/>
  <c r="Y446" i="1" a="1"/>
  <c r="X446" i="1" a="1"/>
  <c r="X446" i="1" s="1"/>
  <c r="W446" i="1" a="1"/>
  <c r="W446" i="1" s="1"/>
  <c r="V446" i="1"/>
  <c r="V446" i="1" a="1"/>
  <c r="U446" i="1"/>
  <c r="U446" i="1" a="1"/>
  <c r="T446" i="1" a="1"/>
  <c r="T446" i="1" s="1"/>
  <c r="S446" i="1" a="1"/>
  <c r="S446" i="1" s="1"/>
  <c r="R446" i="1" a="1"/>
  <c r="R446" i="1" s="1"/>
  <c r="Q446" i="1"/>
  <c r="Q446" i="1" a="1"/>
  <c r="P446" i="1" a="1"/>
  <c r="P446" i="1" s="1"/>
  <c r="O446" i="1" a="1"/>
  <c r="O446" i="1" s="1"/>
  <c r="N446" i="1" a="1"/>
  <c r="N446" i="1" s="1"/>
  <c r="M446" i="1"/>
  <c r="M446" i="1" a="1"/>
  <c r="L446" i="1" a="1"/>
  <c r="L446" i="1" s="1"/>
  <c r="K446" i="1" a="1"/>
  <c r="K446" i="1" s="1"/>
  <c r="I446" i="1"/>
  <c r="J446" i="1" s="1"/>
  <c r="I446" i="1" a="1"/>
  <c r="H446" i="1"/>
  <c r="H446" i="1" a="1"/>
  <c r="G446" i="1"/>
  <c r="G446" i="1" a="1"/>
  <c r="E446" i="1"/>
  <c r="A446" i="1"/>
  <c r="AV445" i="1"/>
  <c r="AV445" i="1" a="1"/>
  <c r="AU445" i="1"/>
  <c r="AU445" i="1" a="1"/>
  <c r="AT445" i="1"/>
  <c r="AT445" i="1" a="1"/>
  <c r="AS445" i="1"/>
  <c r="AS445" i="1" a="1"/>
  <c r="AR445" i="1"/>
  <c r="AR445" i="1" a="1"/>
  <c r="AQ445" i="1"/>
  <c r="AQ445" i="1" a="1"/>
  <c r="AP445" i="1"/>
  <c r="AP445" i="1" a="1"/>
  <c r="AO445" i="1"/>
  <c r="AO445" i="1" a="1"/>
  <c r="AL445" i="1" a="1"/>
  <c r="AL445" i="1" s="1"/>
  <c r="AN445" i="1" s="1" a="1"/>
  <c r="AN445" i="1" s="1"/>
  <c r="AJ445" i="1"/>
  <c r="AI445" i="1"/>
  <c r="AI445" i="1" a="1"/>
  <c r="AE445" i="1" a="1"/>
  <c r="AE445" i="1" s="1"/>
  <c r="AD445" i="1" a="1"/>
  <c r="AD445" i="1" s="1"/>
  <c r="AC445" i="1"/>
  <c r="AC445" i="1" a="1"/>
  <c r="AA445" i="1"/>
  <c r="AA445" i="1" a="1"/>
  <c r="Z445" i="1"/>
  <c r="Z445" i="1" a="1"/>
  <c r="Y445" i="1"/>
  <c r="Y445" i="1" a="1"/>
  <c r="X445" i="1"/>
  <c r="X445" i="1" a="1"/>
  <c r="W445" i="1"/>
  <c r="W445" i="1" a="1"/>
  <c r="V445" i="1"/>
  <c r="V445" i="1" a="1"/>
  <c r="U445" i="1"/>
  <c r="U445" i="1" a="1"/>
  <c r="T445" i="1" a="1"/>
  <c r="T445" i="1" s="1"/>
  <c r="S445" i="1"/>
  <c r="S445" i="1" a="1"/>
  <c r="R445" i="1"/>
  <c r="R445" i="1" a="1"/>
  <c r="Q445" i="1"/>
  <c r="Q445" i="1" a="1"/>
  <c r="P445" i="1" a="1"/>
  <c r="P445" i="1" s="1"/>
  <c r="O445" i="1"/>
  <c r="O445" i="1" a="1"/>
  <c r="N445" i="1"/>
  <c r="N445" i="1" a="1"/>
  <c r="M445" i="1" a="1"/>
  <c r="M445" i="1" s="1"/>
  <c r="L445" i="1" a="1"/>
  <c r="L445" i="1" s="1"/>
  <c r="K445" i="1"/>
  <c r="K445" i="1" a="1"/>
  <c r="J445" i="1"/>
  <c r="I445" i="1"/>
  <c r="I445" i="1" a="1"/>
  <c r="H445" i="1"/>
  <c r="H445" i="1" a="1"/>
  <c r="G445" i="1" a="1"/>
  <c r="G445" i="1" s="1"/>
  <c r="E445" i="1"/>
  <c r="A445" i="1"/>
  <c r="AV444" i="1"/>
  <c r="AV444" i="1" a="1"/>
  <c r="AU444" i="1"/>
  <c r="AU444" i="1" a="1"/>
  <c r="AT444" i="1" a="1"/>
  <c r="AT444" i="1" s="1"/>
  <c r="AS444" i="1" a="1"/>
  <c r="AS444" i="1" s="1"/>
  <c r="AR444" i="1"/>
  <c r="AR444" i="1" a="1"/>
  <c r="AQ444" i="1"/>
  <c r="AQ444" i="1" a="1"/>
  <c r="AP444" i="1" a="1"/>
  <c r="AP444" i="1" s="1"/>
  <c r="AO444" i="1" a="1"/>
  <c r="AO444" i="1" s="1"/>
  <c r="AL444" i="1" a="1"/>
  <c r="AL444" i="1" s="1"/>
  <c r="AN444" i="1" s="1" a="1"/>
  <c r="AN444" i="1" s="1"/>
  <c r="AJ444" i="1"/>
  <c r="AI444" i="1"/>
  <c r="AI444" i="1" a="1"/>
  <c r="AE444" i="1"/>
  <c r="AE444" i="1" a="1"/>
  <c r="AD444" i="1"/>
  <c r="AD444" i="1" a="1"/>
  <c r="AC444" i="1"/>
  <c r="AC444" i="1" a="1"/>
  <c r="AA444" i="1" a="1"/>
  <c r="AA444" i="1" s="1"/>
  <c r="Z444" i="1" a="1"/>
  <c r="Z444" i="1" s="1"/>
  <c r="Y444" i="1"/>
  <c r="Y444" i="1" a="1"/>
  <c r="X444" i="1"/>
  <c r="X444" i="1" a="1"/>
  <c r="W444" i="1" a="1"/>
  <c r="W444" i="1" s="1"/>
  <c r="V444" i="1" a="1"/>
  <c r="V444" i="1" s="1"/>
  <c r="U444" i="1" a="1"/>
  <c r="U444" i="1" s="1"/>
  <c r="T444" i="1"/>
  <c r="T444" i="1" a="1"/>
  <c r="S444" i="1" a="1"/>
  <c r="S444" i="1" s="1"/>
  <c r="R444" i="1" a="1"/>
  <c r="R444" i="1" s="1"/>
  <c r="Q444" i="1" a="1"/>
  <c r="Q444" i="1" s="1"/>
  <c r="P444" i="1"/>
  <c r="P444" i="1" a="1"/>
  <c r="O444" i="1" a="1"/>
  <c r="O444" i="1" s="1"/>
  <c r="N444" i="1" a="1"/>
  <c r="N444" i="1" s="1"/>
  <c r="M444" i="1" a="1"/>
  <c r="M444" i="1" s="1"/>
  <c r="L444" i="1"/>
  <c r="L444" i="1" a="1"/>
  <c r="K444" i="1" a="1"/>
  <c r="K444" i="1" s="1"/>
  <c r="I444" i="1"/>
  <c r="J444" i="1" s="1"/>
  <c r="I444" i="1" a="1"/>
  <c r="H444" i="1"/>
  <c r="H444" i="1" a="1"/>
  <c r="G444" i="1"/>
  <c r="G444" i="1" a="1"/>
  <c r="E444" i="1"/>
  <c r="A444" i="1"/>
  <c r="AV443" i="1"/>
  <c r="AV443" i="1" a="1"/>
  <c r="AU443" i="1"/>
  <c r="AU443" i="1" a="1"/>
  <c r="AT443" i="1"/>
  <c r="AT443" i="1" a="1"/>
  <c r="AS443" i="1"/>
  <c r="AS443" i="1" a="1"/>
  <c r="AR443" i="1"/>
  <c r="AR443" i="1" a="1"/>
  <c r="AQ443" i="1"/>
  <c r="AQ443" i="1" a="1"/>
  <c r="AP443" i="1"/>
  <c r="AP443" i="1" a="1"/>
  <c r="AO443" i="1"/>
  <c r="AO443" i="1" a="1"/>
  <c r="AN443" i="1"/>
  <c r="AL443" i="1"/>
  <c r="AL443" i="1" a="1"/>
  <c r="AI443" i="1"/>
  <c r="AI443" i="1" a="1"/>
  <c r="AE443" i="1" a="1"/>
  <c r="AE443" i="1" s="1"/>
  <c r="AD443" i="1" a="1"/>
  <c r="AD443" i="1" s="1"/>
  <c r="AC443" i="1"/>
  <c r="AC443" i="1" a="1"/>
  <c r="AA443" i="1" a="1"/>
  <c r="AA443" i="1" s="1"/>
  <c r="AB443" i="1" s="1"/>
  <c r="Z443" i="1"/>
  <c r="AN443" i="1" s="1" a="1"/>
  <c r="Z443" i="1" a="1"/>
  <c r="Y443" i="1"/>
  <c r="Y443" i="1" a="1"/>
  <c r="X443" i="1"/>
  <c r="AM443" i="1" s="1"/>
  <c r="X443" i="1" a="1"/>
  <c r="W443" i="1" a="1"/>
  <c r="W443" i="1" s="1"/>
  <c r="V443" i="1"/>
  <c r="V443" i="1" a="1"/>
  <c r="U443" i="1"/>
  <c r="U443" i="1" a="1"/>
  <c r="T443" i="1"/>
  <c r="T443" i="1" a="1"/>
  <c r="S443" i="1" a="1"/>
  <c r="S443" i="1" s="1"/>
  <c r="R443" i="1"/>
  <c r="R443" i="1" a="1"/>
  <c r="Q443" i="1"/>
  <c r="Q443" i="1" a="1"/>
  <c r="P443" i="1"/>
  <c r="P443" i="1" a="1"/>
  <c r="O443" i="1" a="1"/>
  <c r="O443" i="1" s="1"/>
  <c r="N443" i="1"/>
  <c r="N443" i="1" a="1"/>
  <c r="M443" i="1"/>
  <c r="M443" i="1" a="1"/>
  <c r="L443" i="1"/>
  <c r="L443" i="1" a="1"/>
  <c r="K443" i="1" a="1"/>
  <c r="K443" i="1" s="1"/>
  <c r="I443" i="1" a="1"/>
  <c r="I443" i="1" s="1"/>
  <c r="J443" i="1" s="1"/>
  <c r="H443" i="1"/>
  <c r="H443" i="1" a="1"/>
  <c r="G443" i="1"/>
  <c r="G443" i="1" a="1"/>
  <c r="E443" i="1"/>
  <c r="A443" i="1"/>
  <c r="AV442" i="1" a="1"/>
  <c r="AV442" i="1" s="1"/>
  <c r="AU442" i="1"/>
  <c r="AU442" i="1" a="1"/>
  <c r="AT442" i="1"/>
  <c r="AT442" i="1" a="1"/>
  <c r="AS442" i="1" a="1"/>
  <c r="AS442" i="1" s="1"/>
  <c r="AR442" i="1" a="1"/>
  <c r="AR442" i="1" s="1"/>
  <c r="AQ442" i="1"/>
  <c r="AQ442" i="1" a="1"/>
  <c r="AP442" i="1"/>
  <c r="AP442" i="1" a="1"/>
  <c r="AO442" i="1" a="1"/>
  <c r="AO442" i="1" s="1"/>
  <c r="AL442" i="1"/>
  <c r="AL442" i="1" a="1"/>
  <c r="AI442" i="1" a="1"/>
  <c r="AI442" i="1" s="1"/>
  <c r="AE442" i="1" a="1"/>
  <c r="AE442" i="1" s="1"/>
  <c r="AD442" i="1"/>
  <c r="AD442" i="1" a="1"/>
  <c r="AC442" i="1"/>
  <c r="AC442" i="1" a="1"/>
  <c r="AA442" i="1"/>
  <c r="AA442" i="1" a="1"/>
  <c r="Z442" i="1" a="1"/>
  <c r="Z442" i="1" s="1"/>
  <c r="AN442" i="1" s="1" a="1"/>
  <c r="AN442" i="1" s="1"/>
  <c r="Y442" i="1" a="1"/>
  <c r="Y442" i="1" s="1"/>
  <c r="X442" i="1"/>
  <c r="X442" i="1" a="1"/>
  <c r="W442" i="1"/>
  <c r="W442" i="1" a="1"/>
  <c r="V442" i="1" a="1"/>
  <c r="V442" i="1" s="1"/>
  <c r="U442" i="1" a="1"/>
  <c r="U442" i="1" s="1"/>
  <c r="T442" i="1"/>
  <c r="T442" i="1" a="1"/>
  <c r="S442" i="1"/>
  <c r="S442" i="1" a="1"/>
  <c r="R442" i="1" a="1"/>
  <c r="R442" i="1" s="1"/>
  <c r="Q442" i="1" a="1"/>
  <c r="Q442" i="1" s="1"/>
  <c r="P442" i="1" a="1"/>
  <c r="P442" i="1" s="1"/>
  <c r="O442" i="1"/>
  <c r="O442" i="1" a="1"/>
  <c r="N442" i="1" a="1"/>
  <c r="N442" i="1" s="1"/>
  <c r="M442" i="1" a="1"/>
  <c r="M442" i="1" s="1"/>
  <c r="L442" i="1"/>
  <c r="L442" i="1" a="1"/>
  <c r="K442" i="1" a="1"/>
  <c r="K442" i="1" s="1"/>
  <c r="I442" i="1"/>
  <c r="J442" i="1" s="1"/>
  <c r="I442" i="1" a="1"/>
  <c r="H442" i="1" a="1"/>
  <c r="H442" i="1" s="1"/>
  <c r="G442" i="1"/>
  <c r="G442" i="1" a="1"/>
  <c r="E442" i="1"/>
  <c r="A442" i="1"/>
  <c r="AV441" i="1"/>
  <c r="AV441" i="1" a="1"/>
  <c r="AU441" i="1" a="1"/>
  <c r="AU441" i="1" s="1"/>
  <c r="AT441" i="1"/>
  <c r="AT441" i="1" a="1"/>
  <c r="AS441" i="1"/>
  <c r="AS441" i="1" a="1"/>
  <c r="AR441" i="1"/>
  <c r="AR441" i="1" a="1"/>
  <c r="AQ441" i="1" a="1"/>
  <c r="AQ441" i="1" s="1"/>
  <c r="AP441" i="1"/>
  <c r="AP441" i="1" a="1"/>
  <c r="AO441" i="1"/>
  <c r="AO441" i="1" a="1"/>
  <c r="AL441" i="1" a="1"/>
  <c r="AL441" i="1" s="1"/>
  <c r="AN441" i="1" s="1" a="1"/>
  <c r="AN441" i="1" s="1"/>
  <c r="AI441" i="1"/>
  <c r="AI441" i="1" a="1"/>
  <c r="AE441" i="1"/>
  <c r="AE441" i="1" a="1"/>
  <c r="AD441" i="1" a="1"/>
  <c r="AD441" i="1" s="1"/>
  <c r="AC441" i="1" a="1"/>
  <c r="AC441" i="1" s="1"/>
  <c r="AA441" i="1"/>
  <c r="AA441" i="1" a="1"/>
  <c r="Z441" i="1"/>
  <c r="Z441" i="1" a="1"/>
  <c r="Y441" i="1"/>
  <c r="Y441" i="1" a="1"/>
  <c r="X441" i="1" a="1"/>
  <c r="X441" i="1" s="1"/>
  <c r="W441" i="1"/>
  <c r="W441" i="1" a="1"/>
  <c r="V441" i="1"/>
  <c r="V441" i="1" a="1"/>
  <c r="U441" i="1"/>
  <c r="U441" i="1" a="1"/>
  <c r="T441" i="1" a="1"/>
  <c r="T441" i="1" s="1"/>
  <c r="S441" i="1"/>
  <c r="S441" i="1" a="1"/>
  <c r="R441" i="1"/>
  <c r="R441" i="1" a="1"/>
  <c r="Q441" i="1"/>
  <c r="Q441" i="1" a="1"/>
  <c r="P441" i="1" a="1"/>
  <c r="P441" i="1" s="1"/>
  <c r="O441" i="1"/>
  <c r="O441" i="1" a="1"/>
  <c r="N441" i="1" a="1"/>
  <c r="N441" i="1" s="1"/>
  <c r="M441" i="1"/>
  <c r="M441" i="1" a="1"/>
  <c r="L441" i="1"/>
  <c r="L441" i="1" a="1"/>
  <c r="K441" i="1"/>
  <c r="K441" i="1" a="1"/>
  <c r="I441" i="1" a="1"/>
  <c r="I441" i="1" s="1"/>
  <c r="J441" i="1" s="1"/>
  <c r="H441" i="1"/>
  <c r="H441" i="1" a="1"/>
  <c r="G441" i="1" a="1"/>
  <c r="G441" i="1" s="1"/>
  <c r="E441" i="1"/>
  <c r="A441" i="1"/>
  <c r="AV440" i="1" a="1"/>
  <c r="AV440" i="1" s="1"/>
  <c r="AU440" i="1" a="1"/>
  <c r="AU440" i="1" s="1"/>
  <c r="AT440" i="1" a="1"/>
  <c r="AT440" i="1" s="1"/>
  <c r="AS440" i="1"/>
  <c r="AS440" i="1" a="1"/>
  <c r="AR440" i="1" a="1"/>
  <c r="AR440" i="1" s="1"/>
  <c r="AQ440" i="1"/>
  <c r="AQ440" i="1" a="1"/>
  <c r="AP440" i="1"/>
  <c r="AP440" i="1" a="1"/>
  <c r="AO440" i="1"/>
  <c r="AO440" i="1" a="1"/>
  <c r="AL440" i="1" a="1"/>
  <c r="AL440" i="1" s="1"/>
  <c r="AN440" i="1" s="1" a="1"/>
  <c r="AN440" i="1" s="1"/>
  <c r="AI440" i="1" a="1"/>
  <c r="AI440" i="1" s="1"/>
  <c r="AE440" i="1" a="1"/>
  <c r="AE440" i="1" s="1"/>
  <c r="AD440" i="1"/>
  <c r="AD440" i="1" a="1"/>
  <c r="AC440" i="1" a="1"/>
  <c r="AC440" i="1" s="1"/>
  <c r="AA440" i="1"/>
  <c r="AB440" i="1" s="1"/>
  <c r="AA440" i="1" a="1"/>
  <c r="Z440" i="1"/>
  <c r="Z440" i="1" a="1"/>
  <c r="Y440" i="1" a="1"/>
  <c r="Y440" i="1" s="1"/>
  <c r="X440" i="1" a="1"/>
  <c r="X440" i="1" s="1"/>
  <c r="W440" i="1" a="1"/>
  <c r="W440" i="1" s="1"/>
  <c r="V440" i="1" a="1"/>
  <c r="V440" i="1" s="1"/>
  <c r="U440" i="1" a="1"/>
  <c r="U440" i="1" s="1"/>
  <c r="T440" i="1" a="1"/>
  <c r="T440" i="1" s="1"/>
  <c r="S440" i="1"/>
  <c r="S440" i="1" a="1"/>
  <c r="R440" i="1"/>
  <c r="R440" i="1" a="1"/>
  <c r="Q440" i="1" a="1"/>
  <c r="Q440" i="1" s="1"/>
  <c r="P440" i="1"/>
  <c r="P440" i="1" a="1"/>
  <c r="O440" i="1" a="1"/>
  <c r="O440" i="1" s="1"/>
  <c r="N440" i="1" a="1"/>
  <c r="N440" i="1" s="1"/>
  <c r="M440" i="1" a="1"/>
  <c r="M440" i="1" s="1"/>
  <c r="L440" i="1"/>
  <c r="L440" i="1" a="1"/>
  <c r="K440" i="1" a="1"/>
  <c r="K440" i="1" s="1"/>
  <c r="J440" i="1"/>
  <c r="I440" i="1"/>
  <c r="I440" i="1" a="1"/>
  <c r="H440" i="1" a="1"/>
  <c r="H440" i="1" s="1"/>
  <c r="G440" i="1"/>
  <c r="G440" i="1" a="1"/>
  <c r="E440" i="1"/>
  <c r="A440" i="1"/>
  <c r="AV439" i="1" a="1"/>
  <c r="AV439" i="1" s="1"/>
  <c r="AU439" i="1" a="1"/>
  <c r="AU439" i="1" s="1"/>
  <c r="AT439" i="1"/>
  <c r="AT439" i="1" a="1"/>
  <c r="AS439" i="1" a="1"/>
  <c r="AS439" i="1" s="1"/>
  <c r="AR439" i="1" a="1"/>
  <c r="AR439" i="1" s="1"/>
  <c r="AQ439" i="1" a="1"/>
  <c r="AQ439" i="1" s="1"/>
  <c r="AP439" i="1" a="1"/>
  <c r="AP439" i="1" s="1"/>
  <c r="AO439" i="1" a="1"/>
  <c r="AO439" i="1" s="1"/>
  <c r="AL439" i="1"/>
  <c r="AN439" i="1" s="1" a="1"/>
  <c r="AN439" i="1" s="1"/>
  <c r="AL439" i="1" a="1"/>
  <c r="AI439" i="1" a="1"/>
  <c r="AI439" i="1" s="1"/>
  <c r="AE439" i="1" a="1"/>
  <c r="AE439" i="1" s="1"/>
  <c r="AD439" i="1"/>
  <c r="AD439" i="1" a="1"/>
  <c r="AC439" i="1"/>
  <c r="AC439" i="1" a="1"/>
  <c r="AA439" i="1" a="1"/>
  <c r="AA439" i="1" s="1"/>
  <c r="AB439" i="1" s="1"/>
  <c r="Z439" i="1" a="1"/>
  <c r="Z439" i="1" s="1"/>
  <c r="Y439" i="1" a="1"/>
  <c r="Y439" i="1" s="1"/>
  <c r="X439" i="1" a="1"/>
  <c r="X439" i="1" s="1"/>
  <c r="W439" i="1" a="1"/>
  <c r="W439" i="1" s="1"/>
  <c r="V439" i="1" a="1"/>
  <c r="V439" i="1" s="1"/>
  <c r="U439" i="1" a="1"/>
  <c r="U439" i="1" s="1"/>
  <c r="T439" i="1" a="1"/>
  <c r="T439" i="1" s="1"/>
  <c r="S439" i="1" a="1"/>
  <c r="S439" i="1" s="1"/>
  <c r="R439" i="1" a="1"/>
  <c r="R439" i="1" s="1"/>
  <c r="Q439" i="1" a="1"/>
  <c r="Q439" i="1" s="1"/>
  <c r="P439" i="1" a="1"/>
  <c r="P439" i="1" s="1"/>
  <c r="O439" i="1" a="1"/>
  <c r="O439" i="1" s="1"/>
  <c r="N439" i="1" a="1"/>
  <c r="N439" i="1" s="1"/>
  <c r="M439" i="1" a="1"/>
  <c r="M439" i="1" s="1"/>
  <c r="L439" i="1" a="1"/>
  <c r="L439" i="1" s="1"/>
  <c r="K439" i="1" a="1"/>
  <c r="K439" i="1" s="1"/>
  <c r="I439" i="1"/>
  <c r="J439" i="1" s="1"/>
  <c r="I439" i="1" a="1"/>
  <c r="H439" i="1"/>
  <c r="H439" i="1" a="1"/>
  <c r="G439" i="1"/>
  <c r="G439" i="1" a="1"/>
  <c r="E439" i="1"/>
  <c r="A439" i="1"/>
  <c r="AV438" i="1"/>
  <c r="AV438" i="1" a="1"/>
  <c r="AU438" i="1"/>
  <c r="AU438" i="1" a="1"/>
  <c r="AT438" i="1"/>
  <c r="AT438" i="1" a="1"/>
  <c r="AS438" i="1"/>
  <c r="AS438" i="1" a="1"/>
  <c r="AR438" i="1"/>
  <c r="AR438" i="1" a="1"/>
  <c r="AQ438" i="1"/>
  <c r="AQ438" i="1" a="1"/>
  <c r="AP438" i="1"/>
  <c r="AP438" i="1" a="1"/>
  <c r="AO438" i="1"/>
  <c r="AO438" i="1" a="1"/>
  <c r="AL438" i="1" a="1"/>
  <c r="AL438" i="1" s="1"/>
  <c r="AI438" i="1"/>
  <c r="AI438" i="1" a="1"/>
  <c r="AE438" i="1" a="1"/>
  <c r="AE438" i="1" s="1"/>
  <c r="AD438" i="1" a="1"/>
  <c r="AD438" i="1" s="1"/>
  <c r="AC438" i="1" a="1"/>
  <c r="AC438" i="1" s="1"/>
  <c r="AA438" i="1"/>
  <c r="AB438" i="1" s="1"/>
  <c r="AA438" i="1" a="1"/>
  <c r="Z438" i="1" a="1"/>
  <c r="Z438" i="1" s="1"/>
  <c r="Y438" i="1"/>
  <c r="Y438" i="1" a="1"/>
  <c r="X438" i="1"/>
  <c r="AG438" i="1" s="1"/>
  <c r="X438" i="1" a="1"/>
  <c r="W438" i="1"/>
  <c r="W438" i="1" a="1"/>
  <c r="V438" i="1" a="1"/>
  <c r="V438" i="1" s="1"/>
  <c r="U438" i="1"/>
  <c r="U438" i="1" a="1"/>
  <c r="T438" i="1"/>
  <c r="T438" i="1" a="1"/>
  <c r="S438" i="1"/>
  <c r="S438" i="1" a="1"/>
  <c r="R438" i="1" a="1"/>
  <c r="R438" i="1" s="1"/>
  <c r="Q438" i="1"/>
  <c r="Q438" i="1" a="1"/>
  <c r="P438" i="1"/>
  <c r="P438" i="1" a="1"/>
  <c r="O438" i="1"/>
  <c r="O438" i="1" a="1"/>
  <c r="N438" i="1" a="1"/>
  <c r="N438" i="1" s="1"/>
  <c r="M438" i="1"/>
  <c r="M438" i="1" a="1"/>
  <c r="L438" i="1"/>
  <c r="L438" i="1" a="1"/>
  <c r="K438" i="1"/>
  <c r="K438" i="1" a="1"/>
  <c r="I438" i="1" a="1"/>
  <c r="I438" i="1" s="1"/>
  <c r="J438" i="1" s="1"/>
  <c r="H438" i="1" a="1"/>
  <c r="H438" i="1" s="1"/>
  <c r="G438" i="1" a="1"/>
  <c r="G438" i="1" s="1"/>
  <c r="E438" i="1"/>
  <c r="A438" i="1"/>
  <c r="AV437" i="1" a="1"/>
  <c r="AV437" i="1" s="1"/>
  <c r="AU437" i="1" a="1"/>
  <c r="AU437" i="1" s="1"/>
  <c r="AT437" i="1" a="1"/>
  <c r="AT437" i="1" s="1"/>
  <c r="AS437" i="1"/>
  <c r="AS437" i="1" a="1"/>
  <c r="AR437" i="1" a="1"/>
  <c r="AR437" i="1" s="1"/>
  <c r="AQ437" i="1" a="1"/>
  <c r="AQ437" i="1" s="1"/>
  <c r="AP437" i="1" a="1"/>
  <c r="AP437" i="1" s="1"/>
  <c r="AO437" i="1"/>
  <c r="AO437" i="1" a="1"/>
  <c r="AN437" i="1" a="1"/>
  <c r="AN437" i="1" s="1"/>
  <c r="AL437" i="1"/>
  <c r="AL437" i="1" a="1"/>
  <c r="AI437" i="1" a="1"/>
  <c r="AI437" i="1" s="1"/>
  <c r="AE437" i="1"/>
  <c r="AE437" i="1" a="1"/>
  <c r="AD437" i="1" a="1"/>
  <c r="AD437" i="1" s="1"/>
  <c r="AC437" i="1"/>
  <c r="AC437" i="1" a="1"/>
  <c r="AA437" i="1" a="1"/>
  <c r="AA437" i="1" s="1"/>
  <c r="AB437" i="1" s="1"/>
  <c r="Z437" i="1"/>
  <c r="AB441" i="1" s="1"/>
  <c r="Z437" i="1" a="1"/>
  <c r="Y437" i="1" a="1"/>
  <c r="Y437" i="1" s="1"/>
  <c r="X437" i="1" a="1"/>
  <c r="X437" i="1" s="1"/>
  <c r="W437" i="1" a="1"/>
  <c r="W437" i="1" s="1"/>
  <c r="V437" i="1" a="1"/>
  <c r="V437" i="1" s="1"/>
  <c r="U437" i="1" a="1"/>
  <c r="U437" i="1" s="1"/>
  <c r="T437" i="1" a="1"/>
  <c r="T437" i="1" s="1"/>
  <c r="S437" i="1" a="1"/>
  <c r="S437" i="1" s="1"/>
  <c r="R437" i="1" a="1"/>
  <c r="R437" i="1" s="1"/>
  <c r="Q437" i="1" a="1"/>
  <c r="Q437" i="1" s="1"/>
  <c r="P437" i="1" a="1"/>
  <c r="P437" i="1" s="1"/>
  <c r="O437" i="1" a="1"/>
  <c r="O437" i="1" s="1"/>
  <c r="N437" i="1" a="1"/>
  <c r="N437" i="1" s="1"/>
  <c r="M437" i="1" a="1"/>
  <c r="M437" i="1" s="1"/>
  <c r="L437" i="1" a="1"/>
  <c r="L437" i="1" s="1"/>
  <c r="K437" i="1" a="1"/>
  <c r="K437" i="1" s="1"/>
  <c r="I437" i="1"/>
  <c r="J437" i="1" s="1"/>
  <c r="I437" i="1" a="1"/>
  <c r="H437" i="1"/>
  <c r="H437" i="1" a="1"/>
  <c r="G437" i="1"/>
  <c r="G437" i="1" a="1"/>
  <c r="E437" i="1"/>
  <c r="A437" i="1"/>
  <c r="AV436" i="1" a="1"/>
  <c r="AV436" i="1" s="1"/>
  <c r="AU436" i="1"/>
  <c r="AU436" i="1" a="1"/>
  <c r="AT436" i="1"/>
  <c r="AT436" i="1" a="1"/>
  <c r="AS436" i="1"/>
  <c r="AS436" i="1" a="1"/>
  <c r="AR436" i="1" a="1"/>
  <c r="AR436" i="1" s="1"/>
  <c r="AQ436" i="1"/>
  <c r="AQ436" i="1" a="1"/>
  <c r="AP436" i="1"/>
  <c r="AP436" i="1" a="1"/>
  <c r="AO436" i="1"/>
  <c r="AO436" i="1" a="1"/>
  <c r="AL436" i="1" a="1"/>
  <c r="AL436" i="1" s="1"/>
  <c r="AN436" i="1" s="1" a="1"/>
  <c r="AN436" i="1" s="1"/>
  <c r="AI436" i="1" a="1"/>
  <c r="AI436" i="1" s="1"/>
  <c r="AE436" i="1" a="1"/>
  <c r="AE436" i="1" s="1"/>
  <c r="AD436" i="1" a="1"/>
  <c r="AD436" i="1" s="1"/>
  <c r="AC436" i="1" a="1"/>
  <c r="AC436" i="1" s="1"/>
  <c r="AA436" i="1"/>
  <c r="AB436" i="1" s="1"/>
  <c r="AA436" i="1" a="1"/>
  <c r="Z436" i="1"/>
  <c r="Z436" i="1" a="1"/>
  <c r="Y436" i="1" a="1"/>
  <c r="Y436" i="1" s="1"/>
  <c r="X436" i="1"/>
  <c r="X436" i="1" a="1"/>
  <c r="W436" i="1"/>
  <c r="W436" i="1" a="1"/>
  <c r="V436" i="1"/>
  <c r="V436" i="1" a="1"/>
  <c r="U436" i="1" a="1"/>
  <c r="U436" i="1" s="1"/>
  <c r="T436" i="1"/>
  <c r="T436" i="1" a="1"/>
  <c r="S436" i="1"/>
  <c r="S436" i="1" a="1"/>
  <c r="R436" i="1"/>
  <c r="R436" i="1" a="1"/>
  <c r="Q436" i="1" a="1"/>
  <c r="Q436" i="1" s="1"/>
  <c r="P436" i="1"/>
  <c r="P436" i="1" a="1"/>
  <c r="O436" i="1"/>
  <c r="O436" i="1" a="1"/>
  <c r="N436" i="1"/>
  <c r="N436" i="1" a="1"/>
  <c r="M436" i="1" a="1"/>
  <c r="M436" i="1" s="1"/>
  <c r="L436" i="1"/>
  <c r="L436" i="1" a="1"/>
  <c r="K436" i="1"/>
  <c r="K436" i="1" a="1"/>
  <c r="J436" i="1"/>
  <c r="I436" i="1"/>
  <c r="I436" i="1" a="1"/>
  <c r="H436" i="1" a="1"/>
  <c r="H436" i="1" s="1"/>
  <c r="G436" i="1" a="1"/>
  <c r="G436" i="1" s="1"/>
  <c r="E436" i="1"/>
  <c r="A436" i="1"/>
  <c r="AV435" i="1" a="1"/>
  <c r="AV435" i="1" s="1"/>
  <c r="AU435" i="1" a="1"/>
  <c r="AU435" i="1" s="1"/>
  <c r="AT435" i="1" a="1"/>
  <c r="AT435" i="1" s="1"/>
  <c r="AS435" i="1" a="1"/>
  <c r="AS435" i="1" s="1"/>
  <c r="AR435" i="1" a="1"/>
  <c r="AR435" i="1" s="1"/>
  <c r="AQ435" i="1" a="1"/>
  <c r="AQ435" i="1" s="1"/>
  <c r="AP435" i="1" a="1"/>
  <c r="AP435" i="1" s="1"/>
  <c r="AO435" i="1" a="1"/>
  <c r="AO435" i="1" s="1"/>
  <c r="AL435" i="1"/>
  <c r="AN435" i="1" s="1" a="1"/>
  <c r="AN435" i="1" s="1"/>
  <c r="AL435" i="1" a="1"/>
  <c r="AI435" i="1" a="1"/>
  <c r="AI435" i="1" s="1"/>
  <c r="AE435" i="1"/>
  <c r="AE435" i="1" a="1"/>
  <c r="AD435" i="1"/>
  <c r="AD435" i="1" a="1"/>
  <c r="AC435" i="1" a="1"/>
  <c r="AC435" i="1" s="1"/>
  <c r="AA435" i="1" a="1"/>
  <c r="AA435" i="1" s="1"/>
  <c r="Z435" i="1" a="1"/>
  <c r="Z435" i="1" s="1"/>
  <c r="Y435" i="1" a="1"/>
  <c r="Y435" i="1" s="1"/>
  <c r="X435" i="1" a="1"/>
  <c r="X435" i="1" s="1"/>
  <c r="W435" i="1" a="1"/>
  <c r="W435" i="1" s="1"/>
  <c r="V435" i="1" a="1"/>
  <c r="V435" i="1" s="1"/>
  <c r="U435" i="1" a="1"/>
  <c r="U435" i="1" s="1"/>
  <c r="T435" i="1" a="1"/>
  <c r="T435" i="1" s="1"/>
  <c r="S435" i="1" a="1"/>
  <c r="S435" i="1" s="1"/>
  <c r="R435" i="1" a="1"/>
  <c r="R435" i="1" s="1"/>
  <c r="Q435" i="1" a="1"/>
  <c r="Q435" i="1" s="1"/>
  <c r="P435" i="1" a="1"/>
  <c r="P435" i="1" s="1"/>
  <c r="O435" i="1" a="1"/>
  <c r="O435" i="1" s="1"/>
  <c r="N435" i="1" a="1"/>
  <c r="N435" i="1" s="1"/>
  <c r="M435" i="1" a="1"/>
  <c r="M435" i="1" s="1"/>
  <c r="L435" i="1" a="1"/>
  <c r="L435" i="1" s="1"/>
  <c r="K435" i="1" a="1"/>
  <c r="K435" i="1" s="1"/>
  <c r="I435" i="1"/>
  <c r="J435" i="1" s="1"/>
  <c r="I435" i="1" a="1"/>
  <c r="H435" i="1"/>
  <c r="H435" i="1" a="1"/>
  <c r="G435" i="1"/>
  <c r="G435" i="1" a="1"/>
  <c r="E435" i="1"/>
  <c r="A435" i="1"/>
  <c r="AV434" i="1"/>
  <c r="AV434" i="1" a="1"/>
  <c r="AU434" i="1"/>
  <c r="AU434" i="1" a="1"/>
  <c r="AT434" i="1"/>
  <c r="AT434" i="1" a="1"/>
  <c r="AS434" i="1"/>
  <c r="AS434" i="1" a="1"/>
  <c r="AR434" i="1"/>
  <c r="AR434" i="1" a="1"/>
  <c r="AQ434" i="1"/>
  <c r="AQ434" i="1" a="1"/>
  <c r="AP434" i="1"/>
  <c r="AP434" i="1" a="1"/>
  <c r="AO434" i="1"/>
  <c r="AO434" i="1" a="1"/>
  <c r="AL434" i="1" a="1"/>
  <c r="AL434" i="1" s="1"/>
  <c r="AN434" i="1" s="1" a="1"/>
  <c r="AN434" i="1" s="1"/>
  <c r="AI434" i="1"/>
  <c r="AI434" i="1" a="1"/>
  <c r="AE434" i="1" a="1"/>
  <c r="AE434" i="1" s="1"/>
  <c r="AD434" i="1" a="1"/>
  <c r="AD434" i="1" s="1"/>
  <c r="AC434" i="1" a="1"/>
  <c r="AC434" i="1" s="1"/>
  <c r="AA434" i="1"/>
  <c r="AB434" i="1" s="1"/>
  <c r="AA434" i="1" a="1"/>
  <c r="Z434" i="1"/>
  <c r="Z434" i="1" a="1"/>
  <c r="Y434" i="1"/>
  <c r="Y434" i="1" a="1"/>
  <c r="X434" i="1"/>
  <c r="AM434" i="1" s="1"/>
  <c r="X434" i="1" a="1"/>
  <c r="W434" i="1"/>
  <c r="W434" i="1" a="1"/>
  <c r="V434" i="1"/>
  <c r="V434" i="1" a="1"/>
  <c r="U434" i="1"/>
  <c r="U434" i="1" a="1"/>
  <c r="T434" i="1" a="1"/>
  <c r="T434" i="1" s="1"/>
  <c r="S434" i="1"/>
  <c r="S434" i="1" a="1"/>
  <c r="R434" i="1"/>
  <c r="R434" i="1" a="1"/>
  <c r="Q434" i="1"/>
  <c r="Q434" i="1" a="1"/>
  <c r="P434" i="1" a="1"/>
  <c r="P434" i="1" s="1"/>
  <c r="O434" i="1"/>
  <c r="O434" i="1" a="1"/>
  <c r="N434" i="1"/>
  <c r="N434" i="1" a="1"/>
  <c r="M434" i="1"/>
  <c r="M434" i="1" a="1"/>
  <c r="L434" i="1" a="1"/>
  <c r="L434" i="1" s="1"/>
  <c r="K434" i="1"/>
  <c r="K434" i="1" a="1"/>
  <c r="I434" i="1" a="1"/>
  <c r="I434" i="1" s="1"/>
  <c r="J434" i="1" s="1"/>
  <c r="H434" i="1" a="1"/>
  <c r="H434" i="1" s="1"/>
  <c r="G434" i="1" a="1"/>
  <c r="G434" i="1" s="1"/>
  <c r="E434" i="1"/>
  <c r="A434" i="1"/>
  <c r="AV433" i="1" a="1"/>
  <c r="AV433" i="1" s="1"/>
  <c r="AU433" i="1" a="1"/>
  <c r="AU433" i="1" s="1"/>
  <c r="AT433" i="1" a="1"/>
  <c r="AT433" i="1" s="1"/>
  <c r="AS433" i="1" a="1"/>
  <c r="AS433" i="1" s="1"/>
  <c r="AR433" i="1" a="1"/>
  <c r="AR433" i="1" s="1"/>
  <c r="AQ433" i="1" a="1"/>
  <c r="AQ433" i="1" s="1"/>
  <c r="AP433" i="1" a="1"/>
  <c r="AP433" i="1" s="1"/>
  <c r="AO433" i="1" a="1"/>
  <c r="AO433" i="1" s="1"/>
  <c r="AL433" i="1"/>
  <c r="AL433" i="1" a="1"/>
  <c r="AI433" i="1" a="1"/>
  <c r="AI433" i="1" s="1"/>
  <c r="AE433" i="1"/>
  <c r="AE433" i="1" a="1"/>
  <c r="AD433" i="1"/>
  <c r="AD433" i="1" a="1"/>
  <c r="AC433" i="1"/>
  <c r="AC433" i="1" a="1"/>
  <c r="AA433" i="1" a="1"/>
  <c r="AA433" i="1" s="1"/>
  <c r="Z433" i="1" a="1"/>
  <c r="Z433" i="1" s="1"/>
  <c r="AN433" i="1" s="1" a="1"/>
  <c r="AN433" i="1" s="1"/>
  <c r="Y433" i="1" a="1"/>
  <c r="Y433" i="1" s="1"/>
  <c r="X433" i="1" a="1"/>
  <c r="X433" i="1" s="1"/>
  <c r="W433" i="1" a="1"/>
  <c r="W433" i="1" s="1"/>
  <c r="V433" i="1" a="1"/>
  <c r="V433" i="1" s="1"/>
  <c r="U433" i="1" a="1"/>
  <c r="U433" i="1" s="1"/>
  <c r="T433" i="1" a="1"/>
  <c r="T433" i="1" s="1"/>
  <c r="S433" i="1" a="1"/>
  <c r="S433" i="1" s="1"/>
  <c r="R433" i="1" a="1"/>
  <c r="R433" i="1" s="1"/>
  <c r="Q433" i="1" a="1"/>
  <c r="Q433" i="1" s="1"/>
  <c r="P433" i="1" a="1"/>
  <c r="P433" i="1" s="1"/>
  <c r="O433" i="1" a="1"/>
  <c r="O433" i="1" s="1"/>
  <c r="N433" i="1" a="1"/>
  <c r="N433" i="1" s="1"/>
  <c r="M433" i="1" a="1"/>
  <c r="M433" i="1" s="1"/>
  <c r="L433" i="1" a="1"/>
  <c r="L433" i="1" s="1"/>
  <c r="K433" i="1" a="1"/>
  <c r="K433" i="1" s="1"/>
  <c r="I433" i="1"/>
  <c r="J433" i="1" s="1"/>
  <c r="I433" i="1" a="1"/>
  <c r="H433" i="1"/>
  <c r="H433" i="1" a="1"/>
  <c r="G433" i="1"/>
  <c r="G433" i="1" a="1"/>
  <c r="E433" i="1"/>
  <c r="A433" i="1"/>
  <c r="AV432" i="1"/>
  <c r="AV432" i="1" a="1"/>
  <c r="AU432" i="1"/>
  <c r="AU432" i="1" a="1"/>
  <c r="AT432" i="1"/>
  <c r="AT432" i="1" a="1"/>
  <c r="AS432" i="1"/>
  <c r="AS432" i="1" a="1"/>
  <c r="AR432" i="1"/>
  <c r="AR432" i="1" a="1"/>
  <c r="AQ432" i="1"/>
  <c r="AQ432" i="1" a="1"/>
  <c r="AP432" i="1"/>
  <c r="AP432" i="1" a="1"/>
  <c r="AO432" i="1"/>
  <c r="AO432" i="1" a="1"/>
  <c r="AL432" i="1" a="1"/>
  <c r="AL432" i="1" s="1"/>
  <c r="AN432" i="1" s="1" a="1"/>
  <c r="AN432" i="1" s="1"/>
  <c r="AI432" i="1"/>
  <c r="AI432" i="1" a="1"/>
  <c r="AE432" i="1" a="1"/>
  <c r="AE432" i="1" s="1"/>
  <c r="AD432" i="1" a="1"/>
  <c r="AD432" i="1" s="1"/>
  <c r="AC432" i="1" a="1"/>
  <c r="AC432" i="1" s="1"/>
  <c r="AA432" i="1"/>
  <c r="AA432" i="1" a="1"/>
  <c r="Z432" i="1"/>
  <c r="Z432" i="1" a="1"/>
  <c r="Y432" i="1"/>
  <c r="Y432" i="1" a="1"/>
  <c r="X432" i="1"/>
  <c r="X432" i="1" a="1"/>
  <c r="W432" i="1"/>
  <c r="W432" i="1" a="1"/>
  <c r="V432" i="1"/>
  <c r="V432" i="1" a="1"/>
  <c r="U432" i="1"/>
  <c r="U432" i="1" a="1"/>
  <c r="T432" i="1"/>
  <c r="T432" i="1" a="1"/>
  <c r="S432" i="1" a="1"/>
  <c r="S432" i="1" s="1"/>
  <c r="R432" i="1"/>
  <c r="R432" i="1" a="1"/>
  <c r="Q432" i="1"/>
  <c r="Q432" i="1" a="1"/>
  <c r="P432" i="1"/>
  <c r="P432" i="1" a="1"/>
  <c r="O432" i="1" a="1"/>
  <c r="O432" i="1" s="1"/>
  <c r="N432" i="1"/>
  <c r="N432" i="1" a="1"/>
  <c r="M432" i="1"/>
  <c r="M432" i="1" a="1"/>
  <c r="L432" i="1"/>
  <c r="L432" i="1" a="1"/>
  <c r="K432" i="1" a="1"/>
  <c r="K432" i="1" s="1"/>
  <c r="I432" i="1" a="1"/>
  <c r="I432" i="1" s="1"/>
  <c r="J432" i="1" s="1"/>
  <c r="H432" i="1" a="1"/>
  <c r="H432" i="1" s="1"/>
  <c r="G432" i="1" a="1"/>
  <c r="G432" i="1" s="1"/>
  <c r="E432" i="1"/>
  <c r="A432" i="1"/>
  <c r="AV431" i="1" a="1"/>
  <c r="AV431" i="1" s="1"/>
  <c r="AU431" i="1" a="1"/>
  <c r="AU431" i="1" s="1"/>
  <c r="AT431" i="1" a="1"/>
  <c r="AT431" i="1" s="1"/>
  <c r="AS431" i="1" a="1"/>
  <c r="AS431" i="1" s="1"/>
  <c r="AR431" i="1" a="1"/>
  <c r="AR431" i="1" s="1"/>
  <c r="AQ431" i="1" a="1"/>
  <c r="AQ431" i="1" s="1"/>
  <c r="AP431" i="1" a="1"/>
  <c r="AP431" i="1" s="1"/>
  <c r="AO431" i="1" a="1"/>
  <c r="AO431" i="1" s="1"/>
  <c r="AL431" i="1"/>
  <c r="AN431" i="1" s="1" a="1"/>
  <c r="AN431" i="1" s="1"/>
  <c r="AL431" i="1" a="1"/>
  <c r="AI431" i="1" a="1"/>
  <c r="AI431" i="1" s="1"/>
  <c r="AE431" i="1" a="1"/>
  <c r="AE431" i="1" s="1"/>
  <c r="AD431" i="1"/>
  <c r="AD431" i="1" a="1"/>
  <c r="AC431" i="1"/>
  <c r="AC431" i="1" a="1"/>
  <c r="AA431" i="1" a="1"/>
  <c r="AA431" i="1" s="1"/>
  <c r="AB431" i="1" s="1"/>
  <c r="Z431" i="1" a="1"/>
  <c r="Z431" i="1" s="1"/>
  <c r="Y431" i="1" a="1"/>
  <c r="Y431" i="1" s="1"/>
  <c r="X431" i="1" a="1"/>
  <c r="X431" i="1" s="1"/>
  <c r="W431" i="1" a="1"/>
  <c r="W431" i="1" s="1"/>
  <c r="V431" i="1" a="1"/>
  <c r="V431" i="1" s="1"/>
  <c r="U431" i="1" a="1"/>
  <c r="U431" i="1" s="1"/>
  <c r="T431" i="1" a="1"/>
  <c r="T431" i="1" s="1"/>
  <c r="S431" i="1" a="1"/>
  <c r="S431" i="1" s="1"/>
  <c r="R431" i="1" a="1"/>
  <c r="R431" i="1" s="1"/>
  <c r="Q431" i="1" a="1"/>
  <c r="Q431" i="1" s="1"/>
  <c r="P431" i="1" a="1"/>
  <c r="P431" i="1" s="1"/>
  <c r="O431" i="1" a="1"/>
  <c r="O431" i="1" s="1"/>
  <c r="N431" i="1" a="1"/>
  <c r="N431" i="1" s="1"/>
  <c r="M431" i="1" a="1"/>
  <c r="M431" i="1" s="1"/>
  <c r="L431" i="1" a="1"/>
  <c r="L431" i="1" s="1"/>
  <c r="K431" i="1" a="1"/>
  <c r="K431" i="1" s="1"/>
  <c r="I431" i="1"/>
  <c r="J431" i="1" s="1"/>
  <c r="I431" i="1" a="1"/>
  <c r="H431" i="1"/>
  <c r="H431" i="1" a="1"/>
  <c r="G431" i="1"/>
  <c r="G431" i="1" a="1"/>
  <c r="E431" i="1"/>
  <c r="A431" i="1"/>
  <c r="AV430" i="1"/>
  <c r="AV430" i="1" a="1"/>
  <c r="AU430" i="1"/>
  <c r="AU430" i="1" a="1"/>
  <c r="AT430" i="1"/>
  <c r="AT430" i="1" a="1"/>
  <c r="AS430" i="1"/>
  <c r="AS430" i="1" a="1"/>
  <c r="AR430" i="1"/>
  <c r="AR430" i="1" a="1"/>
  <c r="AQ430" i="1"/>
  <c r="AQ430" i="1" a="1"/>
  <c r="AP430" i="1"/>
  <c r="AP430" i="1" a="1"/>
  <c r="AO430" i="1"/>
  <c r="AO430" i="1" a="1"/>
  <c r="AL430" i="1" a="1"/>
  <c r="AL430" i="1" s="1"/>
  <c r="AN430" i="1" s="1" a="1"/>
  <c r="AN430" i="1" s="1"/>
  <c r="AI430" i="1"/>
  <c r="AI430" i="1" a="1"/>
  <c r="AE430" i="1" a="1"/>
  <c r="AE430" i="1" s="1"/>
  <c r="AD430" i="1" a="1"/>
  <c r="AD430" i="1" s="1"/>
  <c r="AC430" i="1" a="1"/>
  <c r="AC430" i="1" s="1"/>
  <c r="AA430" i="1"/>
  <c r="AA430" i="1" a="1"/>
  <c r="Z430" i="1"/>
  <c r="Z430" i="1" a="1"/>
  <c r="Y430" i="1"/>
  <c r="Y430" i="1" a="1"/>
  <c r="X430" i="1"/>
  <c r="AJ430" i="1" s="1"/>
  <c r="X430" i="1" a="1"/>
  <c r="W430" i="1"/>
  <c r="W430" i="1" a="1"/>
  <c r="V430" i="1"/>
  <c r="V430" i="1" a="1"/>
  <c r="U430" i="1"/>
  <c r="U430" i="1" a="1"/>
  <c r="T430" i="1"/>
  <c r="T430" i="1" a="1"/>
  <c r="S430" i="1"/>
  <c r="S430" i="1" a="1"/>
  <c r="R430" i="1"/>
  <c r="R430" i="1" a="1"/>
  <c r="Q430" i="1"/>
  <c r="Q430" i="1" a="1"/>
  <c r="P430" i="1"/>
  <c r="P430" i="1" a="1"/>
  <c r="O430" i="1"/>
  <c r="O430" i="1" a="1"/>
  <c r="N430" i="1" a="1"/>
  <c r="N430" i="1" s="1"/>
  <c r="M430" i="1"/>
  <c r="M430" i="1" a="1"/>
  <c r="L430" i="1"/>
  <c r="L430" i="1" a="1"/>
  <c r="K430" i="1"/>
  <c r="K430" i="1" a="1"/>
  <c r="I430" i="1" a="1"/>
  <c r="I430" i="1" s="1"/>
  <c r="J430" i="1" s="1"/>
  <c r="H430" i="1" a="1"/>
  <c r="H430" i="1" s="1"/>
  <c r="G430" i="1" a="1"/>
  <c r="G430" i="1" s="1"/>
  <c r="E430" i="1"/>
  <c r="A430" i="1"/>
  <c r="AV429" i="1" a="1"/>
  <c r="AV429" i="1" s="1"/>
  <c r="AU429" i="1" a="1"/>
  <c r="AU429" i="1" s="1"/>
  <c r="AT429" i="1" a="1"/>
  <c r="AT429" i="1" s="1"/>
  <c r="AS429" i="1" a="1"/>
  <c r="AS429" i="1" s="1"/>
  <c r="AR429" i="1" a="1"/>
  <c r="AR429" i="1" s="1"/>
  <c r="AQ429" i="1" a="1"/>
  <c r="AQ429" i="1" s="1"/>
  <c r="AP429" i="1" a="1"/>
  <c r="AP429" i="1" s="1"/>
  <c r="AO429" i="1" a="1"/>
  <c r="AO429" i="1" s="1"/>
  <c r="AL429" i="1"/>
  <c r="AL429" i="1" a="1"/>
  <c r="AI429" i="1" a="1"/>
  <c r="AI429" i="1" s="1"/>
  <c r="AE429" i="1"/>
  <c r="AE429" i="1" a="1"/>
  <c r="AD429" i="1"/>
  <c r="AD429" i="1" a="1"/>
  <c r="AC429" i="1"/>
  <c r="AC429" i="1" a="1"/>
  <c r="AA429" i="1" a="1"/>
  <c r="AA429" i="1" s="1"/>
  <c r="Z429" i="1" a="1"/>
  <c r="Z429" i="1" s="1"/>
  <c r="AN429" i="1" s="1" a="1"/>
  <c r="AN429" i="1" s="1"/>
  <c r="Y429" i="1" a="1"/>
  <c r="Y429" i="1" s="1"/>
  <c r="X429" i="1" a="1"/>
  <c r="X429" i="1" s="1"/>
  <c r="W429" i="1" a="1"/>
  <c r="W429" i="1" s="1"/>
  <c r="V429" i="1" a="1"/>
  <c r="V429" i="1" s="1"/>
  <c r="U429" i="1" a="1"/>
  <c r="U429" i="1" s="1"/>
  <c r="T429" i="1" a="1"/>
  <c r="T429" i="1" s="1"/>
  <c r="S429" i="1" a="1"/>
  <c r="S429" i="1" s="1"/>
  <c r="R429" i="1" a="1"/>
  <c r="R429" i="1" s="1"/>
  <c r="Q429" i="1" a="1"/>
  <c r="Q429" i="1" s="1"/>
  <c r="P429" i="1" a="1"/>
  <c r="P429" i="1" s="1"/>
  <c r="O429" i="1" a="1"/>
  <c r="O429" i="1" s="1"/>
  <c r="N429" i="1" a="1"/>
  <c r="N429" i="1" s="1"/>
  <c r="M429" i="1" a="1"/>
  <c r="M429" i="1" s="1"/>
  <c r="L429" i="1" a="1"/>
  <c r="L429" i="1" s="1"/>
  <c r="K429" i="1" a="1"/>
  <c r="K429" i="1" s="1"/>
  <c r="I429" i="1"/>
  <c r="J429" i="1" s="1"/>
  <c r="I429" i="1" a="1"/>
  <c r="H429" i="1"/>
  <c r="H429" i="1" a="1"/>
  <c r="G429" i="1"/>
  <c r="G429" i="1" a="1"/>
  <c r="E429" i="1"/>
  <c r="A429" i="1"/>
  <c r="AV428" i="1"/>
  <c r="AV428" i="1" a="1"/>
  <c r="AU428" i="1"/>
  <c r="AU428" i="1" a="1"/>
  <c r="AT428" i="1"/>
  <c r="AT428" i="1" a="1"/>
  <c r="AS428" i="1"/>
  <c r="AS428" i="1" a="1"/>
  <c r="AR428" i="1"/>
  <c r="AR428" i="1" a="1"/>
  <c r="AQ428" i="1"/>
  <c r="AQ428" i="1" a="1"/>
  <c r="AP428" i="1"/>
  <c r="AP428" i="1" a="1"/>
  <c r="AO428" i="1"/>
  <c r="AO428" i="1" a="1"/>
  <c r="AL428" i="1" a="1"/>
  <c r="AL428" i="1" s="1"/>
  <c r="AN428" i="1" s="1" a="1"/>
  <c r="AN428" i="1" s="1"/>
  <c r="AI428" i="1"/>
  <c r="AI428" i="1" a="1"/>
  <c r="AE428" i="1" a="1"/>
  <c r="AE428" i="1" s="1"/>
  <c r="AD428" i="1" a="1"/>
  <c r="AD428" i="1" s="1"/>
  <c r="AC428" i="1" a="1"/>
  <c r="AC428" i="1" s="1"/>
  <c r="AA428" i="1"/>
  <c r="AA428" i="1" a="1"/>
  <c r="Z428" i="1"/>
  <c r="Z428" i="1" a="1"/>
  <c r="Y428" i="1"/>
  <c r="Y428" i="1" a="1"/>
  <c r="X428" i="1"/>
  <c r="AJ428" i="1" s="1"/>
  <c r="X428" i="1" a="1"/>
  <c r="W428" i="1"/>
  <c r="W428" i="1" a="1"/>
  <c r="V428" i="1"/>
  <c r="V428" i="1" a="1"/>
  <c r="U428" i="1" a="1"/>
  <c r="U428" i="1" s="1"/>
  <c r="T428" i="1"/>
  <c r="T428" i="1" a="1"/>
  <c r="S428" i="1"/>
  <c r="S428" i="1" a="1"/>
  <c r="R428" i="1"/>
  <c r="R428" i="1" a="1"/>
  <c r="Q428" i="1" a="1"/>
  <c r="Q428" i="1" s="1"/>
  <c r="P428" i="1"/>
  <c r="P428" i="1" a="1"/>
  <c r="O428" i="1"/>
  <c r="O428" i="1" a="1"/>
  <c r="N428" i="1"/>
  <c r="N428" i="1" a="1"/>
  <c r="M428" i="1" a="1"/>
  <c r="M428" i="1" s="1"/>
  <c r="L428" i="1"/>
  <c r="L428" i="1" a="1"/>
  <c r="K428" i="1"/>
  <c r="K428" i="1" a="1"/>
  <c r="I428" i="1" a="1"/>
  <c r="I428" i="1" s="1"/>
  <c r="J428" i="1" s="1"/>
  <c r="H428" i="1" a="1"/>
  <c r="H428" i="1" s="1"/>
  <c r="G428" i="1" a="1"/>
  <c r="G428" i="1" s="1"/>
  <c r="E428" i="1"/>
  <c r="A428" i="1"/>
  <c r="AV427" i="1" a="1"/>
  <c r="AV427" i="1" s="1"/>
  <c r="AU427" i="1" a="1"/>
  <c r="AU427" i="1" s="1"/>
  <c r="AT427" i="1" a="1"/>
  <c r="AT427" i="1" s="1"/>
  <c r="AS427" i="1" a="1"/>
  <c r="AS427" i="1" s="1"/>
  <c r="AR427" i="1" a="1"/>
  <c r="AR427" i="1" s="1"/>
  <c r="AQ427" i="1" a="1"/>
  <c r="AQ427" i="1" s="1"/>
  <c r="AP427" i="1" a="1"/>
  <c r="AP427" i="1" s="1"/>
  <c r="AO427" i="1" a="1"/>
  <c r="AO427" i="1" s="1"/>
  <c r="AL427" i="1"/>
  <c r="AN427" i="1" s="1" a="1"/>
  <c r="AN427" i="1" s="1"/>
  <c r="AL427" i="1" a="1"/>
  <c r="AI427" i="1" a="1"/>
  <c r="AI427" i="1" s="1"/>
  <c r="AE427" i="1"/>
  <c r="AE427" i="1" a="1"/>
  <c r="AD427" i="1"/>
  <c r="AD427" i="1" a="1"/>
  <c r="AC427" i="1"/>
  <c r="AC427" i="1" a="1"/>
  <c r="AA427" i="1" a="1"/>
  <c r="AA427" i="1" s="1"/>
  <c r="Z427" i="1" a="1"/>
  <c r="Z427" i="1" s="1"/>
  <c r="Y427" i="1" a="1"/>
  <c r="Y427" i="1" s="1"/>
  <c r="X427" i="1" a="1"/>
  <c r="X427" i="1" s="1"/>
  <c r="W427" i="1" a="1"/>
  <c r="W427" i="1" s="1"/>
  <c r="V427" i="1" a="1"/>
  <c r="V427" i="1" s="1"/>
  <c r="U427" i="1" a="1"/>
  <c r="U427" i="1" s="1"/>
  <c r="T427" i="1" a="1"/>
  <c r="T427" i="1" s="1"/>
  <c r="S427" i="1" a="1"/>
  <c r="S427" i="1" s="1"/>
  <c r="R427" i="1" a="1"/>
  <c r="R427" i="1" s="1"/>
  <c r="Q427" i="1" a="1"/>
  <c r="Q427" i="1" s="1"/>
  <c r="P427" i="1" a="1"/>
  <c r="P427" i="1" s="1"/>
  <c r="O427" i="1" a="1"/>
  <c r="O427" i="1" s="1"/>
  <c r="N427" i="1" a="1"/>
  <c r="N427" i="1" s="1"/>
  <c r="M427" i="1" a="1"/>
  <c r="M427" i="1" s="1"/>
  <c r="L427" i="1" a="1"/>
  <c r="L427" i="1" s="1"/>
  <c r="K427" i="1" a="1"/>
  <c r="K427" i="1" s="1"/>
  <c r="I427" i="1"/>
  <c r="J427" i="1" s="1"/>
  <c r="I427" i="1" a="1"/>
  <c r="H427" i="1"/>
  <c r="H427" i="1" a="1"/>
  <c r="G427" i="1"/>
  <c r="G427" i="1" a="1"/>
  <c r="E427" i="1"/>
  <c r="A427" i="1"/>
  <c r="AV426" i="1"/>
  <c r="AV426" i="1" a="1"/>
  <c r="AU426" i="1"/>
  <c r="AU426" i="1" a="1"/>
  <c r="AT426" i="1"/>
  <c r="AT426" i="1" a="1"/>
  <c r="AS426" i="1"/>
  <c r="AS426" i="1" a="1"/>
  <c r="AR426" i="1"/>
  <c r="AR426" i="1" a="1"/>
  <c r="AQ426" i="1"/>
  <c r="AQ426" i="1" a="1"/>
  <c r="AP426" i="1"/>
  <c r="AP426" i="1" a="1"/>
  <c r="AO426" i="1"/>
  <c r="AO426" i="1" a="1"/>
  <c r="AL426" i="1" a="1"/>
  <c r="AL426" i="1" s="1"/>
  <c r="AN426" i="1" s="1" a="1"/>
  <c r="AN426" i="1" s="1"/>
  <c r="AI426" i="1"/>
  <c r="AI426" i="1" a="1"/>
  <c r="AE426" i="1" a="1"/>
  <c r="AE426" i="1" s="1"/>
  <c r="AD426" i="1" a="1"/>
  <c r="AD426" i="1" s="1"/>
  <c r="AC426" i="1" a="1"/>
  <c r="AC426" i="1" s="1"/>
  <c r="AA426" i="1"/>
  <c r="AA426" i="1" a="1"/>
  <c r="Z426" i="1"/>
  <c r="Z426" i="1" a="1"/>
  <c r="Y426" i="1"/>
  <c r="Y426" i="1" a="1"/>
  <c r="X426" i="1"/>
  <c r="AM426" i="1" s="1"/>
  <c r="X426" i="1" a="1"/>
  <c r="W426" i="1"/>
  <c r="W426" i="1" a="1"/>
  <c r="V426" i="1"/>
  <c r="V426" i="1" a="1"/>
  <c r="U426" i="1"/>
  <c r="U426" i="1" a="1"/>
  <c r="T426" i="1"/>
  <c r="T426" i="1" a="1"/>
  <c r="S426" i="1"/>
  <c r="S426" i="1" a="1"/>
  <c r="R426" i="1"/>
  <c r="R426" i="1" a="1"/>
  <c r="Q426" i="1"/>
  <c r="Q426" i="1" a="1"/>
  <c r="P426" i="1"/>
  <c r="P426" i="1" a="1"/>
  <c r="O426" i="1"/>
  <c r="O426" i="1" a="1"/>
  <c r="N426" i="1"/>
  <c r="N426" i="1" a="1"/>
  <c r="M426" i="1"/>
  <c r="M426" i="1" a="1"/>
  <c r="L426" i="1" a="1"/>
  <c r="L426" i="1" s="1"/>
  <c r="K426" i="1"/>
  <c r="K426" i="1" a="1"/>
  <c r="I426" i="1" a="1"/>
  <c r="I426" i="1" s="1"/>
  <c r="J426" i="1" s="1"/>
  <c r="H426" i="1" a="1"/>
  <c r="H426" i="1" s="1"/>
  <c r="G426" i="1" a="1"/>
  <c r="G426" i="1" s="1"/>
  <c r="E426" i="1"/>
  <c r="A426" i="1"/>
  <c r="AV425" i="1" a="1"/>
  <c r="AV425" i="1" s="1"/>
  <c r="AU425" i="1" a="1"/>
  <c r="AU425" i="1" s="1"/>
  <c r="AT425" i="1" a="1"/>
  <c r="AT425" i="1" s="1"/>
  <c r="AS425" i="1" a="1"/>
  <c r="AS425" i="1" s="1"/>
  <c r="AR425" i="1" a="1"/>
  <c r="AR425" i="1" s="1"/>
  <c r="AQ425" i="1" a="1"/>
  <c r="AQ425" i="1" s="1"/>
  <c r="AP425" i="1" a="1"/>
  <c r="AP425" i="1" s="1"/>
  <c r="AO425" i="1" a="1"/>
  <c r="AO425" i="1" s="1"/>
  <c r="AL425" i="1"/>
  <c r="AL425" i="1" a="1"/>
  <c r="AI425" i="1" a="1"/>
  <c r="AI425" i="1" s="1"/>
  <c r="AE425" i="1"/>
  <c r="AE425" i="1" a="1"/>
  <c r="AD425" i="1"/>
  <c r="AD425" i="1" a="1"/>
  <c r="AC425" i="1"/>
  <c r="AC425" i="1" a="1"/>
  <c r="AA425" i="1" a="1"/>
  <c r="AA425" i="1" s="1"/>
  <c r="AB425" i="1" s="1"/>
  <c r="Z425" i="1" a="1"/>
  <c r="Z425" i="1" s="1"/>
  <c r="AN425" i="1" s="1" a="1"/>
  <c r="AN425" i="1" s="1"/>
  <c r="Y425" i="1" a="1"/>
  <c r="Y425" i="1" s="1"/>
  <c r="X425" i="1" a="1"/>
  <c r="X425" i="1" s="1"/>
  <c r="W425" i="1" a="1"/>
  <c r="W425" i="1" s="1"/>
  <c r="V425" i="1" a="1"/>
  <c r="V425" i="1" s="1"/>
  <c r="U425" i="1" a="1"/>
  <c r="U425" i="1" s="1"/>
  <c r="T425" i="1" a="1"/>
  <c r="T425" i="1" s="1"/>
  <c r="S425" i="1" a="1"/>
  <c r="S425" i="1" s="1"/>
  <c r="R425" i="1" a="1"/>
  <c r="R425" i="1" s="1"/>
  <c r="Q425" i="1" a="1"/>
  <c r="Q425" i="1" s="1"/>
  <c r="P425" i="1" a="1"/>
  <c r="P425" i="1" s="1"/>
  <c r="O425" i="1" a="1"/>
  <c r="O425" i="1" s="1"/>
  <c r="N425" i="1" a="1"/>
  <c r="N425" i="1" s="1"/>
  <c r="M425" i="1" a="1"/>
  <c r="M425" i="1" s="1"/>
  <c r="L425" i="1" a="1"/>
  <c r="L425" i="1" s="1"/>
  <c r="K425" i="1" a="1"/>
  <c r="K425" i="1" s="1"/>
  <c r="I425" i="1"/>
  <c r="J425" i="1" s="1"/>
  <c r="I425" i="1" a="1"/>
  <c r="H425" i="1"/>
  <c r="H425" i="1" a="1"/>
  <c r="G425" i="1"/>
  <c r="G425" i="1" a="1"/>
  <c r="E425" i="1"/>
  <c r="A425" i="1"/>
  <c r="AV424" i="1"/>
  <c r="AV424" i="1" a="1"/>
  <c r="AU424" i="1"/>
  <c r="AU424" i="1" a="1"/>
  <c r="AT424" i="1"/>
  <c r="AT424" i="1" a="1"/>
  <c r="AS424" i="1"/>
  <c r="AS424" i="1" a="1"/>
  <c r="AR424" i="1"/>
  <c r="AR424" i="1" a="1"/>
  <c r="AQ424" i="1"/>
  <c r="AQ424" i="1" a="1"/>
  <c r="AP424" i="1"/>
  <c r="AP424" i="1" a="1"/>
  <c r="AO424" i="1"/>
  <c r="AO424" i="1" a="1"/>
  <c r="AL424" i="1" a="1"/>
  <c r="AL424" i="1" s="1"/>
  <c r="AN424" i="1" s="1" a="1"/>
  <c r="AN424" i="1" s="1"/>
  <c r="AI424" i="1"/>
  <c r="AI424" i="1" a="1"/>
  <c r="AE424" i="1" a="1"/>
  <c r="AE424" i="1" s="1"/>
  <c r="AD424" i="1" a="1"/>
  <c r="AD424" i="1" s="1"/>
  <c r="AC424" i="1" a="1"/>
  <c r="AC424" i="1" s="1"/>
  <c r="AA424" i="1"/>
  <c r="AA424" i="1" a="1"/>
  <c r="Z424" i="1"/>
  <c r="Z424" i="1" a="1"/>
  <c r="Y424" i="1"/>
  <c r="Y424" i="1" a="1"/>
  <c r="X424" i="1"/>
  <c r="X424" i="1" a="1"/>
  <c r="W424" i="1"/>
  <c r="W424" i="1" a="1"/>
  <c r="V424" i="1"/>
  <c r="V424" i="1" a="1"/>
  <c r="U424" i="1"/>
  <c r="U424" i="1" a="1"/>
  <c r="T424" i="1"/>
  <c r="T424" i="1" a="1"/>
  <c r="S424" i="1"/>
  <c r="S424" i="1" a="1"/>
  <c r="R424" i="1"/>
  <c r="R424" i="1" a="1"/>
  <c r="Q424" i="1"/>
  <c r="Q424" i="1" a="1"/>
  <c r="P424" i="1"/>
  <c r="P424" i="1" a="1"/>
  <c r="O424" i="1" a="1"/>
  <c r="O424" i="1" s="1"/>
  <c r="N424" i="1"/>
  <c r="N424" i="1" a="1"/>
  <c r="M424" i="1"/>
  <c r="M424" i="1" a="1"/>
  <c r="L424" i="1"/>
  <c r="L424" i="1" a="1"/>
  <c r="K424" i="1" a="1"/>
  <c r="K424" i="1" s="1"/>
  <c r="I424" i="1" a="1"/>
  <c r="I424" i="1" s="1"/>
  <c r="J424" i="1" s="1"/>
  <c r="H424" i="1" a="1"/>
  <c r="H424" i="1" s="1"/>
  <c r="G424" i="1" a="1"/>
  <c r="G424" i="1" s="1"/>
  <c r="E424" i="1"/>
  <c r="A424" i="1"/>
  <c r="AV423" i="1" a="1"/>
  <c r="AV423" i="1" s="1"/>
  <c r="AU423" i="1" a="1"/>
  <c r="AU423" i="1" s="1"/>
  <c r="AT423" i="1" a="1"/>
  <c r="AT423" i="1" s="1"/>
  <c r="AS423" i="1" a="1"/>
  <c r="AS423" i="1" s="1"/>
  <c r="AR423" i="1" a="1"/>
  <c r="AR423" i="1" s="1"/>
  <c r="AQ423" i="1" a="1"/>
  <c r="AQ423" i="1" s="1"/>
  <c r="AP423" i="1" a="1"/>
  <c r="AP423" i="1" s="1"/>
  <c r="AO423" i="1" a="1"/>
  <c r="AO423" i="1" s="1"/>
  <c r="AL423" i="1"/>
  <c r="AL423" i="1" a="1"/>
  <c r="AI423" i="1" a="1"/>
  <c r="AI423" i="1" s="1"/>
  <c r="AE423" i="1"/>
  <c r="AE423" i="1" a="1"/>
  <c r="AD423" i="1"/>
  <c r="AD423" i="1" a="1"/>
  <c r="AC423" i="1"/>
  <c r="AC423" i="1" a="1"/>
  <c r="AA423" i="1" a="1"/>
  <c r="AA423" i="1" s="1"/>
  <c r="Z423" i="1" a="1"/>
  <c r="Z423" i="1" s="1"/>
  <c r="Y423" i="1" a="1"/>
  <c r="Y423" i="1" s="1"/>
  <c r="X423" i="1" a="1"/>
  <c r="X423" i="1" s="1"/>
  <c r="W423" i="1" a="1"/>
  <c r="W423" i="1" s="1"/>
  <c r="V423" i="1" a="1"/>
  <c r="V423" i="1" s="1"/>
  <c r="U423" i="1" a="1"/>
  <c r="U423" i="1" s="1"/>
  <c r="T423" i="1" a="1"/>
  <c r="T423" i="1" s="1"/>
  <c r="S423" i="1" a="1"/>
  <c r="S423" i="1" s="1"/>
  <c r="R423" i="1" a="1"/>
  <c r="R423" i="1" s="1"/>
  <c r="Q423" i="1" a="1"/>
  <c r="Q423" i="1" s="1"/>
  <c r="P423" i="1" a="1"/>
  <c r="P423" i="1" s="1"/>
  <c r="O423" i="1" a="1"/>
  <c r="O423" i="1" s="1"/>
  <c r="N423" i="1" a="1"/>
  <c r="N423" i="1" s="1"/>
  <c r="M423" i="1" a="1"/>
  <c r="M423" i="1" s="1"/>
  <c r="L423" i="1" a="1"/>
  <c r="L423" i="1" s="1"/>
  <c r="K423" i="1" a="1"/>
  <c r="K423" i="1" s="1"/>
  <c r="I423" i="1"/>
  <c r="J423" i="1" s="1"/>
  <c r="I423" i="1" a="1"/>
  <c r="H423" i="1"/>
  <c r="H423" i="1" a="1"/>
  <c r="G423" i="1"/>
  <c r="G423" i="1" a="1"/>
  <c r="E423" i="1"/>
  <c r="A423" i="1"/>
  <c r="AV422" i="1"/>
  <c r="AV422" i="1" a="1"/>
  <c r="AU422" i="1"/>
  <c r="AU422" i="1" a="1"/>
  <c r="AT422" i="1"/>
  <c r="AT422" i="1" a="1"/>
  <c r="AS422" i="1"/>
  <c r="AS422" i="1" a="1"/>
  <c r="AR422" i="1"/>
  <c r="AR422" i="1" a="1"/>
  <c r="AQ422" i="1"/>
  <c r="AQ422" i="1" a="1"/>
  <c r="AP422" i="1"/>
  <c r="AP422" i="1" a="1"/>
  <c r="AO422" i="1"/>
  <c r="AO422" i="1" a="1"/>
  <c r="AL422" i="1" a="1"/>
  <c r="AL422" i="1" s="1"/>
  <c r="AN422" i="1" s="1" a="1"/>
  <c r="AN422" i="1" s="1"/>
  <c r="AI422" i="1"/>
  <c r="AI422" i="1" a="1"/>
  <c r="AE422" i="1" a="1"/>
  <c r="AE422" i="1" s="1"/>
  <c r="AD422" i="1" a="1"/>
  <c r="AD422" i="1" s="1"/>
  <c r="AC422" i="1" a="1"/>
  <c r="AC422" i="1" s="1"/>
  <c r="AA422" i="1"/>
  <c r="AA422" i="1" a="1"/>
  <c r="Z422" i="1"/>
  <c r="Z422" i="1" a="1"/>
  <c r="Y422" i="1"/>
  <c r="Y422" i="1" a="1"/>
  <c r="X422" i="1"/>
  <c r="AJ422" i="1" s="1"/>
  <c r="X422" i="1" a="1"/>
  <c r="W422" i="1"/>
  <c r="W422" i="1" a="1"/>
  <c r="V422" i="1"/>
  <c r="V422" i="1" a="1"/>
  <c r="U422" i="1"/>
  <c r="U422" i="1" a="1"/>
  <c r="T422" i="1"/>
  <c r="T422" i="1" a="1"/>
  <c r="S422" i="1"/>
  <c r="S422" i="1" a="1"/>
  <c r="R422" i="1"/>
  <c r="R422" i="1" a="1"/>
  <c r="Q422" i="1"/>
  <c r="Q422" i="1" a="1"/>
  <c r="P422" i="1"/>
  <c r="P422" i="1" a="1"/>
  <c r="O422" i="1"/>
  <c r="O422" i="1" a="1"/>
  <c r="N422" i="1"/>
  <c r="N422" i="1" a="1"/>
  <c r="M422" i="1"/>
  <c r="M422" i="1" a="1"/>
  <c r="L422" i="1"/>
  <c r="L422" i="1" a="1"/>
  <c r="K422" i="1"/>
  <c r="K422" i="1" a="1"/>
  <c r="I422" i="1" a="1"/>
  <c r="I422" i="1" s="1"/>
  <c r="J422" i="1" s="1"/>
  <c r="H422" i="1" a="1"/>
  <c r="H422" i="1" s="1"/>
  <c r="G422" i="1" a="1"/>
  <c r="G422" i="1" s="1"/>
  <c r="E422" i="1"/>
  <c r="A422" i="1"/>
  <c r="AV421" i="1" a="1"/>
  <c r="AV421" i="1" s="1"/>
  <c r="AU421" i="1" a="1"/>
  <c r="AU421" i="1" s="1"/>
  <c r="AT421" i="1" a="1"/>
  <c r="AT421" i="1" s="1"/>
  <c r="AS421" i="1" a="1"/>
  <c r="AS421" i="1" s="1"/>
  <c r="AR421" i="1" a="1"/>
  <c r="AR421" i="1" s="1"/>
  <c r="AQ421" i="1" a="1"/>
  <c r="AQ421" i="1" s="1"/>
  <c r="AP421" i="1" a="1"/>
  <c r="AP421" i="1" s="1"/>
  <c r="AO421" i="1" a="1"/>
  <c r="AO421" i="1" s="1"/>
  <c r="AL421" i="1"/>
  <c r="AL421" i="1" a="1"/>
  <c r="AI421" i="1" a="1"/>
  <c r="AI421" i="1" s="1"/>
  <c r="AE421" i="1"/>
  <c r="AE421" i="1" a="1"/>
  <c r="AD421" i="1"/>
  <c r="AD421" i="1" a="1"/>
  <c r="AC421" i="1"/>
  <c r="AC421" i="1" a="1"/>
  <c r="AA421" i="1" a="1"/>
  <c r="AA421" i="1" s="1"/>
  <c r="AB421" i="1" s="1"/>
  <c r="Z421" i="1" a="1"/>
  <c r="Z421" i="1" s="1"/>
  <c r="Y421" i="1" a="1"/>
  <c r="Y421" i="1" s="1"/>
  <c r="X421" i="1" a="1"/>
  <c r="X421" i="1" s="1"/>
  <c r="W421" i="1" a="1"/>
  <c r="W421" i="1" s="1"/>
  <c r="V421" i="1" a="1"/>
  <c r="V421" i="1" s="1"/>
  <c r="U421" i="1" a="1"/>
  <c r="U421" i="1" s="1"/>
  <c r="T421" i="1" a="1"/>
  <c r="T421" i="1" s="1"/>
  <c r="S421" i="1" a="1"/>
  <c r="S421" i="1" s="1"/>
  <c r="R421" i="1" a="1"/>
  <c r="R421" i="1" s="1"/>
  <c r="Q421" i="1" a="1"/>
  <c r="Q421" i="1" s="1"/>
  <c r="P421" i="1" a="1"/>
  <c r="P421" i="1" s="1"/>
  <c r="O421" i="1" a="1"/>
  <c r="O421" i="1" s="1"/>
  <c r="N421" i="1" a="1"/>
  <c r="N421" i="1" s="1"/>
  <c r="M421" i="1" a="1"/>
  <c r="M421" i="1" s="1"/>
  <c r="L421" i="1" a="1"/>
  <c r="L421" i="1" s="1"/>
  <c r="K421" i="1" a="1"/>
  <c r="K421" i="1" s="1"/>
  <c r="I421" i="1"/>
  <c r="J421" i="1" s="1"/>
  <c r="I421" i="1" a="1"/>
  <c r="H421" i="1"/>
  <c r="H421" i="1" a="1"/>
  <c r="G421" i="1"/>
  <c r="G421" i="1" a="1"/>
  <c r="E421" i="1"/>
  <c r="A421" i="1"/>
  <c r="AV420" i="1"/>
  <c r="AV420" i="1" a="1"/>
  <c r="AU420" i="1"/>
  <c r="AU420" i="1" a="1"/>
  <c r="AT420" i="1"/>
  <c r="AT420" i="1" a="1"/>
  <c r="AS420" i="1"/>
  <c r="AS420" i="1" a="1"/>
  <c r="AR420" i="1"/>
  <c r="AR420" i="1" a="1"/>
  <c r="AQ420" i="1"/>
  <c r="AQ420" i="1" a="1"/>
  <c r="AP420" i="1"/>
  <c r="AP420" i="1" a="1"/>
  <c r="AO420" i="1"/>
  <c r="AO420" i="1" a="1"/>
  <c r="AL420" i="1" a="1"/>
  <c r="AL420" i="1" s="1"/>
  <c r="AN420" i="1" s="1" a="1"/>
  <c r="AN420" i="1" s="1"/>
  <c r="AI420" i="1"/>
  <c r="AI420" i="1" a="1"/>
  <c r="AE420" i="1" a="1"/>
  <c r="AE420" i="1" s="1"/>
  <c r="AD420" i="1" a="1"/>
  <c r="AD420" i="1" s="1"/>
  <c r="AC420" i="1" a="1"/>
  <c r="AC420" i="1" s="1"/>
  <c r="AA420" i="1"/>
  <c r="AA420" i="1" a="1"/>
  <c r="Z420" i="1"/>
  <c r="Z420" i="1" a="1"/>
  <c r="Y420" i="1"/>
  <c r="Y420" i="1" a="1"/>
  <c r="X420" i="1"/>
  <c r="AJ420" i="1" s="1"/>
  <c r="X420" i="1" a="1"/>
  <c r="W420" i="1"/>
  <c r="W420" i="1" a="1"/>
  <c r="V420" i="1"/>
  <c r="V420" i="1" a="1"/>
  <c r="U420" i="1"/>
  <c r="U420" i="1" a="1"/>
  <c r="T420" i="1"/>
  <c r="T420" i="1" a="1"/>
  <c r="S420" i="1"/>
  <c r="S420" i="1" a="1"/>
  <c r="R420" i="1"/>
  <c r="R420" i="1" a="1"/>
  <c r="Q420" i="1"/>
  <c r="Q420" i="1" a="1"/>
  <c r="P420" i="1"/>
  <c r="P420" i="1" a="1"/>
  <c r="O420" i="1"/>
  <c r="O420" i="1" a="1"/>
  <c r="N420" i="1"/>
  <c r="N420" i="1" a="1"/>
  <c r="M420" i="1" a="1"/>
  <c r="M420" i="1" s="1"/>
  <c r="L420" i="1"/>
  <c r="L420" i="1" a="1"/>
  <c r="K420" i="1"/>
  <c r="K420" i="1" a="1"/>
  <c r="I420" i="1" a="1"/>
  <c r="I420" i="1" s="1"/>
  <c r="J420" i="1" s="1"/>
  <c r="H420" i="1" a="1"/>
  <c r="H420" i="1" s="1"/>
  <c r="G420" i="1" a="1"/>
  <c r="G420" i="1" s="1"/>
  <c r="E420" i="1"/>
  <c r="A420" i="1"/>
  <c r="AV419" i="1" a="1"/>
  <c r="AV419" i="1" s="1"/>
  <c r="AU419" i="1" a="1"/>
  <c r="AU419" i="1" s="1"/>
  <c r="AT419" i="1" a="1"/>
  <c r="AT419" i="1" s="1"/>
  <c r="AS419" i="1" a="1"/>
  <c r="AS419" i="1" s="1"/>
  <c r="AR419" i="1" a="1"/>
  <c r="AR419" i="1" s="1"/>
  <c r="AQ419" i="1" a="1"/>
  <c r="AQ419" i="1" s="1"/>
  <c r="AP419" i="1" a="1"/>
  <c r="AP419" i="1" s="1"/>
  <c r="AO419" i="1" a="1"/>
  <c r="AO419" i="1" s="1"/>
  <c r="AL419" i="1"/>
  <c r="AN419" i="1" s="1" a="1"/>
  <c r="AN419" i="1" s="1"/>
  <c r="AL419" i="1" a="1"/>
  <c r="AI419" i="1" a="1"/>
  <c r="AI419" i="1" s="1"/>
  <c r="AE419" i="1"/>
  <c r="AE419" i="1" a="1"/>
  <c r="AD419" i="1"/>
  <c r="AD419" i="1" a="1"/>
  <c r="AC419" i="1"/>
  <c r="AC419" i="1" a="1"/>
  <c r="AA419" i="1" a="1"/>
  <c r="AA419" i="1" s="1"/>
  <c r="Z419" i="1" a="1"/>
  <c r="Z419" i="1" s="1"/>
  <c r="Y419" i="1" a="1"/>
  <c r="Y419" i="1" s="1"/>
  <c r="X419" i="1" a="1"/>
  <c r="X419" i="1" s="1"/>
  <c r="W419" i="1" a="1"/>
  <c r="W419" i="1" s="1"/>
  <c r="V419" i="1" a="1"/>
  <c r="V419" i="1" s="1"/>
  <c r="U419" i="1" a="1"/>
  <c r="U419" i="1" s="1"/>
  <c r="T419" i="1" a="1"/>
  <c r="T419" i="1" s="1"/>
  <c r="S419" i="1" a="1"/>
  <c r="S419" i="1" s="1"/>
  <c r="R419" i="1" a="1"/>
  <c r="R419" i="1" s="1"/>
  <c r="Q419" i="1" a="1"/>
  <c r="Q419" i="1" s="1"/>
  <c r="P419" i="1" a="1"/>
  <c r="P419" i="1" s="1"/>
  <c r="O419" i="1" a="1"/>
  <c r="O419" i="1" s="1"/>
  <c r="N419" i="1" a="1"/>
  <c r="N419" i="1" s="1"/>
  <c r="M419" i="1" a="1"/>
  <c r="M419" i="1" s="1"/>
  <c r="L419" i="1" a="1"/>
  <c r="L419" i="1" s="1"/>
  <c r="K419" i="1" a="1"/>
  <c r="K419" i="1" s="1"/>
  <c r="I419" i="1"/>
  <c r="J419" i="1" s="1"/>
  <c r="I419" i="1" a="1"/>
  <c r="H419" i="1"/>
  <c r="H419" i="1" a="1"/>
  <c r="G419" i="1"/>
  <c r="G419" i="1" a="1"/>
  <c r="E419" i="1"/>
  <c r="A419" i="1"/>
  <c r="AV418" i="1"/>
  <c r="AV418" i="1" a="1"/>
  <c r="AU418" i="1"/>
  <c r="AU418" i="1" a="1"/>
  <c r="AT418" i="1"/>
  <c r="AT418" i="1" a="1"/>
  <c r="AS418" i="1"/>
  <c r="AS418" i="1" a="1"/>
  <c r="AR418" i="1"/>
  <c r="AR418" i="1" a="1"/>
  <c r="AQ418" i="1"/>
  <c r="AQ418" i="1" a="1"/>
  <c r="AP418" i="1"/>
  <c r="AP418" i="1" a="1"/>
  <c r="AO418" i="1"/>
  <c r="AO418" i="1" a="1"/>
  <c r="AL418" i="1" a="1"/>
  <c r="AL418" i="1" s="1"/>
  <c r="AN418" i="1" s="1" a="1"/>
  <c r="AN418" i="1" s="1"/>
  <c r="AI418" i="1"/>
  <c r="AI418" i="1" a="1"/>
  <c r="AE418" i="1" a="1"/>
  <c r="AE418" i="1" s="1"/>
  <c r="AD418" i="1" a="1"/>
  <c r="AD418" i="1" s="1"/>
  <c r="AC418" i="1" a="1"/>
  <c r="AC418" i="1" s="1"/>
  <c r="AA418" i="1"/>
  <c r="AB418" i="1" s="1"/>
  <c r="AA418" i="1" a="1"/>
  <c r="Z418" i="1"/>
  <c r="Z418" i="1" a="1"/>
  <c r="Y418" i="1"/>
  <c r="Y418" i="1" a="1"/>
  <c r="X418" i="1"/>
  <c r="AM418" i="1" s="1"/>
  <c r="X418" i="1" a="1"/>
  <c r="W418" i="1"/>
  <c r="W418" i="1" a="1"/>
  <c r="V418" i="1"/>
  <c r="V418" i="1" a="1"/>
  <c r="U418" i="1"/>
  <c r="U418" i="1" a="1"/>
  <c r="T418" i="1"/>
  <c r="T418" i="1" a="1"/>
  <c r="S418" i="1"/>
  <c r="S418" i="1" a="1"/>
  <c r="R418" i="1"/>
  <c r="R418" i="1" a="1"/>
  <c r="Q418" i="1"/>
  <c r="Q418" i="1" a="1"/>
  <c r="P418" i="1"/>
  <c r="P418" i="1" a="1"/>
  <c r="O418" i="1"/>
  <c r="O418" i="1" a="1"/>
  <c r="N418" i="1"/>
  <c r="N418" i="1" a="1"/>
  <c r="M418" i="1"/>
  <c r="M418" i="1" a="1"/>
  <c r="L418" i="1"/>
  <c r="L418" i="1" a="1"/>
  <c r="K418" i="1" a="1"/>
  <c r="K418" i="1" s="1"/>
  <c r="I418" i="1" a="1"/>
  <c r="I418" i="1" s="1"/>
  <c r="J418" i="1" s="1"/>
  <c r="H418" i="1" a="1"/>
  <c r="H418" i="1" s="1"/>
  <c r="G418" i="1" a="1"/>
  <c r="G418" i="1" s="1"/>
  <c r="E418" i="1"/>
  <c r="A418" i="1"/>
  <c r="AV417" i="1" a="1"/>
  <c r="AV417" i="1" s="1"/>
  <c r="AU417" i="1" a="1"/>
  <c r="AU417" i="1" s="1"/>
  <c r="AT417" i="1" a="1"/>
  <c r="AT417" i="1" s="1"/>
  <c r="AS417" i="1" a="1"/>
  <c r="AS417" i="1" s="1"/>
  <c r="AR417" i="1" a="1"/>
  <c r="AR417" i="1" s="1"/>
  <c r="AQ417" i="1" a="1"/>
  <c r="AQ417" i="1" s="1"/>
  <c r="AP417" i="1" a="1"/>
  <c r="AP417" i="1" s="1"/>
  <c r="AO417" i="1" a="1"/>
  <c r="AO417" i="1" s="1"/>
  <c r="AL417" i="1"/>
  <c r="AL417" i="1" a="1"/>
  <c r="AI417" i="1" a="1"/>
  <c r="AI417" i="1" s="1"/>
  <c r="AE417" i="1"/>
  <c r="AE417" i="1" a="1"/>
  <c r="AD417" i="1"/>
  <c r="AD417" i="1" a="1"/>
  <c r="AC417" i="1"/>
  <c r="AC417" i="1" a="1"/>
  <c r="AA417" i="1" a="1"/>
  <c r="AA417" i="1" s="1"/>
  <c r="Z417" i="1" a="1"/>
  <c r="Z417" i="1" s="1"/>
  <c r="AN417" i="1" s="1" a="1"/>
  <c r="AN417" i="1" s="1"/>
  <c r="Y417" i="1" a="1"/>
  <c r="Y417" i="1" s="1"/>
  <c r="X417" i="1" a="1"/>
  <c r="X417" i="1" s="1"/>
  <c r="W417" i="1" a="1"/>
  <c r="W417" i="1" s="1"/>
  <c r="V417" i="1" a="1"/>
  <c r="V417" i="1" s="1"/>
  <c r="U417" i="1" a="1"/>
  <c r="U417" i="1" s="1"/>
  <c r="T417" i="1" a="1"/>
  <c r="T417" i="1" s="1"/>
  <c r="S417" i="1" a="1"/>
  <c r="S417" i="1" s="1"/>
  <c r="R417" i="1" a="1"/>
  <c r="R417" i="1" s="1"/>
  <c r="Q417" i="1" a="1"/>
  <c r="Q417" i="1" s="1"/>
  <c r="P417" i="1" a="1"/>
  <c r="P417" i="1" s="1"/>
  <c r="O417" i="1" a="1"/>
  <c r="O417" i="1" s="1"/>
  <c r="N417" i="1" a="1"/>
  <c r="N417" i="1" s="1"/>
  <c r="M417" i="1" a="1"/>
  <c r="M417" i="1" s="1"/>
  <c r="L417" i="1" a="1"/>
  <c r="L417" i="1" s="1"/>
  <c r="K417" i="1" a="1"/>
  <c r="K417" i="1" s="1"/>
  <c r="I417" i="1"/>
  <c r="J417" i="1" s="1"/>
  <c r="I417" i="1" a="1"/>
  <c r="H417" i="1"/>
  <c r="H417" i="1" a="1"/>
  <c r="G417" i="1"/>
  <c r="G417" i="1" a="1"/>
  <c r="E417" i="1"/>
  <c r="A417" i="1"/>
  <c r="AV416" i="1"/>
  <c r="AV416" i="1" a="1"/>
  <c r="AU416" i="1"/>
  <c r="AU416" i="1" a="1"/>
  <c r="AT416" i="1"/>
  <c r="AT416" i="1" a="1"/>
  <c r="AS416" i="1"/>
  <c r="AS416" i="1" a="1"/>
  <c r="AR416" i="1"/>
  <c r="AR416" i="1" a="1"/>
  <c r="AQ416" i="1"/>
  <c r="AQ416" i="1" a="1"/>
  <c r="AP416" i="1"/>
  <c r="AP416" i="1" a="1"/>
  <c r="AO416" i="1"/>
  <c r="AO416" i="1" a="1"/>
  <c r="AL416" i="1" a="1"/>
  <c r="AL416" i="1" s="1"/>
  <c r="AN416" i="1" s="1" a="1"/>
  <c r="AN416" i="1" s="1"/>
  <c r="AI416" i="1"/>
  <c r="AI416" i="1" a="1"/>
  <c r="AE416" i="1" a="1"/>
  <c r="AE416" i="1" s="1"/>
  <c r="AD416" i="1" a="1"/>
  <c r="AD416" i="1" s="1"/>
  <c r="AC416" i="1" a="1"/>
  <c r="AC416" i="1" s="1"/>
  <c r="AA416" i="1"/>
  <c r="AA416" i="1" a="1"/>
  <c r="Z416" i="1"/>
  <c r="Z416" i="1" a="1"/>
  <c r="Y416" i="1"/>
  <c r="Y416" i="1" a="1"/>
  <c r="X416" i="1"/>
  <c r="X416" i="1" a="1"/>
  <c r="W416" i="1"/>
  <c r="W416" i="1" a="1"/>
  <c r="V416" i="1"/>
  <c r="V416" i="1" a="1"/>
  <c r="U416" i="1"/>
  <c r="U416" i="1" a="1"/>
  <c r="T416" i="1"/>
  <c r="T416" i="1" a="1"/>
  <c r="S416" i="1"/>
  <c r="S416" i="1" a="1"/>
  <c r="R416" i="1"/>
  <c r="R416" i="1" a="1"/>
  <c r="Q416" i="1"/>
  <c r="Q416" i="1" a="1"/>
  <c r="P416" i="1"/>
  <c r="P416" i="1" a="1"/>
  <c r="O416" i="1"/>
  <c r="O416" i="1" a="1"/>
  <c r="N416" i="1"/>
  <c r="N416" i="1" a="1"/>
  <c r="M416" i="1"/>
  <c r="M416" i="1" a="1"/>
  <c r="L416" i="1"/>
  <c r="L416" i="1" a="1"/>
  <c r="K416" i="1"/>
  <c r="K416" i="1" a="1"/>
  <c r="I416" i="1" a="1"/>
  <c r="I416" i="1" s="1"/>
  <c r="J416" i="1" s="1"/>
  <c r="H416" i="1" a="1"/>
  <c r="H416" i="1" s="1"/>
  <c r="G416" i="1" a="1"/>
  <c r="G416" i="1" s="1"/>
  <c r="E416" i="1"/>
  <c r="A416" i="1"/>
  <c r="AV415" i="1" a="1"/>
  <c r="AV415" i="1" s="1"/>
  <c r="AU415" i="1" a="1"/>
  <c r="AU415" i="1" s="1"/>
  <c r="AT415" i="1" a="1"/>
  <c r="AT415" i="1" s="1"/>
  <c r="AS415" i="1" a="1"/>
  <c r="AS415" i="1" s="1"/>
  <c r="AR415" i="1" a="1"/>
  <c r="AR415" i="1" s="1"/>
  <c r="AQ415" i="1" a="1"/>
  <c r="AQ415" i="1" s="1"/>
  <c r="AP415" i="1" a="1"/>
  <c r="AP415" i="1" s="1"/>
  <c r="AO415" i="1" a="1"/>
  <c r="AO415" i="1" s="1"/>
  <c r="AL415" i="1"/>
  <c r="AL415" i="1" a="1"/>
  <c r="AJ415" i="1"/>
  <c r="AI415" i="1" a="1"/>
  <c r="AI415" i="1" s="1"/>
  <c r="AE415" i="1"/>
  <c r="AE415" i="1" a="1"/>
  <c r="AD415" i="1"/>
  <c r="AD415" i="1" a="1"/>
  <c r="AC415" i="1"/>
  <c r="AC415" i="1" a="1"/>
  <c r="AA415" i="1" a="1"/>
  <c r="AA415" i="1" s="1"/>
  <c r="Z415" i="1" a="1"/>
  <c r="Z415" i="1" s="1"/>
  <c r="Y415" i="1" a="1"/>
  <c r="Y415" i="1" s="1"/>
  <c r="X415" i="1" a="1"/>
  <c r="X415" i="1" s="1"/>
  <c r="W415" i="1" a="1"/>
  <c r="W415" i="1" s="1"/>
  <c r="V415" i="1" a="1"/>
  <c r="V415" i="1" s="1"/>
  <c r="U415" i="1" a="1"/>
  <c r="U415" i="1" s="1"/>
  <c r="T415" i="1" a="1"/>
  <c r="T415" i="1" s="1"/>
  <c r="S415" i="1" a="1"/>
  <c r="S415" i="1" s="1"/>
  <c r="R415" i="1" a="1"/>
  <c r="R415" i="1" s="1"/>
  <c r="Q415" i="1" a="1"/>
  <c r="Q415" i="1" s="1"/>
  <c r="P415" i="1" a="1"/>
  <c r="P415" i="1" s="1"/>
  <c r="O415" i="1" a="1"/>
  <c r="O415" i="1" s="1"/>
  <c r="N415" i="1" a="1"/>
  <c r="N415" i="1" s="1"/>
  <c r="M415" i="1" a="1"/>
  <c r="M415" i="1" s="1"/>
  <c r="L415" i="1" a="1"/>
  <c r="L415" i="1" s="1"/>
  <c r="K415" i="1" a="1"/>
  <c r="K415" i="1" s="1"/>
  <c r="I415" i="1"/>
  <c r="J415" i="1" s="1"/>
  <c r="I415" i="1" a="1"/>
  <c r="H415" i="1"/>
  <c r="H415" i="1" a="1"/>
  <c r="G415" i="1"/>
  <c r="G415" i="1" a="1"/>
  <c r="E415" i="1"/>
  <c r="A415" i="1"/>
  <c r="AV414" i="1"/>
  <c r="AV414" i="1" a="1"/>
  <c r="AU414" i="1"/>
  <c r="AU414" i="1" a="1"/>
  <c r="AT414" i="1"/>
  <c r="AT414" i="1" a="1"/>
  <c r="AS414" i="1"/>
  <c r="AS414" i="1" a="1"/>
  <c r="AR414" i="1"/>
  <c r="AR414" i="1" a="1"/>
  <c r="AQ414" i="1"/>
  <c r="AQ414" i="1" a="1"/>
  <c r="AP414" i="1"/>
  <c r="AP414" i="1" a="1"/>
  <c r="AO414" i="1"/>
  <c r="AO414" i="1" a="1"/>
  <c r="AN414" i="1"/>
  <c r="AN414" i="1" a="1"/>
  <c r="AL414" i="1" a="1"/>
  <c r="AL414" i="1" s="1"/>
  <c r="AI414" i="1"/>
  <c r="AI414" i="1" a="1"/>
  <c r="AE414" i="1" a="1"/>
  <c r="AE414" i="1" s="1"/>
  <c r="AG414" i="1" s="1"/>
  <c r="AD414" i="1" a="1"/>
  <c r="AD414" i="1" s="1"/>
  <c r="AC414" i="1" a="1"/>
  <c r="AC414" i="1" s="1"/>
  <c r="AA414" i="1"/>
  <c r="AA414" i="1" a="1"/>
  <c r="Z414" i="1"/>
  <c r="Z414" i="1" a="1"/>
  <c r="Y414" i="1"/>
  <c r="Y414" i="1" a="1"/>
  <c r="X414" i="1"/>
  <c r="X414" i="1" a="1"/>
  <c r="W414" i="1"/>
  <c r="W414" i="1" a="1"/>
  <c r="V414" i="1"/>
  <c r="V414" i="1" a="1"/>
  <c r="U414" i="1"/>
  <c r="U414" i="1" a="1"/>
  <c r="T414" i="1"/>
  <c r="T414" i="1" a="1"/>
  <c r="S414" i="1"/>
  <c r="S414" i="1" a="1"/>
  <c r="R414" i="1"/>
  <c r="R414" i="1" a="1"/>
  <c r="Q414" i="1"/>
  <c r="Q414" i="1" a="1"/>
  <c r="P414" i="1"/>
  <c r="P414" i="1" a="1"/>
  <c r="O414" i="1"/>
  <c r="O414" i="1" a="1"/>
  <c r="N414" i="1"/>
  <c r="N414" i="1" a="1"/>
  <c r="M414" i="1"/>
  <c r="M414" i="1" a="1"/>
  <c r="L414" i="1"/>
  <c r="L414" i="1" a="1"/>
  <c r="K414" i="1"/>
  <c r="K414" i="1" a="1"/>
  <c r="I414" i="1" a="1"/>
  <c r="I414" i="1" s="1"/>
  <c r="J414" i="1" s="1"/>
  <c r="H414" i="1" a="1"/>
  <c r="H414" i="1" s="1"/>
  <c r="G414" i="1" a="1"/>
  <c r="G414" i="1" s="1"/>
  <c r="E414" i="1"/>
  <c r="A414" i="1"/>
  <c r="AV413" i="1" a="1"/>
  <c r="AV413" i="1" s="1"/>
  <c r="AU413" i="1" a="1"/>
  <c r="AU413" i="1" s="1"/>
  <c r="AT413" i="1" a="1"/>
  <c r="AT413" i="1" s="1"/>
  <c r="AS413" i="1" a="1"/>
  <c r="AS413" i="1" s="1"/>
  <c r="AR413" i="1" a="1"/>
  <c r="AR413" i="1" s="1"/>
  <c r="AQ413" i="1" a="1"/>
  <c r="AQ413" i="1" s="1"/>
  <c r="AP413" i="1" a="1"/>
  <c r="AP413" i="1" s="1"/>
  <c r="AO413" i="1" a="1"/>
  <c r="AO413" i="1" s="1"/>
  <c r="AL413" i="1"/>
  <c r="AN413" i="1" s="1" a="1"/>
  <c r="AN413" i="1" s="1"/>
  <c r="AL413" i="1" a="1"/>
  <c r="AI413" i="1" a="1"/>
  <c r="AI413" i="1" s="1"/>
  <c r="AE413" i="1"/>
  <c r="AE413" i="1" a="1"/>
  <c r="AD413" i="1"/>
  <c r="AD413" i="1" a="1"/>
  <c r="AC413" i="1" a="1"/>
  <c r="AC413" i="1" s="1"/>
  <c r="AA413" i="1" a="1"/>
  <c r="AA413" i="1" s="1"/>
  <c r="Z413" i="1" a="1"/>
  <c r="Z413" i="1" s="1"/>
  <c r="Y413" i="1" a="1"/>
  <c r="Y413" i="1" s="1"/>
  <c r="X413" i="1"/>
  <c r="AJ413" i="1" s="1"/>
  <c r="X413" i="1" a="1"/>
  <c r="W413" i="1" a="1"/>
  <c r="W413" i="1" s="1"/>
  <c r="V413" i="1" a="1"/>
  <c r="V413" i="1" s="1"/>
  <c r="U413" i="1" a="1"/>
  <c r="U413" i="1" s="1"/>
  <c r="T413" i="1" a="1"/>
  <c r="T413" i="1" s="1"/>
  <c r="S413" i="1" a="1"/>
  <c r="S413" i="1" s="1"/>
  <c r="R413" i="1" a="1"/>
  <c r="R413" i="1" s="1"/>
  <c r="Q413" i="1" a="1"/>
  <c r="Q413" i="1" s="1"/>
  <c r="P413" i="1" a="1"/>
  <c r="P413" i="1" s="1"/>
  <c r="O413" i="1" a="1"/>
  <c r="O413" i="1" s="1"/>
  <c r="N413" i="1" a="1"/>
  <c r="N413" i="1" s="1"/>
  <c r="M413" i="1" a="1"/>
  <c r="M413" i="1" s="1"/>
  <c r="L413" i="1"/>
  <c r="L413" i="1" a="1"/>
  <c r="K413" i="1" a="1"/>
  <c r="K413" i="1" s="1"/>
  <c r="I413" i="1"/>
  <c r="J413" i="1" s="1"/>
  <c r="I413" i="1" a="1"/>
  <c r="H413" i="1" a="1"/>
  <c r="H413" i="1" s="1"/>
  <c r="G413" i="1"/>
  <c r="G413" i="1" a="1"/>
  <c r="E413" i="1"/>
  <c r="A413" i="1"/>
  <c r="AV412" i="1"/>
  <c r="AV412" i="1" a="1"/>
  <c r="AU412" i="1" a="1"/>
  <c r="AU412" i="1" s="1"/>
  <c r="AT412" i="1"/>
  <c r="AT412" i="1" a="1"/>
  <c r="AS412" i="1"/>
  <c r="AS412" i="1" a="1"/>
  <c r="AR412" i="1"/>
  <c r="AR412" i="1" a="1"/>
  <c r="AQ412" i="1" a="1"/>
  <c r="AQ412" i="1" s="1"/>
  <c r="AP412" i="1"/>
  <c r="AP412" i="1" a="1"/>
  <c r="AO412" i="1"/>
  <c r="AO412" i="1" a="1"/>
  <c r="AL412" i="1" a="1"/>
  <c r="AL412" i="1" s="1"/>
  <c r="AN412" i="1" s="1" a="1"/>
  <c r="AN412" i="1" s="1"/>
  <c r="AI412" i="1"/>
  <c r="AI412" i="1" a="1"/>
  <c r="AE412" i="1" a="1"/>
  <c r="AE412" i="1" s="1"/>
  <c r="AD412" i="1" a="1"/>
  <c r="AD412" i="1" s="1"/>
  <c r="AC412" i="1" a="1"/>
  <c r="AC412" i="1" s="1"/>
  <c r="AA412" i="1"/>
  <c r="AA412" i="1" a="1"/>
  <c r="Z412" i="1"/>
  <c r="Z412" i="1" a="1"/>
  <c r="Y412" i="1"/>
  <c r="Y412" i="1" a="1"/>
  <c r="X412" i="1" a="1"/>
  <c r="X412" i="1" s="1"/>
  <c r="W412" i="1"/>
  <c r="W412" i="1" a="1"/>
  <c r="V412" i="1"/>
  <c r="V412" i="1" a="1"/>
  <c r="U412" i="1"/>
  <c r="U412" i="1" a="1"/>
  <c r="T412" i="1" a="1"/>
  <c r="T412" i="1" s="1"/>
  <c r="S412" i="1"/>
  <c r="S412" i="1" a="1"/>
  <c r="R412" i="1"/>
  <c r="R412" i="1" a="1"/>
  <c r="Q412" i="1"/>
  <c r="Q412" i="1" a="1"/>
  <c r="P412" i="1" a="1"/>
  <c r="P412" i="1" s="1"/>
  <c r="O412" i="1"/>
  <c r="O412" i="1" a="1"/>
  <c r="N412" i="1"/>
  <c r="N412" i="1" a="1"/>
  <c r="M412" i="1"/>
  <c r="M412" i="1" a="1"/>
  <c r="L412" i="1" a="1"/>
  <c r="L412" i="1" s="1"/>
  <c r="K412" i="1"/>
  <c r="K412" i="1" a="1"/>
  <c r="I412" i="1" a="1"/>
  <c r="I412" i="1" s="1"/>
  <c r="J412" i="1" s="1"/>
  <c r="H412" i="1" a="1"/>
  <c r="H412" i="1" s="1"/>
  <c r="G412" i="1" a="1"/>
  <c r="G412" i="1" s="1"/>
  <c r="E412" i="1"/>
  <c r="A412" i="1"/>
  <c r="AV411" i="1" a="1"/>
  <c r="AV411" i="1" s="1"/>
  <c r="AU411" i="1" a="1"/>
  <c r="AU411" i="1" s="1"/>
  <c r="AT411" i="1"/>
  <c r="AT411" i="1" a="1"/>
  <c r="AS411" i="1" a="1"/>
  <c r="AS411" i="1" s="1"/>
  <c r="AR411" i="1" a="1"/>
  <c r="AR411" i="1" s="1"/>
  <c r="AQ411" i="1" a="1"/>
  <c r="AQ411" i="1" s="1"/>
  <c r="AP411" i="1" a="1"/>
  <c r="AP411" i="1" s="1"/>
  <c r="AO411" i="1"/>
  <c r="AO411" i="1" a="1"/>
  <c r="AL411" i="1" a="1"/>
  <c r="AL411" i="1" s="1"/>
  <c r="AN411" i="1" s="1" a="1"/>
  <c r="AN411" i="1" s="1"/>
  <c r="AI411" i="1" a="1"/>
  <c r="AI411" i="1" s="1"/>
  <c r="AE411" i="1"/>
  <c r="AE411" i="1" a="1"/>
  <c r="AD411" i="1"/>
  <c r="AD411" i="1" a="1"/>
  <c r="AC411" i="1"/>
  <c r="AC411" i="1" a="1"/>
  <c r="AA411" i="1" a="1"/>
  <c r="AA411" i="1" s="1"/>
  <c r="AB411" i="1" s="1"/>
  <c r="Z411" i="1"/>
  <c r="Z411" i="1" a="1"/>
  <c r="Y411" i="1" a="1"/>
  <c r="Y411" i="1" s="1"/>
  <c r="X411" i="1"/>
  <c r="X411" i="1" a="1"/>
  <c r="W411" i="1" a="1"/>
  <c r="W411" i="1" s="1"/>
  <c r="V411" i="1"/>
  <c r="V411" i="1" a="1"/>
  <c r="U411" i="1" a="1"/>
  <c r="U411" i="1" s="1"/>
  <c r="T411" i="1" a="1"/>
  <c r="T411" i="1" s="1"/>
  <c r="S411" i="1" a="1"/>
  <c r="S411" i="1" s="1"/>
  <c r="R411" i="1" a="1"/>
  <c r="R411" i="1" s="1"/>
  <c r="Q411" i="1" a="1"/>
  <c r="Q411" i="1" s="1"/>
  <c r="P411" i="1" a="1"/>
  <c r="P411" i="1" s="1"/>
  <c r="O411" i="1"/>
  <c r="O411" i="1" a="1"/>
  <c r="N411" i="1" a="1"/>
  <c r="N411" i="1" s="1"/>
  <c r="M411" i="1" a="1"/>
  <c r="M411" i="1" s="1"/>
  <c r="L411" i="1"/>
  <c r="L411" i="1" a="1"/>
  <c r="K411" i="1" a="1"/>
  <c r="K411" i="1" s="1"/>
  <c r="I411" i="1"/>
  <c r="J411" i="1" s="1"/>
  <c r="I411" i="1" a="1"/>
  <c r="H411" i="1"/>
  <c r="H411" i="1" a="1"/>
  <c r="G411" i="1" a="1"/>
  <c r="G411" i="1" s="1"/>
  <c r="E411" i="1"/>
  <c r="A411" i="1"/>
  <c r="AV410" i="1" a="1"/>
  <c r="AV410" i="1" s="1"/>
  <c r="AU410" i="1"/>
  <c r="AU410" i="1" a="1"/>
  <c r="AT410" i="1" a="1"/>
  <c r="AT410" i="1" s="1"/>
  <c r="AS410" i="1"/>
  <c r="AS410" i="1" a="1"/>
  <c r="AR410" i="1" a="1"/>
  <c r="AR410" i="1" s="1"/>
  <c r="AQ410" i="1"/>
  <c r="AQ410" i="1" a="1"/>
  <c r="AP410" i="1" a="1"/>
  <c r="AP410" i="1" s="1"/>
  <c r="AO410" i="1"/>
  <c r="AO410" i="1" a="1"/>
  <c r="AN410" i="1" a="1"/>
  <c r="AN410" i="1" s="1"/>
  <c r="AL410" i="1"/>
  <c r="AL410" i="1" a="1"/>
  <c r="AI410" i="1" a="1"/>
  <c r="AI410" i="1" s="1"/>
  <c r="AE410" i="1" a="1"/>
  <c r="AE410" i="1" s="1"/>
  <c r="AD410" i="1"/>
  <c r="AD410" i="1" a="1"/>
  <c r="AC410" i="1" a="1"/>
  <c r="AC410" i="1" s="1"/>
  <c r="AA410" i="1" a="1"/>
  <c r="AA410" i="1" s="1"/>
  <c r="Z410" i="1"/>
  <c r="Z410" i="1" a="1"/>
  <c r="Y410" i="1" a="1"/>
  <c r="Y410" i="1" s="1"/>
  <c r="X410" i="1"/>
  <c r="AM410" i="1" s="1"/>
  <c r="X410" i="1" a="1"/>
  <c r="W410" i="1" a="1"/>
  <c r="W410" i="1" s="1"/>
  <c r="V410" i="1"/>
  <c r="V410" i="1" a="1"/>
  <c r="U410" i="1" a="1"/>
  <c r="U410" i="1" s="1"/>
  <c r="T410" i="1"/>
  <c r="T410" i="1" a="1"/>
  <c r="S410" i="1" a="1"/>
  <c r="S410" i="1" s="1"/>
  <c r="R410" i="1" a="1"/>
  <c r="R410" i="1" s="1"/>
  <c r="Q410" i="1" a="1"/>
  <c r="Q410" i="1" s="1"/>
  <c r="P410" i="1"/>
  <c r="P410" i="1" a="1"/>
  <c r="O410" i="1" a="1"/>
  <c r="O410" i="1" s="1"/>
  <c r="N410" i="1" a="1"/>
  <c r="N410" i="1" s="1"/>
  <c r="M410" i="1" a="1"/>
  <c r="M410" i="1" s="1"/>
  <c r="L410" i="1"/>
  <c r="L410" i="1" a="1"/>
  <c r="K410" i="1" a="1"/>
  <c r="K410" i="1" s="1"/>
  <c r="I410" i="1"/>
  <c r="J410" i="1" s="1"/>
  <c r="I410" i="1" a="1"/>
  <c r="H410" i="1" a="1"/>
  <c r="H410" i="1" s="1"/>
  <c r="G410" i="1"/>
  <c r="G410" i="1" a="1"/>
  <c r="E410" i="1"/>
  <c r="A410" i="1"/>
  <c r="AV409" i="1"/>
  <c r="AV409" i="1" a="1"/>
  <c r="AU409" i="1" a="1"/>
  <c r="AU409" i="1" s="1"/>
  <c r="AT409" i="1"/>
  <c r="AT409" i="1" a="1"/>
  <c r="AS409" i="1"/>
  <c r="AS409" i="1" a="1"/>
  <c r="AR409" i="1"/>
  <c r="AR409" i="1" a="1"/>
  <c r="AQ409" i="1" a="1"/>
  <c r="AQ409" i="1" s="1"/>
  <c r="AP409" i="1"/>
  <c r="AP409" i="1" a="1"/>
  <c r="AO409" i="1" a="1"/>
  <c r="AO409" i="1" s="1"/>
  <c r="AL409" i="1"/>
  <c r="AL409" i="1" a="1"/>
  <c r="AI409" i="1"/>
  <c r="AI409" i="1" a="1"/>
  <c r="AE409" i="1" a="1"/>
  <c r="AE409" i="1" s="1"/>
  <c r="AD409" i="1" a="1"/>
  <c r="AD409" i="1" s="1"/>
  <c r="AC409" i="1" a="1"/>
  <c r="AC409" i="1" s="1"/>
  <c r="AA409" i="1"/>
  <c r="AA409" i="1" a="1"/>
  <c r="Z409" i="1" a="1"/>
  <c r="Z409" i="1" s="1"/>
  <c r="Y409" i="1"/>
  <c r="Y409" i="1" a="1"/>
  <c r="X409" i="1" a="1"/>
  <c r="X409" i="1" s="1"/>
  <c r="W409" i="1"/>
  <c r="W409" i="1" a="1"/>
  <c r="V409" i="1" a="1"/>
  <c r="V409" i="1" s="1"/>
  <c r="U409" i="1" a="1"/>
  <c r="U409" i="1" s="1"/>
  <c r="T409" i="1" a="1"/>
  <c r="T409" i="1" s="1"/>
  <c r="S409" i="1"/>
  <c r="S409" i="1" a="1"/>
  <c r="R409" i="1" a="1"/>
  <c r="R409" i="1" s="1"/>
  <c r="Q409" i="1" a="1"/>
  <c r="Q409" i="1" s="1"/>
  <c r="P409" i="1" a="1"/>
  <c r="P409" i="1" s="1"/>
  <c r="O409" i="1"/>
  <c r="O409" i="1" a="1"/>
  <c r="N409" i="1" a="1"/>
  <c r="N409" i="1" s="1"/>
  <c r="M409" i="1" a="1"/>
  <c r="M409" i="1" s="1"/>
  <c r="L409" i="1" a="1"/>
  <c r="L409" i="1" s="1"/>
  <c r="K409" i="1"/>
  <c r="K409" i="1" a="1"/>
  <c r="I409" i="1"/>
  <c r="J409" i="1" s="1"/>
  <c r="I409" i="1" a="1"/>
  <c r="H409" i="1" a="1"/>
  <c r="H409" i="1" s="1"/>
  <c r="G409" i="1"/>
  <c r="G409" i="1" a="1"/>
  <c r="E409" i="1"/>
  <c r="A409" i="1"/>
  <c r="AV408" i="1"/>
  <c r="AV408" i="1" a="1"/>
  <c r="AU408" i="1" a="1"/>
  <c r="AU408" i="1" s="1"/>
  <c r="AT408" i="1"/>
  <c r="AT408" i="1" a="1"/>
  <c r="AS408" i="1" a="1"/>
  <c r="AS408" i="1" s="1"/>
  <c r="AR408" i="1"/>
  <c r="AR408" i="1" a="1"/>
  <c r="AQ408" i="1" a="1"/>
  <c r="AQ408" i="1" s="1"/>
  <c r="AP408" i="1"/>
  <c r="AP408" i="1" a="1"/>
  <c r="AO408" i="1" a="1"/>
  <c r="AO408" i="1" s="1"/>
  <c r="AL408" i="1" a="1"/>
  <c r="AL408" i="1" s="1"/>
  <c r="AI408" i="1" a="1"/>
  <c r="AI408" i="1" s="1"/>
  <c r="AE408" i="1"/>
  <c r="AE408" i="1" a="1"/>
  <c r="AD408" i="1" a="1"/>
  <c r="AD408" i="1" s="1"/>
  <c r="AC408" i="1" a="1"/>
  <c r="AC408" i="1" s="1"/>
  <c r="AA408" i="1"/>
  <c r="AA408" i="1" a="1"/>
  <c r="Z408" i="1" a="1"/>
  <c r="Z408" i="1" s="1"/>
  <c r="Y408" i="1"/>
  <c r="Y408" i="1" a="1"/>
  <c r="X408" i="1" a="1"/>
  <c r="X408" i="1" s="1"/>
  <c r="W408" i="1"/>
  <c r="W408" i="1" a="1"/>
  <c r="V408" i="1" a="1"/>
  <c r="V408" i="1" s="1"/>
  <c r="U408" i="1"/>
  <c r="U408" i="1" a="1"/>
  <c r="T408" i="1" a="1"/>
  <c r="T408" i="1" s="1"/>
  <c r="S408" i="1"/>
  <c r="S408" i="1" a="1"/>
  <c r="R408" i="1" a="1"/>
  <c r="R408" i="1" s="1"/>
  <c r="Q408" i="1" a="1"/>
  <c r="Q408" i="1" s="1"/>
  <c r="P408" i="1" a="1"/>
  <c r="P408" i="1" s="1"/>
  <c r="O408" i="1"/>
  <c r="O408" i="1" a="1"/>
  <c r="N408" i="1" a="1"/>
  <c r="N408" i="1" s="1"/>
  <c r="M408" i="1" a="1"/>
  <c r="M408" i="1" s="1"/>
  <c r="L408" i="1" a="1"/>
  <c r="L408" i="1" s="1"/>
  <c r="K408" i="1"/>
  <c r="K408" i="1" a="1"/>
  <c r="I408" i="1" a="1"/>
  <c r="I408" i="1" s="1"/>
  <c r="J408" i="1" s="1"/>
  <c r="H408" i="1"/>
  <c r="H408" i="1" a="1"/>
  <c r="G408" i="1"/>
  <c r="G408" i="1" a="1"/>
  <c r="E408" i="1"/>
  <c r="A408" i="1"/>
  <c r="AV407" i="1" a="1"/>
  <c r="AV407" i="1" s="1"/>
  <c r="AU407" i="1"/>
  <c r="AU407" i="1" a="1"/>
  <c r="AT407" i="1" a="1"/>
  <c r="AT407" i="1" s="1"/>
  <c r="AS407" i="1"/>
  <c r="AS407" i="1" a="1"/>
  <c r="AR407" i="1" a="1"/>
  <c r="AR407" i="1" s="1"/>
  <c r="AQ407" i="1"/>
  <c r="AQ407" i="1" a="1"/>
  <c r="AP407" i="1" a="1"/>
  <c r="AP407" i="1" s="1"/>
  <c r="AO407" i="1"/>
  <c r="AO407" i="1" a="1"/>
  <c r="AL407" i="1" a="1"/>
  <c r="AL407" i="1" s="1"/>
  <c r="AN407" i="1" s="1" a="1"/>
  <c r="AN407" i="1" s="1"/>
  <c r="AI407" i="1" a="1"/>
  <c r="AI407" i="1" s="1"/>
  <c r="AE407" i="1"/>
  <c r="AE407" i="1" a="1"/>
  <c r="AD407" i="1" a="1"/>
  <c r="AD407" i="1" s="1"/>
  <c r="AC407" i="1"/>
  <c r="AC407" i="1" a="1"/>
  <c r="AA407" i="1" a="1"/>
  <c r="AA407" i="1" s="1"/>
  <c r="AB407" i="1" s="1"/>
  <c r="Z407" i="1"/>
  <c r="Z407" i="1" a="1"/>
  <c r="Y407" i="1" a="1"/>
  <c r="Y407" i="1" s="1"/>
  <c r="X407" i="1"/>
  <c r="X407" i="1" a="1"/>
  <c r="W407" i="1" a="1"/>
  <c r="W407" i="1" s="1"/>
  <c r="V407" i="1"/>
  <c r="V407" i="1" a="1"/>
  <c r="U407" i="1" a="1"/>
  <c r="U407" i="1" s="1"/>
  <c r="T407" i="1" a="1"/>
  <c r="T407" i="1" s="1"/>
  <c r="S407" i="1" a="1"/>
  <c r="S407" i="1" s="1"/>
  <c r="R407" i="1"/>
  <c r="R407" i="1" a="1"/>
  <c r="Q407" i="1" a="1"/>
  <c r="Q407" i="1" s="1"/>
  <c r="P407" i="1" a="1"/>
  <c r="P407" i="1" s="1"/>
  <c r="O407" i="1" a="1"/>
  <c r="O407" i="1" s="1"/>
  <c r="N407" i="1"/>
  <c r="N407" i="1" a="1"/>
  <c r="M407" i="1" a="1"/>
  <c r="M407" i="1" s="1"/>
  <c r="L407" i="1" a="1"/>
  <c r="L407" i="1" s="1"/>
  <c r="K407" i="1" a="1"/>
  <c r="K407" i="1" s="1"/>
  <c r="I407" i="1" a="1"/>
  <c r="I407" i="1" s="1"/>
  <c r="J407" i="1" s="1"/>
  <c r="H407" i="1"/>
  <c r="H407" i="1" a="1"/>
  <c r="G407" i="1" a="1"/>
  <c r="G407" i="1" s="1"/>
  <c r="E407" i="1"/>
  <c r="A407" i="1"/>
  <c r="AV406" i="1" a="1"/>
  <c r="AV406" i="1" s="1"/>
  <c r="AU406" i="1"/>
  <c r="AU406" i="1" a="1"/>
  <c r="AT406" i="1" a="1"/>
  <c r="AT406" i="1" s="1"/>
  <c r="AS406" i="1"/>
  <c r="AS406" i="1" a="1"/>
  <c r="AR406" i="1" a="1"/>
  <c r="AR406" i="1" s="1"/>
  <c r="AQ406" i="1"/>
  <c r="AQ406" i="1" a="1"/>
  <c r="AP406" i="1" a="1"/>
  <c r="AP406" i="1" s="1"/>
  <c r="AO406" i="1"/>
  <c r="AO406" i="1" a="1"/>
  <c r="AL406" i="1" a="1"/>
  <c r="AL406" i="1" s="1"/>
  <c r="AN406" i="1" s="1" a="1"/>
  <c r="AN406" i="1" s="1"/>
  <c r="AI406" i="1" a="1"/>
  <c r="AI406" i="1" s="1"/>
  <c r="AE406" i="1" a="1"/>
  <c r="AE406" i="1" s="1"/>
  <c r="AD406" i="1"/>
  <c r="AD406" i="1" a="1"/>
  <c r="AC406" i="1" a="1"/>
  <c r="AC406" i="1" s="1"/>
  <c r="AA406" i="1" a="1"/>
  <c r="AA406" i="1" s="1"/>
  <c r="Z406" i="1"/>
  <c r="Z406" i="1" a="1"/>
  <c r="Y406" i="1" a="1"/>
  <c r="Y406" i="1" s="1"/>
  <c r="X406" i="1"/>
  <c r="AJ406" i="1" s="1"/>
  <c r="X406" i="1" a="1"/>
  <c r="W406" i="1" a="1"/>
  <c r="W406" i="1" s="1"/>
  <c r="V406" i="1"/>
  <c r="V406" i="1" a="1"/>
  <c r="U406" i="1" a="1"/>
  <c r="U406" i="1" s="1"/>
  <c r="T406" i="1"/>
  <c r="T406" i="1" a="1"/>
  <c r="S406" i="1" a="1"/>
  <c r="S406" i="1" s="1"/>
  <c r="R406" i="1"/>
  <c r="R406" i="1" a="1"/>
  <c r="Q406" i="1" a="1"/>
  <c r="Q406" i="1" s="1"/>
  <c r="P406" i="1"/>
  <c r="P406" i="1" a="1"/>
  <c r="O406" i="1" a="1"/>
  <c r="O406" i="1" s="1"/>
  <c r="N406" i="1"/>
  <c r="N406" i="1" a="1"/>
  <c r="M406" i="1" a="1"/>
  <c r="M406" i="1" s="1"/>
  <c r="L406" i="1"/>
  <c r="L406" i="1" a="1"/>
  <c r="K406" i="1" a="1"/>
  <c r="K406" i="1" s="1"/>
  <c r="J406" i="1"/>
  <c r="I406" i="1"/>
  <c r="I406" i="1" a="1"/>
  <c r="H406" i="1" a="1"/>
  <c r="H406" i="1" s="1"/>
  <c r="G406" i="1"/>
  <c r="G406" i="1" a="1"/>
  <c r="E406" i="1"/>
  <c r="A406" i="1"/>
  <c r="AV405" i="1"/>
  <c r="AV405" i="1" a="1"/>
  <c r="AU405" i="1" a="1"/>
  <c r="AU405" i="1" s="1"/>
  <c r="AT405" i="1"/>
  <c r="AT405" i="1" a="1"/>
  <c r="AS405" i="1"/>
  <c r="AS405" i="1" a="1"/>
  <c r="AR405" i="1"/>
  <c r="AR405" i="1" a="1"/>
  <c r="AQ405" i="1" a="1"/>
  <c r="AQ405" i="1" s="1"/>
  <c r="AP405" i="1"/>
  <c r="AP405" i="1" a="1"/>
  <c r="AO405" i="1" a="1"/>
  <c r="AO405" i="1" s="1"/>
  <c r="AL405" i="1"/>
  <c r="AN405" i="1" s="1" a="1"/>
  <c r="AN405" i="1" s="1"/>
  <c r="AL405" i="1" a="1"/>
  <c r="AI405" i="1"/>
  <c r="AI405" i="1" a="1"/>
  <c r="AE405" i="1" a="1"/>
  <c r="AE405" i="1" s="1"/>
  <c r="AD405" i="1"/>
  <c r="AD405" i="1" a="1"/>
  <c r="AC405" i="1" a="1"/>
  <c r="AC405" i="1" s="1"/>
  <c r="AA405" i="1"/>
  <c r="AA405" i="1" a="1"/>
  <c r="Z405" i="1" a="1"/>
  <c r="Z405" i="1" s="1"/>
  <c r="Y405" i="1"/>
  <c r="Y405" i="1" a="1"/>
  <c r="X405" i="1" a="1"/>
  <c r="X405" i="1" s="1"/>
  <c r="W405" i="1" a="1"/>
  <c r="W405" i="1" s="1"/>
  <c r="V405" i="1" a="1"/>
  <c r="V405" i="1" s="1"/>
  <c r="U405" i="1"/>
  <c r="U405" i="1" a="1"/>
  <c r="T405" i="1" a="1"/>
  <c r="T405" i="1" s="1"/>
  <c r="S405" i="1" a="1"/>
  <c r="S405" i="1" s="1"/>
  <c r="R405" i="1" a="1"/>
  <c r="R405" i="1" s="1"/>
  <c r="Q405" i="1"/>
  <c r="Q405" i="1" a="1"/>
  <c r="P405" i="1" a="1"/>
  <c r="P405" i="1" s="1"/>
  <c r="O405" i="1" a="1"/>
  <c r="O405" i="1" s="1"/>
  <c r="N405" i="1" a="1"/>
  <c r="N405" i="1" s="1"/>
  <c r="M405" i="1"/>
  <c r="M405" i="1" a="1"/>
  <c r="L405" i="1" a="1"/>
  <c r="L405" i="1" s="1"/>
  <c r="K405" i="1" a="1"/>
  <c r="K405" i="1" s="1"/>
  <c r="I405" i="1"/>
  <c r="J405" i="1" s="1"/>
  <c r="I405" i="1" a="1"/>
  <c r="H405" i="1" a="1"/>
  <c r="H405" i="1" s="1"/>
  <c r="G405" i="1"/>
  <c r="G405" i="1" a="1"/>
  <c r="E405" i="1"/>
  <c r="A405" i="1"/>
  <c r="AV404" i="1"/>
  <c r="AV404" i="1" a="1"/>
  <c r="AU404" i="1" a="1"/>
  <c r="AU404" i="1" s="1"/>
  <c r="AT404" i="1"/>
  <c r="AT404" i="1" a="1"/>
  <c r="AS404" i="1" a="1"/>
  <c r="AS404" i="1" s="1"/>
  <c r="AR404" i="1"/>
  <c r="AR404" i="1" a="1"/>
  <c r="AQ404" i="1" a="1"/>
  <c r="AQ404" i="1" s="1"/>
  <c r="AP404" i="1"/>
  <c r="AP404" i="1" a="1"/>
  <c r="AO404" i="1" a="1"/>
  <c r="AO404" i="1" s="1"/>
  <c r="AL404" i="1" a="1"/>
  <c r="AL404" i="1" s="1"/>
  <c r="AN404" i="1" s="1" a="1"/>
  <c r="AN404" i="1" s="1"/>
  <c r="AI404" i="1"/>
  <c r="AI404" i="1" a="1"/>
  <c r="AE404" i="1" a="1"/>
  <c r="AE404" i="1" s="1"/>
  <c r="AD404" i="1" a="1"/>
  <c r="AD404" i="1" s="1"/>
  <c r="AC404" i="1"/>
  <c r="AC404" i="1" a="1"/>
  <c r="AA404" i="1"/>
  <c r="AA404" i="1" a="1"/>
  <c r="Z404" i="1" a="1"/>
  <c r="Z404" i="1" s="1"/>
  <c r="Y404" i="1"/>
  <c r="Y404" i="1" a="1"/>
  <c r="X404" i="1" a="1"/>
  <c r="X404" i="1" s="1"/>
  <c r="W404" i="1"/>
  <c r="W404" i="1" a="1"/>
  <c r="V404" i="1" a="1"/>
  <c r="V404" i="1" s="1"/>
  <c r="U404" i="1"/>
  <c r="U404" i="1" a="1"/>
  <c r="T404" i="1" a="1"/>
  <c r="T404" i="1" s="1"/>
  <c r="S404" i="1" a="1"/>
  <c r="S404" i="1" s="1"/>
  <c r="R404" i="1" a="1"/>
  <c r="R404" i="1" s="1"/>
  <c r="Q404" i="1"/>
  <c r="Q404" i="1" a="1"/>
  <c r="P404" i="1" a="1"/>
  <c r="P404" i="1" s="1"/>
  <c r="O404" i="1" a="1"/>
  <c r="O404" i="1" s="1"/>
  <c r="N404" i="1" a="1"/>
  <c r="N404" i="1" s="1"/>
  <c r="M404" i="1"/>
  <c r="M404" i="1" a="1"/>
  <c r="L404" i="1" a="1"/>
  <c r="L404" i="1" s="1"/>
  <c r="K404" i="1" a="1"/>
  <c r="K404" i="1" s="1"/>
  <c r="I404" i="1" a="1"/>
  <c r="I404" i="1" s="1"/>
  <c r="J404" i="1" s="1"/>
  <c r="H404" i="1"/>
  <c r="H404" i="1" a="1"/>
  <c r="G404" i="1"/>
  <c r="G404" i="1" a="1"/>
  <c r="E404" i="1"/>
  <c r="A404" i="1"/>
  <c r="AV403" i="1" a="1"/>
  <c r="AV403" i="1" s="1"/>
  <c r="AU403" i="1"/>
  <c r="AU403" i="1" a="1"/>
  <c r="AT403" i="1" a="1"/>
  <c r="AT403" i="1" s="1"/>
  <c r="AS403" i="1"/>
  <c r="AS403" i="1" a="1"/>
  <c r="AR403" i="1" a="1"/>
  <c r="AR403" i="1" s="1"/>
  <c r="AQ403" i="1"/>
  <c r="AQ403" i="1" a="1"/>
  <c r="AP403" i="1" a="1"/>
  <c r="AP403" i="1" s="1"/>
  <c r="AO403" i="1"/>
  <c r="AO403" i="1" a="1"/>
  <c r="AL403" i="1" a="1"/>
  <c r="AL403" i="1" s="1"/>
  <c r="AN403" i="1" s="1" a="1"/>
  <c r="AN403" i="1" s="1"/>
  <c r="AI403" i="1" a="1"/>
  <c r="AI403" i="1" s="1"/>
  <c r="AE403" i="1" a="1"/>
  <c r="AE403" i="1" s="1"/>
  <c r="AD403" i="1" a="1"/>
  <c r="AD403" i="1" s="1"/>
  <c r="AC403" i="1"/>
  <c r="AC403" i="1" a="1"/>
  <c r="AA403" i="1" a="1"/>
  <c r="AA403" i="1" s="1"/>
  <c r="Z403" i="1"/>
  <c r="Z403" i="1" a="1"/>
  <c r="Y403" i="1" a="1"/>
  <c r="Y403" i="1" s="1"/>
  <c r="X403" i="1"/>
  <c r="AM403" i="1" s="1"/>
  <c r="X403" i="1" a="1"/>
  <c r="W403" i="1" a="1"/>
  <c r="W403" i="1" s="1"/>
  <c r="V403" i="1"/>
  <c r="V403" i="1" a="1"/>
  <c r="U403" i="1" a="1"/>
  <c r="U403" i="1" s="1"/>
  <c r="T403" i="1"/>
  <c r="T403" i="1" a="1"/>
  <c r="S403" i="1" a="1"/>
  <c r="S403" i="1" s="1"/>
  <c r="R403" i="1" a="1"/>
  <c r="R403" i="1" s="1"/>
  <c r="Q403" i="1" a="1"/>
  <c r="Q403" i="1" s="1"/>
  <c r="P403" i="1"/>
  <c r="P403" i="1" a="1"/>
  <c r="O403" i="1" a="1"/>
  <c r="O403" i="1" s="1"/>
  <c r="N403" i="1" a="1"/>
  <c r="N403" i="1" s="1"/>
  <c r="M403" i="1" a="1"/>
  <c r="M403" i="1" s="1"/>
  <c r="L403" i="1"/>
  <c r="L403" i="1" a="1"/>
  <c r="K403" i="1" a="1"/>
  <c r="K403" i="1" s="1"/>
  <c r="I403" i="1" a="1"/>
  <c r="I403" i="1" s="1"/>
  <c r="J403" i="1" s="1"/>
  <c r="H403" i="1"/>
  <c r="H403" i="1" a="1"/>
  <c r="G403" i="1" a="1"/>
  <c r="G403" i="1" s="1"/>
  <c r="E403" i="1"/>
  <c r="A403" i="1"/>
  <c r="AV402" i="1" a="1"/>
  <c r="AV402" i="1" s="1"/>
  <c r="AU402" i="1"/>
  <c r="AU402" i="1" a="1"/>
  <c r="AT402" i="1" a="1"/>
  <c r="AT402" i="1" s="1"/>
  <c r="AS402" i="1"/>
  <c r="AS402" i="1" a="1"/>
  <c r="AR402" i="1" a="1"/>
  <c r="AR402" i="1" s="1"/>
  <c r="AQ402" i="1"/>
  <c r="AQ402" i="1" a="1"/>
  <c r="AP402" i="1" a="1"/>
  <c r="AP402" i="1" s="1"/>
  <c r="AO402" i="1"/>
  <c r="AO402" i="1" a="1"/>
  <c r="AN402" i="1" a="1"/>
  <c r="AN402" i="1" s="1"/>
  <c r="AL402" i="1"/>
  <c r="AL402" i="1" a="1"/>
  <c r="AI402" i="1" a="1"/>
  <c r="AI402" i="1" s="1"/>
  <c r="AE402" i="1" a="1"/>
  <c r="AE402" i="1" s="1"/>
  <c r="AD402" i="1" a="1"/>
  <c r="AD402" i="1" s="1"/>
  <c r="AC402" i="1" a="1"/>
  <c r="AC402" i="1" s="1"/>
  <c r="AA402" i="1" a="1"/>
  <c r="AA402" i="1" s="1"/>
  <c r="Z402" i="1"/>
  <c r="Z402" i="1" a="1"/>
  <c r="Y402" i="1" a="1"/>
  <c r="Y402" i="1" s="1"/>
  <c r="X402" i="1"/>
  <c r="AM402" i="1" s="1"/>
  <c r="X402" i="1" a="1"/>
  <c r="W402" i="1" a="1"/>
  <c r="W402" i="1" s="1"/>
  <c r="V402" i="1"/>
  <c r="V402" i="1" a="1"/>
  <c r="U402" i="1" a="1"/>
  <c r="U402" i="1" s="1"/>
  <c r="T402" i="1"/>
  <c r="T402" i="1" a="1"/>
  <c r="S402" i="1" a="1"/>
  <c r="S402" i="1" s="1"/>
  <c r="R402" i="1" a="1"/>
  <c r="R402" i="1" s="1"/>
  <c r="Q402" i="1" a="1"/>
  <c r="Q402" i="1" s="1"/>
  <c r="P402" i="1"/>
  <c r="P402" i="1" a="1"/>
  <c r="O402" i="1" a="1"/>
  <c r="O402" i="1" s="1"/>
  <c r="N402" i="1" a="1"/>
  <c r="N402" i="1" s="1"/>
  <c r="M402" i="1" a="1"/>
  <c r="M402" i="1" s="1"/>
  <c r="L402" i="1" a="1"/>
  <c r="L402" i="1" s="1"/>
  <c r="K402" i="1" a="1"/>
  <c r="K402" i="1" s="1"/>
  <c r="I402" i="1"/>
  <c r="J402" i="1" s="1"/>
  <c r="I402" i="1" a="1"/>
  <c r="H402" i="1" a="1"/>
  <c r="H402" i="1" s="1"/>
  <c r="G402" i="1"/>
  <c r="G402" i="1" a="1"/>
  <c r="E402" i="1"/>
  <c r="A402" i="1"/>
  <c r="AV401" i="1" a="1"/>
  <c r="AV401" i="1" s="1"/>
  <c r="AU401" i="1"/>
  <c r="AU401" i="1" a="1"/>
  <c r="AT401" i="1"/>
  <c r="AT401" i="1" a="1"/>
  <c r="AS401" i="1"/>
  <c r="AS401" i="1" a="1"/>
  <c r="AR401" i="1" a="1"/>
  <c r="AR401" i="1" s="1"/>
  <c r="AQ401" i="1" a="1"/>
  <c r="AQ401" i="1" s="1"/>
  <c r="AP401" i="1"/>
  <c r="AP401" i="1" a="1"/>
  <c r="AO401" i="1"/>
  <c r="AO401" i="1" a="1"/>
  <c r="AL401" i="1" a="1"/>
  <c r="AL401" i="1" s="1"/>
  <c r="AN401" i="1" s="1" a="1"/>
  <c r="AN401" i="1" s="1"/>
  <c r="AI401" i="1" a="1"/>
  <c r="AI401" i="1" s="1"/>
  <c r="AE401" i="1" a="1"/>
  <c r="AE401" i="1" s="1"/>
  <c r="AD401" i="1" a="1"/>
  <c r="AD401" i="1" s="1"/>
  <c r="AC401" i="1" a="1"/>
  <c r="AC401" i="1" s="1"/>
  <c r="AA401" i="1"/>
  <c r="AA401" i="1" a="1"/>
  <c r="Z401" i="1"/>
  <c r="Z401" i="1" a="1"/>
  <c r="Y401" i="1" a="1"/>
  <c r="Y401" i="1" s="1"/>
  <c r="X401" i="1" a="1"/>
  <c r="X401" i="1" s="1"/>
  <c r="W401" i="1"/>
  <c r="W401" i="1" a="1"/>
  <c r="V401" i="1" a="1"/>
  <c r="V401" i="1" s="1"/>
  <c r="U401" i="1" a="1"/>
  <c r="U401" i="1" s="1"/>
  <c r="T401" i="1"/>
  <c r="T401" i="1" a="1"/>
  <c r="S401" i="1"/>
  <c r="S401" i="1" a="1"/>
  <c r="R401" i="1" a="1"/>
  <c r="R401" i="1" s="1"/>
  <c r="Q401" i="1" a="1"/>
  <c r="Q401" i="1" s="1"/>
  <c r="P401" i="1" a="1"/>
  <c r="P401" i="1" s="1"/>
  <c r="O401" i="1"/>
  <c r="O401" i="1" a="1"/>
  <c r="N401" i="1" a="1"/>
  <c r="N401" i="1" s="1"/>
  <c r="M401" i="1" a="1"/>
  <c r="M401" i="1" s="1"/>
  <c r="L401" i="1" a="1"/>
  <c r="L401" i="1" s="1"/>
  <c r="K401" i="1"/>
  <c r="K401" i="1" a="1"/>
  <c r="I401" i="1"/>
  <c r="J401" i="1" s="1"/>
  <c r="I401" i="1" a="1"/>
  <c r="H401" i="1" a="1"/>
  <c r="H401" i="1" s="1"/>
  <c r="G401" i="1" a="1"/>
  <c r="G401" i="1" s="1"/>
  <c r="E401" i="1"/>
  <c r="A401" i="1"/>
  <c r="AV400" i="1"/>
  <c r="AV400" i="1" a="1"/>
  <c r="AU400" i="1" a="1"/>
  <c r="AU400" i="1" s="1"/>
  <c r="AT400" i="1" a="1"/>
  <c r="AT400" i="1" s="1"/>
  <c r="AS400" i="1" a="1"/>
  <c r="AS400" i="1" s="1"/>
  <c r="AR400" i="1"/>
  <c r="AR400" i="1" a="1"/>
  <c r="AQ400" i="1" a="1"/>
  <c r="AQ400" i="1" s="1"/>
  <c r="AP400" i="1"/>
  <c r="AP400" i="1" a="1"/>
  <c r="AO400" i="1" a="1"/>
  <c r="AO400" i="1" s="1"/>
  <c r="AL400" i="1" a="1"/>
  <c r="AL400" i="1" s="1"/>
  <c r="AN400" i="1" s="1" a="1"/>
  <c r="AN400" i="1" s="1"/>
  <c r="AI400" i="1"/>
  <c r="AI400" i="1" a="1"/>
  <c r="AE400" i="1"/>
  <c r="AE400" i="1" a="1"/>
  <c r="AD400" i="1" a="1"/>
  <c r="AD400" i="1" s="1"/>
  <c r="AC400" i="1" a="1"/>
  <c r="AC400" i="1" s="1"/>
  <c r="AA400" i="1" a="1"/>
  <c r="AA400" i="1" s="1"/>
  <c r="Z400" i="1" a="1"/>
  <c r="Z400" i="1" s="1"/>
  <c r="Y400" i="1" a="1"/>
  <c r="Y400" i="1" s="1"/>
  <c r="X400" i="1" a="1"/>
  <c r="X400" i="1" s="1"/>
  <c r="W400" i="1"/>
  <c r="W400" i="1" a="1"/>
  <c r="V400" i="1" a="1"/>
  <c r="V400" i="1" s="1"/>
  <c r="U400" i="1"/>
  <c r="U400" i="1" a="1"/>
  <c r="T400" i="1"/>
  <c r="T400" i="1" a="1"/>
  <c r="S400" i="1"/>
  <c r="S400" i="1" a="1"/>
  <c r="R400" i="1" a="1"/>
  <c r="R400" i="1" s="1"/>
  <c r="Q400" i="1" a="1"/>
  <c r="Q400" i="1" s="1"/>
  <c r="P400" i="1" a="1"/>
  <c r="P400" i="1" s="1"/>
  <c r="O400" i="1" a="1"/>
  <c r="O400" i="1" s="1"/>
  <c r="N400" i="1" a="1"/>
  <c r="N400" i="1" s="1"/>
  <c r="M400" i="1" a="1"/>
  <c r="M400" i="1" s="1"/>
  <c r="L400" i="1"/>
  <c r="L400" i="1" a="1"/>
  <c r="K400" i="1"/>
  <c r="K400" i="1" a="1"/>
  <c r="I400" i="1"/>
  <c r="J400" i="1" s="1"/>
  <c r="I400" i="1" a="1"/>
  <c r="H400" i="1" a="1"/>
  <c r="H400" i="1" s="1"/>
  <c r="G400" i="1"/>
  <c r="G400" i="1" a="1"/>
  <c r="E400" i="1"/>
  <c r="A400" i="1"/>
  <c r="AV399" i="1"/>
  <c r="AV399" i="1" a="1"/>
  <c r="AU399" i="1" a="1"/>
  <c r="AU399" i="1" s="1"/>
  <c r="AT399" i="1"/>
  <c r="AT399" i="1" a="1"/>
  <c r="AS399" i="1"/>
  <c r="AS399" i="1" a="1"/>
  <c r="AR399" i="1"/>
  <c r="AR399" i="1" a="1"/>
  <c r="AQ399" i="1" a="1"/>
  <c r="AQ399" i="1" s="1"/>
  <c r="AP399" i="1"/>
  <c r="AP399" i="1" a="1"/>
  <c r="AO399" i="1"/>
  <c r="AO399" i="1" a="1"/>
  <c r="AL399" i="1"/>
  <c r="AN399" i="1" s="1" a="1"/>
  <c r="AN399" i="1" s="1"/>
  <c r="AL399" i="1" a="1"/>
  <c r="AI399" i="1" a="1"/>
  <c r="AI399" i="1" s="1"/>
  <c r="AE399" i="1"/>
  <c r="AE399" i="1" a="1"/>
  <c r="AD399" i="1"/>
  <c r="AD399" i="1" a="1"/>
  <c r="AC399" i="1"/>
  <c r="AC399" i="1" a="1"/>
  <c r="AA399" i="1"/>
  <c r="AB399" i="1" s="1"/>
  <c r="AA399" i="1" a="1"/>
  <c r="Z399" i="1" a="1"/>
  <c r="Z399" i="1" s="1"/>
  <c r="Y399" i="1" a="1"/>
  <c r="Y399" i="1" s="1"/>
  <c r="X399" i="1"/>
  <c r="AM399" i="1" s="1"/>
  <c r="X399" i="1" a="1"/>
  <c r="W399" i="1" a="1"/>
  <c r="W399" i="1" s="1"/>
  <c r="V399" i="1" a="1"/>
  <c r="V399" i="1" s="1"/>
  <c r="U399" i="1" a="1"/>
  <c r="U399" i="1" s="1"/>
  <c r="T399" i="1"/>
  <c r="T399" i="1" a="1"/>
  <c r="S399" i="1" a="1"/>
  <c r="S399" i="1" s="1"/>
  <c r="R399" i="1" a="1"/>
  <c r="R399" i="1" s="1"/>
  <c r="Q399" i="1" a="1"/>
  <c r="Q399" i="1" s="1"/>
  <c r="P399" i="1"/>
  <c r="P399" i="1" a="1"/>
  <c r="O399" i="1" a="1"/>
  <c r="O399" i="1" s="1"/>
  <c r="N399" i="1" a="1"/>
  <c r="N399" i="1" s="1"/>
  <c r="M399" i="1" a="1"/>
  <c r="M399" i="1" s="1"/>
  <c r="L399" i="1"/>
  <c r="L399" i="1" a="1"/>
  <c r="K399" i="1" a="1"/>
  <c r="K399" i="1" s="1"/>
  <c r="I399" i="1"/>
  <c r="J399" i="1" s="1"/>
  <c r="I399" i="1" a="1"/>
  <c r="H399" i="1"/>
  <c r="H399" i="1" a="1"/>
  <c r="G399" i="1" a="1"/>
  <c r="G399" i="1" s="1"/>
  <c r="E399" i="1"/>
  <c r="A399" i="1"/>
  <c r="AV398" i="1"/>
  <c r="AV398" i="1" a="1"/>
  <c r="AU398" i="1"/>
  <c r="AU398" i="1" a="1"/>
  <c r="AT398" i="1" a="1"/>
  <c r="AT398" i="1" s="1"/>
  <c r="AS398" i="1"/>
  <c r="AS398" i="1" a="1"/>
  <c r="AR398" i="1"/>
  <c r="AR398" i="1" a="1"/>
  <c r="AQ398" i="1"/>
  <c r="AQ398" i="1" a="1"/>
  <c r="AP398" i="1" a="1"/>
  <c r="AP398" i="1" s="1"/>
  <c r="AO398" i="1"/>
  <c r="AO398" i="1" a="1"/>
  <c r="AL398" i="1"/>
  <c r="AN398" i="1" s="1" a="1"/>
  <c r="AN398" i="1" s="1"/>
  <c r="AL398" i="1" a="1"/>
  <c r="AI398" i="1"/>
  <c r="AI398" i="1" a="1"/>
  <c r="AE398" i="1" a="1"/>
  <c r="AE398" i="1" s="1"/>
  <c r="AD398" i="1" a="1"/>
  <c r="AD398" i="1" s="1"/>
  <c r="AC398" i="1" a="1"/>
  <c r="AC398" i="1" s="1"/>
  <c r="AA398" i="1" a="1"/>
  <c r="AA398" i="1" s="1"/>
  <c r="Z398" i="1"/>
  <c r="Z398" i="1" a="1"/>
  <c r="Y398" i="1"/>
  <c r="Y398" i="1" a="1"/>
  <c r="X398" i="1"/>
  <c r="AM398" i="1" s="1"/>
  <c r="X398" i="1" a="1"/>
  <c r="W398" i="1" a="1"/>
  <c r="W398" i="1" s="1"/>
  <c r="V398" i="1"/>
  <c r="V398" i="1" a="1"/>
  <c r="U398" i="1"/>
  <c r="U398" i="1" a="1"/>
  <c r="T398" i="1"/>
  <c r="T398" i="1" a="1"/>
  <c r="S398" i="1" a="1"/>
  <c r="S398" i="1" s="1"/>
  <c r="R398" i="1"/>
  <c r="R398" i="1" a="1"/>
  <c r="Q398" i="1"/>
  <c r="Q398" i="1" a="1"/>
  <c r="P398" i="1"/>
  <c r="P398" i="1" a="1"/>
  <c r="O398" i="1" a="1"/>
  <c r="O398" i="1" s="1"/>
  <c r="N398" i="1"/>
  <c r="N398" i="1" a="1"/>
  <c r="M398" i="1"/>
  <c r="M398" i="1" a="1"/>
  <c r="L398" i="1"/>
  <c r="L398" i="1" a="1"/>
  <c r="K398" i="1" a="1"/>
  <c r="K398" i="1" s="1"/>
  <c r="I398" i="1" a="1"/>
  <c r="I398" i="1" s="1"/>
  <c r="J398" i="1" s="1"/>
  <c r="H398" i="1" a="1"/>
  <c r="H398" i="1" s="1"/>
  <c r="G398" i="1"/>
  <c r="G398" i="1" a="1"/>
  <c r="E398" i="1"/>
  <c r="A398" i="1"/>
  <c r="AV397" i="1" a="1"/>
  <c r="AV397" i="1" s="1"/>
  <c r="AU397" i="1" a="1"/>
  <c r="AU397" i="1" s="1"/>
  <c r="AT397" i="1"/>
  <c r="AT397" i="1" a="1"/>
  <c r="AS397" i="1"/>
  <c r="AS397" i="1" a="1"/>
  <c r="AR397" i="1" a="1"/>
  <c r="AR397" i="1" s="1"/>
  <c r="AQ397" i="1" a="1"/>
  <c r="AQ397" i="1" s="1"/>
  <c r="AP397" i="1"/>
  <c r="AP397" i="1" a="1"/>
  <c r="AO397" i="1"/>
  <c r="AO397" i="1" a="1"/>
  <c r="AL397" i="1"/>
  <c r="AN397" i="1" s="1" a="1"/>
  <c r="AN397" i="1" s="1"/>
  <c r="AL397" i="1" a="1"/>
  <c r="AI397" i="1" a="1"/>
  <c r="AI397" i="1" s="1"/>
  <c r="AE397" i="1" a="1"/>
  <c r="AE397" i="1" s="1"/>
  <c r="AD397" i="1"/>
  <c r="AD397" i="1" a="1"/>
  <c r="AC397" i="1"/>
  <c r="AC397" i="1" a="1"/>
  <c r="AA397" i="1"/>
  <c r="AA397" i="1" a="1"/>
  <c r="Z397" i="1"/>
  <c r="Z397" i="1" a="1"/>
  <c r="Y397" i="1" a="1"/>
  <c r="Y397" i="1" s="1"/>
  <c r="X397" i="1" a="1"/>
  <c r="X397" i="1" s="1"/>
  <c r="W397" i="1"/>
  <c r="W397" i="1" a="1"/>
  <c r="V397" i="1"/>
  <c r="V397" i="1" a="1"/>
  <c r="U397" i="1" a="1"/>
  <c r="U397" i="1" s="1"/>
  <c r="T397" i="1" a="1"/>
  <c r="T397" i="1" s="1"/>
  <c r="S397" i="1"/>
  <c r="S397" i="1" a="1"/>
  <c r="R397" i="1" a="1"/>
  <c r="R397" i="1" s="1"/>
  <c r="Q397" i="1" a="1"/>
  <c r="Q397" i="1" s="1"/>
  <c r="P397" i="1" a="1"/>
  <c r="P397" i="1" s="1"/>
  <c r="O397" i="1"/>
  <c r="O397" i="1" a="1"/>
  <c r="N397" i="1" a="1"/>
  <c r="N397" i="1" s="1"/>
  <c r="M397" i="1" a="1"/>
  <c r="M397" i="1" s="1"/>
  <c r="L397" i="1" a="1"/>
  <c r="L397" i="1" s="1"/>
  <c r="K397" i="1"/>
  <c r="K397" i="1" a="1"/>
  <c r="I397" i="1"/>
  <c r="J397" i="1" s="1"/>
  <c r="I397" i="1" a="1"/>
  <c r="H397" i="1"/>
  <c r="H397" i="1" a="1"/>
  <c r="G397" i="1"/>
  <c r="G397" i="1" a="1"/>
  <c r="E397" i="1"/>
  <c r="A397" i="1"/>
  <c r="AV396" i="1"/>
  <c r="AV396" i="1" a="1"/>
  <c r="AU396" i="1"/>
  <c r="AU396" i="1" a="1"/>
  <c r="AT396" i="1"/>
  <c r="AT396" i="1" a="1"/>
  <c r="AS396" i="1" a="1"/>
  <c r="AS396" i="1" s="1"/>
  <c r="AR396" i="1"/>
  <c r="AR396" i="1" a="1"/>
  <c r="AQ396" i="1"/>
  <c r="AQ396" i="1" a="1"/>
  <c r="AP396" i="1"/>
  <c r="AP396" i="1" a="1"/>
  <c r="AO396" i="1" a="1"/>
  <c r="AO396" i="1" s="1"/>
  <c r="AL396" i="1" a="1"/>
  <c r="AL396" i="1" s="1"/>
  <c r="AI396" i="1"/>
  <c r="AI396" i="1" a="1"/>
  <c r="AG396" i="1"/>
  <c r="AE396" i="1"/>
  <c r="AE396" i="1" a="1"/>
  <c r="AD396" i="1" a="1"/>
  <c r="AD396" i="1" s="1"/>
  <c r="AC396" i="1" a="1"/>
  <c r="AC396" i="1" s="1"/>
  <c r="AA396" i="1"/>
  <c r="AA396" i="1" a="1"/>
  <c r="Z396" i="1" a="1"/>
  <c r="Z396" i="1" s="1"/>
  <c r="Y396" i="1"/>
  <c r="Y396" i="1" a="1"/>
  <c r="X396" i="1"/>
  <c r="AJ396" i="1" s="1"/>
  <c r="X396" i="1" a="1"/>
  <c r="W396" i="1"/>
  <c r="W396" i="1" a="1"/>
  <c r="V396" i="1" a="1"/>
  <c r="V396" i="1" s="1"/>
  <c r="U396" i="1"/>
  <c r="U396" i="1" a="1"/>
  <c r="T396" i="1"/>
  <c r="T396" i="1" a="1"/>
  <c r="S396" i="1"/>
  <c r="S396" i="1" a="1"/>
  <c r="R396" i="1" a="1"/>
  <c r="R396" i="1" s="1"/>
  <c r="Q396" i="1" a="1"/>
  <c r="Q396" i="1" s="1"/>
  <c r="P396" i="1"/>
  <c r="P396" i="1" a="1"/>
  <c r="O396" i="1"/>
  <c r="O396" i="1" a="1"/>
  <c r="N396" i="1" a="1"/>
  <c r="N396" i="1" s="1"/>
  <c r="M396" i="1" a="1"/>
  <c r="M396" i="1" s="1"/>
  <c r="L396" i="1"/>
  <c r="L396" i="1" a="1"/>
  <c r="K396" i="1" a="1"/>
  <c r="K396" i="1" s="1"/>
  <c r="I396" i="1"/>
  <c r="J396" i="1" s="1"/>
  <c r="I396" i="1" a="1"/>
  <c r="H396" i="1" a="1"/>
  <c r="H396" i="1" s="1"/>
  <c r="G396" i="1" a="1"/>
  <c r="G396" i="1" s="1"/>
  <c r="E396" i="1"/>
  <c r="A396" i="1"/>
  <c r="AV395" i="1"/>
  <c r="AV395" i="1" a="1"/>
  <c r="AU395" i="1" a="1"/>
  <c r="AU395" i="1" s="1"/>
  <c r="AT395" i="1" a="1"/>
  <c r="AT395" i="1" s="1"/>
  <c r="AS395" i="1"/>
  <c r="AS395" i="1" a="1"/>
  <c r="AR395" i="1"/>
  <c r="AR395" i="1" a="1"/>
  <c r="AQ395" i="1" a="1"/>
  <c r="AQ395" i="1" s="1"/>
  <c r="AP395" i="1" a="1"/>
  <c r="AP395" i="1" s="1"/>
  <c r="AO395" i="1"/>
  <c r="AO395" i="1" a="1"/>
  <c r="AL395" i="1"/>
  <c r="AN395" i="1" s="1" a="1"/>
  <c r="AN395" i="1" s="1"/>
  <c r="AL395" i="1" a="1"/>
  <c r="AI395" i="1" a="1"/>
  <c r="AI395" i="1" s="1"/>
  <c r="AE395" i="1" a="1"/>
  <c r="AE395" i="1" s="1"/>
  <c r="AD395" i="1" a="1"/>
  <c r="AD395" i="1" s="1"/>
  <c r="AC395" i="1"/>
  <c r="AC395" i="1" a="1"/>
  <c r="AA395" i="1" a="1"/>
  <c r="AA395" i="1" s="1"/>
  <c r="Z395" i="1"/>
  <c r="Z395" i="1" a="1"/>
  <c r="Y395" i="1" a="1"/>
  <c r="Y395" i="1" s="1"/>
  <c r="X395" i="1" a="1"/>
  <c r="X395" i="1" s="1"/>
  <c r="W395" i="1" a="1"/>
  <c r="W395" i="1" s="1"/>
  <c r="V395" i="1"/>
  <c r="V395" i="1" a="1"/>
  <c r="U395" i="1" a="1"/>
  <c r="U395" i="1" s="1"/>
  <c r="T395" i="1" a="1"/>
  <c r="T395" i="1" s="1"/>
  <c r="S395" i="1" a="1"/>
  <c r="S395" i="1" s="1"/>
  <c r="R395" i="1"/>
  <c r="R395" i="1" a="1"/>
  <c r="Q395" i="1" a="1"/>
  <c r="Q395" i="1" s="1"/>
  <c r="P395" i="1" a="1"/>
  <c r="P395" i="1" s="1"/>
  <c r="O395" i="1" a="1"/>
  <c r="O395" i="1" s="1"/>
  <c r="N395" i="1"/>
  <c r="N395" i="1" a="1"/>
  <c r="M395" i="1" a="1"/>
  <c r="M395" i="1" s="1"/>
  <c r="L395" i="1" a="1"/>
  <c r="L395" i="1" s="1"/>
  <c r="K395" i="1" a="1"/>
  <c r="K395" i="1" s="1"/>
  <c r="I395" i="1" a="1"/>
  <c r="I395" i="1" s="1"/>
  <c r="J395" i="1" s="1"/>
  <c r="H395" i="1"/>
  <c r="H395" i="1" a="1"/>
  <c r="G395" i="1"/>
  <c r="G395" i="1" a="1"/>
  <c r="E395" i="1"/>
  <c r="A395" i="1"/>
  <c r="AV394" i="1" a="1"/>
  <c r="AV394" i="1" s="1"/>
  <c r="AU394" i="1"/>
  <c r="AU394" i="1" a="1"/>
  <c r="AT394" i="1"/>
  <c r="AT394" i="1" a="1"/>
  <c r="AS394" i="1"/>
  <c r="AS394" i="1" a="1"/>
  <c r="AR394" i="1" a="1"/>
  <c r="AR394" i="1" s="1"/>
  <c r="AQ394" i="1"/>
  <c r="AQ394" i="1" a="1"/>
  <c r="AP394" i="1"/>
  <c r="AP394" i="1" a="1"/>
  <c r="AO394" i="1"/>
  <c r="AO394" i="1" a="1"/>
  <c r="AL394" i="1" a="1"/>
  <c r="AL394" i="1" s="1"/>
  <c r="AN394" i="1" s="1" a="1"/>
  <c r="AN394" i="1" s="1"/>
  <c r="AI394" i="1" a="1"/>
  <c r="AI394" i="1" s="1"/>
  <c r="AE394" i="1" a="1"/>
  <c r="AE394" i="1" s="1"/>
  <c r="AD394" i="1"/>
  <c r="AD394" i="1" a="1"/>
  <c r="AC394" i="1" a="1"/>
  <c r="AC394" i="1" s="1"/>
  <c r="AA394" i="1"/>
  <c r="AA394" i="1" a="1"/>
  <c r="Z394" i="1"/>
  <c r="Z394" i="1" a="1"/>
  <c r="Y394" i="1" a="1"/>
  <c r="Y394" i="1" s="1"/>
  <c r="X394" i="1"/>
  <c r="X394" i="1" a="1"/>
  <c r="W394" i="1"/>
  <c r="W394" i="1" a="1"/>
  <c r="V394" i="1"/>
  <c r="V394" i="1" a="1"/>
  <c r="U394" i="1" a="1"/>
  <c r="U394" i="1" s="1"/>
  <c r="T394" i="1"/>
  <c r="T394" i="1" a="1"/>
  <c r="S394" i="1"/>
  <c r="S394" i="1" a="1"/>
  <c r="R394" i="1"/>
  <c r="R394" i="1" a="1"/>
  <c r="Q394" i="1" a="1"/>
  <c r="Q394" i="1" s="1"/>
  <c r="P394" i="1"/>
  <c r="P394" i="1" a="1"/>
  <c r="O394" i="1"/>
  <c r="O394" i="1" a="1"/>
  <c r="N394" i="1" a="1"/>
  <c r="N394" i="1" s="1"/>
  <c r="M394" i="1" a="1"/>
  <c r="M394" i="1" s="1"/>
  <c r="L394" i="1"/>
  <c r="L394" i="1" a="1"/>
  <c r="K394" i="1"/>
  <c r="K394" i="1" a="1"/>
  <c r="I394" i="1"/>
  <c r="J394" i="1" s="1"/>
  <c r="I394" i="1" a="1"/>
  <c r="H394" i="1" a="1"/>
  <c r="H394" i="1" s="1"/>
  <c r="G394" i="1" a="1"/>
  <c r="G394" i="1" s="1"/>
  <c r="E394" i="1"/>
  <c r="A394" i="1"/>
  <c r="AV393" i="1"/>
  <c r="AV393" i="1" a="1"/>
  <c r="AU393" i="1" a="1"/>
  <c r="AU393" i="1" s="1"/>
  <c r="AT393" i="1" a="1"/>
  <c r="AT393" i="1" s="1"/>
  <c r="AS393" i="1" a="1"/>
  <c r="AS393" i="1" s="1"/>
  <c r="AR393" i="1"/>
  <c r="AR393" i="1" a="1"/>
  <c r="AQ393" i="1" a="1"/>
  <c r="AQ393" i="1" s="1"/>
  <c r="AP393" i="1" a="1"/>
  <c r="AP393" i="1" s="1"/>
  <c r="AO393" i="1" a="1"/>
  <c r="AO393" i="1" s="1"/>
  <c r="AL393" i="1"/>
  <c r="AL393" i="1" a="1"/>
  <c r="AI393" i="1"/>
  <c r="AI393" i="1" a="1"/>
  <c r="AE393" i="1"/>
  <c r="AE393" i="1" a="1"/>
  <c r="AD393" i="1" a="1"/>
  <c r="AD393" i="1" s="1"/>
  <c r="AC393" i="1" a="1"/>
  <c r="AC393" i="1" s="1"/>
  <c r="AA393" i="1" a="1"/>
  <c r="AA393" i="1" s="1"/>
  <c r="Z393" i="1" a="1"/>
  <c r="Z393" i="1" s="1"/>
  <c r="Y393" i="1"/>
  <c r="Y393" i="1" a="1"/>
  <c r="X393" i="1" a="1"/>
  <c r="X393" i="1" s="1"/>
  <c r="W393" i="1" a="1"/>
  <c r="W393" i="1" s="1"/>
  <c r="V393" i="1" a="1"/>
  <c r="V393" i="1" s="1"/>
  <c r="U393" i="1"/>
  <c r="U393" i="1" a="1"/>
  <c r="T393" i="1" a="1"/>
  <c r="T393" i="1" s="1"/>
  <c r="S393" i="1" a="1"/>
  <c r="S393" i="1" s="1"/>
  <c r="R393" i="1" a="1"/>
  <c r="R393" i="1" s="1"/>
  <c r="Q393" i="1"/>
  <c r="Q393" i="1" a="1"/>
  <c r="P393" i="1" a="1"/>
  <c r="P393" i="1" s="1"/>
  <c r="O393" i="1" a="1"/>
  <c r="O393" i="1" s="1"/>
  <c r="N393" i="1" a="1"/>
  <c r="N393" i="1" s="1"/>
  <c r="M393" i="1"/>
  <c r="M393" i="1" a="1"/>
  <c r="L393" i="1" a="1"/>
  <c r="L393" i="1" s="1"/>
  <c r="K393" i="1" a="1"/>
  <c r="K393" i="1" s="1"/>
  <c r="I393" i="1" a="1"/>
  <c r="I393" i="1" s="1"/>
  <c r="J393" i="1" s="1"/>
  <c r="H393" i="1" a="1"/>
  <c r="H393" i="1" s="1"/>
  <c r="G393" i="1"/>
  <c r="G393" i="1" a="1"/>
  <c r="E393" i="1"/>
  <c r="A393" i="1"/>
  <c r="AV392" i="1" a="1"/>
  <c r="AV392" i="1" s="1"/>
  <c r="AU392" i="1" a="1"/>
  <c r="AU392" i="1" s="1"/>
  <c r="AT392" i="1"/>
  <c r="AT392" i="1" a="1"/>
  <c r="AS392" i="1"/>
  <c r="AS392" i="1" a="1"/>
  <c r="AR392" i="1" a="1"/>
  <c r="AR392" i="1" s="1"/>
  <c r="AQ392" i="1" a="1"/>
  <c r="AQ392" i="1" s="1"/>
  <c r="AP392" i="1"/>
  <c r="AP392" i="1" a="1"/>
  <c r="AO392" i="1"/>
  <c r="AO392" i="1" a="1"/>
  <c r="AL392" i="1" a="1"/>
  <c r="AL392" i="1" s="1"/>
  <c r="AN392" i="1" s="1" a="1"/>
  <c r="AN392" i="1" s="1"/>
  <c r="AI392" i="1" a="1"/>
  <c r="AI392" i="1" s="1"/>
  <c r="AE392" i="1" a="1"/>
  <c r="AE392" i="1" s="1"/>
  <c r="AD392" i="1" a="1"/>
  <c r="AD392" i="1" s="1"/>
  <c r="AC392" i="1"/>
  <c r="AC392" i="1" a="1"/>
  <c r="AA392" i="1"/>
  <c r="AA392" i="1" a="1"/>
  <c r="Z392" i="1"/>
  <c r="Z392" i="1" a="1"/>
  <c r="Y392" i="1" a="1"/>
  <c r="Y392" i="1" s="1"/>
  <c r="X392" i="1" a="1"/>
  <c r="X392" i="1" s="1"/>
  <c r="W392" i="1"/>
  <c r="W392" i="1" a="1"/>
  <c r="V392" i="1"/>
  <c r="V392" i="1" a="1"/>
  <c r="U392" i="1" a="1"/>
  <c r="U392" i="1" s="1"/>
  <c r="T392" i="1" a="1"/>
  <c r="T392" i="1" s="1"/>
  <c r="S392" i="1"/>
  <c r="S392" i="1" a="1"/>
  <c r="R392" i="1"/>
  <c r="R392" i="1" a="1"/>
  <c r="Q392" i="1" a="1"/>
  <c r="Q392" i="1" s="1"/>
  <c r="P392" i="1" a="1"/>
  <c r="P392" i="1" s="1"/>
  <c r="O392" i="1"/>
  <c r="O392" i="1" a="1"/>
  <c r="N392" i="1"/>
  <c r="N392" i="1" a="1"/>
  <c r="M392" i="1" a="1"/>
  <c r="M392" i="1" s="1"/>
  <c r="L392" i="1" a="1"/>
  <c r="L392" i="1" s="1"/>
  <c r="K392" i="1" a="1"/>
  <c r="K392" i="1" s="1"/>
  <c r="I392" i="1" a="1"/>
  <c r="I392" i="1" s="1"/>
  <c r="J392" i="1" s="1"/>
  <c r="H392" i="1"/>
  <c r="H392" i="1" a="1"/>
  <c r="G392" i="1" a="1"/>
  <c r="G392" i="1" s="1"/>
  <c r="E392" i="1"/>
  <c r="A392" i="1"/>
  <c r="AV391" i="1" a="1"/>
  <c r="AV391" i="1" s="1"/>
  <c r="AU391" i="1"/>
  <c r="AU391" i="1" a="1"/>
  <c r="AT391" i="1" a="1"/>
  <c r="AT391" i="1" s="1"/>
  <c r="AS391" i="1" a="1"/>
  <c r="AS391" i="1" s="1"/>
  <c r="AR391" i="1" a="1"/>
  <c r="AR391" i="1" s="1"/>
  <c r="AQ391" i="1"/>
  <c r="AQ391" i="1" a="1"/>
  <c r="AP391" i="1" a="1"/>
  <c r="AP391" i="1" s="1"/>
  <c r="AO391" i="1" a="1"/>
  <c r="AO391" i="1" s="1"/>
  <c r="AL391" i="1" a="1"/>
  <c r="AL391" i="1" s="1"/>
  <c r="AI391" i="1" a="1"/>
  <c r="AI391" i="1" s="1"/>
  <c r="AE391" i="1"/>
  <c r="AE391" i="1" a="1"/>
  <c r="AD391" i="1"/>
  <c r="AD391" i="1" a="1"/>
  <c r="AC391" i="1" a="1"/>
  <c r="AC391" i="1" s="1"/>
  <c r="AA391" i="1" a="1"/>
  <c r="AA391" i="1" s="1"/>
  <c r="Z391" i="1" a="1"/>
  <c r="Z391" i="1" s="1"/>
  <c r="Y391" i="1" a="1"/>
  <c r="Y391" i="1" s="1"/>
  <c r="X391" i="1"/>
  <c r="X391" i="1" a="1"/>
  <c r="W391" i="1" a="1"/>
  <c r="W391" i="1" s="1"/>
  <c r="V391" i="1" a="1"/>
  <c r="V391" i="1" s="1"/>
  <c r="U391" i="1" a="1"/>
  <c r="U391" i="1" s="1"/>
  <c r="T391" i="1"/>
  <c r="T391" i="1" a="1"/>
  <c r="S391" i="1" a="1"/>
  <c r="S391" i="1" s="1"/>
  <c r="R391" i="1" a="1"/>
  <c r="R391" i="1" s="1"/>
  <c r="Q391" i="1" a="1"/>
  <c r="Q391" i="1" s="1"/>
  <c r="P391" i="1"/>
  <c r="P391" i="1" a="1"/>
  <c r="O391" i="1" a="1"/>
  <c r="O391" i="1" s="1"/>
  <c r="N391" i="1" a="1"/>
  <c r="N391" i="1" s="1"/>
  <c r="M391" i="1" a="1"/>
  <c r="M391" i="1" s="1"/>
  <c r="L391" i="1"/>
  <c r="L391" i="1" a="1"/>
  <c r="K391" i="1" a="1"/>
  <c r="K391" i="1" s="1"/>
  <c r="I391" i="1"/>
  <c r="J391" i="1" s="1"/>
  <c r="I391" i="1" a="1"/>
  <c r="H391" i="1" a="1"/>
  <c r="H391" i="1" s="1"/>
  <c r="G391" i="1" a="1"/>
  <c r="G391" i="1" s="1"/>
  <c r="E391" i="1"/>
  <c r="A391" i="1"/>
  <c r="AV390" i="1"/>
  <c r="AV390" i="1" a="1"/>
  <c r="AU390" i="1" a="1"/>
  <c r="AU390" i="1" s="1"/>
  <c r="AT390" i="1" a="1"/>
  <c r="AT390" i="1" s="1"/>
  <c r="AS390" i="1"/>
  <c r="AS390" i="1" a="1"/>
  <c r="AR390" i="1"/>
  <c r="AR390" i="1" a="1"/>
  <c r="AQ390" i="1" a="1"/>
  <c r="AQ390" i="1" s="1"/>
  <c r="AP390" i="1" a="1"/>
  <c r="AP390" i="1" s="1"/>
  <c r="AO390" i="1"/>
  <c r="AO390" i="1" a="1"/>
  <c r="AL390" i="1"/>
  <c r="AN390" i="1" s="1" a="1"/>
  <c r="AN390" i="1" s="1"/>
  <c r="AL390" i="1" a="1"/>
  <c r="AI390" i="1"/>
  <c r="AI390" i="1" a="1"/>
  <c r="AE390" i="1" a="1"/>
  <c r="AE390" i="1" s="1"/>
  <c r="AD390" i="1" a="1"/>
  <c r="AD390" i="1" s="1"/>
  <c r="AC390" i="1" a="1"/>
  <c r="AC390" i="1" s="1"/>
  <c r="AA390" i="1" a="1"/>
  <c r="AA390" i="1" s="1"/>
  <c r="Z390" i="1"/>
  <c r="Z390" i="1" a="1"/>
  <c r="Y390" i="1"/>
  <c r="Y390" i="1" a="1"/>
  <c r="X390" i="1" a="1"/>
  <c r="X390" i="1" s="1"/>
  <c r="W390" i="1" a="1"/>
  <c r="W390" i="1" s="1"/>
  <c r="V390" i="1"/>
  <c r="V390" i="1" a="1"/>
  <c r="U390" i="1"/>
  <c r="U390" i="1" a="1"/>
  <c r="T390" i="1" a="1"/>
  <c r="T390" i="1" s="1"/>
  <c r="S390" i="1" a="1"/>
  <c r="S390" i="1" s="1"/>
  <c r="R390" i="1"/>
  <c r="R390" i="1" a="1"/>
  <c r="Q390" i="1"/>
  <c r="Q390" i="1" a="1"/>
  <c r="P390" i="1" a="1"/>
  <c r="P390" i="1" s="1"/>
  <c r="O390" i="1" a="1"/>
  <c r="O390" i="1" s="1"/>
  <c r="N390" i="1"/>
  <c r="N390" i="1" a="1"/>
  <c r="M390" i="1"/>
  <c r="M390" i="1" a="1"/>
  <c r="L390" i="1" a="1"/>
  <c r="L390" i="1" s="1"/>
  <c r="K390" i="1" a="1"/>
  <c r="K390" i="1" s="1"/>
  <c r="I390" i="1" a="1"/>
  <c r="I390" i="1" s="1"/>
  <c r="J390" i="1" s="1"/>
  <c r="H390" i="1" a="1"/>
  <c r="H390" i="1" s="1"/>
  <c r="G390" i="1"/>
  <c r="G390" i="1" a="1"/>
  <c r="E390" i="1"/>
  <c r="A390" i="1"/>
  <c r="AV389" i="1" a="1"/>
  <c r="AV389" i="1" s="1"/>
  <c r="AU389" i="1" a="1"/>
  <c r="AU389" i="1" s="1"/>
  <c r="AT389" i="1"/>
  <c r="AT389" i="1" a="1"/>
  <c r="AS389" i="1" a="1"/>
  <c r="AS389" i="1" s="1"/>
  <c r="AR389" i="1" a="1"/>
  <c r="AR389" i="1" s="1"/>
  <c r="AQ389" i="1" a="1"/>
  <c r="AQ389" i="1" s="1"/>
  <c r="AP389" i="1"/>
  <c r="AP389" i="1" a="1"/>
  <c r="AO389" i="1" a="1"/>
  <c r="AO389" i="1" s="1"/>
  <c r="AL389" i="1" a="1"/>
  <c r="AL389" i="1" s="1"/>
  <c r="AN389" i="1" s="1" a="1"/>
  <c r="AN389" i="1" s="1"/>
  <c r="AI389" i="1" a="1"/>
  <c r="AI389" i="1" s="1"/>
  <c r="AE389" i="1" a="1"/>
  <c r="AE389" i="1" s="1"/>
  <c r="AD389" i="1"/>
  <c r="AD389" i="1" a="1"/>
  <c r="AC389" i="1"/>
  <c r="AC389" i="1" a="1"/>
  <c r="AA389" i="1"/>
  <c r="AA389" i="1" a="1"/>
  <c r="Z389" i="1" a="1"/>
  <c r="Z389" i="1" s="1"/>
  <c r="Y389" i="1" a="1"/>
  <c r="Y389" i="1" s="1"/>
  <c r="X389" i="1" a="1"/>
  <c r="X389" i="1" s="1"/>
  <c r="W389" i="1"/>
  <c r="W389" i="1" a="1"/>
  <c r="V389" i="1" a="1"/>
  <c r="V389" i="1" s="1"/>
  <c r="U389" i="1" a="1"/>
  <c r="U389" i="1" s="1"/>
  <c r="T389" i="1" a="1"/>
  <c r="T389" i="1" s="1"/>
  <c r="S389" i="1"/>
  <c r="S389" i="1" a="1"/>
  <c r="R389" i="1" a="1"/>
  <c r="R389" i="1" s="1"/>
  <c r="Q389" i="1" a="1"/>
  <c r="Q389" i="1" s="1"/>
  <c r="P389" i="1" a="1"/>
  <c r="P389" i="1" s="1"/>
  <c r="O389" i="1"/>
  <c r="O389" i="1" a="1"/>
  <c r="N389" i="1" a="1"/>
  <c r="N389" i="1" s="1"/>
  <c r="M389" i="1" a="1"/>
  <c r="M389" i="1" s="1"/>
  <c r="L389" i="1" a="1"/>
  <c r="L389" i="1" s="1"/>
  <c r="K389" i="1"/>
  <c r="K389" i="1" a="1"/>
  <c r="I389" i="1"/>
  <c r="J389" i="1" s="1"/>
  <c r="I389" i="1" a="1"/>
  <c r="H389" i="1"/>
  <c r="H389" i="1" a="1"/>
  <c r="G389" i="1"/>
  <c r="G389" i="1" a="1"/>
  <c r="E389" i="1"/>
  <c r="A389" i="1"/>
  <c r="AV388" i="1"/>
  <c r="AV388" i="1" a="1"/>
  <c r="AU388" i="1"/>
  <c r="AU388" i="1" a="1"/>
  <c r="AT388" i="1"/>
  <c r="AT388" i="1" a="1"/>
  <c r="AS388" i="1" a="1"/>
  <c r="AS388" i="1" s="1"/>
  <c r="AR388" i="1"/>
  <c r="AR388" i="1" a="1"/>
  <c r="AQ388" i="1"/>
  <c r="AQ388" i="1" a="1"/>
  <c r="AP388" i="1" a="1"/>
  <c r="AP388" i="1" s="1"/>
  <c r="AO388" i="1" a="1"/>
  <c r="AO388" i="1" s="1"/>
  <c r="AL388" i="1" a="1"/>
  <c r="AL388" i="1" s="1"/>
  <c r="AN388" i="1" s="1" a="1"/>
  <c r="AN388" i="1" s="1"/>
  <c r="AI388" i="1"/>
  <c r="AI388" i="1" a="1"/>
  <c r="AE388" i="1"/>
  <c r="AE388" i="1" a="1"/>
  <c r="AD388" i="1" a="1"/>
  <c r="AD388" i="1" s="1"/>
  <c r="AC388" i="1" a="1"/>
  <c r="AC388" i="1" s="1"/>
  <c r="AA388" i="1" a="1"/>
  <c r="AA388" i="1" s="1"/>
  <c r="Z388" i="1" a="1"/>
  <c r="Z388" i="1" s="1"/>
  <c r="Y388" i="1"/>
  <c r="Y388" i="1" a="1"/>
  <c r="X388" i="1"/>
  <c r="AJ388" i="1" s="1"/>
  <c r="X388" i="1" a="1"/>
  <c r="W388" i="1"/>
  <c r="W388" i="1" a="1"/>
  <c r="V388" i="1" a="1"/>
  <c r="V388" i="1" s="1"/>
  <c r="U388" i="1"/>
  <c r="U388" i="1" a="1"/>
  <c r="T388" i="1"/>
  <c r="T388" i="1" a="1"/>
  <c r="S388" i="1" a="1"/>
  <c r="S388" i="1" s="1"/>
  <c r="R388" i="1" a="1"/>
  <c r="R388" i="1" s="1"/>
  <c r="Q388" i="1" a="1"/>
  <c r="Q388" i="1" s="1"/>
  <c r="P388" i="1"/>
  <c r="P388" i="1" a="1"/>
  <c r="O388" i="1" a="1"/>
  <c r="O388" i="1" s="1"/>
  <c r="N388" i="1" a="1"/>
  <c r="N388" i="1" s="1"/>
  <c r="M388" i="1" a="1"/>
  <c r="M388" i="1" s="1"/>
  <c r="L388" i="1"/>
  <c r="L388" i="1" a="1"/>
  <c r="K388" i="1" a="1"/>
  <c r="K388" i="1" s="1"/>
  <c r="I388" i="1" a="1"/>
  <c r="I388" i="1" s="1"/>
  <c r="J388" i="1" s="1"/>
  <c r="H388" i="1" a="1"/>
  <c r="H388" i="1" s="1"/>
  <c r="G388" i="1" a="1"/>
  <c r="G388" i="1" s="1"/>
  <c r="E388" i="1"/>
  <c r="A388" i="1"/>
  <c r="AV387" i="1" a="1"/>
  <c r="AV387" i="1" s="1"/>
  <c r="AU387" i="1" a="1"/>
  <c r="AU387" i="1" s="1"/>
  <c r="AT387" i="1" a="1"/>
  <c r="AT387" i="1" s="1"/>
  <c r="AS387" i="1"/>
  <c r="AS387" i="1" a="1"/>
  <c r="AR387" i="1" a="1"/>
  <c r="AR387" i="1" s="1"/>
  <c r="AQ387" i="1" a="1"/>
  <c r="AQ387" i="1" s="1"/>
  <c r="AP387" i="1" a="1"/>
  <c r="AP387" i="1" s="1"/>
  <c r="AO387" i="1"/>
  <c r="AO387" i="1" a="1"/>
  <c r="AL387" i="1"/>
  <c r="AL387" i="1" a="1"/>
  <c r="AI387" i="1" a="1"/>
  <c r="AI387" i="1" s="1"/>
  <c r="AE387" i="1" a="1"/>
  <c r="AE387" i="1" s="1"/>
  <c r="AD387" i="1" a="1"/>
  <c r="AD387" i="1" s="1"/>
  <c r="AC387" i="1"/>
  <c r="AC387" i="1" a="1"/>
  <c r="AA387" i="1" a="1"/>
  <c r="AA387" i="1" s="1"/>
  <c r="Z387" i="1"/>
  <c r="AN387" i="1" s="1" a="1"/>
  <c r="AN387" i="1" s="1"/>
  <c r="Z387" i="1" a="1"/>
  <c r="Y387" i="1" a="1"/>
  <c r="Y387" i="1" s="1"/>
  <c r="X387" i="1" a="1"/>
  <c r="X387" i="1" s="1"/>
  <c r="W387" i="1" a="1"/>
  <c r="W387" i="1" s="1"/>
  <c r="V387" i="1"/>
  <c r="V387" i="1" a="1"/>
  <c r="U387" i="1" a="1"/>
  <c r="U387" i="1" s="1"/>
  <c r="T387" i="1" a="1"/>
  <c r="T387" i="1" s="1"/>
  <c r="S387" i="1" a="1"/>
  <c r="S387" i="1" s="1"/>
  <c r="R387" i="1"/>
  <c r="R387" i="1" a="1"/>
  <c r="Q387" i="1" a="1"/>
  <c r="Q387" i="1" s="1"/>
  <c r="P387" i="1" a="1"/>
  <c r="P387" i="1" s="1"/>
  <c r="O387" i="1" a="1"/>
  <c r="O387" i="1" s="1"/>
  <c r="N387" i="1"/>
  <c r="N387" i="1" a="1"/>
  <c r="M387" i="1" a="1"/>
  <c r="M387" i="1" s="1"/>
  <c r="L387" i="1" a="1"/>
  <c r="L387" i="1" s="1"/>
  <c r="K387" i="1" a="1"/>
  <c r="K387" i="1" s="1"/>
  <c r="J387" i="1"/>
  <c r="I387" i="1" a="1"/>
  <c r="I387" i="1" s="1"/>
  <c r="H387" i="1"/>
  <c r="H387" i="1" a="1"/>
  <c r="G387" i="1"/>
  <c r="G387" i="1" a="1"/>
  <c r="E387" i="1"/>
  <c r="A387" i="1"/>
  <c r="AV386" i="1" a="1"/>
  <c r="AV386" i="1" s="1"/>
  <c r="AU386" i="1" a="1"/>
  <c r="AU386" i="1" s="1"/>
  <c r="AT386" i="1"/>
  <c r="AT386" i="1" a="1"/>
  <c r="AS386" i="1" a="1"/>
  <c r="AS386" i="1" s="1"/>
  <c r="AR386" i="1" a="1"/>
  <c r="AR386" i="1" s="1"/>
  <c r="AQ386" i="1"/>
  <c r="AQ386" i="1" a="1"/>
  <c r="AP386" i="1"/>
  <c r="AP386" i="1" a="1"/>
  <c r="AO386" i="1" a="1"/>
  <c r="AO386" i="1" s="1"/>
  <c r="AL386" i="1" a="1"/>
  <c r="AL386" i="1" s="1"/>
  <c r="AI386" i="1" a="1"/>
  <c r="AI386" i="1" s="1"/>
  <c r="AE386" i="1" a="1"/>
  <c r="AE386" i="1" s="1"/>
  <c r="AD386" i="1"/>
  <c r="AD386" i="1" a="1"/>
  <c r="AC386" i="1" a="1"/>
  <c r="AC386" i="1" s="1"/>
  <c r="AA386" i="1" a="1"/>
  <c r="AA386" i="1" s="1"/>
  <c r="Z386" i="1" a="1"/>
  <c r="Z386" i="1" s="1"/>
  <c r="Y386" i="1" a="1"/>
  <c r="Y386" i="1" s="1"/>
  <c r="X386" i="1"/>
  <c r="AJ386" i="1" s="1"/>
  <c r="X386" i="1" a="1"/>
  <c r="W386" i="1" a="1"/>
  <c r="W386" i="1" s="1"/>
  <c r="V386" i="1"/>
  <c r="V386" i="1" a="1"/>
  <c r="U386" i="1" a="1"/>
  <c r="U386" i="1" s="1"/>
  <c r="T386" i="1" a="1"/>
  <c r="T386" i="1" s="1"/>
  <c r="S386" i="1" a="1"/>
  <c r="S386" i="1" s="1"/>
  <c r="R386" i="1" a="1"/>
  <c r="R386" i="1" s="1"/>
  <c r="Q386" i="1" a="1"/>
  <c r="Q386" i="1" s="1"/>
  <c r="P386" i="1"/>
  <c r="P386" i="1" a="1"/>
  <c r="O386" i="1"/>
  <c r="O386" i="1" a="1"/>
  <c r="N386" i="1" a="1"/>
  <c r="N386" i="1" s="1"/>
  <c r="M386" i="1" a="1"/>
  <c r="M386" i="1" s="1"/>
  <c r="L386" i="1" a="1"/>
  <c r="L386" i="1" s="1"/>
  <c r="K386" i="1" a="1"/>
  <c r="K386" i="1" s="1"/>
  <c r="J386" i="1"/>
  <c r="I386" i="1"/>
  <c r="I386" i="1" a="1"/>
  <c r="H386" i="1"/>
  <c r="H386" i="1" a="1"/>
  <c r="G386" i="1"/>
  <c r="G386" i="1" a="1"/>
  <c r="E386" i="1"/>
  <c r="A386" i="1"/>
  <c r="AV385" i="1"/>
  <c r="AV385" i="1" a="1"/>
  <c r="AU385" i="1"/>
  <c r="AU385" i="1" a="1"/>
  <c r="AT385" i="1"/>
  <c r="AT385" i="1" a="1"/>
  <c r="AS385" i="1"/>
  <c r="AS385" i="1" a="1"/>
  <c r="AR385" i="1"/>
  <c r="AR385" i="1" a="1"/>
  <c r="AQ385" i="1"/>
  <c r="AQ385" i="1" a="1"/>
  <c r="AP385" i="1"/>
  <c r="AP385" i="1" a="1"/>
  <c r="AO385" i="1"/>
  <c r="AO385" i="1" a="1"/>
  <c r="AL385" i="1" a="1"/>
  <c r="AL385" i="1" s="1"/>
  <c r="AN385" i="1" s="1" a="1"/>
  <c r="AN385" i="1" s="1"/>
  <c r="AI385" i="1"/>
  <c r="AI385" i="1" a="1"/>
  <c r="AE385" i="1"/>
  <c r="AE385" i="1" a="1"/>
  <c r="AD385" i="1"/>
  <c r="AD385" i="1" a="1"/>
  <c r="AC385" i="1" a="1"/>
  <c r="AC385" i="1" s="1"/>
  <c r="AA385" i="1" a="1"/>
  <c r="AA385" i="1" s="1"/>
  <c r="AB385" i="1" s="1"/>
  <c r="Z385" i="1"/>
  <c r="Z385" i="1" a="1"/>
  <c r="Y385" i="1"/>
  <c r="Y385" i="1" a="1"/>
  <c r="X385" i="1" a="1"/>
  <c r="X385" i="1" s="1"/>
  <c r="W385" i="1" a="1"/>
  <c r="W385" i="1" s="1"/>
  <c r="V385" i="1"/>
  <c r="V385" i="1" a="1"/>
  <c r="U385" i="1"/>
  <c r="U385" i="1" a="1"/>
  <c r="T385" i="1" a="1"/>
  <c r="T385" i="1" s="1"/>
  <c r="S385" i="1" a="1"/>
  <c r="S385" i="1" s="1"/>
  <c r="R385" i="1"/>
  <c r="R385" i="1" a="1"/>
  <c r="Q385" i="1"/>
  <c r="Q385" i="1" a="1"/>
  <c r="P385" i="1" a="1"/>
  <c r="P385" i="1" s="1"/>
  <c r="O385" i="1" a="1"/>
  <c r="O385" i="1" s="1"/>
  <c r="N385" i="1" a="1"/>
  <c r="N385" i="1" s="1"/>
  <c r="M385" i="1" a="1"/>
  <c r="M385" i="1" s="1"/>
  <c r="L385" i="1" a="1"/>
  <c r="L385" i="1" s="1"/>
  <c r="K385" i="1" a="1"/>
  <c r="K385" i="1" s="1"/>
  <c r="I385" i="1" a="1"/>
  <c r="I385" i="1" s="1"/>
  <c r="J385" i="1" s="1"/>
  <c r="H385" i="1"/>
  <c r="H385" i="1" a="1"/>
  <c r="G385" i="1" a="1"/>
  <c r="G385" i="1" s="1"/>
  <c r="E385" i="1"/>
  <c r="A385" i="1"/>
  <c r="AV384" i="1" a="1"/>
  <c r="AV384" i="1" s="1"/>
  <c r="AU384" i="1"/>
  <c r="AU384" i="1" a="1"/>
  <c r="AT384" i="1" a="1"/>
  <c r="AT384" i="1" s="1"/>
  <c r="AS384" i="1"/>
  <c r="AS384" i="1" a="1"/>
  <c r="AR384" i="1" a="1"/>
  <c r="AR384" i="1" s="1"/>
  <c r="AQ384" i="1"/>
  <c r="AQ384" i="1" a="1"/>
  <c r="AP384" i="1" a="1"/>
  <c r="AP384" i="1" s="1"/>
  <c r="AO384" i="1"/>
  <c r="AO384" i="1" a="1"/>
  <c r="AL384" i="1" a="1"/>
  <c r="AL384" i="1" s="1"/>
  <c r="AN384" i="1" s="1" a="1"/>
  <c r="AN384" i="1" s="1"/>
  <c r="AI384" i="1" a="1"/>
  <c r="AI384" i="1" s="1"/>
  <c r="AE384" i="1" a="1"/>
  <c r="AE384" i="1" s="1"/>
  <c r="AD384" i="1"/>
  <c r="AD384" i="1" a="1"/>
  <c r="AC384" i="1"/>
  <c r="AC384" i="1" a="1"/>
  <c r="AA384" i="1" a="1"/>
  <c r="AA384" i="1" s="1"/>
  <c r="AB384" i="1" s="1"/>
  <c r="Z384" i="1"/>
  <c r="Z384" i="1" a="1"/>
  <c r="Y384" i="1" a="1"/>
  <c r="Y384" i="1" s="1"/>
  <c r="X384" i="1"/>
  <c r="X384" i="1" a="1"/>
  <c r="W384" i="1" a="1"/>
  <c r="W384" i="1" s="1"/>
  <c r="V384" i="1"/>
  <c r="V384" i="1" a="1"/>
  <c r="U384" i="1" a="1"/>
  <c r="U384" i="1" s="1"/>
  <c r="T384" i="1"/>
  <c r="T384" i="1" a="1"/>
  <c r="S384" i="1" a="1"/>
  <c r="S384" i="1" s="1"/>
  <c r="R384" i="1"/>
  <c r="R384" i="1" a="1"/>
  <c r="Q384" i="1" a="1"/>
  <c r="Q384" i="1" s="1"/>
  <c r="P384" i="1" a="1"/>
  <c r="P384" i="1" s="1"/>
  <c r="O384" i="1" a="1"/>
  <c r="O384" i="1" s="1"/>
  <c r="N384" i="1"/>
  <c r="N384" i="1" a="1"/>
  <c r="M384" i="1" a="1"/>
  <c r="M384" i="1" s="1"/>
  <c r="L384" i="1" a="1"/>
  <c r="L384" i="1" s="1"/>
  <c r="K384" i="1" a="1"/>
  <c r="K384" i="1" s="1"/>
  <c r="J384" i="1"/>
  <c r="I384" i="1"/>
  <c r="I384" i="1" a="1"/>
  <c r="H384" i="1"/>
  <c r="H384" i="1" a="1"/>
  <c r="G384" i="1"/>
  <c r="G384" i="1" a="1"/>
  <c r="E384" i="1"/>
  <c r="A384" i="1"/>
  <c r="AV383" i="1"/>
  <c r="AV383" i="1" a="1"/>
  <c r="AU383" i="1"/>
  <c r="AU383" i="1" a="1"/>
  <c r="AT383" i="1" a="1"/>
  <c r="AT383" i="1" s="1"/>
  <c r="AS383" i="1"/>
  <c r="AS383" i="1" a="1"/>
  <c r="AR383" i="1"/>
  <c r="AR383" i="1" a="1"/>
  <c r="AQ383" i="1"/>
  <c r="AQ383" i="1" a="1"/>
  <c r="AP383" i="1" a="1"/>
  <c r="AP383" i="1" s="1"/>
  <c r="AO383" i="1"/>
  <c r="AO383" i="1" a="1"/>
  <c r="AL383" i="1"/>
  <c r="AN383" i="1" s="1" a="1"/>
  <c r="AN383" i="1" s="1"/>
  <c r="AL383" i="1" a="1"/>
  <c r="AI383" i="1"/>
  <c r="AI383" i="1" a="1"/>
  <c r="AE383" i="1" a="1"/>
  <c r="AE383" i="1" s="1"/>
  <c r="AD383" i="1"/>
  <c r="AD383" i="1" a="1"/>
  <c r="AC383" i="1" a="1"/>
  <c r="AC383" i="1" s="1"/>
  <c r="AA383" i="1" a="1"/>
  <c r="AA383" i="1" s="1"/>
  <c r="Z383" i="1"/>
  <c r="Z383" i="1" a="1"/>
  <c r="Y383" i="1"/>
  <c r="Y383" i="1" a="1"/>
  <c r="X383" i="1"/>
  <c r="AM383" i="1" s="1"/>
  <c r="X383" i="1" a="1"/>
  <c r="W383" i="1" a="1"/>
  <c r="W383" i="1" s="1"/>
  <c r="V383" i="1" a="1"/>
  <c r="V383" i="1" s="1"/>
  <c r="U383" i="1"/>
  <c r="U383" i="1" a="1"/>
  <c r="T383" i="1"/>
  <c r="T383" i="1" a="1"/>
  <c r="S383" i="1" a="1"/>
  <c r="S383" i="1" s="1"/>
  <c r="R383" i="1" a="1"/>
  <c r="R383" i="1" s="1"/>
  <c r="Q383" i="1" a="1"/>
  <c r="Q383" i="1" s="1"/>
  <c r="P383" i="1"/>
  <c r="P383" i="1" a="1"/>
  <c r="O383" i="1" a="1"/>
  <c r="O383" i="1" s="1"/>
  <c r="N383" i="1" a="1"/>
  <c r="N383" i="1" s="1"/>
  <c r="M383" i="1" a="1"/>
  <c r="M383" i="1" s="1"/>
  <c r="L383" i="1"/>
  <c r="L383" i="1" a="1"/>
  <c r="K383" i="1" a="1"/>
  <c r="K383" i="1" s="1"/>
  <c r="I383" i="1"/>
  <c r="J383" i="1" s="1"/>
  <c r="I383" i="1" a="1"/>
  <c r="H383" i="1" a="1"/>
  <c r="H383" i="1" s="1"/>
  <c r="G383" i="1"/>
  <c r="G383" i="1" a="1"/>
  <c r="E383" i="1"/>
  <c r="A383" i="1"/>
  <c r="AV382" i="1"/>
  <c r="AV382" i="1" a="1"/>
  <c r="AU382" i="1" a="1"/>
  <c r="AU382" i="1" s="1"/>
  <c r="AT382" i="1"/>
  <c r="AT382" i="1" a="1"/>
  <c r="AS382" i="1" a="1"/>
  <c r="AS382" i="1" s="1"/>
  <c r="AR382" i="1"/>
  <c r="AR382" i="1" a="1"/>
  <c r="AQ382" i="1" a="1"/>
  <c r="AQ382" i="1" s="1"/>
  <c r="AP382" i="1"/>
  <c r="AP382" i="1" a="1"/>
  <c r="AO382" i="1" a="1"/>
  <c r="AO382" i="1" s="1"/>
  <c r="AL382" i="1"/>
  <c r="AL382" i="1" a="1"/>
  <c r="AI382" i="1"/>
  <c r="AI382" i="1" a="1"/>
  <c r="AE382" i="1" a="1"/>
  <c r="AE382" i="1" s="1"/>
  <c r="AD382" i="1" a="1"/>
  <c r="AD382" i="1" s="1"/>
  <c r="AC382" i="1"/>
  <c r="AC382" i="1" a="1"/>
  <c r="AA382" i="1"/>
  <c r="AA382" i="1" a="1"/>
  <c r="Z382" i="1" a="1"/>
  <c r="Z382" i="1" s="1"/>
  <c r="AB382" i="1" s="1"/>
  <c r="Y382" i="1"/>
  <c r="Y382" i="1" a="1"/>
  <c r="X382" i="1" a="1"/>
  <c r="X382" i="1" s="1"/>
  <c r="W382" i="1"/>
  <c r="W382" i="1" a="1"/>
  <c r="V382" i="1" a="1"/>
  <c r="V382" i="1" s="1"/>
  <c r="U382" i="1"/>
  <c r="U382" i="1" a="1"/>
  <c r="T382" i="1" a="1"/>
  <c r="T382" i="1" s="1"/>
  <c r="S382" i="1" a="1"/>
  <c r="S382" i="1" s="1"/>
  <c r="R382" i="1" a="1"/>
  <c r="R382" i="1" s="1"/>
  <c r="Q382" i="1" a="1"/>
  <c r="Q382" i="1" s="1"/>
  <c r="P382" i="1" a="1"/>
  <c r="P382" i="1" s="1"/>
  <c r="O382" i="1" a="1"/>
  <c r="O382" i="1" s="1"/>
  <c r="N382" i="1" a="1"/>
  <c r="N382" i="1" s="1"/>
  <c r="M382" i="1" a="1"/>
  <c r="M382" i="1" s="1"/>
  <c r="L382" i="1" a="1"/>
  <c r="L382" i="1" s="1"/>
  <c r="K382" i="1" a="1"/>
  <c r="K382" i="1" s="1"/>
  <c r="I382" i="1"/>
  <c r="J382" i="1" s="1"/>
  <c r="I382" i="1" a="1"/>
  <c r="H382" i="1"/>
  <c r="H382" i="1" a="1"/>
  <c r="G382" i="1"/>
  <c r="G382" i="1" a="1"/>
  <c r="E382" i="1"/>
  <c r="A382" i="1"/>
  <c r="AV381" i="1" a="1"/>
  <c r="AV381" i="1" s="1"/>
  <c r="AU381" i="1"/>
  <c r="AU381" i="1" a="1"/>
  <c r="AT381" i="1"/>
  <c r="AT381" i="1" a="1"/>
  <c r="AS381" i="1"/>
  <c r="AS381" i="1" a="1"/>
  <c r="AR381" i="1" a="1"/>
  <c r="AR381" i="1" s="1"/>
  <c r="AQ381" i="1"/>
  <c r="AQ381" i="1" a="1"/>
  <c r="AP381" i="1"/>
  <c r="AP381" i="1" a="1"/>
  <c r="AO381" i="1" a="1"/>
  <c r="AO381" i="1" s="1"/>
  <c r="AL381" i="1" a="1"/>
  <c r="AL381" i="1" s="1"/>
  <c r="AI381" i="1" a="1"/>
  <c r="AI381" i="1" s="1"/>
  <c r="AE381" i="1" a="1"/>
  <c r="AE381" i="1" s="1"/>
  <c r="AD381" i="1" a="1"/>
  <c r="AD381" i="1" s="1"/>
  <c r="AC381" i="1"/>
  <c r="AC381" i="1" a="1"/>
  <c r="AA381" i="1"/>
  <c r="AA381" i="1" a="1"/>
  <c r="Z381" i="1" a="1"/>
  <c r="Z381" i="1" s="1"/>
  <c r="Y381" i="1" a="1"/>
  <c r="Y381" i="1" s="1"/>
  <c r="X381" i="1"/>
  <c r="AM381" i="1" s="1"/>
  <c r="X381" i="1" a="1"/>
  <c r="W381" i="1"/>
  <c r="W381" i="1" a="1"/>
  <c r="V381" i="1" a="1"/>
  <c r="V381" i="1" s="1"/>
  <c r="U381" i="1" a="1"/>
  <c r="U381" i="1" s="1"/>
  <c r="T381" i="1"/>
  <c r="T381" i="1" a="1"/>
  <c r="S381" i="1"/>
  <c r="S381" i="1" a="1"/>
  <c r="R381" i="1" a="1"/>
  <c r="R381" i="1" s="1"/>
  <c r="Q381" i="1" a="1"/>
  <c r="Q381" i="1" s="1"/>
  <c r="P381" i="1"/>
  <c r="P381" i="1" a="1"/>
  <c r="O381" i="1"/>
  <c r="O381" i="1" a="1"/>
  <c r="N381" i="1" a="1"/>
  <c r="N381" i="1" s="1"/>
  <c r="M381" i="1" a="1"/>
  <c r="M381" i="1" s="1"/>
  <c r="L381" i="1"/>
  <c r="L381" i="1" a="1"/>
  <c r="K381" i="1"/>
  <c r="K381" i="1" a="1"/>
  <c r="I381" i="1" a="1"/>
  <c r="I381" i="1" s="1"/>
  <c r="J381" i="1" s="1"/>
  <c r="H381" i="1"/>
  <c r="H381" i="1" a="1"/>
  <c r="G381" i="1" a="1"/>
  <c r="G381" i="1" s="1"/>
  <c r="E381" i="1"/>
  <c r="A381" i="1"/>
  <c r="AV380" i="1" a="1"/>
  <c r="AV380" i="1" s="1"/>
  <c r="AU380" i="1"/>
  <c r="AU380" i="1" a="1"/>
  <c r="AT380" i="1" a="1"/>
  <c r="AT380" i="1" s="1"/>
  <c r="AS380" i="1"/>
  <c r="AS380" i="1" a="1"/>
  <c r="AR380" i="1" a="1"/>
  <c r="AR380" i="1" s="1"/>
  <c r="AQ380" i="1"/>
  <c r="AQ380" i="1" a="1"/>
  <c r="AP380" i="1" a="1"/>
  <c r="AP380" i="1" s="1"/>
  <c r="AO380" i="1"/>
  <c r="AO380" i="1" a="1"/>
  <c r="AN380" i="1" a="1"/>
  <c r="AN380" i="1" s="1"/>
  <c r="AL380" i="1"/>
  <c r="AL380" i="1" a="1"/>
  <c r="AI380" i="1" a="1"/>
  <c r="AI380" i="1" s="1"/>
  <c r="AE380" i="1"/>
  <c r="AE380" i="1" a="1"/>
  <c r="AD380" i="1" a="1"/>
  <c r="AD380" i="1" s="1"/>
  <c r="AC380" i="1" a="1"/>
  <c r="AC380" i="1" s="1"/>
  <c r="AA380" i="1" a="1"/>
  <c r="AA380" i="1" s="1"/>
  <c r="AB380" i="1" s="1"/>
  <c r="Z380" i="1"/>
  <c r="Z380" i="1" a="1"/>
  <c r="Y380" i="1" a="1"/>
  <c r="Y380" i="1" s="1"/>
  <c r="X380" i="1"/>
  <c r="AG380" i="1" s="1"/>
  <c r="X380" i="1" a="1"/>
  <c r="W380" i="1" a="1"/>
  <c r="W380" i="1" s="1"/>
  <c r="V380" i="1"/>
  <c r="V380" i="1" a="1"/>
  <c r="U380" i="1" a="1"/>
  <c r="U380" i="1" s="1"/>
  <c r="T380" i="1"/>
  <c r="T380" i="1" a="1"/>
  <c r="S380" i="1" a="1"/>
  <c r="S380" i="1" s="1"/>
  <c r="R380" i="1"/>
  <c r="R380" i="1" a="1"/>
  <c r="Q380" i="1" a="1"/>
  <c r="Q380" i="1" s="1"/>
  <c r="P380" i="1"/>
  <c r="P380" i="1" a="1"/>
  <c r="O380" i="1" a="1"/>
  <c r="O380" i="1" s="1"/>
  <c r="N380" i="1"/>
  <c r="N380" i="1" a="1"/>
  <c r="M380" i="1" a="1"/>
  <c r="M380" i="1" s="1"/>
  <c r="L380" i="1"/>
  <c r="L380" i="1" a="1"/>
  <c r="K380" i="1" a="1"/>
  <c r="K380" i="1" s="1"/>
  <c r="I380" i="1" a="1"/>
  <c r="I380" i="1" s="1"/>
  <c r="J380" i="1" s="1"/>
  <c r="H380" i="1"/>
  <c r="H380" i="1" a="1"/>
  <c r="G380" i="1"/>
  <c r="G380" i="1" a="1"/>
  <c r="E380" i="1"/>
  <c r="A380" i="1"/>
  <c r="AV379" i="1" a="1"/>
  <c r="AV379" i="1" s="1"/>
  <c r="AU379" i="1"/>
  <c r="AU379" i="1" a="1"/>
  <c r="AT379" i="1"/>
  <c r="AT379" i="1" a="1"/>
  <c r="AS379" i="1"/>
  <c r="AS379" i="1" a="1"/>
  <c r="AR379" i="1" a="1"/>
  <c r="AR379" i="1" s="1"/>
  <c r="AQ379" i="1" a="1"/>
  <c r="AQ379" i="1" s="1"/>
  <c r="AP379" i="1"/>
  <c r="AP379" i="1" a="1"/>
  <c r="AO379" i="1"/>
  <c r="AO379" i="1" a="1"/>
  <c r="AL379" i="1"/>
  <c r="AN379" i="1" s="1" a="1"/>
  <c r="AN379" i="1" s="1"/>
  <c r="AL379" i="1" a="1"/>
  <c r="AI379" i="1" a="1"/>
  <c r="AI379" i="1" s="1"/>
  <c r="AE379" i="1" a="1"/>
  <c r="AE379" i="1" s="1"/>
  <c r="AD379" i="1"/>
  <c r="AD379" i="1" a="1"/>
  <c r="AC379" i="1" a="1"/>
  <c r="AC379" i="1" s="1"/>
  <c r="AA379" i="1"/>
  <c r="AA379" i="1" a="1"/>
  <c r="Z379" i="1"/>
  <c r="AB379" i="1" s="1"/>
  <c r="Z379" i="1" a="1"/>
  <c r="Y379" i="1" a="1"/>
  <c r="Y379" i="1" s="1"/>
  <c r="X379" i="1" a="1"/>
  <c r="X379" i="1" s="1"/>
  <c r="W379" i="1"/>
  <c r="W379" i="1" a="1"/>
  <c r="V379" i="1"/>
  <c r="V379" i="1" a="1"/>
  <c r="U379" i="1" a="1"/>
  <c r="U379" i="1" s="1"/>
  <c r="T379" i="1" a="1"/>
  <c r="T379" i="1" s="1"/>
  <c r="S379" i="1"/>
  <c r="S379" i="1" a="1"/>
  <c r="R379" i="1"/>
  <c r="R379" i="1" a="1"/>
  <c r="Q379" i="1" a="1"/>
  <c r="Q379" i="1" s="1"/>
  <c r="P379" i="1" a="1"/>
  <c r="P379" i="1" s="1"/>
  <c r="O379" i="1" a="1"/>
  <c r="O379" i="1" s="1"/>
  <c r="N379" i="1"/>
  <c r="N379" i="1" a="1"/>
  <c r="M379" i="1" a="1"/>
  <c r="M379" i="1" s="1"/>
  <c r="L379" i="1" a="1"/>
  <c r="L379" i="1" s="1"/>
  <c r="K379" i="1" a="1"/>
  <c r="K379" i="1" s="1"/>
  <c r="J379" i="1"/>
  <c r="I379" i="1"/>
  <c r="I379" i="1" a="1"/>
  <c r="H379" i="1" a="1"/>
  <c r="H379" i="1" s="1"/>
  <c r="G379" i="1"/>
  <c r="G379" i="1" a="1"/>
  <c r="E379" i="1"/>
  <c r="A379" i="1"/>
  <c r="AV378" i="1"/>
  <c r="AV378" i="1" a="1"/>
  <c r="AU378" i="1" a="1"/>
  <c r="AU378" i="1" s="1"/>
  <c r="AT378" i="1"/>
  <c r="AT378" i="1" a="1"/>
  <c r="AS378" i="1" a="1"/>
  <c r="AS378" i="1" s="1"/>
  <c r="AR378" i="1"/>
  <c r="AR378" i="1" a="1"/>
  <c r="AQ378" i="1" a="1"/>
  <c r="AQ378" i="1" s="1"/>
  <c r="AP378" i="1"/>
  <c r="AP378" i="1" a="1"/>
  <c r="AO378" i="1" a="1"/>
  <c r="AO378" i="1" s="1"/>
  <c r="AL378" i="1" a="1"/>
  <c r="AL378" i="1" s="1"/>
  <c r="AN378" i="1" s="1" a="1"/>
  <c r="AN378" i="1" s="1"/>
  <c r="AI378" i="1"/>
  <c r="AI378" i="1" a="1"/>
  <c r="AE378" i="1"/>
  <c r="AE378" i="1" a="1"/>
  <c r="AD378" i="1"/>
  <c r="AD378" i="1" a="1"/>
  <c r="AC378" i="1" a="1"/>
  <c r="AC378" i="1" s="1"/>
  <c r="AA378" i="1"/>
  <c r="AB378" i="1" s="1"/>
  <c r="AA378" i="1" a="1"/>
  <c r="Z378" i="1" a="1"/>
  <c r="Z378" i="1" s="1"/>
  <c r="Y378" i="1"/>
  <c r="Y378" i="1" a="1"/>
  <c r="X378" i="1" a="1"/>
  <c r="X378" i="1" s="1"/>
  <c r="W378" i="1" a="1"/>
  <c r="W378" i="1" s="1"/>
  <c r="V378" i="1" a="1"/>
  <c r="V378" i="1" s="1"/>
  <c r="U378" i="1" a="1"/>
  <c r="U378" i="1" s="1"/>
  <c r="T378" i="1" a="1"/>
  <c r="T378" i="1" s="1"/>
  <c r="S378" i="1" a="1"/>
  <c r="S378" i="1" s="1"/>
  <c r="R378" i="1" a="1"/>
  <c r="R378" i="1" s="1"/>
  <c r="Q378" i="1" a="1"/>
  <c r="Q378" i="1" s="1"/>
  <c r="P378" i="1" a="1"/>
  <c r="P378" i="1" s="1"/>
  <c r="O378" i="1" a="1"/>
  <c r="O378" i="1" s="1"/>
  <c r="N378" i="1" a="1"/>
  <c r="N378" i="1" s="1"/>
  <c r="M378" i="1" a="1"/>
  <c r="M378" i="1" s="1"/>
  <c r="L378" i="1" a="1"/>
  <c r="L378" i="1" s="1"/>
  <c r="K378" i="1" a="1"/>
  <c r="K378" i="1" s="1"/>
  <c r="I378" i="1"/>
  <c r="J378" i="1" s="1"/>
  <c r="I378" i="1" a="1"/>
  <c r="H378" i="1" a="1"/>
  <c r="H378" i="1" s="1"/>
  <c r="G378" i="1"/>
  <c r="G378" i="1" a="1"/>
  <c r="E378" i="1"/>
  <c r="A378" i="1"/>
  <c r="AV377" i="1"/>
  <c r="AV377" i="1" a="1"/>
  <c r="AU377" i="1" a="1"/>
  <c r="AU377" i="1" s="1"/>
  <c r="AT377" i="1"/>
  <c r="AT377" i="1" a="1"/>
  <c r="AS377" i="1"/>
  <c r="AS377" i="1" a="1"/>
  <c r="AR377" i="1"/>
  <c r="AR377" i="1" a="1"/>
  <c r="AQ377" i="1" a="1"/>
  <c r="AQ377" i="1" s="1"/>
  <c r="AP377" i="1"/>
  <c r="AP377" i="1" a="1"/>
  <c r="AO377" i="1"/>
  <c r="AO377" i="1" a="1"/>
  <c r="AL377" i="1" a="1"/>
  <c r="AL377" i="1" s="1"/>
  <c r="AN377" i="1" s="1" a="1"/>
  <c r="AN377" i="1" s="1"/>
  <c r="AI377" i="1"/>
  <c r="AI377" i="1" a="1"/>
  <c r="AE377" i="1" a="1"/>
  <c r="AE377" i="1" s="1"/>
  <c r="AD377" i="1" a="1"/>
  <c r="AD377" i="1" s="1"/>
  <c r="AC377" i="1" a="1"/>
  <c r="AC377" i="1" s="1"/>
  <c r="AA377" i="1"/>
  <c r="AB377" i="1" s="1"/>
  <c r="AA377" i="1" a="1"/>
  <c r="Z377" i="1"/>
  <c r="Z377" i="1" a="1"/>
  <c r="Y377" i="1"/>
  <c r="Y377" i="1" a="1"/>
  <c r="X377" i="1" a="1"/>
  <c r="X377" i="1" s="1"/>
  <c r="W377" i="1" a="1"/>
  <c r="W377" i="1" s="1"/>
  <c r="V377" i="1"/>
  <c r="V377" i="1" a="1"/>
  <c r="U377" i="1"/>
  <c r="U377" i="1" a="1"/>
  <c r="T377" i="1" a="1"/>
  <c r="T377" i="1" s="1"/>
  <c r="S377" i="1" a="1"/>
  <c r="S377" i="1" s="1"/>
  <c r="R377" i="1"/>
  <c r="R377" i="1" a="1"/>
  <c r="Q377" i="1"/>
  <c r="Q377" i="1" a="1"/>
  <c r="P377" i="1" a="1"/>
  <c r="P377" i="1" s="1"/>
  <c r="O377" i="1" a="1"/>
  <c r="O377" i="1" s="1"/>
  <c r="N377" i="1"/>
  <c r="N377" i="1" a="1"/>
  <c r="M377" i="1"/>
  <c r="M377" i="1" a="1"/>
  <c r="L377" i="1" a="1"/>
  <c r="L377" i="1" s="1"/>
  <c r="K377" i="1" a="1"/>
  <c r="K377" i="1" s="1"/>
  <c r="I377" i="1" a="1"/>
  <c r="I377" i="1" s="1"/>
  <c r="J377" i="1" s="1"/>
  <c r="H377" i="1"/>
  <c r="H377" i="1" a="1"/>
  <c r="G377" i="1" a="1"/>
  <c r="G377" i="1" s="1"/>
  <c r="E377" i="1"/>
  <c r="A377" i="1"/>
  <c r="AV376" i="1" a="1"/>
  <c r="AV376" i="1" s="1"/>
  <c r="AU376" i="1"/>
  <c r="AU376" i="1" a="1"/>
  <c r="AT376" i="1" a="1"/>
  <c r="AT376" i="1" s="1"/>
  <c r="AS376" i="1" a="1"/>
  <c r="AS376" i="1" s="1"/>
  <c r="AR376" i="1" a="1"/>
  <c r="AR376" i="1" s="1"/>
  <c r="AQ376" i="1" a="1"/>
  <c r="AQ376" i="1" s="1"/>
  <c r="AP376" i="1" a="1"/>
  <c r="AP376" i="1" s="1"/>
  <c r="AO376" i="1" a="1"/>
  <c r="AO376" i="1" s="1"/>
  <c r="AL376" i="1" a="1"/>
  <c r="AL376" i="1" s="1"/>
  <c r="AI376" i="1" a="1"/>
  <c r="AI376" i="1" s="1"/>
  <c r="AE376" i="1" a="1"/>
  <c r="AE376" i="1" s="1"/>
  <c r="AD376" i="1"/>
  <c r="AD376" i="1" a="1"/>
  <c r="AC376" i="1"/>
  <c r="AC376" i="1" a="1"/>
  <c r="AA376" i="1" a="1"/>
  <c r="AA376" i="1" s="1"/>
  <c r="AB376" i="1" s="1"/>
  <c r="Z376" i="1" a="1"/>
  <c r="Z376" i="1" s="1"/>
  <c r="AB387" i="1" s="1"/>
  <c r="Y376" i="1" a="1"/>
  <c r="Y376" i="1" s="1"/>
  <c r="X376" i="1" a="1"/>
  <c r="X376" i="1" s="1"/>
  <c r="W376" i="1" a="1"/>
  <c r="W376" i="1" s="1"/>
  <c r="V376" i="1" a="1"/>
  <c r="V376" i="1" s="1"/>
  <c r="U376" i="1" a="1"/>
  <c r="U376" i="1" s="1"/>
  <c r="T376" i="1" a="1"/>
  <c r="T376" i="1" s="1"/>
  <c r="S376" i="1" a="1"/>
  <c r="S376" i="1" s="1"/>
  <c r="R376" i="1" a="1"/>
  <c r="R376" i="1" s="1"/>
  <c r="Q376" i="1" a="1"/>
  <c r="Q376" i="1" s="1"/>
  <c r="P376" i="1" a="1"/>
  <c r="P376" i="1" s="1"/>
  <c r="O376" i="1" a="1"/>
  <c r="O376" i="1" s="1"/>
  <c r="N376" i="1" a="1"/>
  <c r="N376" i="1" s="1"/>
  <c r="M376" i="1" a="1"/>
  <c r="M376" i="1" s="1"/>
  <c r="L376" i="1" a="1"/>
  <c r="L376" i="1" s="1"/>
  <c r="K376" i="1" a="1"/>
  <c r="K376" i="1" s="1"/>
  <c r="I376" i="1"/>
  <c r="J376" i="1" s="1"/>
  <c r="I376" i="1" a="1"/>
  <c r="H376" i="1"/>
  <c r="H376" i="1" a="1"/>
  <c r="G376" i="1"/>
  <c r="G376" i="1" a="1"/>
  <c r="E376" i="1"/>
  <c r="A376" i="1"/>
  <c r="AV375" i="1"/>
  <c r="AV375" i="1" a="1"/>
  <c r="AU375" i="1"/>
  <c r="AU375" i="1" a="1"/>
  <c r="AT375" i="1" a="1"/>
  <c r="AT375" i="1" s="1"/>
  <c r="AS375" i="1"/>
  <c r="AS375" i="1" a="1"/>
  <c r="AR375" i="1"/>
  <c r="AR375" i="1" a="1"/>
  <c r="AQ375" i="1"/>
  <c r="AQ375" i="1" a="1"/>
  <c r="AP375" i="1" a="1"/>
  <c r="AP375" i="1" s="1"/>
  <c r="AO375" i="1"/>
  <c r="AO375" i="1" a="1"/>
  <c r="AL375" i="1" a="1"/>
  <c r="AL375" i="1" s="1"/>
  <c r="AN375" i="1" s="1" a="1"/>
  <c r="AN375" i="1" s="1"/>
  <c r="AI375" i="1"/>
  <c r="AI375" i="1" a="1"/>
  <c r="AE375" i="1" a="1"/>
  <c r="AE375" i="1" s="1"/>
  <c r="AD375" i="1" a="1"/>
  <c r="AD375" i="1" s="1"/>
  <c r="AC375" i="1" a="1"/>
  <c r="AC375" i="1" s="1"/>
  <c r="AA375" i="1" a="1"/>
  <c r="AA375" i="1" s="1"/>
  <c r="Z375" i="1"/>
  <c r="Z375" i="1" a="1"/>
  <c r="Y375" i="1"/>
  <c r="Y375" i="1" a="1"/>
  <c r="X375" i="1"/>
  <c r="AM375" i="1" s="1"/>
  <c r="X375" i="1" a="1"/>
  <c r="W375" i="1" a="1"/>
  <c r="W375" i="1" s="1"/>
  <c r="V375" i="1"/>
  <c r="V375" i="1" a="1"/>
  <c r="U375" i="1"/>
  <c r="U375" i="1" a="1"/>
  <c r="T375" i="1"/>
  <c r="T375" i="1" a="1"/>
  <c r="S375" i="1" a="1"/>
  <c r="S375" i="1" s="1"/>
  <c r="R375" i="1" a="1"/>
  <c r="R375" i="1" s="1"/>
  <c r="Q375" i="1"/>
  <c r="Q375" i="1" a="1"/>
  <c r="P375" i="1"/>
  <c r="P375" i="1" a="1"/>
  <c r="O375" i="1" a="1"/>
  <c r="O375" i="1" s="1"/>
  <c r="N375" i="1" a="1"/>
  <c r="N375" i="1" s="1"/>
  <c r="M375" i="1"/>
  <c r="M375" i="1" a="1"/>
  <c r="L375" i="1"/>
  <c r="L375" i="1" a="1"/>
  <c r="K375" i="1" a="1"/>
  <c r="K375" i="1" s="1"/>
  <c r="I375" i="1" a="1"/>
  <c r="I375" i="1" s="1"/>
  <c r="J375" i="1" s="1"/>
  <c r="H375" i="1" a="1"/>
  <c r="H375" i="1" s="1"/>
  <c r="G375" i="1"/>
  <c r="G375" i="1" a="1"/>
  <c r="E375" i="1"/>
  <c r="A375" i="1"/>
  <c r="AV374" i="1" a="1"/>
  <c r="AV374" i="1" s="1"/>
  <c r="AU374" i="1" a="1"/>
  <c r="AU374" i="1" s="1"/>
  <c r="AT374" i="1" a="1"/>
  <c r="AT374" i="1" s="1"/>
  <c r="AS374" i="1"/>
  <c r="AS374" i="1" a="1"/>
  <c r="AR374" i="1" a="1"/>
  <c r="AR374" i="1" s="1"/>
  <c r="AQ374" i="1" a="1"/>
  <c r="AQ374" i="1" s="1"/>
  <c r="AP374" i="1" a="1"/>
  <c r="AP374" i="1" s="1"/>
  <c r="AO374" i="1" a="1"/>
  <c r="AO374" i="1" s="1"/>
  <c r="AL374" i="1"/>
  <c r="AL374" i="1" a="1"/>
  <c r="AI374" i="1" a="1"/>
  <c r="AI374" i="1" s="1"/>
  <c r="AE374" i="1" a="1"/>
  <c r="AE374" i="1" s="1"/>
  <c r="AD374" i="1"/>
  <c r="AD374" i="1" a="1"/>
  <c r="AC374" i="1"/>
  <c r="AC374" i="1" a="1"/>
  <c r="AA374" i="1" a="1"/>
  <c r="AA374" i="1" s="1"/>
  <c r="AB374" i="1" s="1"/>
  <c r="Z374" i="1" a="1"/>
  <c r="Z374" i="1" s="1"/>
  <c r="AN374" i="1" s="1" a="1"/>
  <c r="AN374" i="1" s="1"/>
  <c r="Y374" i="1" a="1"/>
  <c r="Y374" i="1" s="1"/>
  <c r="X374" i="1" a="1"/>
  <c r="X374" i="1" s="1"/>
  <c r="W374" i="1" a="1"/>
  <c r="W374" i="1" s="1"/>
  <c r="V374" i="1" a="1"/>
  <c r="V374" i="1" s="1"/>
  <c r="U374" i="1" a="1"/>
  <c r="U374" i="1" s="1"/>
  <c r="T374" i="1" a="1"/>
  <c r="T374" i="1" s="1"/>
  <c r="S374" i="1" a="1"/>
  <c r="S374" i="1" s="1"/>
  <c r="R374" i="1" a="1"/>
  <c r="R374" i="1" s="1"/>
  <c r="Q374" i="1" a="1"/>
  <c r="Q374" i="1" s="1"/>
  <c r="P374" i="1" a="1"/>
  <c r="P374" i="1" s="1"/>
  <c r="O374" i="1" a="1"/>
  <c r="O374" i="1" s="1"/>
  <c r="N374" i="1" a="1"/>
  <c r="N374" i="1" s="1"/>
  <c r="M374" i="1" a="1"/>
  <c r="M374" i="1" s="1"/>
  <c r="L374" i="1" a="1"/>
  <c r="L374" i="1" s="1"/>
  <c r="K374" i="1" a="1"/>
  <c r="K374" i="1" s="1"/>
  <c r="I374" i="1"/>
  <c r="J374" i="1" s="1"/>
  <c r="I374" i="1" a="1"/>
  <c r="H374" i="1"/>
  <c r="H374" i="1" a="1"/>
  <c r="G374" i="1"/>
  <c r="G374" i="1" a="1"/>
  <c r="E374" i="1"/>
  <c r="A374" i="1"/>
  <c r="AV373" i="1"/>
  <c r="AV373" i="1" a="1"/>
  <c r="AU373" i="1"/>
  <c r="AU373" i="1" a="1"/>
  <c r="AT373" i="1"/>
  <c r="AT373" i="1" a="1"/>
  <c r="AS373" i="1"/>
  <c r="AS373" i="1" a="1"/>
  <c r="AR373" i="1"/>
  <c r="AR373" i="1" a="1"/>
  <c r="AQ373" i="1"/>
  <c r="AQ373" i="1" a="1"/>
  <c r="AP373" i="1" a="1"/>
  <c r="AP373" i="1" s="1"/>
  <c r="AO373" i="1" a="1"/>
  <c r="AO373" i="1" s="1"/>
  <c r="AL373" i="1" a="1"/>
  <c r="AL373" i="1" s="1"/>
  <c r="AI373" i="1" a="1"/>
  <c r="AI373" i="1" s="1"/>
  <c r="AE373" i="1"/>
  <c r="AE373" i="1" a="1"/>
  <c r="AD373" i="1" a="1"/>
  <c r="AD373" i="1" s="1"/>
  <c r="AC373" i="1" a="1"/>
  <c r="AC373" i="1" s="1"/>
  <c r="AA373" i="1" a="1"/>
  <c r="AA373" i="1" s="1"/>
  <c r="Z373" i="1" a="1"/>
  <c r="Z373" i="1" s="1"/>
  <c r="Y373" i="1" a="1"/>
  <c r="Y373" i="1" s="1"/>
  <c r="X373" i="1"/>
  <c r="AM373" i="1" s="1"/>
  <c r="X373" i="1" a="1"/>
  <c r="W373" i="1" a="1"/>
  <c r="W373" i="1" s="1"/>
  <c r="V373" i="1" a="1"/>
  <c r="V373" i="1" s="1"/>
  <c r="U373" i="1" a="1"/>
  <c r="U373" i="1" s="1"/>
  <c r="T373" i="1"/>
  <c r="T373" i="1" a="1"/>
  <c r="S373" i="1" a="1"/>
  <c r="S373" i="1" s="1"/>
  <c r="R373" i="1" a="1"/>
  <c r="R373" i="1" s="1"/>
  <c r="Q373" i="1" a="1"/>
  <c r="Q373" i="1" s="1"/>
  <c r="P373" i="1"/>
  <c r="P373" i="1" a="1"/>
  <c r="O373" i="1" a="1"/>
  <c r="O373" i="1" s="1"/>
  <c r="N373" i="1" a="1"/>
  <c r="N373" i="1" s="1"/>
  <c r="M373" i="1" a="1"/>
  <c r="M373" i="1" s="1"/>
  <c r="L373" i="1"/>
  <c r="L373" i="1" a="1"/>
  <c r="K373" i="1" a="1"/>
  <c r="K373" i="1" s="1"/>
  <c r="I373" i="1" a="1"/>
  <c r="I373" i="1" s="1"/>
  <c r="J373" i="1" s="1"/>
  <c r="H373" i="1" a="1"/>
  <c r="H373" i="1" s="1"/>
  <c r="G373" i="1" a="1"/>
  <c r="G373" i="1" s="1"/>
  <c r="E373" i="1"/>
  <c r="A373" i="1"/>
  <c r="AV372" i="1" a="1"/>
  <c r="AV372" i="1" s="1"/>
  <c r="AU372" i="1" a="1"/>
  <c r="AU372" i="1" s="1"/>
  <c r="AT372" i="1" a="1"/>
  <c r="AT372" i="1" s="1"/>
  <c r="AS372" i="1"/>
  <c r="AS372" i="1" a="1"/>
  <c r="AR372" i="1" a="1"/>
  <c r="AR372" i="1" s="1"/>
  <c r="AQ372" i="1" a="1"/>
  <c r="AQ372" i="1" s="1"/>
  <c r="AP372" i="1" a="1"/>
  <c r="AP372" i="1" s="1"/>
  <c r="AO372" i="1"/>
  <c r="AO372" i="1" a="1"/>
  <c r="AL372" i="1"/>
  <c r="AN372" i="1" s="1" a="1"/>
  <c r="AN372" i="1" s="1"/>
  <c r="AL372" i="1" a="1"/>
  <c r="AI372" i="1" a="1"/>
  <c r="AI372" i="1" s="1"/>
  <c r="AE372" i="1" a="1"/>
  <c r="AE372" i="1" s="1"/>
  <c r="AD372" i="1" a="1"/>
  <c r="AD372" i="1" s="1"/>
  <c r="AC372" i="1" a="1"/>
  <c r="AC372" i="1" s="1"/>
  <c r="AA372" i="1" a="1"/>
  <c r="AA372" i="1" s="1"/>
  <c r="Z372" i="1"/>
  <c r="Z372" i="1" a="1"/>
  <c r="Y372" i="1" a="1"/>
  <c r="Y372" i="1" s="1"/>
  <c r="X372" i="1" a="1"/>
  <c r="X372" i="1" s="1"/>
  <c r="W372" i="1" a="1"/>
  <c r="W372" i="1" s="1"/>
  <c r="V372" i="1"/>
  <c r="V372" i="1" a="1"/>
  <c r="U372" i="1" a="1"/>
  <c r="U372" i="1" s="1"/>
  <c r="T372" i="1" a="1"/>
  <c r="T372" i="1" s="1"/>
  <c r="S372" i="1" a="1"/>
  <c r="S372" i="1" s="1"/>
  <c r="R372" i="1"/>
  <c r="R372" i="1" a="1"/>
  <c r="Q372" i="1" a="1"/>
  <c r="Q372" i="1" s="1"/>
  <c r="P372" i="1" a="1"/>
  <c r="P372" i="1" s="1"/>
  <c r="O372" i="1" a="1"/>
  <c r="O372" i="1" s="1"/>
  <c r="N372" i="1"/>
  <c r="N372" i="1" a="1"/>
  <c r="M372" i="1" a="1"/>
  <c r="M372" i="1" s="1"/>
  <c r="L372" i="1" a="1"/>
  <c r="L372" i="1" s="1"/>
  <c r="K372" i="1" a="1"/>
  <c r="K372" i="1" s="1"/>
  <c r="I372" i="1" a="1"/>
  <c r="I372" i="1" s="1"/>
  <c r="J372" i="1" s="1"/>
  <c r="H372" i="1"/>
  <c r="H372" i="1" a="1"/>
  <c r="G372" i="1"/>
  <c r="G372" i="1" a="1"/>
  <c r="E372" i="1"/>
  <c r="A372" i="1"/>
  <c r="AV371" i="1" a="1"/>
  <c r="AV371" i="1" s="1"/>
  <c r="AU371" i="1"/>
  <c r="AU371" i="1" a="1"/>
  <c r="AT371" i="1"/>
  <c r="AT371" i="1" a="1"/>
  <c r="AS371" i="1" a="1"/>
  <c r="AS371" i="1" s="1"/>
  <c r="AR371" i="1" a="1"/>
  <c r="AR371" i="1" s="1"/>
  <c r="AQ371" i="1"/>
  <c r="AQ371" i="1" a="1"/>
  <c r="AP371" i="1"/>
  <c r="AP371" i="1" a="1"/>
  <c r="AO371" i="1" a="1"/>
  <c r="AO371" i="1" s="1"/>
  <c r="AL371" i="1" a="1"/>
  <c r="AL371" i="1" s="1"/>
  <c r="AI371" i="1" a="1"/>
  <c r="AI371" i="1" s="1"/>
  <c r="AE371" i="1" a="1"/>
  <c r="AE371" i="1" s="1"/>
  <c r="AD371" i="1"/>
  <c r="AD371" i="1" a="1"/>
  <c r="AC371" i="1"/>
  <c r="AC371" i="1" a="1"/>
  <c r="AA371" i="1"/>
  <c r="AA371" i="1" a="1"/>
  <c r="Z371" i="1" a="1"/>
  <c r="Z371" i="1" s="1"/>
  <c r="Y371" i="1" a="1"/>
  <c r="Y371" i="1" s="1"/>
  <c r="X371" i="1"/>
  <c r="X371" i="1" a="1"/>
  <c r="W371" i="1" a="1"/>
  <c r="W371" i="1" s="1"/>
  <c r="V371" i="1" a="1"/>
  <c r="V371" i="1" s="1"/>
  <c r="U371" i="1" a="1"/>
  <c r="U371" i="1" s="1"/>
  <c r="T371" i="1" a="1"/>
  <c r="T371" i="1" s="1"/>
  <c r="S371" i="1" a="1"/>
  <c r="S371" i="1" s="1"/>
  <c r="R371" i="1" a="1"/>
  <c r="R371" i="1" s="1"/>
  <c r="Q371" i="1" a="1"/>
  <c r="Q371" i="1" s="1"/>
  <c r="P371" i="1" a="1"/>
  <c r="P371" i="1" s="1"/>
  <c r="O371" i="1" a="1"/>
  <c r="O371" i="1" s="1"/>
  <c r="N371" i="1" a="1"/>
  <c r="N371" i="1" s="1"/>
  <c r="M371" i="1" a="1"/>
  <c r="M371" i="1" s="1"/>
  <c r="L371" i="1" a="1"/>
  <c r="L371" i="1" s="1"/>
  <c r="K371" i="1" a="1"/>
  <c r="K371" i="1" s="1"/>
  <c r="I371" i="1"/>
  <c r="J371" i="1" s="1"/>
  <c r="I371" i="1" a="1"/>
  <c r="H371" i="1"/>
  <c r="H371" i="1" a="1"/>
  <c r="G371" i="1"/>
  <c r="G371" i="1" a="1"/>
  <c r="E371" i="1"/>
  <c r="A371" i="1"/>
  <c r="AV370" i="1"/>
  <c r="AV370" i="1" a="1"/>
  <c r="AU370" i="1"/>
  <c r="AU370" i="1" a="1"/>
  <c r="AT370" i="1" a="1"/>
  <c r="AT370" i="1" s="1"/>
  <c r="AS370" i="1"/>
  <c r="AS370" i="1" a="1"/>
  <c r="AR370" i="1"/>
  <c r="AR370" i="1" a="1"/>
  <c r="AQ370" i="1"/>
  <c r="AQ370" i="1" a="1"/>
  <c r="AP370" i="1" a="1"/>
  <c r="AP370" i="1" s="1"/>
  <c r="AO370" i="1"/>
  <c r="AO370" i="1" a="1"/>
  <c r="AL370" i="1" a="1"/>
  <c r="AL370" i="1" s="1"/>
  <c r="AN370" i="1" s="1" a="1"/>
  <c r="AN370" i="1" s="1"/>
  <c r="AI370" i="1"/>
  <c r="AI370" i="1" a="1"/>
  <c r="AE370" i="1" a="1"/>
  <c r="AE370" i="1" s="1"/>
  <c r="AD370" i="1" a="1"/>
  <c r="AD370" i="1" s="1"/>
  <c r="AC370" i="1" a="1"/>
  <c r="AC370" i="1" s="1"/>
  <c r="AA370" i="1" a="1"/>
  <c r="AA370" i="1" s="1"/>
  <c r="Z370" i="1"/>
  <c r="Z370" i="1" a="1"/>
  <c r="Y370" i="1"/>
  <c r="Y370" i="1" a="1"/>
  <c r="X370" i="1"/>
  <c r="AJ370" i="1" s="1"/>
  <c r="X370" i="1" a="1"/>
  <c r="W370" i="1" a="1"/>
  <c r="W370" i="1" s="1"/>
  <c r="V370" i="1"/>
  <c r="V370" i="1" a="1"/>
  <c r="U370" i="1"/>
  <c r="U370" i="1" a="1"/>
  <c r="T370" i="1"/>
  <c r="T370" i="1" a="1"/>
  <c r="S370" i="1" a="1"/>
  <c r="S370" i="1" s="1"/>
  <c r="R370" i="1"/>
  <c r="R370" i="1" a="1"/>
  <c r="Q370" i="1"/>
  <c r="Q370" i="1" a="1"/>
  <c r="P370" i="1"/>
  <c r="P370" i="1" a="1"/>
  <c r="O370" i="1" a="1"/>
  <c r="O370" i="1" s="1"/>
  <c r="N370" i="1"/>
  <c r="N370" i="1" a="1"/>
  <c r="M370" i="1"/>
  <c r="M370" i="1" a="1"/>
  <c r="L370" i="1"/>
  <c r="L370" i="1" a="1"/>
  <c r="K370" i="1" a="1"/>
  <c r="K370" i="1" s="1"/>
  <c r="I370" i="1" a="1"/>
  <c r="I370" i="1" s="1"/>
  <c r="J370" i="1" s="1"/>
  <c r="H370" i="1" a="1"/>
  <c r="H370" i="1" s="1"/>
  <c r="G370" i="1" a="1"/>
  <c r="G370" i="1" s="1"/>
  <c r="E370" i="1"/>
  <c r="A370" i="1"/>
  <c r="AV369" i="1" a="1"/>
  <c r="AV369" i="1" s="1"/>
  <c r="AU369" i="1" a="1"/>
  <c r="AU369" i="1" s="1"/>
  <c r="AT369" i="1" a="1"/>
  <c r="AT369" i="1" s="1"/>
  <c r="AS369" i="1" a="1"/>
  <c r="AS369" i="1" s="1"/>
  <c r="AR369" i="1" a="1"/>
  <c r="AR369" i="1" s="1"/>
  <c r="AQ369" i="1" a="1"/>
  <c r="AQ369" i="1" s="1"/>
  <c r="AP369" i="1" a="1"/>
  <c r="AP369" i="1" s="1"/>
  <c r="AO369" i="1" a="1"/>
  <c r="AO369" i="1" s="1"/>
  <c r="AL369" i="1"/>
  <c r="AL369" i="1" a="1"/>
  <c r="AI369" i="1" a="1"/>
  <c r="AI369" i="1" s="1"/>
  <c r="AE369" i="1" a="1"/>
  <c r="AE369" i="1" s="1"/>
  <c r="AD369" i="1"/>
  <c r="AD369" i="1" a="1"/>
  <c r="AC369" i="1"/>
  <c r="AC369" i="1" a="1"/>
  <c r="AA369" i="1" a="1"/>
  <c r="AA369" i="1" s="1"/>
  <c r="Z369" i="1" a="1"/>
  <c r="Z369" i="1" s="1"/>
  <c r="Y369" i="1" a="1"/>
  <c r="Y369" i="1" s="1"/>
  <c r="X369" i="1" a="1"/>
  <c r="X369" i="1" s="1"/>
  <c r="W369" i="1" a="1"/>
  <c r="W369" i="1" s="1"/>
  <c r="V369" i="1" a="1"/>
  <c r="V369" i="1" s="1"/>
  <c r="U369" i="1" a="1"/>
  <c r="U369" i="1" s="1"/>
  <c r="T369" i="1" a="1"/>
  <c r="T369" i="1" s="1"/>
  <c r="S369" i="1" a="1"/>
  <c r="S369" i="1" s="1"/>
  <c r="R369" i="1" a="1"/>
  <c r="R369" i="1" s="1"/>
  <c r="Q369" i="1" a="1"/>
  <c r="Q369" i="1" s="1"/>
  <c r="P369" i="1" a="1"/>
  <c r="P369" i="1" s="1"/>
  <c r="O369" i="1" a="1"/>
  <c r="O369" i="1" s="1"/>
  <c r="N369" i="1" a="1"/>
  <c r="N369" i="1" s="1"/>
  <c r="M369" i="1" a="1"/>
  <c r="M369" i="1" s="1"/>
  <c r="L369" i="1" a="1"/>
  <c r="L369" i="1" s="1"/>
  <c r="K369" i="1" a="1"/>
  <c r="K369" i="1" s="1"/>
  <c r="I369" i="1"/>
  <c r="J369" i="1" s="1"/>
  <c r="I369" i="1" a="1"/>
  <c r="H369" i="1"/>
  <c r="H369" i="1" a="1"/>
  <c r="G369" i="1"/>
  <c r="G369" i="1" a="1"/>
  <c r="E369" i="1"/>
  <c r="A369" i="1"/>
  <c r="AV368" i="1"/>
  <c r="AV368" i="1" a="1"/>
  <c r="AU368" i="1"/>
  <c r="AU368" i="1" a="1"/>
  <c r="AT368" i="1"/>
  <c r="AT368" i="1" a="1"/>
  <c r="AS368" i="1" a="1"/>
  <c r="AS368" i="1" s="1"/>
  <c r="AR368" i="1"/>
  <c r="AR368" i="1" a="1"/>
  <c r="AQ368" i="1"/>
  <c r="AQ368" i="1" a="1"/>
  <c r="AP368" i="1"/>
  <c r="AP368" i="1" a="1"/>
  <c r="AO368" i="1" a="1"/>
  <c r="AO368" i="1" s="1"/>
  <c r="AL368" i="1" a="1"/>
  <c r="AL368" i="1" s="1"/>
  <c r="AI368" i="1"/>
  <c r="AJ368" i="1" s="1"/>
  <c r="AI368" i="1" a="1"/>
  <c r="AE368" i="1" a="1"/>
  <c r="AE368" i="1" s="1"/>
  <c r="AD368" i="1" a="1"/>
  <c r="AD368" i="1" s="1"/>
  <c r="AC368" i="1" a="1"/>
  <c r="AC368" i="1" s="1"/>
  <c r="AA368" i="1"/>
  <c r="AA368" i="1" a="1"/>
  <c r="Z368" i="1" a="1"/>
  <c r="Z368" i="1" s="1"/>
  <c r="Y368" i="1"/>
  <c r="Y368" i="1" a="1"/>
  <c r="X368" i="1"/>
  <c r="X368" i="1" a="1"/>
  <c r="W368" i="1"/>
  <c r="W368" i="1" a="1"/>
  <c r="V368" i="1" a="1"/>
  <c r="V368" i="1" s="1"/>
  <c r="U368" i="1"/>
  <c r="U368" i="1" a="1"/>
  <c r="T368" i="1"/>
  <c r="T368" i="1" a="1"/>
  <c r="S368" i="1" a="1"/>
  <c r="S368" i="1" s="1"/>
  <c r="R368" i="1" a="1"/>
  <c r="R368" i="1" s="1"/>
  <c r="Q368" i="1"/>
  <c r="Q368" i="1" a="1"/>
  <c r="P368" i="1"/>
  <c r="P368" i="1" a="1"/>
  <c r="O368" i="1" a="1"/>
  <c r="O368" i="1" s="1"/>
  <c r="N368" i="1" a="1"/>
  <c r="N368" i="1" s="1"/>
  <c r="M368" i="1"/>
  <c r="M368" i="1" a="1"/>
  <c r="L368" i="1"/>
  <c r="L368" i="1" a="1"/>
  <c r="K368" i="1" a="1"/>
  <c r="K368" i="1" s="1"/>
  <c r="I368" i="1" a="1"/>
  <c r="I368" i="1" s="1"/>
  <c r="J368" i="1" s="1"/>
  <c r="H368" i="1"/>
  <c r="H368" i="1" a="1"/>
  <c r="G368" i="1" a="1"/>
  <c r="G368" i="1" s="1"/>
  <c r="E368" i="1"/>
  <c r="A368" i="1"/>
  <c r="AV367" i="1" a="1"/>
  <c r="AV367" i="1" s="1"/>
  <c r="AU367" i="1" a="1"/>
  <c r="AU367" i="1" s="1"/>
  <c r="AT367" i="1" a="1"/>
  <c r="AT367" i="1" s="1"/>
  <c r="AS367" i="1"/>
  <c r="AS367" i="1" a="1"/>
  <c r="AR367" i="1" a="1"/>
  <c r="AR367" i="1" s="1"/>
  <c r="AQ367" i="1" a="1"/>
  <c r="AQ367" i="1" s="1"/>
  <c r="AP367" i="1" a="1"/>
  <c r="AP367" i="1" s="1"/>
  <c r="AO367" i="1"/>
  <c r="AO367" i="1" a="1"/>
  <c r="AN367" i="1" a="1"/>
  <c r="AN367" i="1" s="1"/>
  <c r="AL367" i="1"/>
  <c r="AL367" i="1" a="1"/>
  <c r="AI367" i="1" a="1"/>
  <c r="AI367" i="1" s="1"/>
  <c r="AE367" i="1" a="1"/>
  <c r="AE367" i="1" s="1"/>
  <c r="AD367" i="1" a="1"/>
  <c r="AD367" i="1" s="1"/>
  <c r="AC367" i="1"/>
  <c r="AC367" i="1" a="1"/>
  <c r="AA367" i="1" a="1"/>
  <c r="AA367" i="1" s="1"/>
  <c r="Z367" i="1"/>
  <c r="Z367" i="1" a="1"/>
  <c r="Y367" i="1" a="1"/>
  <c r="Y367" i="1" s="1"/>
  <c r="X367" i="1" a="1"/>
  <c r="X367" i="1" s="1"/>
  <c r="W367" i="1" a="1"/>
  <c r="W367" i="1" s="1"/>
  <c r="V367" i="1"/>
  <c r="V367" i="1" a="1"/>
  <c r="U367" i="1" a="1"/>
  <c r="U367" i="1" s="1"/>
  <c r="T367" i="1" a="1"/>
  <c r="T367" i="1" s="1"/>
  <c r="S367" i="1" a="1"/>
  <c r="S367" i="1" s="1"/>
  <c r="R367" i="1"/>
  <c r="R367" i="1" a="1"/>
  <c r="Q367" i="1" a="1"/>
  <c r="Q367" i="1" s="1"/>
  <c r="P367" i="1" a="1"/>
  <c r="P367" i="1" s="1"/>
  <c r="O367" i="1" a="1"/>
  <c r="O367" i="1" s="1"/>
  <c r="N367" i="1" a="1"/>
  <c r="N367" i="1" s="1"/>
  <c r="M367" i="1" a="1"/>
  <c r="M367" i="1" s="1"/>
  <c r="L367" i="1" a="1"/>
  <c r="L367" i="1" s="1"/>
  <c r="K367" i="1" a="1"/>
  <c r="K367" i="1" s="1"/>
  <c r="I367" i="1" a="1"/>
  <c r="I367" i="1" s="1"/>
  <c r="J367" i="1" s="1"/>
  <c r="H367" i="1"/>
  <c r="H367" i="1" a="1"/>
  <c r="G367" i="1"/>
  <c r="G367" i="1" a="1"/>
  <c r="E367" i="1"/>
  <c r="A367" i="1"/>
  <c r="AV366" i="1" a="1"/>
  <c r="AV366" i="1" s="1"/>
  <c r="AU366" i="1"/>
  <c r="AU366" i="1" a="1"/>
  <c r="AT366" i="1"/>
  <c r="AT366" i="1" a="1"/>
  <c r="AS366" i="1"/>
  <c r="AS366" i="1" a="1"/>
  <c r="AR366" i="1" a="1"/>
  <c r="AR366" i="1" s="1"/>
  <c r="AQ366" i="1"/>
  <c r="AQ366" i="1" a="1"/>
  <c r="AP366" i="1"/>
  <c r="AP366" i="1" a="1"/>
  <c r="AO366" i="1"/>
  <c r="AO366" i="1" a="1"/>
  <c r="AL366" i="1" a="1"/>
  <c r="AL366" i="1" s="1"/>
  <c r="AN366" i="1" s="1" a="1"/>
  <c r="AN366" i="1" s="1"/>
  <c r="AI366" i="1" a="1"/>
  <c r="AI366" i="1" s="1"/>
  <c r="AE366" i="1" a="1"/>
  <c r="AE366" i="1" s="1"/>
  <c r="AD366" i="1"/>
  <c r="AD366" i="1" a="1"/>
  <c r="AC366" i="1" a="1"/>
  <c r="AC366" i="1" s="1"/>
  <c r="AA366" i="1"/>
  <c r="AB366" i="1" s="1"/>
  <c r="AA366" i="1" a="1"/>
  <c r="Z366" i="1"/>
  <c r="Z366" i="1" a="1"/>
  <c r="Y366" i="1" a="1"/>
  <c r="Y366" i="1" s="1"/>
  <c r="X366" i="1"/>
  <c r="AM366" i="1" s="1"/>
  <c r="X366" i="1" a="1"/>
  <c r="W366" i="1"/>
  <c r="W366" i="1" a="1"/>
  <c r="V366" i="1"/>
  <c r="V366" i="1" a="1"/>
  <c r="U366" i="1" a="1"/>
  <c r="U366" i="1" s="1"/>
  <c r="T366" i="1"/>
  <c r="T366" i="1" a="1"/>
  <c r="S366" i="1"/>
  <c r="S366" i="1" a="1"/>
  <c r="R366" i="1"/>
  <c r="R366" i="1" a="1"/>
  <c r="Q366" i="1" a="1"/>
  <c r="Q366" i="1" s="1"/>
  <c r="P366" i="1"/>
  <c r="P366" i="1" a="1"/>
  <c r="O366" i="1"/>
  <c r="O366" i="1" a="1"/>
  <c r="N366" i="1"/>
  <c r="N366" i="1" a="1"/>
  <c r="M366" i="1" a="1"/>
  <c r="M366" i="1" s="1"/>
  <c r="L366" i="1"/>
  <c r="L366" i="1" a="1"/>
  <c r="K366" i="1"/>
  <c r="K366" i="1" a="1"/>
  <c r="J366" i="1"/>
  <c r="I366" i="1"/>
  <c r="I366" i="1" a="1"/>
  <c r="H366" i="1" a="1"/>
  <c r="H366" i="1" s="1"/>
  <c r="G366" i="1"/>
  <c r="G366" i="1" a="1"/>
  <c r="E366" i="1"/>
  <c r="A366" i="1"/>
  <c r="AV365" i="1"/>
  <c r="AV365" i="1" a="1"/>
  <c r="AU365" i="1" a="1"/>
  <c r="AU365" i="1" s="1"/>
  <c r="AT365" i="1" a="1"/>
  <c r="AT365" i="1" s="1"/>
  <c r="AS365" i="1" a="1"/>
  <c r="AS365" i="1" s="1"/>
  <c r="AR365" i="1"/>
  <c r="AR365" i="1" a="1"/>
  <c r="AQ365" i="1" a="1"/>
  <c r="AQ365" i="1" s="1"/>
  <c r="AP365" i="1" a="1"/>
  <c r="AP365" i="1" s="1"/>
  <c r="AO365" i="1" a="1"/>
  <c r="AO365" i="1" s="1"/>
  <c r="AL365" i="1"/>
  <c r="AN365" i="1" s="1" a="1"/>
  <c r="AN365" i="1" s="1"/>
  <c r="AL365" i="1" a="1"/>
  <c r="AI365" i="1"/>
  <c r="AI365" i="1" a="1"/>
  <c r="AE365" i="1"/>
  <c r="AE365" i="1" a="1"/>
  <c r="AD365" i="1"/>
  <c r="AD365" i="1" a="1"/>
  <c r="AC365" i="1" a="1"/>
  <c r="AC365" i="1" s="1"/>
  <c r="AA365" i="1" a="1"/>
  <c r="AA365" i="1" s="1"/>
  <c r="Z365" i="1" a="1"/>
  <c r="Z365" i="1" s="1"/>
  <c r="Y365" i="1"/>
  <c r="Y365" i="1" a="1"/>
  <c r="X365" i="1" a="1"/>
  <c r="X365" i="1" s="1"/>
  <c r="W365" i="1" a="1"/>
  <c r="W365" i="1" s="1"/>
  <c r="V365" i="1" a="1"/>
  <c r="V365" i="1" s="1"/>
  <c r="U365" i="1" a="1"/>
  <c r="U365" i="1" s="1"/>
  <c r="T365" i="1" a="1"/>
  <c r="T365" i="1" s="1"/>
  <c r="S365" i="1" a="1"/>
  <c r="S365" i="1" s="1"/>
  <c r="R365" i="1" a="1"/>
  <c r="R365" i="1" s="1"/>
  <c r="Q365" i="1" a="1"/>
  <c r="Q365" i="1" s="1"/>
  <c r="P365" i="1" a="1"/>
  <c r="P365" i="1" s="1"/>
  <c r="O365" i="1" a="1"/>
  <c r="O365" i="1" s="1"/>
  <c r="N365" i="1" a="1"/>
  <c r="N365" i="1" s="1"/>
  <c r="M365" i="1" a="1"/>
  <c r="M365" i="1" s="1"/>
  <c r="L365" i="1" a="1"/>
  <c r="L365" i="1" s="1"/>
  <c r="K365" i="1" a="1"/>
  <c r="K365" i="1" s="1"/>
  <c r="I365" i="1"/>
  <c r="J365" i="1" s="1"/>
  <c r="I365" i="1" a="1"/>
  <c r="H365" i="1" a="1"/>
  <c r="H365" i="1" s="1"/>
  <c r="G365" i="1"/>
  <c r="G365" i="1" a="1"/>
  <c r="E365" i="1"/>
  <c r="A365" i="1"/>
  <c r="AV364" i="1"/>
  <c r="AV364" i="1" a="1"/>
  <c r="AU364" i="1" a="1"/>
  <c r="AU364" i="1" s="1"/>
  <c r="AT364" i="1"/>
  <c r="AT364" i="1" a="1"/>
  <c r="AS364" i="1"/>
  <c r="AS364" i="1" a="1"/>
  <c r="AR364" i="1"/>
  <c r="AR364" i="1" a="1"/>
  <c r="AQ364" i="1" a="1"/>
  <c r="AQ364" i="1" s="1"/>
  <c r="AP364" i="1"/>
  <c r="AP364" i="1" a="1"/>
  <c r="AO364" i="1"/>
  <c r="AO364" i="1" a="1"/>
  <c r="AL364" i="1" a="1"/>
  <c r="AL364" i="1" s="1"/>
  <c r="AN364" i="1" s="1" a="1"/>
  <c r="AN364" i="1" s="1"/>
  <c r="AI364" i="1"/>
  <c r="AI364" i="1" a="1"/>
  <c r="AE364" i="1" a="1"/>
  <c r="AE364" i="1" s="1"/>
  <c r="AD364" i="1" a="1"/>
  <c r="AD364" i="1" s="1"/>
  <c r="AC364" i="1"/>
  <c r="AC364" i="1" a="1"/>
  <c r="AA364" i="1"/>
  <c r="AA364" i="1" a="1"/>
  <c r="Z364" i="1"/>
  <c r="Z364" i="1" a="1"/>
  <c r="Y364" i="1"/>
  <c r="Y364" i="1" a="1"/>
  <c r="X364" i="1" a="1"/>
  <c r="X364" i="1" s="1"/>
  <c r="W364" i="1"/>
  <c r="W364" i="1" a="1"/>
  <c r="V364" i="1"/>
  <c r="V364" i="1" a="1"/>
  <c r="U364" i="1" a="1"/>
  <c r="U364" i="1" s="1"/>
  <c r="T364" i="1" a="1"/>
  <c r="T364" i="1" s="1"/>
  <c r="S364" i="1"/>
  <c r="S364" i="1" a="1"/>
  <c r="R364" i="1"/>
  <c r="R364" i="1" a="1"/>
  <c r="Q364" i="1" a="1"/>
  <c r="Q364" i="1" s="1"/>
  <c r="P364" i="1" a="1"/>
  <c r="P364" i="1" s="1"/>
  <c r="O364" i="1"/>
  <c r="O364" i="1" a="1"/>
  <c r="N364" i="1"/>
  <c r="N364" i="1" a="1"/>
  <c r="M364" i="1" a="1"/>
  <c r="M364" i="1" s="1"/>
  <c r="L364" i="1" a="1"/>
  <c r="L364" i="1" s="1"/>
  <c r="K364" i="1"/>
  <c r="K364" i="1" a="1"/>
  <c r="I364" i="1" a="1"/>
  <c r="I364" i="1" s="1"/>
  <c r="J364" i="1" s="1"/>
  <c r="H364" i="1"/>
  <c r="H364" i="1" a="1"/>
  <c r="G364" i="1"/>
  <c r="G364" i="1" a="1"/>
  <c r="E364" i="1"/>
  <c r="A364" i="1"/>
  <c r="AV363" i="1" a="1"/>
  <c r="AV363" i="1" s="1"/>
  <c r="AU363" i="1"/>
  <c r="AU363" i="1" a="1"/>
  <c r="AT363" i="1" a="1"/>
  <c r="AT363" i="1" s="1"/>
  <c r="AS363" i="1"/>
  <c r="AS363" i="1" a="1"/>
  <c r="AR363" i="1" a="1"/>
  <c r="AR363" i="1" s="1"/>
  <c r="AQ363" i="1"/>
  <c r="AQ363" i="1" a="1"/>
  <c r="AP363" i="1" a="1"/>
  <c r="AP363" i="1" s="1"/>
  <c r="AO363" i="1"/>
  <c r="AO363" i="1" a="1"/>
  <c r="AL363" i="1" a="1"/>
  <c r="AL363" i="1" s="1"/>
  <c r="AN363" i="1" s="1" a="1"/>
  <c r="AN363" i="1" s="1"/>
  <c r="AI363" i="1" a="1"/>
  <c r="AI363" i="1" s="1"/>
  <c r="AE363" i="1"/>
  <c r="AG363" i="1" s="1"/>
  <c r="AE363" i="1" a="1"/>
  <c r="AD363" i="1"/>
  <c r="AD363" i="1" a="1"/>
  <c r="AC363" i="1"/>
  <c r="AC363" i="1" a="1"/>
  <c r="AA363" i="1" a="1"/>
  <c r="AA363" i="1" s="1"/>
  <c r="AB363" i="1" s="1"/>
  <c r="Z363" i="1"/>
  <c r="Z363" i="1" a="1"/>
  <c r="Y363" i="1" a="1"/>
  <c r="Y363" i="1" s="1"/>
  <c r="X363" i="1"/>
  <c r="AJ363" i="1" s="1"/>
  <c r="X363" i="1" a="1"/>
  <c r="W363" i="1" a="1"/>
  <c r="W363" i="1" s="1"/>
  <c r="V363" i="1" a="1"/>
  <c r="V363" i="1" s="1"/>
  <c r="U363" i="1" a="1"/>
  <c r="U363" i="1" s="1"/>
  <c r="T363" i="1"/>
  <c r="T363" i="1" a="1"/>
  <c r="S363" i="1" a="1"/>
  <c r="S363" i="1" s="1"/>
  <c r="R363" i="1" a="1"/>
  <c r="R363" i="1" s="1"/>
  <c r="Q363" i="1" a="1"/>
  <c r="Q363" i="1" s="1"/>
  <c r="P363" i="1"/>
  <c r="P363" i="1" a="1"/>
  <c r="O363" i="1" a="1"/>
  <c r="O363" i="1" s="1"/>
  <c r="N363" i="1" a="1"/>
  <c r="N363" i="1" s="1"/>
  <c r="M363" i="1" a="1"/>
  <c r="M363" i="1" s="1"/>
  <c r="L363" i="1"/>
  <c r="L363" i="1" a="1"/>
  <c r="K363" i="1" a="1"/>
  <c r="K363" i="1" s="1"/>
  <c r="I363" i="1"/>
  <c r="J363" i="1" s="1"/>
  <c r="I363" i="1" a="1"/>
  <c r="H363" i="1"/>
  <c r="H363" i="1" a="1"/>
  <c r="G363" i="1" a="1"/>
  <c r="G363" i="1" s="1"/>
  <c r="E363" i="1"/>
  <c r="A363" i="1"/>
  <c r="AV362" i="1"/>
  <c r="AV362" i="1" a="1"/>
  <c r="AU362" i="1"/>
  <c r="AU362" i="1" a="1"/>
  <c r="AT362" i="1" a="1"/>
  <c r="AT362" i="1" s="1"/>
  <c r="AS362" i="1"/>
  <c r="AS362" i="1" a="1"/>
  <c r="AR362" i="1"/>
  <c r="AR362" i="1" a="1"/>
  <c r="AQ362" i="1"/>
  <c r="AQ362" i="1" a="1"/>
  <c r="AP362" i="1" a="1"/>
  <c r="AP362" i="1" s="1"/>
  <c r="AO362" i="1"/>
  <c r="AO362" i="1" a="1"/>
  <c r="AL362" i="1"/>
  <c r="AN362" i="1" s="1" a="1"/>
  <c r="AN362" i="1" s="1"/>
  <c r="AL362" i="1" a="1"/>
  <c r="AI362" i="1"/>
  <c r="AI362" i="1" a="1"/>
  <c r="AE362" i="1" a="1"/>
  <c r="AE362" i="1" s="1"/>
  <c r="AD362" i="1" a="1"/>
  <c r="AD362" i="1" s="1"/>
  <c r="AC362" i="1" a="1"/>
  <c r="AC362" i="1" s="1"/>
  <c r="AA362" i="1" a="1"/>
  <c r="AA362" i="1" s="1"/>
  <c r="Z362" i="1"/>
  <c r="Z362" i="1" a="1"/>
  <c r="Y362" i="1"/>
  <c r="Y362" i="1" a="1"/>
  <c r="X362" i="1"/>
  <c r="AJ362" i="1" s="1"/>
  <c r="X362" i="1" a="1"/>
  <c r="W362" i="1" a="1"/>
  <c r="W362" i="1" s="1"/>
  <c r="V362" i="1"/>
  <c r="V362" i="1" a="1"/>
  <c r="U362" i="1"/>
  <c r="U362" i="1" a="1"/>
  <c r="T362" i="1"/>
  <c r="T362" i="1" a="1"/>
  <c r="S362" i="1" a="1"/>
  <c r="S362" i="1" s="1"/>
  <c r="R362" i="1"/>
  <c r="R362" i="1" a="1"/>
  <c r="Q362" i="1"/>
  <c r="Q362" i="1" a="1"/>
  <c r="P362" i="1" a="1"/>
  <c r="P362" i="1" s="1"/>
  <c r="O362" i="1" a="1"/>
  <c r="O362" i="1" s="1"/>
  <c r="N362" i="1"/>
  <c r="N362" i="1" a="1"/>
  <c r="M362" i="1"/>
  <c r="M362" i="1" a="1"/>
  <c r="L362" i="1" a="1"/>
  <c r="L362" i="1" s="1"/>
  <c r="K362" i="1" a="1"/>
  <c r="K362" i="1" s="1"/>
  <c r="J362" i="1"/>
  <c r="I362" i="1"/>
  <c r="I362" i="1" a="1"/>
  <c r="H362" i="1" a="1"/>
  <c r="H362" i="1" s="1"/>
  <c r="G362" i="1"/>
  <c r="G362" i="1" a="1"/>
  <c r="E362" i="1"/>
  <c r="A362" i="1"/>
  <c r="AV361" i="1"/>
  <c r="AV361" i="1" a="1"/>
  <c r="AU361" i="1" a="1"/>
  <c r="AU361" i="1" s="1"/>
  <c r="AT361" i="1"/>
  <c r="AT361" i="1" a="1"/>
  <c r="AS361" i="1"/>
  <c r="AS361" i="1" a="1"/>
  <c r="AR361" i="1"/>
  <c r="AR361" i="1" a="1"/>
  <c r="AQ361" i="1" a="1"/>
  <c r="AQ361" i="1" s="1"/>
  <c r="AP361" i="1"/>
  <c r="AP361" i="1" a="1"/>
  <c r="AO361" i="1" a="1"/>
  <c r="AO361" i="1" s="1"/>
  <c r="AL361" i="1"/>
  <c r="AN361" i="1" s="1" a="1"/>
  <c r="AN361" i="1" s="1"/>
  <c r="AL361" i="1" a="1"/>
  <c r="AI361" i="1"/>
  <c r="AI361" i="1" a="1"/>
  <c r="AE361" i="1" a="1"/>
  <c r="AE361" i="1" s="1"/>
  <c r="AD361" i="1"/>
  <c r="AD361" i="1" a="1"/>
  <c r="AC361" i="1"/>
  <c r="AC361" i="1" a="1"/>
  <c r="AA361" i="1"/>
  <c r="AA361" i="1" a="1"/>
  <c r="Z361" i="1"/>
  <c r="Z361" i="1" a="1"/>
  <c r="Y361" i="1"/>
  <c r="Y361" i="1" a="1"/>
  <c r="X361" i="1" a="1"/>
  <c r="X361" i="1" s="1"/>
  <c r="W361" i="1"/>
  <c r="W361" i="1" a="1"/>
  <c r="V361" i="1" a="1"/>
  <c r="V361" i="1" s="1"/>
  <c r="U361" i="1" a="1"/>
  <c r="U361" i="1" s="1"/>
  <c r="T361" i="1" a="1"/>
  <c r="T361" i="1" s="1"/>
  <c r="S361" i="1"/>
  <c r="S361" i="1" a="1"/>
  <c r="R361" i="1" a="1"/>
  <c r="R361" i="1" s="1"/>
  <c r="Q361" i="1" a="1"/>
  <c r="Q361" i="1" s="1"/>
  <c r="P361" i="1" a="1"/>
  <c r="P361" i="1" s="1"/>
  <c r="O361" i="1"/>
  <c r="O361" i="1" a="1"/>
  <c r="N361" i="1" a="1"/>
  <c r="N361" i="1" s="1"/>
  <c r="M361" i="1" a="1"/>
  <c r="M361" i="1" s="1"/>
  <c r="L361" i="1" a="1"/>
  <c r="L361" i="1" s="1"/>
  <c r="K361" i="1"/>
  <c r="K361" i="1" a="1"/>
  <c r="I361" i="1"/>
  <c r="J361" i="1" s="1"/>
  <c r="I361" i="1" a="1"/>
  <c r="H361" i="1"/>
  <c r="H361" i="1" a="1"/>
  <c r="G361" i="1"/>
  <c r="G361" i="1" a="1"/>
  <c r="E361" i="1"/>
  <c r="A361" i="1"/>
  <c r="AV360" i="1"/>
  <c r="AV360" i="1" a="1"/>
  <c r="AU360" i="1"/>
  <c r="AU360" i="1" a="1"/>
  <c r="AT360" i="1"/>
  <c r="AT360" i="1" a="1"/>
  <c r="AS360" i="1" a="1"/>
  <c r="AS360" i="1" s="1"/>
  <c r="AR360" i="1"/>
  <c r="AR360" i="1" a="1"/>
  <c r="AQ360" i="1"/>
  <c r="AQ360" i="1" a="1"/>
  <c r="AP360" i="1"/>
  <c r="AP360" i="1" a="1"/>
  <c r="AO360" i="1" a="1"/>
  <c r="AO360" i="1" s="1"/>
  <c r="AL360" i="1" a="1"/>
  <c r="AL360" i="1" s="1"/>
  <c r="AN360" i="1" s="1" a="1"/>
  <c r="AN360" i="1" s="1"/>
  <c r="AI360" i="1"/>
  <c r="AJ360" i="1" s="1"/>
  <c r="AI360" i="1" a="1"/>
  <c r="AG360" i="1"/>
  <c r="AE360" i="1"/>
  <c r="AE360" i="1" a="1"/>
  <c r="AD360" i="1" a="1"/>
  <c r="AD360" i="1" s="1"/>
  <c r="AC360" i="1"/>
  <c r="AC360" i="1" a="1"/>
  <c r="AA360" i="1"/>
  <c r="AA360" i="1" a="1"/>
  <c r="Z360" i="1" a="1"/>
  <c r="Z360" i="1" s="1"/>
  <c r="Y360" i="1"/>
  <c r="Y360" i="1" a="1"/>
  <c r="X360" i="1"/>
  <c r="AM360" i="1" s="1"/>
  <c r="X360" i="1" a="1"/>
  <c r="W360" i="1"/>
  <c r="W360" i="1" a="1"/>
  <c r="V360" i="1" a="1"/>
  <c r="V360" i="1" s="1"/>
  <c r="U360" i="1"/>
  <c r="U360" i="1" a="1"/>
  <c r="T360" i="1"/>
  <c r="T360" i="1" a="1"/>
  <c r="S360" i="1" a="1"/>
  <c r="S360" i="1" s="1"/>
  <c r="R360" i="1" a="1"/>
  <c r="R360" i="1" s="1"/>
  <c r="Q360" i="1"/>
  <c r="Q360" i="1" a="1"/>
  <c r="P360" i="1"/>
  <c r="P360" i="1" a="1"/>
  <c r="O360" i="1" a="1"/>
  <c r="O360" i="1" s="1"/>
  <c r="N360" i="1" a="1"/>
  <c r="N360" i="1" s="1"/>
  <c r="M360" i="1"/>
  <c r="M360" i="1" a="1"/>
  <c r="L360" i="1"/>
  <c r="L360" i="1" a="1"/>
  <c r="K360" i="1" a="1"/>
  <c r="K360" i="1" s="1"/>
  <c r="I360" i="1"/>
  <c r="J360" i="1" s="1"/>
  <c r="I360" i="1" a="1"/>
  <c r="H360" i="1"/>
  <c r="H360" i="1" a="1"/>
  <c r="G360" i="1" a="1"/>
  <c r="G360" i="1" s="1"/>
  <c r="E360" i="1"/>
  <c r="A360" i="1"/>
  <c r="AV359" i="1"/>
  <c r="AV359" i="1" a="1"/>
  <c r="AU359" i="1"/>
  <c r="AU359" i="1" a="1"/>
  <c r="AT359" i="1" a="1"/>
  <c r="AT359" i="1" s="1"/>
  <c r="AS359" i="1"/>
  <c r="AS359" i="1" a="1"/>
  <c r="AR359" i="1" a="1"/>
  <c r="AR359" i="1" s="1"/>
  <c r="AQ359" i="1"/>
  <c r="AQ359" i="1" a="1"/>
  <c r="AP359" i="1" a="1"/>
  <c r="AP359" i="1" s="1"/>
  <c r="AO359" i="1"/>
  <c r="AO359" i="1" a="1"/>
  <c r="AL359" i="1"/>
  <c r="AL359" i="1" a="1"/>
  <c r="AI359" i="1" a="1"/>
  <c r="AI359" i="1" s="1"/>
  <c r="AE359" i="1" a="1"/>
  <c r="AE359" i="1" s="1"/>
  <c r="AD359" i="1" a="1"/>
  <c r="AD359" i="1" s="1"/>
  <c r="AC359" i="1"/>
  <c r="AC359" i="1" a="1"/>
  <c r="AA359" i="1" a="1"/>
  <c r="AA359" i="1" s="1"/>
  <c r="Z359" i="1"/>
  <c r="AN359" i="1" s="1" a="1"/>
  <c r="AN359" i="1" s="1"/>
  <c r="Z359" i="1" a="1"/>
  <c r="Y359" i="1" a="1"/>
  <c r="Y359" i="1" s="1"/>
  <c r="X359" i="1"/>
  <c r="AM359" i="1" s="1"/>
  <c r="X359" i="1" a="1"/>
  <c r="W359" i="1" a="1"/>
  <c r="W359" i="1" s="1"/>
  <c r="V359" i="1"/>
  <c r="V359" i="1" a="1"/>
  <c r="U359" i="1" a="1"/>
  <c r="U359" i="1" s="1"/>
  <c r="T359" i="1"/>
  <c r="T359" i="1" a="1"/>
  <c r="S359" i="1" a="1"/>
  <c r="S359" i="1" s="1"/>
  <c r="R359" i="1"/>
  <c r="R359" i="1" a="1"/>
  <c r="Q359" i="1" a="1"/>
  <c r="Q359" i="1" s="1"/>
  <c r="P359" i="1"/>
  <c r="P359" i="1" a="1"/>
  <c r="O359" i="1" a="1"/>
  <c r="O359" i="1" s="1"/>
  <c r="N359" i="1"/>
  <c r="N359" i="1" a="1"/>
  <c r="M359" i="1" a="1"/>
  <c r="M359" i="1" s="1"/>
  <c r="L359" i="1" a="1"/>
  <c r="L359" i="1" s="1"/>
  <c r="K359" i="1" a="1"/>
  <c r="K359" i="1" s="1"/>
  <c r="I359" i="1" a="1"/>
  <c r="I359" i="1" s="1"/>
  <c r="J359" i="1" s="1"/>
  <c r="H359" i="1"/>
  <c r="H359" i="1" a="1"/>
  <c r="G359" i="1"/>
  <c r="G359" i="1" a="1"/>
  <c r="E359" i="1"/>
  <c r="A359" i="1"/>
  <c r="AV358" i="1" a="1"/>
  <c r="AV358" i="1" s="1"/>
  <c r="AU358" i="1"/>
  <c r="AU358" i="1" a="1"/>
  <c r="AT358" i="1"/>
  <c r="AT358" i="1" a="1"/>
  <c r="AS358" i="1"/>
  <c r="AS358" i="1" a="1"/>
  <c r="AR358" i="1" a="1"/>
  <c r="AR358" i="1" s="1"/>
  <c r="AQ358" i="1"/>
  <c r="AQ358" i="1" a="1"/>
  <c r="AP358" i="1"/>
  <c r="AP358" i="1" a="1"/>
  <c r="AO358" i="1"/>
  <c r="AO358" i="1" a="1"/>
  <c r="AL358" i="1"/>
  <c r="AL358" i="1" a="1"/>
  <c r="AI358" i="1" a="1"/>
  <c r="AI358" i="1" s="1"/>
  <c r="AE358" i="1" a="1"/>
  <c r="AE358" i="1" s="1"/>
  <c r="AD358" i="1"/>
  <c r="AD358" i="1" a="1"/>
  <c r="AC358" i="1" a="1"/>
  <c r="AC358" i="1" s="1"/>
  <c r="AA358" i="1"/>
  <c r="AA358" i="1" a="1"/>
  <c r="Z358" i="1"/>
  <c r="Z358" i="1" a="1"/>
  <c r="Y358" i="1" a="1"/>
  <c r="Y358" i="1" s="1"/>
  <c r="X358" i="1"/>
  <c r="X358" i="1" a="1"/>
  <c r="W358" i="1"/>
  <c r="W358" i="1" a="1"/>
  <c r="V358" i="1"/>
  <c r="V358" i="1" a="1"/>
  <c r="U358" i="1" a="1"/>
  <c r="U358" i="1" s="1"/>
  <c r="T358" i="1"/>
  <c r="T358" i="1" a="1"/>
  <c r="S358" i="1"/>
  <c r="S358" i="1" a="1"/>
  <c r="R358" i="1"/>
  <c r="R358" i="1" a="1"/>
  <c r="Q358" i="1" a="1"/>
  <c r="Q358" i="1" s="1"/>
  <c r="P358" i="1"/>
  <c r="P358" i="1" a="1"/>
  <c r="O358" i="1"/>
  <c r="O358" i="1" a="1"/>
  <c r="N358" i="1" a="1"/>
  <c r="N358" i="1" s="1"/>
  <c r="M358" i="1" a="1"/>
  <c r="M358" i="1" s="1"/>
  <c r="L358" i="1"/>
  <c r="L358" i="1" a="1"/>
  <c r="K358" i="1"/>
  <c r="K358" i="1" a="1"/>
  <c r="J358" i="1"/>
  <c r="I358" i="1"/>
  <c r="I358" i="1" a="1"/>
  <c r="H358" i="1" a="1"/>
  <c r="H358" i="1" s="1"/>
  <c r="G358" i="1"/>
  <c r="G358" i="1" a="1"/>
  <c r="E358" i="1"/>
  <c r="A358" i="1"/>
  <c r="AV357" i="1"/>
  <c r="AV357" i="1" a="1"/>
  <c r="AU357" i="1" a="1"/>
  <c r="AU357" i="1" s="1"/>
  <c r="AT357" i="1"/>
  <c r="AT357" i="1" a="1"/>
  <c r="AS357" i="1" a="1"/>
  <c r="AS357" i="1" s="1"/>
  <c r="AR357" i="1"/>
  <c r="AR357" i="1" a="1"/>
  <c r="AQ357" i="1"/>
  <c r="AQ357" i="1" a="1"/>
  <c r="AP357" i="1"/>
  <c r="AP357" i="1" a="1"/>
  <c r="AO357" i="1" a="1"/>
  <c r="AO357" i="1" s="1"/>
  <c r="AL357" i="1" a="1"/>
  <c r="AL357" i="1" s="1"/>
  <c r="AN357" i="1" s="1" a="1"/>
  <c r="AN357" i="1" s="1"/>
  <c r="AI357" i="1"/>
  <c r="AI357" i="1" a="1"/>
  <c r="AE357" i="1"/>
  <c r="AE357" i="1" a="1"/>
  <c r="AD357" i="1" a="1"/>
  <c r="AD357" i="1" s="1"/>
  <c r="AC357" i="1" a="1"/>
  <c r="AC357" i="1" s="1"/>
  <c r="AB357" i="1"/>
  <c r="AA357" i="1"/>
  <c r="AA357" i="1" a="1"/>
  <c r="Z357" i="1" a="1"/>
  <c r="Z357" i="1" s="1"/>
  <c r="Y357" i="1"/>
  <c r="Y357" i="1" a="1"/>
  <c r="X357" i="1" a="1"/>
  <c r="X357" i="1" s="1"/>
  <c r="W357" i="1"/>
  <c r="W357" i="1" a="1"/>
  <c r="V357" i="1" a="1"/>
  <c r="V357" i="1" s="1"/>
  <c r="U357" i="1" a="1"/>
  <c r="U357" i="1" s="1"/>
  <c r="T357" i="1" a="1"/>
  <c r="T357" i="1" s="1"/>
  <c r="S357" i="1"/>
  <c r="S357" i="1" a="1"/>
  <c r="R357" i="1" a="1"/>
  <c r="R357" i="1" s="1"/>
  <c r="Q357" i="1"/>
  <c r="Q357" i="1" a="1"/>
  <c r="P357" i="1"/>
  <c r="P357" i="1" a="1"/>
  <c r="O357" i="1" a="1"/>
  <c r="O357" i="1" s="1"/>
  <c r="N357" i="1" a="1"/>
  <c r="N357" i="1" s="1"/>
  <c r="M357" i="1" a="1"/>
  <c r="M357" i="1" s="1"/>
  <c r="L357" i="1" a="1"/>
  <c r="L357" i="1" s="1"/>
  <c r="K357" i="1" a="1"/>
  <c r="K357" i="1" s="1"/>
  <c r="I357" i="1"/>
  <c r="J357" i="1" s="1"/>
  <c r="I357" i="1" a="1"/>
  <c r="H357" i="1" a="1"/>
  <c r="H357" i="1" s="1"/>
  <c r="G357" i="1" a="1"/>
  <c r="G357" i="1" s="1"/>
  <c r="E357" i="1"/>
  <c r="A357" i="1"/>
  <c r="AV356" i="1"/>
  <c r="AV356" i="1" a="1"/>
  <c r="AU356" i="1" a="1"/>
  <c r="AU356" i="1" s="1"/>
  <c r="AT356" i="1" a="1"/>
  <c r="AT356" i="1" s="1"/>
  <c r="AS356" i="1"/>
  <c r="AS356" i="1" a="1"/>
  <c r="AR356" i="1"/>
  <c r="AR356" i="1" a="1"/>
  <c r="AQ356" i="1" a="1"/>
  <c r="AQ356" i="1" s="1"/>
  <c r="AP356" i="1" a="1"/>
  <c r="AP356" i="1" s="1"/>
  <c r="AO356" i="1"/>
  <c r="AO356" i="1" a="1"/>
  <c r="AN356" i="1"/>
  <c r="AN356" i="1" a="1"/>
  <c r="AL356" i="1"/>
  <c r="AL356" i="1" a="1"/>
  <c r="AI356" i="1" a="1"/>
  <c r="AI356" i="1" s="1"/>
  <c r="AE356" i="1" a="1"/>
  <c r="AE356" i="1" s="1"/>
  <c r="AD356" i="1" a="1"/>
  <c r="AD356" i="1" s="1"/>
  <c r="AC356" i="1" a="1"/>
  <c r="AC356" i="1" s="1"/>
  <c r="AA356" i="1" a="1"/>
  <c r="AA356" i="1" s="1"/>
  <c r="Z356" i="1"/>
  <c r="Z356" i="1" a="1"/>
  <c r="Y356" i="1" a="1"/>
  <c r="Y356" i="1" s="1"/>
  <c r="X356" i="1"/>
  <c r="AM356" i="1" s="1"/>
  <c r="X356" i="1" a="1"/>
  <c r="W356" i="1" a="1"/>
  <c r="W356" i="1" s="1"/>
  <c r="V356" i="1"/>
  <c r="V356" i="1" a="1"/>
  <c r="U356" i="1" a="1"/>
  <c r="U356" i="1" s="1"/>
  <c r="T356" i="1"/>
  <c r="T356" i="1" a="1"/>
  <c r="S356" i="1" a="1"/>
  <c r="S356" i="1" s="1"/>
  <c r="R356" i="1"/>
  <c r="R356" i="1" a="1"/>
  <c r="Q356" i="1" a="1"/>
  <c r="Q356" i="1" s="1"/>
  <c r="P356" i="1"/>
  <c r="P356" i="1" a="1"/>
  <c r="O356" i="1" a="1"/>
  <c r="O356" i="1" s="1"/>
  <c r="N356" i="1"/>
  <c r="N356" i="1" a="1"/>
  <c r="M356" i="1" a="1"/>
  <c r="M356" i="1" s="1"/>
  <c r="L356" i="1"/>
  <c r="L356" i="1" a="1"/>
  <c r="K356" i="1" a="1"/>
  <c r="K356" i="1" s="1"/>
  <c r="I356" i="1" a="1"/>
  <c r="I356" i="1" s="1"/>
  <c r="J356" i="1" s="1"/>
  <c r="H356" i="1" a="1"/>
  <c r="H356" i="1" s="1"/>
  <c r="G356" i="1"/>
  <c r="G356" i="1" a="1"/>
  <c r="E356" i="1"/>
  <c r="A356" i="1"/>
  <c r="AV355" i="1" a="1"/>
  <c r="AV355" i="1" s="1"/>
  <c r="AU355" i="1"/>
  <c r="AU355" i="1" a="1"/>
  <c r="AT355" i="1" a="1"/>
  <c r="AT355" i="1" s="1"/>
  <c r="AS355" i="1"/>
  <c r="AS355" i="1" a="1"/>
  <c r="AR355" i="1" a="1"/>
  <c r="AR355" i="1" s="1"/>
  <c r="AQ355" i="1" a="1"/>
  <c r="AQ355" i="1" s="1"/>
  <c r="AP355" i="1" a="1"/>
  <c r="AP355" i="1" s="1"/>
  <c r="AO355" i="1"/>
  <c r="AO355" i="1" a="1"/>
  <c r="AL355" i="1" a="1"/>
  <c r="AL355" i="1" s="1"/>
  <c r="AJ355" i="1"/>
  <c r="AI355" i="1"/>
  <c r="AI355" i="1" a="1"/>
  <c r="AE355" i="1" a="1"/>
  <c r="AE355" i="1" s="1"/>
  <c r="AD355" i="1"/>
  <c r="AD355" i="1" a="1"/>
  <c r="AC355" i="1" a="1"/>
  <c r="AC355" i="1" s="1"/>
  <c r="AA355" i="1"/>
  <c r="AA355" i="1" a="1"/>
  <c r="Z355" i="1" a="1"/>
  <c r="Z355" i="1" s="1"/>
  <c r="Y355" i="1"/>
  <c r="Y355" i="1" a="1"/>
  <c r="X355" i="1"/>
  <c r="AM355" i="1" s="1"/>
  <c r="X355" i="1" a="1"/>
  <c r="W355" i="1"/>
  <c r="W355" i="1" a="1"/>
  <c r="V355" i="1" a="1"/>
  <c r="V355" i="1" s="1"/>
  <c r="U355" i="1"/>
  <c r="U355" i="1" a="1"/>
  <c r="T355" i="1"/>
  <c r="T355" i="1" a="1"/>
  <c r="S355" i="1"/>
  <c r="S355" i="1" a="1"/>
  <c r="R355" i="1" a="1"/>
  <c r="R355" i="1" s="1"/>
  <c r="Q355" i="1"/>
  <c r="Q355" i="1" a="1"/>
  <c r="P355" i="1"/>
  <c r="P355" i="1" a="1"/>
  <c r="O355" i="1"/>
  <c r="O355" i="1" a="1"/>
  <c r="N355" i="1" a="1"/>
  <c r="N355" i="1" s="1"/>
  <c r="M355" i="1"/>
  <c r="M355" i="1" a="1"/>
  <c r="L355" i="1"/>
  <c r="L355" i="1" a="1"/>
  <c r="K355" i="1"/>
  <c r="K355" i="1" a="1"/>
  <c r="I355" i="1"/>
  <c r="J355" i="1" s="1"/>
  <c r="I355" i="1" a="1"/>
  <c r="H355" i="1" a="1"/>
  <c r="H355" i="1" s="1"/>
  <c r="G355" i="1" a="1"/>
  <c r="G355" i="1" s="1"/>
  <c r="E355" i="1"/>
  <c r="A355" i="1"/>
  <c r="AV354" i="1"/>
  <c r="AV354" i="1" a="1"/>
  <c r="AU354" i="1" a="1"/>
  <c r="AU354" i="1" s="1"/>
  <c r="AT354" i="1" a="1"/>
  <c r="AT354" i="1" s="1"/>
  <c r="AS354" i="1" a="1"/>
  <c r="AS354" i="1" s="1"/>
  <c r="AR354" i="1"/>
  <c r="AR354" i="1" a="1"/>
  <c r="AQ354" i="1" a="1"/>
  <c r="AQ354" i="1" s="1"/>
  <c r="AP354" i="1" a="1"/>
  <c r="AP354" i="1" s="1"/>
  <c r="AO354" i="1" a="1"/>
  <c r="AO354" i="1" s="1"/>
  <c r="AL354" i="1"/>
  <c r="AL354" i="1" a="1"/>
  <c r="AI354" i="1"/>
  <c r="AI354" i="1" a="1"/>
  <c r="AE354" i="1"/>
  <c r="AE354" i="1" a="1"/>
  <c r="AD354" i="1" a="1"/>
  <c r="AD354" i="1" s="1"/>
  <c r="AC354" i="1"/>
  <c r="AC354" i="1" a="1"/>
  <c r="AA354" i="1" a="1"/>
  <c r="AA354" i="1" s="1"/>
  <c r="Z354" i="1" a="1"/>
  <c r="Z354" i="1" s="1"/>
  <c r="AN354" i="1" s="1" a="1"/>
  <c r="AN354" i="1" s="1"/>
  <c r="Y354" i="1"/>
  <c r="Y354" i="1" a="1"/>
  <c r="X354" i="1" a="1"/>
  <c r="X354" i="1" s="1"/>
  <c r="W354" i="1" a="1"/>
  <c r="W354" i="1" s="1"/>
  <c r="V354" i="1" a="1"/>
  <c r="V354" i="1" s="1"/>
  <c r="U354" i="1"/>
  <c r="U354" i="1" a="1"/>
  <c r="T354" i="1" a="1"/>
  <c r="T354" i="1" s="1"/>
  <c r="S354" i="1" a="1"/>
  <c r="S354" i="1" s="1"/>
  <c r="R354" i="1" a="1"/>
  <c r="R354" i="1" s="1"/>
  <c r="Q354" i="1" a="1"/>
  <c r="Q354" i="1" s="1"/>
  <c r="P354" i="1" a="1"/>
  <c r="P354" i="1" s="1"/>
  <c r="O354" i="1" a="1"/>
  <c r="O354" i="1" s="1"/>
  <c r="N354" i="1" a="1"/>
  <c r="N354" i="1" s="1"/>
  <c r="M354" i="1" a="1"/>
  <c r="M354" i="1" s="1"/>
  <c r="L354" i="1" a="1"/>
  <c r="L354" i="1" s="1"/>
  <c r="K354" i="1" a="1"/>
  <c r="K354" i="1" s="1"/>
  <c r="I354" i="1" a="1"/>
  <c r="I354" i="1" s="1"/>
  <c r="J354" i="1" s="1"/>
  <c r="H354" i="1"/>
  <c r="H354" i="1" a="1"/>
  <c r="G354" i="1"/>
  <c r="G354" i="1" a="1"/>
  <c r="E354" i="1"/>
  <c r="A354" i="1"/>
  <c r="AV353" i="1" a="1"/>
  <c r="AV353" i="1" s="1"/>
  <c r="AU353" i="1"/>
  <c r="AU353" i="1" a="1"/>
  <c r="AT353" i="1"/>
  <c r="AT353" i="1" a="1"/>
  <c r="AS353" i="1"/>
  <c r="AS353" i="1" a="1"/>
  <c r="AR353" i="1" a="1"/>
  <c r="AR353" i="1" s="1"/>
  <c r="AQ353" i="1"/>
  <c r="AQ353" i="1" a="1"/>
  <c r="AP353" i="1"/>
  <c r="AP353" i="1" a="1"/>
  <c r="AO353" i="1"/>
  <c r="AO353" i="1" a="1"/>
  <c r="AL353" i="1" a="1"/>
  <c r="AL353" i="1" s="1"/>
  <c r="AN353" i="1" s="1" a="1"/>
  <c r="AN353" i="1" s="1"/>
  <c r="AI353" i="1" a="1"/>
  <c r="AI353" i="1" s="1"/>
  <c r="AE353" i="1" a="1"/>
  <c r="AE353" i="1" s="1"/>
  <c r="AD353" i="1" a="1"/>
  <c r="AD353" i="1" s="1"/>
  <c r="AC353" i="1" a="1"/>
  <c r="AC353" i="1" s="1"/>
  <c r="AA353" i="1"/>
  <c r="AA353" i="1" a="1"/>
  <c r="Z353" i="1"/>
  <c r="Z353" i="1" a="1"/>
  <c r="Y353" i="1" a="1"/>
  <c r="Y353" i="1" s="1"/>
  <c r="X353" i="1"/>
  <c r="AJ353" i="1" s="1"/>
  <c r="X353" i="1" a="1"/>
  <c r="W353" i="1"/>
  <c r="W353" i="1" a="1"/>
  <c r="V353" i="1"/>
  <c r="V353" i="1" a="1"/>
  <c r="U353" i="1" a="1"/>
  <c r="U353" i="1" s="1"/>
  <c r="T353" i="1"/>
  <c r="T353" i="1" a="1"/>
  <c r="S353" i="1"/>
  <c r="S353" i="1" a="1"/>
  <c r="R353" i="1"/>
  <c r="R353" i="1" a="1"/>
  <c r="Q353" i="1" a="1"/>
  <c r="Q353" i="1" s="1"/>
  <c r="P353" i="1"/>
  <c r="P353" i="1" a="1"/>
  <c r="O353" i="1"/>
  <c r="O353" i="1" a="1"/>
  <c r="N353" i="1"/>
  <c r="N353" i="1" a="1"/>
  <c r="M353" i="1" a="1"/>
  <c r="M353" i="1" s="1"/>
  <c r="L353" i="1"/>
  <c r="L353" i="1" a="1"/>
  <c r="K353" i="1"/>
  <c r="K353" i="1" a="1"/>
  <c r="I353" i="1" a="1"/>
  <c r="I353" i="1" s="1"/>
  <c r="J353" i="1" s="1"/>
  <c r="H353" i="1"/>
  <c r="H353" i="1" a="1"/>
  <c r="G353" i="1" a="1"/>
  <c r="G353" i="1" s="1"/>
  <c r="E353" i="1"/>
  <c r="A353" i="1"/>
  <c r="AV352" i="1" a="1"/>
  <c r="AV352" i="1" s="1"/>
  <c r="AU352" i="1" a="1"/>
  <c r="AU352" i="1" s="1"/>
  <c r="AT352" i="1" a="1"/>
  <c r="AT352" i="1" s="1"/>
  <c r="AS352" i="1" a="1"/>
  <c r="AS352" i="1" s="1"/>
  <c r="AR352" i="1" a="1"/>
  <c r="AR352" i="1" s="1"/>
  <c r="AQ352" i="1" a="1"/>
  <c r="AQ352" i="1" s="1"/>
  <c r="AP352" i="1" a="1"/>
  <c r="AP352" i="1" s="1"/>
  <c r="AO352" i="1" a="1"/>
  <c r="AO352" i="1" s="1"/>
  <c r="AL352" i="1"/>
  <c r="AL352" i="1" a="1"/>
  <c r="AI352" i="1" a="1"/>
  <c r="AI352" i="1" s="1"/>
  <c r="AE352" i="1"/>
  <c r="AE352" i="1" a="1"/>
  <c r="AD352" i="1"/>
  <c r="AD352" i="1" a="1"/>
  <c r="AC352" i="1" a="1"/>
  <c r="AC352" i="1" s="1"/>
  <c r="AA352" i="1" a="1"/>
  <c r="AA352" i="1" s="1"/>
  <c r="Z352" i="1" a="1"/>
  <c r="Z352" i="1" s="1"/>
  <c r="Y352" i="1" a="1"/>
  <c r="Y352" i="1" s="1"/>
  <c r="X352" i="1" a="1"/>
  <c r="X352" i="1" s="1"/>
  <c r="W352" i="1" a="1"/>
  <c r="W352" i="1" s="1"/>
  <c r="V352" i="1" a="1"/>
  <c r="V352" i="1" s="1"/>
  <c r="U352" i="1" a="1"/>
  <c r="U352" i="1" s="1"/>
  <c r="T352" i="1" a="1"/>
  <c r="T352" i="1" s="1"/>
  <c r="S352" i="1" a="1"/>
  <c r="S352" i="1" s="1"/>
  <c r="R352" i="1" a="1"/>
  <c r="R352" i="1" s="1"/>
  <c r="Q352" i="1" a="1"/>
  <c r="Q352" i="1" s="1"/>
  <c r="P352" i="1" a="1"/>
  <c r="P352" i="1" s="1"/>
  <c r="O352" i="1" a="1"/>
  <c r="O352" i="1" s="1"/>
  <c r="N352" i="1" a="1"/>
  <c r="N352" i="1" s="1"/>
  <c r="M352" i="1" a="1"/>
  <c r="M352" i="1" s="1"/>
  <c r="L352" i="1" a="1"/>
  <c r="L352" i="1" s="1"/>
  <c r="K352" i="1" a="1"/>
  <c r="K352" i="1" s="1"/>
  <c r="I352" i="1"/>
  <c r="J352" i="1" s="1"/>
  <c r="I352" i="1" a="1"/>
  <c r="H352" i="1" a="1"/>
  <c r="H352" i="1" s="1"/>
  <c r="G352" i="1"/>
  <c r="G352" i="1" a="1"/>
  <c r="E352" i="1"/>
  <c r="A352" i="1"/>
  <c r="AV351" i="1"/>
  <c r="AV351" i="1" a="1"/>
  <c r="AU351" i="1" a="1"/>
  <c r="AU351" i="1" s="1"/>
  <c r="AT351" i="1"/>
  <c r="AT351" i="1" a="1"/>
  <c r="AS351" i="1"/>
  <c r="AS351" i="1" a="1"/>
  <c r="AR351" i="1"/>
  <c r="AR351" i="1" a="1"/>
  <c r="AQ351" i="1" a="1"/>
  <c r="AQ351" i="1" s="1"/>
  <c r="AP351" i="1"/>
  <c r="AP351" i="1" a="1"/>
  <c r="AO351" i="1"/>
  <c r="AO351" i="1" a="1"/>
  <c r="AL351" i="1" a="1"/>
  <c r="AL351" i="1" s="1"/>
  <c r="AN351" i="1" s="1" a="1"/>
  <c r="AN351" i="1" s="1"/>
  <c r="AI351" i="1"/>
  <c r="AI351" i="1" a="1"/>
  <c r="AE351" i="1" a="1"/>
  <c r="AE351" i="1" s="1"/>
  <c r="AD351" i="1" a="1"/>
  <c r="AD351" i="1" s="1"/>
  <c r="AC351" i="1" a="1"/>
  <c r="AC351" i="1" s="1"/>
  <c r="AA351" i="1"/>
  <c r="AA351" i="1" a="1"/>
  <c r="Z351" i="1"/>
  <c r="Z351" i="1" a="1"/>
  <c r="Y351" i="1"/>
  <c r="Y351" i="1" a="1"/>
  <c r="X351" i="1" a="1"/>
  <c r="X351" i="1" s="1"/>
  <c r="W351" i="1"/>
  <c r="W351" i="1" a="1"/>
  <c r="V351" i="1"/>
  <c r="V351" i="1" a="1"/>
  <c r="U351" i="1"/>
  <c r="U351" i="1" a="1"/>
  <c r="T351" i="1" a="1"/>
  <c r="T351" i="1" s="1"/>
  <c r="S351" i="1"/>
  <c r="S351" i="1" a="1"/>
  <c r="R351" i="1"/>
  <c r="R351" i="1" a="1"/>
  <c r="Q351" i="1"/>
  <c r="Q351" i="1" a="1"/>
  <c r="P351" i="1" a="1"/>
  <c r="P351" i="1" s="1"/>
  <c r="O351" i="1"/>
  <c r="O351" i="1" a="1"/>
  <c r="N351" i="1"/>
  <c r="N351" i="1" a="1"/>
  <c r="M351" i="1"/>
  <c r="M351" i="1" a="1"/>
  <c r="L351" i="1" a="1"/>
  <c r="L351" i="1" s="1"/>
  <c r="K351" i="1"/>
  <c r="K351" i="1" a="1"/>
  <c r="I351" i="1" a="1"/>
  <c r="I351" i="1" s="1"/>
  <c r="J351" i="1" s="1"/>
  <c r="H351" i="1" a="1"/>
  <c r="H351" i="1" s="1"/>
  <c r="G351" i="1" a="1"/>
  <c r="G351" i="1" s="1"/>
  <c r="E351" i="1"/>
  <c r="A351" i="1"/>
  <c r="AV350" i="1" a="1"/>
  <c r="AV350" i="1" s="1"/>
  <c r="AU350" i="1" a="1"/>
  <c r="AU350" i="1" s="1"/>
  <c r="AT350" i="1" a="1"/>
  <c r="AT350" i="1" s="1"/>
  <c r="AS350" i="1" a="1"/>
  <c r="AS350" i="1" s="1"/>
  <c r="AR350" i="1" a="1"/>
  <c r="AR350" i="1" s="1"/>
  <c r="AQ350" i="1" a="1"/>
  <c r="AQ350" i="1" s="1"/>
  <c r="AP350" i="1" a="1"/>
  <c r="AP350" i="1" s="1"/>
  <c r="AO350" i="1" a="1"/>
  <c r="AO350" i="1" s="1"/>
  <c r="AL350" i="1" a="1"/>
  <c r="AL350" i="1" s="1"/>
  <c r="AI350" i="1" a="1"/>
  <c r="AI350" i="1" s="1"/>
  <c r="AE350" i="1"/>
  <c r="AE350" i="1" a="1"/>
  <c r="AD350" i="1"/>
  <c r="AD350" i="1" a="1"/>
  <c r="AC350" i="1"/>
  <c r="AC350" i="1" a="1"/>
  <c r="AA350" i="1" a="1"/>
  <c r="AA350" i="1" s="1"/>
  <c r="Z350" i="1" a="1"/>
  <c r="Z350" i="1" s="1"/>
  <c r="Y350" i="1" a="1"/>
  <c r="Y350" i="1" s="1"/>
  <c r="X350" i="1" a="1"/>
  <c r="X350" i="1" s="1"/>
  <c r="W350" i="1" a="1"/>
  <c r="W350" i="1" s="1"/>
  <c r="V350" i="1" a="1"/>
  <c r="V350" i="1" s="1"/>
  <c r="U350" i="1" a="1"/>
  <c r="U350" i="1" s="1"/>
  <c r="T350" i="1" a="1"/>
  <c r="T350" i="1" s="1"/>
  <c r="S350" i="1" a="1"/>
  <c r="S350" i="1" s="1"/>
  <c r="R350" i="1" a="1"/>
  <c r="R350" i="1" s="1"/>
  <c r="Q350" i="1" a="1"/>
  <c r="Q350" i="1" s="1"/>
  <c r="P350" i="1" a="1"/>
  <c r="P350" i="1" s="1"/>
  <c r="O350" i="1" a="1"/>
  <c r="O350" i="1" s="1"/>
  <c r="N350" i="1" a="1"/>
  <c r="N350" i="1" s="1"/>
  <c r="M350" i="1" a="1"/>
  <c r="M350" i="1" s="1"/>
  <c r="L350" i="1" a="1"/>
  <c r="L350" i="1" s="1"/>
  <c r="K350" i="1" a="1"/>
  <c r="K350" i="1" s="1"/>
  <c r="I350" i="1"/>
  <c r="J350" i="1" s="1"/>
  <c r="I350" i="1" a="1"/>
  <c r="H350" i="1"/>
  <c r="H350" i="1" a="1"/>
  <c r="G350" i="1" a="1"/>
  <c r="G350" i="1" s="1"/>
  <c r="E350" i="1"/>
  <c r="A350" i="1"/>
  <c r="AV349" i="1"/>
  <c r="AV349" i="1" a="1"/>
  <c r="AU349" i="1"/>
  <c r="AU349" i="1" a="1"/>
  <c r="AT349" i="1" a="1"/>
  <c r="AT349" i="1" s="1"/>
  <c r="AS349" i="1"/>
  <c r="AS349" i="1" a="1"/>
  <c r="AR349" i="1"/>
  <c r="AR349" i="1" a="1"/>
  <c r="AQ349" i="1"/>
  <c r="AQ349" i="1" a="1"/>
  <c r="AP349" i="1" a="1"/>
  <c r="AP349" i="1" s="1"/>
  <c r="AO349" i="1"/>
  <c r="AO349" i="1" a="1"/>
  <c r="AL349" i="1" a="1"/>
  <c r="AL349" i="1" s="1"/>
  <c r="AN349" i="1" s="1" a="1"/>
  <c r="AN349" i="1" s="1"/>
  <c r="AI349" i="1"/>
  <c r="AI349" i="1" a="1"/>
  <c r="AE349" i="1" a="1"/>
  <c r="AE349" i="1" s="1"/>
  <c r="AD349" i="1" a="1"/>
  <c r="AD349" i="1" s="1"/>
  <c r="AC349" i="1" a="1"/>
  <c r="AC349" i="1" s="1"/>
  <c r="AA349" i="1" a="1"/>
  <c r="AA349" i="1" s="1"/>
  <c r="AB349" i="1" s="1"/>
  <c r="Z349" i="1"/>
  <c r="Z349" i="1" a="1"/>
  <c r="Y349" i="1"/>
  <c r="Y349" i="1" a="1"/>
  <c r="X349" i="1"/>
  <c r="AM349" i="1" s="1"/>
  <c r="X349" i="1" a="1"/>
  <c r="W349" i="1" a="1"/>
  <c r="W349" i="1" s="1"/>
  <c r="V349" i="1"/>
  <c r="V349" i="1" a="1"/>
  <c r="U349" i="1"/>
  <c r="U349" i="1" a="1"/>
  <c r="T349" i="1"/>
  <c r="T349" i="1" a="1"/>
  <c r="S349" i="1" a="1"/>
  <c r="S349" i="1" s="1"/>
  <c r="R349" i="1"/>
  <c r="R349" i="1" a="1"/>
  <c r="Q349" i="1"/>
  <c r="Q349" i="1" a="1"/>
  <c r="P349" i="1"/>
  <c r="P349" i="1" a="1"/>
  <c r="O349" i="1" a="1"/>
  <c r="O349" i="1" s="1"/>
  <c r="N349" i="1"/>
  <c r="N349" i="1" a="1"/>
  <c r="M349" i="1"/>
  <c r="M349" i="1" a="1"/>
  <c r="L349" i="1"/>
  <c r="L349" i="1" a="1"/>
  <c r="K349" i="1" a="1"/>
  <c r="K349" i="1" s="1"/>
  <c r="I349" i="1" a="1"/>
  <c r="I349" i="1" s="1"/>
  <c r="J349" i="1" s="1"/>
  <c r="H349" i="1" a="1"/>
  <c r="H349" i="1" s="1"/>
  <c r="G349" i="1" a="1"/>
  <c r="G349" i="1" s="1"/>
  <c r="E349" i="1"/>
  <c r="A349" i="1"/>
  <c r="AV348" i="1" a="1"/>
  <c r="AV348" i="1" s="1"/>
  <c r="AU348" i="1" a="1"/>
  <c r="AU348" i="1" s="1"/>
  <c r="AT348" i="1" a="1"/>
  <c r="AT348" i="1" s="1"/>
  <c r="AS348" i="1" a="1"/>
  <c r="AS348" i="1" s="1"/>
  <c r="AR348" i="1" a="1"/>
  <c r="AR348" i="1" s="1"/>
  <c r="AQ348" i="1" a="1"/>
  <c r="AQ348" i="1" s="1"/>
  <c r="AP348" i="1" a="1"/>
  <c r="AP348" i="1" s="1"/>
  <c r="AO348" i="1" a="1"/>
  <c r="AO348" i="1" s="1"/>
  <c r="AL348" i="1"/>
  <c r="AN348" i="1" s="1" a="1"/>
  <c r="AN348" i="1" s="1"/>
  <c r="AL348" i="1" a="1"/>
  <c r="AI348" i="1" a="1"/>
  <c r="AI348" i="1" s="1"/>
  <c r="AE348" i="1" a="1"/>
  <c r="AE348" i="1" s="1"/>
  <c r="AD348" i="1"/>
  <c r="AD348" i="1" a="1"/>
  <c r="AC348" i="1"/>
  <c r="AC348" i="1" a="1"/>
  <c r="AA348" i="1" a="1"/>
  <c r="AA348" i="1" s="1"/>
  <c r="Z348" i="1" a="1"/>
  <c r="Z348" i="1" s="1"/>
  <c r="Y348" i="1" a="1"/>
  <c r="Y348" i="1" s="1"/>
  <c r="X348" i="1" a="1"/>
  <c r="X348" i="1" s="1"/>
  <c r="W348" i="1" a="1"/>
  <c r="W348" i="1" s="1"/>
  <c r="V348" i="1" a="1"/>
  <c r="V348" i="1" s="1"/>
  <c r="U348" i="1" a="1"/>
  <c r="U348" i="1" s="1"/>
  <c r="T348" i="1" a="1"/>
  <c r="T348" i="1" s="1"/>
  <c r="S348" i="1" a="1"/>
  <c r="S348" i="1" s="1"/>
  <c r="R348" i="1" a="1"/>
  <c r="R348" i="1" s="1"/>
  <c r="Q348" i="1" a="1"/>
  <c r="Q348" i="1" s="1"/>
  <c r="P348" i="1" a="1"/>
  <c r="P348" i="1" s="1"/>
  <c r="O348" i="1" a="1"/>
  <c r="O348" i="1" s="1"/>
  <c r="N348" i="1" a="1"/>
  <c r="N348" i="1" s="1"/>
  <c r="M348" i="1" a="1"/>
  <c r="M348" i="1" s="1"/>
  <c r="L348" i="1" a="1"/>
  <c r="L348" i="1" s="1"/>
  <c r="K348" i="1" a="1"/>
  <c r="K348" i="1" s="1"/>
  <c r="I348" i="1"/>
  <c r="J348" i="1" s="1"/>
  <c r="I348" i="1" a="1"/>
  <c r="H348" i="1"/>
  <c r="H348" i="1" a="1"/>
  <c r="G348" i="1"/>
  <c r="G348" i="1" a="1"/>
  <c r="E348" i="1"/>
  <c r="A348" i="1"/>
  <c r="AV347" i="1"/>
  <c r="AV347" i="1" a="1"/>
  <c r="AU347" i="1"/>
  <c r="AU347" i="1" a="1"/>
  <c r="AT347" i="1"/>
  <c r="AT347" i="1" a="1"/>
  <c r="AS347" i="1" a="1"/>
  <c r="AS347" i="1" s="1"/>
  <c r="AR347" i="1"/>
  <c r="AR347" i="1" a="1"/>
  <c r="AQ347" i="1"/>
  <c r="AQ347" i="1" a="1"/>
  <c r="AP347" i="1"/>
  <c r="AP347" i="1" a="1"/>
  <c r="AO347" i="1" a="1"/>
  <c r="AO347" i="1" s="1"/>
  <c r="AL347" i="1" a="1"/>
  <c r="AL347" i="1" s="1"/>
  <c r="AI347" i="1"/>
  <c r="AI347" i="1" a="1"/>
  <c r="AE347" i="1" a="1"/>
  <c r="AE347" i="1" s="1"/>
  <c r="AD347" i="1" a="1"/>
  <c r="AD347" i="1" s="1"/>
  <c r="AC347" i="1" a="1"/>
  <c r="AC347" i="1" s="1"/>
  <c r="AA347" i="1"/>
  <c r="AB347" i="1" s="1"/>
  <c r="AA347" i="1" a="1"/>
  <c r="Z347" i="1" a="1"/>
  <c r="Z347" i="1" s="1"/>
  <c r="Y347" i="1"/>
  <c r="Y347" i="1" a="1"/>
  <c r="X347" i="1"/>
  <c r="AM347" i="1" s="1"/>
  <c r="X347" i="1" a="1"/>
  <c r="W347" i="1"/>
  <c r="W347" i="1" a="1"/>
  <c r="V347" i="1" a="1"/>
  <c r="V347" i="1" s="1"/>
  <c r="U347" i="1"/>
  <c r="U347" i="1" a="1"/>
  <c r="T347" i="1"/>
  <c r="T347" i="1" a="1"/>
  <c r="S347" i="1"/>
  <c r="S347" i="1" a="1"/>
  <c r="R347" i="1" a="1"/>
  <c r="R347" i="1" s="1"/>
  <c r="Q347" i="1"/>
  <c r="Q347" i="1" a="1"/>
  <c r="P347" i="1"/>
  <c r="P347" i="1" a="1"/>
  <c r="O347" i="1"/>
  <c r="O347" i="1" a="1"/>
  <c r="N347" i="1" a="1"/>
  <c r="N347" i="1" s="1"/>
  <c r="M347" i="1"/>
  <c r="M347" i="1" a="1"/>
  <c r="L347" i="1"/>
  <c r="L347" i="1" a="1"/>
  <c r="K347" i="1"/>
  <c r="K347" i="1" a="1"/>
  <c r="I347" i="1" a="1"/>
  <c r="I347" i="1" s="1"/>
  <c r="J347" i="1" s="1"/>
  <c r="H347" i="1" a="1"/>
  <c r="H347" i="1" s="1"/>
  <c r="G347" i="1" a="1"/>
  <c r="G347" i="1" s="1"/>
  <c r="E347" i="1"/>
  <c r="A347" i="1"/>
  <c r="AV346" i="1" a="1"/>
  <c r="AV346" i="1" s="1"/>
  <c r="AU346" i="1" a="1"/>
  <c r="AU346" i="1" s="1"/>
  <c r="AT346" i="1" a="1"/>
  <c r="AT346" i="1" s="1"/>
  <c r="AS346" i="1" a="1"/>
  <c r="AS346" i="1" s="1"/>
  <c r="AR346" i="1" a="1"/>
  <c r="AR346" i="1" s="1"/>
  <c r="AQ346" i="1" a="1"/>
  <c r="AQ346" i="1" s="1"/>
  <c r="AP346" i="1" a="1"/>
  <c r="AP346" i="1" s="1"/>
  <c r="AO346" i="1" a="1"/>
  <c r="AO346" i="1" s="1"/>
  <c r="AL346" i="1"/>
  <c r="AL346" i="1" a="1"/>
  <c r="AI346" i="1" a="1"/>
  <c r="AI346" i="1" s="1"/>
  <c r="AE346" i="1"/>
  <c r="AE346" i="1" a="1"/>
  <c r="AD346" i="1" a="1"/>
  <c r="AD346" i="1" s="1"/>
  <c r="AC346" i="1"/>
  <c r="AC346" i="1" a="1"/>
  <c r="AA346" i="1" a="1"/>
  <c r="AA346" i="1" s="1"/>
  <c r="Z346" i="1" a="1"/>
  <c r="Z346" i="1" s="1"/>
  <c r="AN346" i="1" s="1" a="1"/>
  <c r="AN346" i="1" s="1"/>
  <c r="Y346" i="1" a="1"/>
  <c r="Y346" i="1" s="1"/>
  <c r="X346" i="1" a="1"/>
  <c r="X346" i="1" s="1"/>
  <c r="W346" i="1" a="1"/>
  <c r="W346" i="1" s="1"/>
  <c r="V346" i="1" a="1"/>
  <c r="V346" i="1" s="1"/>
  <c r="U346" i="1" a="1"/>
  <c r="U346" i="1" s="1"/>
  <c r="T346" i="1" a="1"/>
  <c r="T346" i="1" s="1"/>
  <c r="S346" i="1" a="1"/>
  <c r="S346" i="1" s="1"/>
  <c r="R346" i="1" a="1"/>
  <c r="R346" i="1" s="1"/>
  <c r="Q346" i="1" a="1"/>
  <c r="Q346" i="1" s="1"/>
  <c r="P346" i="1" a="1"/>
  <c r="P346" i="1" s="1"/>
  <c r="O346" i="1" a="1"/>
  <c r="O346" i="1" s="1"/>
  <c r="N346" i="1" a="1"/>
  <c r="N346" i="1" s="1"/>
  <c r="M346" i="1" a="1"/>
  <c r="M346" i="1" s="1"/>
  <c r="L346" i="1" a="1"/>
  <c r="L346" i="1" s="1"/>
  <c r="K346" i="1" a="1"/>
  <c r="K346" i="1" s="1"/>
  <c r="I346" i="1" a="1"/>
  <c r="I346" i="1" s="1"/>
  <c r="J346" i="1" s="1"/>
  <c r="H346" i="1"/>
  <c r="H346" i="1" a="1"/>
  <c r="G346" i="1"/>
  <c r="G346" i="1" a="1"/>
  <c r="E346" i="1"/>
  <c r="A346" i="1"/>
  <c r="AV345" i="1" a="1"/>
  <c r="AV345" i="1" s="1"/>
  <c r="AU345" i="1"/>
  <c r="AU345" i="1" a="1"/>
  <c r="AT345" i="1"/>
  <c r="AT345" i="1" a="1"/>
  <c r="AS345" i="1"/>
  <c r="AS345" i="1" a="1"/>
  <c r="AR345" i="1" a="1"/>
  <c r="AR345" i="1" s="1"/>
  <c r="AQ345" i="1"/>
  <c r="AQ345" i="1" a="1"/>
  <c r="AP345" i="1"/>
  <c r="AP345" i="1" a="1"/>
  <c r="AO345" i="1"/>
  <c r="AO345" i="1" a="1"/>
  <c r="AL345" i="1" a="1"/>
  <c r="AL345" i="1" s="1"/>
  <c r="AN345" i="1" s="1" a="1"/>
  <c r="AN345" i="1" s="1"/>
  <c r="AI345" i="1" a="1"/>
  <c r="AI345" i="1" s="1"/>
  <c r="AE345" i="1" a="1"/>
  <c r="AE345" i="1" s="1"/>
  <c r="AD345" i="1" a="1"/>
  <c r="AD345" i="1" s="1"/>
  <c r="AC345" i="1" a="1"/>
  <c r="AC345" i="1" s="1"/>
  <c r="AA345" i="1"/>
  <c r="AA345" i="1" a="1"/>
  <c r="Z345" i="1"/>
  <c r="Z345" i="1" a="1"/>
  <c r="Y345" i="1" a="1"/>
  <c r="Y345" i="1" s="1"/>
  <c r="X345" i="1"/>
  <c r="AJ345" i="1" s="1"/>
  <c r="X345" i="1" a="1"/>
  <c r="W345" i="1"/>
  <c r="W345" i="1" a="1"/>
  <c r="V345" i="1"/>
  <c r="V345" i="1" a="1"/>
  <c r="U345" i="1" a="1"/>
  <c r="U345" i="1" s="1"/>
  <c r="T345" i="1"/>
  <c r="T345" i="1" a="1"/>
  <c r="S345" i="1"/>
  <c r="S345" i="1" a="1"/>
  <c r="R345" i="1"/>
  <c r="R345" i="1" a="1"/>
  <c r="Q345" i="1" a="1"/>
  <c r="Q345" i="1" s="1"/>
  <c r="P345" i="1"/>
  <c r="P345" i="1" a="1"/>
  <c r="O345" i="1"/>
  <c r="O345" i="1" a="1"/>
  <c r="N345" i="1"/>
  <c r="N345" i="1" a="1"/>
  <c r="M345" i="1" a="1"/>
  <c r="M345" i="1" s="1"/>
  <c r="L345" i="1"/>
  <c r="L345" i="1" a="1"/>
  <c r="K345" i="1"/>
  <c r="K345" i="1" a="1"/>
  <c r="I345" i="1" a="1"/>
  <c r="I345" i="1" s="1"/>
  <c r="J345" i="1" s="1"/>
  <c r="H345" i="1" a="1"/>
  <c r="H345" i="1" s="1"/>
  <c r="G345" i="1" a="1"/>
  <c r="G345" i="1" s="1"/>
  <c r="E345" i="1"/>
  <c r="A345" i="1"/>
  <c r="AV344" i="1" a="1"/>
  <c r="AV344" i="1" s="1"/>
  <c r="AU344" i="1" a="1"/>
  <c r="AU344" i="1" s="1"/>
  <c r="AT344" i="1" a="1"/>
  <c r="AT344" i="1" s="1"/>
  <c r="AS344" i="1" a="1"/>
  <c r="AS344" i="1" s="1"/>
  <c r="AR344" i="1" a="1"/>
  <c r="AR344" i="1" s="1"/>
  <c r="AQ344" i="1" a="1"/>
  <c r="AQ344" i="1" s="1"/>
  <c r="AP344" i="1" a="1"/>
  <c r="AP344" i="1" s="1"/>
  <c r="AO344" i="1" a="1"/>
  <c r="AO344" i="1" s="1"/>
  <c r="AL344" i="1"/>
  <c r="AN344" i="1" s="1" a="1"/>
  <c r="AN344" i="1" s="1"/>
  <c r="AL344" i="1" a="1"/>
  <c r="AI344" i="1" a="1"/>
  <c r="AI344" i="1" s="1"/>
  <c r="AE344" i="1"/>
  <c r="AE344" i="1" a="1"/>
  <c r="AD344" i="1"/>
  <c r="AD344" i="1" a="1"/>
  <c r="AC344" i="1" a="1"/>
  <c r="AC344" i="1" s="1"/>
  <c r="AA344" i="1" a="1"/>
  <c r="AA344" i="1" s="1"/>
  <c r="Z344" i="1" a="1"/>
  <c r="Z344" i="1" s="1"/>
  <c r="Y344" i="1" a="1"/>
  <c r="Y344" i="1" s="1"/>
  <c r="X344" i="1" a="1"/>
  <c r="X344" i="1" s="1"/>
  <c r="W344" i="1" a="1"/>
  <c r="W344" i="1" s="1"/>
  <c r="V344" i="1" a="1"/>
  <c r="V344" i="1" s="1"/>
  <c r="U344" i="1" a="1"/>
  <c r="U344" i="1" s="1"/>
  <c r="T344" i="1" a="1"/>
  <c r="T344" i="1" s="1"/>
  <c r="S344" i="1" a="1"/>
  <c r="S344" i="1" s="1"/>
  <c r="R344" i="1" a="1"/>
  <c r="R344" i="1" s="1"/>
  <c r="Q344" i="1" a="1"/>
  <c r="Q344" i="1" s="1"/>
  <c r="P344" i="1" a="1"/>
  <c r="P344" i="1" s="1"/>
  <c r="O344" i="1" a="1"/>
  <c r="O344" i="1" s="1"/>
  <c r="N344" i="1" a="1"/>
  <c r="N344" i="1" s="1"/>
  <c r="M344" i="1" a="1"/>
  <c r="M344" i="1" s="1"/>
  <c r="L344" i="1" a="1"/>
  <c r="L344" i="1" s="1"/>
  <c r="K344" i="1" a="1"/>
  <c r="K344" i="1" s="1"/>
  <c r="I344" i="1"/>
  <c r="J344" i="1" s="1"/>
  <c r="I344" i="1" a="1"/>
  <c r="H344" i="1" a="1"/>
  <c r="H344" i="1" s="1"/>
  <c r="G344" i="1"/>
  <c r="G344" i="1" a="1"/>
  <c r="E344" i="1"/>
  <c r="A344" i="1"/>
  <c r="AV343" i="1"/>
  <c r="AV343" i="1" a="1"/>
  <c r="AU343" i="1" a="1"/>
  <c r="AU343" i="1" s="1"/>
  <c r="AT343" i="1"/>
  <c r="AT343" i="1" a="1"/>
  <c r="AS343" i="1"/>
  <c r="AS343" i="1" a="1"/>
  <c r="AR343" i="1"/>
  <c r="AR343" i="1" a="1"/>
  <c r="AQ343" i="1" a="1"/>
  <c r="AQ343" i="1" s="1"/>
  <c r="AP343" i="1"/>
  <c r="AP343" i="1" a="1"/>
  <c r="AO343" i="1"/>
  <c r="AO343" i="1" a="1"/>
  <c r="AL343" i="1" a="1"/>
  <c r="AL343" i="1" s="1"/>
  <c r="AN343" i="1" s="1" a="1"/>
  <c r="AN343" i="1" s="1"/>
  <c r="AI343" i="1"/>
  <c r="AI343" i="1" a="1"/>
  <c r="AE343" i="1" a="1"/>
  <c r="AE343" i="1" s="1"/>
  <c r="AD343" i="1" a="1"/>
  <c r="AD343" i="1" s="1"/>
  <c r="AC343" i="1" a="1"/>
  <c r="AC343" i="1" s="1"/>
  <c r="AA343" i="1"/>
  <c r="AA343" i="1" a="1"/>
  <c r="Z343" i="1"/>
  <c r="Z343" i="1" a="1"/>
  <c r="Y343" i="1"/>
  <c r="Y343" i="1" a="1"/>
  <c r="X343" i="1" a="1"/>
  <c r="X343" i="1" s="1"/>
  <c r="W343" i="1"/>
  <c r="W343" i="1" a="1"/>
  <c r="V343" i="1"/>
  <c r="V343" i="1" a="1"/>
  <c r="U343" i="1"/>
  <c r="U343" i="1" a="1"/>
  <c r="T343" i="1" a="1"/>
  <c r="T343" i="1" s="1"/>
  <c r="S343" i="1"/>
  <c r="S343" i="1" a="1"/>
  <c r="R343" i="1"/>
  <c r="R343" i="1" a="1"/>
  <c r="Q343" i="1"/>
  <c r="Q343" i="1" a="1"/>
  <c r="P343" i="1" a="1"/>
  <c r="P343" i="1" s="1"/>
  <c r="O343" i="1"/>
  <c r="O343" i="1" a="1"/>
  <c r="N343" i="1"/>
  <c r="N343" i="1" a="1"/>
  <c r="M343" i="1"/>
  <c r="M343" i="1" a="1"/>
  <c r="L343" i="1" a="1"/>
  <c r="L343" i="1" s="1"/>
  <c r="K343" i="1"/>
  <c r="K343" i="1" a="1"/>
  <c r="I343" i="1" a="1"/>
  <c r="I343" i="1" s="1"/>
  <c r="J343" i="1" s="1"/>
  <c r="H343" i="1" a="1"/>
  <c r="H343" i="1" s="1"/>
  <c r="G343" i="1" a="1"/>
  <c r="G343" i="1" s="1"/>
  <c r="E343" i="1"/>
  <c r="A343" i="1"/>
  <c r="AV342" i="1" a="1"/>
  <c r="AV342" i="1" s="1"/>
  <c r="AU342" i="1" a="1"/>
  <c r="AU342" i="1" s="1"/>
  <c r="AT342" i="1" a="1"/>
  <c r="AT342" i="1" s="1"/>
  <c r="AS342" i="1" a="1"/>
  <c r="AS342" i="1" s="1"/>
  <c r="AR342" i="1" a="1"/>
  <c r="AR342" i="1" s="1"/>
  <c r="AQ342" i="1" a="1"/>
  <c r="AQ342" i="1" s="1"/>
  <c r="AP342" i="1" a="1"/>
  <c r="AP342" i="1" s="1"/>
  <c r="AO342" i="1" a="1"/>
  <c r="AO342" i="1" s="1"/>
  <c r="AL342" i="1" a="1"/>
  <c r="AL342" i="1" s="1"/>
  <c r="AI342" i="1" a="1"/>
  <c r="AI342" i="1" s="1"/>
  <c r="AE342" i="1"/>
  <c r="AE342" i="1" a="1"/>
  <c r="AD342" i="1"/>
  <c r="AD342" i="1" a="1"/>
  <c r="AC342" i="1"/>
  <c r="AC342" i="1" a="1"/>
  <c r="AA342" i="1" a="1"/>
  <c r="AA342" i="1" s="1"/>
  <c r="Z342" i="1" a="1"/>
  <c r="Z342" i="1" s="1"/>
  <c r="Y342" i="1" a="1"/>
  <c r="Y342" i="1" s="1"/>
  <c r="X342" i="1" a="1"/>
  <c r="X342" i="1" s="1"/>
  <c r="W342" i="1" a="1"/>
  <c r="W342" i="1" s="1"/>
  <c r="V342" i="1" a="1"/>
  <c r="V342" i="1" s="1"/>
  <c r="U342" i="1" a="1"/>
  <c r="U342" i="1" s="1"/>
  <c r="T342" i="1" a="1"/>
  <c r="T342" i="1" s="1"/>
  <c r="S342" i="1" a="1"/>
  <c r="S342" i="1" s="1"/>
  <c r="R342" i="1" a="1"/>
  <c r="R342" i="1" s="1"/>
  <c r="Q342" i="1" a="1"/>
  <c r="Q342" i="1" s="1"/>
  <c r="P342" i="1" a="1"/>
  <c r="P342" i="1" s="1"/>
  <c r="O342" i="1" a="1"/>
  <c r="O342" i="1" s="1"/>
  <c r="N342" i="1" a="1"/>
  <c r="N342" i="1" s="1"/>
  <c r="M342" i="1" a="1"/>
  <c r="M342" i="1" s="1"/>
  <c r="L342" i="1" a="1"/>
  <c r="L342" i="1" s="1"/>
  <c r="K342" i="1" a="1"/>
  <c r="K342" i="1" s="1"/>
  <c r="I342" i="1"/>
  <c r="J342" i="1" s="1"/>
  <c r="I342" i="1" a="1"/>
  <c r="H342" i="1"/>
  <c r="H342" i="1" a="1"/>
  <c r="G342" i="1" a="1"/>
  <c r="G342" i="1" s="1"/>
  <c r="E342" i="1"/>
  <c r="A342" i="1"/>
  <c r="AV341" i="1"/>
  <c r="AV341" i="1" a="1"/>
  <c r="AU341" i="1"/>
  <c r="AU341" i="1" a="1"/>
  <c r="AT341" i="1" a="1"/>
  <c r="AT341" i="1" s="1"/>
  <c r="AS341" i="1"/>
  <c r="AS341" i="1" a="1"/>
  <c r="AR341" i="1"/>
  <c r="AR341" i="1" a="1"/>
  <c r="AQ341" i="1"/>
  <c r="AQ341" i="1" a="1"/>
  <c r="AP341" i="1" a="1"/>
  <c r="AP341" i="1" s="1"/>
  <c r="AO341" i="1"/>
  <c r="AO341" i="1" a="1"/>
  <c r="AL341" i="1" a="1"/>
  <c r="AL341" i="1" s="1"/>
  <c r="AN341" i="1" s="1" a="1"/>
  <c r="AN341" i="1" s="1"/>
  <c r="AI341" i="1"/>
  <c r="AI341" i="1" a="1"/>
  <c r="AE341" i="1" a="1"/>
  <c r="AE341" i="1" s="1"/>
  <c r="AD341" i="1" a="1"/>
  <c r="AD341" i="1" s="1"/>
  <c r="AC341" i="1" a="1"/>
  <c r="AC341" i="1" s="1"/>
  <c r="AA341" i="1" a="1"/>
  <c r="AA341" i="1" s="1"/>
  <c r="Z341" i="1"/>
  <c r="Z341" i="1" a="1"/>
  <c r="Y341" i="1"/>
  <c r="Y341" i="1" a="1"/>
  <c r="X341" i="1"/>
  <c r="AM341" i="1" s="1"/>
  <c r="X341" i="1" a="1"/>
  <c r="W341" i="1" a="1"/>
  <c r="W341" i="1" s="1"/>
  <c r="V341" i="1"/>
  <c r="V341" i="1" a="1"/>
  <c r="U341" i="1"/>
  <c r="U341" i="1" a="1"/>
  <c r="T341" i="1"/>
  <c r="T341" i="1" a="1"/>
  <c r="S341" i="1" a="1"/>
  <c r="S341" i="1" s="1"/>
  <c r="R341" i="1"/>
  <c r="R341" i="1" a="1"/>
  <c r="Q341" i="1"/>
  <c r="Q341" i="1" a="1"/>
  <c r="P341" i="1"/>
  <c r="P341" i="1" a="1"/>
  <c r="O341" i="1" a="1"/>
  <c r="O341" i="1" s="1"/>
  <c r="N341" i="1"/>
  <c r="N341" i="1" a="1"/>
  <c r="M341" i="1"/>
  <c r="M341" i="1" a="1"/>
  <c r="L341" i="1"/>
  <c r="L341" i="1" a="1"/>
  <c r="K341" i="1" a="1"/>
  <c r="K341" i="1" s="1"/>
  <c r="I341" i="1" a="1"/>
  <c r="I341" i="1" s="1"/>
  <c r="J341" i="1" s="1"/>
  <c r="H341" i="1" a="1"/>
  <c r="H341" i="1" s="1"/>
  <c r="G341" i="1" a="1"/>
  <c r="G341" i="1" s="1"/>
  <c r="E341" i="1"/>
  <c r="A341" i="1"/>
  <c r="AV340" i="1" a="1"/>
  <c r="AV340" i="1" s="1"/>
  <c r="AU340" i="1" a="1"/>
  <c r="AU340" i="1" s="1"/>
  <c r="AT340" i="1" a="1"/>
  <c r="AT340" i="1" s="1"/>
  <c r="AS340" i="1" a="1"/>
  <c r="AS340" i="1" s="1"/>
  <c r="AR340" i="1" a="1"/>
  <c r="AR340" i="1" s="1"/>
  <c r="AQ340" i="1" a="1"/>
  <c r="AQ340" i="1" s="1"/>
  <c r="AP340" i="1" a="1"/>
  <c r="AP340" i="1" s="1"/>
  <c r="AO340" i="1" a="1"/>
  <c r="AO340" i="1" s="1"/>
  <c r="AL340" i="1"/>
  <c r="AL340" i="1" a="1"/>
  <c r="AI340" i="1" a="1"/>
  <c r="AI340" i="1" s="1"/>
  <c r="AE340" i="1" a="1"/>
  <c r="AE340" i="1" s="1"/>
  <c r="AD340" i="1"/>
  <c r="AD340" i="1" a="1"/>
  <c r="AC340" i="1"/>
  <c r="AC340" i="1" a="1"/>
  <c r="AA340" i="1" a="1"/>
  <c r="AA340" i="1" s="1"/>
  <c r="Z340" i="1" a="1"/>
  <c r="Z340" i="1" s="1"/>
  <c r="AN340" i="1" s="1" a="1"/>
  <c r="AN340" i="1" s="1"/>
  <c r="Y340" i="1" a="1"/>
  <c r="Y340" i="1" s="1"/>
  <c r="X340" i="1" a="1"/>
  <c r="X340" i="1" s="1"/>
  <c r="W340" i="1" a="1"/>
  <c r="W340" i="1" s="1"/>
  <c r="V340" i="1" a="1"/>
  <c r="V340" i="1" s="1"/>
  <c r="U340" i="1" a="1"/>
  <c r="U340" i="1" s="1"/>
  <c r="T340" i="1" a="1"/>
  <c r="T340" i="1" s="1"/>
  <c r="S340" i="1" a="1"/>
  <c r="S340" i="1" s="1"/>
  <c r="R340" i="1" a="1"/>
  <c r="R340" i="1" s="1"/>
  <c r="Q340" i="1" a="1"/>
  <c r="Q340" i="1" s="1"/>
  <c r="P340" i="1" a="1"/>
  <c r="P340" i="1" s="1"/>
  <c r="O340" i="1" a="1"/>
  <c r="O340" i="1" s="1"/>
  <c r="N340" i="1" a="1"/>
  <c r="N340" i="1" s="1"/>
  <c r="M340" i="1" a="1"/>
  <c r="M340" i="1" s="1"/>
  <c r="L340" i="1" a="1"/>
  <c r="L340" i="1" s="1"/>
  <c r="K340" i="1" a="1"/>
  <c r="K340" i="1" s="1"/>
  <c r="I340" i="1"/>
  <c r="J340" i="1" s="1"/>
  <c r="I340" i="1" a="1"/>
  <c r="H340" i="1"/>
  <c r="H340" i="1" a="1"/>
  <c r="G340" i="1"/>
  <c r="G340" i="1" a="1"/>
  <c r="E340" i="1"/>
  <c r="A340" i="1"/>
  <c r="AV339" i="1"/>
  <c r="AV339" i="1" a="1"/>
  <c r="AU339" i="1"/>
  <c r="AU339" i="1" a="1"/>
  <c r="AT339" i="1"/>
  <c r="AT339" i="1" a="1"/>
  <c r="AS339" i="1" a="1"/>
  <c r="AS339" i="1" s="1"/>
  <c r="AR339" i="1"/>
  <c r="AR339" i="1" a="1"/>
  <c r="AQ339" i="1"/>
  <c r="AQ339" i="1" a="1"/>
  <c r="AP339" i="1"/>
  <c r="AP339" i="1" a="1"/>
  <c r="AO339" i="1" a="1"/>
  <c r="AO339" i="1" s="1"/>
  <c r="AL339" i="1" a="1"/>
  <c r="AL339" i="1" s="1"/>
  <c r="AI339" i="1"/>
  <c r="AI339" i="1" a="1"/>
  <c r="AE339" i="1" a="1"/>
  <c r="AE339" i="1" s="1"/>
  <c r="AD339" i="1" a="1"/>
  <c r="AD339" i="1" s="1"/>
  <c r="AC339" i="1" a="1"/>
  <c r="AC339" i="1" s="1"/>
  <c r="AA339" i="1"/>
  <c r="AA339" i="1" a="1"/>
  <c r="Z339" i="1" a="1"/>
  <c r="Z339" i="1" s="1"/>
  <c r="Y339" i="1"/>
  <c r="Y339" i="1" a="1"/>
  <c r="X339" i="1"/>
  <c r="AG339" i="1" s="1"/>
  <c r="X339" i="1" a="1"/>
  <c r="W339" i="1"/>
  <c r="W339" i="1" a="1"/>
  <c r="V339" i="1" a="1"/>
  <c r="V339" i="1" s="1"/>
  <c r="U339" i="1"/>
  <c r="U339" i="1" a="1"/>
  <c r="T339" i="1"/>
  <c r="T339" i="1" a="1"/>
  <c r="S339" i="1"/>
  <c r="S339" i="1" a="1"/>
  <c r="R339" i="1" a="1"/>
  <c r="R339" i="1" s="1"/>
  <c r="Q339" i="1"/>
  <c r="Q339" i="1" a="1"/>
  <c r="P339" i="1"/>
  <c r="P339" i="1" a="1"/>
  <c r="O339" i="1"/>
  <c r="O339" i="1" a="1"/>
  <c r="N339" i="1" a="1"/>
  <c r="N339" i="1" s="1"/>
  <c r="M339" i="1"/>
  <c r="M339" i="1" a="1"/>
  <c r="L339" i="1"/>
  <c r="L339" i="1" a="1"/>
  <c r="K339" i="1"/>
  <c r="K339" i="1" a="1"/>
  <c r="I339" i="1" a="1"/>
  <c r="I339" i="1" s="1"/>
  <c r="J339" i="1" s="1"/>
  <c r="H339" i="1" a="1"/>
  <c r="H339" i="1" s="1"/>
  <c r="G339" i="1" a="1"/>
  <c r="G339" i="1" s="1"/>
  <c r="E339" i="1"/>
  <c r="A339" i="1"/>
  <c r="AV338" i="1" a="1"/>
  <c r="AV338" i="1" s="1"/>
  <c r="AU338" i="1" a="1"/>
  <c r="AU338" i="1" s="1"/>
  <c r="AT338" i="1" a="1"/>
  <c r="AT338" i="1" s="1"/>
  <c r="AS338" i="1" a="1"/>
  <c r="AS338" i="1" s="1"/>
  <c r="AR338" i="1" a="1"/>
  <c r="AR338" i="1" s="1"/>
  <c r="AQ338" i="1" a="1"/>
  <c r="AQ338" i="1" s="1"/>
  <c r="AP338" i="1" a="1"/>
  <c r="AP338" i="1" s="1"/>
  <c r="AO338" i="1" a="1"/>
  <c r="AO338" i="1" s="1"/>
  <c r="AL338" i="1"/>
  <c r="AL338" i="1" a="1"/>
  <c r="AI338" i="1" a="1"/>
  <c r="AI338" i="1" s="1"/>
  <c r="AE338" i="1"/>
  <c r="AE338" i="1" a="1"/>
  <c r="AD338" i="1" a="1"/>
  <c r="AD338" i="1" s="1"/>
  <c r="AC338" i="1"/>
  <c r="AC338" i="1" a="1"/>
  <c r="AA338" i="1" a="1"/>
  <c r="AA338" i="1" s="1"/>
  <c r="Z338" i="1" a="1"/>
  <c r="Z338" i="1" s="1"/>
  <c r="Y338" i="1" a="1"/>
  <c r="Y338" i="1" s="1"/>
  <c r="X338" i="1" a="1"/>
  <c r="X338" i="1" s="1"/>
  <c r="W338" i="1" a="1"/>
  <c r="W338" i="1" s="1"/>
  <c r="V338" i="1" a="1"/>
  <c r="V338" i="1" s="1"/>
  <c r="U338" i="1" a="1"/>
  <c r="U338" i="1" s="1"/>
  <c r="T338" i="1" a="1"/>
  <c r="T338" i="1" s="1"/>
  <c r="S338" i="1" a="1"/>
  <c r="S338" i="1" s="1"/>
  <c r="R338" i="1" a="1"/>
  <c r="R338" i="1" s="1"/>
  <c r="Q338" i="1" a="1"/>
  <c r="Q338" i="1" s="1"/>
  <c r="P338" i="1" a="1"/>
  <c r="P338" i="1" s="1"/>
  <c r="O338" i="1" a="1"/>
  <c r="O338" i="1" s="1"/>
  <c r="N338" i="1" a="1"/>
  <c r="N338" i="1" s="1"/>
  <c r="M338" i="1" a="1"/>
  <c r="M338" i="1" s="1"/>
  <c r="L338" i="1" a="1"/>
  <c r="L338" i="1" s="1"/>
  <c r="K338" i="1" a="1"/>
  <c r="K338" i="1" s="1"/>
  <c r="I338" i="1"/>
  <c r="J338" i="1" s="1"/>
  <c r="I338" i="1" a="1"/>
  <c r="H338" i="1"/>
  <c r="H338" i="1" a="1"/>
  <c r="G338" i="1"/>
  <c r="G338" i="1" a="1"/>
  <c r="E338" i="1"/>
  <c r="A338" i="1"/>
  <c r="AV337" i="1"/>
  <c r="AV337" i="1" a="1"/>
  <c r="AU337" i="1"/>
  <c r="AU337" i="1" a="1"/>
  <c r="AT337" i="1"/>
  <c r="AT337" i="1" a="1"/>
  <c r="AS337" i="1"/>
  <c r="AS337" i="1" a="1"/>
  <c r="AR337" i="1" a="1"/>
  <c r="AR337" i="1" s="1"/>
  <c r="AQ337" i="1"/>
  <c r="AQ337" i="1" a="1"/>
  <c r="AP337" i="1"/>
  <c r="AP337" i="1" a="1"/>
  <c r="AO337" i="1"/>
  <c r="AO337" i="1" a="1"/>
  <c r="AL337" i="1" a="1"/>
  <c r="AL337" i="1" s="1"/>
  <c r="AN337" i="1" s="1" a="1"/>
  <c r="AN337" i="1" s="1"/>
  <c r="AI337" i="1" a="1"/>
  <c r="AI337" i="1" s="1"/>
  <c r="AE337" i="1" a="1"/>
  <c r="AE337" i="1" s="1"/>
  <c r="AD337" i="1" a="1"/>
  <c r="AD337" i="1" s="1"/>
  <c r="AC337" i="1" a="1"/>
  <c r="AC337" i="1" s="1"/>
  <c r="AA337" i="1"/>
  <c r="AA337" i="1" a="1"/>
  <c r="Z337" i="1"/>
  <c r="Z337" i="1" a="1"/>
  <c r="Y337" i="1" a="1"/>
  <c r="Y337" i="1" s="1"/>
  <c r="X337" i="1"/>
  <c r="AJ337" i="1" s="1"/>
  <c r="X337" i="1" a="1"/>
  <c r="W337" i="1"/>
  <c r="W337" i="1" a="1"/>
  <c r="V337" i="1"/>
  <c r="V337" i="1" a="1"/>
  <c r="U337" i="1" a="1"/>
  <c r="U337" i="1" s="1"/>
  <c r="T337" i="1"/>
  <c r="T337" i="1" a="1"/>
  <c r="S337" i="1"/>
  <c r="S337" i="1" a="1"/>
  <c r="R337" i="1"/>
  <c r="R337" i="1" a="1"/>
  <c r="Q337" i="1" a="1"/>
  <c r="Q337" i="1" s="1"/>
  <c r="P337" i="1"/>
  <c r="P337" i="1" a="1"/>
  <c r="O337" i="1"/>
  <c r="O337" i="1" a="1"/>
  <c r="N337" i="1"/>
  <c r="N337" i="1" a="1"/>
  <c r="M337" i="1" a="1"/>
  <c r="M337" i="1" s="1"/>
  <c r="L337" i="1"/>
  <c r="L337" i="1" a="1"/>
  <c r="K337" i="1"/>
  <c r="K337" i="1" a="1"/>
  <c r="I337" i="1" a="1"/>
  <c r="I337" i="1" s="1"/>
  <c r="J337" i="1" s="1"/>
  <c r="H337" i="1" a="1"/>
  <c r="H337" i="1" s="1"/>
  <c r="G337" i="1" a="1"/>
  <c r="G337" i="1" s="1"/>
  <c r="E337" i="1"/>
  <c r="A337" i="1"/>
  <c r="AV336" i="1" a="1"/>
  <c r="AV336" i="1" s="1"/>
  <c r="AU336" i="1" a="1"/>
  <c r="AU336" i="1" s="1"/>
  <c r="AT336" i="1" a="1"/>
  <c r="AT336" i="1" s="1"/>
  <c r="AS336" i="1" a="1"/>
  <c r="AS336" i="1" s="1"/>
  <c r="AR336" i="1" a="1"/>
  <c r="AR336" i="1" s="1"/>
  <c r="AQ336" i="1" a="1"/>
  <c r="AQ336" i="1" s="1"/>
  <c r="AP336" i="1" a="1"/>
  <c r="AP336" i="1" s="1"/>
  <c r="AO336" i="1" a="1"/>
  <c r="AO336" i="1" s="1"/>
  <c r="AL336" i="1"/>
  <c r="AL336" i="1" a="1"/>
  <c r="AI336" i="1" a="1"/>
  <c r="AI336" i="1" s="1"/>
  <c r="AE336" i="1"/>
  <c r="AE336" i="1" a="1"/>
  <c r="AD336" i="1"/>
  <c r="AD336" i="1" a="1"/>
  <c r="AC336" i="1" a="1"/>
  <c r="AC336" i="1" s="1"/>
  <c r="AA336" i="1" a="1"/>
  <c r="AA336" i="1" s="1"/>
  <c r="Z336" i="1" a="1"/>
  <c r="Z336" i="1" s="1"/>
  <c r="Y336" i="1" a="1"/>
  <c r="Y336" i="1" s="1"/>
  <c r="X336" i="1" a="1"/>
  <c r="X336" i="1" s="1"/>
  <c r="W336" i="1" a="1"/>
  <c r="W336" i="1" s="1"/>
  <c r="V336" i="1" a="1"/>
  <c r="V336" i="1" s="1"/>
  <c r="U336" i="1" a="1"/>
  <c r="U336" i="1" s="1"/>
  <c r="T336" i="1" a="1"/>
  <c r="T336" i="1" s="1"/>
  <c r="S336" i="1" a="1"/>
  <c r="S336" i="1" s="1"/>
  <c r="R336" i="1" a="1"/>
  <c r="R336" i="1" s="1"/>
  <c r="Q336" i="1" a="1"/>
  <c r="Q336" i="1" s="1"/>
  <c r="P336" i="1" a="1"/>
  <c r="P336" i="1" s="1"/>
  <c r="O336" i="1" a="1"/>
  <c r="O336" i="1" s="1"/>
  <c r="N336" i="1" a="1"/>
  <c r="N336" i="1" s="1"/>
  <c r="M336" i="1" a="1"/>
  <c r="M336" i="1" s="1"/>
  <c r="L336" i="1" a="1"/>
  <c r="L336" i="1" s="1"/>
  <c r="K336" i="1" a="1"/>
  <c r="K336" i="1" s="1"/>
  <c r="I336" i="1"/>
  <c r="J336" i="1" s="1"/>
  <c r="I336" i="1" a="1"/>
  <c r="H336" i="1"/>
  <c r="H336" i="1" a="1"/>
  <c r="G336" i="1"/>
  <c r="G336" i="1" a="1"/>
  <c r="E336" i="1"/>
  <c r="A336" i="1"/>
  <c r="AV335" i="1"/>
  <c r="AV335" i="1" a="1"/>
  <c r="AU335" i="1" a="1"/>
  <c r="AU335" i="1" s="1"/>
  <c r="AT335" i="1"/>
  <c r="AT335" i="1" a="1"/>
  <c r="AS335" i="1"/>
  <c r="AS335" i="1" a="1"/>
  <c r="AR335" i="1"/>
  <c r="AR335" i="1" a="1"/>
  <c r="AQ335" i="1" a="1"/>
  <c r="AQ335" i="1" s="1"/>
  <c r="AP335" i="1"/>
  <c r="AP335" i="1" a="1"/>
  <c r="AO335" i="1"/>
  <c r="AO335" i="1" a="1"/>
  <c r="AL335" i="1" a="1"/>
  <c r="AL335" i="1" s="1"/>
  <c r="AN335" i="1" s="1" a="1"/>
  <c r="AN335" i="1" s="1"/>
  <c r="AI335" i="1"/>
  <c r="AI335" i="1" a="1"/>
  <c r="AE335" i="1" a="1"/>
  <c r="AE335" i="1" s="1"/>
  <c r="AD335" i="1" a="1"/>
  <c r="AD335" i="1" s="1"/>
  <c r="AC335" i="1" a="1"/>
  <c r="AC335" i="1" s="1"/>
  <c r="AA335" i="1"/>
  <c r="AB335" i="1" s="1"/>
  <c r="AA335" i="1" a="1"/>
  <c r="Z335" i="1"/>
  <c r="Z335" i="1" a="1"/>
  <c r="Y335" i="1"/>
  <c r="Y335" i="1" a="1"/>
  <c r="X335" i="1" a="1"/>
  <c r="X335" i="1" s="1"/>
  <c r="W335" i="1"/>
  <c r="W335" i="1" a="1"/>
  <c r="V335" i="1"/>
  <c r="V335" i="1" a="1"/>
  <c r="U335" i="1"/>
  <c r="U335" i="1" a="1"/>
  <c r="T335" i="1" a="1"/>
  <c r="T335" i="1" s="1"/>
  <c r="S335" i="1"/>
  <c r="S335" i="1" a="1"/>
  <c r="R335" i="1"/>
  <c r="R335" i="1" a="1"/>
  <c r="Q335" i="1"/>
  <c r="Q335" i="1" a="1"/>
  <c r="P335" i="1" a="1"/>
  <c r="P335" i="1" s="1"/>
  <c r="O335" i="1"/>
  <c r="O335" i="1" a="1"/>
  <c r="N335" i="1"/>
  <c r="N335" i="1" a="1"/>
  <c r="M335" i="1"/>
  <c r="M335" i="1" a="1"/>
  <c r="L335" i="1" a="1"/>
  <c r="L335" i="1" s="1"/>
  <c r="K335" i="1"/>
  <c r="K335" i="1" a="1"/>
  <c r="I335" i="1" a="1"/>
  <c r="I335" i="1" s="1"/>
  <c r="J335" i="1" s="1"/>
  <c r="H335" i="1" a="1"/>
  <c r="H335" i="1" s="1"/>
  <c r="G335" i="1" a="1"/>
  <c r="G335" i="1" s="1"/>
  <c r="E335" i="1"/>
  <c r="A335" i="1"/>
  <c r="AV334" i="1" a="1"/>
  <c r="AV334" i="1" s="1"/>
  <c r="AU334" i="1" a="1"/>
  <c r="AU334" i="1" s="1"/>
  <c r="AT334" i="1" a="1"/>
  <c r="AT334" i="1" s="1"/>
  <c r="AS334" i="1" a="1"/>
  <c r="AS334" i="1" s="1"/>
  <c r="AR334" i="1" a="1"/>
  <c r="AR334" i="1" s="1"/>
  <c r="AQ334" i="1" a="1"/>
  <c r="AQ334" i="1" s="1"/>
  <c r="AP334" i="1" a="1"/>
  <c r="AP334" i="1" s="1"/>
  <c r="AO334" i="1" a="1"/>
  <c r="AO334" i="1" s="1"/>
  <c r="AL334" i="1"/>
  <c r="AL334" i="1" a="1"/>
  <c r="AI334" i="1" a="1"/>
  <c r="AI334" i="1" s="1"/>
  <c r="AE334" i="1"/>
  <c r="AE334" i="1" a="1"/>
  <c r="AD334" i="1"/>
  <c r="AD334" i="1" a="1"/>
  <c r="AC334" i="1"/>
  <c r="AC334" i="1" a="1"/>
  <c r="AA334" i="1" a="1"/>
  <c r="AA334" i="1" s="1"/>
  <c r="Z334" i="1" a="1"/>
  <c r="Z334" i="1" s="1"/>
  <c r="Y334" i="1" a="1"/>
  <c r="Y334" i="1" s="1"/>
  <c r="X334" i="1" a="1"/>
  <c r="X334" i="1" s="1"/>
  <c r="W334" i="1" a="1"/>
  <c r="W334" i="1" s="1"/>
  <c r="V334" i="1" a="1"/>
  <c r="V334" i="1" s="1"/>
  <c r="U334" i="1" a="1"/>
  <c r="U334" i="1" s="1"/>
  <c r="T334" i="1" a="1"/>
  <c r="T334" i="1" s="1"/>
  <c r="S334" i="1" a="1"/>
  <c r="S334" i="1" s="1"/>
  <c r="R334" i="1" a="1"/>
  <c r="R334" i="1" s="1"/>
  <c r="Q334" i="1" a="1"/>
  <c r="Q334" i="1" s="1"/>
  <c r="P334" i="1" a="1"/>
  <c r="P334" i="1" s="1"/>
  <c r="O334" i="1" a="1"/>
  <c r="O334" i="1" s="1"/>
  <c r="N334" i="1" a="1"/>
  <c r="N334" i="1" s="1"/>
  <c r="M334" i="1" a="1"/>
  <c r="M334" i="1" s="1"/>
  <c r="L334" i="1" a="1"/>
  <c r="L334" i="1" s="1"/>
  <c r="K334" i="1" a="1"/>
  <c r="K334" i="1" s="1"/>
  <c r="I334" i="1"/>
  <c r="J334" i="1" s="1"/>
  <c r="I334" i="1" a="1"/>
  <c r="H334" i="1"/>
  <c r="H334" i="1" a="1"/>
  <c r="G334" i="1"/>
  <c r="G334" i="1" a="1"/>
  <c r="E334" i="1"/>
  <c r="A334" i="1"/>
  <c r="AV333" i="1"/>
  <c r="AV333" i="1" a="1"/>
  <c r="AU333" i="1"/>
  <c r="AU333" i="1" a="1"/>
  <c r="AT333" i="1"/>
  <c r="AT333" i="1" a="1"/>
  <c r="AS333" i="1"/>
  <c r="AS333" i="1" a="1"/>
  <c r="AR333" i="1"/>
  <c r="AR333" i="1" a="1"/>
  <c r="AQ333" i="1"/>
  <c r="AQ333" i="1" a="1"/>
  <c r="AP333" i="1"/>
  <c r="AP333" i="1" a="1"/>
  <c r="AO333" i="1"/>
  <c r="AO333" i="1" a="1"/>
  <c r="AL333" i="1" a="1"/>
  <c r="AL333" i="1" s="1"/>
  <c r="AI333" i="1"/>
  <c r="AI333" i="1" a="1"/>
  <c r="AE333" i="1" a="1"/>
  <c r="AE333" i="1" s="1"/>
  <c r="AD333" i="1" a="1"/>
  <c r="AD333" i="1" s="1"/>
  <c r="AC333" i="1" a="1"/>
  <c r="AC333" i="1" s="1"/>
  <c r="AA333" i="1"/>
  <c r="AA333" i="1" a="1"/>
  <c r="Z333" i="1"/>
  <c r="Z333" i="1" a="1"/>
  <c r="Y333" i="1"/>
  <c r="Y333" i="1" a="1"/>
  <c r="X333" i="1"/>
  <c r="X333" i="1" a="1"/>
  <c r="W333" i="1"/>
  <c r="W333" i="1" a="1"/>
  <c r="V333" i="1"/>
  <c r="V333" i="1" a="1"/>
  <c r="U333" i="1"/>
  <c r="U333" i="1" a="1"/>
  <c r="T333" i="1"/>
  <c r="T333" i="1" a="1"/>
  <c r="S333" i="1"/>
  <c r="S333" i="1" a="1"/>
  <c r="R333" i="1"/>
  <c r="R333" i="1" a="1"/>
  <c r="Q333" i="1"/>
  <c r="Q333" i="1" a="1"/>
  <c r="P333" i="1"/>
  <c r="P333" i="1" a="1"/>
  <c r="O333" i="1"/>
  <c r="O333" i="1" a="1"/>
  <c r="N333" i="1"/>
  <c r="N333" i="1" a="1"/>
  <c r="M333" i="1"/>
  <c r="M333" i="1" a="1"/>
  <c r="L333" i="1"/>
  <c r="L333" i="1" a="1"/>
  <c r="K333" i="1" a="1"/>
  <c r="K333" i="1" s="1"/>
  <c r="I333" i="1" a="1"/>
  <c r="I333" i="1" s="1"/>
  <c r="J333" i="1" s="1"/>
  <c r="H333" i="1" a="1"/>
  <c r="H333" i="1" s="1"/>
  <c r="G333" i="1" a="1"/>
  <c r="G333" i="1" s="1"/>
  <c r="E333" i="1"/>
  <c r="A333" i="1"/>
  <c r="AV332" i="1" a="1"/>
  <c r="AV332" i="1" s="1"/>
  <c r="AU332" i="1" a="1"/>
  <c r="AU332" i="1" s="1"/>
  <c r="AT332" i="1" a="1"/>
  <c r="AT332" i="1" s="1"/>
  <c r="AS332" i="1" a="1"/>
  <c r="AS332" i="1" s="1"/>
  <c r="AR332" i="1" a="1"/>
  <c r="AR332" i="1" s="1"/>
  <c r="AQ332" i="1" a="1"/>
  <c r="AQ332" i="1" s="1"/>
  <c r="AP332" i="1" a="1"/>
  <c r="AP332" i="1" s="1"/>
  <c r="AO332" i="1" a="1"/>
  <c r="AO332" i="1" s="1"/>
  <c r="AL332" i="1"/>
  <c r="AL332" i="1" a="1"/>
  <c r="AI332" i="1" a="1"/>
  <c r="AI332" i="1" s="1"/>
  <c r="AE332" i="1"/>
  <c r="AE332" i="1" a="1"/>
  <c r="AD332" i="1"/>
  <c r="AD332" i="1" a="1"/>
  <c r="AC332" i="1"/>
  <c r="AC332" i="1" a="1"/>
  <c r="AA332" i="1" a="1"/>
  <c r="AA332" i="1" s="1"/>
  <c r="Z332" i="1" a="1"/>
  <c r="Z332" i="1" s="1"/>
  <c r="Y332" i="1" a="1"/>
  <c r="Y332" i="1" s="1"/>
  <c r="X332" i="1" a="1"/>
  <c r="X332" i="1" s="1"/>
  <c r="W332" i="1" a="1"/>
  <c r="W332" i="1" s="1"/>
  <c r="V332" i="1" a="1"/>
  <c r="V332" i="1" s="1"/>
  <c r="U332" i="1" a="1"/>
  <c r="U332" i="1" s="1"/>
  <c r="T332" i="1" a="1"/>
  <c r="T332" i="1" s="1"/>
  <c r="S332" i="1" a="1"/>
  <c r="S332" i="1" s="1"/>
  <c r="R332" i="1" a="1"/>
  <c r="R332" i="1" s="1"/>
  <c r="Q332" i="1" a="1"/>
  <c r="Q332" i="1" s="1"/>
  <c r="P332" i="1" a="1"/>
  <c r="P332" i="1" s="1"/>
  <c r="O332" i="1" a="1"/>
  <c r="O332" i="1" s="1"/>
  <c r="N332" i="1" a="1"/>
  <c r="N332" i="1" s="1"/>
  <c r="M332" i="1" a="1"/>
  <c r="M332" i="1" s="1"/>
  <c r="L332" i="1" a="1"/>
  <c r="L332" i="1" s="1"/>
  <c r="K332" i="1" a="1"/>
  <c r="K332" i="1" s="1"/>
  <c r="I332" i="1"/>
  <c r="J332" i="1" s="1"/>
  <c r="I332" i="1" a="1"/>
  <c r="H332" i="1"/>
  <c r="H332" i="1" a="1"/>
  <c r="G332" i="1"/>
  <c r="G332" i="1" a="1"/>
  <c r="E332" i="1"/>
  <c r="A332" i="1"/>
  <c r="AV331" i="1"/>
  <c r="AV331" i="1" a="1"/>
  <c r="AU331" i="1"/>
  <c r="AU331" i="1" a="1"/>
  <c r="AT331" i="1"/>
  <c r="AT331" i="1" a="1"/>
  <c r="AS331" i="1"/>
  <c r="AS331" i="1" a="1"/>
  <c r="AR331" i="1"/>
  <c r="AR331" i="1" a="1"/>
  <c r="AQ331" i="1"/>
  <c r="AQ331" i="1" a="1"/>
  <c r="AP331" i="1"/>
  <c r="AP331" i="1" a="1"/>
  <c r="AO331" i="1"/>
  <c r="AO331" i="1" a="1"/>
  <c r="AL331" i="1" a="1"/>
  <c r="AL331" i="1" s="1"/>
  <c r="AI331" i="1"/>
  <c r="AI331" i="1" a="1"/>
  <c r="AE331" i="1" a="1"/>
  <c r="AE331" i="1" s="1"/>
  <c r="AD331" i="1" a="1"/>
  <c r="AD331" i="1" s="1"/>
  <c r="AC331" i="1" a="1"/>
  <c r="AC331" i="1" s="1"/>
  <c r="AA331" i="1"/>
  <c r="AA331" i="1" a="1"/>
  <c r="Z331" i="1"/>
  <c r="Z331" i="1" a="1"/>
  <c r="Y331" i="1"/>
  <c r="Y331" i="1" a="1"/>
  <c r="X331" i="1"/>
  <c r="AJ331" i="1" s="1"/>
  <c r="X331" i="1" a="1"/>
  <c r="W331" i="1"/>
  <c r="W331" i="1" a="1"/>
  <c r="V331" i="1"/>
  <c r="V331" i="1" a="1"/>
  <c r="U331" i="1"/>
  <c r="U331" i="1" a="1"/>
  <c r="T331" i="1"/>
  <c r="T331" i="1" a="1"/>
  <c r="S331" i="1"/>
  <c r="S331" i="1" a="1"/>
  <c r="R331" i="1" a="1"/>
  <c r="R331" i="1" s="1"/>
  <c r="Q331" i="1"/>
  <c r="Q331" i="1" a="1"/>
  <c r="P331" i="1"/>
  <c r="P331" i="1" a="1"/>
  <c r="O331" i="1"/>
  <c r="O331" i="1" a="1"/>
  <c r="N331" i="1" a="1"/>
  <c r="N331" i="1" s="1"/>
  <c r="M331" i="1"/>
  <c r="M331" i="1" a="1"/>
  <c r="L331" i="1"/>
  <c r="L331" i="1" a="1"/>
  <c r="K331" i="1"/>
  <c r="K331" i="1" a="1"/>
  <c r="I331" i="1" a="1"/>
  <c r="I331" i="1" s="1"/>
  <c r="J331" i="1" s="1"/>
  <c r="H331" i="1" a="1"/>
  <c r="H331" i="1" s="1"/>
  <c r="G331" i="1" a="1"/>
  <c r="G331" i="1" s="1"/>
  <c r="E331" i="1"/>
  <c r="A331" i="1"/>
  <c r="AV330" i="1" a="1"/>
  <c r="AV330" i="1" s="1"/>
  <c r="AU330" i="1" a="1"/>
  <c r="AU330" i="1" s="1"/>
  <c r="AT330" i="1" a="1"/>
  <c r="AT330" i="1" s="1"/>
  <c r="AS330" i="1" a="1"/>
  <c r="AS330" i="1" s="1"/>
  <c r="AR330" i="1" a="1"/>
  <c r="AR330" i="1" s="1"/>
  <c r="AQ330" i="1" a="1"/>
  <c r="AQ330" i="1" s="1"/>
  <c r="AP330" i="1" a="1"/>
  <c r="AP330" i="1" s="1"/>
  <c r="AO330" i="1" a="1"/>
  <c r="AO330" i="1" s="1"/>
  <c r="AL330" i="1"/>
  <c r="AN330" i="1" s="1" a="1"/>
  <c r="AN330" i="1" s="1"/>
  <c r="AL330" i="1" a="1"/>
  <c r="AI330" i="1" a="1"/>
  <c r="AI330" i="1" s="1"/>
  <c r="AE330" i="1"/>
  <c r="AE330" i="1" a="1"/>
  <c r="AD330" i="1" a="1"/>
  <c r="AD330" i="1" s="1"/>
  <c r="AC330" i="1"/>
  <c r="AC330" i="1" a="1"/>
  <c r="AA330" i="1" a="1"/>
  <c r="AA330" i="1" s="1"/>
  <c r="AB330" i="1" s="1"/>
  <c r="Z330" i="1" a="1"/>
  <c r="Z330" i="1" s="1"/>
  <c r="Y330" i="1"/>
  <c r="Y330" i="1" a="1"/>
  <c r="X330" i="1" a="1"/>
  <c r="X330" i="1" s="1"/>
  <c r="AJ330" i="1" s="1"/>
  <c r="W330" i="1" a="1"/>
  <c r="W330" i="1" s="1"/>
  <c r="V330" i="1" a="1"/>
  <c r="V330" i="1" s="1"/>
  <c r="U330" i="1" a="1"/>
  <c r="U330" i="1" s="1"/>
  <c r="T330" i="1" a="1"/>
  <c r="T330" i="1" s="1"/>
  <c r="S330" i="1" a="1"/>
  <c r="S330" i="1" s="1"/>
  <c r="R330" i="1" a="1"/>
  <c r="R330" i="1" s="1"/>
  <c r="Q330" i="1"/>
  <c r="Q330" i="1" a="1"/>
  <c r="P330" i="1" a="1"/>
  <c r="P330" i="1" s="1"/>
  <c r="O330" i="1" a="1"/>
  <c r="O330" i="1" s="1"/>
  <c r="N330" i="1" a="1"/>
  <c r="N330" i="1" s="1"/>
  <c r="M330" i="1" a="1"/>
  <c r="M330" i="1" s="1"/>
  <c r="L330" i="1" a="1"/>
  <c r="L330" i="1" s="1"/>
  <c r="K330" i="1" a="1"/>
  <c r="K330" i="1" s="1"/>
  <c r="I330" i="1" a="1"/>
  <c r="I330" i="1" s="1"/>
  <c r="J330" i="1" s="1"/>
  <c r="H330" i="1"/>
  <c r="H330" i="1" a="1"/>
  <c r="G330" i="1"/>
  <c r="G330" i="1" a="1"/>
  <c r="E330" i="1"/>
  <c r="A330" i="1"/>
  <c r="AV329" i="1" a="1"/>
  <c r="AV329" i="1" s="1"/>
  <c r="AU329" i="1"/>
  <c r="AU329" i="1" a="1"/>
  <c r="AT329" i="1"/>
  <c r="AT329" i="1" a="1"/>
  <c r="AS329" i="1"/>
  <c r="AS329" i="1" a="1"/>
  <c r="AR329" i="1" a="1"/>
  <c r="AR329" i="1" s="1"/>
  <c r="AQ329" i="1"/>
  <c r="AQ329" i="1" a="1"/>
  <c r="AP329" i="1"/>
  <c r="AP329" i="1" a="1"/>
  <c r="AO329" i="1"/>
  <c r="AO329" i="1" a="1"/>
  <c r="AL329" i="1" a="1"/>
  <c r="AL329" i="1" s="1"/>
  <c r="AN329" i="1" s="1" a="1"/>
  <c r="AN329" i="1" s="1"/>
  <c r="AI329" i="1"/>
  <c r="AI329" i="1" a="1"/>
  <c r="AE329" i="1" a="1"/>
  <c r="AE329" i="1" s="1"/>
  <c r="AD329" i="1" a="1"/>
  <c r="AD329" i="1" s="1"/>
  <c r="AC329" i="1"/>
  <c r="AC329" i="1" a="1"/>
  <c r="AA329" i="1"/>
  <c r="AA329" i="1" a="1"/>
  <c r="Z329" i="1"/>
  <c r="Z329" i="1" a="1"/>
  <c r="Y329" i="1" a="1"/>
  <c r="Y329" i="1" s="1"/>
  <c r="X329" i="1"/>
  <c r="X329" i="1" a="1"/>
  <c r="W329" i="1"/>
  <c r="W329" i="1" a="1"/>
  <c r="V329" i="1"/>
  <c r="V329" i="1" a="1"/>
  <c r="U329" i="1" a="1"/>
  <c r="U329" i="1" s="1"/>
  <c r="T329" i="1"/>
  <c r="T329" i="1" a="1"/>
  <c r="S329" i="1"/>
  <c r="S329" i="1" a="1"/>
  <c r="R329" i="1"/>
  <c r="R329" i="1" a="1"/>
  <c r="Q329" i="1" a="1"/>
  <c r="Q329" i="1" s="1"/>
  <c r="P329" i="1" a="1"/>
  <c r="P329" i="1" s="1"/>
  <c r="O329" i="1"/>
  <c r="O329" i="1" a="1"/>
  <c r="N329" i="1"/>
  <c r="N329" i="1" a="1"/>
  <c r="M329" i="1" a="1"/>
  <c r="M329" i="1" s="1"/>
  <c r="L329" i="1" a="1"/>
  <c r="L329" i="1" s="1"/>
  <c r="K329" i="1"/>
  <c r="K329" i="1" a="1"/>
  <c r="J329" i="1"/>
  <c r="I329" i="1" a="1"/>
  <c r="I329" i="1" s="1"/>
  <c r="H329" i="1" a="1"/>
  <c r="H329" i="1" s="1"/>
  <c r="G329" i="1" a="1"/>
  <c r="G329" i="1" s="1"/>
  <c r="E329" i="1"/>
  <c r="A329" i="1"/>
  <c r="AV328" i="1" a="1"/>
  <c r="AV328" i="1" s="1"/>
  <c r="AU328" i="1" a="1"/>
  <c r="AU328" i="1" s="1"/>
  <c r="AT328" i="1" a="1"/>
  <c r="AT328" i="1" s="1"/>
  <c r="AS328" i="1" a="1"/>
  <c r="AS328" i="1" s="1"/>
  <c r="AR328" i="1" a="1"/>
  <c r="AR328" i="1" s="1"/>
  <c r="AQ328" i="1"/>
  <c r="AQ328" i="1" a="1"/>
  <c r="AP328" i="1" a="1"/>
  <c r="AP328" i="1" s="1"/>
  <c r="AO328" i="1" a="1"/>
  <c r="AO328" i="1" s="1"/>
  <c r="AL328" i="1" a="1"/>
  <c r="AL328" i="1" s="1"/>
  <c r="AI328" i="1"/>
  <c r="AI328" i="1" a="1"/>
  <c r="AE328" i="1" a="1"/>
  <c r="AE328" i="1" s="1"/>
  <c r="AD328" i="1" a="1"/>
  <c r="AD328" i="1" s="1"/>
  <c r="AC328" i="1"/>
  <c r="AC328" i="1" a="1"/>
  <c r="AA328" i="1" a="1"/>
  <c r="AA328" i="1" s="1"/>
  <c r="Z328" i="1" a="1"/>
  <c r="Z328" i="1" s="1"/>
  <c r="Y328" i="1"/>
  <c r="Y328" i="1" a="1"/>
  <c r="X328" i="1"/>
  <c r="AM328" i="1" s="1"/>
  <c r="X328" i="1" a="1"/>
  <c r="W328" i="1" a="1"/>
  <c r="W328" i="1" s="1"/>
  <c r="V328" i="1" a="1"/>
  <c r="V328" i="1" s="1"/>
  <c r="U328" i="1"/>
  <c r="U328" i="1" a="1"/>
  <c r="T328" i="1"/>
  <c r="T328" i="1" a="1"/>
  <c r="S328" i="1" a="1"/>
  <c r="S328" i="1" s="1"/>
  <c r="R328" i="1" a="1"/>
  <c r="R328" i="1" s="1"/>
  <c r="Q328" i="1"/>
  <c r="Q328" i="1" a="1"/>
  <c r="P328" i="1"/>
  <c r="P328" i="1" a="1"/>
  <c r="O328" i="1" a="1"/>
  <c r="O328" i="1" s="1"/>
  <c r="N328" i="1" a="1"/>
  <c r="N328" i="1" s="1"/>
  <c r="M328" i="1"/>
  <c r="M328" i="1" a="1"/>
  <c r="L328" i="1"/>
  <c r="L328" i="1" a="1"/>
  <c r="K328" i="1" a="1"/>
  <c r="K328" i="1" s="1"/>
  <c r="I328" i="1"/>
  <c r="J328" i="1" s="1"/>
  <c r="I328" i="1" a="1"/>
  <c r="H328" i="1"/>
  <c r="H328" i="1" a="1"/>
  <c r="G328" i="1" a="1"/>
  <c r="G328" i="1" s="1"/>
  <c r="E328" i="1"/>
  <c r="A328" i="1"/>
  <c r="AV327" i="1"/>
  <c r="AV327" i="1" a="1"/>
  <c r="AU327" i="1"/>
  <c r="AU327" i="1" a="1"/>
  <c r="AT327" i="1" a="1"/>
  <c r="AT327" i="1" s="1"/>
  <c r="AS327" i="1"/>
  <c r="AS327" i="1" a="1"/>
  <c r="AR327" i="1"/>
  <c r="AR327" i="1" a="1"/>
  <c r="AQ327" i="1"/>
  <c r="AQ327" i="1" a="1"/>
  <c r="AP327" i="1" a="1"/>
  <c r="AP327" i="1" s="1"/>
  <c r="AO327" i="1"/>
  <c r="AO327" i="1" a="1"/>
  <c r="AN327" i="1"/>
  <c r="AN327" i="1" a="1"/>
  <c r="AL327" i="1"/>
  <c r="AL327" i="1" a="1"/>
  <c r="AI327" i="1" a="1"/>
  <c r="AI327" i="1" s="1"/>
  <c r="AE327" i="1" a="1"/>
  <c r="AE327" i="1" s="1"/>
  <c r="AD327" i="1" a="1"/>
  <c r="AD327" i="1" s="1"/>
  <c r="AC327" i="1"/>
  <c r="AC327" i="1" a="1"/>
  <c r="AA327" i="1" a="1"/>
  <c r="AA327" i="1" s="1"/>
  <c r="AB327" i="1" s="1"/>
  <c r="Z327" i="1"/>
  <c r="Z327" i="1" a="1"/>
  <c r="Y327" i="1" a="1"/>
  <c r="Y327" i="1" s="1"/>
  <c r="X327" i="1"/>
  <c r="AM327" i="1" s="1"/>
  <c r="X327" i="1" a="1"/>
  <c r="W327" i="1" a="1"/>
  <c r="W327" i="1" s="1"/>
  <c r="V327" i="1" a="1"/>
  <c r="V327" i="1" s="1"/>
  <c r="U327" i="1" a="1"/>
  <c r="U327" i="1" s="1"/>
  <c r="T327" i="1"/>
  <c r="T327" i="1" a="1"/>
  <c r="S327" i="1" a="1"/>
  <c r="S327" i="1" s="1"/>
  <c r="R327" i="1" a="1"/>
  <c r="R327" i="1" s="1"/>
  <c r="Q327" i="1" a="1"/>
  <c r="Q327" i="1" s="1"/>
  <c r="P327" i="1" a="1"/>
  <c r="P327" i="1" s="1"/>
  <c r="O327" i="1" a="1"/>
  <c r="O327" i="1" s="1"/>
  <c r="N327" i="1" a="1"/>
  <c r="N327" i="1" s="1"/>
  <c r="M327" i="1" a="1"/>
  <c r="M327" i="1" s="1"/>
  <c r="L327" i="1" a="1"/>
  <c r="L327" i="1" s="1"/>
  <c r="K327" i="1" a="1"/>
  <c r="K327" i="1" s="1"/>
  <c r="I327" i="1" a="1"/>
  <c r="I327" i="1" s="1"/>
  <c r="J327" i="1" s="1"/>
  <c r="H327" i="1"/>
  <c r="H327" i="1" a="1"/>
  <c r="G327" i="1"/>
  <c r="G327" i="1" a="1"/>
  <c r="E327" i="1"/>
  <c r="A327" i="1"/>
  <c r="AV326" i="1" a="1"/>
  <c r="AV326" i="1" s="1"/>
  <c r="AU326" i="1"/>
  <c r="AU326" i="1" a="1"/>
  <c r="AT326" i="1"/>
  <c r="AT326" i="1" a="1"/>
  <c r="AS326" i="1" a="1"/>
  <c r="AS326" i="1" s="1"/>
  <c r="AR326" i="1" a="1"/>
  <c r="AR326" i="1" s="1"/>
  <c r="AQ326" i="1"/>
  <c r="AQ326" i="1" a="1"/>
  <c r="AP326" i="1"/>
  <c r="AP326" i="1" a="1"/>
  <c r="AO326" i="1" a="1"/>
  <c r="AO326" i="1" s="1"/>
  <c r="AL326" i="1"/>
  <c r="AL326" i="1" a="1"/>
  <c r="AI326" i="1" a="1"/>
  <c r="AI326" i="1" s="1"/>
  <c r="AE326" i="1" a="1"/>
  <c r="AE326" i="1" s="1"/>
  <c r="AD326" i="1" a="1"/>
  <c r="AD326" i="1" s="1"/>
  <c r="AC326" i="1" a="1"/>
  <c r="AC326" i="1" s="1"/>
  <c r="AA326" i="1"/>
  <c r="AA326" i="1" a="1"/>
  <c r="Z326" i="1" a="1"/>
  <c r="Z326" i="1" s="1"/>
  <c r="Y326" i="1" a="1"/>
  <c r="Y326" i="1" s="1"/>
  <c r="X326" i="1"/>
  <c r="AG326" i="1" s="1"/>
  <c r="X326" i="1" a="1"/>
  <c r="W326" i="1"/>
  <c r="W326" i="1" a="1"/>
  <c r="V326" i="1" a="1"/>
  <c r="V326" i="1" s="1"/>
  <c r="U326" i="1" a="1"/>
  <c r="U326" i="1" s="1"/>
  <c r="T326" i="1"/>
  <c r="T326" i="1" a="1"/>
  <c r="S326" i="1"/>
  <c r="S326" i="1" a="1"/>
  <c r="R326" i="1" a="1"/>
  <c r="R326" i="1" s="1"/>
  <c r="Q326" i="1" a="1"/>
  <c r="Q326" i="1" s="1"/>
  <c r="P326" i="1"/>
  <c r="P326" i="1" a="1"/>
  <c r="O326" i="1"/>
  <c r="O326" i="1" a="1"/>
  <c r="N326" i="1" a="1"/>
  <c r="N326" i="1" s="1"/>
  <c r="M326" i="1" a="1"/>
  <c r="M326" i="1" s="1"/>
  <c r="L326" i="1"/>
  <c r="L326" i="1" a="1"/>
  <c r="K326" i="1"/>
  <c r="K326" i="1" a="1"/>
  <c r="I326" i="1"/>
  <c r="J326" i="1" s="1"/>
  <c r="I326" i="1" a="1"/>
  <c r="H326" i="1"/>
  <c r="H326" i="1" a="1"/>
  <c r="G326" i="1"/>
  <c r="G326" i="1" a="1"/>
  <c r="E326" i="1"/>
  <c r="A326" i="1"/>
  <c r="AV325" i="1"/>
  <c r="AV325" i="1" a="1"/>
  <c r="AU325" i="1"/>
  <c r="AU325" i="1" a="1"/>
  <c r="AT325" i="1"/>
  <c r="AT325" i="1" a="1"/>
  <c r="AS325" i="1" a="1"/>
  <c r="AS325" i="1" s="1"/>
  <c r="AR325" i="1" a="1"/>
  <c r="AR325" i="1" s="1"/>
  <c r="AQ325" i="1" a="1"/>
  <c r="AQ325" i="1" s="1"/>
  <c r="AP325" i="1"/>
  <c r="AP325" i="1" a="1"/>
  <c r="AO325" i="1" a="1"/>
  <c r="AO325" i="1" s="1"/>
  <c r="AL325" i="1"/>
  <c r="AL325" i="1" a="1"/>
  <c r="AI325" i="1" a="1"/>
  <c r="AI325" i="1" s="1"/>
  <c r="AE325" i="1"/>
  <c r="AE325" i="1" a="1"/>
  <c r="AD325" i="1" a="1"/>
  <c r="AD325" i="1" s="1"/>
  <c r="AC325" i="1" a="1"/>
  <c r="AC325" i="1" s="1"/>
  <c r="AA325" i="1"/>
  <c r="AA325" i="1" a="1"/>
  <c r="Z325" i="1" a="1"/>
  <c r="Z325" i="1" s="1"/>
  <c r="Y325" i="1" a="1"/>
  <c r="Y325" i="1" s="1"/>
  <c r="X325" i="1" a="1"/>
  <c r="X325" i="1" s="1"/>
  <c r="W325" i="1"/>
  <c r="W325" i="1" a="1"/>
  <c r="V325" i="1" a="1"/>
  <c r="V325" i="1" s="1"/>
  <c r="U325" i="1" a="1"/>
  <c r="U325" i="1" s="1"/>
  <c r="T325" i="1" a="1"/>
  <c r="T325" i="1" s="1"/>
  <c r="S325" i="1"/>
  <c r="S325" i="1" a="1"/>
  <c r="R325" i="1" a="1"/>
  <c r="R325" i="1" s="1"/>
  <c r="Q325" i="1" a="1"/>
  <c r="Q325" i="1" s="1"/>
  <c r="P325" i="1" a="1"/>
  <c r="P325" i="1" s="1"/>
  <c r="O325" i="1"/>
  <c r="O325" i="1" a="1"/>
  <c r="N325" i="1" a="1"/>
  <c r="N325" i="1" s="1"/>
  <c r="M325" i="1" a="1"/>
  <c r="M325" i="1" s="1"/>
  <c r="L325" i="1" a="1"/>
  <c r="L325" i="1" s="1"/>
  <c r="K325" i="1" a="1"/>
  <c r="K325" i="1" s="1"/>
  <c r="I325" i="1" a="1"/>
  <c r="I325" i="1" s="1"/>
  <c r="J325" i="1" s="1"/>
  <c r="H325" i="1" a="1"/>
  <c r="H325" i="1" s="1"/>
  <c r="G325" i="1"/>
  <c r="G325" i="1" a="1"/>
  <c r="E325" i="1"/>
  <c r="A325" i="1"/>
  <c r="AV324" i="1" a="1"/>
  <c r="AV324" i="1" s="1"/>
  <c r="AU324" i="1" a="1"/>
  <c r="AU324" i="1" s="1"/>
  <c r="AT324" i="1"/>
  <c r="AT324" i="1" a="1"/>
  <c r="AS324" i="1"/>
  <c r="AS324" i="1" a="1"/>
  <c r="AR324" i="1" a="1"/>
  <c r="AR324" i="1" s="1"/>
  <c r="AQ324" i="1" a="1"/>
  <c r="AQ324" i="1" s="1"/>
  <c r="AP324" i="1"/>
  <c r="AP324" i="1" a="1"/>
  <c r="AO324" i="1"/>
  <c r="AO324" i="1" a="1"/>
  <c r="AL324" i="1" a="1"/>
  <c r="AL324" i="1" s="1"/>
  <c r="AN324" i="1" s="1" a="1"/>
  <c r="AN324" i="1" s="1"/>
  <c r="AI324" i="1" a="1"/>
  <c r="AI324" i="1" s="1"/>
  <c r="AE324" i="1"/>
  <c r="AE324" i="1" a="1"/>
  <c r="AD324" i="1" a="1"/>
  <c r="AD324" i="1" s="1"/>
  <c r="AC324" i="1" a="1"/>
  <c r="AC324" i="1" s="1"/>
  <c r="AA324" i="1"/>
  <c r="AA324" i="1" a="1"/>
  <c r="Z324" i="1"/>
  <c r="Z324" i="1" a="1"/>
  <c r="Y324" i="1" a="1"/>
  <c r="Y324" i="1" s="1"/>
  <c r="X324" i="1" a="1"/>
  <c r="X324" i="1" s="1"/>
  <c r="W324" i="1"/>
  <c r="W324" i="1" a="1"/>
  <c r="V324" i="1"/>
  <c r="V324" i="1" a="1"/>
  <c r="U324" i="1" a="1"/>
  <c r="U324" i="1" s="1"/>
  <c r="T324" i="1" a="1"/>
  <c r="T324" i="1" s="1"/>
  <c r="S324" i="1"/>
  <c r="S324" i="1" a="1"/>
  <c r="R324" i="1"/>
  <c r="R324" i="1" a="1"/>
  <c r="Q324" i="1" a="1"/>
  <c r="Q324" i="1" s="1"/>
  <c r="P324" i="1" a="1"/>
  <c r="P324" i="1" s="1"/>
  <c r="O324" i="1"/>
  <c r="O324" i="1" a="1"/>
  <c r="N324" i="1"/>
  <c r="N324" i="1" a="1"/>
  <c r="M324" i="1" a="1"/>
  <c r="M324" i="1" s="1"/>
  <c r="L324" i="1" a="1"/>
  <c r="L324" i="1" s="1"/>
  <c r="K324" i="1"/>
  <c r="K324" i="1" a="1"/>
  <c r="I324" i="1" a="1"/>
  <c r="I324" i="1" s="1"/>
  <c r="J324" i="1" s="1"/>
  <c r="H324" i="1" a="1"/>
  <c r="H324" i="1" s="1"/>
  <c r="G324" i="1"/>
  <c r="G324" i="1" a="1"/>
  <c r="E324" i="1"/>
  <c r="A324" i="1"/>
  <c r="AV323" i="1" a="1"/>
  <c r="AV323" i="1" s="1"/>
  <c r="AU323" i="1" a="1"/>
  <c r="AU323" i="1" s="1"/>
  <c r="AT323" i="1"/>
  <c r="AT323" i="1" a="1"/>
  <c r="AS323" i="1"/>
  <c r="AS323" i="1" a="1"/>
  <c r="AR323" i="1" a="1"/>
  <c r="AR323" i="1" s="1"/>
  <c r="AQ323" i="1" a="1"/>
  <c r="AQ323" i="1" s="1"/>
  <c r="AP323" i="1"/>
  <c r="AP323" i="1" a="1"/>
  <c r="AO323" i="1"/>
  <c r="AO323" i="1" a="1"/>
  <c r="AL323" i="1" a="1"/>
  <c r="AL323" i="1" s="1"/>
  <c r="AN323" i="1" s="1" a="1"/>
  <c r="AN323" i="1" s="1"/>
  <c r="AI323" i="1" a="1"/>
  <c r="AI323" i="1" s="1"/>
  <c r="AE323" i="1"/>
  <c r="AE323" i="1" a="1"/>
  <c r="AD323" i="1"/>
  <c r="AD323" i="1" a="1"/>
  <c r="AC323" i="1" a="1"/>
  <c r="AC323" i="1" s="1"/>
  <c r="AA323" i="1"/>
  <c r="AB323" i="1" s="1"/>
  <c r="AA323" i="1" a="1"/>
  <c r="Z323" i="1"/>
  <c r="Z323" i="1" a="1"/>
  <c r="Y323" i="1" a="1"/>
  <c r="Y323" i="1" s="1"/>
  <c r="X323" i="1" a="1"/>
  <c r="X323" i="1" s="1"/>
  <c r="W323" i="1" a="1"/>
  <c r="W323" i="1" s="1"/>
  <c r="V323" i="1"/>
  <c r="V323" i="1" a="1"/>
  <c r="U323" i="1" a="1"/>
  <c r="U323" i="1" s="1"/>
  <c r="T323" i="1" a="1"/>
  <c r="T323" i="1" s="1"/>
  <c r="S323" i="1" a="1"/>
  <c r="S323" i="1" s="1"/>
  <c r="R323" i="1"/>
  <c r="R323" i="1" a="1"/>
  <c r="Q323" i="1" a="1"/>
  <c r="Q323" i="1" s="1"/>
  <c r="P323" i="1" a="1"/>
  <c r="P323" i="1" s="1"/>
  <c r="O323" i="1" a="1"/>
  <c r="O323" i="1" s="1"/>
  <c r="N323" i="1"/>
  <c r="N323" i="1" a="1"/>
  <c r="M323" i="1" a="1"/>
  <c r="M323" i="1" s="1"/>
  <c r="L323" i="1" a="1"/>
  <c r="L323" i="1" s="1"/>
  <c r="K323" i="1" a="1"/>
  <c r="K323" i="1" s="1"/>
  <c r="J323" i="1"/>
  <c r="I323" i="1"/>
  <c r="I323" i="1" a="1"/>
  <c r="H323" i="1" a="1"/>
  <c r="H323" i="1" s="1"/>
  <c r="G323" i="1" a="1"/>
  <c r="G323" i="1" s="1"/>
  <c r="E323" i="1"/>
  <c r="A323" i="1"/>
  <c r="AV322" i="1"/>
  <c r="AV322" i="1" a="1"/>
  <c r="AU322" i="1" a="1"/>
  <c r="AU322" i="1" s="1"/>
  <c r="AT322" i="1" a="1"/>
  <c r="AT322" i="1" s="1"/>
  <c r="AS322" i="1"/>
  <c r="AS322" i="1" a="1"/>
  <c r="AR322" i="1"/>
  <c r="AR322" i="1" a="1"/>
  <c r="AQ322" i="1" a="1"/>
  <c r="AQ322" i="1" s="1"/>
  <c r="AP322" i="1" a="1"/>
  <c r="AP322" i="1" s="1"/>
  <c r="AO322" i="1"/>
  <c r="AO322" i="1" a="1"/>
  <c r="AL322" i="1" a="1"/>
  <c r="AL322" i="1" s="1"/>
  <c r="AN322" i="1" s="1" a="1"/>
  <c r="AN322" i="1" s="1"/>
  <c r="AI322" i="1"/>
  <c r="AI322" i="1" a="1"/>
  <c r="AE322" i="1"/>
  <c r="AE322" i="1" a="1"/>
  <c r="AD322" i="1"/>
  <c r="AD322" i="1" a="1"/>
  <c r="AC322" i="1" a="1"/>
  <c r="AC322" i="1" s="1"/>
  <c r="AA322" i="1" a="1"/>
  <c r="AA322" i="1" s="1"/>
  <c r="Z322" i="1"/>
  <c r="Z322" i="1" a="1"/>
  <c r="Y322" i="1"/>
  <c r="Y322" i="1" a="1"/>
  <c r="X322" i="1" a="1"/>
  <c r="X322" i="1" s="1"/>
  <c r="W322" i="1" a="1"/>
  <c r="W322" i="1" s="1"/>
  <c r="V322" i="1"/>
  <c r="V322" i="1" a="1"/>
  <c r="U322" i="1"/>
  <c r="U322" i="1" a="1"/>
  <c r="T322" i="1" a="1"/>
  <c r="T322" i="1" s="1"/>
  <c r="S322" i="1" a="1"/>
  <c r="S322" i="1" s="1"/>
  <c r="R322" i="1"/>
  <c r="R322" i="1" a="1"/>
  <c r="Q322" i="1"/>
  <c r="Q322" i="1" a="1"/>
  <c r="P322" i="1" a="1"/>
  <c r="P322" i="1" s="1"/>
  <c r="O322" i="1" a="1"/>
  <c r="O322" i="1" s="1"/>
  <c r="N322" i="1"/>
  <c r="N322" i="1" a="1"/>
  <c r="M322" i="1"/>
  <c r="M322" i="1" a="1"/>
  <c r="L322" i="1" a="1"/>
  <c r="L322" i="1" s="1"/>
  <c r="K322" i="1" a="1"/>
  <c r="K322" i="1" s="1"/>
  <c r="J322" i="1"/>
  <c r="I322" i="1"/>
  <c r="I322" i="1" a="1"/>
  <c r="H322" i="1" a="1"/>
  <c r="H322" i="1" s="1"/>
  <c r="G322" i="1"/>
  <c r="G322" i="1" a="1"/>
  <c r="E322" i="1"/>
  <c r="A322" i="1"/>
  <c r="AV321" i="1"/>
  <c r="AV321" i="1" a="1"/>
  <c r="AU321" i="1" a="1"/>
  <c r="AU321" i="1" s="1"/>
  <c r="AT321" i="1"/>
  <c r="AT321" i="1" a="1"/>
  <c r="AS321" i="1"/>
  <c r="AS321" i="1" a="1"/>
  <c r="AR321" i="1"/>
  <c r="AR321" i="1" a="1"/>
  <c r="AQ321" i="1" a="1"/>
  <c r="AQ321" i="1" s="1"/>
  <c r="AP321" i="1"/>
  <c r="AP321" i="1" a="1"/>
  <c r="AO321" i="1"/>
  <c r="AO321" i="1" a="1"/>
  <c r="AL321" i="1" a="1"/>
  <c r="AL321" i="1" s="1"/>
  <c r="AN321" i="1" s="1" a="1"/>
  <c r="AN321" i="1" s="1"/>
  <c r="AI321" i="1"/>
  <c r="AI321" i="1" a="1"/>
  <c r="AE321" i="1" a="1"/>
  <c r="AE321" i="1" s="1"/>
  <c r="AD321" i="1"/>
  <c r="AD321" i="1" a="1"/>
  <c r="AC321" i="1"/>
  <c r="AC321" i="1" a="1"/>
  <c r="AA321" i="1"/>
  <c r="AA321" i="1" a="1"/>
  <c r="Z321" i="1"/>
  <c r="Z321" i="1" a="1"/>
  <c r="Y321" i="1"/>
  <c r="Y321" i="1" a="1"/>
  <c r="X321" i="1" a="1"/>
  <c r="X321" i="1" s="1"/>
  <c r="W321" i="1" a="1"/>
  <c r="W321" i="1" s="1"/>
  <c r="V321" i="1"/>
  <c r="V321" i="1" a="1"/>
  <c r="U321" i="1"/>
  <c r="U321" i="1" a="1"/>
  <c r="T321" i="1" a="1"/>
  <c r="T321" i="1" s="1"/>
  <c r="S321" i="1" a="1"/>
  <c r="S321" i="1" s="1"/>
  <c r="R321" i="1"/>
  <c r="R321" i="1" a="1"/>
  <c r="Q321" i="1"/>
  <c r="Q321" i="1" a="1"/>
  <c r="P321" i="1" a="1"/>
  <c r="P321" i="1" s="1"/>
  <c r="O321" i="1" a="1"/>
  <c r="O321" i="1" s="1"/>
  <c r="N321" i="1" a="1"/>
  <c r="N321" i="1" s="1"/>
  <c r="M321" i="1" a="1"/>
  <c r="M321" i="1" s="1"/>
  <c r="L321" i="1" a="1"/>
  <c r="L321" i="1" s="1"/>
  <c r="K321" i="1" a="1"/>
  <c r="K321" i="1" s="1"/>
  <c r="I321" i="1"/>
  <c r="J321" i="1" s="1"/>
  <c r="I321" i="1" a="1"/>
  <c r="H321" i="1"/>
  <c r="H321" i="1" a="1"/>
  <c r="G321" i="1" a="1"/>
  <c r="G321" i="1" s="1"/>
  <c r="E321" i="1"/>
  <c r="A321" i="1"/>
  <c r="AV320" i="1"/>
  <c r="AV320" i="1" a="1"/>
  <c r="AU320" i="1"/>
  <c r="AU320" i="1" a="1"/>
  <c r="AT320" i="1" a="1"/>
  <c r="AT320" i="1" s="1"/>
  <c r="AS320" i="1" a="1"/>
  <c r="AS320" i="1" s="1"/>
  <c r="AR320" i="1"/>
  <c r="AR320" i="1" a="1"/>
  <c r="AQ320" i="1"/>
  <c r="AQ320" i="1" a="1"/>
  <c r="AP320" i="1" a="1"/>
  <c r="AP320" i="1" s="1"/>
  <c r="AO320" i="1" a="1"/>
  <c r="AO320" i="1" s="1"/>
  <c r="AL320" i="1" a="1"/>
  <c r="AL320" i="1" s="1"/>
  <c r="AN320" i="1" s="1" a="1"/>
  <c r="AN320" i="1" s="1"/>
  <c r="AJ320" i="1"/>
  <c r="AI320" i="1"/>
  <c r="AI320" i="1" a="1"/>
  <c r="AE320" i="1" a="1"/>
  <c r="AE320" i="1" s="1"/>
  <c r="AD320" i="1"/>
  <c r="AD320" i="1" a="1"/>
  <c r="AC320" i="1"/>
  <c r="AC320" i="1" a="1"/>
  <c r="AA320" i="1" a="1"/>
  <c r="AA320" i="1" s="1"/>
  <c r="Z320" i="1" a="1"/>
  <c r="Z320" i="1" s="1"/>
  <c r="Y320" i="1"/>
  <c r="Y320" i="1" a="1"/>
  <c r="X320" i="1"/>
  <c r="X320" i="1" a="1"/>
  <c r="W320" i="1" a="1"/>
  <c r="W320" i="1" s="1"/>
  <c r="V320" i="1" a="1"/>
  <c r="V320" i="1" s="1"/>
  <c r="U320" i="1"/>
  <c r="U320" i="1" a="1"/>
  <c r="T320" i="1"/>
  <c r="T320" i="1" a="1"/>
  <c r="S320" i="1" a="1"/>
  <c r="S320" i="1" s="1"/>
  <c r="R320" i="1" a="1"/>
  <c r="R320" i="1" s="1"/>
  <c r="Q320" i="1"/>
  <c r="Q320" i="1" a="1"/>
  <c r="P320" i="1"/>
  <c r="P320" i="1" a="1"/>
  <c r="O320" i="1" a="1"/>
  <c r="O320" i="1" s="1"/>
  <c r="N320" i="1" a="1"/>
  <c r="N320" i="1" s="1"/>
  <c r="M320" i="1"/>
  <c r="M320" i="1" a="1"/>
  <c r="L320" i="1"/>
  <c r="L320" i="1" a="1"/>
  <c r="K320" i="1" a="1"/>
  <c r="K320" i="1" s="1"/>
  <c r="I320" i="1"/>
  <c r="J320" i="1" s="1"/>
  <c r="I320" i="1" a="1"/>
  <c r="H320" i="1"/>
  <c r="H320" i="1" a="1"/>
  <c r="G320" i="1" a="1"/>
  <c r="G320" i="1" s="1"/>
  <c r="E320" i="1"/>
  <c r="A320" i="1"/>
  <c r="AV319" i="1"/>
  <c r="AV319" i="1" a="1"/>
  <c r="AU319" i="1"/>
  <c r="AU319" i="1" a="1"/>
  <c r="AT319" i="1" a="1"/>
  <c r="AT319" i="1" s="1"/>
  <c r="AS319" i="1"/>
  <c r="AS319" i="1" a="1"/>
  <c r="AR319" i="1"/>
  <c r="AR319" i="1" a="1"/>
  <c r="AQ319" i="1"/>
  <c r="AQ319" i="1" a="1"/>
  <c r="AP319" i="1" a="1"/>
  <c r="AP319" i="1" s="1"/>
  <c r="AO319" i="1"/>
  <c r="AO319" i="1" a="1"/>
  <c r="AL319" i="1"/>
  <c r="AL319" i="1" a="1"/>
  <c r="AI319" i="1"/>
  <c r="AI319" i="1" a="1"/>
  <c r="AE319" i="1" a="1"/>
  <c r="AE319" i="1" s="1"/>
  <c r="AD319" i="1" a="1"/>
  <c r="AD319" i="1" s="1"/>
  <c r="AC319" i="1"/>
  <c r="AC319" i="1" a="1"/>
  <c r="AA319" i="1" a="1"/>
  <c r="AA319" i="1" s="1"/>
  <c r="Z319" i="1" a="1"/>
  <c r="Z319" i="1" s="1"/>
  <c r="AN319" i="1" s="1" a="1"/>
  <c r="AN319" i="1" s="1"/>
  <c r="Y319" i="1"/>
  <c r="Y319" i="1" a="1"/>
  <c r="X319" i="1"/>
  <c r="AM319" i="1" s="1"/>
  <c r="X319" i="1" a="1"/>
  <c r="W319" i="1" a="1"/>
  <c r="W319" i="1" s="1"/>
  <c r="V319" i="1" a="1"/>
  <c r="V319" i="1" s="1"/>
  <c r="U319" i="1"/>
  <c r="U319" i="1" a="1"/>
  <c r="T319" i="1"/>
  <c r="T319" i="1" a="1"/>
  <c r="S319" i="1" a="1"/>
  <c r="S319" i="1" s="1"/>
  <c r="R319" i="1" a="1"/>
  <c r="R319" i="1" s="1"/>
  <c r="Q319" i="1"/>
  <c r="Q319" i="1" a="1"/>
  <c r="P319" i="1"/>
  <c r="P319" i="1" a="1"/>
  <c r="O319" i="1" a="1"/>
  <c r="O319" i="1" s="1"/>
  <c r="N319" i="1" a="1"/>
  <c r="N319" i="1" s="1"/>
  <c r="M319" i="1"/>
  <c r="M319" i="1" a="1"/>
  <c r="L319" i="1"/>
  <c r="L319" i="1" a="1"/>
  <c r="K319" i="1" a="1"/>
  <c r="K319" i="1" s="1"/>
  <c r="I319" i="1" a="1"/>
  <c r="I319" i="1" s="1"/>
  <c r="J319" i="1" s="1"/>
  <c r="H319" i="1"/>
  <c r="H319" i="1" a="1"/>
  <c r="G319" i="1"/>
  <c r="G319" i="1" a="1"/>
  <c r="E319" i="1"/>
  <c r="A319" i="1"/>
  <c r="AV318" i="1" a="1"/>
  <c r="AV318" i="1" s="1"/>
  <c r="AU318" i="1"/>
  <c r="AU318" i="1" a="1"/>
  <c r="AT318" i="1"/>
  <c r="AT318" i="1" a="1"/>
  <c r="AS318" i="1" a="1"/>
  <c r="AS318" i="1" s="1"/>
  <c r="AR318" i="1" a="1"/>
  <c r="AR318" i="1" s="1"/>
  <c r="AQ318" i="1"/>
  <c r="AQ318" i="1" a="1"/>
  <c r="AP318" i="1"/>
  <c r="AP318" i="1" a="1"/>
  <c r="AO318" i="1" a="1"/>
  <c r="AO318" i="1" s="1"/>
  <c r="AL318" i="1"/>
  <c r="AL318" i="1" a="1"/>
  <c r="AI318" i="1" a="1"/>
  <c r="AI318" i="1" s="1"/>
  <c r="AE318" i="1" a="1"/>
  <c r="AE318" i="1" s="1"/>
  <c r="AD318" i="1" a="1"/>
  <c r="AD318" i="1" s="1"/>
  <c r="AC318" i="1"/>
  <c r="AC318" i="1" a="1"/>
  <c r="AA318" i="1"/>
  <c r="AA318" i="1" a="1"/>
  <c r="Z318" i="1" a="1"/>
  <c r="Z318" i="1" s="1"/>
  <c r="Y318" i="1" a="1"/>
  <c r="Y318" i="1" s="1"/>
  <c r="X318" i="1"/>
  <c r="AG318" i="1" s="1"/>
  <c r="X318" i="1" a="1"/>
  <c r="W318" i="1"/>
  <c r="W318" i="1" a="1"/>
  <c r="V318" i="1" a="1"/>
  <c r="V318" i="1" s="1"/>
  <c r="U318" i="1" a="1"/>
  <c r="U318" i="1" s="1"/>
  <c r="T318" i="1"/>
  <c r="T318" i="1" a="1"/>
  <c r="S318" i="1"/>
  <c r="S318" i="1" a="1"/>
  <c r="R318" i="1" a="1"/>
  <c r="R318" i="1" s="1"/>
  <c r="Q318" i="1" a="1"/>
  <c r="Q318" i="1" s="1"/>
  <c r="P318" i="1"/>
  <c r="P318" i="1" a="1"/>
  <c r="O318" i="1"/>
  <c r="O318" i="1" a="1"/>
  <c r="N318" i="1" a="1"/>
  <c r="N318" i="1" s="1"/>
  <c r="M318" i="1" a="1"/>
  <c r="M318" i="1" s="1"/>
  <c r="L318" i="1"/>
  <c r="L318" i="1" a="1"/>
  <c r="K318" i="1"/>
  <c r="K318" i="1" a="1"/>
  <c r="I318" i="1" a="1"/>
  <c r="I318" i="1" s="1"/>
  <c r="J318" i="1" s="1"/>
  <c r="H318" i="1"/>
  <c r="H318" i="1" a="1"/>
  <c r="G318" i="1"/>
  <c r="G318" i="1" a="1"/>
  <c r="E318" i="1"/>
  <c r="A318" i="1"/>
  <c r="AV317" i="1" a="1"/>
  <c r="AV317" i="1" s="1"/>
  <c r="AU317" i="1"/>
  <c r="AU317" i="1" a="1"/>
  <c r="AT317" i="1"/>
  <c r="AT317" i="1" a="1"/>
  <c r="AS317" i="1" a="1"/>
  <c r="AS317" i="1" s="1"/>
  <c r="AR317" i="1" a="1"/>
  <c r="AR317" i="1" s="1"/>
  <c r="AQ317" i="1"/>
  <c r="AQ317" i="1" a="1"/>
  <c r="AP317" i="1"/>
  <c r="AP317" i="1" a="1"/>
  <c r="AO317" i="1" a="1"/>
  <c r="AO317" i="1" s="1"/>
  <c r="AL317" i="1"/>
  <c r="AL317" i="1" a="1"/>
  <c r="AI317" i="1" a="1"/>
  <c r="AI317" i="1" s="1"/>
  <c r="AE317" i="1"/>
  <c r="AE317" i="1" a="1"/>
  <c r="AD317" i="1" a="1"/>
  <c r="AD317" i="1" s="1"/>
  <c r="AC317" i="1" a="1"/>
  <c r="AC317" i="1" s="1"/>
  <c r="AA317" i="1"/>
  <c r="AA317" i="1" a="1"/>
  <c r="Z317" i="1" a="1"/>
  <c r="Z317" i="1" s="1"/>
  <c r="Y317" i="1" a="1"/>
  <c r="Y317" i="1" s="1"/>
  <c r="X317" i="1"/>
  <c r="AG317" i="1" s="1"/>
  <c r="X317" i="1" a="1"/>
  <c r="W317" i="1"/>
  <c r="W317" i="1" a="1"/>
  <c r="V317" i="1" a="1"/>
  <c r="V317" i="1" s="1"/>
  <c r="U317" i="1" a="1"/>
  <c r="U317" i="1" s="1"/>
  <c r="T317" i="1"/>
  <c r="T317" i="1" a="1"/>
  <c r="S317" i="1"/>
  <c r="S317" i="1" a="1"/>
  <c r="R317" i="1" a="1"/>
  <c r="R317" i="1" s="1"/>
  <c r="Q317" i="1" a="1"/>
  <c r="Q317" i="1" s="1"/>
  <c r="P317" i="1"/>
  <c r="P317" i="1" a="1"/>
  <c r="O317" i="1"/>
  <c r="O317" i="1" a="1"/>
  <c r="N317" i="1" a="1"/>
  <c r="N317" i="1" s="1"/>
  <c r="M317" i="1" a="1"/>
  <c r="M317" i="1" s="1"/>
  <c r="L317" i="1"/>
  <c r="L317" i="1" a="1"/>
  <c r="K317" i="1"/>
  <c r="K317" i="1" a="1"/>
  <c r="I317" i="1" a="1"/>
  <c r="I317" i="1" s="1"/>
  <c r="J317" i="1" s="1"/>
  <c r="H317" i="1" a="1"/>
  <c r="H317" i="1" s="1"/>
  <c r="G317" i="1"/>
  <c r="G317" i="1" a="1"/>
  <c r="E317" i="1"/>
  <c r="A317" i="1"/>
  <c r="AV316" i="1" a="1"/>
  <c r="AV316" i="1" s="1"/>
  <c r="AU316" i="1" a="1"/>
  <c r="AU316" i="1" s="1"/>
  <c r="AT316" i="1"/>
  <c r="AT316" i="1" a="1"/>
  <c r="AS316" i="1"/>
  <c r="AS316" i="1" a="1"/>
  <c r="AR316" i="1" a="1"/>
  <c r="AR316" i="1" s="1"/>
  <c r="AQ316" i="1" a="1"/>
  <c r="AQ316" i="1" s="1"/>
  <c r="AP316" i="1"/>
  <c r="AP316" i="1" a="1"/>
  <c r="AO316" i="1"/>
  <c r="AO316" i="1" a="1"/>
  <c r="AL316" i="1"/>
  <c r="AN316" i="1" s="1" a="1"/>
  <c r="AN316" i="1" s="1"/>
  <c r="AL316" i="1" a="1"/>
  <c r="AI316" i="1" a="1"/>
  <c r="AI316" i="1" s="1"/>
  <c r="AE316" i="1"/>
  <c r="AE316" i="1" a="1"/>
  <c r="AD316" i="1" a="1"/>
  <c r="AD316" i="1" s="1"/>
  <c r="AC316" i="1" a="1"/>
  <c r="AC316" i="1" s="1"/>
  <c r="AA316" i="1"/>
  <c r="AA316" i="1" a="1"/>
  <c r="Z316" i="1"/>
  <c r="Z316" i="1" a="1"/>
  <c r="Y316" i="1" a="1"/>
  <c r="Y316" i="1" s="1"/>
  <c r="X316" i="1" a="1"/>
  <c r="X316" i="1" s="1"/>
  <c r="W316" i="1"/>
  <c r="W316" i="1" a="1"/>
  <c r="V316" i="1"/>
  <c r="V316" i="1" a="1"/>
  <c r="U316" i="1" a="1"/>
  <c r="U316" i="1" s="1"/>
  <c r="T316" i="1" a="1"/>
  <c r="T316" i="1" s="1"/>
  <c r="S316" i="1" a="1"/>
  <c r="S316" i="1" s="1"/>
  <c r="R316" i="1"/>
  <c r="R316" i="1" a="1"/>
  <c r="Q316" i="1" a="1"/>
  <c r="Q316" i="1" s="1"/>
  <c r="P316" i="1" a="1"/>
  <c r="P316" i="1" s="1"/>
  <c r="O316" i="1" a="1"/>
  <c r="O316" i="1" s="1"/>
  <c r="N316" i="1"/>
  <c r="N316" i="1" a="1"/>
  <c r="M316" i="1" a="1"/>
  <c r="M316" i="1" s="1"/>
  <c r="L316" i="1" a="1"/>
  <c r="L316" i="1" s="1"/>
  <c r="K316" i="1" a="1"/>
  <c r="K316" i="1" s="1"/>
  <c r="J316" i="1"/>
  <c r="I316" i="1"/>
  <c r="I316" i="1" a="1"/>
  <c r="H316" i="1" a="1"/>
  <c r="H316" i="1" s="1"/>
  <c r="G316" i="1"/>
  <c r="G316" i="1" a="1"/>
  <c r="E316" i="1"/>
  <c r="A316" i="1"/>
  <c r="AV315" i="1" a="1"/>
  <c r="AV315" i="1" s="1"/>
  <c r="AU315" i="1" a="1"/>
  <c r="AU315" i="1" s="1"/>
  <c r="AT315" i="1"/>
  <c r="AT315" i="1" a="1"/>
  <c r="AS315" i="1"/>
  <c r="AS315" i="1" a="1"/>
  <c r="AR315" i="1" a="1"/>
  <c r="AR315" i="1" s="1"/>
  <c r="AQ315" i="1" a="1"/>
  <c r="AQ315" i="1" s="1"/>
  <c r="AP315" i="1"/>
  <c r="AP315" i="1" a="1"/>
  <c r="AO315" i="1"/>
  <c r="AO315" i="1" a="1"/>
  <c r="AL315" i="1" a="1"/>
  <c r="AL315" i="1" s="1"/>
  <c r="AN315" i="1" s="1" a="1"/>
  <c r="AN315" i="1" s="1"/>
  <c r="AI315" i="1" a="1"/>
  <c r="AI315" i="1" s="1"/>
  <c r="AE315" i="1" a="1"/>
  <c r="AE315" i="1" s="1"/>
  <c r="AD315" i="1"/>
  <c r="AD315" i="1" a="1"/>
  <c r="AC315" i="1" a="1"/>
  <c r="AC315" i="1" s="1"/>
  <c r="AA315" i="1"/>
  <c r="AA315" i="1" a="1"/>
  <c r="Z315" i="1"/>
  <c r="Z315" i="1" a="1"/>
  <c r="Y315" i="1" a="1"/>
  <c r="Y315" i="1" s="1"/>
  <c r="X315" i="1" a="1"/>
  <c r="X315" i="1" s="1"/>
  <c r="W315" i="1"/>
  <c r="W315" i="1" a="1"/>
  <c r="V315" i="1"/>
  <c r="V315" i="1" a="1"/>
  <c r="U315" i="1" a="1"/>
  <c r="U315" i="1" s="1"/>
  <c r="T315" i="1" a="1"/>
  <c r="T315" i="1" s="1"/>
  <c r="S315" i="1"/>
  <c r="S315" i="1" a="1"/>
  <c r="R315" i="1"/>
  <c r="R315" i="1" a="1"/>
  <c r="Q315" i="1" a="1"/>
  <c r="Q315" i="1" s="1"/>
  <c r="P315" i="1" a="1"/>
  <c r="P315" i="1" s="1"/>
  <c r="O315" i="1"/>
  <c r="O315" i="1" a="1"/>
  <c r="N315" i="1"/>
  <c r="N315" i="1" a="1"/>
  <c r="M315" i="1" a="1"/>
  <c r="M315" i="1" s="1"/>
  <c r="L315" i="1" a="1"/>
  <c r="L315" i="1" s="1"/>
  <c r="K315" i="1"/>
  <c r="K315" i="1" a="1"/>
  <c r="J315" i="1"/>
  <c r="I315" i="1"/>
  <c r="I315" i="1" a="1"/>
  <c r="H315" i="1" a="1"/>
  <c r="H315" i="1" s="1"/>
  <c r="G315" i="1" a="1"/>
  <c r="G315" i="1" s="1"/>
  <c r="E315" i="1"/>
  <c r="A315" i="1"/>
  <c r="AV314" i="1"/>
  <c r="AV314" i="1" a="1"/>
  <c r="AU314" i="1" a="1"/>
  <c r="AU314" i="1" s="1"/>
  <c r="AT314" i="1" a="1"/>
  <c r="AT314" i="1" s="1"/>
  <c r="AS314" i="1"/>
  <c r="AS314" i="1" a="1"/>
  <c r="AR314" i="1"/>
  <c r="AR314" i="1" a="1"/>
  <c r="AQ314" i="1" a="1"/>
  <c r="AQ314" i="1" s="1"/>
  <c r="AP314" i="1" a="1"/>
  <c r="AP314" i="1" s="1"/>
  <c r="AO314" i="1"/>
  <c r="AO314" i="1" a="1"/>
  <c r="AL314" i="1" a="1"/>
  <c r="AL314" i="1" s="1"/>
  <c r="AN314" i="1" s="1" a="1"/>
  <c r="AN314" i="1" s="1"/>
  <c r="AI314" i="1"/>
  <c r="AI314" i="1" a="1"/>
  <c r="AE314" i="1"/>
  <c r="AE314" i="1" a="1"/>
  <c r="AD314" i="1"/>
  <c r="AD314" i="1" a="1"/>
  <c r="AC314" i="1" a="1"/>
  <c r="AC314" i="1" s="1"/>
  <c r="AA314" i="1" a="1"/>
  <c r="AA314" i="1" s="1"/>
  <c r="Z314" i="1"/>
  <c r="AB316" i="1" s="1"/>
  <c r="Z314" i="1" a="1"/>
  <c r="Y314" i="1"/>
  <c r="Y314" i="1" a="1"/>
  <c r="X314" i="1" a="1"/>
  <c r="X314" i="1" s="1"/>
  <c r="W314" i="1" a="1"/>
  <c r="W314" i="1" s="1"/>
  <c r="V314" i="1"/>
  <c r="V314" i="1" a="1"/>
  <c r="U314" i="1"/>
  <c r="U314" i="1" a="1"/>
  <c r="T314" i="1" a="1"/>
  <c r="T314" i="1" s="1"/>
  <c r="S314" i="1" a="1"/>
  <c r="S314" i="1" s="1"/>
  <c r="R314" i="1"/>
  <c r="R314" i="1" a="1"/>
  <c r="Q314" i="1" a="1"/>
  <c r="Q314" i="1" s="1"/>
  <c r="P314" i="1" a="1"/>
  <c r="P314" i="1" s="1"/>
  <c r="O314" i="1" a="1"/>
  <c r="O314" i="1" s="1"/>
  <c r="N314" i="1" a="1"/>
  <c r="N314" i="1" s="1"/>
  <c r="M314" i="1" a="1"/>
  <c r="M314" i="1" s="1"/>
  <c r="L314" i="1" a="1"/>
  <c r="L314" i="1" s="1"/>
  <c r="K314" i="1" a="1"/>
  <c r="K314" i="1" s="1"/>
  <c r="I314" i="1"/>
  <c r="J314" i="1" s="1"/>
  <c r="I314" i="1" a="1"/>
  <c r="H314" i="1"/>
  <c r="H314" i="1" a="1"/>
  <c r="G314" i="1" a="1"/>
  <c r="G314" i="1" s="1"/>
  <c r="E314" i="1"/>
  <c r="A314" i="1"/>
  <c r="AV313" i="1"/>
  <c r="AV313" i="1" a="1"/>
  <c r="AU313" i="1"/>
  <c r="AU313" i="1" a="1"/>
  <c r="AT313" i="1" a="1"/>
  <c r="AT313" i="1" s="1"/>
  <c r="AS313" i="1"/>
  <c r="AS313" i="1" a="1"/>
  <c r="AR313" i="1"/>
  <c r="AR313" i="1" a="1"/>
  <c r="AQ313" i="1"/>
  <c r="AQ313" i="1" a="1"/>
  <c r="AP313" i="1" a="1"/>
  <c r="AP313" i="1" s="1"/>
  <c r="AO313" i="1"/>
  <c r="AO313" i="1" a="1"/>
  <c r="AL313" i="1" a="1"/>
  <c r="AL313" i="1" s="1"/>
  <c r="AN313" i="1" s="1" a="1"/>
  <c r="AN313" i="1" s="1"/>
  <c r="AJ313" i="1"/>
  <c r="AI313" i="1"/>
  <c r="AI313" i="1" a="1"/>
  <c r="AE313" i="1" a="1"/>
  <c r="AE313" i="1" s="1"/>
  <c r="AD313" i="1"/>
  <c r="AD313" i="1" a="1"/>
  <c r="AC313" i="1" a="1"/>
  <c r="AC313" i="1" s="1"/>
  <c r="AA313" i="1" a="1"/>
  <c r="AA313" i="1" s="1"/>
  <c r="AB313" i="1" s="1"/>
  <c r="Z313" i="1"/>
  <c r="Z313" i="1" a="1"/>
  <c r="Y313" i="1"/>
  <c r="Y313" i="1" a="1"/>
  <c r="X313" i="1"/>
  <c r="AM313" i="1" s="1"/>
  <c r="X313" i="1" a="1"/>
  <c r="W313" i="1" a="1"/>
  <c r="W313" i="1" s="1"/>
  <c r="V313" i="1"/>
  <c r="V313" i="1" a="1"/>
  <c r="U313" i="1"/>
  <c r="U313" i="1" a="1"/>
  <c r="T313" i="1"/>
  <c r="T313" i="1" a="1"/>
  <c r="S313" i="1" a="1"/>
  <c r="S313" i="1" s="1"/>
  <c r="R313" i="1"/>
  <c r="R313" i="1" a="1"/>
  <c r="Q313" i="1"/>
  <c r="Q313" i="1" a="1"/>
  <c r="P313" i="1"/>
  <c r="P313" i="1" a="1"/>
  <c r="O313" i="1" a="1"/>
  <c r="O313" i="1" s="1"/>
  <c r="N313" i="1"/>
  <c r="N313" i="1" a="1"/>
  <c r="M313" i="1"/>
  <c r="M313" i="1" a="1"/>
  <c r="L313" i="1" a="1"/>
  <c r="L313" i="1" s="1"/>
  <c r="K313" i="1" a="1"/>
  <c r="K313" i="1" s="1"/>
  <c r="J313" i="1"/>
  <c r="I313" i="1"/>
  <c r="I313" i="1" a="1"/>
  <c r="H313" i="1"/>
  <c r="H313" i="1" a="1"/>
  <c r="G313" i="1" a="1"/>
  <c r="G313" i="1" s="1"/>
  <c r="E313" i="1"/>
  <c r="A313" i="1"/>
  <c r="AV312" i="1"/>
  <c r="AV312" i="1" a="1"/>
  <c r="AU312" i="1" a="1"/>
  <c r="AU312" i="1" s="1"/>
  <c r="AT312" i="1" a="1"/>
  <c r="AT312" i="1" s="1"/>
  <c r="AS312" i="1" a="1"/>
  <c r="AS312" i="1" s="1"/>
  <c r="AR312" i="1"/>
  <c r="AR312" i="1" a="1"/>
  <c r="AQ312" i="1" a="1"/>
  <c r="AQ312" i="1" s="1"/>
  <c r="AP312" i="1" a="1"/>
  <c r="AP312" i="1" s="1"/>
  <c r="AO312" i="1" a="1"/>
  <c r="AO312" i="1" s="1"/>
  <c r="AL312" i="1"/>
  <c r="AL312" i="1" a="1"/>
  <c r="AI312" i="1" a="1"/>
  <c r="AI312" i="1" s="1"/>
  <c r="AE312" i="1" a="1"/>
  <c r="AE312" i="1" s="1"/>
  <c r="AD312" i="1"/>
  <c r="AD312" i="1" a="1"/>
  <c r="AC312" i="1"/>
  <c r="AC312" i="1" a="1"/>
  <c r="AA312" i="1" a="1"/>
  <c r="AA312" i="1" s="1"/>
  <c r="Z312" i="1" a="1"/>
  <c r="Z312" i="1" s="1"/>
  <c r="AN312" i="1" s="1" a="1"/>
  <c r="AN312" i="1" s="1"/>
  <c r="Y312" i="1" a="1"/>
  <c r="Y312" i="1" s="1"/>
  <c r="X312" i="1" a="1"/>
  <c r="X312" i="1" s="1"/>
  <c r="W312" i="1" a="1"/>
  <c r="W312" i="1" s="1"/>
  <c r="V312" i="1" a="1"/>
  <c r="V312" i="1" s="1"/>
  <c r="U312" i="1" a="1"/>
  <c r="U312" i="1" s="1"/>
  <c r="T312" i="1" a="1"/>
  <c r="T312" i="1" s="1"/>
  <c r="S312" i="1" a="1"/>
  <c r="S312" i="1" s="1"/>
  <c r="R312" i="1" a="1"/>
  <c r="R312" i="1" s="1"/>
  <c r="Q312" i="1" a="1"/>
  <c r="Q312" i="1" s="1"/>
  <c r="P312" i="1" a="1"/>
  <c r="P312" i="1" s="1"/>
  <c r="O312" i="1" a="1"/>
  <c r="O312" i="1" s="1"/>
  <c r="N312" i="1" a="1"/>
  <c r="N312" i="1" s="1"/>
  <c r="M312" i="1" a="1"/>
  <c r="M312" i="1" s="1"/>
  <c r="L312" i="1" a="1"/>
  <c r="L312" i="1" s="1"/>
  <c r="K312" i="1" a="1"/>
  <c r="K312" i="1" s="1"/>
  <c r="I312" i="1"/>
  <c r="J312" i="1" s="1"/>
  <c r="I312" i="1" a="1"/>
  <c r="H312" i="1"/>
  <c r="H312" i="1" a="1"/>
  <c r="G312" i="1"/>
  <c r="G312" i="1" a="1"/>
  <c r="E312" i="1"/>
  <c r="A312" i="1"/>
  <c r="AV311" i="1"/>
  <c r="AV311" i="1" a="1"/>
  <c r="AU311" i="1"/>
  <c r="AU311" i="1" a="1"/>
  <c r="AT311" i="1"/>
  <c r="AT311" i="1" a="1"/>
  <c r="AS311" i="1" a="1"/>
  <c r="AS311" i="1" s="1"/>
  <c r="AR311" i="1"/>
  <c r="AR311" i="1" a="1"/>
  <c r="AQ311" i="1"/>
  <c r="AQ311" i="1" a="1"/>
  <c r="AP311" i="1"/>
  <c r="AP311" i="1" a="1"/>
  <c r="AO311" i="1" a="1"/>
  <c r="AO311" i="1" s="1"/>
  <c r="AL311" i="1" a="1"/>
  <c r="AL311" i="1" s="1"/>
  <c r="AI311" i="1"/>
  <c r="AI311" i="1" a="1"/>
  <c r="AE311" i="1" a="1"/>
  <c r="AE311" i="1" s="1"/>
  <c r="AD311" i="1" a="1"/>
  <c r="AD311" i="1" s="1"/>
  <c r="AC311" i="1" a="1"/>
  <c r="AC311" i="1" s="1"/>
  <c r="AA311" i="1"/>
  <c r="AA311" i="1" a="1"/>
  <c r="Z311" i="1" a="1"/>
  <c r="Z311" i="1" s="1"/>
  <c r="Y311" i="1"/>
  <c r="Y311" i="1" a="1"/>
  <c r="X311" i="1"/>
  <c r="X311" i="1" a="1"/>
  <c r="W311" i="1"/>
  <c r="W311" i="1" a="1"/>
  <c r="V311" i="1" a="1"/>
  <c r="V311" i="1" s="1"/>
  <c r="U311" i="1"/>
  <c r="U311" i="1" a="1"/>
  <c r="T311" i="1"/>
  <c r="T311" i="1" a="1"/>
  <c r="S311" i="1"/>
  <c r="S311" i="1" a="1"/>
  <c r="R311" i="1" a="1"/>
  <c r="R311" i="1" s="1"/>
  <c r="Q311" i="1"/>
  <c r="Q311" i="1" a="1"/>
  <c r="P311" i="1"/>
  <c r="P311" i="1" a="1"/>
  <c r="O311" i="1" a="1"/>
  <c r="O311" i="1" s="1"/>
  <c r="N311" i="1" a="1"/>
  <c r="N311" i="1" s="1"/>
  <c r="M311" i="1"/>
  <c r="M311" i="1" a="1"/>
  <c r="L311" i="1"/>
  <c r="L311" i="1" a="1"/>
  <c r="K311" i="1" a="1"/>
  <c r="K311" i="1" s="1"/>
  <c r="I311" i="1" a="1"/>
  <c r="I311" i="1" s="1"/>
  <c r="J311" i="1" s="1"/>
  <c r="H311" i="1"/>
  <c r="H311" i="1" a="1"/>
  <c r="G311" i="1" a="1"/>
  <c r="G311" i="1" s="1"/>
  <c r="E311" i="1"/>
  <c r="A311" i="1"/>
  <c r="AV310" i="1" a="1"/>
  <c r="AV310" i="1" s="1"/>
  <c r="AU310" i="1"/>
  <c r="AU310" i="1" a="1"/>
  <c r="AT310" i="1" a="1"/>
  <c r="AT310" i="1" s="1"/>
  <c r="AS310" i="1" a="1"/>
  <c r="AS310" i="1" s="1"/>
  <c r="AR310" i="1" a="1"/>
  <c r="AR310" i="1" s="1"/>
  <c r="AQ310" i="1"/>
  <c r="AQ310" i="1" a="1"/>
  <c r="AP310" i="1" a="1"/>
  <c r="AP310" i="1" s="1"/>
  <c r="AO310" i="1" a="1"/>
  <c r="AO310" i="1" s="1"/>
  <c r="AL310" i="1"/>
  <c r="AL310" i="1" a="1"/>
  <c r="AI310" i="1" a="1"/>
  <c r="AI310" i="1" s="1"/>
  <c r="AE310" i="1"/>
  <c r="AE310" i="1" a="1"/>
  <c r="AD310" i="1" a="1"/>
  <c r="AD310" i="1" s="1"/>
  <c r="AC310" i="1"/>
  <c r="AC310" i="1" a="1"/>
  <c r="AA310" i="1" a="1"/>
  <c r="AA310" i="1" s="1"/>
  <c r="Z310" i="1" a="1"/>
  <c r="Z310" i="1" s="1"/>
  <c r="Y310" i="1" a="1"/>
  <c r="Y310" i="1" s="1"/>
  <c r="X310" i="1"/>
  <c r="AG310" i="1" s="1"/>
  <c r="X310" i="1" a="1"/>
  <c r="W310" i="1" a="1"/>
  <c r="W310" i="1" s="1"/>
  <c r="V310" i="1" a="1"/>
  <c r="V310" i="1" s="1"/>
  <c r="U310" i="1" a="1"/>
  <c r="U310" i="1" s="1"/>
  <c r="T310" i="1" a="1"/>
  <c r="T310" i="1" s="1"/>
  <c r="S310" i="1" a="1"/>
  <c r="S310" i="1" s="1"/>
  <c r="R310" i="1" a="1"/>
  <c r="R310" i="1" s="1"/>
  <c r="Q310" i="1" a="1"/>
  <c r="Q310" i="1" s="1"/>
  <c r="P310" i="1" a="1"/>
  <c r="P310" i="1" s="1"/>
  <c r="O310" i="1" a="1"/>
  <c r="O310" i="1" s="1"/>
  <c r="N310" i="1" a="1"/>
  <c r="N310" i="1" s="1"/>
  <c r="M310" i="1" a="1"/>
  <c r="M310" i="1" s="1"/>
  <c r="L310" i="1" a="1"/>
  <c r="L310" i="1" s="1"/>
  <c r="K310" i="1" a="1"/>
  <c r="K310" i="1" s="1"/>
  <c r="I310" i="1" a="1"/>
  <c r="I310" i="1" s="1"/>
  <c r="J310" i="1" s="1"/>
  <c r="H310" i="1"/>
  <c r="H310" i="1" a="1"/>
  <c r="G310" i="1"/>
  <c r="G310" i="1" a="1"/>
  <c r="E310" i="1"/>
  <c r="A310" i="1"/>
  <c r="AV309" i="1" a="1"/>
  <c r="AV309" i="1" s="1"/>
  <c r="AU309" i="1"/>
  <c r="AU309" i="1" a="1"/>
  <c r="AT309" i="1"/>
  <c r="AT309" i="1" a="1"/>
  <c r="AS309" i="1"/>
  <c r="AS309" i="1" a="1"/>
  <c r="AR309" i="1" a="1"/>
  <c r="AR309" i="1" s="1"/>
  <c r="AQ309" i="1"/>
  <c r="AQ309" i="1" a="1"/>
  <c r="AP309" i="1"/>
  <c r="AP309" i="1" a="1"/>
  <c r="AO309" i="1"/>
  <c r="AO309" i="1" a="1"/>
  <c r="AL309" i="1" a="1"/>
  <c r="AL309" i="1" s="1"/>
  <c r="AN309" i="1" s="1" a="1"/>
  <c r="AN309" i="1" s="1"/>
  <c r="AI309" i="1" a="1"/>
  <c r="AI309" i="1" s="1"/>
  <c r="AE309" i="1" a="1"/>
  <c r="AE309" i="1" s="1"/>
  <c r="AD309" i="1" a="1"/>
  <c r="AD309" i="1" s="1"/>
  <c r="AC309" i="1" a="1"/>
  <c r="AC309" i="1" s="1"/>
  <c r="AA309" i="1"/>
  <c r="AA309" i="1" a="1"/>
  <c r="Z309" i="1"/>
  <c r="Z309" i="1" a="1"/>
  <c r="Y309" i="1" a="1"/>
  <c r="Y309" i="1" s="1"/>
  <c r="X309" i="1"/>
  <c r="AG309" i="1" s="1"/>
  <c r="X309" i="1" a="1"/>
  <c r="W309" i="1"/>
  <c r="W309" i="1" a="1"/>
  <c r="V309" i="1"/>
  <c r="V309" i="1" a="1"/>
  <c r="U309" i="1" a="1"/>
  <c r="U309" i="1" s="1"/>
  <c r="T309" i="1"/>
  <c r="T309" i="1" a="1"/>
  <c r="S309" i="1"/>
  <c r="S309" i="1" a="1"/>
  <c r="R309" i="1"/>
  <c r="R309" i="1" a="1"/>
  <c r="Q309" i="1" a="1"/>
  <c r="Q309" i="1" s="1"/>
  <c r="P309" i="1"/>
  <c r="P309" i="1" a="1"/>
  <c r="O309" i="1"/>
  <c r="O309" i="1" a="1"/>
  <c r="N309" i="1"/>
  <c r="N309" i="1" a="1"/>
  <c r="M309" i="1" a="1"/>
  <c r="M309" i="1" s="1"/>
  <c r="L309" i="1"/>
  <c r="L309" i="1" a="1"/>
  <c r="K309" i="1"/>
  <c r="K309" i="1" a="1"/>
  <c r="I309" i="1" a="1"/>
  <c r="I309" i="1" s="1"/>
  <c r="J309" i="1" s="1"/>
  <c r="H309" i="1"/>
  <c r="H309" i="1" a="1"/>
  <c r="G309" i="1"/>
  <c r="G309" i="1" a="1"/>
  <c r="E309" i="1"/>
  <c r="A309" i="1"/>
  <c r="AV308" i="1" a="1"/>
  <c r="AV308" i="1" s="1"/>
  <c r="AU308" i="1"/>
  <c r="AU308" i="1" a="1"/>
  <c r="AT308" i="1"/>
  <c r="AT308" i="1" a="1"/>
  <c r="AS308" i="1" a="1"/>
  <c r="AS308" i="1" s="1"/>
  <c r="AR308" i="1" a="1"/>
  <c r="AR308" i="1" s="1"/>
  <c r="AQ308" i="1"/>
  <c r="AQ308" i="1" a="1"/>
  <c r="AP308" i="1"/>
  <c r="AP308" i="1" a="1"/>
  <c r="AO308" i="1" a="1"/>
  <c r="AO308" i="1" s="1"/>
  <c r="AL308" i="1"/>
  <c r="AL308" i="1" a="1"/>
  <c r="AI308" i="1" a="1"/>
  <c r="AI308" i="1" s="1"/>
  <c r="AE308" i="1"/>
  <c r="AE308" i="1" a="1"/>
  <c r="AD308" i="1"/>
  <c r="AD308" i="1" a="1"/>
  <c r="AC308" i="1" a="1"/>
  <c r="AC308" i="1" s="1"/>
  <c r="AA308" i="1"/>
  <c r="AA308" i="1" a="1"/>
  <c r="Z308" i="1" a="1"/>
  <c r="Z308" i="1" s="1"/>
  <c r="Y308" i="1" a="1"/>
  <c r="Y308" i="1" s="1"/>
  <c r="X308" i="1"/>
  <c r="X308" i="1" a="1"/>
  <c r="W308" i="1" a="1"/>
  <c r="W308" i="1" s="1"/>
  <c r="V308" i="1" a="1"/>
  <c r="V308" i="1" s="1"/>
  <c r="U308" i="1" a="1"/>
  <c r="U308" i="1" s="1"/>
  <c r="T308" i="1" a="1"/>
  <c r="T308" i="1" s="1"/>
  <c r="S308" i="1" a="1"/>
  <c r="S308" i="1" s="1"/>
  <c r="R308" i="1" a="1"/>
  <c r="R308" i="1" s="1"/>
  <c r="Q308" i="1" a="1"/>
  <c r="Q308" i="1" s="1"/>
  <c r="P308" i="1" a="1"/>
  <c r="P308" i="1" s="1"/>
  <c r="O308" i="1" a="1"/>
  <c r="O308" i="1" s="1"/>
  <c r="N308" i="1" a="1"/>
  <c r="N308" i="1" s="1"/>
  <c r="M308" i="1" a="1"/>
  <c r="M308" i="1" s="1"/>
  <c r="L308" i="1" a="1"/>
  <c r="L308" i="1" s="1"/>
  <c r="K308" i="1" a="1"/>
  <c r="K308" i="1" s="1"/>
  <c r="I308" i="1"/>
  <c r="J308" i="1" s="1"/>
  <c r="I308" i="1" a="1"/>
  <c r="H308" i="1" a="1"/>
  <c r="H308" i="1" s="1"/>
  <c r="G308" i="1"/>
  <c r="G308" i="1" a="1"/>
  <c r="E308" i="1"/>
  <c r="A308" i="1"/>
  <c r="AV307" i="1"/>
  <c r="AV307" i="1" a="1"/>
  <c r="AU307" i="1" a="1"/>
  <c r="AU307" i="1" s="1"/>
  <c r="AT307" i="1"/>
  <c r="AT307" i="1" a="1"/>
  <c r="AS307" i="1"/>
  <c r="AS307" i="1" a="1"/>
  <c r="AR307" i="1"/>
  <c r="AR307" i="1" a="1"/>
  <c r="AQ307" i="1" a="1"/>
  <c r="AQ307" i="1" s="1"/>
  <c r="AP307" i="1"/>
  <c r="AP307" i="1" a="1"/>
  <c r="AO307" i="1"/>
  <c r="AO307" i="1" a="1"/>
  <c r="AL307" i="1"/>
  <c r="AN307" i="1" s="1" a="1"/>
  <c r="AN307" i="1" s="1"/>
  <c r="AL307" i="1" a="1"/>
  <c r="AI307" i="1"/>
  <c r="AI307" i="1" a="1"/>
  <c r="AE307" i="1" a="1"/>
  <c r="AE307" i="1" s="1"/>
  <c r="AD307" i="1" a="1"/>
  <c r="AD307" i="1" s="1"/>
  <c r="AC307" i="1" a="1"/>
  <c r="AC307" i="1" s="1"/>
  <c r="AA307" i="1"/>
  <c r="AA307" i="1" a="1"/>
  <c r="Z307" i="1"/>
  <c r="Z307" i="1" a="1"/>
  <c r="Y307" i="1"/>
  <c r="Y307" i="1" a="1"/>
  <c r="X307" i="1" a="1"/>
  <c r="X307" i="1" s="1"/>
  <c r="W307" i="1"/>
  <c r="W307" i="1" a="1"/>
  <c r="V307" i="1"/>
  <c r="V307" i="1" a="1"/>
  <c r="U307" i="1"/>
  <c r="U307" i="1" a="1"/>
  <c r="T307" i="1" a="1"/>
  <c r="T307" i="1" s="1"/>
  <c r="S307" i="1"/>
  <c r="S307" i="1" a="1"/>
  <c r="R307" i="1"/>
  <c r="R307" i="1" a="1"/>
  <c r="Q307" i="1"/>
  <c r="Q307" i="1" a="1"/>
  <c r="P307" i="1" a="1"/>
  <c r="P307" i="1" s="1"/>
  <c r="O307" i="1"/>
  <c r="O307" i="1" a="1"/>
  <c r="N307" i="1"/>
  <c r="N307" i="1" a="1"/>
  <c r="M307" i="1"/>
  <c r="M307" i="1" a="1"/>
  <c r="L307" i="1" a="1"/>
  <c r="L307" i="1" s="1"/>
  <c r="K307" i="1"/>
  <c r="K307" i="1" a="1"/>
  <c r="I307" i="1" a="1"/>
  <c r="I307" i="1" s="1"/>
  <c r="J307" i="1" s="1"/>
  <c r="H307" i="1" a="1"/>
  <c r="H307" i="1" s="1"/>
  <c r="G307" i="1"/>
  <c r="G307" i="1" a="1"/>
  <c r="E307" i="1"/>
  <c r="A307" i="1"/>
  <c r="AV306" i="1" a="1"/>
  <c r="AV306" i="1" s="1"/>
  <c r="AU306" i="1" a="1"/>
  <c r="AU306" i="1" s="1"/>
  <c r="AT306" i="1"/>
  <c r="AT306" i="1" a="1"/>
  <c r="AS306" i="1"/>
  <c r="AS306" i="1" a="1"/>
  <c r="AR306" i="1" a="1"/>
  <c r="AR306" i="1" s="1"/>
  <c r="AQ306" i="1" a="1"/>
  <c r="AQ306" i="1" s="1"/>
  <c r="AP306" i="1"/>
  <c r="AP306" i="1" a="1"/>
  <c r="AO306" i="1"/>
  <c r="AO306" i="1" a="1"/>
  <c r="AL306" i="1" a="1"/>
  <c r="AL306" i="1" s="1"/>
  <c r="AN306" i="1" s="1" a="1"/>
  <c r="AN306" i="1" s="1"/>
  <c r="AI306" i="1" a="1"/>
  <c r="AI306" i="1" s="1"/>
  <c r="AE306" i="1"/>
  <c r="AE306" i="1" a="1"/>
  <c r="AD306" i="1"/>
  <c r="AD306" i="1" a="1"/>
  <c r="AC306" i="1"/>
  <c r="AC306" i="1" a="1"/>
  <c r="AA306" i="1"/>
  <c r="AA306" i="1" a="1"/>
  <c r="Z306" i="1"/>
  <c r="Z306" i="1" a="1"/>
  <c r="Y306" i="1" a="1"/>
  <c r="Y306" i="1" s="1"/>
  <c r="X306" i="1" a="1"/>
  <c r="X306" i="1" s="1"/>
  <c r="W306" i="1"/>
  <c r="W306" i="1" a="1"/>
  <c r="V306" i="1"/>
  <c r="V306" i="1" a="1"/>
  <c r="U306" i="1" a="1"/>
  <c r="U306" i="1" s="1"/>
  <c r="T306" i="1" a="1"/>
  <c r="T306" i="1" s="1"/>
  <c r="S306" i="1" a="1"/>
  <c r="S306" i="1" s="1"/>
  <c r="R306" i="1" a="1"/>
  <c r="R306" i="1" s="1"/>
  <c r="Q306" i="1" a="1"/>
  <c r="Q306" i="1" s="1"/>
  <c r="P306" i="1" a="1"/>
  <c r="P306" i="1" s="1"/>
  <c r="O306" i="1" a="1"/>
  <c r="O306" i="1" s="1"/>
  <c r="N306" i="1" a="1"/>
  <c r="N306" i="1" s="1"/>
  <c r="M306" i="1" a="1"/>
  <c r="M306" i="1" s="1"/>
  <c r="L306" i="1" a="1"/>
  <c r="L306" i="1" s="1"/>
  <c r="K306" i="1" a="1"/>
  <c r="K306" i="1" s="1"/>
  <c r="I306" i="1"/>
  <c r="J306" i="1" s="1"/>
  <c r="I306" i="1" a="1"/>
  <c r="H306" i="1"/>
  <c r="H306" i="1" a="1"/>
  <c r="G306" i="1" a="1"/>
  <c r="G306" i="1" s="1"/>
  <c r="E306" i="1"/>
  <c r="A306" i="1"/>
  <c r="AV305" i="1"/>
  <c r="AV305" i="1" a="1"/>
  <c r="AU305" i="1"/>
  <c r="AU305" i="1" a="1"/>
  <c r="AT305" i="1" a="1"/>
  <c r="AT305" i="1" s="1"/>
  <c r="AS305" i="1"/>
  <c r="AS305" i="1" a="1"/>
  <c r="AR305" i="1"/>
  <c r="AR305" i="1" a="1"/>
  <c r="AQ305" i="1"/>
  <c r="AQ305" i="1" a="1"/>
  <c r="AP305" i="1" a="1"/>
  <c r="AP305" i="1" s="1"/>
  <c r="AO305" i="1"/>
  <c r="AO305" i="1" a="1"/>
  <c r="AL305" i="1" a="1"/>
  <c r="AL305" i="1" s="1"/>
  <c r="AN305" i="1" s="1" a="1"/>
  <c r="AN305" i="1" s="1"/>
  <c r="AI305" i="1"/>
  <c r="AI305" i="1" a="1"/>
  <c r="AE305" i="1" a="1"/>
  <c r="AE305" i="1" s="1"/>
  <c r="AD305" i="1" a="1"/>
  <c r="AD305" i="1" s="1"/>
  <c r="AC305" i="1" a="1"/>
  <c r="AC305" i="1" s="1"/>
  <c r="AA305" i="1" a="1"/>
  <c r="AA305" i="1" s="1"/>
  <c r="Z305" i="1"/>
  <c r="Z305" i="1" a="1"/>
  <c r="Y305" i="1"/>
  <c r="Y305" i="1" a="1"/>
  <c r="X305" i="1"/>
  <c r="AM305" i="1" s="1"/>
  <c r="X305" i="1" a="1"/>
  <c r="W305" i="1" a="1"/>
  <c r="W305" i="1" s="1"/>
  <c r="V305" i="1"/>
  <c r="V305" i="1" a="1"/>
  <c r="U305" i="1"/>
  <c r="U305" i="1" a="1"/>
  <c r="T305" i="1"/>
  <c r="T305" i="1" a="1"/>
  <c r="S305" i="1" a="1"/>
  <c r="S305" i="1" s="1"/>
  <c r="R305" i="1"/>
  <c r="R305" i="1" a="1"/>
  <c r="Q305" i="1"/>
  <c r="Q305" i="1" a="1"/>
  <c r="P305" i="1"/>
  <c r="P305" i="1" a="1"/>
  <c r="O305" i="1" a="1"/>
  <c r="O305" i="1" s="1"/>
  <c r="N305" i="1"/>
  <c r="N305" i="1" a="1"/>
  <c r="M305" i="1" a="1"/>
  <c r="M305" i="1" s="1"/>
  <c r="L305" i="1"/>
  <c r="L305" i="1" a="1"/>
  <c r="K305" i="1" a="1"/>
  <c r="K305" i="1" s="1"/>
  <c r="J305" i="1"/>
  <c r="I305" i="1"/>
  <c r="I305" i="1" a="1"/>
  <c r="H305" i="1" a="1"/>
  <c r="H305" i="1" s="1"/>
  <c r="G305" i="1" a="1"/>
  <c r="G305" i="1" s="1"/>
  <c r="E305" i="1"/>
  <c r="A305" i="1"/>
  <c r="AV304" i="1"/>
  <c r="AV304" i="1" a="1"/>
  <c r="AU304" i="1" a="1"/>
  <c r="AU304" i="1" s="1"/>
  <c r="AT304" i="1" a="1"/>
  <c r="AT304" i="1" s="1"/>
  <c r="AS304" i="1" a="1"/>
  <c r="AS304" i="1" s="1"/>
  <c r="AR304" i="1"/>
  <c r="AR304" i="1" a="1"/>
  <c r="AQ304" i="1" a="1"/>
  <c r="AQ304" i="1" s="1"/>
  <c r="AP304" i="1" a="1"/>
  <c r="AP304" i="1" s="1"/>
  <c r="AO304" i="1" a="1"/>
  <c r="AO304" i="1" s="1"/>
  <c r="AL304" i="1"/>
  <c r="AL304" i="1" a="1"/>
  <c r="AI304" i="1" a="1"/>
  <c r="AI304" i="1" s="1"/>
  <c r="AE304" i="1" a="1"/>
  <c r="AE304" i="1" s="1"/>
  <c r="AD304" i="1"/>
  <c r="AD304" i="1" a="1"/>
  <c r="AC304" i="1"/>
  <c r="AC304" i="1" a="1"/>
  <c r="AA304" i="1" a="1"/>
  <c r="AA304" i="1" s="1"/>
  <c r="Z304" i="1" a="1"/>
  <c r="Z304" i="1" s="1"/>
  <c r="Y304" i="1" a="1"/>
  <c r="Y304" i="1" s="1"/>
  <c r="X304" i="1" a="1"/>
  <c r="X304" i="1" s="1"/>
  <c r="W304" i="1" a="1"/>
  <c r="W304" i="1" s="1"/>
  <c r="V304" i="1" a="1"/>
  <c r="V304" i="1" s="1"/>
  <c r="U304" i="1" a="1"/>
  <c r="U304" i="1" s="1"/>
  <c r="T304" i="1" a="1"/>
  <c r="T304" i="1" s="1"/>
  <c r="S304" i="1" a="1"/>
  <c r="S304" i="1" s="1"/>
  <c r="R304" i="1" a="1"/>
  <c r="R304" i="1" s="1"/>
  <c r="Q304" i="1" a="1"/>
  <c r="Q304" i="1" s="1"/>
  <c r="P304" i="1" a="1"/>
  <c r="P304" i="1" s="1"/>
  <c r="O304" i="1" a="1"/>
  <c r="O304" i="1" s="1"/>
  <c r="N304" i="1" a="1"/>
  <c r="N304" i="1" s="1"/>
  <c r="M304" i="1" a="1"/>
  <c r="M304" i="1" s="1"/>
  <c r="L304" i="1" a="1"/>
  <c r="L304" i="1" s="1"/>
  <c r="K304" i="1" a="1"/>
  <c r="K304" i="1" s="1"/>
  <c r="I304" i="1"/>
  <c r="J304" i="1" s="1"/>
  <c r="I304" i="1" a="1"/>
  <c r="H304" i="1"/>
  <c r="H304" i="1" a="1"/>
  <c r="G304" i="1"/>
  <c r="G304" i="1" a="1"/>
  <c r="E304" i="1"/>
  <c r="A304" i="1"/>
  <c r="AV303" i="1"/>
  <c r="AV303" i="1" a="1"/>
  <c r="AU303" i="1"/>
  <c r="AU303" i="1" a="1"/>
  <c r="AT303" i="1"/>
  <c r="AT303" i="1" a="1"/>
  <c r="AS303" i="1" a="1"/>
  <c r="AS303" i="1" s="1"/>
  <c r="AR303" i="1"/>
  <c r="AR303" i="1" a="1"/>
  <c r="AQ303" i="1"/>
  <c r="AQ303" i="1" a="1"/>
  <c r="AP303" i="1"/>
  <c r="AP303" i="1" a="1"/>
  <c r="AO303" i="1" a="1"/>
  <c r="AO303" i="1" s="1"/>
  <c r="AL303" i="1" a="1"/>
  <c r="AL303" i="1" s="1"/>
  <c r="AI303" i="1"/>
  <c r="AI303" i="1" a="1"/>
  <c r="AE303" i="1" a="1"/>
  <c r="AE303" i="1" s="1"/>
  <c r="AD303" i="1" a="1"/>
  <c r="AD303" i="1" s="1"/>
  <c r="AC303" i="1" a="1"/>
  <c r="AC303" i="1" s="1"/>
  <c r="AA303" i="1"/>
  <c r="AA303" i="1" a="1"/>
  <c r="Z303" i="1" a="1"/>
  <c r="Z303" i="1" s="1"/>
  <c r="Y303" i="1"/>
  <c r="Y303" i="1" a="1"/>
  <c r="X303" i="1"/>
  <c r="X303" i="1" a="1"/>
  <c r="W303" i="1"/>
  <c r="W303" i="1" a="1"/>
  <c r="V303" i="1" a="1"/>
  <c r="V303" i="1" s="1"/>
  <c r="U303" i="1"/>
  <c r="U303" i="1" a="1"/>
  <c r="T303" i="1"/>
  <c r="T303" i="1" a="1"/>
  <c r="S303" i="1"/>
  <c r="S303" i="1" a="1"/>
  <c r="R303" i="1" a="1"/>
  <c r="R303" i="1" s="1"/>
  <c r="Q303" i="1"/>
  <c r="Q303" i="1" a="1"/>
  <c r="P303" i="1"/>
  <c r="P303" i="1" a="1"/>
  <c r="O303" i="1"/>
  <c r="O303" i="1" a="1"/>
  <c r="N303" i="1" a="1"/>
  <c r="N303" i="1" s="1"/>
  <c r="M303" i="1"/>
  <c r="M303" i="1" a="1"/>
  <c r="L303" i="1"/>
  <c r="L303" i="1" a="1"/>
  <c r="K303" i="1"/>
  <c r="K303" i="1" a="1"/>
  <c r="I303" i="1" a="1"/>
  <c r="I303" i="1" s="1"/>
  <c r="J303" i="1" s="1"/>
  <c r="H303" i="1" a="1"/>
  <c r="H303" i="1" s="1"/>
  <c r="G303" i="1" a="1"/>
  <c r="G303" i="1" s="1"/>
  <c r="E303" i="1"/>
  <c r="A303" i="1"/>
  <c r="AV302" i="1" a="1"/>
  <c r="AV302" i="1" s="1"/>
  <c r="AU302" i="1" a="1"/>
  <c r="AU302" i="1" s="1"/>
  <c r="AT302" i="1" a="1"/>
  <c r="AT302" i="1" s="1"/>
  <c r="AS302" i="1" a="1"/>
  <c r="AS302" i="1" s="1"/>
  <c r="AR302" i="1" a="1"/>
  <c r="AR302" i="1" s="1"/>
  <c r="AQ302" i="1" a="1"/>
  <c r="AQ302" i="1" s="1"/>
  <c r="AP302" i="1" a="1"/>
  <c r="AP302" i="1" s="1"/>
  <c r="AO302" i="1" a="1"/>
  <c r="AO302" i="1" s="1"/>
  <c r="AL302" i="1"/>
  <c r="AL302" i="1" a="1"/>
  <c r="AI302" i="1" a="1"/>
  <c r="AI302" i="1" s="1"/>
  <c r="AE302" i="1"/>
  <c r="AE302" i="1" a="1"/>
  <c r="AD302" i="1" a="1"/>
  <c r="AD302" i="1" s="1"/>
  <c r="AC302" i="1"/>
  <c r="AC302" i="1" a="1"/>
  <c r="AA302" i="1" a="1"/>
  <c r="AA302" i="1" s="1"/>
  <c r="Z302" i="1" a="1"/>
  <c r="Z302" i="1" s="1"/>
  <c r="Y302" i="1" a="1"/>
  <c r="Y302" i="1" s="1"/>
  <c r="X302" i="1" a="1"/>
  <c r="X302" i="1" s="1"/>
  <c r="W302" i="1" a="1"/>
  <c r="W302" i="1" s="1"/>
  <c r="V302" i="1" a="1"/>
  <c r="V302" i="1" s="1"/>
  <c r="U302" i="1" a="1"/>
  <c r="U302" i="1" s="1"/>
  <c r="T302" i="1" a="1"/>
  <c r="T302" i="1" s="1"/>
  <c r="S302" i="1" a="1"/>
  <c r="S302" i="1" s="1"/>
  <c r="R302" i="1" a="1"/>
  <c r="R302" i="1" s="1"/>
  <c r="Q302" i="1" a="1"/>
  <c r="Q302" i="1" s="1"/>
  <c r="P302" i="1" a="1"/>
  <c r="P302" i="1" s="1"/>
  <c r="O302" i="1" a="1"/>
  <c r="O302" i="1" s="1"/>
  <c r="N302" i="1" a="1"/>
  <c r="N302" i="1" s="1"/>
  <c r="M302" i="1" a="1"/>
  <c r="M302" i="1" s="1"/>
  <c r="L302" i="1" a="1"/>
  <c r="L302" i="1" s="1"/>
  <c r="K302" i="1" a="1"/>
  <c r="K302" i="1" s="1"/>
  <c r="I302" i="1" a="1"/>
  <c r="I302" i="1" s="1"/>
  <c r="J302" i="1" s="1"/>
  <c r="H302" i="1"/>
  <c r="H302" i="1" a="1"/>
  <c r="G302" i="1"/>
  <c r="G302" i="1" a="1"/>
  <c r="E302" i="1"/>
  <c r="A302" i="1"/>
  <c r="AV301" i="1" a="1"/>
  <c r="AV301" i="1" s="1"/>
  <c r="AU301" i="1"/>
  <c r="AU301" i="1" a="1"/>
  <c r="AT301" i="1"/>
  <c r="AT301" i="1" a="1"/>
  <c r="AS301" i="1"/>
  <c r="AS301" i="1" a="1"/>
  <c r="AR301" i="1" a="1"/>
  <c r="AR301" i="1" s="1"/>
  <c r="AQ301" i="1"/>
  <c r="AQ301" i="1" a="1"/>
  <c r="AP301" i="1"/>
  <c r="AP301" i="1" a="1"/>
  <c r="AO301" i="1"/>
  <c r="AO301" i="1" a="1"/>
  <c r="AL301" i="1" a="1"/>
  <c r="AL301" i="1" s="1"/>
  <c r="AN301" i="1" s="1" a="1"/>
  <c r="AN301" i="1" s="1"/>
  <c r="AI301" i="1" a="1"/>
  <c r="AI301" i="1" s="1"/>
  <c r="AE301" i="1" a="1"/>
  <c r="AE301" i="1" s="1"/>
  <c r="AD301" i="1" a="1"/>
  <c r="AD301" i="1" s="1"/>
  <c r="AC301" i="1" a="1"/>
  <c r="AC301" i="1" s="1"/>
  <c r="AA301" i="1"/>
  <c r="AA301" i="1" a="1"/>
  <c r="Z301" i="1"/>
  <c r="Z301" i="1" a="1"/>
  <c r="Y301" i="1" a="1"/>
  <c r="Y301" i="1" s="1"/>
  <c r="X301" i="1"/>
  <c r="X301" i="1" a="1"/>
  <c r="W301" i="1"/>
  <c r="W301" i="1" a="1"/>
  <c r="V301" i="1"/>
  <c r="V301" i="1" a="1"/>
  <c r="U301" i="1" a="1"/>
  <c r="U301" i="1" s="1"/>
  <c r="T301" i="1"/>
  <c r="T301" i="1" a="1"/>
  <c r="S301" i="1"/>
  <c r="S301" i="1" a="1"/>
  <c r="R301" i="1"/>
  <c r="R301" i="1" a="1"/>
  <c r="Q301" i="1" a="1"/>
  <c r="Q301" i="1" s="1"/>
  <c r="P301" i="1"/>
  <c r="P301" i="1" a="1"/>
  <c r="O301" i="1"/>
  <c r="O301" i="1" a="1"/>
  <c r="N301" i="1"/>
  <c r="N301" i="1" a="1"/>
  <c r="M301" i="1" a="1"/>
  <c r="M301" i="1" s="1"/>
  <c r="L301" i="1"/>
  <c r="L301" i="1" a="1"/>
  <c r="K301" i="1"/>
  <c r="K301" i="1" a="1"/>
  <c r="I301" i="1" a="1"/>
  <c r="I301" i="1" s="1"/>
  <c r="J301" i="1" s="1"/>
  <c r="H301" i="1" a="1"/>
  <c r="H301" i="1" s="1"/>
  <c r="G301" i="1" a="1"/>
  <c r="G301" i="1" s="1"/>
  <c r="E301" i="1"/>
  <c r="A301" i="1"/>
  <c r="AV300" i="1" a="1"/>
  <c r="AV300" i="1" s="1"/>
  <c r="AU300" i="1" a="1"/>
  <c r="AU300" i="1" s="1"/>
  <c r="AT300" i="1" a="1"/>
  <c r="AT300" i="1" s="1"/>
  <c r="AS300" i="1" a="1"/>
  <c r="AS300" i="1" s="1"/>
  <c r="AR300" i="1" a="1"/>
  <c r="AR300" i="1" s="1"/>
  <c r="AQ300" i="1" a="1"/>
  <c r="AQ300" i="1" s="1"/>
  <c r="AP300" i="1" a="1"/>
  <c r="AP300" i="1" s="1"/>
  <c r="AO300" i="1" a="1"/>
  <c r="AO300" i="1" s="1"/>
  <c r="AL300" i="1"/>
  <c r="AL300" i="1" a="1"/>
  <c r="AI300" i="1" a="1"/>
  <c r="AI300" i="1" s="1"/>
  <c r="AE300" i="1"/>
  <c r="AE300" i="1" a="1"/>
  <c r="AD300" i="1"/>
  <c r="AD300" i="1" a="1"/>
  <c r="AC300" i="1" a="1"/>
  <c r="AC300" i="1" s="1"/>
  <c r="AA300" i="1" a="1"/>
  <c r="AA300" i="1" s="1"/>
  <c r="AB300" i="1" s="1"/>
  <c r="Z300" i="1" a="1"/>
  <c r="Z300" i="1" s="1"/>
  <c r="Y300" i="1" a="1"/>
  <c r="Y300" i="1" s="1"/>
  <c r="X300" i="1" a="1"/>
  <c r="X300" i="1" s="1"/>
  <c r="W300" i="1" a="1"/>
  <c r="W300" i="1" s="1"/>
  <c r="V300" i="1" a="1"/>
  <c r="V300" i="1" s="1"/>
  <c r="U300" i="1" a="1"/>
  <c r="U300" i="1" s="1"/>
  <c r="T300" i="1" a="1"/>
  <c r="T300" i="1" s="1"/>
  <c r="S300" i="1" a="1"/>
  <c r="S300" i="1" s="1"/>
  <c r="R300" i="1" a="1"/>
  <c r="R300" i="1" s="1"/>
  <c r="Q300" i="1" a="1"/>
  <c r="Q300" i="1" s="1"/>
  <c r="P300" i="1" a="1"/>
  <c r="P300" i="1" s="1"/>
  <c r="O300" i="1" a="1"/>
  <c r="O300" i="1" s="1"/>
  <c r="N300" i="1" a="1"/>
  <c r="N300" i="1" s="1"/>
  <c r="M300" i="1" a="1"/>
  <c r="M300" i="1" s="1"/>
  <c r="L300" i="1" a="1"/>
  <c r="L300" i="1" s="1"/>
  <c r="K300" i="1" a="1"/>
  <c r="K300" i="1" s="1"/>
  <c r="I300" i="1"/>
  <c r="J300" i="1" s="1"/>
  <c r="I300" i="1" a="1"/>
  <c r="H300" i="1" a="1"/>
  <c r="H300" i="1" s="1"/>
  <c r="G300" i="1"/>
  <c r="G300" i="1" a="1"/>
  <c r="E300" i="1"/>
  <c r="A300" i="1"/>
  <c r="AV299" i="1"/>
  <c r="AV299" i="1" a="1"/>
  <c r="AU299" i="1" a="1"/>
  <c r="AU299" i="1" s="1"/>
  <c r="AT299" i="1"/>
  <c r="AT299" i="1" a="1"/>
  <c r="AS299" i="1"/>
  <c r="AS299" i="1" a="1"/>
  <c r="AR299" i="1"/>
  <c r="AR299" i="1" a="1"/>
  <c r="AQ299" i="1" a="1"/>
  <c r="AQ299" i="1" s="1"/>
  <c r="AP299" i="1"/>
  <c r="AP299" i="1" a="1"/>
  <c r="AO299" i="1"/>
  <c r="AO299" i="1" a="1"/>
  <c r="AL299" i="1" a="1"/>
  <c r="AL299" i="1" s="1"/>
  <c r="AN299" i="1" s="1" a="1"/>
  <c r="AN299" i="1" s="1"/>
  <c r="AI299" i="1"/>
  <c r="AI299" i="1" a="1"/>
  <c r="AG299" i="1"/>
  <c r="AE299" i="1" a="1"/>
  <c r="AE299" i="1" s="1"/>
  <c r="AD299" i="1" a="1"/>
  <c r="AD299" i="1" s="1"/>
  <c r="AC299" i="1" a="1"/>
  <c r="AC299" i="1" s="1"/>
  <c r="AA299" i="1"/>
  <c r="AB299" i="1" s="1"/>
  <c r="AA299" i="1" a="1"/>
  <c r="Z299" i="1"/>
  <c r="Z299" i="1" a="1"/>
  <c r="Y299" i="1"/>
  <c r="Y299" i="1" a="1"/>
  <c r="X299" i="1" a="1"/>
  <c r="X299" i="1" s="1"/>
  <c r="W299" i="1"/>
  <c r="W299" i="1" a="1"/>
  <c r="V299" i="1"/>
  <c r="V299" i="1" a="1"/>
  <c r="U299" i="1"/>
  <c r="U299" i="1" a="1"/>
  <c r="T299" i="1" a="1"/>
  <c r="T299" i="1" s="1"/>
  <c r="S299" i="1"/>
  <c r="S299" i="1" a="1"/>
  <c r="R299" i="1"/>
  <c r="R299" i="1" a="1"/>
  <c r="Q299" i="1"/>
  <c r="Q299" i="1" a="1"/>
  <c r="P299" i="1" a="1"/>
  <c r="P299" i="1" s="1"/>
  <c r="O299" i="1"/>
  <c r="O299" i="1" a="1"/>
  <c r="N299" i="1"/>
  <c r="N299" i="1" a="1"/>
  <c r="M299" i="1"/>
  <c r="M299" i="1" a="1"/>
  <c r="L299" i="1" a="1"/>
  <c r="L299" i="1" s="1"/>
  <c r="K299" i="1"/>
  <c r="K299" i="1" a="1"/>
  <c r="I299" i="1" a="1"/>
  <c r="I299" i="1" s="1"/>
  <c r="J299" i="1" s="1"/>
  <c r="H299" i="1" a="1"/>
  <c r="H299" i="1" s="1"/>
  <c r="G299" i="1" a="1"/>
  <c r="G299" i="1" s="1"/>
  <c r="E299" i="1"/>
  <c r="A299" i="1"/>
  <c r="AV298" i="1" a="1"/>
  <c r="AV298" i="1" s="1"/>
  <c r="AU298" i="1" a="1"/>
  <c r="AU298" i="1" s="1"/>
  <c r="AT298" i="1" a="1"/>
  <c r="AT298" i="1" s="1"/>
  <c r="AS298" i="1" a="1"/>
  <c r="AS298" i="1" s="1"/>
  <c r="AR298" i="1" a="1"/>
  <c r="AR298" i="1" s="1"/>
  <c r="AQ298" i="1" a="1"/>
  <c r="AQ298" i="1" s="1"/>
  <c r="AP298" i="1"/>
  <c r="AP298" i="1" a="1"/>
  <c r="AO298" i="1" a="1"/>
  <c r="AO298" i="1" s="1"/>
  <c r="AL298" i="1" a="1"/>
  <c r="AL298" i="1" s="1"/>
  <c r="AN298" i="1" s="1" a="1"/>
  <c r="AN298" i="1" s="1"/>
  <c r="AI298" i="1" a="1"/>
  <c r="AI298" i="1" s="1"/>
  <c r="AE298" i="1"/>
  <c r="AE298" i="1" a="1"/>
  <c r="AD298" i="1"/>
  <c r="AD298" i="1" a="1"/>
  <c r="AC298" i="1"/>
  <c r="AC298" i="1" a="1"/>
  <c r="AA298" i="1" a="1"/>
  <c r="AA298" i="1" s="1"/>
  <c r="AB298" i="1" s="1"/>
  <c r="Z298" i="1" a="1"/>
  <c r="Z298" i="1" s="1"/>
  <c r="Y298" i="1" a="1"/>
  <c r="Y298" i="1" s="1"/>
  <c r="X298" i="1" a="1"/>
  <c r="X298" i="1" s="1"/>
  <c r="AG298" i="1" s="1"/>
  <c r="W298" i="1"/>
  <c r="W298" i="1" a="1"/>
  <c r="V298" i="1" a="1"/>
  <c r="V298" i="1" s="1"/>
  <c r="U298" i="1" a="1"/>
  <c r="U298" i="1" s="1"/>
  <c r="T298" i="1" a="1"/>
  <c r="T298" i="1" s="1"/>
  <c r="S298" i="1" a="1"/>
  <c r="S298" i="1" s="1"/>
  <c r="R298" i="1" a="1"/>
  <c r="R298" i="1" s="1"/>
  <c r="Q298" i="1" a="1"/>
  <c r="Q298" i="1" s="1"/>
  <c r="P298" i="1" a="1"/>
  <c r="P298" i="1" s="1"/>
  <c r="O298" i="1" a="1"/>
  <c r="O298" i="1" s="1"/>
  <c r="N298" i="1" a="1"/>
  <c r="N298" i="1" s="1"/>
  <c r="M298" i="1" a="1"/>
  <c r="M298" i="1" s="1"/>
  <c r="L298" i="1" a="1"/>
  <c r="L298" i="1" s="1"/>
  <c r="K298" i="1" a="1"/>
  <c r="K298" i="1" s="1"/>
  <c r="I298" i="1"/>
  <c r="J298" i="1" s="1"/>
  <c r="I298" i="1" a="1"/>
  <c r="H298" i="1"/>
  <c r="H298" i="1" a="1"/>
  <c r="G298" i="1" a="1"/>
  <c r="G298" i="1" s="1"/>
  <c r="E298" i="1"/>
  <c r="A298" i="1"/>
  <c r="AV297" i="1"/>
  <c r="AV297" i="1" a="1"/>
  <c r="AU297" i="1"/>
  <c r="AU297" i="1" a="1"/>
  <c r="AT297" i="1" a="1"/>
  <c r="AT297" i="1" s="1"/>
  <c r="AS297" i="1"/>
  <c r="AS297" i="1" a="1"/>
  <c r="AR297" i="1"/>
  <c r="AR297" i="1" a="1"/>
  <c r="AQ297" i="1"/>
  <c r="AQ297" i="1" a="1"/>
  <c r="AP297" i="1" a="1"/>
  <c r="AP297" i="1" s="1"/>
  <c r="AO297" i="1"/>
  <c r="AO297" i="1" a="1"/>
  <c r="AL297" i="1" a="1"/>
  <c r="AL297" i="1" s="1"/>
  <c r="AN297" i="1" s="1" a="1"/>
  <c r="AN297" i="1" s="1"/>
  <c r="AI297" i="1"/>
  <c r="AI297" i="1" a="1"/>
  <c r="AE297" i="1" a="1"/>
  <c r="AE297" i="1" s="1"/>
  <c r="AD297" i="1" a="1"/>
  <c r="AD297" i="1" s="1"/>
  <c r="AC297" i="1" a="1"/>
  <c r="AC297" i="1" s="1"/>
  <c r="AA297" i="1" a="1"/>
  <c r="AA297" i="1" s="1"/>
  <c r="Z297" i="1"/>
  <c r="Z297" i="1" a="1"/>
  <c r="Y297" i="1"/>
  <c r="Y297" i="1" a="1"/>
  <c r="X297" i="1"/>
  <c r="X297" i="1" a="1"/>
  <c r="W297" i="1" a="1"/>
  <c r="W297" i="1" s="1"/>
  <c r="V297" i="1"/>
  <c r="V297" i="1" a="1"/>
  <c r="U297" i="1"/>
  <c r="U297" i="1" a="1"/>
  <c r="T297" i="1"/>
  <c r="T297" i="1" a="1"/>
  <c r="S297" i="1" a="1"/>
  <c r="S297" i="1" s="1"/>
  <c r="R297" i="1"/>
  <c r="R297" i="1" a="1"/>
  <c r="Q297" i="1"/>
  <c r="Q297" i="1" a="1"/>
  <c r="P297" i="1"/>
  <c r="P297" i="1" a="1"/>
  <c r="O297" i="1" a="1"/>
  <c r="O297" i="1" s="1"/>
  <c r="N297" i="1"/>
  <c r="N297" i="1" a="1"/>
  <c r="M297" i="1"/>
  <c r="M297" i="1" a="1"/>
  <c r="L297" i="1"/>
  <c r="L297" i="1" a="1"/>
  <c r="K297" i="1" a="1"/>
  <c r="K297" i="1" s="1"/>
  <c r="J297" i="1"/>
  <c r="I297" i="1" a="1"/>
  <c r="I297" i="1" s="1"/>
  <c r="H297" i="1" a="1"/>
  <c r="H297" i="1" s="1"/>
  <c r="G297" i="1" a="1"/>
  <c r="G297" i="1" s="1"/>
  <c r="E297" i="1"/>
  <c r="A297" i="1"/>
  <c r="AV296" i="1" a="1"/>
  <c r="AV296" i="1" s="1"/>
  <c r="AU296" i="1" a="1"/>
  <c r="AU296" i="1" s="1"/>
  <c r="AT296" i="1" a="1"/>
  <c r="AT296" i="1" s="1"/>
  <c r="AS296" i="1" a="1"/>
  <c r="AS296" i="1" s="1"/>
  <c r="AR296" i="1" a="1"/>
  <c r="AR296" i="1" s="1"/>
  <c r="AQ296" i="1" a="1"/>
  <c r="AQ296" i="1" s="1"/>
  <c r="AP296" i="1" a="1"/>
  <c r="AP296" i="1" s="1"/>
  <c r="AO296" i="1" a="1"/>
  <c r="AO296" i="1" s="1"/>
  <c r="AL296" i="1"/>
  <c r="AL296" i="1" a="1"/>
  <c r="AI296" i="1" a="1"/>
  <c r="AI296" i="1" s="1"/>
  <c r="AE296" i="1" a="1"/>
  <c r="AE296" i="1" s="1"/>
  <c r="AD296" i="1"/>
  <c r="AD296" i="1" a="1"/>
  <c r="AC296" i="1"/>
  <c r="AC296" i="1" a="1"/>
  <c r="AA296" i="1" a="1"/>
  <c r="AA296" i="1" s="1"/>
  <c r="Z296" i="1" a="1"/>
  <c r="Z296" i="1" s="1"/>
  <c r="Y296" i="1" a="1"/>
  <c r="Y296" i="1" s="1"/>
  <c r="X296" i="1" a="1"/>
  <c r="X296" i="1" s="1"/>
  <c r="W296" i="1" a="1"/>
  <c r="W296" i="1" s="1"/>
  <c r="V296" i="1" a="1"/>
  <c r="V296" i="1" s="1"/>
  <c r="U296" i="1" a="1"/>
  <c r="U296" i="1" s="1"/>
  <c r="T296" i="1" a="1"/>
  <c r="T296" i="1" s="1"/>
  <c r="S296" i="1" a="1"/>
  <c r="S296" i="1" s="1"/>
  <c r="R296" i="1"/>
  <c r="R296" i="1" a="1"/>
  <c r="Q296" i="1" a="1"/>
  <c r="Q296" i="1" s="1"/>
  <c r="P296" i="1" a="1"/>
  <c r="P296" i="1" s="1"/>
  <c r="O296" i="1" a="1"/>
  <c r="O296" i="1" s="1"/>
  <c r="N296" i="1" a="1"/>
  <c r="N296" i="1" s="1"/>
  <c r="M296" i="1" a="1"/>
  <c r="M296" i="1" s="1"/>
  <c r="L296" i="1" a="1"/>
  <c r="L296" i="1" s="1"/>
  <c r="K296" i="1" a="1"/>
  <c r="K296" i="1" s="1"/>
  <c r="J296" i="1"/>
  <c r="I296" i="1"/>
  <c r="I296" i="1" a="1"/>
  <c r="H296" i="1"/>
  <c r="H296" i="1" a="1"/>
  <c r="G296" i="1"/>
  <c r="G296" i="1" a="1"/>
  <c r="E296" i="1"/>
  <c r="A296" i="1"/>
  <c r="AV295" i="1"/>
  <c r="AV295" i="1" a="1"/>
  <c r="AU295" i="1"/>
  <c r="AU295" i="1" a="1"/>
  <c r="AT295" i="1"/>
  <c r="AT295" i="1" a="1"/>
  <c r="AS295" i="1" a="1"/>
  <c r="AS295" i="1" s="1"/>
  <c r="AR295" i="1"/>
  <c r="AR295" i="1" a="1"/>
  <c r="AQ295" i="1"/>
  <c r="AQ295" i="1" a="1"/>
  <c r="AP295" i="1"/>
  <c r="AP295" i="1" a="1"/>
  <c r="AO295" i="1" a="1"/>
  <c r="AO295" i="1" s="1"/>
  <c r="AM295" i="1"/>
  <c r="AL295" i="1" a="1"/>
  <c r="AL295" i="1" s="1"/>
  <c r="AJ295" i="1"/>
  <c r="AI295" i="1"/>
  <c r="AI295" i="1" a="1"/>
  <c r="AE295" i="1" a="1"/>
  <c r="AE295" i="1" s="1"/>
  <c r="AD295" i="1" a="1"/>
  <c r="AD295" i="1" s="1"/>
  <c r="AC295" i="1" a="1"/>
  <c r="AC295" i="1" s="1"/>
  <c r="AA295" i="1"/>
  <c r="AA295" i="1" a="1"/>
  <c r="Z295" i="1"/>
  <c r="Z295" i="1" a="1"/>
  <c r="Y295" i="1"/>
  <c r="Y295" i="1" a="1"/>
  <c r="X295" i="1"/>
  <c r="AG295" i="1" s="1"/>
  <c r="X295" i="1" a="1"/>
  <c r="W295" i="1"/>
  <c r="W295" i="1" a="1"/>
  <c r="V295" i="1"/>
  <c r="V295" i="1" a="1"/>
  <c r="U295" i="1"/>
  <c r="U295" i="1" a="1"/>
  <c r="T295" i="1"/>
  <c r="T295" i="1" a="1"/>
  <c r="S295" i="1"/>
  <c r="S295" i="1" a="1"/>
  <c r="R295" i="1"/>
  <c r="R295" i="1" a="1"/>
  <c r="Q295" i="1"/>
  <c r="Q295" i="1" a="1"/>
  <c r="P295" i="1"/>
  <c r="P295" i="1" a="1"/>
  <c r="O295" i="1"/>
  <c r="O295" i="1" a="1"/>
  <c r="N295" i="1"/>
  <c r="N295" i="1" a="1"/>
  <c r="M295" i="1" a="1"/>
  <c r="M295" i="1" s="1"/>
  <c r="L295" i="1"/>
  <c r="L295" i="1" a="1"/>
  <c r="K295" i="1"/>
  <c r="K295" i="1" a="1"/>
  <c r="J295" i="1"/>
  <c r="I295" i="1"/>
  <c r="I295" i="1" a="1"/>
  <c r="H295" i="1"/>
  <c r="H295" i="1" a="1"/>
  <c r="G295" i="1" a="1"/>
  <c r="G295" i="1" s="1"/>
  <c r="E295" i="1"/>
  <c r="A295" i="1"/>
  <c r="AV294" i="1"/>
  <c r="AV294" i="1" a="1"/>
  <c r="AU294" i="1" a="1"/>
  <c r="AU294" i="1" s="1"/>
  <c r="AT294" i="1" a="1"/>
  <c r="AT294" i="1" s="1"/>
  <c r="AS294" i="1"/>
  <c r="AS294" i="1" a="1"/>
  <c r="AR294" i="1" a="1"/>
  <c r="AR294" i="1" s="1"/>
  <c r="AQ294" i="1"/>
  <c r="AQ294" i="1" a="1"/>
  <c r="AP294" i="1" a="1"/>
  <c r="AP294" i="1" s="1"/>
  <c r="AO294" i="1" a="1"/>
  <c r="AO294" i="1" s="1"/>
  <c r="AL294" i="1"/>
  <c r="AL294" i="1" a="1"/>
  <c r="AI294" i="1"/>
  <c r="AI294" i="1" a="1"/>
  <c r="AE294" i="1"/>
  <c r="AE294" i="1" a="1"/>
  <c r="AD294" i="1"/>
  <c r="AD294" i="1" a="1"/>
  <c r="AC294" i="1" a="1"/>
  <c r="AC294" i="1" s="1"/>
  <c r="AA294" i="1" a="1"/>
  <c r="AA294" i="1" s="1"/>
  <c r="Z294" i="1" a="1"/>
  <c r="Z294" i="1" s="1"/>
  <c r="Y294" i="1"/>
  <c r="Y294" i="1" a="1"/>
  <c r="X294" i="1"/>
  <c r="AG294" i="1" s="1"/>
  <c r="X294" i="1" a="1"/>
  <c r="W294" i="1" a="1"/>
  <c r="W294" i="1" s="1"/>
  <c r="V294" i="1" a="1"/>
  <c r="V294" i="1" s="1"/>
  <c r="U294" i="1"/>
  <c r="U294" i="1" a="1"/>
  <c r="T294" i="1"/>
  <c r="T294" i="1" a="1"/>
  <c r="S294" i="1" a="1"/>
  <c r="S294" i="1" s="1"/>
  <c r="R294" i="1" a="1"/>
  <c r="R294" i="1" s="1"/>
  <c r="Q294" i="1"/>
  <c r="Q294" i="1" a="1"/>
  <c r="P294" i="1"/>
  <c r="P294" i="1" a="1"/>
  <c r="O294" i="1" a="1"/>
  <c r="O294" i="1" s="1"/>
  <c r="N294" i="1" a="1"/>
  <c r="N294" i="1" s="1"/>
  <c r="M294" i="1" a="1"/>
  <c r="M294" i="1" s="1"/>
  <c r="L294" i="1"/>
  <c r="L294" i="1" a="1"/>
  <c r="K294" i="1" a="1"/>
  <c r="K294" i="1" s="1"/>
  <c r="I294" i="1"/>
  <c r="J294" i="1" s="1"/>
  <c r="I294" i="1" a="1"/>
  <c r="H294" i="1" a="1"/>
  <c r="H294" i="1" s="1"/>
  <c r="G294" i="1"/>
  <c r="G294" i="1" a="1"/>
  <c r="E294" i="1"/>
  <c r="A294" i="1"/>
  <c r="AV293" i="1"/>
  <c r="AV293" i="1" a="1"/>
  <c r="AU293" i="1" a="1"/>
  <c r="AU293" i="1" s="1"/>
  <c r="AT293" i="1"/>
  <c r="AT293" i="1" a="1"/>
  <c r="AS293" i="1"/>
  <c r="AS293" i="1" a="1"/>
  <c r="AR293" i="1"/>
  <c r="AR293" i="1" a="1"/>
  <c r="AQ293" i="1" a="1"/>
  <c r="AQ293" i="1" s="1"/>
  <c r="AP293" i="1"/>
  <c r="AP293" i="1" a="1"/>
  <c r="AO293" i="1"/>
  <c r="AO293" i="1" a="1"/>
  <c r="AL293" i="1"/>
  <c r="AN293" i="1" s="1" a="1"/>
  <c r="AN293" i="1" s="1"/>
  <c r="AL293" i="1" a="1"/>
  <c r="AI293" i="1"/>
  <c r="AI293" i="1" a="1"/>
  <c r="AE293" i="1" a="1"/>
  <c r="AE293" i="1" s="1"/>
  <c r="AD293" i="1" a="1"/>
  <c r="AD293" i="1" s="1"/>
  <c r="AC293" i="1"/>
  <c r="AC293" i="1" a="1"/>
  <c r="AA293" i="1"/>
  <c r="AA293" i="1" a="1"/>
  <c r="Z293" i="1"/>
  <c r="Z293" i="1" a="1"/>
  <c r="Y293" i="1"/>
  <c r="Y293" i="1" a="1"/>
  <c r="X293" i="1" a="1"/>
  <c r="X293" i="1" s="1"/>
  <c r="W293" i="1"/>
  <c r="W293" i="1" a="1"/>
  <c r="V293" i="1"/>
  <c r="V293" i="1" a="1"/>
  <c r="U293" i="1"/>
  <c r="U293" i="1" a="1"/>
  <c r="T293" i="1" a="1"/>
  <c r="T293" i="1" s="1"/>
  <c r="S293" i="1"/>
  <c r="S293" i="1" a="1"/>
  <c r="R293" i="1"/>
  <c r="R293" i="1" a="1"/>
  <c r="Q293" i="1"/>
  <c r="Q293" i="1" a="1"/>
  <c r="P293" i="1" a="1"/>
  <c r="P293" i="1" s="1"/>
  <c r="O293" i="1" a="1"/>
  <c r="O293" i="1" s="1"/>
  <c r="N293" i="1"/>
  <c r="N293" i="1" a="1"/>
  <c r="M293" i="1" a="1"/>
  <c r="M293" i="1" s="1"/>
  <c r="L293" i="1" a="1"/>
  <c r="L293" i="1" s="1"/>
  <c r="K293" i="1" a="1"/>
  <c r="K293" i="1" s="1"/>
  <c r="I293" i="1" a="1"/>
  <c r="I293" i="1" s="1"/>
  <c r="J293" i="1" s="1"/>
  <c r="H293" i="1"/>
  <c r="H293" i="1" a="1"/>
  <c r="G293" i="1"/>
  <c r="G293" i="1" a="1"/>
  <c r="E293" i="1"/>
  <c r="A293" i="1"/>
  <c r="AV292" i="1" a="1"/>
  <c r="AV292" i="1" s="1"/>
  <c r="AU292" i="1"/>
  <c r="AU292" i="1" a="1"/>
  <c r="AT292" i="1"/>
  <c r="AT292" i="1" a="1"/>
  <c r="AS292" i="1" a="1"/>
  <c r="AS292" i="1" s="1"/>
  <c r="AR292" i="1" a="1"/>
  <c r="AR292" i="1" s="1"/>
  <c r="AQ292" i="1"/>
  <c r="AQ292" i="1" a="1"/>
  <c r="AP292" i="1"/>
  <c r="AP292" i="1" a="1"/>
  <c r="AO292" i="1" a="1"/>
  <c r="AO292" i="1" s="1"/>
  <c r="AL292" i="1" a="1"/>
  <c r="AL292" i="1" s="1"/>
  <c r="AN292" i="1" s="1" a="1"/>
  <c r="AN292" i="1" s="1"/>
  <c r="AI292" i="1" a="1"/>
  <c r="AI292" i="1" s="1"/>
  <c r="AE292" i="1" a="1"/>
  <c r="AE292" i="1" s="1"/>
  <c r="AD292" i="1"/>
  <c r="AD292" i="1" a="1"/>
  <c r="AC292" i="1"/>
  <c r="AC292" i="1" a="1"/>
  <c r="AA292" i="1"/>
  <c r="AA292" i="1" a="1"/>
  <c r="Z292" i="1"/>
  <c r="Z292" i="1" a="1"/>
  <c r="Y292" i="1" a="1"/>
  <c r="Y292" i="1" s="1"/>
  <c r="X292" i="1"/>
  <c r="AM292" i="1" s="1"/>
  <c r="X292" i="1" a="1"/>
  <c r="W292" i="1"/>
  <c r="W292" i="1" a="1"/>
  <c r="V292" i="1"/>
  <c r="V292" i="1" a="1"/>
  <c r="U292" i="1" a="1"/>
  <c r="U292" i="1" s="1"/>
  <c r="T292" i="1"/>
  <c r="T292" i="1" a="1"/>
  <c r="S292" i="1"/>
  <c r="S292" i="1" a="1"/>
  <c r="R292" i="1" a="1"/>
  <c r="R292" i="1" s="1"/>
  <c r="Q292" i="1" a="1"/>
  <c r="Q292" i="1" s="1"/>
  <c r="P292" i="1"/>
  <c r="P292" i="1" a="1"/>
  <c r="O292" i="1"/>
  <c r="O292" i="1" a="1"/>
  <c r="N292" i="1" a="1"/>
  <c r="N292" i="1" s="1"/>
  <c r="M292" i="1" a="1"/>
  <c r="M292" i="1" s="1"/>
  <c r="L292" i="1"/>
  <c r="L292" i="1" a="1"/>
  <c r="K292" i="1"/>
  <c r="K292" i="1" a="1"/>
  <c r="I292" i="1"/>
  <c r="J292" i="1" s="1"/>
  <c r="I292" i="1" a="1"/>
  <c r="H292" i="1"/>
  <c r="H292" i="1" a="1"/>
  <c r="G292" i="1" a="1"/>
  <c r="G292" i="1" s="1"/>
  <c r="E292" i="1"/>
  <c r="A292" i="1"/>
  <c r="AV291" i="1"/>
  <c r="AV291" i="1" a="1"/>
  <c r="AU291" i="1"/>
  <c r="AU291" i="1" a="1"/>
  <c r="AT291" i="1" a="1"/>
  <c r="AT291" i="1" s="1"/>
  <c r="AS291" i="1" a="1"/>
  <c r="AS291" i="1" s="1"/>
  <c r="AR291" i="1"/>
  <c r="AR291" i="1" a="1"/>
  <c r="AQ291" i="1"/>
  <c r="AQ291" i="1" a="1"/>
  <c r="AP291" i="1" a="1"/>
  <c r="AP291" i="1" s="1"/>
  <c r="AO291" i="1" a="1"/>
  <c r="AO291" i="1" s="1"/>
  <c r="AL291" i="1"/>
  <c r="AN291" i="1" s="1" a="1"/>
  <c r="AN291" i="1" s="1"/>
  <c r="AL291" i="1" a="1"/>
  <c r="AI291" i="1"/>
  <c r="AI291" i="1" a="1"/>
  <c r="AE291" i="1"/>
  <c r="AE291" i="1" a="1"/>
  <c r="AD291" i="1" a="1"/>
  <c r="AD291" i="1" s="1"/>
  <c r="AC291" i="1" a="1"/>
  <c r="AC291" i="1" s="1"/>
  <c r="AA291" i="1" a="1"/>
  <c r="AA291" i="1" s="1"/>
  <c r="Z291" i="1" a="1"/>
  <c r="Z291" i="1" s="1"/>
  <c r="Y291" i="1"/>
  <c r="Y291" i="1" a="1"/>
  <c r="X291" i="1"/>
  <c r="AJ291" i="1" s="1"/>
  <c r="X291" i="1" a="1"/>
  <c r="W291" i="1" a="1"/>
  <c r="W291" i="1" s="1"/>
  <c r="V291" i="1" a="1"/>
  <c r="V291" i="1" s="1"/>
  <c r="U291" i="1"/>
  <c r="U291" i="1" a="1"/>
  <c r="T291" i="1"/>
  <c r="T291" i="1" a="1"/>
  <c r="S291" i="1" a="1"/>
  <c r="S291" i="1" s="1"/>
  <c r="R291" i="1" a="1"/>
  <c r="R291" i="1" s="1"/>
  <c r="Q291" i="1"/>
  <c r="Q291" i="1" a="1"/>
  <c r="P291" i="1"/>
  <c r="P291" i="1" a="1"/>
  <c r="O291" i="1" a="1"/>
  <c r="O291" i="1" s="1"/>
  <c r="N291" i="1" a="1"/>
  <c r="N291" i="1" s="1"/>
  <c r="M291" i="1"/>
  <c r="M291" i="1" a="1"/>
  <c r="L291" i="1" a="1"/>
  <c r="L291" i="1" s="1"/>
  <c r="K291" i="1" a="1"/>
  <c r="K291" i="1" s="1"/>
  <c r="I291" i="1"/>
  <c r="J291" i="1" s="1"/>
  <c r="I291" i="1" a="1"/>
  <c r="H291" i="1" a="1"/>
  <c r="H291" i="1" s="1"/>
  <c r="G291" i="1"/>
  <c r="G291" i="1" a="1"/>
  <c r="E291" i="1"/>
  <c r="A291" i="1"/>
  <c r="AV290" i="1"/>
  <c r="AV290" i="1" a="1"/>
  <c r="AU290" i="1" a="1"/>
  <c r="AU290" i="1" s="1"/>
  <c r="AT290" i="1"/>
  <c r="AT290" i="1" a="1"/>
  <c r="AS290" i="1"/>
  <c r="AS290" i="1" a="1"/>
  <c r="AR290" i="1"/>
  <c r="AR290" i="1" a="1"/>
  <c r="AQ290" i="1" a="1"/>
  <c r="AQ290" i="1" s="1"/>
  <c r="AP290" i="1"/>
  <c r="AP290" i="1" a="1"/>
  <c r="AO290" i="1"/>
  <c r="AO290" i="1" a="1"/>
  <c r="AL290" i="1"/>
  <c r="AN290" i="1" s="1" a="1"/>
  <c r="AN290" i="1" s="1"/>
  <c r="AL290" i="1" a="1"/>
  <c r="AI290" i="1" a="1"/>
  <c r="AI290" i="1" s="1"/>
  <c r="AE290" i="1" a="1"/>
  <c r="AE290" i="1" s="1"/>
  <c r="AD290" i="1" a="1"/>
  <c r="AD290" i="1" s="1"/>
  <c r="AC290" i="1"/>
  <c r="AC290" i="1" a="1"/>
  <c r="AA290" i="1"/>
  <c r="AA290" i="1" a="1"/>
  <c r="Z290" i="1"/>
  <c r="Z290" i="1" a="1"/>
  <c r="Y290" i="1" a="1"/>
  <c r="Y290" i="1" s="1"/>
  <c r="X290" i="1" a="1"/>
  <c r="X290" i="1" s="1"/>
  <c r="W290" i="1"/>
  <c r="W290" i="1" a="1"/>
  <c r="V290" i="1"/>
  <c r="V290" i="1" a="1"/>
  <c r="U290" i="1" a="1"/>
  <c r="U290" i="1" s="1"/>
  <c r="T290" i="1" a="1"/>
  <c r="T290" i="1" s="1"/>
  <c r="S290" i="1"/>
  <c r="S290" i="1" a="1"/>
  <c r="R290" i="1"/>
  <c r="R290" i="1" a="1"/>
  <c r="Q290" i="1" a="1"/>
  <c r="Q290" i="1" s="1"/>
  <c r="P290" i="1" a="1"/>
  <c r="P290" i="1" s="1"/>
  <c r="O290" i="1"/>
  <c r="O290" i="1" a="1"/>
  <c r="N290" i="1"/>
  <c r="N290" i="1" a="1"/>
  <c r="M290" i="1" a="1"/>
  <c r="M290" i="1" s="1"/>
  <c r="L290" i="1" a="1"/>
  <c r="L290" i="1" s="1"/>
  <c r="K290" i="1" a="1"/>
  <c r="K290" i="1" s="1"/>
  <c r="J290" i="1"/>
  <c r="I290" i="1"/>
  <c r="I290" i="1" a="1"/>
  <c r="H290" i="1"/>
  <c r="H290" i="1" a="1"/>
  <c r="G290" i="1"/>
  <c r="G290" i="1" a="1"/>
  <c r="E290" i="1"/>
  <c r="A290" i="1"/>
  <c r="AV289" i="1" a="1"/>
  <c r="AV289" i="1" s="1"/>
  <c r="AU289" i="1"/>
  <c r="AU289" i="1" a="1"/>
  <c r="AT289" i="1"/>
  <c r="AT289" i="1" a="1"/>
  <c r="AS289" i="1" a="1"/>
  <c r="AS289" i="1" s="1"/>
  <c r="AR289" i="1" a="1"/>
  <c r="AR289" i="1" s="1"/>
  <c r="AQ289" i="1"/>
  <c r="AQ289" i="1" a="1"/>
  <c r="AP289" i="1"/>
  <c r="AP289" i="1" a="1"/>
  <c r="AO289" i="1" a="1"/>
  <c r="AO289" i="1" s="1"/>
  <c r="AL289" i="1" a="1"/>
  <c r="AL289" i="1" s="1"/>
  <c r="AI289" i="1" a="1"/>
  <c r="AI289" i="1" s="1"/>
  <c r="AE289" i="1"/>
  <c r="AE289" i="1" a="1"/>
  <c r="AD289" i="1"/>
  <c r="AD289" i="1" a="1"/>
  <c r="AC289" i="1" a="1"/>
  <c r="AC289" i="1" s="1"/>
  <c r="AA289" i="1"/>
  <c r="AB289" i="1" s="1"/>
  <c r="AA289" i="1" a="1"/>
  <c r="Z289" i="1" a="1"/>
  <c r="Z289" i="1" s="1"/>
  <c r="Y289" i="1" a="1"/>
  <c r="Y289" i="1" s="1"/>
  <c r="X289" i="1"/>
  <c r="AM289" i="1" s="1"/>
  <c r="X289" i="1" a="1"/>
  <c r="W289" i="1"/>
  <c r="W289" i="1" a="1"/>
  <c r="V289" i="1" a="1"/>
  <c r="V289" i="1" s="1"/>
  <c r="U289" i="1" a="1"/>
  <c r="U289" i="1" s="1"/>
  <c r="T289" i="1"/>
  <c r="T289" i="1" a="1"/>
  <c r="S289" i="1"/>
  <c r="S289" i="1" a="1"/>
  <c r="R289" i="1" a="1"/>
  <c r="R289" i="1" s="1"/>
  <c r="Q289" i="1" a="1"/>
  <c r="Q289" i="1" s="1"/>
  <c r="P289" i="1"/>
  <c r="P289" i="1" a="1"/>
  <c r="O289" i="1" a="1"/>
  <c r="O289" i="1" s="1"/>
  <c r="N289" i="1" a="1"/>
  <c r="N289" i="1" s="1"/>
  <c r="M289" i="1" a="1"/>
  <c r="M289" i="1" s="1"/>
  <c r="L289" i="1"/>
  <c r="L289" i="1" a="1"/>
  <c r="K289" i="1" a="1"/>
  <c r="K289" i="1" s="1"/>
  <c r="I289" i="1"/>
  <c r="J289" i="1" s="1"/>
  <c r="I289" i="1" a="1"/>
  <c r="H289" i="1"/>
  <c r="H289" i="1" a="1"/>
  <c r="G289" i="1" a="1"/>
  <c r="G289" i="1" s="1"/>
  <c r="E289" i="1"/>
  <c r="A289" i="1"/>
  <c r="AV288" i="1"/>
  <c r="AV288" i="1" a="1"/>
  <c r="AU288" i="1"/>
  <c r="AU288" i="1" a="1"/>
  <c r="AT288" i="1" a="1"/>
  <c r="AT288" i="1" s="1"/>
  <c r="AS288" i="1"/>
  <c r="AS288" i="1" a="1"/>
  <c r="AR288" i="1"/>
  <c r="AR288" i="1" a="1"/>
  <c r="AQ288" i="1"/>
  <c r="AQ288" i="1" a="1"/>
  <c r="AP288" i="1" a="1"/>
  <c r="AP288" i="1" s="1"/>
  <c r="AO288" i="1"/>
  <c r="AO288" i="1" a="1"/>
  <c r="AL288" i="1"/>
  <c r="AN288" i="1" s="1" a="1"/>
  <c r="AN288" i="1" s="1"/>
  <c r="AL288" i="1" a="1"/>
  <c r="AI288" i="1"/>
  <c r="AI288" i="1" a="1"/>
  <c r="AE288" i="1" a="1"/>
  <c r="AE288" i="1" s="1"/>
  <c r="AD288" i="1" a="1"/>
  <c r="AD288" i="1" s="1"/>
  <c r="AC288" i="1" a="1"/>
  <c r="AC288" i="1" s="1"/>
  <c r="AA288" i="1" a="1"/>
  <c r="AA288" i="1" s="1"/>
  <c r="Z288" i="1"/>
  <c r="Z288" i="1" a="1"/>
  <c r="Y288" i="1"/>
  <c r="Y288" i="1" a="1"/>
  <c r="X288" i="1"/>
  <c r="AM288" i="1" s="1"/>
  <c r="X288" i="1" a="1"/>
  <c r="W288" i="1" a="1"/>
  <c r="W288" i="1" s="1"/>
  <c r="V288" i="1"/>
  <c r="V288" i="1" a="1"/>
  <c r="U288" i="1"/>
  <c r="U288" i="1" a="1"/>
  <c r="T288" i="1"/>
  <c r="T288" i="1" a="1"/>
  <c r="S288" i="1" a="1"/>
  <c r="S288" i="1" s="1"/>
  <c r="R288" i="1"/>
  <c r="R288" i="1" a="1"/>
  <c r="Q288" i="1"/>
  <c r="Q288" i="1" a="1"/>
  <c r="P288" i="1"/>
  <c r="P288" i="1" a="1"/>
  <c r="O288" i="1" a="1"/>
  <c r="O288" i="1" s="1"/>
  <c r="N288" i="1"/>
  <c r="N288" i="1" a="1"/>
  <c r="M288" i="1"/>
  <c r="M288" i="1" a="1"/>
  <c r="L288" i="1"/>
  <c r="L288" i="1" a="1"/>
  <c r="K288" i="1" a="1"/>
  <c r="K288" i="1" s="1"/>
  <c r="I288" i="1" a="1"/>
  <c r="I288" i="1" s="1"/>
  <c r="J288" i="1" s="1"/>
  <c r="H288" i="1" a="1"/>
  <c r="H288" i="1" s="1"/>
  <c r="G288" i="1"/>
  <c r="G288" i="1" a="1"/>
  <c r="E288" i="1"/>
  <c r="A288" i="1"/>
  <c r="AV287" i="1" a="1"/>
  <c r="AV287" i="1" s="1"/>
  <c r="AU287" i="1" a="1"/>
  <c r="AU287" i="1" s="1"/>
  <c r="AT287" i="1"/>
  <c r="AT287" i="1" a="1"/>
  <c r="AS287" i="1"/>
  <c r="AS287" i="1" a="1"/>
  <c r="AR287" i="1" a="1"/>
  <c r="AR287" i="1" s="1"/>
  <c r="AQ287" i="1" a="1"/>
  <c r="AQ287" i="1" s="1"/>
  <c r="AP287" i="1"/>
  <c r="AP287" i="1" a="1"/>
  <c r="AO287" i="1"/>
  <c r="AO287" i="1" a="1"/>
  <c r="AN287" i="1" a="1"/>
  <c r="AN287" i="1" s="1"/>
  <c r="AL287" i="1"/>
  <c r="AL287" i="1" a="1"/>
  <c r="AI287" i="1" a="1"/>
  <c r="AI287" i="1" s="1"/>
  <c r="AE287" i="1" a="1"/>
  <c r="AE287" i="1" s="1"/>
  <c r="AD287" i="1"/>
  <c r="AD287" i="1" a="1"/>
  <c r="AC287" i="1"/>
  <c r="AC287" i="1" a="1"/>
  <c r="AA287" i="1"/>
  <c r="AA287" i="1" a="1"/>
  <c r="Z287" i="1"/>
  <c r="Z287" i="1" a="1"/>
  <c r="Y287" i="1" a="1"/>
  <c r="Y287" i="1" s="1"/>
  <c r="X287" i="1" a="1"/>
  <c r="X287" i="1" s="1"/>
  <c r="W287" i="1"/>
  <c r="W287" i="1" a="1"/>
  <c r="V287" i="1" a="1"/>
  <c r="V287" i="1" s="1"/>
  <c r="U287" i="1" a="1"/>
  <c r="U287" i="1" s="1"/>
  <c r="T287" i="1" a="1"/>
  <c r="T287" i="1" s="1"/>
  <c r="S287" i="1"/>
  <c r="S287" i="1" a="1"/>
  <c r="R287" i="1" a="1"/>
  <c r="R287" i="1" s="1"/>
  <c r="Q287" i="1" a="1"/>
  <c r="Q287" i="1" s="1"/>
  <c r="P287" i="1" a="1"/>
  <c r="P287" i="1" s="1"/>
  <c r="O287" i="1"/>
  <c r="O287" i="1" a="1"/>
  <c r="N287" i="1" a="1"/>
  <c r="N287" i="1" s="1"/>
  <c r="M287" i="1" a="1"/>
  <c r="M287" i="1" s="1"/>
  <c r="L287" i="1" a="1"/>
  <c r="L287" i="1" s="1"/>
  <c r="K287" i="1"/>
  <c r="K287" i="1" a="1"/>
  <c r="I287" i="1"/>
  <c r="J287" i="1" s="1"/>
  <c r="I287" i="1" a="1"/>
  <c r="H287" i="1"/>
  <c r="H287" i="1" a="1"/>
  <c r="G287" i="1"/>
  <c r="G287" i="1" a="1"/>
  <c r="E287" i="1"/>
  <c r="A287" i="1"/>
  <c r="AV286" i="1"/>
  <c r="AV286" i="1" a="1"/>
  <c r="AU286" i="1"/>
  <c r="AU286" i="1" a="1"/>
  <c r="AT286" i="1"/>
  <c r="AT286" i="1" a="1"/>
  <c r="AS286" i="1" a="1"/>
  <c r="AS286" i="1" s="1"/>
  <c r="AR286" i="1"/>
  <c r="AR286" i="1" a="1"/>
  <c r="AQ286" i="1"/>
  <c r="AQ286" i="1" a="1"/>
  <c r="AP286" i="1"/>
  <c r="AP286" i="1" a="1"/>
  <c r="AO286" i="1" a="1"/>
  <c r="AO286" i="1" s="1"/>
  <c r="AL286" i="1" a="1"/>
  <c r="AL286" i="1" s="1"/>
  <c r="AN286" i="1" s="1" a="1"/>
  <c r="AN286" i="1" s="1"/>
  <c r="AI286" i="1"/>
  <c r="AI286" i="1" a="1"/>
  <c r="AE286" i="1"/>
  <c r="AE286" i="1" a="1"/>
  <c r="AD286" i="1" a="1"/>
  <c r="AD286" i="1" s="1"/>
  <c r="AC286" i="1" a="1"/>
  <c r="AC286" i="1" s="1"/>
  <c r="AA286" i="1"/>
  <c r="AA286" i="1" a="1"/>
  <c r="Z286" i="1" a="1"/>
  <c r="Z286" i="1" s="1"/>
  <c r="Y286" i="1"/>
  <c r="Y286" i="1" a="1"/>
  <c r="X286" i="1"/>
  <c r="AG286" i="1" s="1"/>
  <c r="X286" i="1" a="1"/>
  <c r="W286" i="1"/>
  <c r="W286" i="1" a="1"/>
  <c r="V286" i="1" a="1"/>
  <c r="V286" i="1" s="1"/>
  <c r="U286" i="1"/>
  <c r="U286" i="1" a="1"/>
  <c r="T286" i="1"/>
  <c r="T286" i="1" a="1"/>
  <c r="S286" i="1"/>
  <c r="S286" i="1" a="1"/>
  <c r="R286" i="1" a="1"/>
  <c r="R286" i="1" s="1"/>
  <c r="Q286" i="1" a="1"/>
  <c r="Q286" i="1" s="1"/>
  <c r="P286" i="1"/>
  <c r="P286" i="1" a="1"/>
  <c r="O286" i="1"/>
  <c r="O286" i="1" a="1"/>
  <c r="N286" i="1" a="1"/>
  <c r="N286" i="1" s="1"/>
  <c r="M286" i="1" a="1"/>
  <c r="M286" i="1" s="1"/>
  <c r="L286" i="1"/>
  <c r="L286" i="1" a="1"/>
  <c r="K286" i="1" a="1"/>
  <c r="K286" i="1" s="1"/>
  <c r="I286" i="1"/>
  <c r="J286" i="1" s="1"/>
  <c r="I286" i="1" a="1"/>
  <c r="H286" i="1" a="1"/>
  <c r="H286" i="1" s="1"/>
  <c r="G286" i="1" a="1"/>
  <c r="G286" i="1" s="1"/>
  <c r="E286" i="1"/>
  <c r="A286" i="1"/>
  <c r="AV285" i="1"/>
  <c r="AV285" i="1" a="1"/>
  <c r="AU285" i="1" a="1"/>
  <c r="AU285" i="1" s="1"/>
  <c r="AT285" i="1" a="1"/>
  <c r="AT285" i="1" s="1"/>
  <c r="AS285" i="1"/>
  <c r="AS285" i="1" a="1"/>
  <c r="AR285" i="1"/>
  <c r="AR285" i="1" a="1"/>
  <c r="AQ285" i="1" a="1"/>
  <c r="AQ285" i="1" s="1"/>
  <c r="AP285" i="1" a="1"/>
  <c r="AP285" i="1" s="1"/>
  <c r="AO285" i="1"/>
  <c r="AO285" i="1" a="1"/>
  <c r="AL285" i="1"/>
  <c r="AN285" i="1" s="1" a="1"/>
  <c r="AN285" i="1" s="1"/>
  <c r="AL285" i="1" a="1"/>
  <c r="AI285" i="1" a="1"/>
  <c r="AI285" i="1" s="1"/>
  <c r="AE285" i="1"/>
  <c r="AE285" i="1" a="1"/>
  <c r="AD285" i="1" a="1"/>
  <c r="AD285" i="1" s="1"/>
  <c r="AC285" i="1"/>
  <c r="AC285" i="1" a="1"/>
  <c r="AA285" i="1" a="1"/>
  <c r="AA285" i="1" s="1"/>
  <c r="Z285" i="1"/>
  <c r="Z285" i="1" a="1"/>
  <c r="Y285" i="1" a="1"/>
  <c r="Y285" i="1" s="1"/>
  <c r="X285" i="1" a="1"/>
  <c r="X285" i="1" s="1"/>
  <c r="W285" i="1" a="1"/>
  <c r="W285" i="1" s="1"/>
  <c r="V285" i="1"/>
  <c r="V285" i="1" a="1"/>
  <c r="U285" i="1" a="1"/>
  <c r="U285" i="1" s="1"/>
  <c r="T285" i="1" a="1"/>
  <c r="T285" i="1" s="1"/>
  <c r="S285" i="1" a="1"/>
  <c r="S285" i="1" s="1"/>
  <c r="R285" i="1"/>
  <c r="R285" i="1" a="1"/>
  <c r="Q285" i="1" a="1"/>
  <c r="Q285" i="1" s="1"/>
  <c r="P285" i="1" a="1"/>
  <c r="P285" i="1" s="1"/>
  <c r="O285" i="1" a="1"/>
  <c r="O285" i="1" s="1"/>
  <c r="N285" i="1"/>
  <c r="N285" i="1" a="1"/>
  <c r="M285" i="1" a="1"/>
  <c r="M285" i="1" s="1"/>
  <c r="L285" i="1" a="1"/>
  <c r="L285" i="1" s="1"/>
  <c r="K285" i="1" a="1"/>
  <c r="K285" i="1" s="1"/>
  <c r="I285" i="1" a="1"/>
  <c r="I285" i="1" s="1"/>
  <c r="J285" i="1" s="1"/>
  <c r="H285" i="1"/>
  <c r="H285" i="1" a="1"/>
  <c r="G285" i="1"/>
  <c r="G285" i="1" a="1"/>
  <c r="E285" i="1"/>
  <c r="A285" i="1"/>
  <c r="AV284" i="1" a="1"/>
  <c r="AV284" i="1" s="1"/>
  <c r="AU284" i="1"/>
  <c r="AU284" i="1" a="1"/>
  <c r="AT284" i="1"/>
  <c r="AT284" i="1" a="1"/>
  <c r="AS284" i="1"/>
  <c r="AS284" i="1" a="1"/>
  <c r="AR284" i="1" a="1"/>
  <c r="AR284" i="1" s="1"/>
  <c r="AQ284" i="1"/>
  <c r="AQ284" i="1" a="1"/>
  <c r="AP284" i="1"/>
  <c r="AP284" i="1" a="1"/>
  <c r="AO284" i="1"/>
  <c r="AO284" i="1" a="1"/>
  <c r="AL284" i="1" a="1"/>
  <c r="AL284" i="1" s="1"/>
  <c r="AN284" i="1" s="1" a="1"/>
  <c r="AN284" i="1" s="1"/>
  <c r="AI284" i="1" a="1"/>
  <c r="AI284" i="1" s="1"/>
  <c r="AE284" i="1" a="1"/>
  <c r="AE284" i="1" s="1"/>
  <c r="AD284" i="1"/>
  <c r="AD284" i="1" a="1"/>
  <c r="AC284" i="1" a="1"/>
  <c r="AC284" i="1" s="1"/>
  <c r="AA284" i="1"/>
  <c r="AA284" i="1" a="1"/>
  <c r="Z284" i="1"/>
  <c r="Z284" i="1" a="1"/>
  <c r="Y284" i="1" a="1"/>
  <c r="Y284" i="1" s="1"/>
  <c r="X284" i="1"/>
  <c r="X284" i="1" a="1"/>
  <c r="W284" i="1"/>
  <c r="W284" i="1" a="1"/>
  <c r="V284" i="1"/>
  <c r="V284" i="1" a="1"/>
  <c r="U284" i="1" a="1"/>
  <c r="U284" i="1" s="1"/>
  <c r="T284" i="1"/>
  <c r="T284" i="1" a="1"/>
  <c r="S284" i="1"/>
  <c r="S284" i="1" a="1"/>
  <c r="R284" i="1"/>
  <c r="R284" i="1" a="1"/>
  <c r="Q284" i="1" a="1"/>
  <c r="Q284" i="1" s="1"/>
  <c r="P284" i="1"/>
  <c r="P284" i="1" a="1"/>
  <c r="O284" i="1"/>
  <c r="O284" i="1" a="1"/>
  <c r="N284" i="1"/>
  <c r="N284" i="1" a="1"/>
  <c r="M284" i="1" a="1"/>
  <c r="M284" i="1" s="1"/>
  <c r="L284" i="1"/>
  <c r="L284" i="1" a="1"/>
  <c r="K284" i="1"/>
  <c r="K284" i="1" a="1"/>
  <c r="J284" i="1"/>
  <c r="I284" i="1"/>
  <c r="I284" i="1" a="1"/>
  <c r="H284" i="1" a="1"/>
  <c r="H284" i="1" s="1"/>
  <c r="G284" i="1" a="1"/>
  <c r="G284" i="1" s="1"/>
  <c r="E284" i="1"/>
  <c r="A284" i="1"/>
  <c r="AV283" i="1"/>
  <c r="AV283" i="1" a="1"/>
  <c r="AU283" i="1" a="1"/>
  <c r="AU283" i="1" s="1"/>
  <c r="AT283" i="1" a="1"/>
  <c r="AT283" i="1" s="1"/>
  <c r="AS283" i="1" a="1"/>
  <c r="AS283" i="1" s="1"/>
  <c r="AR283" i="1"/>
  <c r="AR283" i="1" a="1"/>
  <c r="AQ283" i="1" a="1"/>
  <c r="AQ283" i="1" s="1"/>
  <c r="AP283" i="1" a="1"/>
  <c r="AP283" i="1" s="1"/>
  <c r="AO283" i="1" a="1"/>
  <c r="AO283" i="1" s="1"/>
  <c r="AL283" i="1"/>
  <c r="AN283" i="1" s="1" a="1"/>
  <c r="AN283" i="1" s="1"/>
  <c r="AL283" i="1" a="1"/>
  <c r="AI283" i="1" a="1"/>
  <c r="AI283" i="1" s="1"/>
  <c r="AE283" i="1"/>
  <c r="AE283" i="1" a="1"/>
  <c r="AD283" i="1"/>
  <c r="AD283" i="1" a="1"/>
  <c r="AC283" i="1"/>
  <c r="AC283" i="1" a="1"/>
  <c r="AA283" i="1" a="1"/>
  <c r="AA283" i="1" s="1"/>
  <c r="Z283" i="1" a="1"/>
  <c r="Z283" i="1" s="1"/>
  <c r="Y283" i="1" a="1"/>
  <c r="Y283" i="1" s="1"/>
  <c r="X283" i="1" a="1"/>
  <c r="X283" i="1" s="1"/>
  <c r="W283" i="1" a="1"/>
  <c r="W283" i="1" s="1"/>
  <c r="V283" i="1" a="1"/>
  <c r="V283" i="1" s="1"/>
  <c r="U283" i="1" a="1"/>
  <c r="U283" i="1" s="1"/>
  <c r="T283" i="1" a="1"/>
  <c r="T283" i="1" s="1"/>
  <c r="S283" i="1" a="1"/>
  <c r="S283" i="1" s="1"/>
  <c r="R283" i="1" a="1"/>
  <c r="R283" i="1" s="1"/>
  <c r="Q283" i="1" a="1"/>
  <c r="Q283" i="1" s="1"/>
  <c r="P283" i="1" a="1"/>
  <c r="P283" i="1" s="1"/>
  <c r="O283" i="1" a="1"/>
  <c r="O283" i="1" s="1"/>
  <c r="N283" i="1" a="1"/>
  <c r="N283" i="1" s="1"/>
  <c r="M283" i="1" a="1"/>
  <c r="M283" i="1" s="1"/>
  <c r="L283" i="1" a="1"/>
  <c r="L283" i="1" s="1"/>
  <c r="K283" i="1" a="1"/>
  <c r="K283" i="1" s="1"/>
  <c r="I283" i="1"/>
  <c r="J283" i="1" s="1"/>
  <c r="I283" i="1" a="1"/>
  <c r="H283" i="1"/>
  <c r="H283" i="1" a="1"/>
  <c r="G283" i="1"/>
  <c r="G283" i="1" a="1"/>
  <c r="E283" i="1"/>
  <c r="A283" i="1"/>
  <c r="AV282" i="1"/>
  <c r="AV282" i="1" a="1"/>
  <c r="AU282" i="1"/>
  <c r="AU282" i="1" a="1"/>
  <c r="AT282" i="1"/>
  <c r="AT282" i="1" a="1"/>
  <c r="AS282" i="1"/>
  <c r="AS282" i="1" a="1"/>
  <c r="AR282" i="1"/>
  <c r="AR282" i="1" a="1"/>
  <c r="AQ282" i="1"/>
  <c r="AQ282" i="1" a="1"/>
  <c r="AP282" i="1"/>
  <c r="AP282" i="1" a="1"/>
  <c r="AO282" i="1"/>
  <c r="AO282" i="1" a="1"/>
  <c r="AL282" i="1" a="1"/>
  <c r="AL282" i="1" s="1"/>
  <c r="AN282" i="1" s="1" a="1"/>
  <c r="AN282" i="1" s="1"/>
  <c r="AI282" i="1"/>
  <c r="AI282" i="1" a="1"/>
  <c r="AE282" i="1" a="1"/>
  <c r="AE282" i="1" s="1"/>
  <c r="AD282" i="1" a="1"/>
  <c r="AD282" i="1" s="1"/>
  <c r="AC282" i="1" a="1"/>
  <c r="AC282" i="1" s="1"/>
  <c r="AA282" i="1"/>
  <c r="AA282" i="1" a="1"/>
  <c r="Z282" i="1"/>
  <c r="Z282" i="1" a="1"/>
  <c r="Y282" i="1"/>
  <c r="Y282" i="1" a="1"/>
  <c r="X282" i="1"/>
  <c r="AJ282" i="1" s="1"/>
  <c r="X282" i="1" a="1"/>
  <c r="W282" i="1"/>
  <c r="W282" i="1" a="1"/>
  <c r="V282" i="1"/>
  <c r="V282" i="1" a="1"/>
  <c r="U282" i="1"/>
  <c r="U282" i="1" a="1"/>
  <c r="T282" i="1"/>
  <c r="T282" i="1" a="1"/>
  <c r="S282" i="1"/>
  <c r="S282" i="1" a="1"/>
  <c r="R282" i="1"/>
  <c r="R282" i="1" a="1"/>
  <c r="Q282" i="1"/>
  <c r="Q282" i="1" a="1"/>
  <c r="P282" i="1"/>
  <c r="P282" i="1" a="1"/>
  <c r="O282" i="1"/>
  <c r="O282" i="1" a="1"/>
  <c r="N282" i="1"/>
  <c r="N282" i="1" a="1"/>
  <c r="M282" i="1"/>
  <c r="M282" i="1" a="1"/>
  <c r="L282" i="1"/>
  <c r="L282" i="1" a="1"/>
  <c r="K282" i="1"/>
  <c r="K282" i="1" a="1"/>
  <c r="I282" i="1" a="1"/>
  <c r="I282" i="1" s="1"/>
  <c r="J282" i="1" s="1"/>
  <c r="H282" i="1"/>
  <c r="H282" i="1" a="1"/>
  <c r="G282" i="1" a="1"/>
  <c r="G282" i="1" s="1"/>
  <c r="E282" i="1"/>
  <c r="A282" i="1"/>
  <c r="AV281" i="1" a="1"/>
  <c r="AV281" i="1" s="1"/>
  <c r="AU281" i="1"/>
  <c r="AU281" i="1" a="1"/>
  <c r="AT281" i="1" a="1"/>
  <c r="AT281" i="1" s="1"/>
  <c r="AS281" i="1" a="1"/>
  <c r="AS281" i="1" s="1"/>
  <c r="AR281" i="1" a="1"/>
  <c r="AR281" i="1" s="1"/>
  <c r="AQ281" i="1"/>
  <c r="AQ281" i="1" a="1"/>
  <c r="AP281" i="1" a="1"/>
  <c r="AP281" i="1" s="1"/>
  <c r="AO281" i="1" a="1"/>
  <c r="AO281" i="1" s="1"/>
  <c r="AL281" i="1"/>
  <c r="AL281" i="1" a="1"/>
  <c r="AI281" i="1" a="1"/>
  <c r="AI281" i="1" s="1"/>
  <c r="AE281" i="1"/>
  <c r="AE281" i="1" a="1"/>
  <c r="AD281" i="1"/>
  <c r="AD281" i="1" a="1"/>
  <c r="AC281" i="1"/>
  <c r="AC281" i="1" a="1"/>
  <c r="AA281" i="1" a="1"/>
  <c r="AA281" i="1" s="1"/>
  <c r="AB281" i="1" s="1"/>
  <c r="Z281" i="1" a="1"/>
  <c r="Z281" i="1" s="1"/>
  <c r="Y281" i="1" a="1"/>
  <c r="Y281" i="1" s="1"/>
  <c r="X281" i="1"/>
  <c r="AM281" i="1" s="1"/>
  <c r="X281" i="1" a="1"/>
  <c r="W281" i="1" a="1"/>
  <c r="W281" i="1" s="1"/>
  <c r="V281" i="1" a="1"/>
  <c r="V281" i="1" s="1"/>
  <c r="U281" i="1" a="1"/>
  <c r="U281" i="1" s="1"/>
  <c r="T281" i="1" a="1"/>
  <c r="T281" i="1" s="1"/>
  <c r="S281" i="1" a="1"/>
  <c r="S281" i="1" s="1"/>
  <c r="R281" i="1" a="1"/>
  <c r="R281" i="1" s="1"/>
  <c r="Q281" i="1" a="1"/>
  <c r="Q281" i="1" s="1"/>
  <c r="P281" i="1" a="1"/>
  <c r="P281" i="1" s="1"/>
  <c r="O281" i="1" a="1"/>
  <c r="O281" i="1" s="1"/>
  <c r="N281" i="1" a="1"/>
  <c r="N281" i="1" s="1"/>
  <c r="M281" i="1" a="1"/>
  <c r="M281" i="1" s="1"/>
  <c r="L281" i="1" a="1"/>
  <c r="L281" i="1" s="1"/>
  <c r="K281" i="1" a="1"/>
  <c r="K281" i="1" s="1"/>
  <c r="I281" i="1"/>
  <c r="J281" i="1" s="1"/>
  <c r="I281" i="1" a="1"/>
  <c r="H281" i="1"/>
  <c r="H281" i="1" a="1"/>
  <c r="G281" i="1"/>
  <c r="G281" i="1" a="1"/>
  <c r="E281" i="1"/>
  <c r="A281" i="1"/>
  <c r="AV280" i="1"/>
  <c r="AV280" i="1" a="1"/>
  <c r="AU280" i="1"/>
  <c r="AU280" i="1" a="1"/>
  <c r="AT280" i="1"/>
  <c r="AT280" i="1" a="1"/>
  <c r="AS280" i="1"/>
  <c r="AS280" i="1" a="1"/>
  <c r="AR280" i="1"/>
  <c r="AR280" i="1" a="1"/>
  <c r="AQ280" i="1"/>
  <c r="AQ280" i="1" a="1"/>
  <c r="AP280" i="1"/>
  <c r="AP280" i="1" a="1"/>
  <c r="AO280" i="1"/>
  <c r="AO280" i="1" a="1"/>
  <c r="AL280" i="1" a="1"/>
  <c r="AL280" i="1" s="1"/>
  <c r="AN280" i="1" s="1" a="1"/>
  <c r="AN280" i="1" s="1"/>
  <c r="AI280" i="1"/>
  <c r="AI280" i="1" a="1"/>
  <c r="AE280" i="1" a="1"/>
  <c r="AE280" i="1" s="1"/>
  <c r="AD280" i="1" a="1"/>
  <c r="AD280" i="1" s="1"/>
  <c r="AC280" i="1" a="1"/>
  <c r="AC280" i="1" s="1"/>
  <c r="AA280" i="1"/>
  <c r="AB280" i="1" s="1"/>
  <c r="AA280" i="1" a="1"/>
  <c r="Z280" i="1"/>
  <c r="Z280" i="1" a="1"/>
  <c r="Y280" i="1"/>
  <c r="Y280" i="1" a="1"/>
  <c r="X280" i="1"/>
  <c r="X280" i="1" a="1"/>
  <c r="W280" i="1"/>
  <c r="W280" i="1" a="1"/>
  <c r="V280" i="1"/>
  <c r="V280" i="1" a="1"/>
  <c r="U280" i="1"/>
  <c r="U280" i="1" a="1"/>
  <c r="T280" i="1"/>
  <c r="T280" i="1" a="1"/>
  <c r="S280" i="1"/>
  <c r="S280" i="1" a="1"/>
  <c r="R280" i="1"/>
  <c r="R280" i="1" a="1"/>
  <c r="Q280" i="1"/>
  <c r="Q280" i="1" a="1"/>
  <c r="P280" i="1"/>
  <c r="P280" i="1" a="1"/>
  <c r="O280" i="1"/>
  <c r="O280" i="1" a="1"/>
  <c r="N280" i="1"/>
  <c r="N280" i="1" a="1"/>
  <c r="M280" i="1"/>
  <c r="M280" i="1" a="1"/>
  <c r="L280" i="1"/>
  <c r="L280" i="1" a="1"/>
  <c r="K280" i="1"/>
  <c r="K280" i="1" a="1"/>
  <c r="I280" i="1" a="1"/>
  <c r="I280" i="1" s="1"/>
  <c r="J280" i="1" s="1"/>
  <c r="H280" i="1" a="1"/>
  <c r="H280" i="1" s="1"/>
  <c r="G280" i="1"/>
  <c r="G280" i="1" a="1"/>
  <c r="E280" i="1"/>
  <c r="A280" i="1"/>
  <c r="AV279" i="1" a="1"/>
  <c r="AV279" i="1" s="1"/>
  <c r="AU279" i="1" a="1"/>
  <c r="AU279" i="1" s="1"/>
  <c r="AT279" i="1" a="1"/>
  <c r="AT279" i="1" s="1"/>
  <c r="AS279" i="1" a="1"/>
  <c r="AS279" i="1" s="1"/>
  <c r="AR279" i="1" a="1"/>
  <c r="AR279" i="1" s="1"/>
  <c r="AQ279" i="1" a="1"/>
  <c r="AQ279" i="1" s="1"/>
  <c r="AP279" i="1" a="1"/>
  <c r="AP279" i="1" s="1"/>
  <c r="AO279" i="1" a="1"/>
  <c r="AO279" i="1" s="1"/>
  <c r="AL279" i="1"/>
  <c r="AL279" i="1" a="1"/>
  <c r="AI279" i="1" a="1"/>
  <c r="AI279" i="1" s="1"/>
  <c r="AE279" i="1"/>
  <c r="AE279" i="1" a="1"/>
  <c r="AD279" i="1"/>
  <c r="AD279" i="1" a="1"/>
  <c r="AC279" i="1"/>
  <c r="AC279" i="1" a="1"/>
  <c r="AA279" i="1" a="1"/>
  <c r="AA279" i="1" s="1"/>
  <c r="AB279" i="1" s="1"/>
  <c r="Z279" i="1" a="1"/>
  <c r="Z279" i="1" s="1"/>
  <c r="Y279" i="1" a="1"/>
  <c r="Y279" i="1" s="1"/>
  <c r="X279" i="1" a="1"/>
  <c r="X279" i="1" s="1"/>
  <c r="W279" i="1" a="1"/>
  <c r="W279" i="1" s="1"/>
  <c r="V279" i="1" a="1"/>
  <c r="V279" i="1" s="1"/>
  <c r="U279" i="1" a="1"/>
  <c r="U279" i="1" s="1"/>
  <c r="T279" i="1" a="1"/>
  <c r="T279" i="1" s="1"/>
  <c r="S279" i="1" a="1"/>
  <c r="S279" i="1" s="1"/>
  <c r="R279" i="1" a="1"/>
  <c r="R279" i="1" s="1"/>
  <c r="Q279" i="1" a="1"/>
  <c r="Q279" i="1" s="1"/>
  <c r="P279" i="1" a="1"/>
  <c r="P279" i="1" s="1"/>
  <c r="O279" i="1" a="1"/>
  <c r="O279" i="1" s="1"/>
  <c r="N279" i="1" a="1"/>
  <c r="N279" i="1" s="1"/>
  <c r="M279" i="1" a="1"/>
  <c r="M279" i="1" s="1"/>
  <c r="L279" i="1" a="1"/>
  <c r="L279" i="1" s="1"/>
  <c r="K279" i="1" a="1"/>
  <c r="K279" i="1" s="1"/>
  <c r="I279" i="1"/>
  <c r="J279" i="1" s="1"/>
  <c r="I279" i="1" a="1"/>
  <c r="H279" i="1"/>
  <c r="H279" i="1" a="1"/>
  <c r="G279" i="1"/>
  <c r="G279" i="1" a="1"/>
  <c r="E279" i="1"/>
  <c r="A279" i="1"/>
  <c r="AV278" i="1"/>
  <c r="AV278" i="1" a="1"/>
  <c r="AU278" i="1"/>
  <c r="AU278" i="1" a="1"/>
  <c r="AT278" i="1"/>
  <c r="AT278" i="1" a="1"/>
  <c r="AS278" i="1"/>
  <c r="AS278" i="1" a="1"/>
  <c r="AR278" i="1"/>
  <c r="AR278" i="1" a="1"/>
  <c r="AQ278" i="1"/>
  <c r="AQ278" i="1" a="1"/>
  <c r="AP278" i="1"/>
  <c r="AP278" i="1" a="1"/>
  <c r="AO278" i="1"/>
  <c r="AO278" i="1" a="1"/>
  <c r="AL278" i="1" a="1"/>
  <c r="AL278" i="1" s="1"/>
  <c r="AN278" i="1" s="1" a="1"/>
  <c r="AN278" i="1" s="1"/>
  <c r="AI278" i="1"/>
  <c r="AI278" i="1" a="1"/>
  <c r="AE278" i="1" a="1"/>
  <c r="AE278" i="1" s="1"/>
  <c r="AD278" i="1" a="1"/>
  <c r="AD278" i="1" s="1"/>
  <c r="AC278" i="1" a="1"/>
  <c r="AC278" i="1" s="1"/>
  <c r="AA278" i="1"/>
  <c r="AA278" i="1" a="1"/>
  <c r="Z278" i="1"/>
  <c r="Z278" i="1" a="1"/>
  <c r="Y278" i="1"/>
  <c r="Y278" i="1" a="1"/>
  <c r="X278" i="1"/>
  <c r="X278" i="1" a="1"/>
  <c r="W278" i="1"/>
  <c r="W278" i="1" a="1"/>
  <c r="V278" i="1"/>
  <c r="V278" i="1" a="1"/>
  <c r="U278" i="1"/>
  <c r="U278" i="1" a="1"/>
  <c r="T278" i="1"/>
  <c r="T278" i="1" a="1"/>
  <c r="S278" i="1"/>
  <c r="S278" i="1" a="1"/>
  <c r="R278" i="1"/>
  <c r="R278" i="1" a="1"/>
  <c r="Q278" i="1"/>
  <c r="Q278" i="1" a="1"/>
  <c r="P278" i="1"/>
  <c r="P278" i="1" a="1"/>
  <c r="O278" i="1"/>
  <c r="O278" i="1" a="1"/>
  <c r="N278" i="1"/>
  <c r="N278" i="1" a="1"/>
  <c r="M278" i="1"/>
  <c r="M278" i="1" a="1"/>
  <c r="L278" i="1"/>
  <c r="L278" i="1" a="1"/>
  <c r="K278" i="1" a="1"/>
  <c r="K278" i="1" s="1"/>
  <c r="I278" i="1" a="1"/>
  <c r="I278" i="1" s="1"/>
  <c r="J278" i="1" s="1"/>
  <c r="H278" i="1" a="1"/>
  <c r="H278" i="1" s="1"/>
  <c r="G278" i="1" a="1"/>
  <c r="G278" i="1" s="1"/>
  <c r="E278" i="1"/>
  <c r="A278" i="1"/>
  <c r="AV277" i="1" a="1"/>
  <c r="AV277" i="1" s="1"/>
  <c r="AU277" i="1" a="1"/>
  <c r="AU277" i="1" s="1"/>
  <c r="AT277" i="1" a="1"/>
  <c r="AT277" i="1" s="1"/>
  <c r="AS277" i="1"/>
  <c r="AS277" i="1" a="1"/>
  <c r="AR277" i="1" a="1"/>
  <c r="AR277" i="1" s="1"/>
  <c r="AQ277" i="1" a="1"/>
  <c r="AQ277" i="1" s="1"/>
  <c r="AP277" i="1" a="1"/>
  <c r="AP277" i="1" s="1"/>
  <c r="AO277" i="1"/>
  <c r="AO277" i="1" a="1"/>
  <c r="AL277" i="1"/>
  <c r="AN277" i="1" s="1" a="1"/>
  <c r="AN277" i="1" s="1"/>
  <c r="AL277" i="1" a="1"/>
  <c r="AI277" i="1" a="1"/>
  <c r="AI277" i="1" s="1"/>
  <c r="AE277" i="1"/>
  <c r="AE277" i="1" a="1"/>
  <c r="AD277" i="1"/>
  <c r="AD277" i="1" a="1"/>
  <c r="AC277" i="1" a="1"/>
  <c r="AC277" i="1" s="1"/>
  <c r="AA277" i="1" a="1"/>
  <c r="AA277" i="1" s="1"/>
  <c r="Z277" i="1"/>
  <c r="Z277" i="1" a="1"/>
  <c r="Y277" i="1" a="1"/>
  <c r="Y277" i="1" s="1"/>
  <c r="X277" i="1" a="1"/>
  <c r="X277" i="1" s="1"/>
  <c r="W277" i="1" a="1"/>
  <c r="W277" i="1" s="1"/>
  <c r="V277" i="1"/>
  <c r="V277" i="1" a="1"/>
  <c r="U277" i="1" a="1"/>
  <c r="U277" i="1" s="1"/>
  <c r="T277" i="1" a="1"/>
  <c r="T277" i="1" s="1"/>
  <c r="S277" i="1" a="1"/>
  <c r="S277" i="1" s="1"/>
  <c r="R277" i="1"/>
  <c r="R277" i="1" a="1"/>
  <c r="Q277" i="1" a="1"/>
  <c r="Q277" i="1" s="1"/>
  <c r="P277" i="1" a="1"/>
  <c r="P277" i="1" s="1"/>
  <c r="O277" i="1" a="1"/>
  <c r="O277" i="1" s="1"/>
  <c r="N277" i="1"/>
  <c r="N277" i="1" a="1"/>
  <c r="M277" i="1" a="1"/>
  <c r="M277" i="1" s="1"/>
  <c r="L277" i="1" a="1"/>
  <c r="L277" i="1" s="1"/>
  <c r="K277" i="1" a="1"/>
  <c r="K277" i="1" s="1"/>
  <c r="I277" i="1" a="1"/>
  <c r="I277" i="1" s="1"/>
  <c r="J277" i="1" s="1"/>
  <c r="H277" i="1" a="1"/>
  <c r="H277" i="1" s="1"/>
  <c r="G277" i="1"/>
  <c r="G277" i="1" a="1"/>
  <c r="E277" i="1"/>
  <c r="A277" i="1"/>
  <c r="AV276" i="1" a="1"/>
  <c r="AV276" i="1" s="1"/>
  <c r="AU276" i="1" a="1"/>
  <c r="AU276" i="1" s="1"/>
  <c r="AT276" i="1"/>
  <c r="AT276" i="1" a="1"/>
  <c r="AS276" i="1"/>
  <c r="AS276" i="1" a="1"/>
  <c r="AR276" i="1" a="1"/>
  <c r="AR276" i="1" s="1"/>
  <c r="AQ276" i="1" a="1"/>
  <c r="AQ276" i="1" s="1"/>
  <c r="AP276" i="1"/>
  <c r="AP276" i="1" a="1"/>
  <c r="AO276" i="1"/>
  <c r="AO276" i="1" a="1"/>
  <c r="AL276" i="1" a="1"/>
  <c r="AL276" i="1" s="1"/>
  <c r="AN276" i="1" s="1" a="1"/>
  <c r="AN276" i="1" s="1"/>
  <c r="AI276" i="1" a="1"/>
  <c r="AI276" i="1" s="1"/>
  <c r="AE276" i="1" a="1"/>
  <c r="AE276" i="1" s="1"/>
  <c r="AD276" i="1"/>
  <c r="AD276" i="1" a="1"/>
  <c r="AC276" i="1"/>
  <c r="AC276" i="1" a="1"/>
  <c r="AA276" i="1"/>
  <c r="AA276" i="1" a="1"/>
  <c r="Z276" i="1"/>
  <c r="Z276" i="1" a="1"/>
  <c r="Y276" i="1" a="1"/>
  <c r="Y276" i="1" s="1"/>
  <c r="X276" i="1" a="1"/>
  <c r="X276" i="1" s="1"/>
  <c r="W276" i="1"/>
  <c r="W276" i="1" a="1"/>
  <c r="V276" i="1"/>
  <c r="V276" i="1" a="1"/>
  <c r="U276" i="1" a="1"/>
  <c r="U276" i="1" s="1"/>
  <c r="T276" i="1" a="1"/>
  <c r="T276" i="1" s="1"/>
  <c r="S276" i="1"/>
  <c r="S276" i="1" a="1"/>
  <c r="R276" i="1"/>
  <c r="R276" i="1" a="1"/>
  <c r="Q276" i="1" a="1"/>
  <c r="Q276" i="1" s="1"/>
  <c r="P276" i="1" a="1"/>
  <c r="P276" i="1" s="1"/>
  <c r="O276" i="1"/>
  <c r="O276" i="1" a="1"/>
  <c r="N276" i="1"/>
  <c r="N276" i="1" a="1"/>
  <c r="M276" i="1" a="1"/>
  <c r="M276" i="1" s="1"/>
  <c r="L276" i="1" a="1"/>
  <c r="L276" i="1" s="1"/>
  <c r="K276" i="1"/>
  <c r="K276" i="1" a="1"/>
  <c r="J276" i="1"/>
  <c r="I276" i="1"/>
  <c r="I276" i="1" a="1"/>
  <c r="H276" i="1"/>
  <c r="H276" i="1" a="1"/>
  <c r="G276" i="1" a="1"/>
  <c r="G276" i="1" s="1"/>
  <c r="E276" i="1"/>
  <c r="A276" i="1"/>
  <c r="AV275" i="1"/>
  <c r="AV275" i="1" a="1"/>
  <c r="AU275" i="1"/>
  <c r="AU275" i="1" a="1"/>
  <c r="AT275" i="1" a="1"/>
  <c r="AT275" i="1" s="1"/>
  <c r="AS275" i="1" a="1"/>
  <c r="AS275" i="1" s="1"/>
  <c r="AR275" i="1"/>
  <c r="AR275" i="1" a="1"/>
  <c r="AQ275" i="1"/>
  <c r="AQ275" i="1" a="1"/>
  <c r="AP275" i="1" a="1"/>
  <c r="AP275" i="1" s="1"/>
  <c r="AO275" i="1" a="1"/>
  <c r="AO275" i="1" s="1"/>
  <c r="AL275" i="1" a="1"/>
  <c r="AL275" i="1" s="1"/>
  <c r="AI275" i="1" a="1"/>
  <c r="AI275" i="1" s="1"/>
  <c r="AE275" i="1"/>
  <c r="AE275" i="1" a="1"/>
  <c r="AD275" i="1"/>
  <c r="AD275" i="1" a="1"/>
  <c r="AC275" i="1"/>
  <c r="AC275" i="1" a="1"/>
  <c r="AA275" i="1" a="1"/>
  <c r="AA275" i="1" s="1"/>
  <c r="Z275" i="1" a="1"/>
  <c r="Z275" i="1" s="1"/>
  <c r="Y275" i="1" a="1"/>
  <c r="Y275" i="1" s="1"/>
  <c r="X275" i="1"/>
  <c r="AM275" i="1" s="1"/>
  <c r="X275" i="1" a="1"/>
  <c r="W275" i="1" a="1"/>
  <c r="W275" i="1" s="1"/>
  <c r="V275" i="1" a="1"/>
  <c r="V275" i="1" s="1"/>
  <c r="U275" i="1" a="1"/>
  <c r="U275" i="1" s="1"/>
  <c r="T275" i="1"/>
  <c r="T275" i="1" a="1"/>
  <c r="S275" i="1" a="1"/>
  <c r="S275" i="1" s="1"/>
  <c r="R275" i="1" a="1"/>
  <c r="R275" i="1" s="1"/>
  <c r="Q275" i="1" a="1"/>
  <c r="Q275" i="1" s="1"/>
  <c r="P275" i="1"/>
  <c r="P275" i="1" a="1"/>
  <c r="O275" i="1" a="1"/>
  <c r="O275" i="1" s="1"/>
  <c r="N275" i="1" a="1"/>
  <c r="N275" i="1" s="1"/>
  <c r="M275" i="1" a="1"/>
  <c r="M275" i="1" s="1"/>
  <c r="L275" i="1"/>
  <c r="L275" i="1" a="1"/>
  <c r="K275" i="1" a="1"/>
  <c r="K275" i="1" s="1"/>
  <c r="I275" i="1"/>
  <c r="J275" i="1" s="1"/>
  <c r="I275" i="1" a="1"/>
  <c r="H275" i="1"/>
  <c r="H275" i="1" a="1"/>
  <c r="G275" i="1" a="1"/>
  <c r="G275" i="1" s="1"/>
  <c r="E275" i="1"/>
  <c r="A275" i="1"/>
  <c r="AV274" i="1"/>
  <c r="AV274" i="1" a="1"/>
  <c r="AU274" i="1"/>
  <c r="AU274" i="1" a="1"/>
  <c r="AT274" i="1" a="1"/>
  <c r="AT274" i="1" s="1"/>
  <c r="AS274" i="1"/>
  <c r="AS274" i="1" a="1"/>
  <c r="AR274" i="1"/>
  <c r="AR274" i="1" a="1"/>
  <c r="AQ274" i="1" a="1"/>
  <c r="AQ274" i="1" s="1"/>
  <c r="AP274" i="1" a="1"/>
  <c r="AP274" i="1" s="1"/>
  <c r="AO274" i="1"/>
  <c r="AO274" i="1" a="1"/>
  <c r="AL274" i="1"/>
  <c r="AL274" i="1" a="1"/>
  <c r="AI274" i="1"/>
  <c r="AI274" i="1" a="1"/>
  <c r="AE274" i="1" a="1"/>
  <c r="AE274" i="1" s="1"/>
  <c r="AD274" i="1" a="1"/>
  <c r="AD274" i="1" s="1"/>
  <c r="AC274" i="1"/>
  <c r="AC274" i="1" a="1"/>
  <c r="AA274" i="1" a="1"/>
  <c r="AA274" i="1" s="1"/>
  <c r="Z274" i="1"/>
  <c r="AN274" i="1" s="1" a="1"/>
  <c r="AN274" i="1" s="1"/>
  <c r="Z274" i="1" a="1"/>
  <c r="Y274" i="1"/>
  <c r="Y274" i="1" a="1"/>
  <c r="X274" i="1" a="1"/>
  <c r="X274" i="1" s="1"/>
  <c r="W274" i="1" a="1"/>
  <c r="W274" i="1" s="1"/>
  <c r="V274" i="1"/>
  <c r="V274" i="1" a="1"/>
  <c r="U274" i="1"/>
  <c r="U274" i="1" a="1"/>
  <c r="T274" i="1" a="1"/>
  <c r="T274" i="1" s="1"/>
  <c r="S274" i="1" a="1"/>
  <c r="S274" i="1" s="1"/>
  <c r="R274" i="1"/>
  <c r="R274" i="1" a="1"/>
  <c r="Q274" i="1"/>
  <c r="Q274" i="1" a="1"/>
  <c r="P274" i="1" a="1"/>
  <c r="P274" i="1" s="1"/>
  <c r="O274" i="1" a="1"/>
  <c r="O274" i="1" s="1"/>
  <c r="N274" i="1"/>
  <c r="N274" i="1" a="1"/>
  <c r="M274" i="1"/>
  <c r="M274" i="1" a="1"/>
  <c r="L274" i="1" a="1"/>
  <c r="L274" i="1" s="1"/>
  <c r="K274" i="1" a="1"/>
  <c r="K274" i="1" s="1"/>
  <c r="I274" i="1" a="1"/>
  <c r="I274" i="1" s="1"/>
  <c r="J274" i="1" s="1"/>
  <c r="H274" i="1"/>
  <c r="H274" i="1" a="1"/>
  <c r="G274" i="1"/>
  <c r="G274" i="1" a="1"/>
  <c r="E274" i="1"/>
  <c r="A274" i="1"/>
  <c r="AV273" i="1" a="1"/>
  <c r="AV273" i="1" s="1"/>
  <c r="AU273" i="1"/>
  <c r="AU273" i="1" a="1"/>
  <c r="AT273" i="1"/>
  <c r="AT273" i="1" a="1"/>
  <c r="AS273" i="1" a="1"/>
  <c r="AS273" i="1" s="1"/>
  <c r="AR273" i="1" a="1"/>
  <c r="AR273" i="1" s="1"/>
  <c r="AQ273" i="1"/>
  <c r="AQ273" i="1" a="1"/>
  <c r="AP273" i="1"/>
  <c r="AP273" i="1" a="1"/>
  <c r="AO273" i="1" a="1"/>
  <c r="AO273" i="1" s="1"/>
  <c r="AL273" i="1" a="1"/>
  <c r="AL273" i="1" s="1"/>
  <c r="AN273" i="1" s="1" a="1"/>
  <c r="AN273" i="1" s="1"/>
  <c r="AI273" i="1" a="1"/>
  <c r="AI273" i="1" s="1"/>
  <c r="AE273" i="1" a="1"/>
  <c r="AE273" i="1" s="1"/>
  <c r="AD273" i="1"/>
  <c r="AD273" i="1" a="1"/>
  <c r="AC273" i="1"/>
  <c r="AC273" i="1" a="1"/>
  <c r="AA273" i="1"/>
  <c r="AA273" i="1" a="1"/>
  <c r="Z273" i="1" a="1"/>
  <c r="Z273" i="1" s="1"/>
  <c r="Y273" i="1" a="1"/>
  <c r="Y273" i="1" s="1"/>
  <c r="X273" i="1"/>
  <c r="X273" i="1" a="1"/>
  <c r="W273" i="1"/>
  <c r="W273" i="1" a="1"/>
  <c r="V273" i="1" a="1"/>
  <c r="V273" i="1" s="1"/>
  <c r="U273" i="1" a="1"/>
  <c r="U273" i="1" s="1"/>
  <c r="T273" i="1"/>
  <c r="T273" i="1" a="1"/>
  <c r="S273" i="1"/>
  <c r="S273" i="1" a="1"/>
  <c r="R273" i="1" a="1"/>
  <c r="R273" i="1" s="1"/>
  <c r="Q273" i="1" a="1"/>
  <c r="Q273" i="1" s="1"/>
  <c r="P273" i="1"/>
  <c r="P273" i="1" a="1"/>
  <c r="O273" i="1"/>
  <c r="O273" i="1" a="1"/>
  <c r="N273" i="1" a="1"/>
  <c r="N273" i="1" s="1"/>
  <c r="M273" i="1" a="1"/>
  <c r="M273" i="1" s="1"/>
  <c r="L273" i="1"/>
  <c r="L273" i="1" a="1"/>
  <c r="K273" i="1"/>
  <c r="K273" i="1" a="1"/>
  <c r="I273" i="1"/>
  <c r="J273" i="1" s="1"/>
  <c r="I273" i="1" a="1"/>
  <c r="H273" i="1"/>
  <c r="H273" i="1" a="1"/>
  <c r="G273" i="1"/>
  <c r="G273" i="1" a="1"/>
  <c r="E273" i="1"/>
  <c r="A273" i="1"/>
  <c r="AV272" i="1"/>
  <c r="AV272" i="1" a="1"/>
  <c r="AU272" i="1"/>
  <c r="AU272" i="1" a="1"/>
  <c r="AT272" i="1" a="1"/>
  <c r="AT272" i="1" s="1"/>
  <c r="AS272" i="1" a="1"/>
  <c r="AS272" i="1" s="1"/>
  <c r="AR272" i="1"/>
  <c r="AR272" i="1" a="1"/>
  <c r="AQ272" i="1"/>
  <c r="AQ272" i="1" a="1"/>
  <c r="AP272" i="1" a="1"/>
  <c r="AP272" i="1" s="1"/>
  <c r="AO272" i="1" a="1"/>
  <c r="AO272" i="1" s="1"/>
  <c r="AL272" i="1"/>
  <c r="AL272" i="1" a="1"/>
  <c r="AI272" i="1"/>
  <c r="AI272" i="1" a="1"/>
  <c r="AE272" i="1"/>
  <c r="AE272" i="1" a="1"/>
  <c r="AD272" i="1" a="1"/>
  <c r="AD272" i="1" s="1"/>
  <c r="AC272" i="1" a="1"/>
  <c r="AC272" i="1" s="1"/>
  <c r="AA272" i="1" a="1"/>
  <c r="AA272" i="1" s="1"/>
  <c r="Z272" i="1" a="1"/>
  <c r="Z272" i="1" s="1"/>
  <c r="Y272" i="1"/>
  <c r="Y272" i="1" a="1"/>
  <c r="X272" i="1"/>
  <c r="AM272" i="1" s="1"/>
  <c r="X272" i="1" a="1"/>
  <c r="W272" i="1" a="1"/>
  <c r="W272" i="1" s="1"/>
  <c r="V272" i="1" a="1"/>
  <c r="V272" i="1" s="1"/>
  <c r="U272" i="1"/>
  <c r="U272" i="1" a="1"/>
  <c r="T272" i="1"/>
  <c r="T272" i="1" a="1"/>
  <c r="S272" i="1" a="1"/>
  <c r="S272" i="1" s="1"/>
  <c r="R272" i="1" a="1"/>
  <c r="R272" i="1" s="1"/>
  <c r="Q272" i="1"/>
  <c r="Q272" i="1" a="1"/>
  <c r="P272" i="1"/>
  <c r="P272" i="1" a="1"/>
  <c r="O272" i="1" a="1"/>
  <c r="O272" i="1" s="1"/>
  <c r="N272" i="1" a="1"/>
  <c r="N272" i="1" s="1"/>
  <c r="M272" i="1"/>
  <c r="M272" i="1" a="1"/>
  <c r="L272" i="1"/>
  <c r="L272" i="1" a="1"/>
  <c r="K272" i="1" a="1"/>
  <c r="K272" i="1" s="1"/>
  <c r="I272" i="1" a="1"/>
  <c r="I272" i="1" s="1"/>
  <c r="J272" i="1" s="1"/>
  <c r="H272" i="1" a="1"/>
  <c r="H272" i="1" s="1"/>
  <c r="G272" i="1"/>
  <c r="G272" i="1" a="1"/>
  <c r="E272" i="1"/>
  <c r="A272" i="1"/>
  <c r="AV271" i="1" a="1"/>
  <c r="AV271" i="1" s="1"/>
  <c r="AU271" i="1" a="1"/>
  <c r="AU271" i="1" s="1"/>
  <c r="AT271" i="1"/>
  <c r="AT271" i="1" a="1"/>
  <c r="AS271" i="1"/>
  <c r="AS271" i="1" a="1"/>
  <c r="AR271" i="1" a="1"/>
  <c r="AR271" i="1" s="1"/>
  <c r="AQ271" i="1" a="1"/>
  <c r="AQ271" i="1" s="1"/>
  <c r="AP271" i="1"/>
  <c r="AP271" i="1" a="1"/>
  <c r="AO271" i="1"/>
  <c r="AO271" i="1" a="1"/>
  <c r="AL271" i="1"/>
  <c r="AN271" i="1" s="1" a="1"/>
  <c r="AN271" i="1" s="1"/>
  <c r="AL271" i="1" a="1"/>
  <c r="AI271" i="1" a="1"/>
  <c r="AI271" i="1" s="1"/>
  <c r="AE271" i="1" a="1"/>
  <c r="AE271" i="1" s="1"/>
  <c r="AD271" i="1" a="1"/>
  <c r="AD271" i="1" s="1"/>
  <c r="AC271" i="1"/>
  <c r="AC271" i="1" a="1"/>
  <c r="AA271" i="1"/>
  <c r="AA271" i="1" a="1"/>
  <c r="Z271" i="1"/>
  <c r="Z271" i="1" a="1"/>
  <c r="Y271" i="1" a="1"/>
  <c r="Y271" i="1" s="1"/>
  <c r="X271" i="1" a="1"/>
  <c r="X271" i="1" s="1"/>
  <c r="W271" i="1"/>
  <c r="W271" i="1" a="1"/>
  <c r="V271" i="1"/>
  <c r="V271" i="1" a="1"/>
  <c r="U271" i="1" a="1"/>
  <c r="U271" i="1" s="1"/>
  <c r="T271" i="1" a="1"/>
  <c r="T271" i="1" s="1"/>
  <c r="S271" i="1"/>
  <c r="S271" i="1" a="1"/>
  <c r="R271" i="1"/>
  <c r="R271" i="1" a="1"/>
  <c r="Q271" i="1" a="1"/>
  <c r="Q271" i="1" s="1"/>
  <c r="P271" i="1" a="1"/>
  <c r="P271" i="1" s="1"/>
  <c r="O271" i="1" a="1"/>
  <c r="O271" i="1" s="1"/>
  <c r="N271" i="1"/>
  <c r="N271" i="1" a="1"/>
  <c r="M271" i="1" a="1"/>
  <c r="M271" i="1" s="1"/>
  <c r="L271" i="1" a="1"/>
  <c r="L271" i="1" s="1"/>
  <c r="K271" i="1" a="1"/>
  <c r="K271" i="1" s="1"/>
  <c r="J271" i="1"/>
  <c r="I271" i="1"/>
  <c r="I271" i="1" a="1"/>
  <c r="H271" i="1"/>
  <c r="H271" i="1" a="1"/>
  <c r="G271" i="1"/>
  <c r="G271" i="1" a="1"/>
  <c r="E271" i="1"/>
  <c r="A271" i="1"/>
  <c r="AV270" i="1"/>
  <c r="AV270" i="1" a="1"/>
  <c r="AU270" i="1"/>
  <c r="AU270" i="1" a="1"/>
  <c r="AT270" i="1"/>
  <c r="AT270" i="1" a="1"/>
  <c r="AS270" i="1"/>
  <c r="AS270" i="1" a="1"/>
  <c r="AR270" i="1" a="1"/>
  <c r="AR270" i="1" s="1"/>
  <c r="AQ270" i="1"/>
  <c r="AQ270" i="1" a="1"/>
  <c r="AP270" i="1"/>
  <c r="AP270" i="1" a="1"/>
  <c r="AO270" i="1"/>
  <c r="AO270" i="1" a="1"/>
  <c r="AL270" i="1" a="1"/>
  <c r="AL270" i="1" s="1"/>
  <c r="AN270" i="1" s="1" a="1"/>
  <c r="AN270" i="1" s="1"/>
  <c r="AI270" i="1" a="1"/>
  <c r="AI270" i="1" s="1"/>
  <c r="AE270" i="1" a="1"/>
  <c r="AE270" i="1" s="1"/>
  <c r="AD270" i="1"/>
  <c r="AD270" i="1" a="1"/>
  <c r="AC270" i="1" a="1"/>
  <c r="AC270" i="1" s="1"/>
  <c r="AA270" i="1"/>
  <c r="AA270" i="1" a="1"/>
  <c r="Z270" i="1"/>
  <c r="Z270" i="1" a="1"/>
  <c r="Y270" i="1" a="1"/>
  <c r="Y270" i="1" s="1"/>
  <c r="X270" i="1"/>
  <c r="AJ270" i="1" s="1"/>
  <c r="X270" i="1" a="1"/>
  <c r="W270" i="1"/>
  <c r="W270" i="1" a="1"/>
  <c r="V270" i="1"/>
  <c r="V270" i="1" a="1"/>
  <c r="U270" i="1" a="1"/>
  <c r="U270" i="1" s="1"/>
  <c r="T270" i="1"/>
  <c r="T270" i="1" a="1"/>
  <c r="S270" i="1"/>
  <c r="S270" i="1" a="1"/>
  <c r="R270" i="1"/>
  <c r="R270" i="1" a="1"/>
  <c r="Q270" i="1" a="1"/>
  <c r="Q270" i="1" s="1"/>
  <c r="P270" i="1"/>
  <c r="P270" i="1" a="1"/>
  <c r="O270" i="1"/>
  <c r="O270" i="1" a="1"/>
  <c r="N270" i="1"/>
  <c r="N270" i="1" a="1"/>
  <c r="M270" i="1" a="1"/>
  <c r="M270" i="1" s="1"/>
  <c r="L270" i="1"/>
  <c r="L270" i="1" a="1"/>
  <c r="K270" i="1"/>
  <c r="K270" i="1" a="1"/>
  <c r="J270" i="1"/>
  <c r="I270" i="1"/>
  <c r="I270" i="1" a="1"/>
  <c r="H270" i="1" a="1"/>
  <c r="H270" i="1" s="1"/>
  <c r="G270" i="1" a="1"/>
  <c r="G270" i="1" s="1"/>
  <c r="E270" i="1"/>
  <c r="A270" i="1"/>
  <c r="AV269" i="1"/>
  <c r="AV269" i="1" a="1"/>
  <c r="AU269" i="1" a="1"/>
  <c r="AU269" i="1" s="1"/>
  <c r="AT269" i="1" a="1"/>
  <c r="AT269" i="1" s="1"/>
  <c r="AS269" i="1" a="1"/>
  <c r="AS269" i="1" s="1"/>
  <c r="AR269" i="1"/>
  <c r="AR269" i="1" a="1"/>
  <c r="AQ269" i="1" a="1"/>
  <c r="AQ269" i="1" s="1"/>
  <c r="AP269" i="1" a="1"/>
  <c r="AP269" i="1" s="1"/>
  <c r="AO269" i="1" a="1"/>
  <c r="AO269" i="1" s="1"/>
  <c r="AL269" i="1"/>
  <c r="AL269" i="1" a="1"/>
  <c r="AJ269" i="1"/>
  <c r="AI269" i="1"/>
  <c r="AI269" i="1" a="1"/>
  <c r="AE269" i="1" a="1"/>
  <c r="AE269" i="1" s="1"/>
  <c r="AD269" i="1"/>
  <c r="AD269" i="1" a="1"/>
  <c r="AC269" i="1" a="1"/>
  <c r="AC269" i="1" s="1"/>
  <c r="AA269" i="1" a="1"/>
  <c r="AA269" i="1" s="1"/>
  <c r="AB269" i="1" s="1"/>
  <c r="Z269" i="1"/>
  <c r="Z269" i="1" a="1"/>
  <c r="Y269" i="1"/>
  <c r="Y269" i="1" a="1"/>
  <c r="X269" i="1" a="1"/>
  <c r="X269" i="1" s="1"/>
  <c r="W269" i="1" a="1"/>
  <c r="W269" i="1" s="1"/>
  <c r="V269" i="1" a="1"/>
  <c r="V269" i="1" s="1"/>
  <c r="U269" i="1"/>
  <c r="U269" i="1" a="1"/>
  <c r="T269" i="1" a="1"/>
  <c r="T269" i="1" s="1"/>
  <c r="S269" i="1" a="1"/>
  <c r="S269" i="1" s="1"/>
  <c r="R269" i="1" a="1"/>
  <c r="R269" i="1" s="1"/>
  <c r="Q269" i="1" a="1"/>
  <c r="Q269" i="1" s="1"/>
  <c r="P269" i="1" a="1"/>
  <c r="P269" i="1" s="1"/>
  <c r="O269" i="1" a="1"/>
  <c r="O269" i="1" s="1"/>
  <c r="N269" i="1" a="1"/>
  <c r="N269" i="1" s="1"/>
  <c r="M269" i="1" a="1"/>
  <c r="M269" i="1" s="1"/>
  <c r="L269" i="1" a="1"/>
  <c r="L269" i="1" s="1"/>
  <c r="K269" i="1" a="1"/>
  <c r="K269" i="1" s="1"/>
  <c r="I269" i="1"/>
  <c r="J269" i="1" s="1"/>
  <c r="I269" i="1" a="1"/>
  <c r="H269" i="1"/>
  <c r="H269" i="1" a="1"/>
  <c r="G269" i="1"/>
  <c r="G269" i="1" a="1"/>
  <c r="E269" i="1"/>
  <c r="A269" i="1"/>
  <c r="AV268" i="1"/>
  <c r="AV268" i="1" a="1"/>
  <c r="AU268" i="1"/>
  <c r="AU268" i="1" a="1"/>
  <c r="AT268" i="1"/>
  <c r="AT268" i="1" a="1"/>
  <c r="AS268" i="1"/>
  <c r="AS268" i="1" a="1"/>
  <c r="AR268" i="1" a="1"/>
  <c r="AR268" i="1" s="1"/>
  <c r="AQ268" i="1" a="1"/>
  <c r="AQ268" i="1" s="1"/>
  <c r="AP268" i="1"/>
  <c r="AP268" i="1" a="1"/>
  <c r="AO268" i="1" a="1"/>
  <c r="AO268" i="1" s="1"/>
  <c r="AL268" i="1" a="1"/>
  <c r="AL268" i="1" s="1"/>
  <c r="AN268" i="1" s="1" a="1"/>
  <c r="AN268" i="1" s="1"/>
  <c r="AI268" i="1" a="1"/>
  <c r="AI268" i="1" s="1"/>
  <c r="AE268" i="1"/>
  <c r="AE268" i="1" a="1"/>
  <c r="AD268" i="1"/>
  <c r="AD268" i="1" a="1"/>
  <c r="AC268" i="1"/>
  <c r="AC268" i="1" a="1"/>
  <c r="AA268" i="1" a="1"/>
  <c r="AA268" i="1" s="1"/>
  <c r="AB268" i="1" s="1"/>
  <c r="Z268" i="1" a="1"/>
  <c r="Z268" i="1" s="1"/>
  <c r="Y268" i="1" a="1"/>
  <c r="Y268" i="1" s="1"/>
  <c r="X268" i="1"/>
  <c r="AM268" i="1" s="1"/>
  <c r="X268" i="1" a="1"/>
  <c r="W268" i="1" a="1"/>
  <c r="W268" i="1" s="1"/>
  <c r="V268" i="1" a="1"/>
  <c r="V268" i="1" s="1"/>
  <c r="U268" i="1" a="1"/>
  <c r="U268" i="1" s="1"/>
  <c r="T268" i="1"/>
  <c r="T268" i="1" a="1"/>
  <c r="S268" i="1" a="1"/>
  <c r="S268" i="1" s="1"/>
  <c r="R268" i="1" a="1"/>
  <c r="R268" i="1" s="1"/>
  <c r="Q268" i="1" a="1"/>
  <c r="Q268" i="1" s="1"/>
  <c r="P268" i="1"/>
  <c r="P268" i="1" a="1"/>
  <c r="O268" i="1" a="1"/>
  <c r="O268" i="1" s="1"/>
  <c r="N268" i="1" a="1"/>
  <c r="N268" i="1" s="1"/>
  <c r="M268" i="1" a="1"/>
  <c r="M268" i="1" s="1"/>
  <c r="L268" i="1"/>
  <c r="L268" i="1" a="1"/>
  <c r="K268" i="1" a="1"/>
  <c r="K268" i="1" s="1"/>
  <c r="I268" i="1"/>
  <c r="J268" i="1" s="1"/>
  <c r="I268" i="1" a="1"/>
  <c r="H268" i="1" a="1"/>
  <c r="H268" i="1" s="1"/>
  <c r="G268" i="1"/>
  <c r="G268" i="1" a="1"/>
  <c r="E268" i="1"/>
  <c r="A268" i="1"/>
  <c r="AV267" i="1"/>
  <c r="AV267" i="1" a="1"/>
  <c r="AU267" i="1" a="1"/>
  <c r="AU267" i="1" s="1"/>
  <c r="AT267" i="1" a="1"/>
  <c r="AT267" i="1" s="1"/>
  <c r="AS267" i="1"/>
  <c r="AS267" i="1" a="1"/>
  <c r="AR267" i="1"/>
  <c r="AR267" i="1" a="1"/>
  <c r="AQ267" i="1" a="1"/>
  <c r="AQ267" i="1" s="1"/>
  <c r="AP267" i="1" a="1"/>
  <c r="AP267" i="1" s="1"/>
  <c r="AO267" i="1"/>
  <c r="AO267" i="1" a="1"/>
  <c r="AL267" i="1"/>
  <c r="AN267" i="1" s="1" a="1"/>
  <c r="AN267" i="1" s="1"/>
  <c r="AL267" i="1" a="1"/>
  <c r="AI267" i="1"/>
  <c r="AI267" i="1" a="1"/>
  <c r="AE267" i="1" a="1"/>
  <c r="AE267" i="1" s="1"/>
  <c r="AD267" i="1" a="1"/>
  <c r="AD267" i="1" s="1"/>
  <c r="AC267" i="1" a="1"/>
  <c r="AC267" i="1" s="1"/>
  <c r="AA267" i="1" a="1"/>
  <c r="AA267" i="1" s="1"/>
  <c r="AB267" i="1" s="1"/>
  <c r="Z267" i="1"/>
  <c r="Z267" i="1" a="1"/>
  <c r="Y267" i="1"/>
  <c r="Y267" i="1" a="1"/>
  <c r="X267" i="1" a="1"/>
  <c r="X267" i="1" s="1"/>
  <c r="W267" i="1" a="1"/>
  <c r="W267" i="1" s="1"/>
  <c r="V267" i="1"/>
  <c r="V267" i="1" a="1"/>
  <c r="U267" i="1"/>
  <c r="U267" i="1" a="1"/>
  <c r="T267" i="1" a="1"/>
  <c r="T267" i="1" s="1"/>
  <c r="S267" i="1" a="1"/>
  <c r="S267" i="1" s="1"/>
  <c r="R267" i="1"/>
  <c r="R267" i="1" a="1"/>
  <c r="Q267" i="1"/>
  <c r="Q267" i="1" a="1"/>
  <c r="P267" i="1" a="1"/>
  <c r="P267" i="1" s="1"/>
  <c r="O267" i="1" a="1"/>
  <c r="O267" i="1" s="1"/>
  <c r="N267" i="1"/>
  <c r="N267" i="1" a="1"/>
  <c r="M267" i="1"/>
  <c r="M267" i="1" a="1"/>
  <c r="L267" i="1" a="1"/>
  <c r="L267" i="1" s="1"/>
  <c r="K267" i="1" a="1"/>
  <c r="K267" i="1" s="1"/>
  <c r="I267" i="1" a="1"/>
  <c r="I267" i="1" s="1"/>
  <c r="J267" i="1" s="1"/>
  <c r="H267" i="1" a="1"/>
  <c r="H267" i="1" s="1"/>
  <c r="G267" i="1"/>
  <c r="G267" i="1" a="1"/>
  <c r="E267" i="1"/>
  <c r="A267" i="1"/>
  <c r="AV266" i="1" a="1"/>
  <c r="AV266" i="1" s="1"/>
  <c r="AU266" i="1" a="1"/>
  <c r="AU266" i="1" s="1"/>
  <c r="AT266" i="1"/>
  <c r="AT266" i="1" a="1"/>
  <c r="AS266" i="1" a="1"/>
  <c r="AS266" i="1" s="1"/>
  <c r="AR266" i="1" a="1"/>
  <c r="AR266" i="1" s="1"/>
  <c r="AQ266" i="1" a="1"/>
  <c r="AQ266" i="1" s="1"/>
  <c r="AP266" i="1"/>
  <c r="AP266" i="1" a="1"/>
  <c r="AO266" i="1" a="1"/>
  <c r="AO266" i="1" s="1"/>
  <c r="AL266" i="1" a="1"/>
  <c r="AL266" i="1" s="1"/>
  <c r="AN266" i="1" s="1" a="1"/>
  <c r="AN266" i="1" s="1"/>
  <c r="AI266" i="1" a="1"/>
  <c r="AI266" i="1" s="1"/>
  <c r="AE266" i="1" a="1"/>
  <c r="AE266" i="1" s="1"/>
  <c r="AD266" i="1"/>
  <c r="AD266" i="1" a="1"/>
  <c r="AC266" i="1"/>
  <c r="AC266" i="1" a="1"/>
  <c r="AA266" i="1"/>
  <c r="AB266" i="1" s="1"/>
  <c r="AA266" i="1" a="1"/>
  <c r="Z266" i="1" a="1"/>
  <c r="Z266" i="1" s="1"/>
  <c r="Y266" i="1" a="1"/>
  <c r="Y266" i="1" s="1"/>
  <c r="X266" i="1" a="1"/>
  <c r="X266" i="1" s="1"/>
  <c r="W266" i="1"/>
  <c r="W266" i="1" a="1"/>
  <c r="V266" i="1" a="1"/>
  <c r="V266" i="1" s="1"/>
  <c r="U266" i="1" a="1"/>
  <c r="U266" i="1" s="1"/>
  <c r="T266" i="1" a="1"/>
  <c r="T266" i="1" s="1"/>
  <c r="S266" i="1"/>
  <c r="S266" i="1" a="1"/>
  <c r="R266" i="1" a="1"/>
  <c r="R266" i="1" s="1"/>
  <c r="Q266" i="1" a="1"/>
  <c r="Q266" i="1" s="1"/>
  <c r="P266" i="1" a="1"/>
  <c r="P266" i="1" s="1"/>
  <c r="O266" i="1"/>
  <c r="O266" i="1" a="1"/>
  <c r="N266" i="1" a="1"/>
  <c r="N266" i="1" s="1"/>
  <c r="M266" i="1" a="1"/>
  <c r="M266" i="1" s="1"/>
  <c r="L266" i="1" a="1"/>
  <c r="L266" i="1" s="1"/>
  <c r="K266" i="1"/>
  <c r="K266" i="1" a="1"/>
  <c r="I266" i="1"/>
  <c r="J266" i="1" s="1"/>
  <c r="I266" i="1" a="1"/>
  <c r="H266" i="1"/>
  <c r="H266" i="1" a="1"/>
  <c r="G266" i="1" a="1"/>
  <c r="G266" i="1" s="1"/>
  <c r="E266" i="1"/>
  <c r="A266" i="1"/>
  <c r="AV265" i="1"/>
  <c r="AV265" i="1" a="1"/>
  <c r="AU265" i="1"/>
  <c r="AU265" i="1" a="1"/>
  <c r="AT265" i="1" a="1"/>
  <c r="AT265" i="1" s="1"/>
  <c r="AS265" i="1"/>
  <c r="AS265" i="1" a="1"/>
  <c r="AR265" i="1"/>
  <c r="AR265" i="1" a="1"/>
  <c r="AQ265" i="1"/>
  <c r="AQ265" i="1" a="1"/>
  <c r="AP265" i="1" a="1"/>
  <c r="AP265" i="1" s="1"/>
  <c r="AO265" i="1" a="1"/>
  <c r="AO265" i="1" s="1"/>
  <c r="AL265" i="1" a="1"/>
  <c r="AL265" i="1" s="1"/>
  <c r="AI265" i="1"/>
  <c r="AI265" i="1" a="1"/>
  <c r="AE265" i="1"/>
  <c r="AE265" i="1" a="1"/>
  <c r="AD265" i="1" a="1"/>
  <c r="AD265" i="1" s="1"/>
  <c r="AC265" i="1" a="1"/>
  <c r="AC265" i="1" s="1"/>
  <c r="AA265" i="1" a="1"/>
  <c r="AA265" i="1" s="1"/>
  <c r="AB265" i="1" s="1"/>
  <c r="Z265" i="1" a="1"/>
  <c r="Z265" i="1" s="1"/>
  <c r="Y265" i="1"/>
  <c r="Y265" i="1" a="1"/>
  <c r="X265" i="1"/>
  <c r="AM265" i="1" s="1"/>
  <c r="X265" i="1" a="1"/>
  <c r="W265" i="1" a="1"/>
  <c r="W265" i="1" s="1"/>
  <c r="V265" i="1" a="1"/>
  <c r="V265" i="1" s="1"/>
  <c r="U265" i="1"/>
  <c r="U265" i="1" a="1"/>
  <c r="T265" i="1"/>
  <c r="T265" i="1" a="1"/>
  <c r="S265" i="1" a="1"/>
  <c r="S265" i="1" s="1"/>
  <c r="R265" i="1" a="1"/>
  <c r="R265" i="1" s="1"/>
  <c r="Q265" i="1"/>
  <c r="Q265" i="1" a="1"/>
  <c r="P265" i="1"/>
  <c r="P265" i="1" a="1"/>
  <c r="O265" i="1" a="1"/>
  <c r="O265" i="1" s="1"/>
  <c r="N265" i="1" a="1"/>
  <c r="N265" i="1" s="1"/>
  <c r="M265" i="1"/>
  <c r="M265" i="1" a="1"/>
  <c r="L265" i="1"/>
  <c r="L265" i="1" a="1"/>
  <c r="K265" i="1" a="1"/>
  <c r="K265" i="1" s="1"/>
  <c r="I265" i="1"/>
  <c r="J265" i="1" s="1"/>
  <c r="I265" i="1" a="1"/>
  <c r="H265" i="1" a="1"/>
  <c r="H265" i="1" s="1"/>
  <c r="G265" i="1" a="1"/>
  <c r="G265" i="1" s="1"/>
  <c r="E265" i="1"/>
  <c r="A265" i="1"/>
  <c r="AV264" i="1" a="1"/>
  <c r="AV264" i="1" s="1"/>
  <c r="AU264" i="1" a="1"/>
  <c r="AU264" i="1" s="1"/>
  <c r="AT264" i="1" a="1"/>
  <c r="AT264" i="1" s="1"/>
  <c r="AS264" i="1"/>
  <c r="AS264" i="1" a="1"/>
  <c r="AR264" i="1" a="1"/>
  <c r="AR264" i="1" s="1"/>
  <c r="AQ264" i="1" a="1"/>
  <c r="AQ264" i="1" s="1"/>
  <c r="AP264" i="1" a="1"/>
  <c r="AP264" i="1" s="1"/>
  <c r="AO264" i="1"/>
  <c r="AO264" i="1" a="1"/>
  <c r="AL264" i="1"/>
  <c r="AN264" i="1" s="1" a="1"/>
  <c r="AN264" i="1" s="1"/>
  <c r="AL264" i="1" a="1"/>
  <c r="AI264" i="1" a="1"/>
  <c r="AI264" i="1" s="1"/>
  <c r="AE264" i="1" a="1"/>
  <c r="AE264" i="1" s="1"/>
  <c r="AD264" i="1" a="1"/>
  <c r="AD264" i="1" s="1"/>
  <c r="AC264" i="1"/>
  <c r="AC264" i="1" a="1"/>
  <c r="AA264" i="1" a="1"/>
  <c r="AA264" i="1" s="1"/>
  <c r="AB264" i="1" s="1"/>
  <c r="Z264" i="1"/>
  <c r="AB271" i="1" s="1"/>
  <c r="Z264" i="1" a="1"/>
  <c r="Y264" i="1" a="1"/>
  <c r="Y264" i="1" s="1"/>
  <c r="X264" i="1" a="1"/>
  <c r="X264" i="1" s="1"/>
  <c r="W264" i="1" a="1"/>
  <c r="W264" i="1" s="1"/>
  <c r="V264" i="1"/>
  <c r="V264" i="1" a="1"/>
  <c r="U264" i="1" a="1"/>
  <c r="U264" i="1" s="1"/>
  <c r="T264" i="1" a="1"/>
  <c r="T264" i="1" s="1"/>
  <c r="S264" i="1" a="1"/>
  <c r="S264" i="1" s="1"/>
  <c r="R264" i="1"/>
  <c r="R264" i="1" a="1"/>
  <c r="Q264" i="1" a="1"/>
  <c r="Q264" i="1" s="1"/>
  <c r="P264" i="1" a="1"/>
  <c r="P264" i="1" s="1"/>
  <c r="O264" i="1" a="1"/>
  <c r="O264" i="1" s="1"/>
  <c r="N264" i="1"/>
  <c r="N264" i="1" a="1"/>
  <c r="M264" i="1" a="1"/>
  <c r="M264" i="1" s="1"/>
  <c r="L264" i="1" a="1"/>
  <c r="L264" i="1" s="1"/>
  <c r="K264" i="1" a="1"/>
  <c r="K264" i="1" s="1"/>
  <c r="J264" i="1"/>
  <c r="I264" i="1"/>
  <c r="I264" i="1" a="1"/>
  <c r="H264" i="1"/>
  <c r="H264" i="1" a="1"/>
  <c r="G264" i="1"/>
  <c r="G264" i="1" a="1"/>
  <c r="E264" i="1"/>
  <c r="A264" i="1"/>
  <c r="AV263" i="1" a="1"/>
  <c r="AV263" i="1" s="1"/>
  <c r="AU263" i="1"/>
  <c r="AU263" i="1" a="1"/>
  <c r="AT263" i="1"/>
  <c r="AT263" i="1" a="1"/>
  <c r="AS263" i="1" a="1"/>
  <c r="AS263" i="1" s="1"/>
  <c r="AR263" i="1" a="1"/>
  <c r="AR263" i="1" s="1"/>
  <c r="AQ263" i="1"/>
  <c r="AQ263" i="1" a="1"/>
  <c r="AP263" i="1"/>
  <c r="AP263" i="1" a="1"/>
  <c r="AO263" i="1" a="1"/>
  <c r="AO263" i="1" s="1"/>
  <c r="AL263" i="1" a="1"/>
  <c r="AL263" i="1" s="1"/>
  <c r="AI263" i="1" a="1"/>
  <c r="AI263" i="1" s="1"/>
  <c r="AE263" i="1" a="1"/>
  <c r="AE263" i="1" s="1"/>
  <c r="AD263" i="1"/>
  <c r="AD263" i="1" a="1"/>
  <c r="AC263" i="1" a="1"/>
  <c r="AC263" i="1" s="1"/>
  <c r="AA263" i="1"/>
  <c r="AA263" i="1" a="1"/>
  <c r="Z263" i="1" a="1"/>
  <c r="Z263" i="1" s="1"/>
  <c r="Y263" i="1" a="1"/>
  <c r="Y263" i="1" s="1"/>
  <c r="X263" i="1"/>
  <c r="AG263" i="1" s="1"/>
  <c r="X263" i="1" a="1"/>
  <c r="W263" i="1"/>
  <c r="W263" i="1" a="1"/>
  <c r="V263" i="1" a="1"/>
  <c r="V263" i="1" s="1"/>
  <c r="U263" i="1" a="1"/>
  <c r="U263" i="1" s="1"/>
  <c r="T263" i="1"/>
  <c r="T263" i="1" a="1"/>
  <c r="S263" i="1"/>
  <c r="S263" i="1" a="1"/>
  <c r="R263" i="1" a="1"/>
  <c r="R263" i="1" s="1"/>
  <c r="Q263" i="1" a="1"/>
  <c r="Q263" i="1" s="1"/>
  <c r="P263" i="1"/>
  <c r="P263" i="1" a="1"/>
  <c r="O263" i="1"/>
  <c r="O263" i="1" a="1"/>
  <c r="N263" i="1" a="1"/>
  <c r="N263" i="1" s="1"/>
  <c r="M263" i="1" a="1"/>
  <c r="M263" i="1" s="1"/>
  <c r="L263" i="1"/>
  <c r="L263" i="1" a="1"/>
  <c r="K263" i="1"/>
  <c r="K263" i="1" a="1"/>
  <c r="I263" i="1"/>
  <c r="J263" i="1" s="1"/>
  <c r="I263" i="1" a="1"/>
  <c r="H263" i="1"/>
  <c r="H263" i="1" a="1"/>
  <c r="G263" i="1" a="1"/>
  <c r="G263" i="1" s="1"/>
  <c r="E263" i="1"/>
  <c r="A263" i="1"/>
  <c r="AV262" i="1"/>
  <c r="AV262" i="1" a="1"/>
  <c r="AU262" i="1" a="1"/>
  <c r="AU262" i="1" s="1"/>
  <c r="AT262" i="1" a="1"/>
  <c r="AT262" i="1" s="1"/>
  <c r="AS262" i="1" a="1"/>
  <c r="AS262" i="1" s="1"/>
  <c r="AR262" i="1"/>
  <c r="AR262" i="1" a="1"/>
  <c r="AQ262" i="1" a="1"/>
  <c r="AQ262" i="1" s="1"/>
  <c r="AP262" i="1" a="1"/>
  <c r="AP262" i="1" s="1"/>
  <c r="AO262" i="1" a="1"/>
  <c r="AO262" i="1" s="1"/>
  <c r="AL262" i="1"/>
  <c r="AL262" i="1" a="1"/>
  <c r="AI262" i="1"/>
  <c r="AI262" i="1" a="1"/>
  <c r="AE262" i="1"/>
  <c r="AE262" i="1" a="1"/>
  <c r="AD262" i="1" a="1"/>
  <c r="AD262" i="1" s="1"/>
  <c r="AC262" i="1" a="1"/>
  <c r="AC262" i="1" s="1"/>
  <c r="AA262" i="1" a="1"/>
  <c r="AA262" i="1" s="1"/>
  <c r="Z262" i="1" a="1"/>
  <c r="Z262" i="1" s="1"/>
  <c r="Y262" i="1"/>
  <c r="Y262" i="1" a="1"/>
  <c r="X262" i="1" a="1"/>
  <c r="X262" i="1" s="1"/>
  <c r="W262" i="1" a="1"/>
  <c r="W262" i="1" s="1"/>
  <c r="V262" i="1" a="1"/>
  <c r="V262" i="1" s="1"/>
  <c r="U262" i="1"/>
  <c r="U262" i="1" a="1"/>
  <c r="T262" i="1" a="1"/>
  <c r="T262" i="1" s="1"/>
  <c r="S262" i="1" a="1"/>
  <c r="S262" i="1" s="1"/>
  <c r="R262" i="1" a="1"/>
  <c r="R262" i="1" s="1"/>
  <c r="Q262" i="1"/>
  <c r="Q262" i="1" a="1"/>
  <c r="P262" i="1" a="1"/>
  <c r="P262" i="1" s="1"/>
  <c r="O262" i="1" a="1"/>
  <c r="O262" i="1" s="1"/>
  <c r="N262" i="1" a="1"/>
  <c r="N262" i="1" s="1"/>
  <c r="M262" i="1"/>
  <c r="M262" i="1" a="1"/>
  <c r="L262" i="1" a="1"/>
  <c r="L262" i="1" s="1"/>
  <c r="K262" i="1" a="1"/>
  <c r="K262" i="1" s="1"/>
  <c r="I262" i="1" a="1"/>
  <c r="I262" i="1" s="1"/>
  <c r="J262" i="1" s="1"/>
  <c r="H262" i="1"/>
  <c r="H262" i="1" a="1"/>
  <c r="G262" i="1"/>
  <c r="G262" i="1" a="1"/>
  <c r="E262" i="1"/>
  <c r="A262" i="1"/>
  <c r="AV261" i="1" a="1"/>
  <c r="AV261" i="1" s="1"/>
  <c r="AU261" i="1"/>
  <c r="AU261" i="1" a="1"/>
  <c r="AT261" i="1"/>
  <c r="AT261" i="1" a="1"/>
  <c r="AS261" i="1"/>
  <c r="AS261" i="1" a="1"/>
  <c r="AR261" i="1" a="1"/>
  <c r="AR261" i="1" s="1"/>
  <c r="AQ261" i="1" a="1"/>
  <c r="AQ261" i="1" s="1"/>
  <c r="AP261" i="1"/>
  <c r="AP261" i="1" a="1"/>
  <c r="AO261" i="1"/>
  <c r="AO261" i="1" a="1"/>
  <c r="AL261" i="1" a="1"/>
  <c r="AL261" i="1" s="1"/>
  <c r="AN261" i="1" s="1" a="1"/>
  <c r="AN261" i="1" s="1"/>
  <c r="AI261" i="1" a="1"/>
  <c r="AI261" i="1" s="1"/>
  <c r="AE261" i="1" a="1"/>
  <c r="AE261" i="1" s="1"/>
  <c r="AD261" i="1" a="1"/>
  <c r="AD261" i="1" s="1"/>
  <c r="AC261" i="1"/>
  <c r="AC261" i="1" a="1"/>
  <c r="AA261" i="1"/>
  <c r="AA261" i="1" a="1"/>
  <c r="Z261" i="1"/>
  <c r="Z261" i="1" a="1"/>
  <c r="Y261" i="1" a="1"/>
  <c r="Y261" i="1" s="1"/>
  <c r="X261" i="1" a="1"/>
  <c r="X261" i="1" s="1"/>
  <c r="W261" i="1"/>
  <c r="W261" i="1" a="1"/>
  <c r="V261" i="1"/>
  <c r="V261" i="1" a="1"/>
  <c r="U261" i="1" a="1"/>
  <c r="U261" i="1" s="1"/>
  <c r="T261" i="1" a="1"/>
  <c r="T261" i="1" s="1"/>
  <c r="S261" i="1"/>
  <c r="S261" i="1" a="1"/>
  <c r="R261" i="1"/>
  <c r="R261" i="1" a="1"/>
  <c r="Q261" i="1" a="1"/>
  <c r="Q261" i="1" s="1"/>
  <c r="P261" i="1" a="1"/>
  <c r="P261" i="1" s="1"/>
  <c r="O261" i="1"/>
  <c r="O261" i="1" a="1"/>
  <c r="N261" i="1"/>
  <c r="N261" i="1" a="1"/>
  <c r="M261" i="1" a="1"/>
  <c r="M261" i="1" s="1"/>
  <c r="L261" i="1" a="1"/>
  <c r="L261" i="1" s="1"/>
  <c r="K261" i="1"/>
  <c r="K261" i="1" a="1"/>
  <c r="I261" i="1" a="1"/>
  <c r="I261" i="1" s="1"/>
  <c r="J261" i="1" s="1"/>
  <c r="H261" i="1"/>
  <c r="H261" i="1" a="1"/>
  <c r="G261" i="1"/>
  <c r="G261" i="1" a="1"/>
  <c r="E261" i="1"/>
  <c r="A261" i="1"/>
  <c r="AV260" i="1" a="1"/>
  <c r="AV260" i="1" s="1"/>
  <c r="AU260" i="1"/>
  <c r="AU260" i="1" a="1"/>
  <c r="AT260" i="1"/>
  <c r="AT260" i="1" a="1"/>
  <c r="AS260" i="1" a="1"/>
  <c r="AS260" i="1" s="1"/>
  <c r="AR260" i="1" a="1"/>
  <c r="AR260" i="1" s="1"/>
  <c r="AQ260" i="1"/>
  <c r="AQ260" i="1" a="1"/>
  <c r="AP260" i="1" a="1"/>
  <c r="AP260" i="1" s="1"/>
  <c r="AO260" i="1" a="1"/>
  <c r="AO260" i="1" s="1"/>
  <c r="AL260" i="1" a="1"/>
  <c r="AL260" i="1" s="1"/>
  <c r="AI260" i="1" a="1"/>
  <c r="AI260" i="1" s="1"/>
  <c r="AE260" i="1"/>
  <c r="AE260" i="1" a="1"/>
  <c r="AD260" i="1"/>
  <c r="AD260" i="1" a="1"/>
  <c r="AC260" i="1" a="1"/>
  <c r="AC260" i="1" s="1"/>
  <c r="AA260" i="1" a="1"/>
  <c r="AA260" i="1" s="1"/>
  <c r="Z260" i="1" a="1"/>
  <c r="Z260" i="1" s="1"/>
  <c r="Y260" i="1" a="1"/>
  <c r="Y260" i="1" s="1"/>
  <c r="X260" i="1"/>
  <c r="AJ260" i="1" s="1"/>
  <c r="X260" i="1" a="1"/>
  <c r="W260" i="1" a="1"/>
  <c r="W260" i="1" s="1"/>
  <c r="V260" i="1" a="1"/>
  <c r="V260" i="1" s="1"/>
  <c r="U260" i="1" a="1"/>
  <c r="U260" i="1" s="1"/>
  <c r="T260" i="1"/>
  <c r="T260" i="1" a="1"/>
  <c r="S260" i="1" a="1"/>
  <c r="S260" i="1" s="1"/>
  <c r="R260" i="1" a="1"/>
  <c r="R260" i="1" s="1"/>
  <c r="Q260" i="1" a="1"/>
  <c r="Q260" i="1" s="1"/>
  <c r="P260" i="1"/>
  <c r="P260" i="1" a="1"/>
  <c r="O260" i="1" a="1"/>
  <c r="O260" i="1" s="1"/>
  <c r="N260" i="1" a="1"/>
  <c r="N260" i="1" s="1"/>
  <c r="M260" i="1" a="1"/>
  <c r="M260" i="1" s="1"/>
  <c r="L260" i="1"/>
  <c r="L260" i="1" a="1"/>
  <c r="K260" i="1" a="1"/>
  <c r="K260" i="1" s="1"/>
  <c r="I260" i="1"/>
  <c r="J260" i="1" s="1"/>
  <c r="I260" i="1" a="1"/>
  <c r="H260" i="1" a="1"/>
  <c r="H260" i="1" s="1"/>
  <c r="G260" i="1"/>
  <c r="G260" i="1" a="1"/>
  <c r="E260" i="1"/>
  <c r="A260" i="1"/>
  <c r="AV259" i="1"/>
  <c r="AV259" i="1" a="1"/>
  <c r="AU259" i="1" a="1"/>
  <c r="AU259" i="1" s="1"/>
  <c r="AT259" i="1"/>
  <c r="AT259" i="1" a="1"/>
  <c r="AS259" i="1"/>
  <c r="AS259" i="1" a="1"/>
  <c r="AR259" i="1"/>
  <c r="AR259" i="1" a="1"/>
  <c r="AQ259" i="1" a="1"/>
  <c r="AQ259" i="1" s="1"/>
  <c r="AP259" i="1" a="1"/>
  <c r="AP259" i="1" s="1"/>
  <c r="AO259" i="1"/>
  <c r="AO259" i="1" a="1"/>
  <c r="AL259" i="1"/>
  <c r="AN259" i="1" s="1" a="1"/>
  <c r="AN259" i="1" s="1"/>
  <c r="AL259" i="1" a="1"/>
  <c r="AI259" i="1"/>
  <c r="AI259" i="1" a="1"/>
  <c r="AE259" i="1" a="1"/>
  <c r="AE259" i="1" s="1"/>
  <c r="AD259" i="1" a="1"/>
  <c r="AD259" i="1" s="1"/>
  <c r="AC259" i="1" a="1"/>
  <c r="AC259" i="1" s="1"/>
  <c r="AA259" i="1" a="1"/>
  <c r="AA259" i="1" s="1"/>
  <c r="Z259" i="1"/>
  <c r="Z259" i="1" a="1"/>
  <c r="Y259" i="1"/>
  <c r="Y259" i="1" a="1"/>
  <c r="X259" i="1" a="1"/>
  <c r="X259" i="1" s="1"/>
  <c r="W259" i="1" a="1"/>
  <c r="W259" i="1" s="1"/>
  <c r="V259" i="1"/>
  <c r="V259" i="1" a="1"/>
  <c r="U259" i="1"/>
  <c r="U259" i="1" a="1"/>
  <c r="T259" i="1" a="1"/>
  <c r="T259" i="1" s="1"/>
  <c r="S259" i="1" a="1"/>
  <c r="S259" i="1" s="1"/>
  <c r="R259" i="1"/>
  <c r="R259" i="1" a="1"/>
  <c r="Q259" i="1"/>
  <c r="Q259" i="1" a="1"/>
  <c r="P259" i="1" a="1"/>
  <c r="P259" i="1" s="1"/>
  <c r="O259" i="1" a="1"/>
  <c r="O259" i="1" s="1"/>
  <c r="N259" i="1"/>
  <c r="N259" i="1" a="1"/>
  <c r="M259" i="1"/>
  <c r="M259" i="1" a="1"/>
  <c r="L259" i="1" a="1"/>
  <c r="L259" i="1" s="1"/>
  <c r="K259" i="1" a="1"/>
  <c r="K259" i="1" s="1"/>
  <c r="I259" i="1" a="1"/>
  <c r="I259" i="1" s="1"/>
  <c r="J259" i="1" s="1"/>
  <c r="H259" i="1" a="1"/>
  <c r="H259" i="1" s="1"/>
  <c r="G259" i="1"/>
  <c r="G259" i="1" a="1"/>
  <c r="E259" i="1"/>
  <c r="A259" i="1"/>
  <c r="AV258" i="1" a="1"/>
  <c r="AV258" i="1" s="1"/>
  <c r="AU258" i="1" a="1"/>
  <c r="AU258" i="1" s="1"/>
  <c r="AT258" i="1"/>
  <c r="AT258" i="1" a="1"/>
  <c r="AS258" i="1"/>
  <c r="AS258" i="1" a="1"/>
  <c r="AR258" i="1" a="1"/>
  <c r="AR258" i="1" s="1"/>
  <c r="AQ258" i="1" a="1"/>
  <c r="AQ258" i="1" s="1"/>
  <c r="AP258" i="1"/>
  <c r="AP258" i="1" a="1"/>
  <c r="AO258" i="1"/>
  <c r="AO258" i="1" a="1"/>
  <c r="AL258" i="1" a="1"/>
  <c r="AL258" i="1" s="1"/>
  <c r="AN258" i="1" s="1" a="1"/>
  <c r="AN258" i="1" s="1"/>
  <c r="AI258" i="1" a="1"/>
  <c r="AI258" i="1" s="1"/>
  <c r="AE258" i="1" a="1"/>
  <c r="AE258" i="1" s="1"/>
  <c r="AD258" i="1"/>
  <c r="AD258" i="1" a="1"/>
  <c r="AC258" i="1"/>
  <c r="AC258" i="1" a="1"/>
  <c r="AA258" i="1"/>
  <c r="AA258" i="1" a="1"/>
  <c r="Z258" i="1"/>
  <c r="Z258" i="1" a="1"/>
  <c r="Y258" i="1" a="1"/>
  <c r="Y258" i="1" s="1"/>
  <c r="X258" i="1" a="1"/>
  <c r="X258" i="1" s="1"/>
  <c r="W258" i="1"/>
  <c r="W258" i="1" a="1"/>
  <c r="V258" i="1" a="1"/>
  <c r="V258" i="1" s="1"/>
  <c r="U258" i="1" a="1"/>
  <c r="U258" i="1" s="1"/>
  <c r="T258" i="1" a="1"/>
  <c r="T258" i="1" s="1"/>
  <c r="S258" i="1"/>
  <c r="S258" i="1" a="1"/>
  <c r="R258" i="1" a="1"/>
  <c r="R258" i="1" s="1"/>
  <c r="Q258" i="1" a="1"/>
  <c r="Q258" i="1" s="1"/>
  <c r="P258" i="1" a="1"/>
  <c r="P258" i="1" s="1"/>
  <c r="O258" i="1" a="1"/>
  <c r="O258" i="1" s="1"/>
  <c r="N258" i="1" a="1"/>
  <c r="N258" i="1" s="1"/>
  <c r="M258" i="1" a="1"/>
  <c r="M258" i="1" s="1"/>
  <c r="L258" i="1" a="1"/>
  <c r="L258" i="1" s="1"/>
  <c r="K258" i="1" a="1"/>
  <c r="K258" i="1" s="1"/>
  <c r="I258" i="1"/>
  <c r="J258" i="1" s="1"/>
  <c r="I258" i="1" a="1"/>
  <c r="H258" i="1"/>
  <c r="H258" i="1" a="1"/>
  <c r="G258" i="1" a="1"/>
  <c r="G258" i="1" s="1"/>
  <c r="E258" i="1"/>
  <c r="A258" i="1"/>
  <c r="AV257" i="1"/>
  <c r="AV257" i="1" a="1"/>
  <c r="AU257" i="1"/>
  <c r="AU257" i="1" a="1"/>
  <c r="AT257" i="1" a="1"/>
  <c r="AT257" i="1" s="1"/>
  <c r="AS257" i="1"/>
  <c r="AS257" i="1" a="1"/>
  <c r="AR257" i="1"/>
  <c r="AR257" i="1" a="1"/>
  <c r="AQ257" i="1"/>
  <c r="AQ257" i="1" a="1"/>
  <c r="AP257" i="1" a="1"/>
  <c r="AP257" i="1" s="1"/>
  <c r="AO257" i="1"/>
  <c r="AO257" i="1" a="1"/>
  <c r="AL257" i="1" a="1"/>
  <c r="AL257" i="1" s="1"/>
  <c r="AN257" i="1" s="1" a="1"/>
  <c r="AN257" i="1" s="1"/>
  <c r="AI257" i="1"/>
  <c r="AI257" i="1" a="1"/>
  <c r="AE257" i="1" a="1"/>
  <c r="AE257" i="1" s="1"/>
  <c r="AD257" i="1" a="1"/>
  <c r="AD257" i="1" s="1"/>
  <c r="AC257" i="1" a="1"/>
  <c r="AC257" i="1" s="1"/>
  <c r="AA257" i="1" a="1"/>
  <c r="AA257" i="1" s="1"/>
  <c r="AB257" i="1" s="1"/>
  <c r="Z257" i="1"/>
  <c r="Z257" i="1" a="1"/>
  <c r="Y257" i="1"/>
  <c r="Y257" i="1" a="1"/>
  <c r="X257" i="1"/>
  <c r="AM257" i="1" s="1"/>
  <c r="X257" i="1" a="1"/>
  <c r="W257" i="1" a="1"/>
  <c r="W257" i="1" s="1"/>
  <c r="V257" i="1"/>
  <c r="V257" i="1" a="1"/>
  <c r="U257" i="1"/>
  <c r="U257" i="1" a="1"/>
  <c r="T257" i="1"/>
  <c r="T257" i="1" a="1"/>
  <c r="S257" i="1" a="1"/>
  <c r="S257" i="1" s="1"/>
  <c r="R257" i="1"/>
  <c r="R257" i="1" a="1"/>
  <c r="Q257" i="1"/>
  <c r="Q257" i="1" a="1"/>
  <c r="P257" i="1"/>
  <c r="P257" i="1" a="1"/>
  <c r="O257" i="1" a="1"/>
  <c r="O257" i="1" s="1"/>
  <c r="N257" i="1"/>
  <c r="N257" i="1" a="1"/>
  <c r="M257" i="1" a="1"/>
  <c r="M257" i="1" s="1"/>
  <c r="L257" i="1"/>
  <c r="L257" i="1" a="1"/>
  <c r="K257" i="1" a="1"/>
  <c r="K257" i="1" s="1"/>
  <c r="J257" i="1"/>
  <c r="I257" i="1"/>
  <c r="I257" i="1" a="1"/>
  <c r="H257" i="1" a="1"/>
  <c r="H257" i="1" s="1"/>
  <c r="G257" i="1"/>
  <c r="G257" i="1" a="1"/>
  <c r="E257" i="1"/>
  <c r="A257" i="1"/>
  <c r="AV256" i="1"/>
  <c r="AV256" i="1" a="1"/>
  <c r="AU256" i="1" a="1"/>
  <c r="AU256" i="1" s="1"/>
  <c r="AT256" i="1"/>
  <c r="AT256" i="1" a="1"/>
  <c r="AS256" i="1" a="1"/>
  <c r="AS256" i="1" s="1"/>
  <c r="AR256" i="1" a="1"/>
  <c r="AR256" i="1" s="1"/>
  <c r="AQ256" i="1" a="1"/>
  <c r="AQ256" i="1" s="1"/>
  <c r="AP256" i="1"/>
  <c r="AP256" i="1" a="1"/>
  <c r="AO256" i="1" a="1"/>
  <c r="AO256" i="1" s="1"/>
  <c r="AL256" i="1"/>
  <c r="AL256" i="1" a="1"/>
  <c r="AI256" i="1" a="1"/>
  <c r="AI256" i="1" s="1"/>
  <c r="AE256" i="1" a="1"/>
  <c r="AE256" i="1" s="1"/>
  <c r="AD256" i="1"/>
  <c r="AD256" i="1" a="1"/>
  <c r="AC256" i="1"/>
  <c r="AC256" i="1" a="1"/>
  <c r="AA256" i="1"/>
  <c r="AA256" i="1" a="1"/>
  <c r="Z256" i="1" a="1"/>
  <c r="Z256" i="1" s="1"/>
  <c r="AB256" i="1" s="1"/>
  <c r="Y256" i="1" a="1"/>
  <c r="Y256" i="1" s="1"/>
  <c r="X256" i="1" a="1"/>
  <c r="X256" i="1" s="1"/>
  <c r="W256" i="1"/>
  <c r="W256" i="1" a="1"/>
  <c r="V256" i="1" a="1"/>
  <c r="V256" i="1" s="1"/>
  <c r="U256" i="1" a="1"/>
  <c r="U256" i="1" s="1"/>
  <c r="T256" i="1" a="1"/>
  <c r="T256" i="1" s="1"/>
  <c r="S256" i="1" a="1"/>
  <c r="S256" i="1" s="1"/>
  <c r="R256" i="1" a="1"/>
  <c r="R256" i="1" s="1"/>
  <c r="Q256" i="1" a="1"/>
  <c r="Q256" i="1" s="1"/>
  <c r="P256" i="1" a="1"/>
  <c r="P256" i="1" s="1"/>
  <c r="O256" i="1" a="1"/>
  <c r="O256" i="1" s="1"/>
  <c r="N256" i="1" a="1"/>
  <c r="N256" i="1" s="1"/>
  <c r="M256" i="1" a="1"/>
  <c r="M256" i="1" s="1"/>
  <c r="L256" i="1" a="1"/>
  <c r="L256" i="1" s="1"/>
  <c r="K256" i="1" a="1"/>
  <c r="K256" i="1" s="1"/>
  <c r="I256" i="1"/>
  <c r="J256" i="1" s="1"/>
  <c r="I256" i="1" a="1"/>
  <c r="H256" i="1"/>
  <c r="H256" i="1" a="1"/>
  <c r="G256" i="1"/>
  <c r="G256" i="1" a="1"/>
  <c r="E256" i="1"/>
  <c r="A256" i="1"/>
  <c r="AV255" i="1"/>
  <c r="AV255" i="1" a="1"/>
  <c r="AU255" i="1"/>
  <c r="AU255" i="1" a="1"/>
  <c r="AT255" i="1"/>
  <c r="AT255" i="1" a="1"/>
  <c r="AS255" i="1" a="1"/>
  <c r="AS255" i="1" s="1"/>
  <c r="AR255" i="1"/>
  <c r="AR255" i="1" a="1"/>
  <c r="AQ255" i="1"/>
  <c r="AQ255" i="1" a="1"/>
  <c r="AP255" i="1"/>
  <c r="AP255" i="1" a="1"/>
  <c r="AO255" i="1" a="1"/>
  <c r="AO255" i="1" s="1"/>
  <c r="AL255" i="1" a="1"/>
  <c r="AL255" i="1" s="1"/>
  <c r="AI255" i="1"/>
  <c r="AI255" i="1" a="1"/>
  <c r="AG255" i="1"/>
  <c r="AE255" i="1"/>
  <c r="AE255" i="1" a="1"/>
  <c r="AD255" i="1" a="1"/>
  <c r="AD255" i="1" s="1"/>
  <c r="AC255" i="1" a="1"/>
  <c r="AC255" i="1" s="1"/>
  <c r="AA255" i="1"/>
  <c r="AA255" i="1" a="1"/>
  <c r="Z255" i="1" a="1"/>
  <c r="Z255" i="1" s="1"/>
  <c r="Y255" i="1"/>
  <c r="Y255" i="1" a="1"/>
  <c r="X255" i="1"/>
  <c r="AM255" i="1" s="1"/>
  <c r="X255" i="1" a="1"/>
  <c r="W255" i="1"/>
  <c r="W255" i="1" a="1"/>
  <c r="V255" i="1" a="1"/>
  <c r="V255" i="1" s="1"/>
  <c r="U255" i="1"/>
  <c r="U255" i="1" a="1"/>
  <c r="T255" i="1"/>
  <c r="T255" i="1" a="1"/>
  <c r="S255" i="1"/>
  <c r="S255" i="1" a="1"/>
  <c r="R255" i="1" a="1"/>
  <c r="R255" i="1" s="1"/>
  <c r="Q255" i="1"/>
  <c r="Q255" i="1" a="1"/>
  <c r="P255" i="1"/>
  <c r="P255" i="1" a="1"/>
  <c r="O255" i="1"/>
  <c r="O255" i="1" a="1"/>
  <c r="N255" i="1" a="1"/>
  <c r="N255" i="1" s="1"/>
  <c r="M255" i="1"/>
  <c r="M255" i="1" a="1"/>
  <c r="L255" i="1"/>
  <c r="L255" i="1" a="1"/>
  <c r="K255" i="1" a="1"/>
  <c r="K255" i="1" s="1"/>
  <c r="I255" i="1" a="1"/>
  <c r="I255" i="1" s="1"/>
  <c r="J255" i="1" s="1"/>
  <c r="H255" i="1"/>
  <c r="H255" i="1" a="1"/>
  <c r="G255" i="1" a="1"/>
  <c r="G255" i="1" s="1"/>
  <c r="E255" i="1"/>
  <c r="A255" i="1"/>
  <c r="AV254" i="1" a="1"/>
  <c r="AV254" i="1" s="1"/>
  <c r="AU254" i="1"/>
  <c r="AU254" i="1" a="1"/>
  <c r="AT254" i="1" a="1"/>
  <c r="AT254" i="1" s="1"/>
  <c r="AS254" i="1"/>
  <c r="AS254" i="1" a="1"/>
  <c r="AR254" i="1" a="1"/>
  <c r="AR254" i="1" s="1"/>
  <c r="AQ254" i="1"/>
  <c r="AQ254" i="1" a="1"/>
  <c r="AP254" i="1" a="1"/>
  <c r="AP254" i="1" s="1"/>
  <c r="AO254" i="1"/>
  <c r="AO254" i="1" a="1"/>
  <c r="AN254" i="1" a="1"/>
  <c r="AN254" i="1" s="1"/>
  <c r="AL254" i="1"/>
  <c r="AL254" i="1" a="1"/>
  <c r="AI254" i="1" a="1"/>
  <c r="AI254" i="1" s="1"/>
  <c r="AE254" i="1"/>
  <c r="AE254" i="1" a="1"/>
  <c r="AD254" i="1" a="1"/>
  <c r="AD254" i="1" s="1"/>
  <c r="AC254" i="1"/>
  <c r="AC254" i="1" a="1"/>
  <c r="AA254" i="1" a="1"/>
  <c r="AA254" i="1" s="1"/>
  <c r="AB254" i="1" s="1"/>
  <c r="Z254" i="1"/>
  <c r="Z254" i="1" a="1"/>
  <c r="Y254" i="1" a="1"/>
  <c r="Y254" i="1" s="1"/>
  <c r="X254" i="1"/>
  <c r="AG254" i="1" s="1"/>
  <c r="X254" i="1" a="1"/>
  <c r="W254" i="1" a="1"/>
  <c r="W254" i="1" s="1"/>
  <c r="V254" i="1"/>
  <c r="V254" i="1" a="1"/>
  <c r="U254" i="1" a="1"/>
  <c r="U254" i="1" s="1"/>
  <c r="T254" i="1" a="1"/>
  <c r="T254" i="1" s="1"/>
  <c r="S254" i="1" a="1"/>
  <c r="S254" i="1" s="1"/>
  <c r="R254" i="1"/>
  <c r="R254" i="1" a="1"/>
  <c r="Q254" i="1" a="1"/>
  <c r="Q254" i="1" s="1"/>
  <c r="P254" i="1" a="1"/>
  <c r="P254" i="1" s="1"/>
  <c r="O254" i="1" a="1"/>
  <c r="O254" i="1" s="1"/>
  <c r="N254" i="1"/>
  <c r="N254" i="1" a="1"/>
  <c r="M254" i="1" a="1"/>
  <c r="M254" i="1" s="1"/>
  <c r="L254" i="1" a="1"/>
  <c r="L254" i="1" s="1"/>
  <c r="K254" i="1" a="1"/>
  <c r="K254" i="1" s="1"/>
  <c r="I254" i="1" a="1"/>
  <c r="I254" i="1" s="1"/>
  <c r="J254" i="1" s="1"/>
  <c r="H254" i="1"/>
  <c r="H254" i="1" a="1"/>
  <c r="G254" i="1"/>
  <c r="G254" i="1" a="1"/>
  <c r="E254" i="1"/>
  <c r="A254" i="1"/>
  <c r="AV253" i="1" a="1"/>
  <c r="AV253" i="1" s="1"/>
  <c r="AU253" i="1"/>
  <c r="AU253" i="1" a="1"/>
  <c r="AT253" i="1"/>
  <c r="AT253" i="1" a="1"/>
  <c r="AS253" i="1"/>
  <c r="AS253" i="1" a="1"/>
  <c r="AR253" i="1" a="1"/>
  <c r="AR253" i="1" s="1"/>
  <c r="AQ253" i="1"/>
  <c r="AQ253" i="1" a="1"/>
  <c r="AP253" i="1"/>
  <c r="AP253" i="1" a="1"/>
  <c r="AO253" i="1"/>
  <c r="AO253" i="1" a="1"/>
  <c r="AL253" i="1" a="1"/>
  <c r="AL253" i="1" s="1"/>
  <c r="AN253" i="1" s="1" a="1"/>
  <c r="AN253" i="1" s="1"/>
  <c r="AI253" i="1" a="1"/>
  <c r="AI253" i="1" s="1"/>
  <c r="AE253" i="1" a="1"/>
  <c r="AE253" i="1" s="1"/>
  <c r="AD253" i="1"/>
  <c r="AD253" i="1" a="1"/>
  <c r="AC253" i="1" a="1"/>
  <c r="AC253" i="1" s="1"/>
  <c r="AA253" i="1" a="1"/>
  <c r="AA253" i="1" s="1"/>
  <c r="AB253" i="1" s="1"/>
  <c r="Z253" i="1"/>
  <c r="Z253" i="1" a="1"/>
  <c r="Y253" i="1" a="1"/>
  <c r="Y253" i="1" s="1"/>
  <c r="X253" i="1"/>
  <c r="AJ253" i="1" s="1"/>
  <c r="X253" i="1" a="1"/>
  <c r="W253" i="1" a="1"/>
  <c r="W253" i="1" s="1"/>
  <c r="V253" i="1"/>
  <c r="V253" i="1" a="1"/>
  <c r="U253" i="1" a="1"/>
  <c r="U253" i="1" s="1"/>
  <c r="T253" i="1"/>
  <c r="T253" i="1" a="1"/>
  <c r="S253" i="1" a="1"/>
  <c r="S253" i="1" s="1"/>
  <c r="R253" i="1"/>
  <c r="R253" i="1" a="1"/>
  <c r="Q253" i="1" a="1"/>
  <c r="Q253" i="1" s="1"/>
  <c r="P253" i="1"/>
  <c r="P253" i="1" a="1"/>
  <c r="O253" i="1" a="1"/>
  <c r="O253" i="1" s="1"/>
  <c r="N253" i="1" a="1"/>
  <c r="N253" i="1" s="1"/>
  <c r="M253" i="1" a="1"/>
  <c r="M253" i="1" s="1"/>
  <c r="L253" i="1"/>
  <c r="L253" i="1" a="1"/>
  <c r="K253" i="1" a="1"/>
  <c r="K253" i="1" s="1"/>
  <c r="I253" i="1"/>
  <c r="J253" i="1" s="1"/>
  <c r="I253" i="1" a="1"/>
  <c r="H253" i="1" a="1"/>
  <c r="H253" i="1" s="1"/>
  <c r="G253" i="1"/>
  <c r="G253" i="1" a="1"/>
  <c r="E253" i="1"/>
  <c r="A253" i="1"/>
  <c r="AV252" i="1"/>
  <c r="AV252" i="1" a="1"/>
  <c r="AU252" i="1" a="1"/>
  <c r="AU252" i="1" s="1"/>
  <c r="AT252" i="1"/>
  <c r="AT252" i="1" a="1"/>
  <c r="AS252" i="1"/>
  <c r="AS252" i="1" a="1"/>
  <c r="AR252" i="1"/>
  <c r="AR252" i="1" a="1"/>
  <c r="AQ252" i="1" a="1"/>
  <c r="AQ252" i="1" s="1"/>
  <c r="AP252" i="1" a="1"/>
  <c r="AP252" i="1" s="1"/>
  <c r="AO252" i="1"/>
  <c r="AO252" i="1" a="1"/>
  <c r="AL252" i="1"/>
  <c r="AN252" i="1" s="1" a="1"/>
  <c r="AN252" i="1" s="1"/>
  <c r="AL252" i="1" a="1"/>
  <c r="AI252" i="1"/>
  <c r="AI252" i="1" a="1"/>
  <c r="AE252" i="1" a="1"/>
  <c r="AE252" i="1" s="1"/>
  <c r="AD252" i="1" a="1"/>
  <c r="AD252" i="1" s="1"/>
  <c r="AC252" i="1" a="1"/>
  <c r="AC252" i="1" s="1"/>
  <c r="AA252" i="1" a="1"/>
  <c r="AA252" i="1" s="1"/>
  <c r="Z252" i="1"/>
  <c r="Z252" i="1" a="1"/>
  <c r="Y252" i="1"/>
  <c r="Y252" i="1" a="1"/>
  <c r="X252" i="1" a="1"/>
  <c r="X252" i="1" s="1"/>
  <c r="W252" i="1" a="1"/>
  <c r="W252" i="1" s="1"/>
  <c r="V252" i="1"/>
  <c r="V252" i="1" a="1"/>
  <c r="U252" i="1"/>
  <c r="U252" i="1" a="1"/>
  <c r="T252" i="1" a="1"/>
  <c r="T252" i="1" s="1"/>
  <c r="S252" i="1" a="1"/>
  <c r="S252" i="1" s="1"/>
  <c r="R252" i="1"/>
  <c r="R252" i="1" a="1"/>
  <c r="Q252" i="1"/>
  <c r="Q252" i="1" a="1"/>
  <c r="P252" i="1" a="1"/>
  <c r="P252" i="1" s="1"/>
  <c r="O252" i="1" a="1"/>
  <c r="O252" i="1" s="1"/>
  <c r="N252" i="1"/>
  <c r="N252" i="1" a="1"/>
  <c r="M252" i="1"/>
  <c r="M252" i="1" a="1"/>
  <c r="L252" i="1" a="1"/>
  <c r="L252" i="1" s="1"/>
  <c r="K252" i="1" a="1"/>
  <c r="K252" i="1" s="1"/>
  <c r="J252" i="1"/>
  <c r="I252" i="1"/>
  <c r="I252" i="1" a="1"/>
  <c r="H252" i="1" a="1"/>
  <c r="H252" i="1" s="1"/>
  <c r="G252" i="1"/>
  <c r="G252" i="1" a="1"/>
  <c r="E252" i="1"/>
  <c r="A252" i="1"/>
  <c r="AV251" i="1" a="1"/>
  <c r="AV251" i="1" s="1"/>
  <c r="AU251" i="1" a="1"/>
  <c r="AU251" i="1" s="1"/>
  <c r="AT251" i="1"/>
  <c r="AT251" i="1" a="1"/>
  <c r="AS251" i="1" a="1"/>
  <c r="AS251" i="1" s="1"/>
  <c r="AR251" i="1" a="1"/>
  <c r="AR251" i="1" s="1"/>
  <c r="AQ251" i="1" a="1"/>
  <c r="AQ251" i="1" s="1"/>
  <c r="AP251" i="1"/>
  <c r="AP251" i="1" a="1"/>
  <c r="AO251" i="1" a="1"/>
  <c r="AO251" i="1" s="1"/>
  <c r="AL251" i="1" a="1"/>
  <c r="AL251" i="1" s="1"/>
  <c r="AN251" i="1" s="1" a="1"/>
  <c r="AN251" i="1" s="1"/>
  <c r="AI251" i="1" a="1"/>
  <c r="AI251" i="1" s="1"/>
  <c r="AE251" i="1" a="1"/>
  <c r="AE251" i="1" s="1"/>
  <c r="AD251" i="1"/>
  <c r="AD251" i="1" a="1"/>
  <c r="AC251" i="1"/>
  <c r="AC251" i="1" a="1"/>
  <c r="AA251" i="1"/>
  <c r="AA251" i="1" a="1"/>
  <c r="Z251" i="1" a="1"/>
  <c r="Z251" i="1" s="1"/>
  <c r="Y251" i="1" a="1"/>
  <c r="Y251" i="1" s="1"/>
  <c r="X251" i="1" a="1"/>
  <c r="X251" i="1" s="1"/>
  <c r="W251" i="1"/>
  <c r="W251" i="1" a="1"/>
  <c r="V251" i="1" a="1"/>
  <c r="V251" i="1" s="1"/>
  <c r="U251" i="1" a="1"/>
  <c r="U251" i="1" s="1"/>
  <c r="T251" i="1" a="1"/>
  <c r="T251" i="1" s="1"/>
  <c r="S251" i="1"/>
  <c r="S251" i="1" a="1"/>
  <c r="R251" i="1" a="1"/>
  <c r="R251" i="1" s="1"/>
  <c r="Q251" i="1" a="1"/>
  <c r="Q251" i="1" s="1"/>
  <c r="P251" i="1" a="1"/>
  <c r="P251" i="1" s="1"/>
  <c r="O251" i="1"/>
  <c r="O251" i="1" a="1"/>
  <c r="N251" i="1" a="1"/>
  <c r="N251" i="1" s="1"/>
  <c r="M251" i="1" a="1"/>
  <c r="M251" i="1" s="1"/>
  <c r="L251" i="1" a="1"/>
  <c r="L251" i="1" s="1"/>
  <c r="K251" i="1"/>
  <c r="K251" i="1" a="1"/>
  <c r="I251" i="1"/>
  <c r="J251" i="1" s="1"/>
  <c r="I251" i="1" a="1"/>
  <c r="H251" i="1"/>
  <c r="H251" i="1" a="1"/>
  <c r="G251" i="1" a="1"/>
  <c r="G251" i="1" s="1"/>
  <c r="E251" i="1"/>
  <c r="A251" i="1"/>
  <c r="AV250" i="1"/>
  <c r="AV250" i="1" a="1"/>
  <c r="AU250" i="1"/>
  <c r="AU250" i="1" a="1"/>
  <c r="AT250" i="1" a="1"/>
  <c r="AT250" i="1" s="1"/>
  <c r="AS250" i="1"/>
  <c r="AS250" i="1" a="1"/>
  <c r="AR250" i="1"/>
  <c r="AR250" i="1" a="1"/>
  <c r="AQ250" i="1"/>
  <c r="AQ250" i="1" a="1"/>
  <c r="AP250" i="1" a="1"/>
  <c r="AP250" i="1" s="1"/>
  <c r="AO250" i="1"/>
  <c r="AO250" i="1" a="1"/>
  <c r="AL250" i="1" a="1"/>
  <c r="AL250" i="1" s="1"/>
  <c r="AN250" i="1" s="1" a="1"/>
  <c r="AN250" i="1" s="1"/>
  <c r="AI250" i="1"/>
  <c r="AI250" i="1" a="1"/>
  <c r="AE250" i="1"/>
  <c r="AE250" i="1" a="1"/>
  <c r="AD250" i="1" a="1"/>
  <c r="AD250" i="1" s="1"/>
  <c r="AC250" i="1" a="1"/>
  <c r="AC250" i="1" s="1"/>
  <c r="AA250" i="1" a="1"/>
  <c r="AA250" i="1" s="1"/>
  <c r="Z250" i="1"/>
  <c r="Z250" i="1" a="1"/>
  <c r="Y250" i="1"/>
  <c r="Y250" i="1" a="1"/>
  <c r="X250" i="1"/>
  <c r="X250" i="1" a="1"/>
  <c r="W250" i="1" a="1"/>
  <c r="W250" i="1" s="1"/>
  <c r="V250" i="1"/>
  <c r="V250" i="1" a="1"/>
  <c r="U250" i="1"/>
  <c r="U250" i="1" a="1"/>
  <c r="T250" i="1"/>
  <c r="T250" i="1" a="1"/>
  <c r="S250" i="1" a="1"/>
  <c r="S250" i="1" s="1"/>
  <c r="R250" i="1"/>
  <c r="R250" i="1" a="1"/>
  <c r="Q250" i="1"/>
  <c r="Q250" i="1" a="1"/>
  <c r="P250" i="1"/>
  <c r="P250" i="1" a="1"/>
  <c r="O250" i="1" a="1"/>
  <c r="O250" i="1" s="1"/>
  <c r="N250" i="1"/>
  <c r="N250" i="1" a="1"/>
  <c r="M250" i="1"/>
  <c r="M250" i="1" a="1"/>
  <c r="L250" i="1"/>
  <c r="L250" i="1" a="1"/>
  <c r="K250" i="1" a="1"/>
  <c r="K250" i="1" s="1"/>
  <c r="I250" i="1" a="1"/>
  <c r="I250" i="1" s="1"/>
  <c r="J250" i="1" s="1"/>
  <c r="H250" i="1" a="1"/>
  <c r="H250" i="1" s="1"/>
  <c r="G250" i="1" a="1"/>
  <c r="G250" i="1" s="1"/>
  <c r="E250" i="1"/>
  <c r="A250" i="1"/>
  <c r="AV249" i="1" a="1"/>
  <c r="AV249" i="1" s="1"/>
  <c r="AU249" i="1" a="1"/>
  <c r="AU249" i="1" s="1"/>
  <c r="AT249" i="1" a="1"/>
  <c r="AT249" i="1" s="1"/>
  <c r="AS249" i="1"/>
  <c r="AS249" i="1" a="1"/>
  <c r="AR249" i="1" a="1"/>
  <c r="AR249" i="1" s="1"/>
  <c r="AQ249" i="1" a="1"/>
  <c r="AQ249" i="1" s="1"/>
  <c r="AP249" i="1" a="1"/>
  <c r="AP249" i="1" s="1"/>
  <c r="AO249" i="1"/>
  <c r="AO249" i="1" a="1"/>
  <c r="AL249" i="1"/>
  <c r="AL249" i="1" a="1"/>
  <c r="AI249" i="1" a="1"/>
  <c r="AI249" i="1" s="1"/>
  <c r="AE249" i="1" a="1"/>
  <c r="AE249" i="1" s="1"/>
  <c r="AD249" i="1"/>
  <c r="AD249" i="1" a="1"/>
  <c r="AC249" i="1"/>
  <c r="AC249" i="1" a="1"/>
  <c r="AA249" i="1" a="1"/>
  <c r="AA249" i="1" s="1"/>
  <c r="Z249" i="1"/>
  <c r="AN249" i="1" s="1" a="1"/>
  <c r="AN249" i="1" s="1"/>
  <c r="Z249" i="1" a="1"/>
  <c r="Y249" i="1" a="1"/>
  <c r="Y249" i="1" s="1"/>
  <c r="X249" i="1" a="1"/>
  <c r="X249" i="1" s="1"/>
  <c r="W249" i="1" a="1"/>
  <c r="W249" i="1" s="1"/>
  <c r="V249" i="1"/>
  <c r="V249" i="1" a="1"/>
  <c r="U249" i="1" a="1"/>
  <c r="U249" i="1" s="1"/>
  <c r="T249" i="1" a="1"/>
  <c r="T249" i="1" s="1"/>
  <c r="S249" i="1" a="1"/>
  <c r="S249" i="1" s="1"/>
  <c r="R249" i="1"/>
  <c r="R249" i="1" a="1"/>
  <c r="Q249" i="1" a="1"/>
  <c r="Q249" i="1" s="1"/>
  <c r="P249" i="1" a="1"/>
  <c r="P249" i="1" s="1"/>
  <c r="O249" i="1" a="1"/>
  <c r="O249" i="1" s="1"/>
  <c r="N249" i="1"/>
  <c r="N249" i="1" a="1"/>
  <c r="M249" i="1" a="1"/>
  <c r="M249" i="1" s="1"/>
  <c r="L249" i="1" a="1"/>
  <c r="L249" i="1" s="1"/>
  <c r="K249" i="1" a="1"/>
  <c r="K249" i="1" s="1"/>
  <c r="J249" i="1"/>
  <c r="I249" i="1"/>
  <c r="I249" i="1" a="1"/>
  <c r="H249" i="1"/>
  <c r="H249" i="1" a="1"/>
  <c r="G249" i="1"/>
  <c r="G249" i="1" a="1"/>
  <c r="E249" i="1"/>
  <c r="A249" i="1"/>
  <c r="AV248" i="1"/>
  <c r="AV248" i="1" a="1"/>
  <c r="AU248" i="1"/>
  <c r="AU248" i="1" a="1"/>
  <c r="AT248" i="1"/>
  <c r="AT248" i="1" a="1"/>
  <c r="AS248" i="1" a="1"/>
  <c r="AS248" i="1" s="1"/>
  <c r="AR248" i="1"/>
  <c r="AR248" i="1" a="1"/>
  <c r="AQ248" i="1"/>
  <c r="AQ248" i="1" a="1"/>
  <c r="AP248" i="1"/>
  <c r="AP248" i="1" a="1"/>
  <c r="AO248" i="1" a="1"/>
  <c r="AO248" i="1" s="1"/>
  <c r="AL248" i="1" a="1"/>
  <c r="AL248" i="1" s="1"/>
  <c r="AJ248" i="1"/>
  <c r="AI248" i="1"/>
  <c r="AI248" i="1" a="1"/>
  <c r="AE248" i="1" a="1"/>
  <c r="AE248" i="1" s="1"/>
  <c r="AD248" i="1"/>
  <c r="AD248" i="1" a="1"/>
  <c r="AC248" i="1" a="1"/>
  <c r="AC248" i="1" s="1"/>
  <c r="AA248" i="1"/>
  <c r="AA248" i="1" a="1"/>
  <c r="Z248" i="1" a="1"/>
  <c r="Z248" i="1" s="1"/>
  <c r="Y248" i="1"/>
  <c r="Y248" i="1" a="1"/>
  <c r="X248" i="1"/>
  <c r="AM248" i="1" s="1"/>
  <c r="X248" i="1" a="1"/>
  <c r="W248" i="1"/>
  <c r="W248" i="1" a="1"/>
  <c r="V248" i="1" a="1"/>
  <c r="V248" i="1" s="1"/>
  <c r="U248" i="1"/>
  <c r="U248" i="1" a="1"/>
  <c r="T248" i="1"/>
  <c r="T248" i="1" a="1"/>
  <c r="S248" i="1"/>
  <c r="S248" i="1" a="1"/>
  <c r="R248" i="1" a="1"/>
  <c r="R248" i="1" s="1"/>
  <c r="Q248" i="1"/>
  <c r="Q248" i="1" a="1"/>
  <c r="P248" i="1"/>
  <c r="P248" i="1" a="1"/>
  <c r="O248" i="1"/>
  <c r="O248" i="1" a="1"/>
  <c r="N248" i="1" a="1"/>
  <c r="N248" i="1" s="1"/>
  <c r="M248" i="1"/>
  <c r="M248" i="1" a="1"/>
  <c r="L248" i="1"/>
  <c r="L248" i="1" a="1"/>
  <c r="K248" i="1"/>
  <c r="K248" i="1" a="1"/>
  <c r="I248" i="1"/>
  <c r="J248" i="1" s="1"/>
  <c r="I248" i="1" a="1"/>
  <c r="H248" i="1" a="1"/>
  <c r="H248" i="1" s="1"/>
  <c r="G248" i="1" a="1"/>
  <c r="G248" i="1" s="1"/>
  <c r="E248" i="1"/>
  <c r="A248" i="1"/>
  <c r="AV247" i="1"/>
  <c r="AV247" i="1" a="1"/>
  <c r="AU247" i="1" a="1"/>
  <c r="AU247" i="1" s="1"/>
  <c r="AT247" i="1" a="1"/>
  <c r="AT247" i="1" s="1"/>
  <c r="AS247" i="1" a="1"/>
  <c r="AS247" i="1" s="1"/>
  <c r="AR247" i="1"/>
  <c r="AR247" i="1" a="1"/>
  <c r="AQ247" i="1" a="1"/>
  <c r="AQ247" i="1" s="1"/>
  <c r="AP247" i="1" a="1"/>
  <c r="AP247" i="1" s="1"/>
  <c r="AO247" i="1" a="1"/>
  <c r="AO247" i="1" s="1"/>
  <c r="AL247" i="1"/>
  <c r="AN247" i="1" s="1" a="1"/>
  <c r="AN247" i="1" s="1"/>
  <c r="AL247" i="1" a="1"/>
  <c r="AI247" i="1"/>
  <c r="AI247" i="1" a="1"/>
  <c r="AE247" i="1"/>
  <c r="AE247" i="1" a="1"/>
  <c r="AD247" i="1" a="1"/>
  <c r="AD247" i="1" s="1"/>
  <c r="AC247" i="1"/>
  <c r="AC247" i="1" a="1"/>
  <c r="AA247" i="1" a="1"/>
  <c r="AA247" i="1" s="1"/>
  <c r="Z247" i="1" a="1"/>
  <c r="Z247" i="1" s="1"/>
  <c r="Y247" i="1"/>
  <c r="Y247" i="1" a="1"/>
  <c r="X247" i="1" a="1"/>
  <c r="X247" i="1" s="1"/>
  <c r="W247" i="1" a="1"/>
  <c r="W247" i="1" s="1"/>
  <c r="V247" i="1" a="1"/>
  <c r="V247" i="1" s="1"/>
  <c r="U247" i="1"/>
  <c r="U247" i="1" a="1"/>
  <c r="T247" i="1" a="1"/>
  <c r="T247" i="1" s="1"/>
  <c r="S247" i="1" a="1"/>
  <c r="S247" i="1" s="1"/>
  <c r="R247" i="1" a="1"/>
  <c r="R247" i="1" s="1"/>
  <c r="Q247" i="1"/>
  <c r="Q247" i="1" a="1"/>
  <c r="P247" i="1" a="1"/>
  <c r="P247" i="1" s="1"/>
  <c r="O247" i="1" a="1"/>
  <c r="O247" i="1" s="1"/>
  <c r="N247" i="1" a="1"/>
  <c r="N247" i="1" s="1"/>
  <c r="M247" i="1"/>
  <c r="M247" i="1" a="1"/>
  <c r="L247" i="1" a="1"/>
  <c r="L247" i="1" s="1"/>
  <c r="K247" i="1" a="1"/>
  <c r="K247" i="1" s="1"/>
  <c r="I247" i="1" a="1"/>
  <c r="I247" i="1" s="1"/>
  <c r="J247" i="1" s="1"/>
  <c r="H247" i="1"/>
  <c r="H247" i="1" a="1"/>
  <c r="G247" i="1"/>
  <c r="G247" i="1" a="1"/>
  <c r="E247" i="1"/>
  <c r="A247" i="1"/>
  <c r="AV246" i="1" a="1"/>
  <c r="AV246" i="1" s="1"/>
  <c r="AU246" i="1"/>
  <c r="AU246" i="1" a="1"/>
  <c r="AT246" i="1"/>
  <c r="AT246" i="1" a="1"/>
  <c r="AS246" i="1"/>
  <c r="AS246" i="1" a="1"/>
  <c r="AR246" i="1" a="1"/>
  <c r="AR246" i="1" s="1"/>
  <c r="AQ246" i="1"/>
  <c r="AQ246" i="1" a="1"/>
  <c r="AP246" i="1"/>
  <c r="AP246" i="1" a="1"/>
  <c r="AO246" i="1"/>
  <c r="AO246" i="1" a="1"/>
  <c r="AL246" i="1" a="1"/>
  <c r="AL246" i="1" s="1"/>
  <c r="AN246" i="1" s="1" a="1"/>
  <c r="AN246" i="1" s="1"/>
  <c r="AI246" i="1" a="1"/>
  <c r="AI246" i="1" s="1"/>
  <c r="AE246" i="1" a="1"/>
  <c r="AE246" i="1" s="1"/>
  <c r="AD246" i="1" a="1"/>
  <c r="AD246" i="1" s="1"/>
  <c r="AC246" i="1"/>
  <c r="AC246" i="1" a="1"/>
  <c r="AA246" i="1"/>
  <c r="AB246" i="1" s="1"/>
  <c r="AA246" i="1" a="1"/>
  <c r="Z246" i="1"/>
  <c r="Z246" i="1" a="1"/>
  <c r="Y246" i="1" a="1"/>
  <c r="Y246" i="1" s="1"/>
  <c r="X246" i="1"/>
  <c r="AJ246" i="1" s="1"/>
  <c r="X246" i="1" a="1"/>
  <c r="W246" i="1"/>
  <c r="W246" i="1" a="1"/>
  <c r="V246" i="1"/>
  <c r="V246" i="1" a="1"/>
  <c r="U246" i="1" a="1"/>
  <c r="U246" i="1" s="1"/>
  <c r="T246" i="1"/>
  <c r="T246" i="1" a="1"/>
  <c r="S246" i="1"/>
  <c r="S246" i="1" a="1"/>
  <c r="R246" i="1"/>
  <c r="R246" i="1" a="1"/>
  <c r="Q246" i="1" a="1"/>
  <c r="Q246" i="1" s="1"/>
  <c r="P246" i="1"/>
  <c r="P246" i="1" a="1"/>
  <c r="O246" i="1"/>
  <c r="O246" i="1" a="1"/>
  <c r="N246" i="1"/>
  <c r="N246" i="1" a="1"/>
  <c r="M246" i="1" a="1"/>
  <c r="M246" i="1" s="1"/>
  <c r="L246" i="1"/>
  <c r="L246" i="1" a="1"/>
  <c r="K246" i="1"/>
  <c r="K246" i="1" a="1"/>
  <c r="I246" i="1" a="1"/>
  <c r="I246" i="1" s="1"/>
  <c r="J246" i="1" s="1"/>
  <c r="H246" i="1"/>
  <c r="H246" i="1" a="1"/>
  <c r="G246" i="1" a="1"/>
  <c r="G246" i="1" s="1"/>
  <c r="E246" i="1"/>
  <c r="A246" i="1"/>
  <c r="AV245" i="1" a="1"/>
  <c r="AV245" i="1" s="1"/>
  <c r="AU245" i="1"/>
  <c r="AU245" i="1" a="1"/>
  <c r="AT245" i="1" a="1"/>
  <c r="AT245" i="1" s="1"/>
  <c r="AS245" i="1" a="1"/>
  <c r="AS245" i="1" s="1"/>
  <c r="AR245" i="1" a="1"/>
  <c r="AR245" i="1" s="1"/>
  <c r="AQ245" i="1"/>
  <c r="AQ245" i="1" a="1"/>
  <c r="AP245" i="1" a="1"/>
  <c r="AP245" i="1" s="1"/>
  <c r="AO245" i="1" a="1"/>
  <c r="AO245" i="1" s="1"/>
  <c r="AL245" i="1"/>
  <c r="AL245" i="1" a="1"/>
  <c r="AI245" i="1" a="1"/>
  <c r="AI245" i="1" s="1"/>
  <c r="AE245" i="1"/>
  <c r="AE245" i="1" a="1"/>
  <c r="AD245" i="1"/>
  <c r="AD245" i="1" a="1"/>
  <c r="AC245" i="1" a="1"/>
  <c r="AC245" i="1" s="1"/>
  <c r="AA245" i="1" a="1"/>
  <c r="AA245" i="1" s="1"/>
  <c r="Z245" i="1" a="1"/>
  <c r="Z245" i="1" s="1"/>
  <c r="AN245" i="1" s="1" a="1"/>
  <c r="AN245" i="1" s="1"/>
  <c r="Y245" i="1" a="1"/>
  <c r="Y245" i="1" s="1"/>
  <c r="X245" i="1"/>
  <c r="X245" i="1" a="1"/>
  <c r="W245" i="1" a="1"/>
  <c r="W245" i="1" s="1"/>
  <c r="V245" i="1" a="1"/>
  <c r="V245" i="1" s="1"/>
  <c r="U245" i="1" a="1"/>
  <c r="U245" i="1" s="1"/>
  <c r="T245" i="1"/>
  <c r="T245" i="1" a="1"/>
  <c r="S245" i="1" a="1"/>
  <c r="S245" i="1" s="1"/>
  <c r="R245" i="1" a="1"/>
  <c r="R245" i="1" s="1"/>
  <c r="Q245" i="1" a="1"/>
  <c r="Q245" i="1" s="1"/>
  <c r="P245" i="1"/>
  <c r="P245" i="1" a="1"/>
  <c r="O245" i="1" a="1"/>
  <c r="O245" i="1" s="1"/>
  <c r="N245" i="1" a="1"/>
  <c r="N245" i="1" s="1"/>
  <c r="M245" i="1" a="1"/>
  <c r="M245" i="1" s="1"/>
  <c r="L245" i="1"/>
  <c r="L245" i="1" a="1"/>
  <c r="K245" i="1" a="1"/>
  <c r="K245" i="1" s="1"/>
  <c r="I245" i="1"/>
  <c r="J245" i="1" s="1"/>
  <c r="I245" i="1" a="1"/>
  <c r="H245" i="1" a="1"/>
  <c r="H245" i="1" s="1"/>
  <c r="G245" i="1"/>
  <c r="G245" i="1" a="1"/>
  <c r="E245" i="1"/>
  <c r="A245" i="1"/>
  <c r="AV244" i="1"/>
  <c r="AV244" i="1" a="1"/>
  <c r="AU244" i="1" a="1"/>
  <c r="AU244" i="1" s="1"/>
  <c r="AT244" i="1"/>
  <c r="AT244" i="1" a="1"/>
  <c r="AS244" i="1"/>
  <c r="AS244" i="1" a="1"/>
  <c r="AR244" i="1"/>
  <c r="AR244" i="1" a="1"/>
  <c r="AQ244" i="1" a="1"/>
  <c r="AQ244" i="1" s="1"/>
  <c r="AP244" i="1"/>
  <c r="AP244" i="1" a="1"/>
  <c r="AO244" i="1"/>
  <c r="AO244" i="1" a="1"/>
  <c r="AL244" i="1"/>
  <c r="AN244" i="1" s="1" a="1"/>
  <c r="AN244" i="1" s="1"/>
  <c r="AL244" i="1" a="1"/>
  <c r="AI244" i="1"/>
  <c r="AI244" i="1" a="1"/>
  <c r="AE244" i="1" a="1"/>
  <c r="AE244" i="1" s="1"/>
  <c r="AD244" i="1" a="1"/>
  <c r="AD244" i="1" s="1"/>
  <c r="AC244" i="1" a="1"/>
  <c r="AC244" i="1" s="1"/>
  <c r="AA244" i="1"/>
  <c r="AA244" i="1" a="1"/>
  <c r="Z244" i="1"/>
  <c r="Z244" i="1" a="1"/>
  <c r="Y244" i="1" a="1"/>
  <c r="Y244" i="1" s="1"/>
  <c r="X244" i="1" a="1"/>
  <c r="X244" i="1" s="1"/>
  <c r="W244" i="1"/>
  <c r="W244" i="1" a="1"/>
  <c r="V244" i="1"/>
  <c r="V244" i="1" a="1"/>
  <c r="U244" i="1" a="1"/>
  <c r="U244" i="1" s="1"/>
  <c r="T244" i="1" a="1"/>
  <c r="T244" i="1" s="1"/>
  <c r="S244" i="1"/>
  <c r="S244" i="1" a="1"/>
  <c r="R244" i="1"/>
  <c r="R244" i="1" a="1"/>
  <c r="Q244" i="1" a="1"/>
  <c r="Q244" i="1" s="1"/>
  <c r="P244" i="1" a="1"/>
  <c r="P244" i="1" s="1"/>
  <c r="O244" i="1"/>
  <c r="O244" i="1" a="1"/>
  <c r="N244" i="1"/>
  <c r="N244" i="1" a="1"/>
  <c r="M244" i="1" a="1"/>
  <c r="M244" i="1" s="1"/>
  <c r="L244" i="1" a="1"/>
  <c r="L244" i="1" s="1"/>
  <c r="K244" i="1"/>
  <c r="K244" i="1" a="1"/>
  <c r="I244" i="1" a="1"/>
  <c r="I244" i="1" s="1"/>
  <c r="J244" i="1" s="1"/>
  <c r="H244" i="1"/>
  <c r="H244" i="1" a="1"/>
  <c r="G244" i="1"/>
  <c r="G244" i="1" a="1"/>
  <c r="E244" i="1"/>
  <c r="A244" i="1"/>
  <c r="AV243" i="1" a="1"/>
  <c r="AV243" i="1" s="1"/>
  <c r="AU243" i="1" a="1"/>
  <c r="AU243" i="1" s="1"/>
  <c r="AT243" i="1"/>
  <c r="AT243" i="1" a="1"/>
  <c r="AS243" i="1" a="1"/>
  <c r="AS243" i="1" s="1"/>
  <c r="AR243" i="1" a="1"/>
  <c r="AR243" i="1" s="1"/>
  <c r="AQ243" i="1" a="1"/>
  <c r="AQ243" i="1" s="1"/>
  <c r="AP243" i="1"/>
  <c r="AP243" i="1" a="1"/>
  <c r="AO243" i="1" a="1"/>
  <c r="AO243" i="1" s="1"/>
  <c r="AL243" i="1" a="1"/>
  <c r="AL243" i="1" s="1"/>
  <c r="AN243" i="1" s="1" a="1"/>
  <c r="AN243" i="1" s="1"/>
  <c r="AI243" i="1" a="1"/>
  <c r="AI243" i="1" s="1"/>
  <c r="AE243" i="1"/>
  <c r="AE243" i="1" a="1"/>
  <c r="AD243" i="1"/>
  <c r="AD243" i="1" a="1"/>
  <c r="AC243" i="1" a="1"/>
  <c r="AC243" i="1" s="1"/>
  <c r="AA243" i="1"/>
  <c r="AA243" i="1" a="1"/>
  <c r="Z243" i="1" a="1"/>
  <c r="Z243" i="1" s="1"/>
  <c r="Y243" i="1" a="1"/>
  <c r="Y243" i="1" s="1"/>
  <c r="X243" i="1" a="1"/>
  <c r="X243" i="1" s="1"/>
  <c r="W243" i="1"/>
  <c r="W243" i="1" a="1"/>
  <c r="V243" i="1" a="1"/>
  <c r="V243" i="1" s="1"/>
  <c r="U243" i="1" a="1"/>
  <c r="U243" i="1" s="1"/>
  <c r="T243" i="1" a="1"/>
  <c r="T243" i="1" s="1"/>
  <c r="S243" i="1"/>
  <c r="S243" i="1" a="1"/>
  <c r="R243" i="1" a="1"/>
  <c r="R243" i="1" s="1"/>
  <c r="Q243" i="1" a="1"/>
  <c r="Q243" i="1" s="1"/>
  <c r="P243" i="1" a="1"/>
  <c r="P243" i="1" s="1"/>
  <c r="O243" i="1"/>
  <c r="O243" i="1" a="1"/>
  <c r="N243" i="1" a="1"/>
  <c r="N243" i="1" s="1"/>
  <c r="M243" i="1" a="1"/>
  <c r="M243" i="1" s="1"/>
  <c r="L243" i="1" a="1"/>
  <c r="L243" i="1" s="1"/>
  <c r="K243" i="1"/>
  <c r="K243" i="1" a="1"/>
  <c r="I243" i="1"/>
  <c r="J243" i="1" s="1"/>
  <c r="I243" i="1" a="1"/>
  <c r="H243" i="1" a="1"/>
  <c r="H243" i="1" s="1"/>
  <c r="G243" i="1" a="1"/>
  <c r="G243" i="1" s="1"/>
  <c r="E243" i="1"/>
  <c r="A243" i="1"/>
  <c r="AV242" i="1"/>
  <c r="AV242" i="1" a="1"/>
  <c r="AU242" i="1" a="1"/>
  <c r="AU242" i="1" s="1"/>
  <c r="AT242" i="1" a="1"/>
  <c r="AT242" i="1" s="1"/>
  <c r="AS242" i="1"/>
  <c r="AS242" i="1" a="1"/>
  <c r="AR242" i="1"/>
  <c r="AR242" i="1" a="1"/>
  <c r="AQ242" i="1" a="1"/>
  <c r="AQ242" i="1" s="1"/>
  <c r="AP242" i="1" a="1"/>
  <c r="AP242" i="1" s="1"/>
  <c r="AO242" i="1"/>
  <c r="AO242" i="1" a="1"/>
  <c r="AL242" i="1" a="1"/>
  <c r="AL242" i="1" s="1"/>
  <c r="AN242" i="1" s="1" a="1"/>
  <c r="AN242" i="1" s="1"/>
  <c r="AI242" i="1"/>
  <c r="AI242" i="1" a="1"/>
  <c r="AE242" i="1"/>
  <c r="AE242" i="1" a="1"/>
  <c r="AD242" i="1" a="1"/>
  <c r="AD242" i="1" s="1"/>
  <c r="AC242" i="1" a="1"/>
  <c r="AC242" i="1" s="1"/>
  <c r="AA242" i="1" a="1"/>
  <c r="AA242" i="1" s="1"/>
  <c r="Z242" i="1"/>
  <c r="Z242" i="1" a="1"/>
  <c r="Y242" i="1"/>
  <c r="Y242" i="1" a="1"/>
  <c r="X242" i="1" a="1"/>
  <c r="X242" i="1" s="1"/>
  <c r="W242" i="1" a="1"/>
  <c r="W242" i="1" s="1"/>
  <c r="V242" i="1"/>
  <c r="V242" i="1" a="1"/>
  <c r="U242" i="1"/>
  <c r="U242" i="1" a="1"/>
  <c r="T242" i="1" a="1"/>
  <c r="T242" i="1" s="1"/>
  <c r="S242" i="1" a="1"/>
  <c r="S242" i="1" s="1"/>
  <c r="R242" i="1"/>
  <c r="R242" i="1" a="1"/>
  <c r="Q242" i="1"/>
  <c r="Q242" i="1" a="1"/>
  <c r="P242" i="1" a="1"/>
  <c r="P242" i="1" s="1"/>
  <c r="O242" i="1" a="1"/>
  <c r="O242" i="1" s="1"/>
  <c r="N242" i="1"/>
  <c r="N242" i="1" a="1"/>
  <c r="M242" i="1"/>
  <c r="M242" i="1" a="1"/>
  <c r="L242" i="1" a="1"/>
  <c r="L242" i="1" s="1"/>
  <c r="K242" i="1" a="1"/>
  <c r="K242" i="1" s="1"/>
  <c r="I242" i="1" a="1"/>
  <c r="I242" i="1" s="1"/>
  <c r="J242" i="1" s="1"/>
  <c r="H242" i="1" a="1"/>
  <c r="H242" i="1" s="1"/>
  <c r="G242" i="1"/>
  <c r="G242" i="1" a="1"/>
  <c r="E242" i="1"/>
  <c r="A242" i="1"/>
  <c r="AV241" i="1" a="1"/>
  <c r="AV241" i="1" s="1"/>
  <c r="AU241" i="1" a="1"/>
  <c r="AU241" i="1" s="1"/>
  <c r="AT241" i="1"/>
  <c r="AT241" i="1" a="1"/>
  <c r="AS241" i="1"/>
  <c r="AS241" i="1" a="1"/>
  <c r="AR241" i="1" a="1"/>
  <c r="AR241" i="1" s="1"/>
  <c r="AQ241" i="1" a="1"/>
  <c r="AQ241" i="1" s="1"/>
  <c r="AP241" i="1"/>
  <c r="AP241" i="1" a="1"/>
  <c r="AO241" i="1"/>
  <c r="AO241" i="1" a="1"/>
  <c r="AL241" i="1" a="1"/>
  <c r="AL241" i="1" s="1"/>
  <c r="AN241" i="1" s="1" a="1"/>
  <c r="AN241" i="1" s="1"/>
  <c r="AI241" i="1" a="1"/>
  <c r="AI241" i="1" s="1"/>
  <c r="AE241" i="1" a="1"/>
  <c r="AE241" i="1" s="1"/>
  <c r="AD241" i="1"/>
  <c r="AD241" i="1" a="1"/>
  <c r="AC241" i="1"/>
  <c r="AC241" i="1" a="1"/>
  <c r="AA241" i="1"/>
  <c r="AB241" i="1" s="1"/>
  <c r="AA241" i="1" a="1"/>
  <c r="Z241" i="1"/>
  <c r="Z241" i="1" a="1"/>
  <c r="Y241" i="1" a="1"/>
  <c r="Y241" i="1" s="1"/>
  <c r="X241" i="1" a="1"/>
  <c r="X241" i="1" s="1"/>
  <c r="W241" i="1" a="1"/>
  <c r="W241" i="1" s="1"/>
  <c r="V241" i="1"/>
  <c r="V241" i="1" a="1"/>
  <c r="U241" i="1" a="1"/>
  <c r="U241" i="1" s="1"/>
  <c r="T241" i="1" a="1"/>
  <c r="T241" i="1" s="1"/>
  <c r="S241" i="1" a="1"/>
  <c r="S241" i="1" s="1"/>
  <c r="R241" i="1"/>
  <c r="R241" i="1" a="1"/>
  <c r="Q241" i="1" a="1"/>
  <c r="Q241" i="1" s="1"/>
  <c r="P241" i="1" a="1"/>
  <c r="P241" i="1" s="1"/>
  <c r="O241" i="1" a="1"/>
  <c r="O241" i="1" s="1"/>
  <c r="N241" i="1"/>
  <c r="N241" i="1" a="1"/>
  <c r="M241" i="1" a="1"/>
  <c r="M241" i="1" s="1"/>
  <c r="L241" i="1" a="1"/>
  <c r="L241" i="1" s="1"/>
  <c r="K241" i="1" a="1"/>
  <c r="K241" i="1" s="1"/>
  <c r="J241" i="1"/>
  <c r="I241" i="1"/>
  <c r="I241" i="1" a="1"/>
  <c r="H241" i="1"/>
  <c r="H241" i="1" a="1"/>
  <c r="G241" i="1"/>
  <c r="G241" i="1" a="1"/>
  <c r="E241" i="1"/>
  <c r="A241" i="1"/>
  <c r="AV240" i="1"/>
  <c r="AV240" i="1" a="1"/>
  <c r="AU240" i="1"/>
  <c r="AU240" i="1" a="1"/>
  <c r="AT240" i="1" a="1"/>
  <c r="AT240" i="1" s="1"/>
  <c r="AS240" i="1" a="1"/>
  <c r="AS240" i="1" s="1"/>
  <c r="AR240" i="1"/>
  <c r="AR240" i="1" a="1"/>
  <c r="AQ240" i="1"/>
  <c r="AQ240" i="1" a="1"/>
  <c r="AP240" i="1" a="1"/>
  <c r="AP240" i="1" s="1"/>
  <c r="AO240" i="1" a="1"/>
  <c r="AO240" i="1" s="1"/>
  <c r="AL240" i="1" a="1"/>
  <c r="AL240" i="1" s="1"/>
  <c r="AI240" i="1"/>
  <c r="AI240" i="1" a="1"/>
  <c r="AE240" i="1" a="1"/>
  <c r="AE240" i="1" s="1"/>
  <c r="AD240" i="1"/>
  <c r="AD240" i="1" a="1"/>
  <c r="AC240" i="1" a="1"/>
  <c r="AC240" i="1" s="1"/>
  <c r="AA240" i="1" a="1"/>
  <c r="AA240" i="1" s="1"/>
  <c r="Z240" i="1" a="1"/>
  <c r="Z240" i="1" s="1"/>
  <c r="Y240" i="1"/>
  <c r="Y240" i="1" a="1"/>
  <c r="X240" i="1"/>
  <c r="X240" i="1" a="1"/>
  <c r="W240" i="1" a="1"/>
  <c r="W240" i="1" s="1"/>
  <c r="V240" i="1" a="1"/>
  <c r="V240" i="1" s="1"/>
  <c r="U240" i="1"/>
  <c r="U240" i="1" a="1"/>
  <c r="T240" i="1"/>
  <c r="T240" i="1" a="1"/>
  <c r="S240" i="1" a="1"/>
  <c r="S240" i="1" s="1"/>
  <c r="R240" i="1" a="1"/>
  <c r="R240" i="1" s="1"/>
  <c r="Q240" i="1"/>
  <c r="Q240" i="1" a="1"/>
  <c r="P240" i="1"/>
  <c r="P240" i="1" a="1"/>
  <c r="O240" i="1" a="1"/>
  <c r="O240" i="1" s="1"/>
  <c r="N240" i="1" a="1"/>
  <c r="N240" i="1" s="1"/>
  <c r="M240" i="1"/>
  <c r="M240" i="1" a="1"/>
  <c r="L240" i="1"/>
  <c r="L240" i="1" a="1"/>
  <c r="K240" i="1" a="1"/>
  <c r="K240" i="1" s="1"/>
  <c r="I240" i="1"/>
  <c r="J240" i="1" s="1"/>
  <c r="I240" i="1" a="1"/>
  <c r="H240" i="1" a="1"/>
  <c r="H240" i="1" s="1"/>
  <c r="G240" i="1" a="1"/>
  <c r="G240" i="1" s="1"/>
  <c r="E240" i="1"/>
  <c r="A240" i="1"/>
  <c r="AV239" i="1"/>
  <c r="AV239" i="1" a="1"/>
  <c r="AU239" i="1" a="1"/>
  <c r="AU239" i="1" s="1"/>
  <c r="AT239" i="1" a="1"/>
  <c r="AT239" i="1" s="1"/>
  <c r="AS239" i="1"/>
  <c r="AS239" i="1" a="1"/>
  <c r="AR239" i="1"/>
  <c r="AR239" i="1" a="1"/>
  <c r="AQ239" i="1" a="1"/>
  <c r="AQ239" i="1" s="1"/>
  <c r="AP239" i="1" a="1"/>
  <c r="AP239" i="1" s="1"/>
  <c r="AO239" i="1"/>
  <c r="AO239" i="1" a="1"/>
  <c r="AL239" i="1"/>
  <c r="AN239" i="1" s="1" a="1"/>
  <c r="AN239" i="1" s="1"/>
  <c r="AL239" i="1" a="1"/>
  <c r="AI239" i="1"/>
  <c r="AI239" i="1" a="1"/>
  <c r="AE239" i="1" a="1"/>
  <c r="AE239" i="1" s="1"/>
  <c r="AD239" i="1" a="1"/>
  <c r="AD239" i="1" s="1"/>
  <c r="AC239" i="1"/>
  <c r="AC239" i="1" a="1"/>
  <c r="AA239" i="1" a="1"/>
  <c r="AA239" i="1" s="1"/>
  <c r="Z239" i="1"/>
  <c r="Z239" i="1" a="1"/>
  <c r="Y239" i="1"/>
  <c r="Y239" i="1" a="1"/>
  <c r="X239" i="1" a="1"/>
  <c r="X239" i="1" s="1"/>
  <c r="W239" i="1" a="1"/>
  <c r="W239" i="1" s="1"/>
  <c r="V239" i="1"/>
  <c r="V239" i="1" a="1"/>
  <c r="U239" i="1"/>
  <c r="U239" i="1" a="1"/>
  <c r="T239" i="1" a="1"/>
  <c r="T239" i="1" s="1"/>
  <c r="S239" i="1" a="1"/>
  <c r="S239" i="1" s="1"/>
  <c r="R239" i="1"/>
  <c r="R239" i="1" a="1"/>
  <c r="Q239" i="1"/>
  <c r="Q239" i="1" a="1"/>
  <c r="P239" i="1" a="1"/>
  <c r="P239" i="1" s="1"/>
  <c r="O239" i="1" a="1"/>
  <c r="O239" i="1" s="1"/>
  <c r="N239" i="1" a="1"/>
  <c r="N239" i="1" s="1"/>
  <c r="M239" i="1"/>
  <c r="M239" i="1" a="1"/>
  <c r="L239" i="1" a="1"/>
  <c r="L239" i="1" s="1"/>
  <c r="K239" i="1" a="1"/>
  <c r="K239" i="1" s="1"/>
  <c r="I239" i="1" a="1"/>
  <c r="I239" i="1" s="1"/>
  <c r="J239" i="1" s="1"/>
  <c r="H239" i="1"/>
  <c r="H239" i="1" a="1"/>
  <c r="G239" i="1"/>
  <c r="G239" i="1" a="1"/>
  <c r="E239" i="1"/>
  <c r="A239" i="1"/>
  <c r="AV238" i="1" a="1"/>
  <c r="AV238" i="1" s="1"/>
  <c r="AU238" i="1"/>
  <c r="AU238" i="1" a="1"/>
  <c r="AT238" i="1"/>
  <c r="AT238" i="1" a="1"/>
  <c r="AS238" i="1"/>
  <c r="AS238" i="1" a="1"/>
  <c r="AR238" i="1" a="1"/>
  <c r="AR238" i="1" s="1"/>
  <c r="AQ238" i="1"/>
  <c r="AQ238" i="1" a="1"/>
  <c r="AP238" i="1"/>
  <c r="AP238" i="1" a="1"/>
  <c r="AO238" i="1"/>
  <c r="AO238" i="1" a="1"/>
  <c r="AL238" i="1" a="1"/>
  <c r="AL238" i="1" s="1"/>
  <c r="AI238" i="1" a="1"/>
  <c r="AI238" i="1" s="1"/>
  <c r="AE238" i="1" a="1"/>
  <c r="AE238" i="1" s="1"/>
  <c r="AD238" i="1"/>
  <c r="AD238" i="1" a="1"/>
  <c r="AC238" i="1"/>
  <c r="AC238" i="1" a="1"/>
  <c r="AA238" i="1"/>
  <c r="AA238" i="1" a="1"/>
  <c r="Z238" i="1" a="1"/>
  <c r="Z238" i="1" s="1"/>
  <c r="Y238" i="1" a="1"/>
  <c r="Y238" i="1" s="1"/>
  <c r="X238" i="1"/>
  <c r="AJ238" i="1" s="1"/>
  <c r="X238" i="1" a="1"/>
  <c r="W238" i="1"/>
  <c r="W238" i="1" a="1"/>
  <c r="V238" i="1" a="1"/>
  <c r="V238" i="1" s="1"/>
  <c r="U238" i="1" a="1"/>
  <c r="U238" i="1" s="1"/>
  <c r="T238" i="1"/>
  <c r="T238" i="1" a="1"/>
  <c r="S238" i="1"/>
  <c r="S238" i="1" a="1"/>
  <c r="R238" i="1" a="1"/>
  <c r="R238" i="1" s="1"/>
  <c r="Q238" i="1" a="1"/>
  <c r="Q238" i="1" s="1"/>
  <c r="P238" i="1"/>
  <c r="P238" i="1" a="1"/>
  <c r="O238" i="1"/>
  <c r="O238" i="1" a="1"/>
  <c r="N238" i="1" a="1"/>
  <c r="N238" i="1" s="1"/>
  <c r="M238" i="1" a="1"/>
  <c r="M238" i="1" s="1"/>
  <c r="L238" i="1"/>
  <c r="L238" i="1" a="1"/>
  <c r="K238" i="1"/>
  <c r="K238" i="1" a="1"/>
  <c r="I238" i="1"/>
  <c r="J238" i="1" s="1"/>
  <c r="I238" i="1" a="1"/>
  <c r="H238" i="1"/>
  <c r="H238" i="1" a="1"/>
  <c r="G238" i="1" a="1"/>
  <c r="G238" i="1" s="1"/>
  <c r="E238" i="1"/>
  <c r="A238" i="1"/>
  <c r="AV237" i="1"/>
  <c r="AV237" i="1" a="1"/>
  <c r="AU237" i="1"/>
  <c r="AU237" i="1" a="1"/>
  <c r="AT237" i="1" a="1"/>
  <c r="AT237" i="1" s="1"/>
  <c r="AS237" i="1" a="1"/>
  <c r="AS237" i="1" s="1"/>
  <c r="AR237" i="1"/>
  <c r="AR237" i="1" a="1"/>
  <c r="AQ237" i="1"/>
  <c r="AQ237" i="1" a="1"/>
  <c r="AP237" i="1" a="1"/>
  <c r="AP237" i="1" s="1"/>
  <c r="AO237" i="1" a="1"/>
  <c r="AO237" i="1" s="1"/>
  <c r="AL237" i="1"/>
  <c r="AN237" i="1" s="1" a="1"/>
  <c r="AN237" i="1" s="1"/>
  <c r="AL237" i="1" a="1"/>
  <c r="AI237" i="1"/>
  <c r="AI237" i="1" a="1"/>
  <c r="AE237" i="1"/>
  <c r="AE237" i="1" a="1"/>
  <c r="AD237" i="1" a="1"/>
  <c r="AD237" i="1" s="1"/>
  <c r="AC237" i="1" a="1"/>
  <c r="AC237" i="1" s="1"/>
  <c r="AA237" i="1" a="1"/>
  <c r="AA237" i="1" s="1"/>
  <c r="AB237" i="1" s="1"/>
  <c r="Z237" i="1" a="1"/>
  <c r="Z237" i="1" s="1"/>
  <c r="Y237" i="1"/>
  <c r="Y237" i="1" a="1"/>
  <c r="X237" i="1"/>
  <c r="AJ237" i="1" s="1"/>
  <c r="X237" i="1" a="1"/>
  <c r="W237" i="1" a="1"/>
  <c r="W237" i="1" s="1"/>
  <c r="V237" i="1" a="1"/>
  <c r="V237" i="1" s="1"/>
  <c r="U237" i="1" a="1"/>
  <c r="U237" i="1" s="1"/>
  <c r="T237" i="1"/>
  <c r="T237" i="1" a="1"/>
  <c r="S237" i="1" a="1"/>
  <c r="S237" i="1" s="1"/>
  <c r="R237" i="1" a="1"/>
  <c r="R237" i="1" s="1"/>
  <c r="Q237" i="1" a="1"/>
  <c r="Q237" i="1" s="1"/>
  <c r="P237" i="1"/>
  <c r="P237" i="1" a="1"/>
  <c r="O237" i="1" a="1"/>
  <c r="O237" i="1" s="1"/>
  <c r="N237" i="1" a="1"/>
  <c r="N237" i="1" s="1"/>
  <c r="M237" i="1" a="1"/>
  <c r="M237" i="1" s="1"/>
  <c r="L237" i="1"/>
  <c r="L237" i="1" a="1"/>
  <c r="K237" i="1" a="1"/>
  <c r="K237" i="1" s="1"/>
  <c r="I237" i="1" a="1"/>
  <c r="I237" i="1" s="1"/>
  <c r="J237" i="1" s="1"/>
  <c r="H237" i="1" a="1"/>
  <c r="H237" i="1" s="1"/>
  <c r="G237" i="1"/>
  <c r="G237" i="1" a="1"/>
  <c r="E237" i="1"/>
  <c r="A237" i="1"/>
  <c r="AV236" i="1" a="1"/>
  <c r="AV236" i="1" s="1"/>
  <c r="AU236" i="1" a="1"/>
  <c r="AU236" i="1" s="1"/>
  <c r="AT236" i="1"/>
  <c r="AT236" i="1" a="1"/>
  <c r="AS236" i="1"/>
  <c r="AS236" i="1" a="1"/>
  <c r="AR236" i="1" a="1"/>
  <c r="AR236" i="1" s="1"/>
  <c r="AQ236" i="1" a="1"/>
  <c r="AQ236" i="1" s="1"/>
  <c r="AP236" i="1"/>
  <c r="AP236" i="1" a="1"/>
  <c r="AO236" i="1"/>
  <c r="AO236" i="1" a="1"/>
  <c r="AL236" i="1"/>
  <c r="AN236" i="1" s="1" a="1"/>
  <c r="AN236" i="1" s="1"/>
  <c r="AL236" i="1" a="1"/>
  <c r="AI236" i="1" a="1"/>
  <c r="AI236" i="1" s="1"/>
  <c r="AE236" i="1" a="1"/>
  <c r="AE236" i="1" s="1"/>
  <c r="AD236" i="1" a="1"/>
  <c r="AD236" i="1" s="1"/>
  <c r="AC236" i="1"/>
  <c r="AC236" i="1" a="1"/>
  <c r="AA236" i="1"/>
  <c r="AA236" i="1" a="1"/>
  <c r="Z236" i="1"/>
  <c r="Z236" i="1" a="1"/>
  <c r="Y236" i="1" a="1"/>
  <c r="Y236" i="1" s="1"/>
  <c r="X236" i="1" a="1"/>
  <c r="X236" i="1" s="1"/>
  <c r="W236" i="1"/>
  <c r="W236" i="1" a="1"/>
  <c r="V236" i="1"/>
  <c r="V236" i="1" a="1"/>
  <c r="U236" i="1" a="1"/>
  <c r="U236" i="1" s="1"/>
  <c r="T236" i="1" a="1"/>
  <c r="T236" i="1" s="1"/>
  <c r="S236" i="1"/>
  <c r="S236" i="1" a="1"/>
  <c r="R236" i="1"/>
  <c r="R236" i="1" a="1"/>
  <c r="Q236" i="1" a="1"/>
  <c r="Q236" i="1" s="1"/>
  <c r="P236" i="1" a="1"/>
  <c r="P236" i="1" s="1"/>
  <c r="O236" i="1"/>
  <c r="O236" i="1" a="1"/>
  <c r="N236" i="1"/>
  <c r="N236" i="1" a="1"/>
  <c r="M236" i="1" a="1"/>
  <c r="M236" i="1" s="1"/>
  <c r="L236" i="1" a="1"/>
  <c r="L236" i="1" s="1"/>
  <c r="K236" i="1"/>
  <c r="K236" i="1" a="1"/>
  <c r="I236" i="1" a="1"/>
  <c r="I236" i="1" s="1"/>
  <c r="J236" i="1" s="1"/>
  <c r="H236" i="1"/>
  <c r="H236" i="1" a="1"/>
  <c r="G236" i="1"/>
  <c r="G236" i="1" a="1"/>
  <c r="E236" i="1"/>
  <c r="A236" i="1"/>
  <c r="AV235" i="1" a="1"/>
  <c r="AV235" i="1" s="1"/>
  <c r="AU235" i="1"/>
  <c r="AU235" i="1" a="1"/>
  <c r="AT235" i="1"/>
  <c r="AT235" i="1" a="1"/>
  <c r="AS235" i="1" a="1"/>
  <c r="AS235" i="1" s="1"/>
  <c r="AR235" i="1" a="1"/>
  <c r="AR235" i="1" s="1"/>
  <c r="AQ235" i="1"/>
  <c r="AQ235" i="1" a="1"/>
  <c r="AP235" i="1"/>
  <c r="AP235" i="1" a="1"/>
  <c r="AO235" i="1" a="1"/>
  <c r="AO235" i="1" s="1"/>
  <c r="AL235" i="1" a="1"/>
  <c r="AL235" i="1" s="1"/>
  <c r="AI235" i="1" a="1"/>
  <c r="AI235" i="1" s="1"/>
  <c r="AG235" i="1"/>
  <c r="AE235" i="1"/>
  <c r="AE235" i="1" a="1"/>
  <c r="AD235" i="1"/>
  <c r="AD235" i="1" a="1"/>
  <c r="AC235" i="1" a="1"/>
  <c r="AC235" i="1" s="1"/>
  <c r="AA235" i="1"/>
  <c r="AA235" i="1" a="1"/>
  <c r="Z235" i="1" a="1"/>
  <c r="Z235" i="1" s="1"/>
  <c r="Y235" i="1" a="1"/>
  <c r="Y235" i="1" s="1"/>
  <c r="X235" i="1"/>
  <c r="X235" i="1" a="1"/>
  <c r="W235" i="1"/>
  <c r="W235" i="1" a="1"/>
  <c r="V235" i="1" a="1"/>
  <c r="V235" i="1" s="1"/>
  <c r="U235" i="1" a="1"/>
  <c r="U235" i="1" s="1"/>
  <c r="T235" i="1"/>
  <c r="T235" i="1" a="1"/>
  <c r="S235" i="1"/>
  <c r="S235" i="1" a="1"/>
  <c r="R235" i="1" a="1"/>
  <c r="R235" i="1" s="1"/>
  <c r="Q235" i="1" a="1"/>
  <c r="Q235" i="1" s="1"/>
  <c r="P235" i="1"/>
  <c r="P235" i="1" a="1"/>
  <c r="O235" i="1"/>
  <c r="O235" i="1" a="1"/>
  <c r="N235" i="1" a="1"/>
  <c r="N235" i="1" s="1"/>
  <c r="M235" i="1" a="1"/>
  <c r="M235" i="1" s="1"/>
  <c r="L235" i="1" a="1"/>
  <c r="L235" i="1" s="1"/>
  <c r="K235" i="1"/>
  <c r="K235" i="1" a="1"/>
  <c r="I235" i="1"/>
  <c r="J235" i="1" s="1"/>
  <c r="I235" i="1" a="1"/>
  <c r="H235" i="1" a="1"/>
  <c r="H235" i="1" s="1"/>
  <c r="G235" i="1" a="1"/>
  <c r="G235" i="1" s="1"/>
  <c r="E235" i="1"/>
  <c r="A235" i="1"/>
  <c r="AV234" i="1"/>
  <c r="AV234" i="1" a="1"/>
  <c r="AU234" i="1" a="1"/>
  <c r="AU234" i="1" s="1"/>
  <c r="AT234" i="1" a="1"/>
  <c r="AT234" i="1" s="1"/>
  <c r="AS234" i="1"/>
  <c r="AS234" i="1" a="1"/>
  <c r="AR234" i="1"/>
  <c r="AR234" i="1" a="1"/>
  <c r="AQ234" i="1" a="1"/>
  <c r="AQ234" i="1" s="1"/>
  <c r="AP234" i="1" a="1"/>
  <c r="AP234" i="1" s="1"/>
  <c r="AO234" i="1"/>
  <c r="AO234" i="1" a="1"/>
  <c r="AL234" i="1"/>
  <c r="AN234" i="1" s="1" a="1"/>
  <c r="AN234" i="1" s="1"/>
  <c r="AL234" i="1" a="1"/>
  <c r="AI234" i="1"/>
  <c r="AI234" i="1" a="1"/>
  <c r="AE234" i="1"/>
  <c r="AE234" i="1" a="1"/>
  <c r="AD234" i="1" a="1"/>
  <c r="AD234" i="1" s="1"/>
  <c r="AC234" i="1" a="1"/>
  <c r="AC234" i="1" s="1"/>
  <c r="AA234" i="1" a="1"/>
  <c r="AA234" i="1" s="1"/>
  <c r="AB234" i="1" s="1"/>
  <c r="Z234" i="1"/>
  <c r="Z234" i="1" a="1"/>
  <c r="Y234" i="1"/>
  <c r="Y234" i="1" a="1"/>
  <c r="X234" i="1" a="1"/>
  <c r="X234" i="1" s="1"/>
  <c r="W234" i="1" a="1"/>
  <c r="W234" i="1" s="1"/>
  <c r="V234" i="1"/>
  <c r="V234" i="1" a="1"/>
  <c r="U234" i="1"/>
  <c r="U234" i="1" a="1"/>
  <c r="T234" i="1" a="1"/>
  <c r="T234" i="1" s="1"/>
  <c r="S234" i="1" a="1"/>
  <c r="S234" i="1" s="1"/>
  <c r="R234" i="1"/>
  <c r="R234" i="1" a="1"/>
  <c r="Q234" i="1"/>
  <c r="Q234" i="1" a="1"/>
  <c r="P234" i="1" a="1"/>
  <c r="P234" i="1" s="1"/>
  <c r="O234" i="1" a="1"/>
  <c r="O234" i="1" s="1"/>
  <c r="N234" i="1"/>
  <c r="N234" i="1" a="1"/>
  <c r="M234" i="1"/>
  <c r="M234" i="1" a="1"/>
  <c r="L234" i="1" a="1"/>
  <c r="L234" i="1" s="1"/>
  <c r="K234" i="1" a="1"/>
  <c r="K234" i="1" s="1"/>
  <c r="I234" i="1" a="1"/>
  <c r="I234" i="1" s="1"/>
  <c r="J234" i="1" s="1"/>
  <c r="H234" i="1" a="1"/>
  <c r="H234" i="1" s="1"/>
  <c r="G234" i="1"/>
  <c r="G234" i="1" a="1"/>
  <c r="E234" i="1"/>
  <c r="A234" i="1"/>
  <c r="AV233" i="1" a="1"/>
  <c r="AV233" i="1" s="1"/>
  <c r="AU233" i="1" a="1"/>
  <c r="AU233" i="1" s="1"/>
  <c r="AT233" i="1"/>
  <c r="AT233" i="1" a="1"/>
  <c r="AS233" i="1"/>
  <c r="AS233" i="1" a="1"/>
  <c r="AR233" i="1" a="1"/>
  <c r="AR233" i="1" s="1"/>
  <c r="AQ233" i="1" a="1"/>
  <c r="AQ233" i="1" s="1"/>
  <c r="AP233" i="1"/>
  <c r="AP233" i="1" a="1"/>
  <c r="AO233" i="1"/>
  <c r="AO233" i="1" a="1"/>
  <c r="AN233" i="1" a="1"/>
  <c r="AN233" i="1" s="1"/>
  <c r="AL233" i="1" a="1"/>
  <c r="AL233" i="1" s="1"/>
  <c r="AI233" i="1" a="1"/>
  <c r="AI233" i="1" s="1"/>
  <c r="AE233" i="1" a="1"/>
  <c r="AE233" i="1" s="1"/>
  <c r="AD233" i="1"/>
  <c r="AD233" i="1" a="1"/>
  <c r="AC233" i="1"/>
  <c r="AC233" i="1" a="1"/>
  <c r="AA233" i="1"/>
  <c r="AA233" i="1" a="1"/>
  <c r="Z233" i="1"/>
  <c r="Z233" i="1" a="1"/>
  <c r="Y233" i="1" a="1"/>
  <c r="Y233" i="1" s="1"/>
  <c r="X233" i="1" a="1"/>
  <c r="X233" i="1" s="1"/>
  <c r="W233" i="1"/>
  <c r="W233" i="1" a="1"/>
  <c r="V233" i="1"/>
  <c r="V233" i="1" a="1"/>
  <c r="U233" i="1" a="1"/>
  <c r="U233" i="1" s="1"/>
  <c r="T233" i="1" a="1"/>
  <c r="T233" i="1" s="1"/>
  <c r="S233" i="1"/>
  <c r="S233" i="1" a="1"/>
  <c r="R233" i="1"/>
  <c r="R233" i="1" a="1"/>
  <c r="Q233" i="1" a="1"/>
  <c r="Q233" i="1" s="1"/>
  <c r="P233" i="1" a="1"/>
  <c r="P233" i="1" s="1"/>
  <c r="O233" i="1" a="1"/>
  <c r="O233" i="1" s="1"/>
  <c r="N233" i="1"/>
  <c r="N233" i="1" a="1"/>
  <c r="M233" i="1" a="1"/>
  <c r="M233" i="1" s="1"/>
  <c r="L233" i="1" a="1"/>
  <c r="L233" i="1" s="1"/>
  <c r="K233" i="1" a="1"/>
  <c r="K233" i="1" s="1"/>
  <c r="J233" i="1"/>
  <c r="I233" i="1"/>
  <c r="I233" i="1" a="1"/>
  <c r="H233" i="1"/>
  <c r="H233" i="1" a="1"/>
  <c r="G233" i="1" a="1"/>
  <c r="G233" i="1" s="1"/>
  <c r="E233" i="1"/>
  <c r="A233" i="1"/>
  <c r="AV232" i="1"/>
  <c r="AV232" i="1" a="1"/>
  <c r="AU232" i="1"/>
  <c r="AU232" i="1" a="1"/>
  <c r="AT232" i="1" a="1"/>
  <c r="AT232" i="1" s="1"/>
  <c r="AS232" i="1" a="1"/>
  <c r="AS232" i="1" s="1"/>
  <c r="AR232" i="1"/>
  <c r="AR232" i="1" a="1"/>
  <c r="AQ232" i="1"/>
  <c r="AQ232" i="1" a="1"/>
  <c r="AP232" i="1" a="1"/>
  <c r="AP232" i="1" s="1"/>
  <c r="AO232" i="1" a="1"/>
  <c r="AO232" i="1" s="1"/>
  <c r="AL232" i="1" a="1"/>
  <c r="AL232" i="1" s="1"/>
  <c r="AI232" i="1"/>
  <c r="AI232" i="1" a="1"/>
  <c r="AE232" i="1"/>
  <c r="AE232" i="1" a="1"/>
  <c r="AD232" i="1"/>
  <c r="AD232" i="1" a="1"/>
  <c r="AC232" i="1" a="1"/>
  <c r="AC232" i="1" s="1"/>
  <c r="AA232" i="1" a="1"/>
  <c r="AA232" i="1" s="1"/>
  <c r="Z232" i="1" a="1"/>
  <c r="Z232" i="1" s="1"/>
  <c r="Y232" i="1"/>
  <c r="Y232" i="1" a="1"/>
  <c r="X232" i="1"/>
  <c r="AG232" i="1" s="1"/>
  <c r="X232" i="1" a="1"/>
  <c r="W232" i="1" a="1"/>
  <c r="W232" i="1" s="1"/>
  <c r="V232" i="1" a="1"/>
  <c r="V232" i="1" s="1"/>
  <c r="U232" i="1"/>
  <c r="U232" i="1" a="1"/>
  <c r="T232" i="1"/>
  <c r="T232" i="1" a="1"/>
  <c r="S232" i="1" a="1"/>
  <c r="S232" i="1" s="1"/>
  <c r="R232" i="1" a="1"/>
  <c r="R232" i="1" s="1"/>
  <c r="Q232" i="1"/>
  <c r="Q232" i="1" a="1"/>
  <c r="P232" i="1"/>
  <c r="P232" i="1" a="1"/>
  <c r="O232" i="1" a="1"/>
  <c r="O232" i="1" s="1"/>
  <c r="N232" i="1" a="1"/>
  <c r="N232" i="1" s="1"/>
  <c r="M232" i="1"/>
  <c r="M232" i="1" a="1"/>
  <c r="L232" i="1"/>
  <c r="L232" i="1" a="1"/>
  <c r="K232" i="1" a="1"/>
  <c r="K232" i="1" s="1"/>
  <c r="I232" i="1"/>
  <c r="J232" i="1" s="1"/>
  <c r="I232" i="1" a="1"/>
  <c r="H232" i="1" a="1"/>
  <c r="H232" i="1" s="1"/>
  <c r="G232" i="1" a="1"/>
  <c r="G232" i="1" s="1"/>
  <c r="E232" i="1"/>
  <c r="A232" i="1"/>
  <c r="AV231" i="1"/>
  <c r="AV231" i="1" a="1"/>
  <c r="AU231" i="1" a="1"/>
  <c r="AU231" i="1" s="1"/>
  <c r="AT231" i="1" a="1"/>
  <c r="AT231" i="1" s="1"/>
  <c r="AS231" i="1"/>
  <c r="AS231" i="1" a="1"/>
  <c r="AR231" i="1"/>
  <c r="AR231" i="1" a="1"/>
  <c r="AQ231" i="1" a="1"/>
  <c r="AQ231" i="1" s="1"/>
  <c r="AP231" i="1" a="1"/>
  <c r="AP231" i="1" s="1"/>
  <c r="AO231" i="1"/>
  <c r="AO231" i="1" a="1"/>
  <c r="AL231" i="1"/>
  <c r="AL231" i="1" a="1"/>
  <c r="AI231" i="1"/>
  <c r="AI231" i="1" a="1"/>
  <c r="AE231" i="1" a="1"/>
  <c r="AE231" i="1" s="1"/>
  <c r="AD231" i="1" a="1"/>
  <c r="AD231" i="1" s="1"/>
  <c r="AC231" i="1"/>
  <c r="AC231" i="1" a="1"/>
  <c r="AA231" i="1" a="1"/>
  <c r="AA231" i="1" s="1"/>
  <c r="Z231" i="1"/>
  <c r="Z231" i="1" a="1"/>
  <c r="Y231" i="1"/>
  <c r="Y231" i="1" a="1"/>
  <c r="X231" i="1" a="1"/>
  <c r="X231" i="1" s="1"/>
  <c r="W231" i="1" a="1"/>
  <c r="W231" i="1" s="1"/>
  <c r="V231" i="1"/>
  <c r="V231" i="1" a="1"/>
  <c r="U231" i="1"/>
  <c r="U231" i="1" a="1"/>
  <c r="T231" i="1" a="1"/>
  <c r="T231" i="1" s="1"/>
  <c r="S231" i="1" a="1"/>
  <c r="S231" i="1" s="1"/>
  <c r="R231" i="1"/>
  <c r="R231" i="1" a="1"/>
  <c r="Q231" i="1"/>
  <c r="Q231" i="1" a="1"/>
  <c r="P231" i="1" a="1"/>
  <c r="P231" i="1" s="1"/>
  <c r="O231" i="1" a="1"/>
  <c r="O231" i="1" s="1"/>
  <c r="N231" i="1"/>
  <c r="N231" i="1" a="1"/>
  <c r="M231" i="1" a="1"/>
  <c r="M231" i="1" s="1"/>
  <c r="L231" i="1" a="1"/>
  <c r="L231" i="1" s="1"/>
  <c r="K231" i="1" a="1"/>
  <c r="K231" i="1" s="1"/>
  <c r="I231" i="1" a="1"/>
  <c r="I231" i="1" s="1"/>
  <c r="J231" i="1" s="1"/>
  <c r="H231" i="1"/>
  <c r="H231" i="1" a="1"/>
  <c r="G231" i="1"/>
  <c r="G231" i="1" a="1"/>
  <c r="E231" i="1"/>
  <c r="A231" i="1"/>
  <c r="AV230" i="1" a="1"/>
  <c r="AV230" i="1" s="1"/>
  <c r="AU230" i="1"/>
  <c r="AU230" i="1" a="1"/>
  <c r="AT230" i="1"/>
  <c r="AT230" i="1" a="1"/>
  <c r="AS230" i="1" a="1"/>
  <c r="AS230" i="1" s="1"/>
  <c r="AR230" i="1" a="1"/>
  <c r="AR230" i="1" s="1"/>
  <c r="AQ230" i="1"/>
  <c r="AQ230" i="1" a="1"/>
  <c r="AP230" i="1"/>
  <c r="AP230" i="1" a="1"/>
  <c r="AO230" i="1" a="1"/>
  <c r="AO230" i="1" s="1"/>
  <c r="AL230" i="1" a="1"/>
  <c r="AL230" i="1" s="1"/>
  <c r="AJ230" i="1"/>
  <c r="AI230" i="1" a="1"/>
  <c r="AI230" i="1" s="1"/>
  <c r="AG230" i="1"/>
  <c r="AE230" i="1" a="1"/>
  <c r="AE230" i="1" s="1"/>
  <c r="AD230" i="1"/>
  <c r="AD230" i="1" a="1"/>
  <c r="AC230" i="1"/>
  <c r="AC230" i="1" a="1"/>
  <c r="AA230" i="1"/>
  <c r="AA230" i="1" a="1"/>
  <c r="Z230" i="1" a="1"/>
  <c r="Z230" i="1" s="1"/>
  <c r="Y230" i="1" a="1"/>
  <c r="Y230" i="1" s="1"/>
  <c r="X230" i="1"/>
  <c r="AM230" i="1" s="1"/>
  <c r="X230" i="1" a="1"/>
  <c r="W230" i="1"/>
  <c r="W230" i="1" a="1"/>
  <c r="V230" i="1" a="1"/>
  <c r="V230" i="1" s="1"/>
  <c r="U230" i="1" a="1"/>
  <c r="U230" i="1" s="1"/>
  <c r="T230" i="1"/>
  <c r="T230" i="1" a="1"/>
  <c r="S230" i="1"/>
  <c r="S230" i="1" a="1"/>
  <c r="R230" i="1" a="1"/>
  <c r="R230" i="1" s="1"/>
  <c r="Q230" i="1" a="1"/>
  <c r="Q230" i="1" s="1"/>
  <c r="P230" i="1"/>
  <c r="P230" i="1" a="1"/>
  <c r="O230" i="1"/>
  <c r="O230" i="1" a="1"/>
  <c r="N230" i="1"/>
  <c r="N230" i="1" a="1"/>
  <c r="M230" i="1" a="1"/>
  <c r="M230" i="1" s="1"/>
  <c r="L230" i="1"/>
  <c r="L230" i="1" a="1"/>
  <c r="K230" i="1"/>
  <c r="K230" i="1" a="1"/>
  <c r="J230" i="1"/>
  <c r="I230" i="1"/>
  <c r="I230" i="1" a="1"/>
  <c r="H230" i="1" a="1"/>
  <c r="H230" i="1" s="1"/>
  <c r="G230" i="1" a="1"/>
  <c r="G230" i="1" s="1"/>
  <c r="E230" i="1"/>
  <c r="A230" i="1"/>
  <c r="AV229" i="1"/>
  <c r="AV229" i="1" a="1"/>
  <c r="AU229" i="1" a="1"/>
  <c r="AU229" i="1" s="1"/>
  <c r="AT229" i="1" a="1"/>
  <c r="AT229" i="1" s="1"/>
  <c r="AS229" i="1" a="1"/>
  <c r="AS229" i="1" s="1"/>
  <c r="AR229" i="1" a="1"/>
  <c r="AR229" i="1" s="1"/>
  <c r="AQ229" i="1" a="1"/>
  <c r="AQ229" i="1" s="1"/>
  <c r="AP229" i="1" a="1"/>
  <c r="AP229" i="1" s="1"/>
  <c r="AO229" i="1" a="1"/>
  <c r="AO229" i="1" s="1"/>
  <c r="AL229" i="1"/>
  <c r="AL229" i="1" a="1"/>
  <c r="AI229" i="1" a="1"/>
  <c r="AI229" i="1" s="1"/>
  <c r="AE229" i="1"/>
  <c r="AE229" i="1" a="1"/>
  <c r="AD229" i="1"/>
  <c r="AD229" i="1" a="1"/>
  <c r="AC229" i="1" a="1"/>
  <c r="AC229" i="1" s="1"/>
  <c r="AA229" i="1" a="1"/>
  <c r="AA229" i="1" s="1"/>
  <c r="Z229" i="1" a="1"/>
  <c r="Z229" i="1" s="1"/>
  <c r="Y229" i="1" a="1"/>
  <c r="Y229" i="1" s="1"/>
  <c r="X229" i="1" a="1"/>
  <c r="X229" i="1" s="1"/>
  <c r="W229" i="1" a="1"/>
  <c r="W229" i="1" s="1"/>
  <c r="V229" i="1" a="1"/>
  <c r="V229" i="1" s="1"/>
  <c r="U229" i="1" a="1"/>
  <c r="U229" i="1" s="1"/>
  <c r="T229" i="1" a="1"/>
  <c r="T229" i="1" s="1"/>
  <c r="S229" i="1" a="1"/>
  <c r="S229" i="1" s="1"/>
  <c r="R229" i="1" a="1"/>
  <c r="R229" i="1" s="1"/>
  <c r="Q229" i="1"/>
  <c r="Q229" i="1" a="1"/>
  <c r="P229" i="1" a="1"/>
  <c r="P229" i="1" s="1"/>
  <c r="O229" i="1" a="1"/>
  <c r="O229" i="1" s="1"/>
  <c r="N229" i="1" a="1"/>
  <c r="N229" i="1" s="1"/>
  <c r="M229" i="1" a="1"/>
  <c r="M229" i="1" s="1"/>
  <c r="L229" i="1" a="1"/>
  <c r="L229" i="1" s="1"/>
  <c r="K229" i="1" a="1"/>
  <c r="K229" i="1" s="1"/>
  <c r="I229" i="1" a="1"/>
  <c r="I229" i="1" s="1"/>
  <c r="J229" i="1" s="1"/>
  <c r="H229" i="1"/>
  <c r="H229" i="1" a="1"/>
  <c r="G229" i="1"/>
  <c r="G229" i="1" a="1"/>
  <c r="E229" i="1"/>
  <c r="A229" i="1"/>
  <c r="AV228" i="1" a="1"/>
  <c r="AV228" i="1" s="1"/>
  <c r="AU228" i="1"/>
  <c r="AU228" i="1" a="1"/>
  <c r="AT228" i="1"/>
  <c r="AT228" i="1" a="1"/>
  <c r="AS228" i="1"/>
  <c r="AS228" i="1" a="1"/>
  <c r="AR228" i="1" a="1"/>
  <c r="AR228" i="1" s="1"/>
  <c r="AQ228" i="1"/>
  <c r="AQ228" i="1" a="1"/>
  <c r="AP228" i="1"/>
  <c r="AP228" i="1" a="1"/>
  <c r="AO228" i="1"/>
  <c r="AO228" i="1" a="1"/>
  <c r="AL228" i="1" a="1"/>
  <c r="AL228" i="1" s="1"/>
  <c r="AI228" i="1" a="1"/>
  <c r="AI228" i="1" s="1"/>
  <c r="AE228" i="1" a="1"/>
  <c r="AE228" i="1" s="1"/>
  <c r="AD228" i="1" a="1"/>
  <c r="AD228" i="1" s="1"/>
  <c r="AC228" i="1" a="1"/>
  <c r="AC228" i="1" s="1"/>
  <c r="AA228" i="1"/>
  <c r="AA228" i="1" a="1"/>
  <c r="Z228" i="1" a="1"/>
  <c r="Z228" i="1" s="1"/>
  <c r="Y228" i="1"/>
  <c r="Y228" i="1" a="1"/>
  <c r="X228" i="1" a="1"/>
  <c r="X228" i="1" s="1"/>
  <c r="W228" i="1"/>
  <c r="W228" i="1" a="1"/>
  <c r="V228" i="1" a="1"/>
  <c r="V228" i="1" s="1"/>
  <c r="U228" i="1"/>
  <c r="U228" i="1" a="1"/>
  <c r="T228" i="1" a="1"/>
  <c r="T228" i="1" s="1"/>
  <c r="S228" i="1"/>
  <c r="S228" i="1" a="1"/>
  <c r="R228" i="1" a="1"/>
  <c r="R228" i="1" s="1"/>
  <c r="Q228" i="1"/>
  <c r="Q228" i="1" a="1"/>
  <c r="P228" i="1" a="1"/>
  <c r="P228" i="1" s="1"/>
  <c r="O228" i="1"/>
  <c r="O228" i="1" a="1"/>
  <c r="N228" i="1" a="1"/>
  <c r="N228" i="1" s="1"/>
  <c r="M228" i="1"/>
  <c r="M228" i="1" a="1"/>
  <c r="L228" i="1" a="1"/>
  <c r="L228" i="1" s="1"/>
  <c r="K228" i="1"/>
  <c r="K228" i="1" a="1"/>
  <c r="I228" i="1"/>
  <c r="J228" i="1" s="1"/>
  <c r="I228" i="1" a="1"/>
  <c r="H228" i="1" a="1"/>
  <c r="H228" i="1" s="1"/>
  <c r="G228" i="1"/>
  <c r="G228" i="1" a="1"/>
  <c r="E228" i="1"/>
  <c r="A228" i="1"/>
  <c r="AV227" i="1"/>
  <c r="AV227" i="1" a="1"/>
  <c r="AU227" i="1" a="1"/>
  <c r="AU227" i="1" s="1"/>
  <c r="AT227" i="1"/>
  <c r="AT227" i="1" a="1"/>
  <c r="AS227" i="1"/>
  <c r="AS227" i="1" a="1"/>
  <c r="AR227" i="1" a="1"/>
  <c r="AR227" i="1" s="1"/>
  <c r="AQ227" i="1" a="1"/>
  <c r="AQ227" i="1" s="1"/>
  <c r="AP227" i="1"/>
  <c r="AP227" i="1" a="1"/>
  <c r="AO227" i="1" a="1"/>
  <c r="AO227" i="1" s="1"/>
  <c r="AL227" i="1" a="1"/>
  <c r="AL227" i="1" s="1"/>
  <c r="AI227" i="1" a="1"/>
  <c r="AI227" i="1" s="1"/>
  <c r="AE227" i="1"/>
  <c r="AE227" i="1" a="1"/>
  <c r="AD227" i="1" a="1"/>
  <c r="AD227" i="1" s="1"/>
  <c r="AC227" i="1"/>
  <c r="AC227" i="1" a="1"/>
  <c r="AA227" i="1"/>
  <c r="AA227" i="1" a="1"/>
  <c r="Z227" i="1" a="1"/>
  <c r="Z227" i="1" s="1"/>
  <c r="Y227" i="1" a="1"/>
  <c r="Y227" i="1" s="1"/>
  <c r="X227" i="1" a="1"/>
  <c r="X227" i="1" s="1"/>
  <c r="W227" i="1"/>
  <c r="W227" i="1" a="1"/>
  <c r="V227" i="1" a="1"/>
  <c r="V227" i="1" s="1"/>
  <c r="U227" i="1" a="1"/>
  <c r="U227" i="1" s="1"/>
  <c r="T227" i="1" a="1"/>
  <c r="T227" i="1" s="1"/>
  <c r="S227" i="1" a="1"/>
  <c r="S227" i="1" s="1"/>
  <c r="R227" i="1" a="1"/>
  <c r="R227" i="1" s="1"/>
  <c r="Q227" i="1" a="1"/>
  <c r="Q227" i="1" s="1"/>
  <c r="P227" i="1" a="1"/>
  <c r="P227" i="1" s="1"/>
  <c r="O227" i="1" a="1"/>
  <c r="O227" i="1" s="1"/>
  <c r="N227" i="1" a="1"/>
  <c r="N227" i="1" s="1"/>
  <c r="M227" i="1" a="1"/>
  <c r="M227" i="1" s="1"/>
  <c r="L227" i="1" a="1"/>
  <c r="L227" i="1" s="1"/>
  <c r="K227" i="1" a="1"/>
  <c r="K227" i="1" s="1"/>
  <c r="I227" i="1"/>
  <c r="J227" i="1" s="1"/>
  <c r="I227" i="1" a="1"/>
  <c r="H227" i="1"/>
  <c r="H227" i="1" a="1"/>
  <c r="G227" i="1" a="1"/>
  <c r="G227" i="1" s="1"/>
  <c r="E227" i="1"/>
  <c r="A227" i="1"/>
  <c r="AV226" i="1" a="1"/>
  <c r="AV226" i="1" s="1"/>
  <c r="AU226" i="1"/>
  <c r="AU226" i="1" a="1"/>
  <c r="AT226" i="1" a="1"/>
  <c r="AT226" i="1" s="1"/>
  <c r="AS226" i="1"/>
  <c r="AS226" i="1" a="1"/>
  <c r="AR226" i="1" a="1"/>
  <c r="AR226" i="1" s="1"/>
  <c r="AQ226" i="1"/>
  <c r="AQ226" i="1" a="1"/>
  <c r="AP226" i="1" a="1"/>
  <c r="AP226" i="1" s="1"/>
  <c r="AO226" i="1"/>
  <c r="AO226" i="1" a="1"/>
  <c r="AL226" i="1" a="1"/>
  <c r="AL226" i="1" s="1"/>
  <c r="AI226" i="1" a="1"/>
  <c r="AI226" i="1" s="1"/>
  <c r="AE226" i="1" a="1"/>
  <c r="AE226" i="1" s="1"/>
  <c r="AD226" i="1" a="1"/>
  <c r="AD226" i="1" s="1"/>
  <c r="AC226" i="1" a="1"/>
  <c r="AC226" i="1" s="1"/>
  <c r="AA226" i="1" a="1"/>
  <c r="AA226" i="1" s="1"/>
  <c r="AB226" i="1" s="1"/>
  <c r="Z226" i="1"/>
  <c r="Z226" i="1" a="1"/>
  <c r="Y226" i="1" a="1"/>
  <c r="Y226" i="1" s="1"/>
  <c r="X226" i="1"/>
  <c r="AJ226" i="1" s="1"/>
  <c r="X226" i="1" a="1"/>
  <c r="W226" i="1" a="1"/>
  <c r="W226" i="1" s="1"/>
  <c r="V226" i="1"/>
  <c r="V226" i="1" a="1"/>
  <c r="U226" i="1" a="1"/>
  <c r="U226" i="1" s="1"/>
  <c r="T226" i="1"/>
  <c r="T226" i="1" a="1"/>
  <c r="S226" i="1" a="1"/>
  <c r="S226" i="1" s="1"/>
  <c r="R226" i="1"/>
  <c r="R226" i="1" a="1"/>
  <c r="Q226" i="1" a="1"/>
  <c r="Q226" i="1" s="1"/>
  <c r="P226" i="1"/>
  <c r="P226" i="1" a="1"/>
  <c r="O226" i="1" a="1"/>
  <c r="O226" i="1" s="1"/>
  <c r="N226" i="1"/>
  <c r="N226" i="1" a="1"/>
  <c r="M226" i="1" a="1"/>
  <c r="M226" i="1" s="1"/>
  <c r="L226" i="1"/>
  <c r="L226" i="1" a="1"/>
  <c r="K226" i="1" a="1"/>
  <c r="K226" i="1" s="1"/>
  <c r="I226" i="1" a="1"/>
  <c r="I226" i="1" s="1"/>
  <c r="J226" i="1" s="1"/>
  <c r="H226" i="1"/>
  <c r="H226" i="1" a="1"/>
  <c r="G226" i="1" a="1"/>
  <c r="G226" i="1" s="1"/>
  <c r="E226" i="1"/>
  <c r="A226" i="1"/>
  <c r="AV225" i="1" a="1"/>
  <c r="AV225" i="1" s="1"/>
  <c r="AU225" i="1" a="1"/>
  <c r="AU225" i="1" s="1"/>
  <c r="AT225" i="1" a="1"/>
  <c r="AT225" i="1" s="1"/>
  <c r="AS225" i="1"/>
  <c r="AS225" i="1" a="1"/>
  <c r="AR225" i="1" a="1"/>
  <c r="AR225" i="1" s="1"/>
  <c r="AQ225" i="1" a="1"/>
  <c r="AQ225" i="1" s="1"/>
  <c r="AP225" i="1" a="1"/>
  <c r="AP225" i="1" s="1"/>
  <c r="AO225" i="1"/>
  <c r="AO225" i="1" a="1"/>
  <c r="AL225" i="1"/>
  <c r="AL225" i="1" a="1"/>
  <c r="AI225" i="1" a="1"/>
  <c r="AI225" i="1" s="1"/>
  <c r="AE225" i="1" a="1"/>
  <c r="AE225" i="1" s="1"/>
  <c r="AD225" i="1"/>
  <c r="AD225" i="1" a="1"/>
  <c r="AC225" i="1" a="1"/>
  <c r="AC225" i="1" s="1"/>
  <c r="AA225" i="1" a="1"/>
  <c r="AA225" i="1" s="1"/>
  <c r="Z225" i="1"/>
  <c r="Z225" i="1" a="1"/>
  <c r="Y225" i="1" a="1"/>
  <c r="Y225" i="1" s="1"/>
  <c r="X225" i="1" a="1"/>
  <c r="X225" i="1" s="1"/>
  <c r="W225" i="1" a="1"/>
  <c r="W225" i="1" s="1"/>
  <c r="V225" i="1"/>
  <c r="V225" i="1" a="1"/>
  <c r="U225" i="1" a="1"/>
  <c r="U225" i="1" s="1"/>
  <c r="T225" i="1" a="1"/>
  <c r="T225" i="1" s="1"/>
  <c r="S225" i="1" a="1"/>
  <c r="S225" i="1" s="1"/>
  <c r="R225" i="1" a="1"/>
  <c r="R225" i="1" s="1"/>
  <c r="Q225" i="1" a="1"/>
  <c r="Q225" i="1" s="1"/>
  <c r="P225" i="1" a="1"/>
  <c r="P225" i="1" s="1"/>
  <c r="O225" i="1" a="1"/>
  <c r="O225" i="1" s="1"/>
  <c r="N225" i="1" a="1"/>
  <c r="N225" i="1" s="1"/>
  <c r="M225" i="1" a="1"/>
  <c r="M225" i="1" s="1"/>
  <c r="L225" i="1" a="1"/>
  <c r="L225" i="1" s="1"/>
  <c r="K225" i="1" a="1"/>
  <c r="K225" i="1" s="1"/>
  <c r="I225" i="1"/>
  <c r="J225" i="1" s="1"/>
  <c r="I225" i="1" a="1"/>
  <c r="H225" i="1"/>
  <c r="H225" i="1" a="1"/>
  <c r="G225" i="1"/>
  <c r="G225" i="1" a="1"/>
  <c r="E225" i="1"/>
  <c r="A225" i="1"/>
  <c r="AV224" i="1"/>
  <c r="AV224" i="1" a="1"/>
  <c r="AU224" i="1"/>
  <c r="AU224" i="1" a="1"/>
  <c r="AT224" i="1"/>
  <c r="AT224" i="1" a="1"/>
  <c r="AS224" i="1" a="1"/>
  <c r="AS224" i="1" s="1"/>
  <c r="AR224" i="1"/>
  <c r="AR224" i="1" a="1"/>
  <c r="AQ224" i="1"/>
  <c r="AQ224" i="1" a="1"/>
  <c r="AP224" i="1"/>
  <c r="AP224" i="1" a="1"/>
  <c r="AO224" i="1" a="1"/>
  <c r="AO224" i="1" s="1"/>
  <c r="AL224" i="1" a="1"/>
  <c r="AL224" i="1" s="1"/>
  <c r="AI224" i="1"/>
  <c r="AI224" i="1" a="1"/>
  <c r="AE224" i="1" a="1"/>
  <c r="AE224" i="1" s="1"/>
  <c r="AD224" i="1" a="1"/>
  <c r="AD224" i="1" s="1"/>
  <c r="AC224" i="1" a="1"/>
  <c r="AC224" i="1" s="1"/>
  <c r="AA224" i="1"/>
  <c r="AA224" i="1" a="1"/>
  <c r="Z224" i="1" a="1"/>
  <c r="Z224" i="1" s="1"/>
  <c r="Y224" i="1"/>
  <c r="Y224" i="1" a="1"/>
  <c r="X224" i="1"/>
  <c r="X224" i="1" a="1"/>
  <c r="W224" i="1"/>
  <c r="W224" i="1" a="1"/>
  <c r="V224" i="1" a="1"/>
  <c r="V224" i="1" s="1"/>
  <c r="U224" i="1"/>
  <c r="U224" i="1" a="1"/>
  <c r="T224" i="1"/>
  <c r="T224" i="1" a="1"/>
  <c r="S224" i="1"/>
  <c r="S224" i="1" a="1"/>
  <c r="R224" i="1" a="1"/>
  <c r="R224" i="1" s="1"/>
  <c r="Q224" i="1"/>
  <c r="Q224" i="1" a="1"/>
  <c r="P224" i="1" a="1"/>
  <c r="P224" i="1" s="1"/>
  <c r="O224" i="1"/>
  <c r="O224" i="1" a="1"/>
  <c r="N224" i="1" a="1"/>
  <c r="N224" i="1" s="1"/>
  <c r="M224" i="1"/>
  <c r="M224" i="1" a="1"/>
  <c r="L224" i="1" a="1"/>
  <c r="L224" i="1" s="1"/>
  <c r="K224" i="1"/>
  <c r="K224" i="1" a="1"/>
  <c r="I224" i="1"/>
  <c r="J224" i="1" s="1"/>
  <c r="I224" i="1" a="1"/>
  <c r="H224" i="1" a="1"/>
  <c r="H224" i="1" s="1"/>
  <c r="G224" i="1" a="1"/>
  <c r="G224" i="1" s="1"/>
  <c r="E224" i="1"/>
  <c r="A224" i="1"/>
  <c r="AV223" i="1"/>
  <c r="AV223" i="1" a="1"/>
  <c r="AU223" i="1" a="1"/>
  <c r="AU223" i="1" s="1"/>
  <c r="AT223" i="1" a="1"/>
  <c r="AT223" i="1" s="1"/>
  <c r="AS223" i="1" a="1"/>
  <c r="AS223" i="1" s="1"/>
  <c r="AR223" i="1" a="1"/>
  <c r="AR223" i="1" s="1"/>
  <c r="AQ223" i="1" a="1"/>
  <c r="AQ223" i="1" s="1"/>
  <c r="AP223" i="1" a="1"/>
  <c r="AP223" i="1" s="1"/>
  <c r="AO223" i="1" a="1"/>
  <c r="AO223" i="1" s="1"/>
  <c r="AL223" i="1"/>
  <c r="AL223" i="1" a="1"/>
  <c r="AI223" i="1" a="1"/>
  <c r="AI223" i="1" s="1"/>
  <c r="AE223" i="1"/>
  <c r="AE223" i="1" a="1"/>
  <c r="AD223" i="1" a="1"/>
  <c r="AD223" i="1" s="1"/>
  <c r="AC223" i="1"/>
  <c r="AC223" i="1" a="1"/>
  <c r="AA223" i="1" a="1"/>
  <c r="AA223" i="1" s="1"/>
  <c r="Z223" i="1" a="1"/>
  <c r="Z223" i="1" s="1"/>
  <c r="Y223" i="1" a="1"/>
  <c r="Y223" i="1" s="1"/>
  <c r="X223" i="1" a="1"/>
  <c r="X223" i="1" s="1"/>
  <c r="W223" i="1" a="1"/>
  <c r="W223" i="1" s="1"/>
  <c r="V223" i="1" a="1"/>
  <c r="V223" i="1" s="1"/>
  <c r="U223" i="1" a="1"/>
  <c r="U223" i="1" s="1"/>
  <c r="T223" i="1" a="1"/>
  <c r="T223" i="1" s="1"/>
  <c r="S223" i="1" a="1"/>
  <c r="S223" i="1" s="1"/>
  <c r="R223" i="1" a="1"/>
  <c r="R223" i="1" s="1"/>
  <c r="Q223" i="1" a="1"/>
  <c r="Q223" i="1" s="1"/>
  <c r="P223" i="1" a="1"/>
  <c r="P223" i="1" s="1"/>
  <c r="O223" i="1" a="1"/>
  <c r="O223" i="1" s="1"/>
  <c r="N223" i="1" a="1"/>
  <c r="N223" i="1" s="1"/>
  <c r="M223" i="1" a="1"/>
  <c r="M223" i="1" s="1"/>
  <c r="L223" i="1" a="1"/>
  <c r="L223" i="1" s="1"/>
  <c r="K223" i="1" a="1"/>
  <c r="K223" i="1" s="1"/>
  <c r="I223" i="1" a="1"/>
  <c r="I223" i="1" s="1"/>
  <c r="J223" i="1" s="1"/>
  <c r="H223" i="1"/>
  <c r="H223" i="1" a="1"/>
  <c r="G223" i="1"/>
  <c r="G223" i="1" a="1"/>
  <c r="E223" i="1"/>
  <c r="A223" i="1"/>
  <c r="AV222" i="1" a="1"/>
  <c r="AV222" i="1" s="1"/>
  <c r="AU222" i="1"/>
  <c r="AU222" i="1" a="1"/>
  <c r="AT222" i="1"/>
  <c r="AT222" i="1" a="1"/>
  <c r="AS222" i="1"/>
  <c r="AS222" i="1" a="1"/>
  <c r="AR222" i="1" a="1"/>
  <c r="AR222" i="1" s="1"/>
  <c r="AQ222" i="1"/>
  <c r="AQ222" i="1" a="1"/>
  <c r="AP222" i="1"/>
  <c r="AP222" i="1" a="1"/>
  <c r="AO222" i="1"/>
  <c r="AO222" i="1" a="1"/>
  <c r="AL222" i="1" a="1"/>
  <c r="AL222" i="1" s="1"/>
  <c r="AI222" i="1" a="1"/>
  <c r="AI222" i="1" s="1"/>
  <c r="AE222" i="1" a="1"/>
  <c r="AE222" i="1" s="1"/>
  <c r="AD222" i="1" a="1"/>
  <c r="AD222" i="1" s="1"/>
  <c r="AC222" i="1" a="1"/>
  <c r="AC222" i="1" s="1"/>
  <c r="AA222" i="1"/>
  <c r="AA222" i="1" a="1"/>
  <c r="Z222" i="1"/>
  <c r="Z222" i="1" a="1"/>
  <c r="Y222" i="1" a="1"/>
  <c r="Y222" i="1" s="1"/>
  <c r="X222" i="1"/>
  <c r="X222" i="1" a="1"/>
  <c r="W222" i="1"/>
  <c r="W222" i="1" a="1"/>
  <c r="V222" i="1"/>
  <c r="V222" i="1" a="1"/>
  <c r="U222" i="1" a="1"/>
  <c r="U222" i="1" s="1"/>
  <c r="T222" i="1"/>
  <c r="T222" i="1" a="1"/>
  <c r="S222" i="1" a="1"/>
  <c r="S222" i="1" s="1"/>
  <c r="R222" i="1"/>
  <c r="R222" i="1" a="1"/>
  <c r="Q222" i="1" a="1"/>
  <c r="Q222" i="1" s="1"/>
  <c r="P222" i="1"/>
  <c r="P222" i="1" a="1"/>
  <c r="O222" i="1" a="1"/>
  <c r="O222" i="1" s="1"/>
  <c r="N222" i="1"/>
  <c r="N222" i="1" a="1"/>
  <c r="M222" i="1" a="1"/>
  <c r="M222" i="1" s="1"/>
  <c r="L222" i="1"/>
  <c r="L222" i="1" a="1"/>
  <c r="K222" i="1" a="1"/>
  <c r="K222" i="1" s="1"/>
  <c r="I222" i="1" a="1"/>
  <c r="I222" i="1" s="1"/>
  <c r="J222" i="1" s="1"/>
  <c r="H222" i="1"/>
  <c r="H222" i="1" a="1"/>
  <c r="G222" i="1" a="1"/>
  <c r="G222" i="1" s="1"/>
  <c r="E222" i="1"/>
  <c r="A222" i="1"/>
  <c r="AV221" i="1" a="1"/>
  <c r="AV221" i="1" s="1"/>
  <c r="AU221" i="1" a="1"/>
  <c r="AU221" i="1" s="1"/>
  <c r="AT221" i="1" a="1"/>
  <c r="AT221" i="1" s="1"/>
  <c r="AS221" i="1"/>
  <c r="AS221" i="1" a="1"/>
  <c r="AR221" i="1" a="1"/>
  <c r="AR221" i="1" s="1"/>
  <c r="AQ221" i="1" a="1"/>
  <c r="AQ221" i="1" s="1"/>
  <c r="AP221" i="1" a="1"/>
  <c r="AP221" i="1" s="1"/>
  <c r="AO221" i="1" a="1"/>
  <c r="AO221" i="1" s="1"/>
  <c r="AL221" i="1"/>
  <c r="AL221" i="1" a="1"/>
  <c r="AI221" i="1" a="1"/>
  <c r="AI221" i="1" s="1"/>
  <c r="AE221" i="1"/>
  <c r="AE221" i="1" a="1"/>
  <c r="AD221" i="1"/>
  <c r="AD221" i="1" a="1"/>
  <c r="AC221" i="1" a="1"/>
  <c r="AC221" i="1" s="1"/>
  <c r="AA221" i="1" a="1"/>
  <c r="AA221" i="1" s="1"/>
  <c r="Z221" i="1" a="1"/>
  <c r="Z221" i="1" s="1"/>
  <c r="Y221" i="1" a="1"/>
  <c r="Y221" i="1" s="1"/>
  <c r="X221" i="1" a="1"/>
  <c r="X221" i="1" s="1"/>
  <c r="W221" i="1" a="1"/>
  <c r="W221" i="1" s="1"/>
  <c r="V221" i="1" a="1"/>
  <c r="V221" i="1" s="1"/>
  <c r="U221" i="1" a="1"/>
  <c r="U221" i="1" s="1"/>
  <c r="T221" i="1" a="1"/>
  <c r="T221" i="1" s="1"/>
  <c r="S221" i="1" a="1"/>
  <c r="S221" i="1" s="1"/>
  <c r="R221" i="1" a="1"/>
  <c r="R221" i="1" s="1"/>
  <c r="Q221" i="1" a="1"/>
  <c r="Q221" i="1" s="1"/>
  <c r="P221" i="1" a="1"/>
  <c r="P221" i="1" s="1"/>
  <c r="O221" i="1" a="1"/>
  <c r="O221" i="1" s="1"/>
  <c r="N221" i="1" a="1"/>
  <c r="N221" i="1" s="1"/>
  <c r="M221" i="1" a="1"/>
  <c r="M221" i="1" s="1"/>
  <c r="L221" i="1" a="1"/>
  <c r="L221" i="1" s="1"/>
  <c r="K221" i="1" a="1"/>
  <c r="K221" i="1" s="1"/>
  <c r="I221" i="1"/>
  <c r="J221" i="1" s="1"/>
  <c r="I221" i="1" a="1"/>
  <c r="H221" i="1" a="1"/>
  <c r="H221" i="1" s="1"/>
  <c r="G221" i="1"/>
  <c r="G221" i="1" a="1"/>
  <c r="E221" i="1"/>
  <c r="A221" i="1"/>
  <c r="AV220" i="1"/>
  <c r="AV220" i="1" a="1"/>
  <c r="AU220" i="1" a="1"/>
  <c r="AU220" i="1" s="1"/>
  <c r="AT220" i="1"/>
  <c r="AT220" i="1" a="1"/>
  <c r="AS220" i="1"/>
  <c r="AS220" i="1" a="1"/>
  <c r="AR220" i="1"/>
  <c r="AR220" i="1" a="1"/>
  <c r="AQ220" i="1" a="1"/>
  <c r="AQ220" i="1" s="1"/>
  <c r="AP220" i="1"/>
  <c r="AP220" i="1" a="1"/>
  <c r="AO220" i="1"/>
  <c r="AO220" i="1" a="1"/>
  <c r="AL220" i="1" a="1"/>
  <c r="AL220" i="1" s="1"/>
  <c r="AI220" i="1"/>
  <c r="AI220" i="1" a="1"/>
  <c r="AE220" i="1" a="1"/>
  <c r="AE220" i="1" s="1"/>
  <c r="AD220" i="1" a="1"/>
  <c r="AD220" i="1" s="1"/>
  <c r="AC220" i="1" a="1"/>
  <c r="AC220" i="1" s="1"/>
  <c r="AA220" i="1"/>
  <c r="AB220" i="1" s="1"/>
  <c r="AA220" i="1" a="1"/>
  <c r="Z220" i="1"/>
  <c r="Z220" i="1" a="1"/>
  <c r="Y220" i="1"/>
  <c r="Y220" i="1" a="1"/>
  <c r="X220" i="1" a="1"/>
  <c r="X220" i="1" s="1"/>
  <c r="W220" i="1"/>
  <c r="W220" i="1" a="1"/>
  <c r="V220" i="1"/>
  <c r="V220" i="1" a="1"/>
  <c r="U220" i="1"/>
  <c r="U220" i="1" a="1"/>
  <c r="T220" i="1" a="1"/>
  <c r="T220" i="1" s="1"/>
  <c r="S220" i="1"/>
  <c r="S220" i="1" a="1"/>
  <c r="R220" i="1"/>
  <c r="R220" i="1" a="1"/>
  <c r="Q220" i="1"/>
  <c r="Q220" i="1" a="1"/>
  <c r="P220" i="1" a="1"/>
  <c r="P220" i="1" s="1"/>
  <c r="O220" i="1"/>
  <c r="O220" i="1" a="1"/>
  <c r="N220" i="1"/>
  <c r="N220" i="1" a="1"/>
  <c r="M220" i="1"/>
  <c r="M220" i="1" a="1"/>
  <c r="L220" i="1" a="1"/>
  <c r="L220" i="1" s="1"/>
  <c r="K220" i="1"/>
  <c r="K220" i="1" a="1"/>
  <c r="J220" i="1"/>
  <c r="I220" i="1"/>
  <c r="I220" i="1" a="1"/>
  <c r="H220" i="1" a="1"/>
  <c r="H220" i="1" s="1"/>
  <c r="G220" i="1" a="1"/>
  <c r="G220" i="1" s="1"/>
  <c r="E220" i="1"/>
  <c r="A220" i="1"/>
  <c r="AV219" i="1" a="1"/>
  <c r="AV219" i="1" s="1"/>
  <c r="AU219" i="1" a="1"/>
  <c r="AU219" i="1" s="1"/>
  <c r="AT219" i="1" a="1"/>
  <c r="AT219" i="1" s="1"/>
  <c r="AS219" i="1" a="1"/>
  <c r="AS219" i="1" s="1"/>
  <c r="AR219" i="1" a="1"/>
  <c r="AR219" i="1" s="1"/>
  <c r="AQ219" i="1" a="1"/>
  <c r="AQ219" i="1" s="1"/>
  <c r="AP219" i="1" a="1"/>
  <c r="AP219" i="1" s="1"/>
  <c r="AO219" i="1" a="1"/>
  <c r="AO219" i="1" s="1"/>
  <c r="AL219" i="1" a="1"/>
  <c r="AL219" i="1" s="1"/>
  <c r="AI219" i="1" a="1"/>
  <c r="AI219" i="1" s="1"/>
  <c r="AE219" i="1"/>
  <c r="AE219" i="1" a="1"/>
  <c r="AD219" i="1"/>
  <c r="AD219" i="1" a="1"/>
  <c r="AC219" i="1"/>
  <c r="AC219" i="1" a="1"/>
  <c r="AA219" i="1" a="1"/>
  <c r="AA219" i="1" s="1"/>
  <c r="Z219" i="1" a="1"/>
  <c r="Z219" i="1" s="1"/>
  <c r="Y219" i="1" a="1"/>
  <c r="Y219" i="1" s="1"/>
  <c r="X219" i="1" a="1"/>
  <c r="X219" i="1" s="1"/>
  <c r="W219" i="1" a="1"/>
  <c r="W219" i="1" s="1"/>
  <c r="V219" i="1" a="1"/>
  <c r="V219" i="1" s="1"/>
  <c r="U219" i="1" a="1"/>
  <c r="U219" i="1" s="1"/>
  <c r="T219" i="1" a="1"/>
  <c r="T219" i="1" s="1"/>
  <c r="S219" i="1" a="1"/>
  <c r="S219" i="1" s="1"/>
  <c r="R219" i="1" a="1"/>
  <c r="R219" i="1" s="1"/>
  <c r="Q219" i="1" a="1"/>
  <c r="Q219" i="1" s="1"/>
  <c r="P219" i="1" a="1"/>
  <c r="P219" i="1" s="1"/>
  <c r="O219" i="1" a="1"/>
  <c r="O219" i="1" s="1"/>
  <c r="N219" i="1" a="1"/>
  <c r="N219" i="1" s="1"/>
  <c r="M219" i="1" a="1"/>
  <c r="M219" i="1" s="1"/>
  <c r="L219" i="1" a="1"/>
  <c r="L219" i="1" s="1"/>
  <c r="K219" i="1" a="1"/>
  <c r="K219" i="1" s="1"/>
  <c r="I219" i="1"/>
  <c r="J219" i="1" s="1"/>
  <c r="I219" i="1" a="1"/>
  <c r="H219" i="1"/>
  <c r="H219" i="1" a="1"/>
  <c r="G219" i="1" a="1"/>
  <c r="G219" i="1" s="1"/>
  <c r="E219" i="1"/>
  <c r="A219" i="1"/>
  <c r="AV218" i="1"/>
  <c r="AV218" i="1" a="1"/>
  <c r="AU218" i="1"/>
  <c r="AU218" i="1" a="1"/>
  <c r="AT218" i="1" a="1"/>
  <c r="AT218" i="1" s="1"/>
  <c r="AS218" i="1"/>
  <c r="AS218" i="1" a="1"/>
  <c r="AR218" i="1"/>
  <c r="AR218" i="1" a="1"/>
  <c r="AQ218" i="1"/>
  <c r="AQ218" i="1" a="1"/>
  <c r="AP218" i="1" a="1"/>
  <c r="AP218" i="1" s="1"/>
  <c r="AO218" i="1"/>
  <c r="AO218" i="1" a="1"/>
  <c r="AL218" i="1" a="1"/>
  <c r="AL218" i="1" s="1"/>
  <c r="AI218" i="1"/>
  <c r="AI218" i="1" a="1"/>
  <c r="AE218" i="1" a="1"/>
  <c r="AE218" i="1" s="1"/>
  <c r="AD218" i="1" a="1"/>
  <c r="AD218" i="1" s="1"/>
  <c r="AC218" i="1" a="1"/>
  <c r="AC218" i="1" s="1"/>
  <c r="AA218" i="1" a="1"/>
  <c r="AA218" i="1" s="1"/>
  <c r="Z218" i="1"/>
  <c r="Z218" i="1" a="1"/>
  <c r="Y218" i="1"/>
  <c r="Y218" i="1" a="1"/>
  <c r="X218" i="1"/>
  <c r="AJ218" i="1" s="1"/>
  <c r="X218" i="1" a="1"/>
  <c r="W218" i="1" a="1"/>
  <c r="W218" i="1" s="1"/>
  <c r="V218" i="1"/>
  <c r="V218" i="1" a="1"/>
  <c r="U218" i="1" a="1"/>
  <c r="U218" i="1" s="1"/>
  <c r="T218" i="1"/>
  <c r="T218" i="1" a="1"/>
  <c r="S218" i="1" a="1"/>
  <c r="S218" i="1" s="1"/>
  <c r="R218" i="1"/>
  <c r="R218" i="1" a="1"/>
  <c r="Q218" i="1" a="1"/>
  <c r="Q218" i="1" s="1"/>
  <c r="P218" i="1"/>
  <c r="P218" i="1" a="1"/>
  <c r="O218" i="1" a="1"/>
  <c r="O218" i="1" s="1"/>
  <c r="N218" i="1"/>
  <c r="N218" i="1" a="1"/>
  <c r="M218" i="1" a="1"/>
  <c r="M218" i="1" s="1"/>
  <c r="L218" i="1"/>
  <c r="L218" i="1" a="1"/>
  <c r="K218" i="1" a="1"/>
  <c r="K218" i="1" s="1"/>
  <c r="I218" i="1" a="1"/>
  <c r="I218" i="1" s="1"/>
  <c r="J218" i="1" s="1"/>
  <c r="H218" i="1"/>
  <c r="H218" i="1" a="1"/>
  <c r="G218" i="1" a="1"/>
  <c r="G218" i="1" s="1"/>
  <c r="E218" i="1"/>
  <c r="A218" i="1"/>
  <c r="AV217" i="1" a="1"/>
  <c r="AV217" i="1" s="1"/>
  <c r="AU217" i="1" a="1"/>
  <c r="AU217" i="1" s="1"/>
  <c r="AT217" i="1" a="1"/>
  <c r="AT217" i="1" s="1"/>
  <c r="AS217" i="1"/>
  <c r="AS217" i="1" a="1"/>
  <c r="AR217" i="1" a="1"/>
  <c r="AR217" i="1" s="1"/>
  <c r="AQ217" i="1" a="1"/>
  <c r="AQ217" i="1" s="1"/>
  <c r="AP217" i="1" a="1"/>
  <c r="AP217" i="1" s="1"/>
  <c r="AO217" i="1" a="1"/>
  <c r="AO217" i="1" s="1"/>
  <c r="AL217" i="1"/>
  <c r="AL217" i="1" a="1"/>
  <c r="AI217" i="1" a="1"/>
  <c r="AI217" i="1" s="1"/>
  <c r="AE217" i="1" a="1"/>
  <c r="AE217" i="1" s="1"/>
  <c r="AD217" i="1"/>
  <c r="AD217" i="1" a="1"/>
  <c r="AC217" i="1"/>
  <c r="AC217" i="1" a="1"/>
  <c r="AA217" i="1" a="1"/>
  <c r="AA217" i="1" s="1"/>
  <c r="AB217" i="1" s="1"/>
  <c r="Z217" i="1" a="1"/>
  <c r="Z217" i="1" s="1"/>
  <c r="Y217" i="1" a="1"/>
  <c r="Y217" i="1" s="1"/>
  <c r="X217" i="1" a="1"/>
  <c r="X217" i="1" s="1"/>
  <c r="W217" i="1" a="1"/>
  <c r="W217" i="1" s="1"/>
  <c r="V217" i="1" a="1"/>
  <c r="V217" i="1" s="1"/>
  <c r="U217" i="1" a="1"/>
  <c r="U217" i="1" s="1"/>
  <c r="T217" i="1" a="1"/>
  <c r="T217" i="1" s="1"/>
  <c r="S217" i="1" a="1"/>
  <c r="S217" i="1" s="1"/>
  <c r="R217" i="1" a="1"/>
  <c r="R217" i="1" s="1"/>
  <c r="Q217" i="1" a="1"/>
  <c r="Q217" i="1" s="1"/>
  <c r="P217" i="1" a="1"/>
  <c r="P217" i="1" s="1"/>
  <c r="O217" i="1" a="1"/>
  <c r="O217" i="1" s="1"/>
  <c r="N217" i="1" a="1"/>
  <c r="N217" i="1" s="1"/>
  <c r="M217" i="1" a="1"/>
  <c r="M217" i="1" s="1"/>
  <c r="L217" i="1" a="1"/>
  <c r="L217" i="1" s="1"/>
  <c r="K217" i="1" a="1"/>
  <c r="K217" i="1" s="1"/>
  <c r="I217" i="1"/>
  <c r="J217" i="1" s="1"/>
  <c r="I217" i="1" a="1"/>
  <c r="H217" i="1"/>
  <c r="H217" i="1" a="1"/>
  <c r="G217" i="1"/>
  <c r="G217" i="1" a="1"/>
  <c r="E217" i="1"/>
  <c r="A217" i="1"/>
  <c r="AV216" i="1"/>
  <c r="AV216" i="1" a="1"/>
  <c r="AU216" i="1"/>
  <c r="AU216" i="1" a="1"/>
  <c r="AT216" i="1"/>
  <c r="AT216" i="1" a="1"/>
  <c r="AS216" i="1" a="1"/>
  <c r="AS216" i="1" s="1"/>
  <c r="AR216" i="1"/>
  <c r="AR216" i="1" a="1"/>
  <c r="AQ216" i="1"/>
  <c r="AQ216" i="1" a="1"/>
  <c r="AP216" i="1"/>
  <c r="AP216" i="1" a="1"/>
  <c r="AO216" i="1" a="1"/>
  <c r="AO216" i="1" s="1"/>
  <c r="AL216" i="1" a="1"/>
  <c r="AL216" i="1" s="1"/>
  <c r="AI216" i="1"/>
  <c r="AI216" i="1" a="1"/>
  <c r="AE216" i="1" a="1"/>
  <c r="AE216" i="1" s="1"/>
  <c r="AD216" i="1" a="1"/>
  <c r="AD216" i="1" s="1"/>
  <c r="AC216" i="1" a="1"/>
  <c r="AC216" i="1" s="1"/>
  <c r="AA216" i="1"/>
  <c r="AA216" i="1" a="1"/>
  <c r="Z216" i="1" a="1"/>
  <c r="Z216" i="1" s="1"/>
  <c r="Y216" i="1"/>
  <c r="Y216" i="1" a="1"/>
  <c r="X216" i="1"/>
  <c r="X216" i="1" a="1"/>
  <c r="W216" i="1"/>
  <c r="W216" i="1" a="1"/>
  <c r="V216" i="1" a="1"/>
  <c r="V216" i="1" s="1"/>
  <c r="U216" i="1"/>
  <c r="U216" i="1" a="1"/>
  <c r="T216" i="1"/>
  <c r="T216" i="1" a="1"/>
  <c r="S216" i="1"/>
  <c r="S216" i="1" a="1"/>
  <c r="R216" i="1" a="1"/>
  <c r="R216" i="1" s="1"/>
  <c r="Q216" i="1"/>
  <c r="Q216" i="1" a="1"/>
  <c r="P216" i="1"/>
  <c r="P216" i="1" a="1"/>
  <c r="O216" i="1"/>
  <c r="O216" i="1" a="1"/>
  <c r="N216" i="1" a="1"/>
  <c r="N216" i="1" s="1"/>
  <c r="M216" i="1"/>
  <c r="M216" i="1" a="1"/>
  <c r="L216" i="1" a="1"/>
  <c r="L216" i="1" s="1"/>
  <c r="K216" i="1"/>
  <c r="K216" i="1" a="1"/>
  <c r="I216" i="1"/>
  <c r="J216" i="1" s="1"/>
  <c r="I216" i="1" a="1"/>
  <c r="H216" i="1" a="1"/>
  <c r="H216" i="1" s="1"/>
  <c r="G216" i="1"/>
  <c r="G216" i="1" a="1"/>
  <c r="E216" i="1"/>
  <c r="A216" i="1"/>
  <c r="AV215" i="1" a="1"/>
  <c r="AV215" i="1" s="1"/>
  <c r="AU215" i="1" a="1"/>
  <c r="AU215" i="1" s="1"/>
  <c r="AT215" i="1" a="1"/>
  <c r="AT215" i="1" s="1"/>
  <c r="AS215" i="1" a="1"/>
  <c r="AS215" i="1" s="1"/>
  <c r="AR215" i="1" a="1"/>
  <c r="AR215" i="1" s="1"/>
  <c r="AQ215" i="1" a="1"/>
  <c r="AQ215" i="1" s="1"/>
  <c r="AP215" i="1" a="1"/>
  <c r="AP215" i="1" s="1"/>
  <c r="AO215" i="1" a="1"/>
  <c r="AO215" i="1" s="1"/>
  <c r="AL215" i="1"/>
  <c r="AL215" i="1" a="1"/>
  <c r="AI215" i="1" a="1"/>
  <c r="AI215" i="1" s="1"/>
  <c r="AE215" i="1"/>
  <c r="AE215" i="1" a="1"/>
  <c r="AD215" i="1" a="1"/>
  <c r="AD215" i="1" s="1"/>
  <c r="AC215" i="1"/>
  <c r="AC215" i="1" a="1"/>
  <c r="AA215" i="1" a="1"/>
  <c r="AA215" i="1" s="1"/>
  <c r="Z215" i="1" a="1"/>
  <c r="Z215" i="1" s="1"/>
  <c r="Y215" i="1" a="1"/>
  <c r="Y215" i="1" s="1"/>
  <c r="X215" i="1" a="1"/>
  <c r="X215" i="1" s="1"/>
  <c r="W215" i="1" a="1"/>
  <c r="W215" i="1" s="1"/>
  <c r="V215" i="1" a="1"/>
  <c r="V215" i="1" s="1"/>
  <c r="U215" i="1" a="1"/>
  <c r="U215" i="1" s="1"/>
  <c r="T215" i="1" a="1"/>
  <c r="T215" i="1" s="1"/>
  <c r="S215" i="1" a="1"/>
  <c r="S215" i="1" s="1"/>
  <c r="R215" i="1" a="1"/>
  <c r="R215" i="1" s="1"/>
  <c r="Q215" i="1" a="1"/>
  <c r="Q215" i="1" s="1"/>
  <c r="P215" i="1" a="1"/>
  <c r="P215" i="1" s="1"/>
  <c r="O215" i="1" a="1"/>
  <c r="O215" i="1" s="1"/>
  <c r="N215" i="1" a="1"/>
  <c r="N215" i="1" s="1"/>
  <c r="M215" i="1" a="1"/>
  <c r="M215" i="1" s="1"/>
  <c r="L215" i="1" a="1"/>
  <c r="L215" i="1" s="1"/>
  <c r="K215" i="1" a="1"/>
  <c r="K215" i="1" s="1"/>
  <c r="I215" i="1" a="1"/>
  <c r="I215" i="1" s="1"/>
  <c r="J215" i="1" s="1"/>
  <c r="H215" i="1"/>
  <c r="H215" i="1" a="1"/>
  <c r="G215" i="1"/>
  <c r="G215" i="1" a="1"/>
  <c r="E215" i="1"/>
  <c r="A215" i="1"/>
  <c r="AV214" i="1" a="1"/>
  <c r="AV214" i="1" s="1"/>
  <c r="AU214" i="1"/>
  <c r="AU214" i="1" a="1"/>
  <c r="AT214" i="1"/>
  <c r="AT214" i="1" a="1"/>
  <c r="AS214" i="1"/>
  <c r="AS214" i="1" a="1"/>
  <c r="AR214" i="1" a="1"/>
  <c r="AR214" i="1" s="1"/>
  <c r="AQ214" i="1"/>
  <c r="AQ214" i="1" a="1"/>
  <c r="AP214" i="1"/>
  <c r="AP214" i="1" a="1"/>
  <c r="AO214" i="1"/>
  <c r="AO214" i="1" a="1"/>
  <c r="AL214" i="1" a="1"/>
  <c r="AL214" i="1" s="1"/>
  <c r="AI214" i="1" a="1"/>
  <c r="AI214" i="1" s="1"/>
  <c r="AE214" i="1" a="1"/>
  <c r="AE214" i="1" s="1"/>
  <c r="AD214" i="1" a="1"/>
  <c r="AD214" i="1" s="1"/>
  <c r="AC214" i="1" a="1"/>
  <c r="AC214" i="1" s="1"/>
  <c r="AA214" i="1"/>
  <c r="AA214" i="1" a="1"/>
  <c r="Z214" i="1"/>
  <c r="Z214" i="1" a="1"/>
  <c r="Y214" i="1" a="1"/>
  <c r="Y214" i="1" s="1"/>
  <c r="X214" i="1"/>
  <c r="AM214" i="1" s="1"/>
  <c r="X214" i="1" a="1"/>
  <c r="W214" i="1"/>
  <c r="W214" i="1" a="1"/>
  <c r="V214" i="1"/>
  <c r="V214" i="1" a="1"/>
  <c r="U214" i="1" a="1"/>
  <c r="U214" i="1" s="1"/>
  <c r="T214" i="1"/>
  <c r="T214" i="1" a="1"/>
  <c r="S214" i="1"/>
  <c r="S214" i="1" a="1"/>
  <c r="R214" i="1"/>
  <c r="R214" i="1" a="1"/>
  <c r="Q214" i="1" a="1"/>
  <c r="Q214" i="1" s="1"/>
  <c r="P214" i="1"/>
  <c r="P214" i="1" a="1"/>
  <c r="O214" i="1"/>
  <c r="O214" i="1" a="1"/>
  <c r="N214" i="1"/>
  <c r="N214" i="1" a="1"/>
  <c r="M214" i="1" a="1"/>
  <c r="M214" i="1" s="1"/>
  <c r="L214" i="1"/>
  <c r="L214" i="1" a="1"/>
  <c r="K214" i="1" a="1"/>
  <c r="K214" i="1" s="1"/>
  <c r="I214" i="1" a="1"/>
  <c r="I214" i="1" s="1"/>
  <c r="J214" i="1" s="1"/>
  <c r="H214" i="1" a="1"/>
  <c r="H214" i="1" s="1"/>
  <c r="G214" i="1" a="1"/>
  <c r="G214" i="1" s="1"/>
  <c r="E214" i="1"/>
  <c r="A214" i="1"/>
  <c r="AV213" i="1" a="1"/>
  <c r="AV213" i="1" s="1"/>
  <c r="AU213" i="1" a="1"/>
  <c r="AU213" i="1" s="1"/>
  <c r="AT213" i="1" a="1"/>
  <c r="AT213" i="1" s="1"/>
  <c r="AS213" i="1" a="1"/>
  <c r="AS213" i="1" s="1"/>
  <c r="AR213" i="1" a="1"/>
  <c r="AR213" i="1" s="1"/>
  <c r="AQ213" i="1" a="1"/>
  <c r="AQ213" i="1" s="1"/>
  <c r="AP213" i="1" a="1"/>
  <c r="AP213" i="1" s="1"/>
  <c r="AO213" i="1" a="1"/>
  <c r="AO213" i="1" s="1"/>
  <c r="AL213" i="1"/>
  <c r="AL213" i="1" a="1"/>
  <c r="AI213" i="1" a="1"/>
  <c r="AI213" i="1" s="1"/>
  <c r="AE213" i="1"/>
  <c r="AE213" i="1" a="1"/>
  <c r="AD213" i="1"/>
  <c r="AD213" i="1" a="1"/>
  <c r="AC213" i="1" a="1"/>
  <c r="AC213" i="1" s="1"/>
  <c r="AA213" i="1" a="1"/>
  <c r="AA213" i="1" s="1"/>
  <c r="AB213" i="1" s="1"/>
  <c r="Z213" i="1" a="1"/>
  <c r="Z213" i="1" s="1"/>
  <c r="Y213" i="1" a="1"/>
  <c r="Y213" i="1" s="1"/>
  <c r="X213" i="1" a="1"/>
  <c r="X213" i="1" s="1"/>
  <c r="W213" i="1" a="1"/>
  <c r="W213" i="1" s="1"/>
  <c r="V213" i="1" a="1"/>
  <c r="V213" i="1" s="1"/>
  <c r="U213" i="1" a="1"/>
  <c r="U213" i="1" s="1"/>
  <c r="T213" i="1" a="1"/>
  <c r="T213" i="1" s="1"/>
  <c r="S213" i="1" a="1"/>
  <c r="S213" i="1" s="1"/>
  <c r="R213" i="1" a="1"/>
  <c r="R213" i="1" s="1"/>
  <c r="Q213" i="1" a="1"/>
  <c r="Q213" i="1" s="1"/>
  <c r="P213" i="1" a="1"/>
  <c r="P213" i="1" s="1"/>
  <c r="O213" i="1" a="1"/>
  <c r="O213" i="1" s="1"/>
  <c r="N213" i="1" a="1"/>
  <c r="N213" i="1" s="1"/>
  <c r="M213" i="1" a="1"/>
  <c r="M213" i="1" s="1"/>
  <c r="L213" i="1" a="1"/>
  <c r="L213" i="1" s="1"/>
  <c r="K213" i="1" a="1"/>
  <c r="K213" i="1" s="1"/>
  <c r="I213" i="1"/>
  <c r="J213" i="1" s="1"/>
  <c r="I213" i="1" a="1"/>
  <c r="H213" i="1" a="1"/>
  <c r="H213" i="1" s="1"/>
  <c r="G213" i="1"/>
  <c r="G213" i="1" a="1"/>
  <c r="E213" i="1"/>
  <c r="A213" i="1"/>
  <c r="AV212" i="1"/>
  <c r="AV212" i="1" a="1"/>
  <c r="AU212" i="1" a="1"/>
  <c r="AU212" i="1" s="1"/>
  <c r="AT212" i="1"/>
  <c r="AT212" i="1" a="1"/>
  <c r="AS212" i="1"/>
  <c r="AS212" i="1" a="1"/>
  <c r="AR212" i="1"/>
  <c r="AR212" i="1" a="1"/>
  <c r="AQ212" i="1" a="1"/>
  <c r="AQ212" i="1" s="1"/>
  <c r="AP212" i="1"/>
  <c r="AP212" i="1" a="1"/>
  <c r="AO212" i="1"/>
  <c r="AO212" i="1" a="1"/>
  <c r="AL212" i="1" a="1"/>
  <c r="AL212" i="1" s="1"/>
  <c r="AI212" i="1"/>
  <c r="AI212" i="1" a="1"/>
  <c r="AE212" i="1" a="1"/>
  <c r="AE212" i="1" s="1"/>
  <c r="AD212" i="1" a="1"/>
  <c r="AD212" i="1" s="1"/>
  <c r="AC212" i="1" a="1"/>
  <c r="AC212" i="1" s="1"/>
  <c r="AA212" i="1"/>
  <c r="AA212" i="1" a="1"/>
  <c r="Z212" i="1"/>
  <c r="Z212" i="1" a="1"/>
  <c r="Y212" i="1"/>
  <c r="Y212" i="1" a="1"/>
  <c r="X212" i="1" a="1"/>
  <c r="X212" i="1" s="1"/>
  <c r="W212" i="1"/>
  <c r="W212" i="1" a="1"/>
  <c r="V212" i="1"/>
  <c r="V212" i="1" a="1"/>
  <c r="U212" i="1"/>
  <c r="U212" i="1" a="1"/>
  <c r="T212" i="1" a="1"/>
  <c r="T212" i="1" s="1"/>
  <c r="S212" i="1"/>
  <c r="S212" i="1" a="1"/>
  <c r="R212" i="1"/>
  <c r="R212" i="1" a="1"/>
  <c r="Q212" i="1"/>
  <c r="Q212" i="1" a="1"/>
  <c r="P212" i="1" a="1"/>
  <c r="P212" i="1" s="1"/>
  <c r="O212" i="1"/>
  <c r="O212" i="1" a="1"/>
  <c r="N212" i="1"/>
  <c r="N212" i="1" a="1"/>
  <c r="M212" i="1"/>
  <c r="M212" i="1" a="1"/>
  <c r="L212" i="1" a="1"/>
  <c r="L212" i="1" s="1"/>
  <c r="K212" i="1"/>
  <c r="K212" i="1" a="1"/>
  <c r="I212" i="1" a="1"/>
  <c r="I212" i="1" s="1"/>
  <c r="J212" i="1" s="1"/>
  <c r="H212" i="1"/>
  <c r="H212" i="1" a="1"/>
  <c r="G212" i="1" a="1"/>
  <c r="G212" i="1" s="1"/>
  <c r="E212" i="1"/>
  <c r="A212" i="1"/>
  <c r="AV211" i="1" a="1"/>
  <c r="AV211" i="1" s="1"/>
  <c r="AU211" i="1" a="1"/>
  <c r="AU211" i="1" s="1"/>
  <c r="AT211" i="1" a="1"/>
  <c r="AT211" i="1" s="1"/>
  <c r="AS211" i="1" a="1"/>
  <c r="AS211" i="1" s="1"/>
  <c r="AR211" i="1" a="1"/>
  <c r="AR211" i="1" s="1"/>
  <c r="AQ211" i="1" a="1"/>
  <c r="AQ211" i="1" s="1"/>
  <c r="AP211" i="1" a="1"/>
  <c r="AP211" i="1" s="1"/>
  <c r="AO211" i="1" a="1"/>
  <c r="AO211" i="1" s="1"/>
  <c r="AL211" i="1" a="1"/>
  <c r="AL211" i="1" s="1"/>
  <c r="AI211" i="1" a="1"/>
  <c r="AI211" i="1" s="1"/>
  <c r="AE211" i="1"/>
  <c r="AE211" i="1" a="1"/>
  <c r="AD211" i="1"/>
  <c r="AD211" i="1" a="1"/>
  <c r="AC211" i="1"/>
  <c r="AC211" i="1" a="1"/>
  <c r="AA211" i="1" a="1"/>
  <c r="AA211" i="1" s="1"/>
  <c r="AB211" i="1" s="1"/>
  <c r="Z211" i="1" a="1"/>
  <c r="Z211" i="1" s="1"/>
  <c r="Y211" i="1" a="1"/>
  <c r="Y211" i="1" s="1"/>
  <c r="X211" i="1" a="1"/>
  <c r="X211" i="1" s="1"/>
  <c r="W211" i="1" a="1"/>
  <c r="W211" i="1" s="1"/>
  <c r="V211" i="1" a="1"/>
  <c r="V211" i="1" s="1"/>
  <c r="U211" i="1" a="1"/>
  <c r="U211" i="1" s="1"/>
  <c r="T211" i="1" a="1"/>
  <c r="T211" i="1" s="1"/>
  <c r="S211" i="1" a="1"/>
  <c r="S211" i="1" s="1"/>
  <c r="R211" i="1" a="1"/>
  <c r="R211" i="1" s="1"/>
  <c r="Q211" i="1" a="1"/>
  <c r="Q211" i="1" s="1"/>
  <c r="P211" i="1" a="1"/>
  <c r="P211" i="1" s="1"/>
  <c r="O211" i="1" a="1"/>
  <c r="O211" i="1" s="1"/>
  <c r="N211" i="1" a="1"/>
  <c r="N211" i="1" s="1"/>
  <c r="M211" i="1" a="1"/>
  <c r="M211" i="1" s="1"/>
  <c r="L211" i="1" a="1"/>
  <c r="L211" i="1" s="1"/>
  <c r="K211" i="1" a="1"/>
  <c r="K211" i="1" s="1"/>
  <c r="I211" i="1"/>
  <c r="J211" i="1" s="1"/>
  <c r="I211" i="1" a="1"/>
  <c r="H211" i="1"/>
  <c r="H211" i="1" a="1"/>
  <c r="G211" i="1" a="1"/>
  <c r="G211" i="1" s="1"/>
  <c r="E211" i="1"/>
  <c r="A211" i="1"/>
  <c r="AV210" i="1"/>
  <c r="AV210" i="1" a="1"/>
  <c r="AU210" i="1"/>
  <c r="AU210" i="1" a="1"/>
  <c r="AT210" i="1" a="1"/>
  <c r="AT210" i="1" s="1"/>
  <c r="AS210" i="1"/>
  <c r="AS210" i="1" a="1"/>
  <c r="AR210" i="1"/>
  <c r="AR210" i="1" a="1"/>
  <c r="AQ210" i="1"/>
  <c r="AQ210" i="1" a="1"/>
  <c r="AP210" i="1" a="1"/>
  <c r="AP210" i="1" s="1"/>
  <c r="AO210" i="1"/>
  <c r="AO210" i="1" a="1"/>
  <c r="AL210" i="1" a="1"/>
  <c r="AL210" i="1" s="1"/>
  <c r="AI210" i="1"/>
  <c r="AI210" i="1" a="1"/>
  <c r="AE210" i="1" a="1"/>
  <c r="AE210" i="1" s="1"/>
  <c r="AD210" i="1" a="1"/>
  <c r="AD210" i="1" s="1"/>
  <c r="AC210" i="1" a="1"/>
  <c r="AC210" i="1" s="1"/>
  <c r="AA210" i="1" a="1"/>
  <c r="AA210" i="1" s="1"/>
  <c r="Z210" i="1"/>
  <c r="Z210" i="1" a="1"/>
  <c r="Y210" i="1"/>
  <c r="Y210" i="1" a="1"/>
  <c r="X210" i="1"/>
  <c r="AJ210" i="1" s="1"/>
  <c r="X210" i="1" a="1"/>
  <c r="W210" i="1" a="1"/>
  <c r="W210" i="1" s="1"/>
  <c r="V210" i="1"/>
  <c r="V210" i="1" a="1"/>
  <c r="U210" i="1"/>
  <c r="U210" i="1" a="1"/>
  <c r="T210" i="1"/>
  <c r="T210" i="1" a="1"/>
  <c r="S210" i="1" a="1"/>
  <c r="S210" i="1" s="1"/>
  <c r="R210" i="1"/>
  <c r="R210" i="1" a="1"/>
  <c r="Q210" i="1"/>
  <c r="Q210" i="1" a="1"/>
  <c r="P210" i="1"/>
  <c r="P210" i="1" a="1"/>
  <c r="O210" i="1" a="1"/>
  <c r="O210" i="1" s="1"/>
  <c r="N210" i="1"/>
  <c r="N210" i="1" a="1"/>
  <c r="M210" i="1" a="1"/>
  <c r="M210" i="1" s="1"/>
  <c r="L210" i="1"/>
  <c r="L210" i="1" a="1"/>
  <c r="K210" i="1" a="1"/>
  <c r="K210" i="1" s="1"/>
  <c r="I210" i="1" a="1"/>
  <c r="I210" i="1" s="1"/>
  <c r="J210" i="1" s="1"/>
  <c r="H210" i="1" a="1"/>
  <c r="H210" i="1" s="1"/>
  <c r="G210" i="1"/>
  <c r="G210" i="1" a="1"/>
  <c r="E210" i="1"/>
  <c r="A210" i="1"/>
  <c r="AV209" i="1" a="1"/>
  <c r="AV209" i="1" s="1"/>
  <c r="AU209" i="1" a="1"/>
  <c r="AU209" i="1" s="1"/>
  <c r="AT209" i="1" a="1"/>
  <c r="AT209" i="1" s="1"/>
  <c r="AS209" i="1" a="1"/>
  <c r="AS209" i="1" s="1"/>
  <c r="AR209" i="1" a="1"/>
  <c r="AR209" i="1" s="1"/>
  <c r="AQ209" i="1" a="1"/>
  <c r="AQ209" i="1" s="1"/>
  <c r="AP209" i="1" a="1"/>
  <c r="AP209" i="1" s="1"/>
  <c r="AO209" i="1" a="1"/>
  <c r="AO209" i="1" s="1"/>
  <c r="AL209" i="1"/>
  <c r="AL209" i="1" a="1"/>
  <c r="AI209" i="1" a="1"/>
  <c r="AI209" i="1" s="1"/>
  <c r="AE209" i="1" a="1"/>
  <c r="AE209" i="1" s="1"/>
  <c r="AD209" i="1"/>
  <c r="AD209" i="1" a="1"/>
  <c r="AC209" i="1"/>
  <c r="AC209" i="1" a="1"/>
  <c r="AA209" i="1" a="1"/>
  <c r="AA209" i="1" s="1"/>
  <c r="Z209" i="1" a="1"/>
  <c r="Z209" i="1" s="1"/>
  <c r="Y209" i="1" a="1"/>
  <c r="Y209" i="1" s="1"/>
  <c r="X209" i="1" a="1"/>
  <c r="X209" i="1" s="1"/>
  <c r="W209" i="1" a="1"/>
  <c r="W209" i="1" s="1"/>
  <c r="V209" i="1" a="1"/>
  <c r="V209" i="1" s="1"/>
  <c r="U209" i="1" a="1"/>
  <c r="U209" i="1" s="1"/>
  <c r="T209" i="1" a="1"/>
  <c r="T209" i="1" s="1"/>
  <c r="S209" i="1" a="1"/>
  <c r="S209" i="1" s="1"/>
  <c r="R209" i="1" a="1"/>
  <c r="R209" i="1" s="1"/>
  <c r="Q209" i="1" a="1"/>
  <c r="Q209" i="1" s="1"/>
  <c r="P209" i="1" a="1"/>
  <c r="P209" i="1" s="1"/>
  <c r="O209" i="1" a="1"/>
  <c r="O209" i="1" s="1"/>
  <c r="N209" i="1" a="1"/>
  <c r="N209" i="1" s="1"/>
  <c r="M209" i="1" a="1"/>
  <c r="M209" i="1" s="1"/>
  <c r="L209" i="1" a="1"/>
  <c r="L209" i="1" s="1"/>
  <c r="K209" i="1" a="1"/>
  <c r="K209" i="1" s="1"/>
  <c r="I209" i="1"/>
  <c r="J209" i="1" s="1"/>
  <c r="I209" i="1" a="1"/>
  <c r="H209" i="1"/>
  <c r="H209" i="1" a="1"/>
  <c r="G209" i="1"/>
  <c r="G209" i="1" a="1"/>
  <c r="E209" i="1"/>
  <c r="A209" i="1"/>
  <c r="AV208" i="1"/>
  <c r="AV208" i="1" a="1"/>
  <c r="AU208" i="1"/>
  <c r="AU208" i="1" a="1"/>
  <c r="AT208" i="1"/>
  <c r="AT208" i="1" a="1"/>
  <c r="AS208" i="1" a="1"/>
  <c r="AS208" i="1" s="1"/>
  <c r="AR208" i="1"/>
  <c r="AR208" i="1" a="1"/>
  <c r="AQ208" i="1"/>
  <c r="AQ208" i="1" a="1"/>
  <c r="AP208" i="1"/>
  <c r="AP208" i="1" a="1"/>
  <c r="AO208" i="1" a="1"/>
  <c r="AO208" i="1" s="1"/>
  <c r="AL208" i="1" a="1"/>
  <c r="AL208" i="1" s="1"/>
  <c r="AI208" i="1"/>
  <c r="AI208" i="1" a="1"/>
  <c r="AE208" i="1" a="1"/>
  <c r="AE208" i="1" s="1"/>
  <c r="AD208" i="1" a="1"/>
  <c r="AD208" i="1" s="1"/>
  <c r="AC208" i="1" a="1"/>
  <c r="AC208" i="1" s="1"/>
  <c r="AA208" i="1"/>
  <c r="AA208" i="1" a="1"/>
  <c r="Z208" i="1" a="1"/>
  <c r="Z208" i="1" s="1"/>
  <c r="Y208" i="1"/>
  <c r="Y208" i="1" a="1"/>
  <c r="X208" i="1"/>
  <c r="AM208" i="1" s="1"/>
  <c r="X208" i="1" a="1"/>
  <c r="W208" i="1"/>
  <c r="W208" i="1" a="1"/>
  <c r="V208" i="1" a="1"/>
  <c r="V208" i="1" s="1"/>
  <c r="U208" i="1"/>
  <c r="U208" i="1" a="1"/>
  <c r="T208" i="1"/>
  <c r="T208" i="1" a="1"/>
  <c r="S208" i="1"/>
  <c r="S208" i="1" a="1"/>
  <c r="R208" i="1" a="1"/>
  <c r="R208" i="1" s="1"/>
  <c r="Q208" i="1"/>
  <c r="Q208" i="1" a="1"/>
  <c r="P208" i="1"/>
  <c r="P208" i="1" a="1"/>
  <c r="O208" i="1"/>
  <c r="O208" i="1" a="1"/>
  <c r="N208" i="1" a="1"/>
  <c r="N208" i="1" s="1"/>
  <c r="M208" i="1"/>
  <c r="M208" i="1" a="1"/>
  <c r="L208" i="1"/>
  <c r="L208" i="1" a="1"/>
  <c r="K208" i="1"/>
  <c r="K208" i="1" a="1"/>
  <c r="I208" i="1" a="1"/>
  <c r="I208" i="1" s="1"/>
  <c r="J208" i="1" s="1"/>
  <c r="H208" i="1" a="1"/>
  <c r="H208" i="1" s="1"/>
  <c r="G208" i="1" a="1"/>
  <c r="G208" i="1" s="1"/>
  <c r="E208" i="1"/>
  <c r="A208" i="1"/>
  <c r="AV207" i="1" a="1"/>
  <c r="AV207" i="1" s="1"/>
  <c r="AU207" i="1" a="1"/>
  <c r="AU207" i="1" s="1"/>
  <c r="AT207" i="1" a="1"/>
  <c r="AT207" i="1" s="1"/>
  <c r="AS207" i="1"/>
  <c r="AS207" i="1" a="1"/>
  <c r="AR207" i="1" a="1"/>
  <c r="AR207" i="1" s="1"/>
  <c r="AQ207" i="1" a="1"/>
  <c r="AQ207" i="1" s="1"/>
  <c r="AP207" i="1" a="1"/>
  <c r="AP207" i="1" s="1"/>
  <c r="AO207" i="1"/>
  <c r="AO207" i="1" a="1"/>
  <c r="AL207" i="1"/>
  <c r="AL207" i="1" a="1"/>
  <c r="AI207" i="1" a="1"/>
  <c r="AI207" i="1" s="1"/>
  <c r="AE207" i="1"/>
  <c r="AE207" i="1" a="1"/>
  <c r="AD207" i="1" a="1"/>
  <c r="AD207" i="1" s="1"/>
  <c r="AC207" i="1"/>
  <c r="AC207" i="1" a="1"/>
  <c r="AA207" i="1" a="1"/>
  <c r="AA207" i="1" s="1"/>
  <c r="AB207" i="1" s="1"/>
  <c r="Z207" i="1"/>
  <c r="Z207" i="1" a="1"/>
  <c r="Y207" i="1" a="1"/>
  <c r="Y207" i="1" s="1"/>
  <c r="X207" i="1" a="1"/>
  <c r="X207" i="1" s="1"/>
  <c r="W207" i="1" a="1"/>
  <c r="W207" i="1" s="1"/>
  <c r="V207" i="1" a="1"/>
  <c r="V207" i="1" s="1"/>
  <c r="U207" i="1" a="1"/>
  <c r="U207" i="1" s="1"/>
  <c r="T207" i="1" a="1"/>
  <c r="T207" i="1" s="1"/>
  <c r="S207" i="1" a="1"/>
  <c r="S207" i="1" s="1"/>
  <c r="R207" i="1" a="1"/>
  <c r="R207" i="1" s="1"/>
  <c r="Q207" i="1" a="1"/>
  <c r="Q207" i="1" s="1"/>
  <c r="P207" i="1" a="1"/>
  <c r="P207" i="1" s="1"/>
  <c r="O207" i="1" a="1"/>
  <c r="O207" i="1" s="1"/>
  <c r="N207" i="1" a="1"/>
  <c r="N207" i="1" s="1"/>
  <c r="M207" i="1" a="1"/>
  <c r="M207" i="1" s="1"/>
  <c r="L207" i="1" a="1"/>
  <c r="L207" i="1" s="1"/>
  <c r="K207" i="1" a="1"/>
  <c r="K207" i="1" s="1"/>
  <c r="I207" i="1" a="1"/>
  <c r="I207" i="1" s="1"/>
  <c r="J207" i="1" s="1"/>
  <c r="H207" i="1"/>
  <c r="H207" i="1" a="1"/>
  <c r="G207" i="1"/>
  <c r="G207" i="1" a="1"/>
  <c r="E207" i="1"/>
  <c r="A207" i="1"/>
  <c r="AV206" i="1" a="1"/>
  <c r="AV206" i="1" s="1"/>
  <c r="AU206" i="1"/>
  <c r="AU206" i="1" a="1"/>
  <c r="AT206" i="1"/>
  <c r="AT206" i="1" a="1"/>
  <c r="AS206" i="1"/>
  <c r="AS206" i="1" a="1"/>
  <c r="AR206" i="1" a="1"/>
  <c r="AR206" i="1" s="1"/>
  <c r="AQ206" i="1"/>
  <c r="AQ206" i="1" a="1"/>
  <c r="AP206" i="1"/>
  <c r="AP206" i="1" a="1"/>
  <c r="AO206" i="1"/>
  <c r="AO206" i="1" a="1"/>
  <c r="AL206" i="1" a="1"/>
  <c r="AL206" i="1" s="1"/>
  <c r="AI206" i="1" a="1"/>
  <c r="AI206" i="1" s="1"/>
  <c r="AE206" i="1" a="1"/>
  <c r="AE206" i="1" s="1"/>
  <c r="AD206" i="1" a="1"/>
  <c r="AD206" i="1" s="1"/>
  <c r="AC206" i="1" a="1"/>
  <c r="AC206" i="1" s="1"/>
  <c r="AA206" i="1"/>
  <c r="AA206" i="1" a="1"/>
  <c r="Z206" i="1"/>
  <c r="Z206" i="1" a="1"/>
  <c r="Y206" i="1" a="1"/>
  <c r="Y206" i="1" s="1"/>
  <c r="X206" i="1"/>
  <c r="AM206" i="1" s="1"/>
  <c r="X206" i="1" a="1"/>
  <c r="W206" i="1"/>
  <c r="W206" i="1" a="1"/>
  <c r="V206" i="1"/>
  <c r="V206" i="1" a="1"/>
  <c r="U206" i="1" a="1"/>
  <c r="U206" i="1" s="1"/>
  <c r="T206" i="1"/>
  <c r="T206" i="1" a="1"/>
  <c r="S206" i="1"/>
  <c r="S206" i="1" a="1"/>
  <c r="R206" i="1"/>
  <c r="R206" i="1" a="1"/>
  <c r="Q206" i="1" a="1"/>
  <c r="Q206" i="1" s="1"/>
  <c r="P206" i="1"/>
  <c r="P206" i="1" a="1"/>
  <c r="O206" i="1"/>
  <c r="O206" i="1" a="1"/>
  <c r="N206" i="1"/>
  <c r="N206" i="1" a="1"/>
  <c r="M206" i="1" a="1"/>
  <c r="M206" i="1" s="1"/>
  <c r="L206" i="1"/>
  <c r="L206" i="1" a="1"/>
  <c r="K206" i="1" a="1"/>
  <c r="K206" i="1" s="1"/>
  <c r="J206" i="1"/>
  <c r="I206" i="1"/>
  <c r="I206" i="1" a="1"/>
  <c r="H206" i="1" a="1"/>
  <c r="H206" i="1" s="1"/>
  <c r="G206" i="1" a="1"/>
  <c r="G206" i="1" s="1"/>
  <c r="E206" i="1"/>
  <c r="A206" i="1"/>
  <c r="AV205" i="1"/>
  <c r="AV205" i="1" a="1"/>
  <c r="AU205" i="1" a="1"/>
  <c r="AU205" i="1" s="1"/>
  <c r="AT205" i="1" a="1"/>
  <c r="AT205" i="1" s="1"/>
  <c r="AS205" i="1" a="1"/>
  <c r="AS205" i="1" s="1"/>
  <c r="AR205" i="1" a="1"/>
  <c r="AR205" i="1" s="1"/>
  <c r="AQ205" i="1" a="1"/>
  <c r="AQ205" i="1" s="1"/>
  <c r="AP205" i="1" a="1"/>
  <c r="AP205" i="1" s="1"/>
  <c r="AO205" i="1" a="1"/>
  <c r="AO205" i="1" s="1"/>
  <c r="AL205" i="1"/>
  <c r="AL205" i="1" a="1"/>
  <c r="AI205" i="1" a="1"/>
  <c r="AI205" i="1" s="1"/>
  <c r="AE205" i="1"/>
  <c r="AE205" i="1" a="1"/>
  <c r="AD205" i="1"/>
  <c r="AD205" i="1" a="1"/>
  <c r="AC205" i="1" a="1"/>
  <c r="AC205" i="1" s="1"/>
  <c r="AA205" i="1" a="1"/>
  <c r="AA205" i="1" s="1"/>
  <c r="Z205" i="1" a="1"/>
  <c r="Z205" i="1" s="1"/>
  <c r="Y205" i="1"/>
  <c r="Y205" i="1" a="1"/>
  <c r="X205" i="1" a="1"/>
  <c r="X205" i="1" s="1"/>
  <c r="W205" i="1" a="1"/>
  <c r="W205" i="1" s="1"/>
  <c r="V205" i="1" a="1"/>
  <c r="V205" i="1" s="1"/>
  <c r="U205" i="1" a="1"/>
  <c r="U205" i="1" s="1"/>
  <c r="T205" i="1" a="1"/>
  <c r="T205" i="1" s="1"/>
  <c r="S205" i="1" a="1"/>
  <c r="S205" i="1" s="1"/>
  <c r="R205" i="1" a="1"/>
  <c r="R205" i="1" s="1"/>
  <c r="Q205" i="1" a="1"/>
  <c r="Q205" i="1" s="1"/>
  <c r="P205" i="1" a="1"/>
  <c r="P205" i="1" s="1"/>
  <c r="O205" i="1" a="1"/>
  <c r="O205" i="1" s="1"/>
  <c r="N205" i="1" a="1"/>
  <c r="N205" i="1" s="1"/>
  <c r="M205" i="1" a="1"/>
  <c r="M205" i="1" s="1"/>
  <c r="L205" i="1" a="1"/>
  <c r="L205" i="1" s="1"/>
  <c r="K205" i="1" a="1"/>
  <c r="K205" i="1" s="1"/>
  <c r="I205" i="1"/>
  <c r="J205" i="1" s="1"/>
  <c r="I205" i="1" a="1"/>
  <c r="H205" i="1" a="1"/>
  <c r="H205" i="1" s="1"/>
  <c r="G205" i="1"/>
  <c r="G205" i="1" a="1"/>
  <c r="E205" i="1"/>
  <c r="A205" i="1"/>
  <c r="AV204" i="1"/>
  <c r="AV204" i="1" a="1"/>
  <c r="AU204" i="1" a="1"/>
  <c r="AU204" i="1" s="1"/>
  <c r="AT204" i="1"/>
  <c r="AT204" i="1" a="1"/>
  <c r="AS204" i="1"/>
  <c r="AS204" i="1" a="1"/>
  <c r="AR204" i="1"/>
  <c r="AR204" i="1" a="1"/>
  <c r="AQ204" i="1" a="1"/>
  <c r="AQ204" i="1" s="1"/>
  <c r="AP204" i="1"/>
  <c r="AP204" i="1" a="1"/>
  <c r="AO204" i="1"/>
  <c r="AO204" i="1" a="1"/>
  <c r="AL204" i="1" a="1"/>
  <c r="AL204" i="1" s="1"/>
  <c r="AI204" i="1"/>
  <c r="AI204" i="1" a="1"/>
  <c r="AE204" i="1" a="1"/>
  <c r="AE204" i="1" s="1"/>
  <c r="AD204" i="1" a="1"/>
  <c r="AD204" i="1" s="1"/>
  <c r="AC204" i="1"/>
  <c r="AC204" i="1" a="1"/>
  <c r="AA204" i="1"/>
  <c r="AA204" i="1" a="1"/>
  <c r="Z204" i="1"/>
  <c r="Z204" i="1" a="1"/>
  <c r="Y204" i="1"/>
  <c r="Y204" i="1" a="1"/>
  <c r="X204" i="1" a="1"/>
  <c r="X204" i="1" s="1"/>
  <c r="W204" i="1"/>
  <c r="W204" i="1" a="1"/>
  <c r="V204" i="1"/>
  <c r="V204" i="1" a="1"/>
  <c r="U204" i="1"/>
  <c r="U204" i="1" a="1"/>
  <c r="T204" i="1" a="1"/>
  <c r="T204" i="1" s="1"/>
  <c r="S204" i="1"/>
  <c r="S204" i="1" a="1"/>
  <c r="R204" i="1"/>
  <c r="R204" i="1" a="1"/>
  <c r="Q204" i="1"/>
  <c r="Q204" i="1" a="1"/>
  <c r="P204" i="1" a="1"/>
  <c r="P204" i="1" s="1"/>
  <c r="O204" i="1"/>
  <c r="O204" i="1" a="1"/>
  <c r="N204" i="1"/>
  <c r="N204" i="1" a="1"/>
  <c r="M204" i="1"/>
  <c r="M204" i="1" a="1"/>
  <c r="L204" i="1" a="1"/>
  <c r="L204" i="1" s="1"/>
  <c r="K204" i="1"/>
  <c r="K204" i="1" a="1"/>
  <c r="I204" i="1" a="1"/>
  <c r="I204" i="1" s="1"/>
  <c r="J204" i="1" s="1"/>
  <c r="H204" i="1"/>
  <c r="H204" i="1" a="1"/>
  <c r="G204" i="1" a="1"/>
  <c r="G204" i="1" s="1"/>
  <c r="E204" i="1"/>
  <c r="A204" i="1"/>
  <c r="AV203" i="1" a="1"/>
  <c r="AV203" i="1" s="1"/>
  <c r="AU203" i="1"/>
  <c r="AU203" i="1" a="1"/>
  <c r="AT203" i="1" a="1"/>
  <c r="AT203" i="1" s="1"/>
  <c r="AS203" i="1" a="1"/>
  <c r="AS203" i="1" s="1"/>
  <c r="AR203" i="1" a="1"/>
  <c r="AR203" i="1" s="1"/>
  <c r="AQ203" i="1"/>
  <c r="AQ203" i="1" a="1"/>
  <c r="AP203" i="1" a="1"/>
  <c r="AP203" i="1" s="1"/>
  <c r="AO203" i="1" a="1"/>
  <c r="AO203" i="1" s="1"/>
  <c r="AL203" i="1" a="1"/>
  <c r="AL203" i="1" s="1"/>
  <c r="AI203" i="1" a="1"/>
  <c r="AI203" i="1" s="1"/>
  <c r="AE203" i="1"/>
  <c r="AE203" i="1" a="1"/>
  <c r="AD203" i="1"/>
  <c r="AD203" i="1" a="1"/>
  <c r="AC203" i="1"/>
  <c r="AC203" i="1" a="1"/>
  <c r="AA203" i="1" a="1"/>
  <c r="AA203" i="1" s="1"/>
  <c r="AB203" i="1" s="1"/>
  <c r="Z203" i="1" a="1"/>
  <c r="Z203" i="1" s="1"/>
  <c r="Y203" i="1" a="1"/>
  <c r="Y203" i="1" s="1"/>
  <c r="X203" i="1"/>
  <c r="AM203" i="1" s="1"/>
  <c r="X203" i="1" a="1"/>
  <c r="W203" i="1" a="1"/>
  <c r="W203" i="1" s="1"/>
  <c r="V203" i="1" a="1"/>
  <c r="V203" i="1" s="1"/>
  <c r="U203" i="1" a="1"/>
  <c r="U203" i="1" s="1"/>
  <c r="T203" i="1"/>
  <c r="T203" i="1" a="1"/>
  <c r="S203" i="1" a="1"/>
  <c r="S203" i="1" s="1"/>
  <c r="R203" i="1" a="1"/>
  <c r="R203" i="1" s="1"/>
  <c r="Q203" i="1" a="1"/>
  <c r="Q203" i="1" s="1"/>
  <c r="P203" i="1"/>
  <c r="P203" i="1" a="1"/>
  <c r="O203" i="1" a="1"/>
  <c r="O203" i="1" s="1"/>
  <c r="N203" i="1" a="1"/>
  <c r="N203" i="1" s="1"/>
  <c r="M203" i="1" a="1"/>
  <c r="M203" i="1" s="1"/>
  <c r="L203" i="1" a="1"/>
  <c r="L203" i="1" s="1"/>
  <c r="K203" i="1" a="1"/>
  <c r="K203" i="1" s="1"/>
  <c r="I203" i="1"/>
  <c r="J203" i="1" s="1"/>
  <c r="I203" i="1" a="1"/>
  <c r="H203" i="1"/>
  <c r="H203" i="1" a="1"/>
  <c r="G203" i="1" a="1"/>
  <c r="G203" i="1" s="1"/>
  <c r="E203" i="1"/>
  <c r="A203" i="1"/>
  <c r="AV202" i="1"/>
  <c r="AV202" i="1" a="1"/>
  <c r="AU202" i="1"/>
  <c r="AU202" i="1" a="1"/>
  <c r="AT202" i="1" a="1"/>
  <c r="AT202" i="1" s="1"/>
  <c r="AS202" i="1"/>
  <c r="AS202" i="1" a="1"/>
  <c r="AR202" i="1"/>
  <c r="AR202" i="1" a="1"/>
  <c r="AQ202" i="1"/>
  <c r="AQ202" i="1" a="1"/>
  <c r="AP202" i="1" a="1"/>
  <c r="AP202" i="1" s="1"/>
  <c r="AO202" i="1"/>
  <c r="AO202" i="1" a="1"/>
  <c r="AL202" i="1"/>
  <c r="AL202" i="1" a="1"/>
  <c r="AI202" i="1"/>
  <c r="AI202" i="1" a="1"/>
  <c r="AE202" i="1" a="1"/>
  <c r="AE202" i="1" s="1"/>
  <c r="AD202" i="1" a="1"/>
  <c r="AD202" i="1" s="1"/>
  <c r="AC202" i="1" a="1"/>
  <c r="AC202" i="1" s="1"/>
  <c r="AA202" i="1" a="1"/>
  <c r="AA202" i="1" s="1"/>
  <c r="AB202" i="1" s="1"/>
  <c r="Z202" i="1"/>
  <c r="Z202" i="1" a="1"/>
  <c r="Y202" i="1"/>
  <c r="Y202" i="1" a="1"/>
  <c r="X202" i="1"/>
  <c r="AJ202" i="1" s="1"/>
  <c r="X202" i="1" a="1"/>
  <c r="W202" i="1" a="1"/>
  <c r="W202" i="1" s="1"/>
  <c r="V202" i="1"/>
  <c r="V202" i="1" a="1"/>
  <c r="U202" i="1"/>
  <c r="U202" i="1" a="1"/>
  <c r="T202" i="1"/>
  <c r="T202" i="1" a="1"/>
  <c r="S202" i="1" a="1"/>
  <c r="S202" i="1" s="1"/>
  <c r="R202" i="1"/>
  <c r="R202" i="1" a="1"/>
  <c r="Q202" i="1"/>
  <c r="Q202" i="1" a="1"/>
  <c r="P202" i="1"/>
  <c r="P202" i="1" a="1"/>
  <c r="O202" i="1" a="1"/>
  <c r="O202" i="1" s="1"/>
  <c r="N202" i="1"/>
  <c r="N202" i="1" a="1"/>
  <c r="M202" i="1"/>
  <c r="M202" i="1" a="1"/>
  <c r="L202" i="1"/>
  <c r="L202" i="1" a="1"/>
  <c r="K202" i="1" a="1"/>
  <c r="K202" i="1" s="1"/>
  <c r="I202" i="1" a="1"/>
  <c r="I202" i="1" s="1"/>
  <c r="J202" i="1" s="1"/>
  <c r="H202" i="1" a="1"/>
  <c r="H202" i="1" s="1"/>
  <c r="G202" i="1"/>
  <c r="G202" i="1" a="1"/>
  <c r="E202" i="1"/>
  <c r="A202" i="1"/>
  <c r="AV201" i="1" a="1"/>
  <c r="AV201" i="1" s="1"/>
  <c r="AU201" i="1" a="1"/>
  <c r="AU201" i="1" s="1"/>
  <c r="AT201" i="1"/>
  <c r="AT201" i="1" a="1"/>
  <c r="AS201" i="1" a="1"/>
  <c r="AS201" i="1" s="1"/>
  <c r="AR201" i="1" a="1"/>
  <c r="AR201" i="1" s="1"/>
  <c r="AQ201" i="1" a="1"/>
  <c r="AQ201" i="1" s="1"/>
  <c r="AP201" i="1"/>
  <c r="AP201" i="1" a="1"/>
  <c r="AO201" i="1" a="1"/>
  <c r="AO201" i="1" s="1"/>
  <c r="AL201" i="1"/>
  <c r="AL201" i="1" a="1"/>
  <c r="AI201" i="1" a="1"/>
  <c r="AI201" i="1" s="1"/>
  <c r="AE201" i="1" a="1"/>
  <c r="AE201" i="1" s="1"/>
  <c r="AD201" i="1"/>
  <c r="AD201" i="1" a="1"/>
  <c r="AC201" i="1"/>
  <c r="AC201" i="1" a="1"/>
  <c r="AA201" i="1"/>
  <c r="AA201" i="1" a="1"/>
  <c r="Z201" i="1" a="1"/>
  <c r="Z201" i="1" s="1"/>
  <c r="AB201" i="1" s="1"/>
  <c r="Y201" i="1" a="1"/>
  <c r="Y201" i="1" s="1"/>
  <c r="X201" i="1" a="1"/>
  <c r="X201" i="1" s="1"/>
  <c r="W201" i="1"/>
  <c r="W201" i="1" a="1"/>
  <c r="V201" i="1" a="1"/>
  <c r="V201" i="1" s="1"/>
  <c r="U201" i="1" a="1"/>
  <c r="U201" i="1" s="1"/>
  <c r="T201" i="1" a="1"/>
  <c r="T201" i="1" s="1"/>
  <c r="S201" i="1"/>
  <c r="S201" i="1" a="1"/>
  <c r="R201" i="1" a="1"/>
  <c r="R201" i="1" s="1"/>
  <c r="Q201" i="1" a="1"/>
  <c r="Q201" i="1" s="1"/>
  <c r="P201" i="1" a="1"/>
  <c r="P201" i="1" s="1"/>
  <c r="O201" i="1"/>
  <c r="O201" i="1" a="1"/>
  <c r="N201" i="1" a="1"/>
  <c r="N201" i="1" s="1"/>
  <c r="M201" i="1" a="1"/>
  <c r="M201" i="1" s="1"/>
  <c r="L201" i="1" a="1"/>
  <c r="L201" i="1" s="1"/>
  <c r="K201" i="1" a="1"/>
  <c r="K201" i="1" s="1"/>
  <c r="I201" i="1"/>
  <c r="J201" i="1" s="1"/>
  <c r="I201" i="1" a="1"/>
  <c r="H201" i="1"/>
  <c r="H201" i="1" a="1"/>
  <c r="G201" i="1"/>
  <c r="G201" i="1" a="1"/>
  <c r="E201" i="1"/>
  <c r="A201" i="1"/>
  <c r="AV200" i="1"/>
  <c r="AV200" i="1" a="1"/>
  <c r="AU200" i="1"/>
  <c r="AU200" i="1" a="1"/>
  <c r="AT200" i="1"/>
  <c r="AT200" i="1" a="1"/>
  <c r="AS200" i="1" a="1"/>
  <c r="AS200" i="1" s="1"/>
  <c r="AR200" i="1"/>
  <c r="AR200" i="1" a="1"/>
  <c r="AQ200" i="1"/>
  <c r="AQ200" i="1" a="1"/>
  <c r="AP200" i="1"/>
  <c r="AP200" i="1" a="1"/>
  <c r="AO200" i="1" a="1"/>
  <c r="AO200" i="1" s="1"/>
  <c r="AL200" i="1" a="1"/>
  <c r="AL200" i="1" s="1"/>
  <c r="AI200" i="1"/>
  <c r="AI200" i="1" a="1"/>
  <c r="AG200" i="1"/>
  <c r="AE200" i="1"/>
  <c r="AE200" i="1" a="1"/>
  <c r="AD200" i="1" a="1"/>
  <c r="AD200" i="1" s="1"/>
  <c r="AC200" i="1" a="1"/>
  <c r="AC200" i="1" s="1"/>
  <c r="AA200" i="1"/>
  <c r="AA200" i="1" a="1"/>
  <c r="Z200" i="1" a="1"/>
  <c r="Z200" i="1" s="1"/>
  <c r="Y200" i="1"/>
  <c r="Y200" i="1" a="1"/>
  <c r="X200" i="1"/>
  <c r="X200" i="1" a="1"/>
  <c r="W200" i="1"/>
  <c r="W200" i="1" a="1"/>
  <c r="V200" i="1" a="1"/>
  <c r="V200" i="1" s="1"/>
  <c r="U200" i="1"/>
  <c r="U200" i="1" a="1"/>
  <c r="T200" i="1"/>
  <c r="T200" i="1" a="1"/>
  <c r="S200" i="1"/>
  <c r="S200" i="1" a="1"/>
  <c r="R200" i="1" a="1"/>
  <c r="R200" i="1" s="1"/>
  <c r="Q200" i="1"/>
  <c r="Q200" i="1" a="1"/>
  <c r="P200" i="1"/>
  <c r="P200" i="1" a="1"/>
  <c r="O200" i="1"/>
  <c r="O200" i="1" a="1"/>
  <c r="N200" i="1" a="1"/>
  <c r="N200" i="1" s="1"/>
  <c r="M200" i="1"/>
  <c r="M200" i="1" a="1"/>
  <c r="L200" i="1"/>
  <c r="L200" i="1" a="1"/>
  <c r="K200" i="1" a="1"/>
  <c r="K200" i="1" s="1"/>
  <c r="I200" i="1" a="1"/>
  <c r="I200" i="1" s="1"/>
  <c r="J200" i="1" s="1"/>
  <c r="H200" i="1" a="1"/>
  <c r="H200" i="1" s="1"/>
  <c r="G200" i="1" a="1"/>
  <c r="G200" i="1" s="1"/>
  <c r="E200" i="1"/>
  <c r="A200" i="1"/>
  <c r="AV199" i="1" a="1"/>
  <c r="AV199" i="1" s="1"/>
  <c r="AU199" i="1" a="1"/>
  <c r="AU199" i="1" s="1"/>
  <c r="AT199" i="1" a="1"/>
  <c r="AT199" i="1" s="1"/>
  <c r="AS199" i="1"/>
  <c r="AS199" i="1" a="1"/>
  <c r="AR199" i="1" a="1"/>
  <c r="AR199" i="1" s="1"/>
  <c r="AQ199" i="1" a="1"/>
  <c r="AQ199" i="1" s="1"/>
  <c r="AP199" i="1" a="1"/>
  <c r="AP199" i="1" s="1"/>
  <c r="AO199" i="1"/>
  <c r="AO199" i="1" a="1"/>
  <c r="AL199" i="1"/>
  <c r="AL199" i="1" a="1"/>
  <c r="AI199" i="1" a="1"/>
  <c r="AI199" i="1" s="1"/>
  <c r="AE199" i="1"/>
  <c r="AE199" i="1" a="1"/>
  <c r="AD199" i="1" a="1"/>
  <c r="AD199" i="1" s="1"/>
  <c r="AC199" i="1"/>
  <c r="AC199" i="1" a="1"/>
  <c r="AA199" i="1" a="1"/>
  <c r="AA199" i="1" s="1"/>
  <c r="Z199" i="1"/>
  <c r="Z199" i="1" a="1"/>
  <c r="Y199" i="1" a="1"/>
  <c r="Y199" i="1" s="1"/>
  <c r="X199" i="1" a="1"/>
  <c r="X199" i="1" s="1"/>
  <c r="W199" i="1" a="1"/>
  <c r="W199" i="1" s="1"/>
  <c r="V199" i="1"/>
  <c r="V199" i="1" a="1"/>
  <c r="U199" i="1" a="1"/>
  <c r="U199" i="1" s="1"/>
  <c r="T199" i="1" a="1"/>
  <c r="T199" i="1" s="1"/>
  <c r="S199" i="1" a="1"/>
  <c r="S199" i="1" s="1"/>
  <c r="R199" i="1"/>
  <c r="R199" i="1" a="1"/>
  <c r="Q199" i="1" a="1"/>
  <c r="Q199" i="1" s="1"/>
  <c r="P199" i="1" a="1"/>
  <c r="P199" i="1" s="1"/>
  <c r="O199" i="1" a="1"/>
  <c r="O199" i="1" s="1"/>
  <c r="N199" i="1"/>
  <c r="N199" i="1" a="1"/>
  <c r="M199" i="1" a="1"/>
  <c r="M199" i="1" s="1"/>
  <c r="L199" i="1" a="1"/>
  <c r="L199" i="1" s="1"/>
  <c r="K199" i="1" a="1"/>
  <c r="K199" i="1" s="1"/>
  <c r="I199" i="1" a="1"/>
  <c r="I199" i="1" s="1"/>
  <c r="J199" i="1" s="1"/>
  <c r="H199" i="1"/>
  <c r="H199" i="1" a="1"/>
  <c r="G199" i="1"/>
  <c r="G199" i="1" a="1"/>
  <c r="E199" i="1"/>
  <c r="A199" i="1"/>
  <c r="AV198" i="1" a="1"/>
  <c r="AV198" i="1" s="1"/>
  <c r="AU198" i="1"/>
  <c r="AU198" i="1" a="1"/>
  <c r="AT198" i="1"/>
  <c r="AT198" i="1" a="1"/>
  <c r="AS198" i="1"/>
  <c r="AS198" i="1" a="1"/>
  <c r="AR198" i="1" a="1"/>
  <c r="AR198" i="1" s="1"/>
  <c r="AQ198" i="1"/>
  <c r="AQ198" i="1" a="1"/>
  <c r="AP198" i="1"/>
  <c r="AP198" i="1" a="1"/>
  <c r="AO198" i="1"/>
  <c r="AO198" i="1" a="1"/>
  <c r="AM198" i="1"/>
  <c r="AL198" i="1" a="1"/>
  <c r="AL198" i="1" s="1"/>
  <c r="AI198" i="1" a="1"/>
  <c r="AI198" i="1" s="1"/>
  <c r="AG198" i="1"/>
  <c r="AE198" i="1" a="1"/>
  <c r="AE198" i="1" s="1"/>
  <c r="AD198" i="1"/>
  <c r="AD198" i="1" a="1"/>
  <c r="AC198" i="1" a="1"/>
  <c r="AC198" i="1" s="1"/>
  <c r="AA198" i="1"/>
  <c r="AA198" i="1" a="1"/>
  <c r="Z198" i="1"/>
  <c r="Z198" i="1" a="1"/>
  <c r="Y198" i="1" a="1"/>
  <c r="Y198" i="1" s="1"/>
  <c r="X198" i="1"/>
  <c r="X198" i="1" a="1"/>
  <c r="W198" i="1"/>
  <c r="W198" i="1" a="1"/>
  <c r="V198" i="1"/>
  <c r="V198" i="1" a="1"/>
  <c r="U198" i="1" a="1"/>
  <c r="U198" i="1" s="1"/>
  <c r="T198" i="1"/>
  <c r="T198" i="1" a="1"/>
  <c r="S198" i="1"/>
  <c r="S198" i="1" a="1"/>
  <c r="R198" i="1"/>
  <c r="R198" i="1" a="1"/>
  <c r="Q198" i="1" a="1"/>
  <c r="Q198" i="1" s="1"/>
  <c r="P198" i="1"/>
  <c r="P198" i="1" a="1"/>
  <c r="O198" i="1"/>
  <c r="O198" i="1" a="1"/>
  <c r="N198" i="1"/>
  <c r="N198" i="1" a="1"/>
  <c r="M198" i="1" a="1"/>
  <c r="M198" i="1" s="1"/>
  <c r="L198" i="1"/>
  <c r="L198" i="1" a="1"/>
  <c r="K198" i="1"/>
  <c r="K198" i="1" a="1"/>
  <c r="J198" i="1"/>
  <c r="I198" i="1"/>
  <c r="I198" i="1" a="1"/>
  <c r="H198" i="1"/>
  <c r="H198" i="1" a="1"/>
  <c r="G198" i="1" a="1"/>
  <c r="G198" i="1" s="1"/>
  <c r="E198" i="1"/>
  <c r="A198" i="1"/>
  <c r="AV197" i="1"/>
  <c r="AV197" i="1" a="1"/>
  <c r="AU197" i="1" a="1"/>
  <c r="AU197" i="1" s="1"/>
  <c r="AT197" i="1" a="1"/>
  <c r="AT197" i="1" s="1"/>
  <c r="AS197" i="1" a="1"/>
  <c r="AS197" i="1" s="1"/>
  <c r="AR197" i="1"/>
  <c r="AR197" i="1" a="1"/>
  <c r="AQ197" i="1" a="1"/>
  <c r="AQ197" i="1" s="1"/>
  <c r="AP197" i="1" a="1"/>
  <c r="AP197" i="1" s="1"/>
  <c r="AO197" i="1" a="1"/>
  <c r="AO197" i="1" s="1"/>
  <c r="AL197" i="1"/>
  <c r="AL197" i="1" a="1"/>
  <c r="AI197" i="1"/>
  <c r="AI197" i="1" a="1"/>
  <c r="AE197" i="1"/>
  <c r="AE197" i="1" a="1"/>
  <c r="AD197" i="1" a="1"/>
  <c r="AD197" i="1" s="1"/>
  <c r="AC197" i="1" a="1"/>
  <c r="AC197" i="1" s="1"/>
  <c r="AA197" i="1" a="1"/>
  <c r="AA197" i="1" s="1"/>
  <c r="Z197" i="1" a="1"/>
  <c r="Z197" i="1" s="1"/>
  <c r="Y197" i="1"/>
  <c r="Y197" i="1" a="1"/>
  <c r="X197" i="1" a="1"/>
  <c r="X197" i="1" s="1"/>
  <c r="W197" i="1" a="1"/>
  <c r="W197" i="1" s="1"/>
  <c r="V197" i="1" a="1"/>
  <c r="V197" i="1" s="1"/>
  <c r="U197" i="1" a="1"/>
  <c r="U197" i="1" s="1"/>
  <c r="T197" i="1"/>
  <c r="T197" i="1" a="1"/>
  <c r="S197" i="1" a="1"/>
  <c r="S197" i="1" s="1"/>
  <c r="R197" i="1" a="1"/>
  <c r="R197" i="1" s="1"/>
  <c r="Q197" i="1" a="1"/>
  <c r="Q197" i="1" s="1"/>
  <c r="P197" i="1" a="1"/>
  <c r="P197" i="1" s="1"/>
  <c r="O197" i="1" a="1"/>
  <c r="O197" i="1" s="1"/>
  <c r="N197" i="1" a="1"/>
  <c r="N197" i="1" s="1"/>
  <c r="M197" i="1" a="1"/>
  <c r="M197" i="1" s="1"/>
  <c r="L197" i="1" a="1"/>
  <c r="L197" i="1" s="1"/>
  <c r="K197" i="1" a="1"/>
  <c r="K197" i="1" s="1"/>
  <c r="I197" i="1"/>
  <c r="J197" i="1" s="1"/>
  <c r="I197" i="1" a="1"/>
  <c r="H197" i="1" a="1"/>
  <c r="H197" i="1" s="1"/>
  <c r="G197" i="1"/>
  <c r="G197" i="1" a="1"/>
  <c r="E197" i="1"/>
  <c r="A197" i="1"/>
  <c r="AV196" i="1"/>
  <c r="AV196" i="1" a="1"/>
  <c r="AU196" i="1" a="1"/>
  <c r="AU196" i="1" s="1"/>
  <c r="AT196" i="1"/>
  <c r="AT196" i="1" a="1"/>
  <c r="AS196" i="1"/>
  <c r="AS196" i="1" a="1"/>
  <c r="AR196" i="1"/>
  <c r="AR196" i="1" a="1"/>
  <c r="AQ196" i="1" a="1"/>
  <c r="AQ196" i="1" s="1"/>
  <c r="AP196" i="1"/>
  <c r="AP196" i="1" a="1"/>
  <c r="AO196" i="1"/>
  <c r="AO196" i="1" a="1"/>
  <c r="AL196" i="1" a="1"/>
  <c r="AL196" i="1" s="1"/>
  <c r="AI196" i="1" a="1"/>
  <c r="AI196" i="1" s="1"/>
  <c r="AE196" i="1" a="1"/>
  <c r="AE196" i="1" s="1"/>
  <c r="AD196" i="1" a="1"/>
  <c r="AD196" i="1" s="1"/>
  <c r="AC196" i="1" a="1"/>
  <c r="AC196" i="1" s="1"/>
  <c r="AA196" i="1"/>
  <c r="AA196" i="1" a="1"/>
  <c r="Z196" i="1"/>
  <c r="AB196" i="1" s="1"/>
  <c r="Z196" i="1" a="1"/>
  <c r="Y196" i="1"/>
  <c r="Y196" i="1" a="1"/>
  <c r="X196" i="1"/>
  <c r="AM196" i="1" s="1"/>
  <c r="X196" i="1" a="1"/>
  <c r="W196" i="1"/>
  <c r="W196" i="1" a="1"/>
  <c r="V196" i="1"/>
  <c r="V196" i="1" a="1"/>
  <c r="U196" i="1"/>
  <c r="U196" i="1" a="1"/>
  <c r="T196" i="1"/>
  <c r="T196" i="1" a="1"/>
  <c r="S196" i="1"/>
  <c r="S196" i="1" a="1"/>
  <c r="R196" i="1" a="1"/>
  <c r="R196" i="1" s="1"/>
  <c r="Q196" i="1"/>
  <c r="Q196" i="1" a="1"/>
  <c r="P196" i="1"/>
  <c r="P196" i="1" a="1"/>
  <c r="O196" i="1" a="1"/>
  <c r="O196" i="1" s="1"/>
  <c r="N196" i="1" a="1"/>
  <c r="N196" i="1" s="1"/>
  <c r="M196" i="1"/>
  <c r="M196" i="1" a="1"/>
  <c r="L196" i="1"/>
  <c r="L196" i="1" a="1"/>
  <c r="K196" i="1" a="1"/>
  <c r="K196" i="1" s="1"/>
  <c r="I196" i="1" a="1"/>
  <c r="I196" i="1" s="1"/>
  <c r="J196" i="1" s="1"/>
  <c r="H196" i="1" a="1"/>
  <c r="H196" i="1" s="1"/>
  <c r="G196" i="1"/>
  <c r="G196" i="1" a="1"/>
  <c r="E196" i="1"/>
  <c r="A196" i="1"/>
  <c r="AV195" i="1" a="1"/>
  <c r="AV195" i="1" s="1"/>
  <c r="AU195" i="1" a="1"/>
  <c r="AU195" i="1" s="1"/>
  <c r="AT195" i="1"/>
  <c r="AT195" i="1" a="1"/>
  <c r="AS195" i="1" a="1"/>
  <c r="AS195" i="1" s="1"/>
  <c r="AR195" i="1" a="1"/>
  <c r="AR195" i="1" s="1"/>
  <c r="AQ195" i="1" a="1"/>
  <c r="AQ195" i="1" s="1"/>
  <c r="AP195" i="1"/>
  <c r="AP195" i="1" a="1"/>
  <c r="AO195" i="1" a="1"/>
  <c r="AO195" i="1" s="1"/>
  <c r="AL195" i="1"/>
  <c r="AL195" i="1" a="1"/>
  <c r="AI195" i="1" a="1"/>
  <c r="AI195" i="1" s="1"/>
  <c r="AE195" i="1" a="1"/>
  <c r="AE195" i="1" s="1"/>
  <c r="AD195" i="1" a="1"/>
  <c r="AD195" i="1" s="1"/>
  <c r="AC195" i="1"/>
  <c r="AC195" i="1" a="1"/>
  <c r="AA195" i="1"/>
  <c r="AA195" i="1" a="1"/>
  <c r="Z195" i="1" a="1"/>
  <c r="Z195" i="1" s="1"/>
  <c r="Y195" i="1" a="1"/>
  <c r="Y195" i="1" s="1"/>
  <c r="X195" i="1" a="1"/>
  <c r="X195" i="1" s="1"/>
  <c r="W195" i="1"/>
  <c r="W195" i="1" a="1"/>
  <c r="V195" i="1" a="1"/>
  <c r="V195" i="1" s="1"/>
  <c r="U195" i="1" a="1"/>
  <c r="U195" i="1" s="1"/>
  <c r="T195" i="1" a="1"/>
  <c r="T195" i="1" s="1"/>
  <c r="S195" i="1"/>
  <c r="S195" i="1" a="1"/>
  <c r="R195" i="1" a="1"/>
  <c r="R195" i="1" s="1"/>
  <c r="Q195" i="1" a="1"/>
  <c r="Q195" i="1" s="1"/>
  <c r="P195" i="1" a="1"/>
  <c r="P195" i="1" s="1"/>
  <c r="O195" i="1"/>
  <c r="O195" i="1" a="1"/>
  <c r="N195" i="1" a="1"/>
  <c r="N195" i="1" s="1"/>
  <c r="M195" i="1" a="1"/>
  <c r="M195" i="1" s="1"/>
  <c r="L195" i="1" a="1"/>
  <c r="L195" i="1" s="1"/>
  <c r="K195" i="1"/>
  <c r="K195" i="1" a="1"/>
  <c r="I195" i="1"/>
  <c r="J195" i="1" s="1"/>
  <c r="I195" i="1" a="1"/>
  <c r="H195" i="1"/>
  <c r="H195" i="1" a="1"/>
  <c r="G195" i="1"/>
  <c r="G195" i="1" a="1"/>
  <c r="E195" i="1"/>
  <c r="A195" i="1"/>
  <c r="AV194" i="1"/>
  <c r="AV194" i="1" a="1"/>
  <c r="AU194" i="1"/>
  <c r="AU194" i="1" a="1"/>
  <c r="AT194" i="1"/>
  <c r="AT194" i="1" a="1"/>
  <c r="AS194" i="1" a="1"/>
  <c r="AS194" i="1" s="1"/>
  <c r="AR194" i="1" a="1"/>
  <c r="AR194" i="1" s="1"/>
  <c r="AQ194" i="1"/>
  <c r="AQ194" i="1" a="1"/>
  <c r="AP194" i="1"/>
  <c r="AP194" i="1" a="1"/>
  <c r="AO194" i="1" a="1"/>
  <c r="AO194" i="1" s="1"/>
  <c r="AL194" i="1" a="1"/>
  <c r="AL194" i="1" s="1"/>
  <c r="AI194" i="1" a="1"/>
  <c r="AI194" i="1" s="1"/>
  <c r="AG194" i="1"/>
  <c r="AE194" i="1"/>
  <c r="AE194" i="1" a="1"/>
  <c r="AD194" i="1" a="1"/>
  <c r="AD194" i="1" s="1"/>
  <c r="AC194" i="1" a="1"/>
  <c r="AC194" i="1" s="1"/>
  <c r="AA194" i="1"/>
  <c r="AA194" i="1" a="1"/>
  <c r="Z194" i="1" a="1"/>
  <c r="Z194" i="1" s="1"/>
  <c r="Y194" i="1" a="1"/>
  <c r="Y194" i="1" s="1"/>
  <c r="X194" i="1"/>
  <c r="AJ194" i="1" s="1"/>
  <c r="X194" i="1" a="1"/>
  <c r="W194" i="1"/>
  <c r="W194" i="1" a="1"/>
  <c r="V194" i="1" a="1"/>
  <c r="V194" i="1" s="1"/>
  <c r="U194" i="1" a="1"/>
  <c r="U194" i="1" s="1"/>
  <c r="T194" i="1"/>
  <c r="T194" i="1" a="1"/>
  <c r="S194" i="1"/>
  <c r="S194" i="1" a="1"/>
  <c r="R194" i="1" a="1"/>
  <c r="R194" i="1" s="1"/>
  <c r="Q194" i="1" a="1"/>
  <c r="Q194" i="1" s="1"/>
  <c r="P194" i="1"/>
  <c r="P194" i="1" a="1"/>
  <c r="O194" i="1" a="1"/>
  <c r="O194" i="1" s="1"/>
  <c r="N194" i="1" a="1"/>
  <c r="N194" i="1" s="1"/>
  <c r="M194" i="1" a="1"/>
  <c r="M194" i="1" s="1"/>
  <c r="L194" i="1"/>
  <c r="L194" i="1" a="1"/>
  <c r="K194" i="1" a="1"/>
  <c r="K194" i="1" s="1"/>
  <c r="I194" i="1"/>
  <c r="J194" i="1" s="1"/>
  <c r="I194" i="1" a="1"/>
  <c r="H194" i="1" a="1"/>
  <c r="H194" i="1" s="1"/>
  <c r="G194" i="1" a="1"/>
  <c r="G194" i="1" s="1"/>
  <c r="E194" i="1"/>
  <c r="A194" i="1"/>
  <c r="AV193" i="1"/>
  <c r="AV193" i="1" a="1"/>
  <c r="AU193" i="1" a="1"/>
  <c r="AU193" i="1" s="1"/>
  <c r="AT193" i="1" a="1"/>
  <c r="AT193" i="1" s="1"/>
  <c r="AS193" i="1"/>
  <c r="AS193" i="1" a="1"/>
  <c r="AR193" i="1"/>
  <c r="AR193" i="1" a="1"/>
  <c r="AQ193" i="1" a="1"/>
  <c r="AQ193" i="1" s="1"/>
  <c r="AP193" i="1" a="1"/>
  <c r="AP193" i="1" s="1"/>
  <c r="AO193" i="1"/>
  <c r="AO193" i="1" a="1"/>
  <c r="AL193" i="1"/>
  <c r="AL193" i="1" a="1"/>
  <c r="AI193" i="1" a="1"/>
  <c r="AI193" i="1" s="1"/>
  <c r="AE193" i="1"/>
  <c r="AE193" i="1" a="1"/>
  <c r="AD193" i="1" a="1"/>
  <c r="AD193" i="1" s="1"/>
  <c r="AC193" i="1" a="1"/>
  <c r="AC193" i="1" s="1"/>
  <c r="AA193" i="1" a="1"/>
  <c r="AA193" i="1" s="1"/>
  <c r="AB193" i="1" s="1"/>
  <c r="Z193" i="1"/>
  <c r="Z193" i="1" a="1"/>
  <c r="Y193" i="1" a="1"/>
  <c r="Y193" i="1" s="1"/>
  <c r="X193" i="1" a="1"/>
  <c r="X193" i="1" s="1"/>
  <c r="W193" i="1" a="1"/>
  <c r="W193" i="1" s="1"/>
  <c r="V193" i="1"/>
  <c r="V193" i="1" a="1"/>
  <c r="U193" i="1" a="1"/>
  <c r="U193" i="1" s="1"/>
  <c r="T193" i="1" a="1"/>
  <c r="T193" i="1" s="1"/>
  <c r="S193" i="1" a="1"/>
  <c r="S193" i="1" s="1"/>
  <c r="R193" i="1"/>
  <c r="R193" i="1" a="1"/>
  <c r="Q193" i="1" a="1"/>
  <c r="Q193" i="1" s="1"/>
  <c r="P193" i="1" a="1"/>
  <c r="P193" i="1" s="1"/>
  <c r="O193" i="1" a="1"/>
  <c r="O193" i="1" s="1"/>
  <c r="N193" i="1"/>
  <c r="N193" i="1" a="1"/>
  <c r="M193" i="1" a="1"/>
  <c r="M193" i="1" s="1"/>
  <c r="L193" i="1" a="1"/>
  <c r="L193" i="1" s="1"/>
  <c r="K193" i="1" a="1"/>
  <c r="K193" i="1" s="1"/>
  <c r="I193" i="1" a="1"/>
  <c r="I193" i="1" s="1"/>
  <c r="J193" i="1" s="1"/>
  <c r="H193" i="1"/>
  <c r="H193" i="1" a="1"/>
  <c r="G193" i="1"/>
  <c r="G193" i="1" a="1"/>
  <c r="E193" i="1"/>
  <c r="A193" i="1"/>
  <c r="AV192" i="1" a="1"/>
  <c r="AV192" i="1" s="1"/>
  <c r="AU192" i="1"/>
  <c r="AU192" i="1" a="1"/>
  <c r="AT192" i="1"/>
  <c r="AT192" i="1" a="1"/>
  <c r="AS192" i="1"/>
  <c r="AS192" i="1" a="1"/>
  <c r="AR192" i="1" a="1"/>
  <c r="AR192" i="1" s="1"/>
  <c r="AQ192" i="1" a="1"/>
  <c r="AQ192" i="1" s="1"/>
  <c r="AP192" i="1"/>
  <c r="AP192" i="1" a="1"/>
  <c r="AO192" i="1"/>
  <c r="AO192" i="1" a="1"/>
  <c r="AL192" i="1" a="1"/>
  <c r="AL192" i="1" s="1"/>
  <c r="AI192" i="1" a="1"/>
  <c r="AI192" i="1" s="1"/>
  <c r="AE192" i="1" a="1"/>
  <c r="AE192" i="1" s="1"/>
  <c r="AD192" i="1"/>
  <c r="AD192" i="1" a="1"/>
  <c r="AC192" i="1" a="1"/>
  <c r="AC192" i="1" s="1"/>
  <c r="AA192" i="1"/>
  <c r="AA192" i="1" a="1"/>
  <c r="Z192" i="1"/>
  <c r="Z192" i="1" a="1"/>
  <c r="Y192" i="1" a="1"/>
  <c r="Y192" i="1" s="1"/>
  <c r="X192" i="1" a="1"/>
  <c r="X192" i="1" s="1"/>
  <c r="W192" i="1"/>
  <c r="W192" i="1" a="1"/>
  <c r="V192" i="1"/>
  <c r="V192" i="1" a="1"/>
  <c r="U192" i="1" a="1"/>
  <c r="U192" i="1" s="1"/>
  <c r="T192" i="1" a="1"/>
  <c r="T192" i="1" s="1"/>
  <c r="S192" i="1"/>
  <c r="S192" i="1" a="1"/>
  <c r="R192" i="1"/>
  <c r="R192" i="1" a="1"/>
  <c r="Q192" i="1" a="1"/>
  <c r="Q192" i="1" s="1"/>
  <c r="P192" i="1" a="1"/>
  <c r="P192" i="1" s="1"/>
  <c r="O192" i="1"/>
  <c r="O192" i="1" a="1"/>
  <c r="N192" i="1"/>
  <c r="N192" i="1" a="1"/>
  <c r="M192" i="1" a="1"/>
  <c r="M192" i="1" s="1"/>
  <c r="L192" i="1" a="1"/>
  <c r="L192" i="1" s="1"/>
  <c r="K192" i="1"/>
  <c r="K192" i="1" a="1"/>
  <c r="J192" i="1"/>
  <c r="I192" i="1"/>
  <c r="I192" i="1" a="1"/>
  <c r="H192" i="1"/>
  <c r="H192" i="1" a="1"/>
  <c r="G192" i="1" a="1"/>
  <c r="G192" i="1" s="1"/>
  <c r="E192" i="1"/>
  <c r="A192" i="1"/>
  <c r="AV191" i="1"/>
  <c r="AV191" i="1" a="1"/>
  <c r="AU191" i="1"/>
  <c r="AU191" i="1" a="1"/>
  <c r="AT191" i="1" a="1"/>
  <c r="AT191" i="1" s="1"/>
  <c r="AS191" i="1" a="1"/>
  <c r="AS191" i="1" s="1"/>
  <c r="AR191" i="1"/>
  <c r="AR191" i="1" a="1"/>
  <c r="AQ191" i="1"/>
  <c r="AQ191" i="1" a="1"/>
  <c r="AP191" i="1" a="1"/>
  <c r="AP191" i="1" s="1"/>
  <c r="AO191" i="1" a="1"/>
  <c r="AO191" i="1" s="1"/>
  <c r="AL191" i="1" a="1"/>
  <c r="AL191" i="1" s="1"/>
  <c r="AJ191" i="1"/>
  <c r="AI191" i="1"/>
  <c r="AI191" i="1" a="1"/>
  <c r="AE191" i="1"/>
  <c r="AE191" i="1" a="1"/>
  <c r="AD191" i="1"/>
  <c r="AD191" i="1" a="1"/>
  <c r="AC191" i="1" a="1"/>
  <c r="AC191" i="1" s="1"/>
  <c r="AA191" i="1" a="1"/>
  <c r="AA191" i="1" s="1"/>
  <c r="Z191" i="1" a="1"/>
  <c r="Z191" i="1" s="1"/>
  <c r="Y191" i="1"/>
  <c r="Y191" i="1" a="1"/>
  <c r="X191" i="1"/>
  <c r="AM191" i="1" s="1"/>
  <c r="X191" i="1" a="1"/>
  <c r="W191" i="1" a="1"/>
  <c r="W191" i="1" s="1"/>
  <c r="V191" i="1" a="1"/>
  <c r="V191" i="1" s="1"/>
  <c r="U191" i="1"/>
  <c r="U191" i="1" a="1"/>
  <c r="T191" i="1" a="1"/>
  <c r="T191" i="1" s="1"/>
  <c r="S191" i="1" a="1"/>
  <c r="S191" i="1" s="1"/>
  <c r="R191" i="1" a="1"/>
  <c r="R191" i="1" s="1"/>
  <c r="Q191" i="1"/>
  <c r="Q191" i="1" a="1"/>
  <c r="P191" i="1" a="1"/>
  <c r="P191" i="1" s="1"/>
  <c r="O191" i="1" a="1"/>
  <c r="O191" i="1" s="1"/>
  <c r="N191" i="1" a="1"/>
  <c r="N191" i="1" s="1"/>
  <c r="M191" i="1"/>
  <c r="M191" i="1" a="1"/>
  <c r="L191" i="1" a="1"/>
  <c r="L191" i="1" s="1"/>
  <c r="K191" i="1" a="1"/>
  <c r="K191" i="1" s="1"/>
  <c r="I191" i="1"/>
  <c r="J191" i="1" s="1"/>
  <c r="I191" i="1" a="1"/>
  <c r="H191" i="1" a="1"/>
  <c r="H191" i="1" s="1"/>
  <c r="G191" i="1"/>
  <c r="G191" i="1" a="1"/>
  <c r="E191" i="1"/>
  <c r="A191" i="1"/>
  <c r="AV190" i="1"/>
  <c r="AV190" i="1" a="1"/>
  <c r="AU190" i="1" a="1"/>
  <c r="AU190" i="1" s="1"/>
  <c r="AT190" i="1"/>
  <c r="AT190" i="1" a="1"/>
  <c r="AS190" i="1"/>
  <c r="AS190" i="1" a="1"/>
  <c r="AR190" i="1"/>
  <c r="AR190" i="1" a="1"/>
  <c r="AQ190" i="1" a="1"/>
  <c r="AQ190" i="1" s="1"/>
  <c r="AP190" i="1" a="1"/>
  <c r="AP190" i="1" s="1"/>
  <c r="AO190" i="1"/>
  <c r="AO190" i="1" a="1"/>
  <c r="AL190" i="1"/>
  <c r="AL190" i="1" a="1"/>
  <c r="AI190" i="1"/>
  <c r="AI190" i="1" a="1"/>
  <c r="AE190" i="1" a="1"/>
  <c r="AE190" i="1" s="1"/>
  <c r="AD190" i="1" a="1"/>
  <c r="AD190" i="1" s="1"/>
  <c r="AC190" i="1"/>
  <c r="AC190" i="1" a="1"/>
  <c r="AA190" i="1" a="1"/>
  <c r="AA190" i="1" s="1"/>
  <c r="AB190" i="1" s="1"/>
  <c r="Z190" i="1"/>
  <c r="Z190" i="1" a="1"/>
  <c r="Y190" i="1"/>
  <c r="Y190" i="1" a="1"/>
  <c r="X190" i="1" a="1"/>
  <c r="X190" i="1" s="1"/>
  <c r="W190" i="1" a="1"/>
  <c r="W190" i="1" s="1"/>
  <c r="V190" i="1"/>
  <c r="V190" i="1" a="1"/>
  <c r="U190" i="1"/>
  <c r="U190" i="1" a="1"/>
  <c r="T190" i="1" a="1"/>
  <c r="T190" i="1" s="1"/>
  <c r="S190" i="1" a="1"/>
  <c r="S190" i="1" s="1"/>
  <c r="R190" i="1"/>
  <c r="R190" i="1" a="1"/>
  <c r="Q190" i="1"/>
  <c r="Q190" i="1" a="1"/>
  <c r="P190" i="1" a="1"/>
  <c r="P190" i="1" s="1"/>
  <c r="O190" i="1" a="1"/>
  <c r="O190" i="1" s="1"/>
  <c r="N190" i="1"/>
  <c r="N190" i="1" a="1"/>
  <c r="M190" i="1"/>
  <c r="M190" i="1" a="1"/>
  <c r="L190" i="1" a="1"/>
  <c r="L190" i="1" s="1"/>
  <c r="K190" i="1" a="1"/>
  <c r="K190" i="1" s="1"/>
  <c r="I190" i="1" a="1"/>
  <c r="I190" i="1" s="1"/>
  <c r="J190" i="1" s="1"/>
  <c r="H190" i="1"/>
  <c r="H190" i="1" a="1"/>
  <c r="G190" i="1"/>
  <c r="G190" i="1" a="1"/>
  <c r="E190" i="1"/>
  <c r="A190" i="1"/>
  <c r="AV189" i="1" a="1"/>
  <c r="AV189" i="1" s="1"/>
  <c r="AU189" i="1"/>
  <c r="AU189" i="1" a="1"/>
  <c r="AT189" i="1"/>
  <c r="AT189" i="1" a="1"/>
  <c r="AS189" i="1" a="1"/>
  <c r="AS189" i="1" s="1"/>
  <c r="AR189" i="1" a="1"/>
  <c r="AR189" i="1" s="1"/>
  <c r="AQ189" i="1"/>
  <c r="AQ189" i="1" a="1"/>
  <c r="AP189" i="1"/>
  <c r="AP189" i="1" a="1"/>
  <c r="AO189" i="1" a="1"/>
  <c r="AO189" i="1" s="1"/>
  <c r="AL189" i="1" a="1"/>
  <c r="AL189" i="1" s="1"/>
  <c r="AI189" i="1" a="1"/>
  <c r="AI189" i="1" s="1"/>
  <c r="AE189" i="1" a="1"/>
  <c r="AE189" i="1" s="1"/>
  <c r="AD189" i="1"/>
  <c r="AD189" i="1" a="1"/>
  <c r="AC189" i="1"/>
  <c r="AC189" i="1" a="1"/>
  <c r="AA189" i="1"/>
  <c r="AA189" i="1" a="1"/>
  <c r="Z189" i="1" a="1"/>
  <c r="Z189" i="1" s="1"/>
  <c r="Y189" i="1" a="1"/>
  <c r="Y189" i="1" s="1"/>
  <c r="X189" i="1"/>
  <c r="AM189" i="1" s="1"/>
  <c r="X189" i="1" a="1"/>
  <c r="W189" i="1"/>
  <c r="W189" i="1" a="1"/>
  <c r="V189" i="1" a="1"/>
  <c r="V189" i="1" s="1"/>
  <c r="U189" i="1" a="1"/>
  <c r="U189" i="1" s="1"/>
  <c r="T189" i="1"/>
  <c r="T189" i="1" a="1"/>
  <c r="S189" i="1"/>
  <c r="S189" i="1" a="1"/>
  <c r="R189" i="1" a="1"/>
  <c r="R189" i="1" s="1"/>
  <c r="Q189" i="1" a="1"/>
  <c r="Q189" i="1" s="1"/>
  <c r="P189" i="1"/>
  <c r="P189" i="1" a="1"/>
  <c r="O189" i="1"/>
  <c r="O189" i="1" a="1"/>
  <c r="N189" i="1" a="1"/>
  <c r="N189" i="1" s="1"/>
  <c r="M189" i="1" a="1"/>
  <c r="M189" i="1" s="1"/>
  <c r="L189" i="1"/>
  <c r="L189" i="1" a="1"/>
  <c r="K189" i="1"/>
  <c r="K189" i="1" a="1"/>
  <c r="I189" i="1"/>
  <c r="J189" i="1" s="1"/>
  <c r="I189" i="1" a="1"/>
  <c r="H189" i="1"/>
  <c r="H189" i="1" a="1"/>
  <c r="G189" i="1" a="1"/>
  <c r="G189" i="1" s="1"/>
  <c r="E189" i="1"/>
  <c r="A189" i="1"/>
  <c r="AV188" i="1"/>
  <c r="AV188" i="1" a="1"/>
  <c r="AU188" i="1"/>
  <c r="AU188" i="1" a="1"/>
  <c r="AT188" i="1" a="1"/>
  <c r="AT188" i="1" s="1"/>
  <c r="AS188" i="1"/>
  <c r="AS188" i="1" a="1"/>
  <c r="AR188" i="1"/>
  <c r="AR188" i="1" a="1"/>
  <c r="AQ188" i="1"/>
  <c r="AQ188" i="1" a="1"/>
  <c r="AP188" i="1" a="1"/>
  <c r="AP188" i="1" s="1"/>
  <c r="AO188" i="1"/>
  <c r="AO188" i="1" a="1"/>
  <c r="AL188" i="1"/>
  <c r="AL188" i="1" a="1"/>
  <c r="AI188" i="1"/>
  <c r="AI188" i="1" a="1"/>
  <c r="AE188" i="1"/>
  <c r="AE188" i="1" a="1"/>
  <c r="AD188" i="1" a="1"/>
  <c r="AD188" i="1" s="1"/>
  <c r="AC188" i="1" a="1"/>
  <c r="AC188" i="1" s="1"/>
  <c r="AA188" i="1" a="1"/>
  <c r="AA188" i="1" s="1"/>
  <c r="AB188" i="1" s="1"/>
  <c r="Z188" i="1"/>
  <c r="Z188" i="1" a="1"/>
  <c r="Y188" i="1"/>
  <c r="Y188" i="1" a="1"/>
  <c r="X188" i="1"/>
  <c r="AG188" i="1" s="1"/>
  <c r="X188" i="1" a="1"/>
  <c r="W188" i="1" a="1"/>
  <c r="W188" i="1" s="1"/>
  <c r="V188" i="1" a="1"/>
  <c r="V188" i="1" s="1"/>
  <c r="U188" i="1"/>
  <c r="U188" i="1" a="1"/>
  <c r="T188" i="1"/>
  <c r="T188" i="1" a="1"/>
  <c r="S188" i="1" a="1"/>
  <c r="S188" i="1" s="1"/>
  <c r="R188" i="1" a="1"/>
  <c r="R188" i="1" s="1"/>
  <c r="Q188" i="1"/>
  <c r="Q188" i="1" a="1"/>
  <c r="P188" i="1"/>
  <c r="P188" i="1" a="1"/>
  <c r="O188" i="1" a="1"/>
  <c r="O188" i="1" s="1"/>
  <c r="N188" i="1" a="1"/>
  <c r="N188" i="1" s="1"/>
  <c r="M188" i="1"/>
  <c r="M188" i="1" a="1"/>
  <c r="L188" i="1"/>
  <c r="L188" i="1" a="1"/>
  <c r="K188" i="1" a="1"/>
  <c r="K188" i="1" s="1"/>
  <c r="I188" i="1" a="1"/>
  <c r="I188" i="1" s="1"/>
  <c r="J188" i="1" s="1"/>
  <c r="H188" i="1" a="1"/>
  <c r="H188" i="1" s="1"/>
  <c r="G188" i="1"/>
  <c r="G188" i="1" a="1"/>
  <c r="E188" i="1"/>
  <c r="A188" i="1"/>
  <c r="AV187" i="1" a="1"/>
  <c r="AV187" i="1" s="1"/>
  <c r="AU187" i="1" a="1"/>
  <c r="AU187" i="1" s="1"/>
  <c r="AT187" i="1"/>
  <c r="AT187" i="1" a="1"/>
  <c r="AS187" i="1"/>
  <c r="AS187" i="1" a="1"/>
  <c r="AR187" i="1" a="1"/>
  <c r="AR187" i="1" s="1"/>
  <c r="AQ187" i="1" a="1"/>
  <c r="AQ187" i="1" s="1"/>
  <c r="AP187" i="1"/>
  <c r="AP187" i="1" a="1"/>
  <c r="AO187" i="1"/>
  <c r="AO187" i="1" a="1"/>
  <c r="AL187" i="1"/>
  <c r="AL187" i="1" a="1"/>
  <c r="AI187" i="1" a="1"/>
  <c r="AI187" i="1" s="1"/>
  <c r="AE187" i="1" a="1"/>
  <c r="AE187" i="1" s="1"/>
  <c r="AD187" i="1" a="1"/>
  <c r="AD187" i="1" s="1"/>
  <c r="AC187" i="1"/>
  <c r="AC187" i="1" a="1"/>
  <c r="AA187" i="1"/>
  <c r="AA187" i="1" a="1"/>
  <c r="Z187" i="1"/>
  <c r="Z187" i="1" a="1"/>
  <c r="Y187" i="1" a="1"/>
  <c r="Y187" i="1" s="1"/>
  <c r="X187" i="1" a="1"/>
  <c r="X187" i="1" s="1"/>
  <c r="W187" i="1"/>
  <c r="W187" i="1" a="1"/>
  <c r="V187" i="1"/>
  <c r="V187" i="1" a="1"/>
  <c r="U187" i="1" a="1"/>
  <c r="U187" i="1" s="1"/>
  <c r="T187" i="1" a="1"/>
  <c r="T187" i="1" s="1"/>
  <c r="S187" i="1"/>
  <c r="S187" i="1" a="1"/>
  <c r="R187" i="1"/>
  <c r="R187" i="1" a="1"/>
  <c r="Q187" i="1" a="1"/>
  <c r="Q187" i="1" s="1"/>
  <c r="P187" i="1" a="1"/>
  <c r="P187" i="1" s="1"/>
  <c r="O187" i="1"/>
  <c r="O187" i="1" a="1"/>
  <c r="N187" i="1"/>
  <c r="N187" i="1" a="1"/>
  <c r="M187" i="1" a="1"/>
  <c r="M187" i="1" s="1"/>
  <c r="L187" i="1" a="1"/>
  <c r="L187" i="1" s="1"/>
  <c r="K187" i="1"/>
  <c r="K187" i="1" a="1"/>
  <c r="J187" i="1"/>
  <c r="I187" i="1"/>
  <c r="I187" i="1" a="1"/>
  <c r="H187" i="1"/>
  <c r="H187" i="1" a="1"/>
  <c r="G187" i="1"/>
  <c r="G187" i="1" a="1"/>
  <c r="E187" i="1"/>
  <c r="A187" i="1"/>
  <c r="AV186" i="1"/>
  <c r="AV186" i="1" a="1"/>
  <c r="AU186" i="1"/>
  <c r="AU186" i="1" a="1"/>
  <c r="AT186" i="1"/>
  <c r="AT186" i="1" a="1"/>
  <c r="AS186" i="1" a="1"/>
  <c r="AS186" i="1" s="1"/>
  <c r="AR186" i="1" a="1"/>
  <c r="AR186" i="1" s="1"/>
  <c r="AQ186" i="1"/>
  <c r="AQ186" i="1" a="1"/>
  <c r="AP186" i="1"/>
  <c r="AP186" i="1" a="1"/>
  <c r="AO186" i="1" a="1"/>
  <c r="AO186" i="1" s="1"/>
  <c r="AL186" i="1" a="1"/>
  <c r="AL186" i="1" s="1"/>
  <c r="AI186" i="1" a="1"/>
  <c r="AI186" i="1" s="1"/>
  <c r="AG186" i="1"/>
  <c r="AE186" i="1"/>
  <c r="AE186" i="1" a="1"/>
  <c r="AD186" i="1"/>
  <c r="AD186" i="1" a="1"/>
  <c r="AC186" i="1" a="1"/>
  <c r="AC186" i="1" s="1"/>
  <c r="AA186" i="1"/>
  <c r="AA186" i="1" a="1"/>
  <c r="Z186" i="1" a="1"/>
  <c r="Z186" i="1" s="1"/>
  <c r="AB187" i="1" s="1"/>
  <c r="Y186" i="1" a="1"/>
  <c r="Y186" i="1" s="1"/>
  <c r="X186" i="1"/>
  <c r="AJ186" i="1" s="1"/>
  <c r="X186" i="1" a="1"/>
  <c r="W186" i="1"/>
  <c r="W186" i="1" a="1"/>
  <c r="V186" i="1" a="1"/>
  <c r="V186" i="1" s="1"/>
  <c r="U186" i="1" a="1"/>
  <c r="U186" i="1" s="1"/>
  <c r="T186" i="1"/>
  <c r="T186" i="1" a="1"/>
  <c r="S186" i="1"/>
  <c r="S186" i="1" a="1"/>
  <c r="R186" i="1" a="1"/>
  <c r="R186" i="1" s="1"/>
  <c r="Q186" i="1" a="1"/>
  <c r="Q186" i="1" s="1"/>
  <c r="P186" i="1"/>
  <c r="P186" i="1" a="1"/>
  <c r="O186" i="1"/>
  <c r="O186" i="1" a="1"/>
  <c r="N186" i="1" a="1"/>
  <c r="N186" i="1" s="1"/>
  <c r="M186" i="1" a="1"/>
  <c r="M186" i="1" s="1"/>
  <c r="L186" i="1"/>
  <c r="L186" i="1" a="1"/>
  <c r="K186" i="1"/>
  <c r="K186" i="1" a="1"/>
  <c r="I186" i="1"/>
  <c r="J186" i="1" s="1"/>
  <c r="I186" i="1" a="1"/>
  <c r="H186" i="1" a="1"/>
  <c r="H186" i="1" s="1"/>
  <c r="G186" i="1" a="1"/>
  <c r="G186" i="1" s="1"/>
  <c r="E186" i="1"/>
  <c r="A186" i="1"/>
  <c r="AV185" i="1"/>
  <c r="AV185" i="1" a="1"/>
  <c r="AU185" i="1" a="1"/>
  <c r="AU185" i="1" s="1"/>
  <c r="AT185" i="1" a="1"/>
  <c r="AT185" i="1" s="1"/>
  <c r="AS185" i="1"/>
  <c r="AS185" i="1" a="1"/>
  <c r="AR185" i="1"/>
  <c r="AR185" i="1" a="1"/>
  <c r="AQ185" i="1" a="1"/>
  <c r="AQ185" i="1" s="1"/>
  <c r="AP185" i="1" a="1"/>
  <c r="AP185" i="1" s="1"/>
  <c r="AO185" i="1"/>
  <c r="AO185" i="1" a="1"/>
  <c r="AL185" i="1"/>
  <c r="AL185" i="1" a="1"/>
  <c r="AI185" i="1"/>
  <c r="AI185" i="1" a="1"/>
  <c r="AE185" i="1"/>
  <c r="AE185" i="1" a="1"/>
  <c r="AD185" i="1" a="1"/>
  <c r="AD185" i="1" s="1"/>
  <c r="AC185" i="1" a="1"/>
  <c r="AC185" i="1" s="1"/>
  <c r="AA185" i="1" a="1"/>
  <c r="AA185" i="1" s="1"/>
  <c r="Z185" i="1"/>
  <c r="Z185" i="1" a="1"/>
  <c r="Y185" i="1"/>
  <c r="Y185" i="1" a="1"/>
  <c r="X185" i="1" a="1"/>
  <c r="X185" i="1" s="1"/>
  <c r="W185" i="1" a="1"/>
  <c r="W185" i="1" s="1"/>
  <c r="V185" i="1"/>
  <c r="V185" i="1" a="1"/>
  <c r="U185" i="1"/>
  <c r="U185" i="1" a="1"/>
  <c r="T185" i="1" a="1"/>
  <c r="T185" i="1" s="1"/>
  <c r="S185" i="1" a="1"/>
  <c r="S185" i="1" s="1"/>
  <c r="R185" i="1"/>
  <c r="R185" i="1" a="1"/>
  <c r="Q185" i="1"/>
  <c r="Q185" i="1" a="1"/>
  <c r="P185" i="1" a="1"/>
  <c r="P185" i="1" s="1"/>
  <c r="O185" i="1" a="1"/>
  <c r="O185" i="1" s="1"/>
  <c r="N185" i="1"/>
  <c r="N185" i="1" a="1"/>
  <c r="M185" i="1"/>
  <c r="M185" i="1" a="1"/>
  <c r="L185" i="1" a="1"/>
  <c r="L185" i="1" s="1"/>
  <c r="K185" i="1" a="1"/>
  <c r="K185" i="1" s="1"/>
  <c r="I185" i="1" a="1"/>
  <c r="I185" i="1" s="1"/>
  <c r="J185" i="1" s="1"/>
  <c r="H185" i="1"/>
  <c r="H185" i="1" a="1"/>
  <c r="G185" i="1"/>
  <c r="G185" i="1" a="1"/>
  <c r="E185" i="1"/>
  <c r="A185" i="1"/>
  <c r="AV184" i="1" a="1"/>
  <c r="AV184" i="1" s="1"/>
  <c r="AU184" i="1" a="1"/>
  <c r="AU184" i="1" s="1"/>
  <c r="AT184" i="1"/>
  <c r="AT184" i="1" a="1"/>
  <c r="AS184" i="1"/>
  <c r="AS184" i="1" a="1"/>
  <c r="AR184" i="1" a="1"/>
  <c r="AR184" i="1" s="1"/>
  <c r="AQ184" i="1" a="1"/>
  <c r="AQ184" i="1" s="1"/>
  <c r="AP184" i="1"/>
  <c r="AP184" i="1" a="1"/>
  <c r="AO184" i="1"/>
  <c r="AO184" i="1" a="1"/>
  <c r="AL184" i="1" a="1"/>
  <c r="AL184" i="1" s="1"/>
  <c r="AI184" i="1" a="1"/>
  <c r="AI184" i="1" s="1"/>
  <c r="AE184" i="1" a="1"/>
  <c r="AE184" i="1" s="1"/>
  <c r="AD184" i="1"/>
  <c r="AD184" i="1" a="1"/>
  <c r="AC184" i="1"/>
  <c r="AC184" i="1" a="1"/>
  <c r="AA184" i="1"/>
  <c r="AA184" i="1" a="1"/>
  <c r="Z184" i="1"/>
  <c r="Z184" i="1" a="1"/>
  <c r="Y184" i="1" a="1"/>
  <c r="Y184" i="1" s="1"/>
  <c r="X184" i="1" a="1"/>
  <c r="X184" i="1" s="1"/>
  <c r="W184" i="1"/>
  <c r="W184" i="1" a="1"/>
  <c r="V184" i="1"/>
  <c r="V184" i="1" a="1"/>
  <c r="U184" i="1" a="1"/>
  <c r="U184" i="1" s="1"/>
  <c r="T184" i="1" a="1"/>
  <c r="T184" i="1" s="1"/>
  <c r="S184" i="1"/>
  <c r="S184" i="1" a="1"/>
  <c r="R184" i="1"/>
  <c r="R184" i="1" a="1"/>
  <c r="Q184" i="1" a="1"/>
  <c r="Q184" i="1" s="1"/>
  <c r="P184" i="1" a="1"/>
  <c r="P184" i="1" s="1"/>
  <c r="O184" i="1"/>
  <c r="O184" i="1" a="1"/>
  <c r="N184" i="1"/>
  <c r="N184" i="1" a="1"/>
  <c r="M184" i="1" a="1"/>
  <c r="M184" i="1" s="1"/>
  <c r="L184" i="1" a="1"/>
  <c r="L184" i="1" s="1"/>
  <c r="K184" i="1"/>
  <c r="K184" i="1" a="1"/>
  <c r="J184" i="1"/>
  <c r="I184" i="1"/>
  <c r="I184" i="1" a="1"/>
  <c r="H184" i="1"/>
  <c r="H184" i="1" a="1"/>
  <c r="G184" i="1" a="1"/>
  <c r="G184" i="1" s="1"/>
  <c r="E184" i="1"/>
  <c r="A184" i="1"/>
  <c r="AV183" i="1"/>
  <c r="AV183" i="1" a="1"/>
  <c r="AU183" i="1"/>
  <c r="AU183" i="1" a="1"/>
  <c r="AT183" i="1" a="1"/>
  <c r="AT183" i="1" s="1"/>
  <c r="AS183" i="1" a="1"/>
  <c r="AS183" i="1" s="1"/>
  <c r="AR183" i="1"/>
  <c r="AR183" i="1" a="1"/>
  <c r="AQ183" i="1"/>
  <c r="AQ183" i="1" a="1"/>
  <c r="AP183" i="1" a="1"/>
  <c r="AP183" i="1" s="1"/>
  <c r="AO183" i="1" a="1"/>
  <c r="AO183" i="1" s="1"/>
  <c r="AL183" i="1" a="1"/>
  <c r="AL183" i="1" s="1"/>
  <c r="AJ183" i="1"/>
  <c r="AI183" i="1"/>
  <c r="AI183" i="1" a="1"/>
  <c r="AE183" i="1"/>
  <c r="AE183" i="1" a="1"/>
  <c r="AD183" i="1"/>
  <c r="AD183" i="1" a="1"/>
  <c r="AC183" i="1" a="1"/>
  <c r="AC183" i="1" s="1"/>
  <c r="AA183" i="1" a="1"/>
  <c r="AA183" i="1" s="1"/>
  <c r="Z183" i="1" a="1"/>
  <c r="Z183" i="1" s="1"/>
  <c r="Y183" i="1"/>
  <c r="Y183" i="1" a="1"/>
  <c r="X183" i="1"/>
  <c r="X183" i="1" a="1"/>
  <c r="W183" i="1" a="1"/>
  <c r="W183" i="1" s="1"/>
  <c r="V183" i="1" a="1"/>
  <c r="V183" i="1" s="1"/>
  <c r="U183" i="1"/>
  <c r="U183" i="1" a="1"/>
  <c r="T183" i="1"/>
  <c r="T183" i="1" a="1"/>
  <c r="S183" i="1" a="1"/>
  <c r="S183" i="1" s="1"/>
  <c r="R183" i="1" a="1"/>
  <c r="R183" i="1" s="1"/>
  <c r="Q183" i="1"/>
  <c r="Q183" i="1" a="1"/>
  <c r="P183" i="1"/>
  <c r="P183" i="1" a="1"/>
  <c r="O183" i="1" a="1"/>
  <c r="O183" i="1" s="1"/>
  <c r="N183" i="1" a="1"/>
  <c r="N183" i="1" s="1"/>
  <c r="M183" i="1"/>
  <c r="M183" i="1" a="1"/>
  <c r="L183" i="1"/>
  <c r="L183" i="1" a="1"/>
  <c r="K183" i="1" a="1"/>
  <c r="K183" i="1" s="1"/>
  <c r="I183" i="1"/>
  <c r="J183" i="1" s="1"/>
  <c r="I183" i="1" a="1"/>
  <c r="H183" i="1" a="1"/>
  <c r="H183" i="1" s="1"/>
  <c r="G183" i="1"/>
  <c r="G183" i="1" a="1"/>
  <c r="E183" i="1"/>
  <c r="A183" i="1"/>
  <c r="AV182" i="1"/>
  <c r="AV182" i="1" a="1"/>
  <c r="AU182" i="1" a="1"/>
  <c r="AU182" i="1" s="1"/>
  <c r="AT182" i="1" a="1"/>
  <c r="AT182" i="1" s="1"/>
  <c r="AS182" i="1"/>
  <c r="AS182" i="1" a="1"/>
  <c r="AR182" i="1"/>
  <c r="AR182" i="1" a="1"/>
  <c r="AQ182" i="1" a="1"/>
  <c r="AQ182" i="1" s="1"/>
  <c r="AP182" i="1" a="1"/>
  <c r="AP182" i="1" s="1"/>
  <c r="AO182" i="1"/>
  <c r="AO182" i="1" a="1"/>
  <c r="AL182" i="1"/>
  <c r="AL182" i="1" a="1"/>
  <c r="AI182" i="1"/>
  <c r="AI182" i="1" a="1"/>
  <c r="AE182" i="1" a="1"/>
  <c r="AE182" i="1" s="1"/>
  <c r="AD182" i="1" a="1"/>
  <c r="AD182" i="1" s="1"/>
  <c r="AC182" i="1"/>
  <c r="AC182" i="1" a="1"/>
  <c r="AA182" i="1" a="1"/>
  <c r="AA182" i="1" s="1"/>
  <c r="AB182" i="1" s="1"/>
  <c r="Z182" i="1"/>
  <c r="Z182" i="1" a="1"/>
  <c r="Y182" i="1"/>
  <c r="Y182" i="1" a="1"/>
  <c r="X182" i="1" a="1"/>
  <c r="X182" i="1" s="1"/>
  <c r="W182" i="1" a="1"/>
  <c r="W182" i="1" s="1"/>
  <c r="V182" i="1"/>
  <c r="V182" i="1" a="1"/>
  <c r="U182" i="1"/>
  <c r="U182" i="1" a="1"/>
  <c r="T182" i="1" a="1"/>
  <c r="T182" i="1" s="1"/>
  <c r="S182" i="1" a="1"/>
  <c r="S182" i="1" s="1"/>
  <c r="R182" i="1"/>
  <c r="R182" i="1" a="1"/>
  <c r="Q182" i="1"/>
  <c r="Q182" i="1" a="1"/>
  <c r="P182" i="1" a="1"/>
  <c r="P182" i="1" s="1"/>
  <c r="O182" i="1" a="1"/>
  <c r="O182" i="1" s="1"/>
  <c r="N182" i="1"/>
  <c r="N182" i="1" a="1"/>
  <c r="M182" i="1"/>
  <c r="M182" i="1" a="1"/>
  <c r="L182" i="1" a="1"/>
  <c r="L182" i="1" s="1"/>
  <c r="K182" i="1" a="1"/>
  <c r="K182" i="1" s="1"/>
  <c r="I182" i="1" a="1"/>
  <c r="I182" i="1" s="1"/>
  <c r="J182" i="1" s="1"/>
  <c r="H182" i="1"/>
  <c r="H182" i="1" a="1"/>
  <c r="G182" i="1"/>
  <c r="G182" i="1" a="1"/>
  <c r="E182" i="1"/>
  <c r="A182" i="1"/>
  <c r="AV181" i="1" a="1"/>
  <c r="AV181" i="1" s="1"/>
  <c r="AU181" i="1"/>
  <c r="AU181" i="1" a="1"/>
  <c r="AT181" i="1"/>
  <c r="AT181" i="1" a="1"/>
  <c r="AS181" i="1" a="1"/>
  <c r="AS181" i="1" s="1"/>
  <c r="AR181" i="1" a="1"/>
  <c r="AR181" i="1" s="1"/>
  <c r="AQ181" i="1"/>
  <c r="AQ181" i="1" a="1"/>
  <c r="AP181" i="1"/>
  <c r="AP181" i="1" a="1"/>
  <c r="AO181" i="1" a="1"/>
  <c r="AO181" i="1" s="1"/>
  <c r="AL181" i="1" a="1"/>
  <c r="AL181" i="1" s="1"/>
  <c r="AI181" i="1" a="1"/>
  <c r="AI181" i="1" s="1"/>
  <c r="AE181" i="1" a="1"/>
  <c r="AE181" i="1" s="1"/>
  <c r="AD181" i="1"/>
  <c r="AD181" i="1" a="1"/>
  <c r="AC181" i="1"/>
  <c r="AC181" i="1" a="1"/>
  <c r="AA181" i="1"/>
  <c r="AB181" i="1" s="1"/>
  <c r="AA181" i="1" a="1"/>
  <c r="Z181" i="1" a="1"/>
  <c r="Z181" i="1" s="1"/>
  <c r="Y181" i="1" a="1"/>
  <c r="Y181" i="1" s="1"/>
  <c r="X181" i="1"/>
  <c r="X181" i="1" a="1"/>
  <c r="W181" i="1"/>
  <c r="W181" i="1" a="1"/>
  <c r="V181" i="1" a="1"/>
  <c r="V181" i="1" s="1"/>
  <c r="U181" i="1" a="1"/>
  <c r="U181" i="1" s="1"/>
  <c r="T181" i="1"/>
  <c r="T181" i="1" a="1"/>
  <c r="S181" i="1"/>
  <c r="S181" i="1" a="1"/>
  <c r="R181" i="1" a="1"/>
  <c r="R181" i="1" s="1"/>
  <c r="Q181" i="1" a="1"/>
  <c r="Q181" i="1" s="1"/>
  <c r="P181" i="1"/>
  <c r="P181" i="1" a="1"/>
  <c r="O181" i="1"/>
  <c r="O181" i="1" a="1"/>
  <c r="N181" i="1" a="1"/>
  <c r="N181" i="1" s="1"/>
  <c r="M181" i="1" a="1"/>
  <c r="M181" i="1" s="1"/>
  <c r="L181" i="1" a="1"/>
  <c r="L181" i="1" s="1"/>
  <c r="K181" i="1"/>
  <c r="K181" i="1" a="1"/>
  <c r="I181" i="1"/>
  <c r="J181" i="1" s="1"/>
  <c r="I181" i="1" a="1"/>
  <c r="H181" i="1"/>
  <c r="H181" i="1" a="1"/>
  <c r="G181" i="1" a="1"/>
  <c r="G181" i="1" s="1"/>
  <c r="E181" i="1"/>
  <c r="A181" i="1"/>
  <c r="AV180" i="1"/>
  <c r="AV180" i="1" a="1"/>
  <c r="AU180" i="1"/>
  <c r="AU180" i="1" a="1"/>
  <c r="AT180" i="1" a="1"/>
  <c r="AT180" i="1" s="1"/>
  <c r="AS180" i="1"/>
  <c r="AS180" i="1" a="1"/>
  <c r="AR180" i="1"/>
  <c r="AR180" i="1" a="1"/>
  <c r="AQ180" i="1"/>
  <c r="AQ180" i="1" a="1"/>
  <c r="AP180" i="1" a="1"/>
  <c r="AP180" i="1" s="1"/>
  <c r="AO180" i="1" a="1"/>
  <c r="AO180" i="1" s="1"/>
  <c r="AL180" i="1"/>
  <c r="AL180" i="1" a="1"/>
  <c r="AI180" i="1"/>
  <c r="AI180" i="1" a="1"/>
  <c r="AE180" i="1"/>
  <c r="AE180" i="1" a="1"/>
  <c r="AD180" i="1" a="1"/>
  <c r="AD180" i="1" s="1"/>
  <c r="AC180" i="1" a="1"/>
  <c r="AC180" i="1" s="1"/>
  <c r="AA180" i="1" a="1"/>
  <c r="AA180" i="1" s="1"/>
  <c r="Z180" i="1" a="1"/>
  <c r="Z180" i="1" s="1"/>
  <c r="Y180" i="1"/>
  <c r="Y180" i="1" a="1"/>
  <c r="X180" i="1"/>
  <c r="AG180" i="1" s="1"/>
  <c r="X180" i="1" a="1"/>
  <c r="W180" i="1" a="1"/>
  <c r="W180" i="1" s="1"/>
  <c r="V180" i="1" a="1"/>
  <c r="V180" i="1" s="1"/>
  <c r="U180" i="1"/>
  <c r="U180" i="1" a="1"/>
  <c r="T180" i="1"/>
  <c r="T180" i="1" a="1"/>
  <c r="S180" i="1" a="1"/>
  <c r="S180" i="1" s="1"/>
  <c r="R180" i="1" a="1"/>
  <c r="R180" i="1" s="1"/>
  <c r="Q180" i="1"/>
  <c r="Q180" i="1" a="1"/>
  <c r="P180" i="1"/>
  <c r="P180" i="1" a="1"/>
  <c r="O180" i="1" a="1"/>
  <c r="O180" i="1" s="1"/>
  <c r="N180" i="1" a="1"/>
  <c r="N180" i="1" s="1"/>
  <c r="M180" i="1"/>
  <c r="M180" i="1" a="1"/>
  <c r="L180" i="1"/>
  <c r="L180" i="1" a="1"/>
  <c r="K180" i="1" a="1"/>
  <c r="K180" i="1" s="1"/>
  <c r="I180" i="1" a="1"/>
  <c r="I180" i="1" s="1"/>
  <c r="J180" i="1" s="1"/>
  <c r="H180" i="1" a="1"/>
  <c r="H180" i="1" s="1"/>
  <c r="G180" i="1"/>
  <c r="G180" i="1" a="1"/>
  <c r="E180" i="1"/>
  <c r="A180" i="1"/>
  <c r="AV179" i="1" a="1"/>
  <c r="AV179" i="1" s="1"/>
  <c r="AU179" i="1" a="1"/>
  <c r="AU179" i="1" s="1"/>
  <c r="AT179" i="1"/>
  <c r="AT179" i="1" a="1"/>
  <c r="AS179" i="1"/>
  <c r="AS179" i="1" a="1"/>
  <c r="AR179" i="1" a="1"/>
  <c r="AR179" i="1" s="1"/>
  <c r="AQ179" i="1" a="1"/>
  <c r="AQ179" i="1" s="1"/>
  <c r="AP179" i="1"/>
  <c r="AP179" i="1" a="1"/>
  <c r="AO179" i="1"/>
  <c r="AO179" i="1" a="1"/>
  <c r="AL179" i="1"/>
  <c r="AL179" i="1" a="1"/>
  <c r="AI179" i="1" a="1"/>
  <c r="AI179" i="1" s="1"/>
  <c r="AE179" i="1" a="1"/>
  <c r="AE179" i="1" s="1"/>
  <c r="AD179" i="1" a="1"/>
  <c r="AD179" i="1" s="1"/>
  <c r="AC179" i="1"/>
  <c r="AC179" i="1" a="1"/>
  <c r="AA179" i="1"/>
  <c r="AA179" i="1" a="1"/>
  <c r="Z179" i="1"/>
  <c r="Z179" i="1" a="1"/>
  <c r="Y179" i="1" a="1"/>
  <c r="Y179" i="1" s="1"/>
  <c r="X179" i="1" a="1"/>
  <c r="X179" i="1" s="1"/>
  <c r="W179" i="1"/>
  <c r="W179" i="1" a="1"/>
  <c r="V179" i="1"/>
  <c r="V179" i="1" a="1"/>
  <c r="U179" i="1" a="1"/>
  <c r="U179" i="1" s="1"/>
  <c r="T179" i="1" a="1"/>
  <c r="T179" i="1" s="1"/>
  <c r="S179" i="1"/>
  <c r="S179" i="1" a="1"/>
  <c r="R179" i="1"/>
  <c r="R179" i="1" a="1"/>
  <c r="Q179" i="1" a="1"/>
  <c r="Q179" i="1" s="1"/>
  <c r="P179" i="1" a="1"/>
  <c r="P179" i="1" s="1"/>
  <c r="O179" i="1" a="1"/>
  <c r="O179" i="1" s="1"/>
  <c r="N179" i="1"/>
  <c r="N179" i="1" a="1"/>
  <c r="M179" i="1" a="1"/>
  <c r="M179" i="1" s="1"/>
  <c r="L179" i="1" a="1"/>
  <c r="L179" i="1" s="1"/>
  <c r="K179" i="1" a="1"/>
  <c r="K179" i="1" s="1"/>
  <c r="J179" i="1"/>
  <c r="I179" i="1"/>
  <c r="I179" i="1" a="1"/>
  <c r="H179" i="1"/>
  <c r="H179" i="1" a="1"/>
  <c r="G179" i="1"/>
  <c r="G179" i="1" a="1"/>
  <c r="E179" i="1"/>
  <c r="A179" i="1"/>
  <c r="AV178" i="1" a="1"/>
  <c r="AV178" i="1" s="1"/>
  <c r="AU178" i="1"/>
  <c r="AU178" i="1" a="1"/>
  <c r="AT178" i="1"/>
  <c r="AT178" i="1" a="1"/>
  <c r="AS178" i="1" a="1"/>
  <c r="AS178" i="1" s="1"/>
  <c r="AR178" i="1" a="1"/>
  <c r="AR178" i="1" s="1"/>
  <c r="AQ178" i="1"/>
  <c r="AQ178" i="1" a="1"/>
  <c r="AP178" i="1"/>
  <c r="AP178" i="1" a="1"/>
  <c r="AO178" i="1" a="1"/>
  <c r="AO178" i="1" s="1"/>
  <c r="AL178" i="1" a="1"/>
  <c r="AL178" i="1" s="1"/>
  <c r="AI178" i="1" a="1"/>
  <c r="AI178" i="1" s="1"/>
  <c r="AG178" i="1"/>
  <c r="AE178" i="1"/>
  <c r="AE178" i="1" a="1"/>
  <c r="AD178" i="1"/>
  <c r="AD178" i="1" a="1"/>
  <c r="AC178" i="1" a="1"/>
  <c r="AC178" i="1" s="1"/>
  <c r="AA178" i="1"/>
  <c r="AA178" i="1" a="1"/>
  <c r="Z178" i="1" a="1"/>
  <c r="Z178" i="1" s="1"/>
  <c r="Y178" i="1" a="1"/>
  <c r="Y178" i="1" s="1"/>
  <c r="X178" i="1"/>
  <c r="AM178" i="1" s="1"/>
  <c r="X178" i="1" a="1"/>
  <c r="W178" i="1"/>
  <c r="W178" i="1" a="1"/>
  <c r="V178" i="1" a="1"/>
  <c r="V178" i="1" s="1"/>
  <c r="U178" i="1" a="1"/>
  <c r="U178" i="1" s="1"/>
  <c r="T178" i="1"/>
  <c r="T178" i="1" a="1"/>
  <c r="S178" i="1"/>
  <c r="S178" i="1" a="1"/>
  <c r="R178" i="1" a="1"/>
  <c r="R178" i="1" s="1"/>
  <c r="Q178" i="1" a="1"/>
  <c r="Q178" i="1" s="1"/>
  <c r="P178" i="1"/>
  <c r="P178" i="1" a="1"/>
  <c r="O178" i="1"/>
  <c r="O178" i="1" a="1"/>
  <c r="N178" i="1" a="1"/>
  <c r="N178" i="1" s="1"/>
  <c r="M178" i="1" a="1"/>
  <c r="M178" i="1" s="1"/>
  <c r="L178" i="1"/>
  <c r="L178" i="1" a="1"/>
  <c r="K178" i="1"/>
  <c r="K178" i="1" a="1"/>
  <c r="I178" i="1"/>
  <c r="J178" i="1" s="1"/>
  <c r="I178" i="1" a="1"/>
  <c r="H178" i="1" a="1"/>
  <c r="H178" i="1" s="1"/>
  <c r="G178" i="1" a="1"/>
  <c r="G178" i="1" s="1"/>
  <c r="E178" i="1"/>
  <c r="A178" i="1"/>
  <c r="AV177" i="1"/>
  <c r="AV177" i="1" a="1"/>
  <c r="AU177" i="1" a="1"/>
  <c r="AU177" i="1" s="1"/>
  <c r="AT177" i="1" a="1"/>
  <c r="AT177" i="1" s="1"/>
  <c r="AS177" i="1"/>
  <c r="AS177" i="1" a="1"/>
  <c r="AR177" i="1"/>
  <c r="AR177" i="1" a="1"/>
  <c r="AQ177" i="1" a="1"/>
  <c r="AQ177" i="1" s="1"/>
  <c r="AP177" i="1" a="1"/>
  <c r="AP177" i="1" s="1"/>
  <c r="AO177" i="1"/>
  <c r="AO177" i="1" a="1"/>
  <c r="AL177" i="1"/>
  <c r="AL177" i="1" a="1"/>
  <c r="AI177" i="1"/>
  <c r="AI177" i="1" a="1"/>
  <c r="AE177" i="1"/>
  <c r="AE177" i="1" a="1"/>
  <c r="AD177" i="1" a="1"/>
  <c r="AD177" i="1" s="1"/>
  <c r="AC177" i="1" a="1"/>
  <c r="AC177" i="1" s="1"/>
  <c r="AA177" i="1" a="1"/>
  <c r="AA177" i="1" s="1"/>
  <c r="AB177" i="1" s="1"/>
  <c r="Z177" i="1"/>
  <c r="Z177" i="1" a="1"/>
  <c r="Y177" i="1"/>
  <c r="Y177" i="1" a="1"/>
  <c r="X177" i="1" a="1"/>
  <c r="X177" i="1" s="1"/>
  <c r="W177" i="1" a="1"/>
  <c r="W177" i="1" s="1"/>
  <c r="V177" i="1"/>
  <c r="V177" i="1" a="1"/>
  <c r="U177" i="1"/>
  <c r="U177" i="1" a="1"/>
  <c r="T177" i="1" a="1"/>
  <c r="T177" i="1" s="1"/>
  <c r="S177" i="1" a="1"/>
  <c r="S177" i="1" s="1"/>
  <c r="R177" i="1"/>
  <c r="R177" i="1" a="1"/>
  <c r="Q177" i="1"/>
  <c r="Q177" i="1" a="1"/>
  <c r="P177" i="1" a="1"/>
  <c r="P177" i="1" s="1"/>
  <c r="O177" i="1" a="1"/>
  <c r="O177" i="1" s="1"/>
  <c r="N177" i="1"/>
  <c r="N177" i="1" a="1"/>
  <c r="M177" i="1"/>
  <c r="M177" i="1" a="1"/>
  <c r="L177" i="1" a="1"/>
  <c r="L177" i="1" s="1"/>
  <c r="K177" i="1" a="1"/>
  <c r="K177" i="1" s="1"/>
  <c r="I177" i="1" a="1"/>
  <c r="I177" i="1" s="1"/>
  <c r="J177" i="1" s="1"/>
  <c r="H177" i="1" a="1"/>
  <c r="H177" i="1" s="1"/>
  <c r="G177" i="1"/>
  <c r="G177" i="1" a="1"/>
  <c r="E177" i="1"/>
  <c r="A177" i="1"/>
  <c r="AV176" i="1" a="1"/>
  <c r="AV176" i="1" s="1"/>
  <c r="AU176" i="1" a="1"/>
  <c r="AU176" i="1" s="1"/>
  <c r="AT176" i="1"/>
  <c r="AT176" i="1" a="1"/>
  <c r="AS176" i="1"/>
  <c r="AS176" i="1" a="1"/>
  <c r="AR176" i="1" a="1"/>
  <c r="AR176" i="1" s="1"/>
  <c r="AQ176" i="1" a="1"/>
  <c r="AQ176" i="1" s="1"/>
  <c r="AP176" i="1"/>
  <c r="AP176" i="1" a="1"/>
  <c r="AO176" i="1"/>
  <c r="AO176" i="1" a="1"/>
  <c r="AL176" i="1" a="1"/>
  <c r="AL176" i="1" s="1"/>
  <c r="AI176" i="1" a="1"/>
  <c r="AI176" i="1" s="1"/>
  <c r="AE176" i="1" a="1"/>
  <c r="AE176" i="1" s="1"/>
  <c r="AD176" i="1"/>
  <c r="AD176" i="1" a="1"/>
  <c r="AC176" i="1"/>
  <c r="AC176" i="1" a="1"/>
  <c r="AA176" i="1"/>
  <c r="AA176" i="1" a="1"/>
  <c r="Z176" i="1"/>
  <c r="Z176" i="1" a="1"/>
  <c r="Y176" i="1" a="1"/>
  <c r="Y176" i="1" s="1"/>
  <c r="X176" i="1" a="1"/>
  <c r="X176" i="1" s="1"/>
  <c r="W176" i="1"/>
  <c r="W176" i="1" a="1"/>
  <c r="V176" i="1"/>
  <c r="V176" i="1" a="1"/>
  <c r="U176" i="1" a="1"/>
  <c r="U176" i="1" s="1"/>
  <c r="T176" i="1" a="1"/>
  <c r="T176" i="1" s="1"/>
  <c r="S176" i="1"/>
  <c r="S176" i="1" a="1"/>
  <c r="R176" i="1"/>
  <c r="R176" i="1" a="1"/>
  <c r="Q176" i="1" a="1"/>
  <c r="Q176" i="1" s="1"/>
  <c r="P176" i="1" a="1"/>
  <c r="P176" i="1" s="1"/>
  <c r="O176" i="1"/>
  <c r="O176" i="1" a="1"/>
  <c r="N176" i="1"/>
  <c r="N176" i="1" a="1"/>
  <c r="M176" i="1" a="1"/>
  <c r="M176" i="1" s="1"/>
  <c r="L176" i="1" a="1"/>
  <c r="L176" i="1" s="1"/>
  <c r="K176" i="1"/>
  <c r="K176" i="1" a="1"/>
  <c r="J176" i="1"/>
  <c r="I176" i="1"/>
  <c r="I176" i="1" a="1"/>
  <c r="H176" i="1"/>
  <c r="H176" i="1" a="1"/>
  <c r="G176" i="1" a="1"/>
  <c r="G176" i="1" s="1"/>
  <c r="E176" i="1"/>
  <c r="A176" i="1"/>
  <c r="AV175" i="1"/>
  <c r="AV175" i="1" a="1"/>
  <c r="AU175" i="1"/>
  <c r="AU175" i="1" a="1"/>
  <c r="AT175" i="1" a="1"/>
  <c r="AT175" i="1" s="1"/>
  <c r="AS175" i="1" a="1"/>
  <c r="AS175" i="1" s="1"/>
  <c r="AR175" i="1"/>
  <c r="AR175" i="1" a="1"/>
  <c r="AQ175" i="1"/>
  <c r="AQ175" i="1" a="1"/>
  <c r="AP175" i="1" a="1"/>
  <c r="AP175" i="1" s="1"/>
  <c r="AO175" i="1" a="1"/>
  <c r="AO175" i="1" s="1"/>
  <c r="AL175" i="1" a="1"/>
  <c r="AL175" i="1" s="1"/>
  <c r="AI175" i="1"/>
  <c r="AI175" i="1" a="1"/>
  <c r="AE175" i="1"/>
  <c r="AE175" i="1" a="1"/>
  <c r="AD175" i="1"/>
  <c r="AD175" i="1" a="1"/>
  <c r="AC175" i="1" a="1"/>
  <c r="AC175" i="1" s="1"/>
  <c r="AA175" i="1" a="1"/>
  <c r="AA175" i="1" s="1"/>
  <c r="AB175" i="1" s="1"/>
  <c r="Z175" i="1" a="1"/>
  <c r="Z175" i="1" s="1"/>
  <c r="Y175" i="1"/>
  <c r="Y175" i="1" a="1"/>
  <c r="X175" i="1"/>
  <c r="X175" i="1" a="1"/>
  <c r="W175" i="1" a="1"/>
  <c r="W175" i="1" s="1"/>
  <c r="V175" i="1" a="1"/>
  <c r="V175" i="1" s="1"/>
  <c r="U175" i="1"/>
  <c r="U175" i="1" a="1"/>
  <c r="T175" i="1"/>
  <c r="T175" i="1" a="1"/>
  <c r="S175" i="1" a="1"/>
  <c r="S175" i="1" s="1"/>
  <c r="R175" i="1" a="1"/>
  <c r="R175" i="1" s="1"/>
  <c r="Q175" i="1"/>
  <c r="Q175" i="1" a="1"/>
  <c r="P175" i="1"/>
  <c r="P175" i="1" a="1"/>
  <c r="O175" i="1" a="1"/>
  <c r="O175" i="1" s="1"/>
  <c r="N175" i="1" a="1"/>
  <c r="N175" i="1" s="1"/>
  <c r="M175" i="1" a="1"/>
  <c r="M175" i="1" s="1"/>
  <c r="L175" i="1"/>
  <c r="L175" i="1" a="1"/>
  <c r="K175" i="1" a="1"/>
  <c r="K175" i="1" s="1"/>
  <c r="I175" i="1"/>
  <c r="J175" i="1" s="1"/>
  <c r="I175" i="1" a="1"/>
  <c r="H175" i="1" a="1"/>
  <c r="H175" i="1" s="1"/>
  <c r="G175" i="1" a="1"/>
  <c r="G175" i="1" s="1"/>
  <c r="E175" i="1"/>
  <c r="A175" i="1"/>
  <c r="AV174" i="1"/>
  <c r="AV174" i="1" a="1"/>
  <c r="AU174" i="1" a="1"/>
  <c r="AU174" i="1" s="1"/>
  <c r="AT174" i="1" a="1"/>
  <c r="AT174" i="1" s="1"/>
  <c r="AS174" i="1"/>
  <c r="AS174" i="1" a="1"/>
  <c r="AR174" i="1"/>
  <c r="AR174" i="1" a="1"/>
  <c r="AQ174" i="1" a="1"/>
  <c r="AQ174" i="1" s="1"/>
  <c r="AP174" i="1" a="1"/>
  <c r="AP174" i="1" s="1"/>
  <c r="AO174" i="1"/>
  <c r="AO174" i="1" a="1"/>
  <c r="AL174" i="1"/>
  <c r="AL174" i="1" a="1"/>
  <c r="AI174" i="1"/>
  <c r="AI174" i="1" a="1"/>
  <c r="AE174" i="1" a="1"/>
  <c r="AE174" i="1" s="1"/>
  <c r="AD174" i="1" a="1"/>
  <c r="AD174" i="1" s="1"/>
  <c r="AC174" i="1"/>
  <c r="AC174" i="1" a="1"/>
  <c r="AA174" i="1" a="1"/>
  <c r="AA174" i="1" s="1"/>
  <c r="Z174" i="1"/>
  <c r="Z174" i="1" a="1"/>
  <c r="Y174" i="1"/>
  <c r="Y174" i="1" a="1"/>
  <c r="X174" i="1" a="1"/>
  <c r="X174" i="1" s="1"/>
  <c r="W174" i="1" a="1"/>
  <c r="W174" i="1" s="1"/>
  <c r="V174" i="1"/>
  <c r="V174" i="1" a="1"/>
  <c r="U174" i="1"/>
  <c r="U174" i="1" a="1"/>
  <c r="T174" i="1" a="1"/>
  <c r="T174" i="1" s="1"/>
  <c r="S174" i="1" a="1"/>
  <c r="S174" i="1" s="1"/>
  <c r="R174" i="1"/>
  <c r="R174" i="1" a="1"/>
  <c r="Q174" i="1"/>
  <c r="Q174" i="1" a="1"/>
  <c r="P174" i="1" a="1"/>
  <c r="P174" i="1" s="1"/>
  <c r="O174" i="1" a="1"/>
  <c r="O174" i="1" s="1"/>
  <c r="N174" i="1"/>
  <c r="N174" i="1" a="1"/>
  <c r="M174" i="1"/>
  <c r="M174" i="1" a="1"/>
  <c r="L174" i="1" a="1"/>
  <c r="L174" i="1" s="1"/>
  <c r="K174" i="1" a="1"/>
  <c r="K174" i="1" s="1"/>
  <c r="I174" i="1" a="1"/>
  <c r="I174" i="1" s="1"/>
  <c r="J174" i="1" s="1"/>
  <c r="H174" i="1"/>
  <c r="H174" i="1" a="1"/>
  <c r="G174" i="1"/>
  <c r="G174" i="1" a="1"/>
  <c r="E174" i="1"/>
  <c r="A174" i="1"/>
  <c r="AV173" i="1" a="1"/>
  <c r="AV173" i="1" s="1"/>
  <c r="AU173" i="1"/>
  <c r="AU173" i="1" a="1"/>
  <c r="AT173" i="1"/>
  <c r="AT173" i="1" a="1"/>
  <c r="AS173" i="1" a="1"/>
  <c r="AS173" i="1" s="1"/>
  <c r="AR173" i="1" a="1"/>
  <c r="AR173" i="1" s="1"/>
  <c r="AQ173" i="1"/>
  <c r="AQ173" i="1" a="1"/>
  <c r="AP173" i="1"/>
  <c r="AP173" i="1" a="1"/>
  <c r="AO173" i="1" a="1"/>
  <c r="AO173" i="1" s="1"/>
  <c r="AL173" i="1" a="1"/>
  <c r="AL173" i="1" s="1"/>
  <c r="AI173" i="1" a="1"/>
  <c r="AI173" i="1" s="1"/>
  <c r="AE173" i="1" a="1"/>
  <c r="AE173" i="1" s="1"/>
  <c r="AD173" i="1"/>
  <c r="AD173" i="1" a="1"/>
  <c r="AC173" i="1"/>
  <c r="AC173" i="1" a="1"/>
  <c r="AA173" i="1"/>
  <c r="AA173" i="1" a="1"/>
  <c r="Z173" i="1" a="1"/>
  <c r="Z173" i="1" s="1"/>
  <c r="Y173" i="1" a="1"/>
  <c r="Y173" i="1" s="1"/>
  <c r="X173" i="1"/>
  <c r="X173" i="1" a="1"/>
  <c r="W173" i="1"/>
  <c r="W173" i="1" a="1"/>
  <c r="V173" i="1" a="1"/>
  <c r="V173" i="1" s="1"/>
  <c r="U173" i="1" a="1"/>
  <c r="U173" i="1" s="1"/>
  <c r="T173" i="1"/>
  <c r="T173" i="1" a="1"/>
  <c r="S173" i="1"/>
  <c r="S173" i="1" a="1"/>
  <c r="R173" i="1" a="1"/>
  <c r="R173" i="1" s="1"/>
  <c r="Q173" i="1" a="1"/>
  <c r="Q173" i="1" s="1"/>
  <c r="P173" i="1"/>
  <c r="P173" i="1" a="1"/>
  <c r="O173" i="1"/>
  <c r="O173" i="1" a="1"/>
  <c r="N173" i="1" a="1"/>
  <c r="N173" i="1" s="1"/>
  <c r="M173" i="1" a="1"/>
  <c r="M173" i="1" s="1"/>
  <c r="L173" i="1"/>
  <c r="L173" i="1" a="1"/>
  <c r="K173" i="1"/>
  <c r="K173" i="1" a="1"/>
  <c r="I173" i="1"/>
  <c r="J173" i="1" s="1"/>
  <c r="I173" i="1" a="1"/>
  <c r="H173" i="1"/>
  <c r="H173" i="1" a="1"/>
  <c r="G173" i="1" a="1"/>
  <c r="G173" i="1" s="1"/>
  <c r="E173" i="1"/>
  <c r="A173" i="1"/>
  <c r="AV172" i="1"/>
  <c r="AV172" i="1" a="1"/>
  <c r="AU172" i="1"/>
  <c r="AU172" i="1" a="1"/>
  <c r="AT172" i="1" a="1"/>
  <c r="AT172" i="1" s="1"/>
  <c r="AS172" i="1"/>
  <c r="AS172" i="1" a="1"/>
  <c r="AR172" i="1"/>
  <c r="AR172" i="1" a="1"/>
  <c r="AQ172" i="1"/>
  <c r="AQ172" i="1" a="1"/>
  <c r="AP172" i="1" a="1"/>
  <c r="AP172" i="1" s="1"/>
  <c r="AO172" i="1"/>
  <c r="AO172" i="1" a="1"/>
  <c r="AL172" i="1"/>
  <c r="AL172" i="1" a="1"/>
  <c r="AI172" i="1"/>
  <c r="AI172" i="1" a="1"/>
  <c r="AE172" i="1"/>
  <c r="AE172" i="1" a="1"/>
  <c r="AD172" i="1" a="1"/>
  <c r="AD172" i="1" s="1"/>
  <c r="AC172" i="1" a="1"/>
  <c r="AC172" i="1" s="1"/>
  <c r="AA172" i="1" a="1"/>
  <c r="AA172" i="1" s="1"/>
  <c r="Z172" i="1"/>
  <c r="Z172" i="1" a="1"/>
  <c r="Y172" i="1"/>
  <c r="Y172" i="1" a="1"/>
  <c r="X172" i="1"/>
  <c r="AG172" i="1" s="1"/>
  <c r="X172" i="1" a="1"/>
  <c r="W172" i="1" a="1"/>
  <c r="W172" i="1" s="1"/>
  <c r="V172" i="1"/>
  <c r="V172" i="1" a="1"/>
  <c r="U172" i="1"/>
  <c r="U172" i="1" a="1"/>
  <c r="T172" i="1"/>
  <c r="T172" i="1" a="1"/>
  <c r="S172" i="1" a="1"/>
  <c r="S172" i="1" s="1"/>
  <c r="R172" i="1"/>
  <c r="R172" i="1" a="1"/>
  <c r="Q172" i="1"/>
  <c r="Q172" i="1" a="1"/>
  <c r="P172" i="1"/>
  <c r="P172" i="1" a="1"/>
  <c r="O172" i="1" a="1"/>
  <c r="O172" i="1" s="1"/>
  <c r="N172" i="1" a="1"/>
  <c r="N172" i="1" s="1"/>
  <c r="M172" i="1"/>
  <c r="M172" i="1" a="1"/>
  <c r="L172" i="1"/>
  <c r="L172" i="1" a="1"/>
  <c r="K172" i="1" a="1"/>
  <c r="K172" i="1" s="1"/>
  <c r="I172" i="1" a="1"/>
  <c r="I172" i="1" s="1"/>
  <c r="J172" i="1" s="1"/>
  <c r="H172" i="1" a="1"/>
  <c r="H172" i="1" s="1"/>
  <c r="G172" i="1"/>
  <c r="G172" i="1" a="1"/>
  <c r="E172" i="1"/>
  <c r="A172" i="1"/>
  <c r="AV171" i="1" a="1"/>
  <c r="AV171" i="1" s="1"/>
  <c r="AU171" i="1" a="1"/>
  <c r="AU171" i="1" s="1"/>
  <c r="AT171" i="1"/>
  <c r="AT171" i="1" a="1"/>
  <c r="AS171" i="1"/>
  <c r="AS171" i="1" a="1"/>
  <c r="AR171" i="1" a="1"/>
  <c r="AR171" i="1" s="1"/>
  <c r="AQ171" i="1" a="1"/>
  <c r="AQ171" i="1" s="1"/>
  <c r="AP171" i="1"/>
  <c r="AP171" i="1" a="1"/>
  <c r="AO171" i="1"/>
  <c r="AO171" i="1" a="1"/>
  <c r="AL171" i="1"/>
  <c r="AL171" i="1" a="1"/>
  <c r="AI171" i="1" a="1"/>
  <c r="AI171" i="1" s="1"/>
  <c r="AE171" i="1" a="1"/>
  <c r="AE171" i="1" s="1"/>
  <c r="AD171" i="1"/>
  <c r="AD171" i="1" a="1"/>
  <c r="AC171" i="1"/>
  <c r="AC171" i="1" a="1"/>
  <c r="AA171" i="1"/>
  <c r="AA171" i="1" a="1"/>
  <c r="Z171" i="1"/>
  <c r="Z171" i="1" a="1"/>
  <c r="Y171" i="1" a="1"/>
  <c r="Y171" i="1" s="1"/>
  <c r="X171" i="1" a="1"/>
  <c r="X171" i="1" s="1"/>
  <c r="W171" i="1"/>
  <c r="W171" i="1" a="1"/>
  <c r="V171" i="1"/>
  <c r="V171" i="1" a="1"/>
  <c r="U171" i="1" a="1"/>
  <c r="U171" i="1" s="1"/>
  <c r="T171" i="1" a="1"/>
  <c r="T171" i="1" s="1"/>
  <c r="S171" i="1"/>
  <c r="S171" i="1" a="1"/>
  <c r="R171" i="1"/>
  <c r="R171" i="1" a="1"/>
  <c r="Q171" i="1" a="1"/>
  <c r="Q171" i="1" s="1"/>
  <c r="P171" i="1" a="1"/>
  <c r="P171" i="1" s="1"/>
  <c r="O171" i="1"/>
  <c r="O171" i="1" a="1"/>
  <c r="N171" i="1"/>
  <c r="N171" i="1" a="1"/>
  <c r="M171" i="1" a="1"/>
  <c r="M171" i="1" s="1"/>
  <c r="L171" i="1" a="1"/>
  <c r="L171" i="1" s="1"/>
  <c r="K171" i="1"/>
  <c r="K171" i="1" a="1"/>
  <c r="J171" i="1"/>
  <c r="I171" i="1"/>
  <c r="I171" i="1" a="1"/>
  <c r="H171" i="1"/>
  <c r="H171" i="1" a="1"/>
  <c r="G171" i="1"/>
  <c r="G171" i="1" a="1"/>
  <c r="E171" i="1"/>
  <c r="A171" i="1"/>
  <c r="AV170" i="1"/>
  <c r="AV170" i="1" a="1"/>
  <c r="AU170" i="1"/>
  <c r="AU170" i="1" a="1"/>
  <c r="AT170" i="1"/>
  <c r="AT170" i="1" a="1"/>
  <c r="AS170" i="1" a="1"/>
  <c r="AS170" i="1" s="1"/>
  <c r="AR170" i="1"/>
  <c r="AR170" i="1" a="1"/>
  <c r="AQ170" i="1"/>
  <c r="AQ170" i="1" a="1"/>
  <c r="AP170" i="1"/>
  <c r="AP170" i="1" a="1"/>
  <c r="AO170" i="1" a="1"/>
  <c r="AO170" i="1" s="1"/>
  <c r="AL170" i="1" a="1"/>
  <c r="AL170" i="1" s="1"/>
  <c r="AJ170" i="1"/>
  <c r="AI170" i="1"/>
  <c r="AI170" i="1" a="1"/>
  <c r="AG170" i="1"/>
  <c r="AE170" i="1"/>
  <c r="AE170" i="1" a="1"/>
  <c r="AD170" i="1"/>
  <c r="AD170" i="1" a="1"/>
  <c r="AC170" i="1" a="1"/>
  <c r="AC170" i="1" s="1"/>
  <c r="AA170" i="1"/>
  <c r="AB170" i="1" s="1"/>
  <c r="AA170" i="1" a="1"/>
  <c r="Z170" i="1" a="1"/>
  <c r="Z170" i="1" s="1"/>
  <c r="Y170" i="1"/>
  <c r="Y170" i="1" a="1"/>
  <c r="X170" i="1"/>
  <c r="AM170" i="1" s="1"/>
  <c r="X170" i="1" a="1"/>
  <c r="W170" i="1"/>
  <c r="W170" i="1" a="1"/>
  <c r="V170" i="1" a="1"/>
  <c r="V170" i="1" s="1"/>
  <c r="U170" i="1" a="1"/>
  <c r="U170" i="1" s="1"/>
  <c r="T170" i="1"/>
  <c r="T170" i="1" a="1"/>
  <c r="S170" i="1"/>
  <c r="S170" i="1" a="1"/>
  <c r="R170" i="1" a="1"/>
  <c r="R170" i="1" s="1"/>
  <c r="Q170" i="1" a="1"/>
  <c r="Q170" i="1" s="1"/>
  <c r="P170" i="1"/>
  <c r="P170" i="1" a="1"/>
  <c r="O170" i="1"/>
  <c r="O170" i="1" a="1"/>
  <c r="N170" i="1" a="1"/>
  <c r="N170" i="1" s="1"/>
  <c r="M170" i="1" a="1"/>
  <c r="M170" i="1" s="1"/>
  <c r="L170" i="1"/>
  <c r="L170" i="1" a="1"/>
  <c r="K170" i="1"/>
  <c r="K170" i="1" a="1"/>
  <c r="I170" i="1"/>
  <c r="J170" i="1" s="1"/>
  <c r="I170" i="1" a="1"/>
  <c r="H170" i="1" a="1"/>
  <c r="H170" i="1" s="1"/>
  <c r="G170" i="1" a="1"/>
  <c r="G170" i="1" s="1"/>
  <c r="E170" i="1"/>
  <c r="A170" i="1"/>
  <c r="AV169" i="1"/>
  <c r="AV169" i="1" a="1"/>
  <c r="AU169" i="1" a="1"/>
  <c r="AU169" i="1" s="1"/>
  <c r="AT169" i="1" a="1"/>
  <c r="AT169" i="1" s="1"/>
  <c r="AS169" i="1"/>
  <c r="AS169" i="1" a="1"/>
  <c r="AR169" i="1"/>
  <c r="AR169" i="1" a="1"/>
  <c r="AQ169" i="1" a="1"/>
  <c r="AQ169" i="1" s="1"/>
  <c r="AP169" i="1" a="1"/>
  <c r="AP169" i="1" s="1"/>
  <c r="AO169" i="1"/>
  <c r="AO169" i="1" a="1"/>
  <c r="AL169" i="1"/>
  <c r="AL169" i="1" a="1"/>
  <c r="AI169" i="1"/>
  <c r="AI169" i="1" a="1"/>
  <c r="AE169" i="1"/>
  <c r="AE169" i="1" a="1"/>
  <c r="AD169" i="1" a="1"/>
  <c r="AD169" i="1" s="1"/>
  <c r="AC169" i="1"/>
  <c r="AC169" i="1" a="1"/>
  <c r="AA169" i="1" a="1"/>
  <c r="AA169" i="1" s="1"/>
  <c r="Z169" i="1"/>
  <c r="Z169" i="1" a="1"/>
  <c r="Y169" i="1"/>
  <c r="Y169" i="1" a="1"/>
  <c r="X169" i="1" a="1"/>
  <c r="X169" i="1" s="1"/>
  <c r="W169" i="1" a="1"/>
  <c r="W169" i="1" s="1"/>
  <c r="V169" i="1"/>
  <c r="V169" i="1" a="1"/>
  <c r="U169" i="1"/>
  <c r="U169" i="1" a="1"/>
  <c r="T169" i="1" a="1"/>
  <c r="T169" i="1" s="1"/>
  <c r="S169" i="1" a="1"/>
  <c r="S169" i="1" s="1"/>
  <c r="R169" i="1"/>
  <c r="R169" i="1" a="1"/>
  <c r="Q169" i="1"/>
  <c r="Q169" i="1" a="1"/>
  <c r="P169" i="1" a="1"/>
  <c r="P169" i="1" s="1"/>
  <c r="O169" i="1" a="1"/>
  <c r="O169" i="1" s="1"/>
  <c r="N169" i="1"/>
  <c r="N169" i="1" a="1"/>
  <c r="M169" i="1"/>
  <c r="M169" i="1" a="1"/>
  <c r="L169" i="1" a="1"/>
  <c r="L169" i="1" s="1"/>
  <c r="K169" i="1" a="1"/>
  <c r="K169" i="1" s="1"/>
  <c r="I169" i="1" a="1"/>
  <c r="I169" i="1" s="1"/>
  <c r="J169" i="1" s="1"/>
  <c r="H169" i="1"/>
  <c r="H169" i="1" a="1"/>
  <c r="G169" i="1"/>
  <c r="G169" i="1" a="1"/>
  <c r="E169" i="1"/>
  <c r="A169" i="1"/>
  <c r="AV168" i="1" a="1"/>
  <c r="AV168" i="1" s="1"/>
  <c r="AU168" i="1"/>
  <c r="AU168" i="1" a="1"/>
  <c r="AT168" i="1"/>
  <c r="AT168" i="1" a="1"/>
  <c r="AS168" i="1"/>
  <c r="AS168" i="1" a="1"/>
  <c r="AR168" i="1" a="1"/>
  <c r="AR168" i="1" s="1"/>
  <c r="AQ168" i="1"/>
  <c r="AQ168" i="1" a="1"/>
  <c r="AP168" i="1"/>
  <c r="AP168" i="1" a="1"/>
  <c r="AO168" i="1"/>
  <c r="AO168" i="1" a="1"/>
  <c r="AL168" i="1" a="1"/>
  <c r="AL168" i="1" s="1"/>
  <c r="AI168" i="1" a="1"/>
  <c r="AI168" i="1" s="1"/>
  <c r="AE168" i="1" a="1"/>
  <c r="AE168" i="1" s="1"/>
  <c r="AD168" i="1"/>
  <c r="AD168" i="1" a="1"/>
  <c r="AC168" i="1"/>
  <c r="AC168" i="1" a="1"/>
  <c r="AA168" i="1"/>
  <c r="AB168" i="1" s="1"/>
  <c r="AA168" i="1" a="1"/>
  <c r="Z168" i="1"/>
  <c r="Z168" i="1" a="1"/>
  <c r="Y168" i="1" a="1"/>
  <c r="Y168" i="1" s="1"/>
  <c r="X168" i="1"/>
  <c r="AJ168" i="1" s="1"/>
  <c r="X168" i="1" a="1"/>
  <c r="W168" i="1"/>
  <c r="W168" i="1" a="1"/>
  <c r="V168" i="1"/>
  <c r="V168" i="1" a="1"/>
  <c r="U168" i="1" a="1"/>
  <c r="U168" i="1" s="1"/>
  <c r="T168" i="1"/>
  <c r="T168" i="1" a="1"/>
  <c r="S168" i="1"/>
  <c r="S168" i="1" a="1"/>
  <c r="R168" i="1"/>
  <c r="R168" i="1" a="1"/>
  <c r="Q168" i="1" a="1"/>
  <c r="Q168" i="1" s="1"/>
  <c r="P168" i="1"/>
  <c r="P168" i="1" a="1"/>
  <c r="O168" i="1"/>
  <c r="O168" i="1" a="1"/>
  <c r="N168" i="1"/>
  <c r="N168" i="1" a="1"/>
  <c r="M168" i="1" a="1"/>
  <c r="M168" i="1" s="1"/>
  <c r="L168" i="1" a="1"/>
  <c r="L168" i="1" s="1"/>
  <c r="K168" i="1"/>
  <c r="K168" i="1" a="1"/>
  <c r="J168" i="1"/>
  <c r="I168" i="1"/>
  <c r="I168" i="1" a="1"/>
  <c r="H168" i="1"/>
  <c r="H168" i="1" a="1"/>
  <c r="G168" i="1" a="1"/>
  <c r="G168" i="1" s="1"/>
  <c r="E168" i="1"/>
  <c r="A168" i="1"/>
  <c r="AV167" i="1"/>
  <c r="AV167" i="1" a="1"/>
  <c r="AU167" i="1"/>
  <c r="AU167" i="1" a="1"/>
  <c r="AT167" i="1" a="1"/>
  <c r="AT167" i="1" s="1"/>
  <c r="AS167" i="1" a="1"/>
  <c r="AS167" i="1" s="1"/>
  <c r="AR167" i="1"/>
  <c r="AR167" i="1" a="1"/>
  <c r="AQ167" i="1"/>
  <c r="AQ167" i="1" a="1"/>
  <c r="AP167" i="1" a="1"/>
  <c r="AP167" i="1" s="1"/>
  <c r="AO167" i="1" a="1"/>
  <c r="AO167" i="1" s="1"/>
  <c r="AL167" i="1"/>
  <c r="AL167" i="1" a="1"/>
  <c r="AI167" i="1"/>
  <c r="AI167" i="1" a="1"/>
  <c r="AE167" i="1"/>
  <c r="AE167" i="1" a="1"/>
  <c r="AD167" i="1"/>
  <c r="AD167" i="1" a="1"/>
  <c r="AC167" i="1" a="1"/>
  <c r="AC167" i="1" s="1"/>
  <c r="AA167" i="1" a="1"/>
  <c r="AA167" i="1" s="1"/>
  <c r="AB167" i="1" s="1"/>
  <c r="Z167" i="1" a="1"/>
  <c r="Z167" i="1" s="1"/>
  <c r="Y167" i="1"/>
  <c r="Y167" i="1" a="1"/>
  <c r="X167" i="1"/>
  <c r="AM167" i="1" s="1"/>
  <c r="X167" i="1" a="1"/>
  <c r="W167" i="1" a="1"/>
  <c r="W167" i="1" s="1"/>
  <c r="V167" i="1" a="1"/>
  <c r="V167" i="1" s="1"/>
  <c r="U167" i="1"/>
  <c r="U167" i="1" a="1"/>
  <c r="T167" i="1"/>
  <c r="T167" i="1" a="1"/>
  <c r="S167" i="1" a="1"/>
  <c r="S167" i="1" s="1"/>
  <c r="R167" i="1" a="1"/>
  <c r="R167" i="1" s="1"/>
  <c r="Q167" i="1"/>
  <c r="Q167" i="1" a="1"/>
  <c r="P167" i="1"/>
  <c r="P167" i="1" a="1"/>
  <c r="O167" i="1" a="1"/>
  <c r="O167" i="1" s="1"/>
  <c r="N167" i="1" a="1"/>
  <c r="N167" i="1" s="1"/>
  <c r="M167" i="1"/>
  <c r="M167" i="1" a="1"/>
  <c r="L167" i="1"/>
  <c r="L167" i="1" a="1"/>
  <c r="K167" i="1" a="1"/>
  <c r="K167" i="1" s="1"/>
  <c r="I167" i="1"/>
  <c r="J167" i="1" s="1"/>
  <c r="I167" i="1" a="1"/>
  <c r="H167" i="1" a="1"/>
  <c r="H167" i="1" s="1"/>
  <c r="G167" i="1"/>
  <c r="G167" i="1" a="1"/>
  <c r="E167" i="1"/>
  <c r="A167" i="1"/>
  <c r="AV166" i="1"/>
  <c r="AV166" i="1" a="1"/>
  <c r="AU166" i="1" a="1"/>
  <c r="AU166" i="1" s="1"/>
  <c r="AT166" i="1"/>
  <c r="AT166" i="1" a="1"/>
  <c r="AS166" i="1"/>
  <c r="AS166" i="1" a="1"/>
  <c r="AR166" i="1"/>
  <c r="AR166" i="1" a="1"/>
  <c r="AQ166" i="1" a="1"/>
  <c r="AQ166" i="1" s="1"/>
  <c r="AP166" i="1"/>
  <c r="AP166" i="1" a="1"/>
  <c r="AO166" i="1"/>
  <c r="AO166" i="1" a="1"/>
  <c r="AL166" i="1"/>
  <c r="AL166" i="1" a="1"/>
  <c r="AI166" i="1"/>
  <c r="AI166" i="1" a="1"/>
  <c r="AE166" i="1" a="1"/>
  <c r="AE166" i="1" s="1"/>
  <c r="AD166" i="1" a="1"/>
  <c r="AD166" i="1" s="1"/>
  <c r="AC166" i="1"/>
  <c r="AC166" i="1" a="1"/>
  <c r="AA166" i="1"/>
  <c r="AA166" i="1" a="1"/>
  <c r="Z166" i="1"/>
  <c r="Z166" i="1" a="1"/>
  <c r="Y166" i="1"/>
  <c r="Y166" i="1" a="1"/>
  <c r="X166" i="1" a="1"/>
  <c r="X166" i="1" s="1"/>
  <c r="W166" i="1"/>
  <c r="W166" i="1" a="1"/>
  <c r="V166" i="1"/>
  <c r="V166" i="1" a="1"/>
  <c r="U166" i="1"/>
  <c r="U166" i="1" a="1"/>
  <c r="T166" i="1" a="1"/>
  <c r="T166" i="1" s="1"/>
  <c r="S166" i="1" a="1"/>
  <c r="S166" i="1" s="1"/>
  <c r="R166" i="1"/>
  <c r="R166" i="1" a="1"/>
  <c r="Q166" i="1"/>
  <c r="Q166" i="1" a="1"/>
  <c r="P166" i="1" a="1"/>
  <c r="P166" i="1" s="1"/>
  <c r="O166" i="1" a="1"/>
  <c r="O166" i="1" s="1"/>
  <c r="N166" i="1"/>
  <c r="N166" i="1" a="1"/>
  <c r="M166" i="1"/>
  <c r="M166" i="1" a="1"/>
  <c r="L166" i="1" a="1"/>
  <c r="L166" i="1" s="1"/>
  <c r="K166" i="1" a="1"/>
  <c r="K166" i="1" s="1"/>
  <c r="I166" i="1" a="1"/>
  <c r="I166" i="1" s="1"/>
  <c r="J166" i="1" s="1"/>
  <c r="H166" i="1"/>
  <c r="H166" i="1" a="1"/>
  <c r="G166" i="1"/>
  <c r="G166" i="1" a="1"/>
  <c r="E166" i="1"/>
  <c r="A166" i="1"/>
  <c r="AV165" i="1" a="1"/>
  <c r="AV165" i="1" s="1"/>
  <c r="AU165" i="1"/>
  <c r="AU165" i="1" a="1"/>
  <c r="AT165" i="1"/>
  <c r="AT165" i="1" a="1"/>
  <c r="AS165" i="1" a="1"/>
  <c r="AS165" i="1" s="1"/>
  <c r="AR165" i="1" a="1"/>
  <c r="AR165" i="1" s="1"/>
  <c r="AQ165" i="1"/>
  <c r="AQ165" i="1" a="1"/>
  <c r="AP165" i="1"/>
  <c r="AP165" i="1" a="1"/>
  <c r="AO165" i="1" a="1"/>
  <c r="AO165" i="1" s="1"/>
  <c r="AL165" i="1" a="1"/>
  <c r="AL165" i="1" s="1"/>
  <c r="AI165" i="1" a="1"/>
  <c r="AI165" i="1" s="1"/>
  <c r="AE165" i="1" a="1"/>
  <c r="AE165" i="1" s="1"/>
  <c r="AD165" i="1"/>
  <c r="AD165" i="1" a="1"/>
  <c r="AC165" i="1"/>
  <c r="AC165" i="1" a="1"/>
  <c r="AA165" i="1"/>
  <c r="AA165" i="1" a="1"/>
  <c r="Z165" i="1" a="1"/>
  <c r="Z165" i="1" s="1"/>
  <c r="Y165" i="1" a="1"/>
  <c r="Y165" i="1" s="1"/>
  <c r="X165" i="1"/>
  <c r="X165" i="1" a="1"/>
  <c r="W165" i="1"/>
  <c r="W165" i="1" a="1"/>
  <c r="V165" i="1" a="1"/>
  <c r="V165" i="1" s="1"/>
  <c r="U165" i="1" a="1"/>
  <c r="U165" i="1" s="1"/>
  <c r="T165" i="1"/>
  <c r="T165" i="1" a="1"/>
  <c r="S165" i="1"/>
  <c r="S165" i="1" a="1"/>
  <c r="R165" i="1" a="1"/>
  <c r="R165" i="1" s="1"/>
  <c r="Q165" i="1" a="1"/>
  <c r="Q165" i="1" s="1"/>
  <c r="P165" i="1"/>
  <c r="P165" i="1" a="1"/>
  <c r="O165" i="1"/>
  <c r="O165" i="1" a="1"/>
  <c r="N165" i="1" a="1"/>
  <c r="N165" i="1" s="1"/>
  <c r="M165" i="1" a="1"/>
  <c r="M165" i="1" s="1"/>
  <c r="L165" i="1"/>
  <c r="L165" i="1" a="1"/>
  <c r="K165" i="1"/>
  <c r="K165" i="1" a="1"/>
  <c r="I165" i="1"/>
  <c r="J165" i="1" s="1"/>
  <c r="I165" i="1" a="1"/>
  <c r="H165" i="1"/>
  <c r="H165" i="1" a="1"/>
  <c r="G165" i="1" a="1"/>
  <c r="G165" i="1" s="1"/>
  <c r="E165" i="1"/>
  <c r="A165" i="1"/>
  <c r="AV164" i="1"/>
  <c r="AV164" i="1" a="1"/>
  <c r="AU164" i="1"/>
  <c r="AU164" i="1" a="1"/>
  <c r="AT164" i="1" a="1"/>
  <c r="AT164" i="1" s="1"/>
  <c r="AS164" i="1"/>
  <c r="AS164" i="1" a="1"/>
  <c r="AR164" i="1"/>
  <c r="AR164" i="1" a="1"/>
  <c r="AQ164" i="1"/>
  <c r="AQ164" i="1" a="1"/>
  <c r="AP164" i="1" a="1"/>
  <c r="AP164" i="1" s="1"/>
  <c r="AO164" i="1"/>
  <c r="AO164" i="1" a="1"/>
  <c r="AL164" i="1"/>
  <c r="AL164" i="1" a="1"/>
  <c r="AI164" i="1"/>
  <c r="AI164" i="1" a="1"/>
  <c r="AE164" i="1"/>
  <c r="AE164" i="1" a="1"/>
  <c r="AD164" i="1" a="1"/>
  <c r="AD164" i="1" s="1"/>
  <c r="AC164" i="1" a="1"/>
  <c r="AC164" i="1" s="1"/>
  <c r="AA164" i="1" a="1"/>
  <c r="AA164" i="1" s="1"/>
  <c r="Z164" i="1"/>
  <c r="Z164" i="1" a="1"/>
  <c r="Y164" i="1"/>
  <c r="Y164" i="1" a="1"/>
  <c r="X164" i="1"/>
  <c r="AG164" i="1" s="1"/>
  <c r="X164" i="1" a="1"/>
  <c r="W164" i="1" a="1"/>
  <c r="W164" i="1" s="1"/>
  <c r="V164" i="1"/>
  <c r="V164" i="1" a="1"/>
  <c r="U164" i="1"/>
  <c r="U164" i="1" a="1"/>
  <c r="T164" i="1"/>
  <c r="T164" i="1" a="1"/>
  <c r="S164" i="1" a="1"/>
  <c r="S164" i="1" s="1"/>
  <c r="R164" i="1"/>
  <c r="R164" i="1" a="1"/>
  <c r="Q164" i="1"/>
  <c r="Q164" i="1" a="1"/>
  <c r="P164" i="1"/>
  <c r="P164" i="1" a="1"/>
  <c r="O164" i="1" a="1"/>
  <c r="O164" i="1" s="1"/>
  <c r="N164" i="1" a="1"/>
  <c r="N164" i="1" s="1"/>
  <c r="M164" i="1"/>
  <c r="M164" i="1" a="1"/>
  <c r="L164" i="1"/>
  <c r="L164" i="1" a="1"/>
  <c r="K164" i="1" a="1"/>
  <c r="K164" i="1" s="1"/>
  <c r="I164" i="1" a="1"/>
  <c r="I164" i="1" s="1"/>
  <c r="J164" i="1" s="1"/>
  <c r="H164" i="1" a="1"/>
  <c r="H164" i="1" s="1"/>
  <c r="G164" i="1"/>
  <c r="G164" i="1" a="1"/>
  <c r="E164" i="1"/>
  <c r="A164" i="1"/>
  <c r="AV163" i="1" a="1"/>
  <c r="AV163" i="1" s="1"/>
  <c r="AU163" i="1" a="1"/>
  <c r="AU163" i="1" s="1"/>
  <c r="AT163" i="1"/>
  <c r="AT163" i="1" a="1"/>
  <c r="AS163" i="1"/>
  <c r="AS163" i="1" a="1"/>
  <c r="AR163" i="1" a="1"/>
  <c r="AR163" i="1" s="1"/>
  <c r="AQ163" i="1" a="1"/>
  <c r="AQ163" i="1" s="1"/>
  <c r="AP163" i="1"/>
  <c r="AP163" i="1" a="1"/>
  <c r="AO163" i="1"/>
  <c r="AO163" i="1" a="1"/>
  <c r="AL163" i="1"/>
  <c r="AL163" i="1" a="1"/>
  <c r="AI163" i="1" a="1"/>
  <c r="AI163" i="1" s="1"/>
  <c r="AE163" i="1" a="1"/>
  <c r="AE163" i="1" s="1"/>
  <c r="AD163" i="1"/>
  <c r="AD163" i="1" a="1"/>
  <c r="AC163" i="1"/>
  <c r="AC163" i="1" a="1"/>
  <c r="AA163" i="1"/>
  <c r="AA163" i="1" a="1"/>
  <c r="Z163" i="1"/>
  <c r="Z163" i="1" a="1"/>
  <c r="Y163" i="1" a="1"/>
  <c r="Y163" i="1" s="1"/>
  <c r="X163" i="1" a="1"/>
  <c r="X163" i="1" s="1"/>
  <c r="W163" i="1"/>
  <c r="W163" i="1" a="1"/>
  <c r="V163" i="1"/>
  <c r="V163" i="1" a="1"/>
  <c r="U163" i="1" a="1"/>
  <c r="U163" i="1" s="1"/>
  <c r="T163" i="1" a="1"/>
  <c r="T163" i="1" s="1"/>
  <c r="S163" i="1"/>
  <c r="S163" i="1" a="1"/>
  <c r="R163" i="1"/>
  <c r="R163" i="1" a="1"/>
  <c r="Q163" i="1" a="1"/>
  <c r="Q163" i="1" s="1"/>
  <c r="P163" i="1" a="1"/>
  <c r="P163" i="1" s="1"/>
  <c r="O163" i="1"/>
  <c r="O163" i="1" a="1"/>
  <c r="N163" i="1"/>
  <c r="N163" i="1" a="1"/>
  <c r="M163" i="1" a="1"/>
  <c r="M163" i="1" s="1"/>
  <c r="L163" i="1" a="1"/>
  <c r="L163" i="1" s="1"/>
  <c r="K163" i="1"/>
  <c r="K163" i="1" a="1"/>
  <c r="J163" i="1"/>
  <c r="I163" i="1"/>
  <c r="I163" i="1" a="1"/>
  <c r="H163" i="1"/>
  <c r="H163" i="1" a="1"/>
  <c r="G163" i="1"/>
  <c r="G163" i="1" a="1"/>
  <c r="E163" i="1"/>
  <c r="A163" i="1"/>
  <c r="AV162" i="1"/>
  <c r="AV162" i="1" a="1"/>
  <c r="AU162" i="1"/>
  <c r="AU162" i="1" a="1"/>
  <c r="AT162" i="1"/>
  <c r="AT162" i="1" a="1"/>
  <c r="AS162" i="1" a="1"/>
  <c r="AS162" i="1" s="1"/>
  <c r="AR162" i="1"/>
  <c r="AR162" i="1" a="1"/>
  <c r="AQ162" i="1"/>
  <c r="AQ162" i="1" a="1"/>
  <c r="AP162" i="1"/>
  <c r="AP162" i="1" a="1"/>
  <c r="AO162" i="1" a="1"/>
  <c r="AO162" i="1" s="1"/>
  <c r="AL162" i="1" a="1"/>
  <c r="AL162" i="1" s="1"/>
  <c r="AJ162" i="1"/>
  <c r="AI162" i="1"/>
  <c r="AI162" i="1" a="1"/>
  <c r="AG162" i="1"/>
  <c r="AE162" i="1"/>
  <c r="AE162" i="1" a="1"/>
  <c r="AD162" i="1"/>
  <c r="AD162" i="1" a="1"/>
  <c r="AC162" i="1" a="1"/>
  <c r="AC162" i="1" s="1"/>
  <c r="AA162" i="1"/>
  <c r="AA162" i="1" a="1"/>
  <c r="Z162" i="1" a="1"/>
  <c r="Z162" i="1" s="1"/>
  <c r="Y162" i="1"/>
  <c r="Y162" i="1" a="1"/>
  <c r="X162" i="1"/>
  <c r="AM162" i="1" s="1"/>
  <c r="X162" i="1" a="1"/>
  <c r="W162" i="1"/>
  <c r="W162" i="1" a="1"/>
  <c r="V162" i="1" a="1"/>
  <c r="V162" i="1" s="1"/>
  <c r="U162" i="1" a="1"/>
  <c r="U162" i="1" s="1"/>
  <c r="T162" i="1"/>
  <c r="T162" i="1" a="1"/>
  <c r="S162" i="1"/>
  <c r="S162" i="1" a="1"/>
  <c r="R162" i="1" a="1"/>
  <c r="R162" i="1" s="1"/>
  <c r="Q162" i="1" a="1"/>
  <c r="Q162" i="1" s="1"/>
  <c r="P162" i="1"/>
  <c r="P162" i="1" a="1"/>
  <c r="O162" i="1"/>
  <c r="O162" i="1" a="1"/>
  <c r="N162" i="1" a="1"/>
  <c r="N162" i="1" s="1"/>
  <c r="M162" i="1" a="1"/>
  <c r="M162" i="1" s="1"/>
  <c r="L162" i="1"/>
  <c r="L162" i="1" a="1"/>
  <c r="K162" i="1"/>
  <c r="K162" i="1" a="1"/>
  <c r="I162" i="1"/>
  <c r="J162" i="1" s="1"/>
  <c r="I162" i="1" a="1"/>
  <c r="H162" i="1" a="1"/>
  <c r="H162" i="1" s="1"/>
  <c r="G162" i="1" a="1"/>
  <c r="G162" i="1" s="1"/>
  <c r="E162" i="1"/>
  <c r="A162" i="1"/>
  <c r="AV161" i="1"/>
  <c r="AV161" i="1" a="1"/>
  <c r="AU161" i="1" a="1"/>
  <c r="AU161" i="1" s="1"/>
  <c r="AT161" i="1" a="1"/>
  <c r="AT161" i="1" s="1"/>
  <c r="AS161" i="1"/>
  <c r="AS161" i="1" a="1"/>
  <c r="AR161" i="1"/>
  <c r="AR161" i="1" a="1"/>
  <c r="AQ161" i="1" a="1"/>
  <c r="AQ161" i="1" s="1"/>
  <c r="AP161" i="1" a="1"/>
  <c r="AP161" i="1" s="1"/>
  <c r="AO161" i="1"/>
  <c r="AO161" i="1" a="1"/>
  <c r="AL161" i="1"/>
  <c r="AL161" i="1" a="1"/>
  <c r="AI161" i="1"/>
  <c r="AI161" i="1" a="1"/>
  <c r="AE161" i="1"/>
  <c r="AE161" i="1" a="1"/>
  <c r="AD161" i="1" a="1"/>
  <c r="AD161" i="1" s="1"/>
  <c r="AC161" i="1"/>
  <c r="AC161" i="1" a="1"/>
  <c r="AA161" i="1" a="1"/>
  <c r="AA161" i="1" s="1"/>
  <c r="Z161" i="1"/>
  <c r="Z161" i="1" a="1"/>
  <c r="Y161" i="1"/>
  <c r="Y161" i="1" a="1"/>
  <c r="X161" i="1" a="1"/>
  <c r="X161" i="1" s="1"/>
  <c r="W161" i="1" a="1"/>
  <c r="W161" i="1" s="1"/>
  <c r="V161" i="1"/>
  <c r="V161" i="1" a="1"/>
  <c r="U161" i="1"/>
  <c r="U161" i="1" a="1"/>
  <c r="T161" i="1" a="1"/>
  <c r="T161" i="1" s="1"/>
  <c r="S161" i="1" a="1"/>
  <c r="S161" i="1" s="1"/>
  <c r="R161" i="1"/>
  <c r="R161" i="1" a="1"/>
  <c r="Q161" i="1"/>
  <c r="Q161" i="1" a="1"/>
  <c r="P161" i="1" a="1"/>
  <c r="P161" i="1" s="1"/>
  <c r="O161" i="1" a="1"/>
  <c r="O161" i="1" s="1"/>
  <c r="N161" i="1"/>
  <c r="N161" i="1" a="1"/>
  <c r="M161" i="1"/>
  <c r="M161" i="1" a="1"/>
  <c r="L161" i="1" a="1"/>
  <c r="L161" i="1" s="1"/>
  <c r="K161" i="1" a="1"/>
  <c r="K161" i="1" s="1"/>
  <c r="I161" i="1" a="1"/>
  <c r="I161" i="1" s="1"/>
  <c r="J161" i="1" s="1"/>
  <c r="H161" i="1"/>
  <c r="H161" i="1" a="1"/>
  <c r="G161" i="1"/>
  <c r="G161" i="1" a="1"/>
  <c r="E161" i="1"/>
  <c r="A161" i="1"/>
  <c r="AV160" i="1" a="1"/>
  <c r="AV160" i="1" s="1"/>
  <c r="AU160" i="1"/>
  <c r="AU160" i="1" a="1"/>
  <c r="AT160" i="1"/>
  <c r="AT160" i="1" a="1"/>
  <c r="AS160" i="1"/>
  <c r="AS160" i="1" a="1"/>
  <c r="AR160" i="1" a="1"/>
  <c r="AR160" i="1" s="1"/>
  <c r="AQ160" i="1"/>
  <c r="AQ160" i="1" a="1"/>
  <c r="AP160" i="1"/>
  <c r="AP160" i="1" a="1"/>
  <c r="AO160" i="1"/>
  <c r="AO160" i="1" a="1"/>
  <c r="AL160" i="1" a="1"/>
  <c r="AL160" i="1" s="1"/>
  <c r="AI160" i="1" a="1"/>
  <c r="AI160" i="1" s="1"/>
  <c r="AE160" i="1" a="1"/>
  <c r="AE160" i="1" s="1"/>
  <c r="AD160" i="1"/>
  <c r="AD160" i="1" a="1"/>
  <c r="AC160" i="1"/>
  <c r="AC160" i="1" a="1"/>
  <c r="AA160" i="1"/>
  <c r="AB160" i="1" s="1"/>
  <c r="AA160" i="1" a="1"/>
  <c r="Z160" i="1"/>
  <c r="Z160" i="1" a="1"/>
  <c r="Y160" i="1" a="1"/>
  <c r="Y160" i="1" s="1"/>
  <c r="X160" i="1"/>
  <c r="AJ160" i="1" s="1"/>
  <c r="X160" i="1" a="1"/>
  <c r="W160" i="1"/>
  <c r="W160" i="1" a="1"/>
  <c r="V160" i="1"/>
  <c r="V160" i="1" a="1"/>
  <c r="U160" i="1" a="1"/>
  <c r="U160" i="1" s="1"/>
  <c r="T160" i="1"/>
  <c r="T160" i="1" a="1"/>
  <c r="S160" i="1"/>
  <c r="S160" i="1" a="1"/>
  <c r="R160" i="1"/>
  <c r="R160" i="1" a="1"/>
  <c r="Q160" i="1" a="1"/>
  <c r="Q160" i="1" s="1"/>
  <c r="P160" i="1"/>
  <c r="P160" i="1" a="1"/>
  <c r="O160" i="1"/>
  <c r="O160" i="1" a="1"/>
  <c r="N160" i="1"/>
  <c r="N160" i="1" a="1"/>
  <c r="M160" i="1" a="1"/>
  <c r="M160" i="1" s="1"/>
  <c r="L160" i="1"/>
  <c r="L160" i="1" a="1"/>
  <c r="K160" i="1"/>
  <c r="K160" i="1" a="1"/>
  <c r="J160" i="1"/>
  <c r="I160" i="1"/>
  <c r="I160" i="1" a="1"/>
  <c r="H160" i="1"/>
  <c r="H160" i="1" a="1"/>
  <c r="G160" i="1" a="1"/>
  <c r="G160" i="1" s="1"/>
  <c r="E160" i="1"/>
  <c r="A160" i="1"/>
  <c r="AV159" i="1"/>
  <c r="AV159" i="1" a="1"/>
  <c r="AU159" i="1"/>
  <c r="AU159" i="1" a="1"/>
  <c r="AT159" i="1" a="1"/>
  <c r="AT159" i="1" s="1"/>
  <c r="AS159" i="1" a="1"/>
  <c r="AS159" i="1" s="1"/>
  <c r="AR159" i="1"/>
  <c r="AR159" i="1" a="1"/>
  <c r="AQ159" i="1"/>
  <c r="AQ159" i="1" a="1"/>
  <c r="AP159" i="1" a="1"/>
  <c r="AP159" i="1" s="1"/>
  <c r="AO159" i="1" a="1"/>
  <c r="AO159" i="1" s="1"/>
  <c r="AL159" i="1"/>
  <c r="AL159" i="1" a="1"/>
  <c r="AI159" i="1"/>
  <c r="AI159" i="1" a="1"/>
  <c r="AE159" i="1"/>
  <c r="AE159" i="1" a="1"/>
  <c r="AD159" i="1"/>
  <c r="AD159" i="1" a="1"/>
  <c r="AC159" i="1" a="1"/>
  <c r="AC159" i="1" s="1"/>
  <c r="AA159" i="1" a="1"/>
  <c r="AA159" i="1" s="1"/>
  <c r="Z159" i="1" a="1"/>
  <c r="Z159" i="1" s="1"/>
  <c r="Y159" i="1"/>
  <c r="Y159" i="1" a="1"/>
  <c r="X159" i="1"/>
  <c r="AM159" i="1" s="1"/>
  <c r="X159" i="1" a="1"/>
  <c r="W159" i="1" a="1"/>
  <c r="W159" i="1" s="1"/>
  <c r="V159" i="1" a="1"/>
  <c r="V159" i="1" s="1"/>
  <c r="U159" i="1"/>
  <c r="U159" i="1" a="1"/>
  <c r="T159" i="1"/>
  <c r="T159" i="1" a="1"/>
  <c r="S159" i="1" a="1"/>
  <c r="S159" i="1" s="1"/>
  <c r="R159" i="1" a="1"/>
  <c r="R159" i="1" s="1"/>
  <c r="Q159" i="1"/>
  <c r="Q159" i="1" a="1"/>
  <c r="P159" i="1"/>
  <c r="P159" i="1" a="1"/>
  <c r="O159" i="1" a="1"/>
  <c r="O159" i="1" s="1"/>
  <c r="N159" i="1" a="1"/>
  <c r="N159" i="1" s="1"/>
  <c r="M159" i="1"/>
  <c r="M159" i="1" a="1"/>
  <c r="L159" i="1"/>
  <c r="L159" i="1" a="1"/>
  <c r="K159" i="1" a="1"/>
  <c r="K159" i="1" s="1"/>
  <c r="I159" i="1"/>
  <c r="J159" i="1" s="1"/>
  <c r="I159" i="1" a="1"/>
  <c r="H159" i="1" a="1"/>
  <c r="H159" i="1" s="1"/>
  <c r="G159" i="1"/>
  <c r="G159" i="1" a="1"/>
  <c r="E159" i="1"/>
  <c r="A159" i="1"/>
  <c r="AV158" i="1"/>
  <c r="AV158" i="1" a="1"/>
  <c r="AU158" i="1" a="1"/>
  <c r="AU158" i="1" s="1"/>
  <c r="AT158" i="1"/>
  <c r="AT158" i="1" a="1"/>
  <c r="AS158" i="1"/>
  <c r="AS158" i="1" a="1"/>
  <c r="AR158" i="1"/>
  <c r="AR158" i="1" a="1"/>
  <c r="AQ158" i="1" a="1"/>
  <c r="AQ158" i="1" s="1"/>
  <c r="AP158" i="1"/>
  <c r="AP158" i="1" a="1"/>
  <c r="AO158" i="1"/>
  <c r="AO158" i="1" a="1"/>
  <c r="AL158" i="1"/>
  <c r="AL158" i="1" a="1"/>
  <c r="AI158" i="1"/>
  <c r="AI158" i="1" a="1"/>
  <c r="AE158" i="1" a="1"/>
  <c r="AE158" i="1" s="1"/>
  <c r="AD158" i="1" a="1"/>
  <c r="AD158" i="1" s="1"/>
  <c r="AC158" i="1"/>
  <c r="AC158" i="1" a="1"/>
  <c r="AA158" i="1"/>
  <c r="AA158" i="1" a="1"/>
  <c r="Z158" i="1"/>
  <c r="Z158" i="1" a="1"/>
  <c r="Y158" i="1"/>
  <c r="Y158" i="1" a="1"/>
  <c r="X158" i="1" a="1"/>
  <c r="X158" i="1" s="1"/>
  <c r="W158" i="1"/>
  <c r="W158" i="1" a="1"/>
  <c r="V158" i="1"/>
  <c r="V158" i="1" a="1"/>
  <c r="U158" i="1"/>
  <c r="U158" i="1" a="1"/>
  <c r="T158" i="1" a="1"/>
  <c r="T158" i="1" s="1"/>
  <c r="S158" i="1"/>
  <c r="S158" i="1" a="1"/>
  <c r="R158" i="1"/>
  <c r="R158" i="1" a="1"/>
  <c r="Q158" i="1"/>
  <c r="Q158" i="1" a="1"/>
  <c r="P158" i="1" a="1"/>
  <c r="P158" i="1" s="1"/>
  <c r="O158" i="1"/>
  <c r="O158" i="1" a="1"/>
  <c r="N158" i="1"/>
  <c r="N158" i="1" a="1"/>
  <c r="M158" i="1"/>
  <c r="M158" i="1" a="1"/>
  <c r="L158" i="1" a="1"/>
  <c r="L158" i="1" s="1"/>
  <c r="K158" i="1"/>
  <c r="K158" i="1" a="1"/>
  <c r="I158" i="1" a="1"/>
  <c r="I158" i="1" s="1"/>
  <c r="J158" i="1" s="1"/>
  <c r="H158" i="1"/>
  <c r="H158" i="1" a="1"/>
  <c r="G158" i="1"/>
  <c r="G158" i="1" a="1"/>
  <c r="E158" i="1"/>
  <c r="A158" i="1"/>
  <c r="AV157" i="1" a="1"/>
  <c r="AV157" i="1" s="1"/>
  <c r="AU157" i="1"/>
  <c r="AU157" i="1" a="1"/>
  <c r="AT157" i="1"/>
  <c r="AT157" i="1" a="1"/>
  <c r="AS157" i="1" a="1"/>
  <c r="AS157" i="1" s="1"/>
  <c r="AR157" i="1" a="1"/>
  <c r="AR157" i="1" s="1"/>
  <c r="AQ157" i="1"/>
  <c r="AQ157" i="1" a="1"/>
  <c r="AP157" i="1"/>
  <c r="AP157" i="1" a="1"/>
  <c r="AO157" i="1" a="1"/>
  <c r="AO157" i="1" s="1"/>
  <c r="AL157" i="1" a="1"/>
  <c r="AL157" i="1" s="1"/>
  <c r="AI157" i="1" a="1"/>
  <c r="AI157" i="1" s="1"/>
  <c r="AG157" i="1"/>
  <c r="AE157" i="1"/>
  <c r="AE157" i="1" a="1"/>
  <c r="AD157" i="1"/>
  <c r="AD157" i="1" a="1"/>
  <c r="AC157" i="1"/>
  <c r="AC157" i="1" a="1"/>
  <c r="AA157" i="1"/>
  <c r="AA157" i="1" a="1"/>
  <c r="Z157" i="1" a="1"/>
  <c r="Z157" i="1" s="1"/>
  <c r="Y157" i="1" a="1"/>
  <c r="Y157" i="1" s="1"/>
  <c r="X157" i="1"/>
  <c r="X157" i="1" a="1"/>
  <c r="W157" i="1"/>
  <c r="W157" i="1" a="1"/>
  <c r="V157" i="1" a="1"/>
  <c r="V157" i="1" s="1"/>
  <c r="U157" i="1" a="1"/>
  <c r="U157" i="1" s="1"/>
  <c r="T157" i="1"/>
  <c r="T157" i="1" a="1"/>
  <c r="S157" i="1"/>
  <c r="S157" i="1" a="1"/>
  <c r="R157" i="1" a="1"/>
  <c r="R157" i="1" s="1"/>
  <c r="Q157" i="1" a="1"/>
  <c r="Q157" i="1" s="1"/>
  <c r="P157" i="1"/>
  <c r="P157" i="1" a="1"/>
  <c r="O157" i="1"/>
  <c r="O157" i="1" a="1"/>
  <c r="N157" i="1" a="1"/>
  <c r="N157" i="1" s="1"/>
  <c r="M157" i="1" a="1"/>
  <c r="M157" i="1" s="1"/>
  <c r="L157" i="1"/>
  <c r="L157" i="1" a="1"/>
  <c r="K157" i="1"/>
  <c r="K157" i="1" a="1"/>
  <c r="I157" i="1"/>
  <c r="J157" i="1" s="1"/>
  <c r="I157" i="1" a="1"/>
  <c r="H157" i="1"/>
  <c r="H157" i="1" a="1"/>
  <c r="G157" i="1" a="1"/>
  <c r="G157" i="1" s="1"/>
  <c r="E157" i="1"/>
  <c r="A157" i="1"/>
  <c r="AV156" i="1"/>
  <c r="AV156" i="1" a="1"/>
  <c r="AU156" i="1"/>
  <c r="AU156" i="1" a="1"/>
  <c r="AT156" i="1" a="1"/>
  <c r="AT156" i="1" s="1"/>
  <c r="AS156" i="1"/>
  <c r="AS156" i="1" a="1"/>
  <c r="AR156" i="1"/>
  <c r="AR156" i="1" a="1"/>
  <c r="AQ156" i="1"/>
  <c r="AQ156" i="1" a="1"/>
  <c r="AP156" i="1" a="1"/>
  <c r="AP156" i="1" s="1"/>
  <c r="AO156" i="1"/>
  <c r="AO156" i="1" a="1"/>
  <c r="AL156" i="1"/>
  <c r="AL156" i="1" a="1"/>
  <c r="AI156" i="1"/>
  <c r="AI156" i="1" a="1"/>
  <c r="AE156" i="1"/>
  <c r="AE156" i="1" a="1"/>
  <c r="AD156" i="1" a="1"/>
  <c r="AD156" i="1" s="1"/>
  <c r="AC156" i="1" a="1"/>
  <c r="AC156" i="1" s="1"/>
  <c r="AA156" i="1" a="1"/>
  <c r="AA156" i="1" s="1"/>
  <c r="Z156" i="1"/>
  <c r="Z156" i="1" a="1"/>
  <c r="Y156" i="1"/>
  <c r="Y156" i="1" a="1"/>
  <c r="X156" i="1"/>
  <c r="AG156" i="1" s="1"/>
  <c r="X156" i="1" a="1"/>
  <c r="W156" i="1" a="1"/>
  <c r="W156" i="1" s="1"/>
  <c r="V156" i="1"/>
  <c r="V156" i="1" a="1"/>
  <c r="U156" i="1"/>
  <c r="U156" i="1" a="1"/>
  <c r="T156" i="1"/>
  <c r="T156" i="1" a="1"/>
  <c r="S156" i="1" a="1"/>
  <c r="S156" i="1" s="1"/>
  <c r="R156" i="1"/>
  <c r="R156" i="1" a="1"/>
  <c r="Q156" i="1"/>
  <c r="Q156" i="1" a="1"/>
  <c r="P156" i="1"/>
  <c r="P156" i="1" a="1"/>
  <c r="O156" i="1" a="1"/>
  <c r="O156" i="1" s="1"/>
  <c r="N156" i="1"/>
  <c r="N156" i="1" a="1"/>
  <c r="M156" i="1" a="1"/>
  <c r="M156" i="1" s="1"/>
  <c r="L156" i="1"/>
  <c r="L156" i="1" a="1"/>
  <c r="K156" i="1" a="1"/>
  <c r="K156" i="1" s="1"/>
  <c r="I156" i="1" a="1"/>
  <c r="I156" i="1" s="1"/>
  <c r="J156" i="1" s="1"/>
  <c r="H156" i="1" a="1"/>
  <c r="H156" i="1" s="1"/>
  <c r="G156" i="1"/>
  <c r="G156" i="1" a="1"/>
  <c r="E156" i="1"/>
  <c r="A156" i="1"/>
  <c r="AV155" i="1" a="1"/>
  <c r="AV155" i="1" s="1"/>
  <c r="AU155" i="1" a="1"/>
  <c r="AU155" i="1" s="1"/>
  <c r="AT155" i="1"/>
  <c r="AT155" i="1" a="1"/>
  <c r="AS155" i="1"/>
  <c r="AS155" i="1" a="1"/>
  <c r="AR155" i="1" a="1"/>
  <c r="AR155" i="1" s="1"/>
  <c r="AQ155" i="1" a="1"/>
  <c r="AQ155" i="1" s="1"/>
  <c r="AP155" i="1"/>
  <c r="AP155" i="1" a="1"/>
  <c r="AO155" i="1"/>
  <c r="AO155" i="1" a="1"/>
  <c r="AL155" i="1"/>
  <c r="AL155" i="1" a="1"/>
  <c r="AI155" i="1" a="1"/>
  <c r="AI155" i="1" s="1"/>
  <c r="AE155" i="1" a="1"/>
  <c r="AE155" i="1" s="1"/>
  <c r="AD155" i="1"/>
  <c r="AD155" i="1" a="1"/>
  <c r="AC155" i="1"/>
  <c r="AC155" i="1" a="1"/>
  <c r="AA155" i="1"/>
  <c r="AA155" i="1" a="1"/>
  <c r="Z155" i="1"/>
  <c r="Z155" i="1" a="1"/>
  <c r="Y155" i="1" a="1"/>
  <c r="Y155" i="1" s="1"/>
  <c r="X155" i="1" a="1"/>
  <c r="X155" i="1" s="1"/>
  <c r="W155" i="1"/>
  <c r="W155" i="1" a="1"/>
  <c r="V155" i="1"/>
  <c r="V155" i="1" a="1"/>
  <c r="U155" i="1" a="1"/>
  <c r="U155" i="1" s="1"/>
  <c r="T155" i="1" a="1"/>
  <c r="T155" i="1" s="1"/>
  <c r="S155" i="1"/>
  <c r="S155" i="1" a="1"/>
  <c r="R155" i="1"/>
  <c r="R155" i="1" a="1"/>
  <c r="Q155" i="1" a="1"/>
  <c r="Q155" i="1" s="1"/>
  <c r="P155" i="1" a="1"/>
  <c r="P155" i="1" s="1"/>
  <c r="O155" i="1"/>
  <c r="O155" i="1" a="1"/>
  <c r="N155" i="1"/>
  <c r="N155" i="1" a="1"/>
  <c r="M155" i="1" a="1"/>
  <c r="M155" i="1" s="1"/>
  <c r="L155" i="1" a="1"/>
  <c r="L155" i="1" s="1"/>
  <c r="K155" i="1"/>
  <c r="K155" i="1" a="1"/>
  <c r="J155" i="1"/>
  <c r="I155" i="1"/>
  <c r="I155" i="1" a="1"/>
  <c r="H155" i="1"/>
  <c r="H155" i="1" a="1"/>
  <c r="G155" i="1"/>
  <c r="G155" i="1" a="1"/>
  <c r="E155" i="1"/>
  <c r="A155" i="1"/>
  <c r="AV154" i="1"/>
  <c r="AV154" i="1" a="1"/>
  <c r="AU154" i="1"/>
  <c r="AU154" i="1" a="1"/>
  <c r="AT154" i="1"/>
  <c r="AT154" i="1" a="1"/>
  <c r="AS154" i="1" a="1"/>
  <c r="AS154" i="1" s="1"/>
  <c r="AR154" i="1"/>
  <c r="AR154" i="1" a="1"/>
  <c r="AQ154" i="1"/>
  <c r="AQ154" i="1" a="1"/>
  <c r="AP154" i="1"/>
  <c r="AP154" i="1" a="1"/>
  <c r="AO154" i="1" a="1"/>
  <c r="AO154" i="1" s="1"/>
  <c r="AL154" i="1" a="1"/>
  <c r="AL154" i="1" s="1"/>
  <c r="AJ154" i="1"/>
  <c r="AI154" i="1"/>
  <c r="AI154" i="1" a="1"/>
  <c r="AE154" i="1"/>
  <c r="AE154" i="1" a="1"/>
  <c r="AD154" i="1"/>
  <c r="AD154" i="1" a="1"/>
  <c r="AC154" i="1" a="1"/>
  <c r="AC154" i="1" s="1"/>
  <c r="AA154" i="1"/>
  <c r="AA154" i="1" a="1"/>
  <c r="Z154" i="1" a="1"/>
  <c r="Z154" i="1" s="1"/>
  <c r="Y154" i="1"/>
  <c r="Y154" i="1" a="1"/>
  <c r="X154" i="1"/>
  <c r="X154" i="1" a="1"/>
  <c r="W154" i="1"/>
  <c r="W154" i="1" a="1"/>
  <c r="V154" i="1" a="1"/>
  <c r="V154" i="1" s="1"/>
  <c r="U154" i="1"/>
  <c r="U154" i="1" a="1"/>
  <c r="T154" i="1"/>
  <c r="T154" i="1" a="1"/>
  <c r="S154" i="1"/>
  <c r="S154" i="1" a="1"/>
  <c r="R154" i="1" a="1"/>
  <c r="R154" i="1" s="1"/>
  <c r="Q154" i="1"/>
  <c r="Q154" i="1" a="1"/>
  <c r="P154" i="1"/>
  <c r="P154" i="1" a="1"/>
  <c r="O154" i="1"/>
  <c r="O154" i="1" a="1"/>
  <c r="N154" i="1" a="1"/>
  <c r="N154" i="1" s="1"/>
  <c r="M154" i="1"/>
  <c r="M154" i="1" a="1"/>
  <c r="L154" i="1"/>
  <c r="L154" i="1" a="1"/>
  <c r="K154" i="1"/>
  <c r="K154" i="1" a="1"/>
  <c r="I154" i="1"/>
  <c r="J154" i="1" s="1"/>
  <c r="I154" i="1" a="1"/>
  <c r="H154" i="1" a="1"/>
  <c r="H154" i="1" s="1"/>
  <c r="G154" i="1" a="1"/>
  <c r="G154" i="1" s="1"/>
  <c r="E154" i="1"/>
  <c r="A154" i="1"/>
  <c r="AV153" i="1"/>
  <c r="AV153" i="1" a="1"/>
  <c r="AU153" i="1" a="1"/>
  <c r="AU153" i="1" s="1"/>
  <c r="AT153" i="1" a="1"/>
  <c r="AT153" i="1" s="1"/>
  <c r="AS153" i="1"/>
  <c r="AS153" i="1" a="1"/>
  <c r="AR153" i="1"/>
  <c r="AR153" i="1" a="1"/>
  <c r="AQ153" i="1" a="1"/>
  <c r="AQ153" i="1" s="1"/>
  <c r="AP153" i="1" a="1"/>
  <c r="AP153" i="1" s="1"/>
  <c r="AO153" i="1"/>
  <c r="AO153" i="1" a="1"/>
  <c r="AL153" i="1"/>
  <c r="AL153" i="1" a="1"/>
  <c r="AI153" i="1"/>
  <c r="AI153" i="1" a="1"/>
  <c r="AE153" i="1"/>
  <c r="AE153" i="1" a="1"/>
  <c r="AD153" i="1" a="1"/>
  <c r="AD153" i="1" s="1"/>
  <c r="AC153" i="1"/>
  <c r="AC153" i="1" a="1"/>
  <c r="AA153" i="1" a="1"/>
  <c r="AA153" i="1" s="1"/>
  <c r="Z153" i="1"/>
  <c r="Z153" i="1" a="1"/>
  <c r="Y153" i="1"/>
  <c r="Y153" i="1" a="1"/>
  <c r="X153" i="1" a="1"/>
  <c r="X153" i="1" s="1"/>
  <c r="W153" i="1" a="1"/>
  <c r="W153" i="1" s="1"/>
  <c r="V153" i="1"/>
  <c r="V153" i="1" a="1"/>
  <c r="U153" i="1"/>
  <c r="U153" i="1" a="1"/>
  <c r="T153" i="1" a="1"/>
  <c r="T153" i="1" s="1"/>
  <c r="S153" i="1" a="1"/>
  <c r="S153" i="1" s="1"/>
  <c r="R153" i="1"/>
  <c r="R153" i="1" a="1"/>
  <c r="Q153" i="1"/>
  <c r="Q153" i="1" a="1"/>
  <c r="P153" i="1" a="1"/>
  <c r="P153" i="1" s="1"/>
  <c r="O153" i="1" a="1"/>
  <c r="O153" i="1" s="1"/>
  <c r="N153" i="1"/>
  <c r="N153" i="1" a="1"/>
  <c r="M153" i="1"/>
  <c r="M153" i="1" a="1"/>
  <c r="L153" i="1" a="1"/>
  <c r="L153" i="1" s="1"/>
  <c r="K153" i="1" a="1"/>
  <c r="K153" i="1" s="1"/>
  <c r="I153" i="1" a="1"/>
  <c r="I153" i="1" s="1"/>
  <c r="J153" i="1" s="1"/>
  <c r="H153" i="1"/>
  <c r="H153" i="1" a="1"/>
  <c r="G153" i="1"/>
  <c r="G153" i="1" a="1"/>
  <c r="E153" i="1"/>
  <c r="A153" i="1"/>
  <c r="AV152" i="1" a="1"/>
  <c r="AV152" i="1" s="1"/>
  <c r="AU152" i="1"/>
  <c r="AU152" i="1" a="1"/>
  <c r="AT152" i="1"/>
  <c r="AT152" i="1" a="1"/>
  <c r="AS152" i="1"/>
  <c r="AS152" i="1" a="1"/>
  <c r="AR152" i="1" a="1"/>
  <c r="AR152" i="1" s="1"/>
  <c r="AQ152" i="1"/>
  <c r="AQ152" i="1" a="1"/>
  <c r="AP152" i="1"/>
  <c r="AP152" i="1" a="1"/>
  <c r="AO152" i="1"/>
  <c r="AO152" i="1" a="1"/>
  <c r="AL152" i="1" a="1"/>
  <c r="AL152" i="1" s="1"/>
  <c r="AI152" i="1" a="1"/>
  <c r="AI152" i="1" s="1"/>
  <c r="AE152" i="1" a="1"/>
  <c r="AE152" i="1" s="1"/>
  <c r="AD152" i="1"/>
  <c r="AD152" i="1" a="1"/>
  <c r="AC152" i="1"/>
  <c r="AC152" i="1" a="1"/>
  <c r="AA152" i="1"/>
  <c r="AB152" i="1" s="1"/>
  <c r="AA152" i="1" a="1"/>
  <c r="Z152" i="1"/>
  <c r="Z152" i="1" a="1"/>
  <c r="Y152" i="1" a="1"/>
  <c r="Y152" i="1" s="1"/>
  <c r="X152" i="1"/>
  <c r="AJ152" i="1" s="1"/>
  <c r="X152" i="1" a="1"/>
  <c r="W152" i="1"/>
  <c r="W152" i="1" a="1"/>
  <c r="V152" i="1"/>
  <c r="V152" i="1" a="1"/>
  <c r="U152" i="1" a="1"/>
  <c r="U152" i="1" s="1"/>
  <c r="T152" i="1"/>
  <c r="T152" i="1" a="1"/>
  <c r="S152" i="1"/>
  <c r="S152" i="1" a="1"/>
  <c r="R152" i="1"/>
  <c r="R152" i="1" a="1"/>
  <c r="Q152" i="1" a="1"/>
  <c r="Q152" i="1" s="1"/>
  <c r="P152" i="1"/>
  <c r="P152" i="1" a="1"/>
  <c r="O152" i="1"/>
  <c r="O152" i="1" a="1"/>
  <c r="N152" i="1"/>
  <c r="N152" i="1" a="1"/>
  <c r="M152" i="1" a="1"/>
  <c r="M152" i="1" s="1"/>
  <c r="L152" i="1"/>
  <c r="L152" i="1" a="1"/>
  <c r="K152" i="1"/>
  <c r="K152" i="1" a="1"/>
  <c r="J152" i="1"/>
  <c r="I152" i="1"/>
  <c r="I152" i="1" a="1"/>
  <c r="H152" i="1"/>
  <c r="H152" i="1" a="1"/>
  <c r="G152" i="1" a="1"/>
  <c r="G152" i="1" s="1"/>
  <c r="E152" i="1"/>
  <c r="A152" i="1"/>
  <c r="AV151" i="1"/>
  <c r="AV151" i="1" a="1"/>
  <c r="AU151" i="1"/>
  <c r="AU151" i="1" a="1"/>
  <c r="AT151" i="1" a="1"/>
  <c r="AT151" i="1" s="1"/>
  <c r="AS151" i="1" a="1"/>
  <c r="AS151" i="1" s="1"/>
  <c r="AR151" i="1"/>
  <c r="AR151" i="1" a="1"/>
  <c r="AQ151" i="1"/>
  <c r="AQ151" i="1" a="1"/>
  <c r="AP151" i="1" a="1"/>
  <c r="AP151" i="1" s="1"/>
  <c r="AO151" i="1" a="1"/>
  <c r="AO151" i="1" s="1"/>
  <c r="AL151" i="1"/>
  <c r="AL151" i="1" a="1"/>
  <c r="AI151" i="1"/>
  <c r="AI151" i="1" a="1"/>
  <c r="AE151" i="1"/>
  <c r="AE151" i="1" a="1"/>
  <c r="AD151" i="1"/>
  <c r="AD151" i="1" a="1"/>
  <c r="AC151" i="1" a="1"/>
  <c r="AC151" i="1" s="1"/>
  <c r="AA151" i="1" a="1"/>
  <c r="AA151" i="1" s="1"/>
  <c r="Z151" i="1" a="1"/>
  <c r="Z151" i="1" s="1"/>
  <c r="Y151" i="1"/>
  <c r="Y151" i="1" a="1"/>
  <c r="X151" i="1"/>
  <c r="AM151" i="1" s="1"/>
  <c r="X151" i="1" a="1"/>
  <c r="W151" i="1" a="1"/>
  <c r="W151" i="1" s="1"/>
  <c r="V151" i="1" a="1"/>
  <c r="V151" i="1" s="1"/>
  <c r="U151" i="1"/>
  <c r="U151" i="1" a="1"/>
  <c r="T151" i="1"/>
  <c r="T151" i="1" a="1"/>
  <c r="S151" i="1" a="1"/>
  <c r="S151" i="1" s="1"/>
  <c r="R151" i="1" a="1"/>
  <c r="R151" i="1" s="1"/>
  <c r="Q151" i="1"/>
  <c r="Q151" i="1" a="1"/>
  <c r="P151" i="1"/>
  <c r="P151" i="1" a="1"/>
  <c r="O151" i="1" a="1"/>
  <c r="O151" i="1" s="1"/>
  <c r="N151" i="1" a="1"/>
  <c r="N151" i="1" s="1"/>
  <c r="M151" i="1"/>
  <c r="M151" i="1" a="1"/>
  <c r="L151" i="1"/>
  <c r="L151" i="1" a="1"/>
  <c r="K151" i="1" a="1"/>
  <c r="K151" i="1" s="1"/>
  <c r="I151" i="1"/>
  <c r="J151" i="1" s="1"/>
  <c r="I151" i="1" a="1"/>
  <c r="H151" i="1" a="1"/>
  <c r="H151" i="1" s="1"/>
  <c r="G151" i="1"/>
  <c r="G151" i="1" a="1"/>
  <c r="E151" i="1"/>
  <c r="A151" i="1"/>
  <c r="AV150" i="1"/>
  <c r="AV150" i="1" a="1"/>
  <c r="AU150" i="1" a="1"/>
  <c r="AU150" i="1" s="1"/>
  <c r="AT150" i="1"/>
  <c r="AT150" i="1" a="1"/>
  <c r="AS150" i="1"/>
  <c r="AS150" i="1" a="1"/>
  <c r="AR150" i="1"/>
  <c r="AR150" i="1" a="1"/>
  <c r="AQ150" i="1" a="1"/>
  <c r="AQ150" i="1" s="1"/>
  <c r="AP150" i="1"/>
  <c r="AP150" i="1" a="1"/>
  <c r="AO150" i="1"/>
  <c r="AO150" i="1" a="1"/>
  <c r="AL150" i="1"/>
  <c r="AL150" i="1" a="1"/>
  <c r="AI150" i="1"/>
  <c r="AI150" i="1" a="1"/>
  <c r="AE150" i="1" a="1"/>
  <c r="AE150" i="1" s="1"/>
  <c r="AD150" i="1" a="1"/>
  <c r="AD150" i="1" s="1"/>
  <c r="AC150" i="1"/>
  <c r="AC150" i="1" a="1"/>
  <c r="AA150" i="1"/>
  <c r="AA150" i="1" a="1"/>
  <c r="Z150" i="1"/>
  <c r="Z150" i="1" a="1"/>
  <c r="Y150" i="1"/>
  <c r="Y150" i="1" a="1"/>
  <c r="X150" i="1" a="1"/>
  <c r="X150" i="1" s="1"/>
  <c r="W150" i="1"/>
  <c r="W150" i="1" a="1"/>
  <c r="V150" i="1"/>
  <c r="V150" i="1" a="1"/>
  <c r="U150" i="1"/>
  <c r="U150" i="1" a="1"/>
  <c r="T150" i="1" a="1"/>
  <c r="T150" i="1" s="1"/>
  <c r="S150" i="1"/>
  <c r="S150" i="1" a="1"/>
  <c r="R150" i="1"/>
  <c r="R150" i="1" a="1"/>
  <c r="Q150" i="1"/>
  <c r="Q150" i="1" a="1"/>
  <c r="P150" i="1" a="1"/>
  <c r="P150" i="1" s="1"/>
  <c r="O150" i="1"/>
  <c r="O150" i="1" a="1"/>
  <c r="N150" i="1"/>
  <c r="N150" i="1" a="1"/>
  <c r="M150" i="1"/>
  <c r="M150" i="1" a="1"/>
  <c r="L150" i="1" a="1"/>
  <c r="L150" i="1" s="1"/>
  <c r="K150" i="1"/>
  <c r="K150" i="1" a="1"/>
  <c r="I150" i="1" a="1"/>
  <c r="I150" i="1" s="1"/>
  <c r="J150" i="1" s="1"/>
  <c r="H150" i="1"/>
  <c r="H150" i="1" a="1"/>
  <c r="G150" i="1"/>
  <c r="G150" i="1" a="1"/>
  <c r="E150" i="1"/>
  <c r="A150" i="1"/>
  <c r="AV149" i="1" a="1"/>
  <c r="AV149" i="1" s="1"/>
  <c r="AU149" i="1"/>
  <c r="AU149" i="1" a="1"/>
  <c r="AT149" i="1"/>
  <c r="AT149" i="1" a="1"/>
  <c r="AS149" i="1" a="1"/>
  <c r="AS149" i="1" s="1"/>
  <c r="AR149" i="1" a="1"/>
  <c r="AR149" i="1" s="1"/>
  <c r="AQ149" i="1"/>
  <c r="AQ149" i="1" a="1"/>
  <c r="AP149" i="1"/>
  <c r="AP149" i="1" a="1"/>
  <c r="AO149" i="1" a="1"/>
  <c r="AO149" i="1" s="1"/>
  <c r="AL149" i="1" a="1"/>
  <c r="AL149" i="1" s="1"/>
  <c r="AI149" i="1" a="1"/>
  <c r="AI149" i="1" s="1"/>
  <c r="AG149" i="1"/>
  <c r="AE149" i="1"/>
  <c r="AE149" i="1" a="1"/>
  <c r="AD149" i="1"/>
  <c r="AD149" i="1" a="1"/>
  <c r="AC149" i="1"/>
  <c r="AC149" i="1" a="1"/>
  <c r="AA149" i="1"/>
  <c r="AA149" i="1" a="1"/>
  <c r="Z149" i="1" a="1"/>
  <c r="Z149" i="1" s="1"/>
  <c r="Y149" i="1" a="1"/>
  <c r="Y149" i="1" s="1"/>
  <c r="X149" i="1"/>
  <c r="X149" i="1" a="1"/>
  <c r="W149" i="1"/>
  <c r="W149" i="1" a="1"/>
  <c r="V149" i="1" a="1"/>
  <c r="V149" i="1" s="1"/>
  <c r="U149" i="1" a="1"/>
  <c r="U149" i="1" s="1"/>
  <c r="T149" i="1"/>
  <c r="T149" i="1" a="1"/>
  <c r="S149" i="1"/>
  <c r="S149" i="1" a="1"/>
  <c r="R149" i="1" a="1"/>
  <c r="R149" i="1" s="1"/>
  <c r="Q149" i="1" a="1"/>
  <c r="Q149" i="1" s="1"/>
  <c r="P149" i="1"/>
  <c r="P149" i="1" a="1"/>
  <c r="O149" i="1"/>
  <c r="O149" i="1" a="1"/>
  <c r="N149" i="1" a="1"/>
  <c r="N149" i="1" s="1"/>
  <c r="M149" i="1" a="1"/>
  <c r="M149" i="1" s="1"/>
  <c r="L149" i="1"/>
  <c r="L149" i="1" a="1"/>
  <c r="K149" i="1"/>
  <c r="K149" i="1" a="1"/>
  <c r="I149" i="1"/>
  <c r="J149" i="1" s="1"/>
  <c r="I149" i="1" a="1"/>
  <c r="H149" i="1"/>
  <c r="H149" i="1" a="1"/>
  <c r="G149" i="1" a="1"/>
  <c r="G149" i="1" s="1"/>
  <c r="E149" i="1"/>
  <c r="A149" i="1"/>
  <c r="AV148" i="1"/>
  <c r="AV148" i="1" a="1"/>
  <c r="AU148" i="1"/>
  <c r="AU148" i="1" a="1"/>
  <c r="AT148" i="1" a="1"/>
  <c r="AT148" i="1" s="1"/>
  <c r="AS148" i="1"/>
  <c r="AS148" i="1" a="1"/>
  <c r="AR148" i="1"/>
  <c r="AR148" i="1" a="1"/>
  <c r="AQ148" i="1"/>
  <c r="AQ148" i="1" a="1"/>
  <c r="AP148" i="1" a="1"/>
  <c r="AP148" i="1" s="1"/>
  <c r="AO148" i="1"/>
  <c r="AO148" i="1" a="1"/>
  <c r="AL148" i="1"/>
  <c r="AL148" i="1" a="1"/>
  <c r="AI148" i="1"/>
  <c r="AI148" i="1" a="1"/>
  <c r="AE148" i="1"/>
  <c r="AE148" i="1" a="1"/>
  <c r="AD148" i="1" a="1"/>
  <c r="AD148" i="1" s="1"/>
  <c r="AC148" i="1" a="1"/>
  <c r="AC148" i="1" s="1"/>
  <c r="AA148" i="1" a="1"/>
  <c r="AA148" i="1" s="1"/>
  <c r="AB148" i="1" s="1"/>
  <c r="Z148" i="1"/>
  <c r="Z148" i="1" a="1"/>
  <c r="Y148" i="1"/>
  <c r="Y148" i="1" a="1"/>
  <c r="X148" i="1"/>
  <c r="AG148" i="1" s="1"/>
  <c r="X148" i="1" a="1"/>
  <c r="W148" i="1" a="1"/>
  <c r="W148" i="1" s="1"/>
  <c r="V148" i="1"/>
  <c r="V148" i="1" a="1"/>
  <c r="U148" i="1"/>
  <c r="U148" i="1" a="1"/>
  <c r="T148" i="1"/>
  <c r="T148" i="1" a="1"/>
  <c r="S148" i="1" a="1"/>
  <c r="S148" i="1" s="1"/>
  <c r="R148" i="1"/>
  <c r="R148" i="1" a="1"/>
  <c r="Q148" i="1"/>
  <c r="Q148" i="1" a="1"/>
  <c r="P148" i="1"/>
  <c r="P148" i="1" a="1"/>
  <c r="O148" i="1" a="1"/>
  <c r="O148" i="1" s="1"/>
  <c r="N148" i="1"/>
  <c r="N148" i="1" a="1"/>
  <c r="M148" i="1"/>
  <c r="M148" i="1" a="1"/>
  <c r="L148" i="1"/>
  <c r="L148" i="1" a="1"/>
  <c r="K148" i="1" a="1"/>
  <c r="K148" i="1" s="1"/>
  <c r="I148" i="1" a="1"/>
  <c r="I148" i="1" s="1"/>
  <c r="J148" i="1" s="1"/>
  <c r="H148" i="1" a="1"/>
  <c r="H148" i="1" s="1"/>
  <c r="G148" i="1"/>
  <c r="G148" i="1" a="1"/>
  <c r="E148" i="1"/>
  <c r="A148" i="1"/>
  <c r="AV147" i="1" a="1"/>
  <c r="AV147" i="1" s="1"/>
  <c r="AU147" i="1" a="1"/>
  <c r="AU147" i="1" s="1"/>
  <c r="AT147" i="1"/>
  <c r="AT147" i="1" a="1"/>
  <c r="AS147" i="1"/>
  <c r="AS147" i="1" a="1"/>
  <c r="AR147" i="1" a="1"/>
  <c r="AR147" i="1" s="1"/>
  <c r="AQ147" i="1" a="1"/>
  <c r="AQ147" i="1" s="1"/>
  <c r="AP147" i="1"/>
  <c r="AP147" i="1" a="1"/>
  <c r="AO147" i="1"/>
  <c r="AO147" i="1" a="1"/>
  <c r="AL147" i="1"/>
  <c r="AL147" i="1" a="1"/>
  <c r="AI147" i="1" a="1"/>
  <c r="AI147" i="1" s="1"/>
  <c r="AE147" i="1" a="1"/>
  <c r="AE147" i="1" s="1"/>
  <c r="AD147" i="1"/>
  <c r="AD147" i="1" a="1"/>
  <c r="AC147" i="1"/>
  <c r="AC147" i="1" a="1"/>
  <c r="AA147" i="1"/>
  <c r="AA147" i="1" a="1"/>
  <c r="Z147" i="1"/>
  <c r="Z147" i="1" a="1"/>
  <c r="Y147" i="1" a="1"/>
  <c r="Y147" i="1" s="1"/>
  <c r="X147" i="1" a="1"/>
  <c r="X147" i="1" s="1"/>
  <c r="W147" i="1"/>
  <c r="W147" i="1" a="1"/>
  <c r="V147" i="1"/>
  <c r="V147" i="1" a="1"/>
  <c r="U147" i="1" a="1"/>
  <c r="U147" i="1" s="1"/>
  <c r="T147" i="1" a="1"/>
  <c r="T147" i="1" s="1"/>
  <c r="S147" i="1"/>
  <c r="S147" i="1" a="1"/>
  <c r="R147" i="1"/>
  <c r="R147" i="1" a="1"/>
  <c r="Q147" i="1" a="1"/>
  <c r="Q147" i="1" s="1"/>
  <c r="P147" i="1" a="1"/>
  <c r="P147" i="1" s="1"/>
  <c r="O147" i="1"/>
  <c r="O147" i="1" a="1"/>
  <c r="N147" i="1"/>
  <c r="N147" i="1" a="1"/>
  <c r="M147" i="1" a="1"/>
  <c r="M147" i="1" s="1"/>
  <c r="L147" i="1" a="1"/>
  <c r="L147" i="1" s="1"/>
  <c r="K147" i="1"/>
  <c r="K147" i="1" a="1"/>
  <c r="J147" i="1"/>
  <c r="I147" i="1"/>
  <c r="I147" i="1" a="1"/>
  <c r="H147" i="1"/>
  <c r="H147" i="1" a="1"/>
  <c r="G147" i="1"/>
  <c r="G147" i="1" a="1"/>
  <c r="E147" i="1"/>
  <c r="A147" i="1"/>
  <c r="AV146" i="1"/>
  <c r="AV146" i="1" a="1"/>
  <c r="AU146" i="1"/>
  <c r="AU146" i="1" a="1"/>
  <c r="AT146" i="1"/>
  <c r="AT146" i="1" a="1"/>
  <c r="AS146" i="1" a="1"/>
  <c r="AS146" i="1" s="1"/>
  <c r="AR146" i="1"/>
  <c r="AR146" i="1" a="1"/>
  <c r="AQ146" i="1"/>
  <c r="AQ146" i="1" a="1"/>
  <c r="AP146" i="1"/>
  <c r="AP146" i="1" a="1"/>
  <c r="AO146" i="1" a="1"/>
  <c r="AO146" i="1" s="1"/>
  <c r="AL146" i="1" a="1"/>
  <c r="AL146" i="1" s="1"/>
  <c r="AJ146" i="1"/>
  <c r="AI146" i="1"/>
  <c r="AI146" i="1" a="1"/>
  <c r="AE146" i="1"/>
  <c r="AE146" i="1" a="1"/>
  <c r="AD146" i="1"/>
  <c r="AD146" i="1" a="1"/>
  <c r="AC146" i="1" a="1"/>
  <c r="AC146" i="1" s="1"/>
  <c r="AA146" i="1"/>
  <c r="AA146" i="1" a="1"/>
  <c r="Z146" i="1" a="1"/>
  <c r="Z146" i="1" s="1"/>
  <c r="Y146" i="1"/>
  <c r="Y146" i="1" a="1"/>
  <c r="X146" i="1"/>
  <c r="AM146" i="1" s="1"/>
  <c r="X146" i="1" a="1"/>
  <c r="W146" i="1"/>
  <c r="W146" i="1" a="1"/>
  <c r="V146" i="1" a="1"/>
  <c r="V146" i="1" s="1"/>
  <c r="U146" i="1"/>
  <c r="U146" i="1" a="1"/>
  <c r="T146" i="1"/>
  <c r="T146" i="1" a="1"/>
  <c r="S146" i="1"/>
  <c r="S146" i="1" a="1"/>
  <c r="R146" i="1" a="1"/>
  <c r="R146" i="1" s="1"/>
  <c r="Q146" i="1"/>
  <c r="Q146" i="1" a="1"/>
  <c r="P146" i="1"/>
  <c r="P146" i="1" a="1"/>
  <c r="O146" i="1"/>
  <c r="O146" i="1" a="1"/>
  <c r="N146" i="1" a="1"/>
  <c r="N146" i="1" s="1"/>
  <c r="M146" i="1"/>
  <c r="M146" i="1" a="1"/>
  <c r="L146" i="1"/>
  <c r="L146" i="1" a="1"/>
  <c r="K146" i="1"/>
  <c r="K146" i="1" a="1"/>
  <c r="I146" i="1"/>
  <c r="J146" i="1" s="1"/>
  <c r="I146" i="1" a="1"/>
  <c r="H146" i="1" a="1"/>
  <c r="H146" i="1" s="1"/>
  <c r="G146" i="1" a="1"/>
  <c r="G146" i="1" s="1"/>
  <c r="E146" i="1"/>
  <c r="A146" i="1"/>
  <c r="AV145" i="1"/>
  <c r="AV145" i="1" a="1"/>
  <c r="AU145" i="1" a="1"/>
  <c r="AU145" i="1" s="1"/>
  <c r="AT145" i="1" a="1"/>
  <c r="AT145" i="1" s="1"/>
  <c r="AS145" i="1"/>
  <c r="AS145" i="1" a="1"/>
  <c r="AR145" i="1"/>
  <c r="AR145" i="1" a="1"/>
  <c r="AQ145" i="1" a="1"/>
  <c r="AQ145" i="1" s="1"/>
  <c r="AP145" i="1" a="1"/>
  <c r="AP145" i="1" s="1"/>
  <c r="AO145" i="1"/>
  <c r="AO145" i="1" a="1"/>
  <c r="AL145" i="1"/>
  <c r="AL145" i="1" a="1"/>
  <c r="AI145" i="1"/>
  <c r="AI145" i="1" a="1"/>
  <c r="AE145" i="1"/>
  <c r="AE145" i="1" a="1"/>
  <c r="AD145" i="1" a="1"/>
  <c r="AD145" i="1" s="1"/>
  <c r="AC145" i="1"/>
  <c r="AC145" i="1" a="1"/>
  <c r="AA145" i="1" a="1"/>
  <c r="AA145" i="1" s="1"/>
  <c r="Z145" i="1"/>
  <c r="Z145" i="1" a="1"/>
  <c r="Y145" i="1"/>
  <c r="Y145" i="1" a="1"/>
  <c r="X145" i="1" a="1"/>
  <c r="X145" i="1" s="1"/>
  <c r="W145" i="1" a="1"/>
  <c r="W145" i="1" s="1"/>
  <c r="V145" i="1"/>
  <c r="V145" i="1" a="1"/>
  <c r="U145" i="1"/>
  <c r="U145" i="1" a="1"/>
  <c r="T145" i="1" a="1"/>
  <c r="T145" i="1" s="1"/>
  <c r="S145" i="1" a="1"/>
  <c r="S145" i="1" s="1"/>
  <c r="R145" i="1"/>
  <c r="R145" i="1" a="1"/>
  <c r="Q145" i="1"/>
  <c r="Q145" i="1" a="1"/>
  <c r="P145" i="1" a="1"/>
  <c r="P145" i="1" s="1"/>
  <c r="O145" i="1" a="1"/>
  <c r="O145" i="1" s="1"/>
  <c r="N145" i="1"/>
  <c r="N145" i="1" a="1"/>
  <c r="M145" i="1"/>
  <c r="M145" i="1" a="1"/>
  <c r="L145" i="1" a="1"/>
  <c r="L145" i="1" s="1"/>
  <c r="K145" i="1" a="1"/>
  <c r="K145" i="1" s="1"/>
  <c r="I145" i="1" a="1"/>
  <c r="I145" i="1" s="1"/>
  <c r="J145" i="1" s="1"/>
  <c r="H145" i="1"/>
  <c r="H145" i="1" a="1"/>
  <c r="G145" i="1"/>
  <c r="G145" i="1" a="1"/>
  <c r="E145" i="1"/>
  <c r="A145" i="1"/>
  <c r="AV144" i="1" a="1"/>
  <c r="AV144" i="1" s="1"/>
  <c r="AU144" i="1"/>
  <c r="AU144" i="1" a="1"/>
  <c r="AT144" i="1"/>
  <c r="AT144" i="1" a="1"/>
  <c r="AS144" i="1"/>
  <c r="AS144" i="1" a="1"/>
  <c r="AR144" i="1" a="1"/>
  <c r="AR144" i="1" s="1"/>
  <c r="AQ144" i="1"/>
  <c r="AQ144" i="1" a="1"/>
  <c r="AP144" i="1"/>
  <c r="AP144" i="1" a="1"/>
  <c r="AO144" i="1"/>
  <c r="AO144" i="1" a="1"/>
  <c r="AL144" i="1" a="1"/>
  <c r="AL144" i="1" s="1"/>
  <c r="AI144" i="1" a="1"/>
  <c r="AI144" i="1" s="1"/>
  <c r="AE144" i="1" a="1"/>
  <c r="AE144" i="1" s="1"/>
  <c r="AD144" i="1"/>
  <c r="AD144" i="1" a="1"/>
  <c r="AC144" i="1"/>
  <c r="AC144" i="1" a="1"/>
  <c r="AA144" i="1"/>
  <c r="AA144" i="1" a="1"/>
  <c r="Z144" i="1"/>
  <c r="Z144" i="1" a="1"/>
  <c r="Y144" i="1" a="1"/>
  <c r="Y144" i="1" s="1"/>
  <c r="X144" i="1"/>
  <c r="AJ144" i="1" s="1"/>
  <c r="X144" i="1" a="1"/>
  <c r="W144" i="1"/>
  <c r="W144" i="1" a="1"/>
  <c r="V144" i="1"/>
  <c r="V144" i="1" a="1"/>
  <c r="U144" i="1" a="1"/>
  <c r="U144" i="1" s="1"/>
  <c r="T144" i="1"/>
  <c r="T144" i="1" a="1"/>
  <c r="S144" i="1"/>
  <c r="S144" i="1" a="1"/>
  <c r="R144" i="1"/>
  <c r="R144" i="1" a="1"/>
  <c r="Q144" i="1" a="1"/>
  <c r="Q144" i="1" s="1"/>
  <c r="P144" i="1"/>
  <c r="P144" i="1" a="1"/>
  <c r="O144" i="1"/>
  <c r="O144" i="1" a="1"/>
  <c r="N144" i="1"/>
  <c r="N144" i="1" a="1"/>
  <c r="M144" i="1" a="1"/>
  <c r="M144" i="1" s="1"/>
  <c r="L144" i="1"/>
  <c r="L144" i="1" a="1"/>
  <c r="K144" i="1"/>
  <c r="K144" i="1" a="1"/>
  <c r="J144" i="1"/>
  <c r="I144" i="1"/>
  <c r="I144" i="1" a="1"/>
  <c r="H144" i="1"/>
  <c r="H144" i="1" a="1"/>
  <c r="G144" i="1" a="1"/>
  <c r="G144" i="1" s="1"/>
  <c r="E144" i="1"/>
  <c r="A144" i="1"/>
  <c r="AV143" i="1"/>
  <c r="AV143" i="1" a="1"/>
  <c r="AU143" i="1"/>
  <c r="AU143" i="1" a="1"/>
  <c r="AT143" i="1" a="1"/>
  <c r="AT143" i="1" s="1"/>
  <c r="AS143" i="1" a="1"/>
  <c r="AS143" i="1" s="1"/>
  <c r="AR143" i="1"/>
  <c r="AR143" i="1" a="1"/>
  <c r="AQ143" i="1"/>
  <c r="AQ143" i="1" a="1"/>
  <c r="AP143" i="1" a="1"/>
  <c r="AP143" i="1" s="1"/>
  <c r="AO143" i="1" a="1"/>
  <c r="AO143" i="1" s="1"/>
  <c r="AL143" i="1"/>
  <c r="AL143" i="1" a="1"/>
  <c r="AI143" i="1"/>
  <c r="AI143" i="1" a="1"/>
  <c r="AE143" i="1"/>
  <c r="AE143" i="1" a="1"/>
  <c r="AD143" i="1"/>
  <c r="AD143" i="1" a="1"/>
  <c r="AC143" i="1" a="1"/>
  <c r="AC143" i="1" s="1"/>
  <c r="AA143" i="1" a="1"/>
  <c r="AA143" i="1" s="1"/>
  <c r="Z143" i="1" a="1"/>
  <c r="Z143" i="1" s="1"/>
  <c r="Y143" i="1"/>
  <c r="Y143" i="1" a="1"/>
  <c r="X143" i="1"/>
  <c r="X143" i="1" a="1"/>
  <c r="W143" i="1" a="1"/>
  <c r="W143" i="1" s="1"/>
  <c r="V143" i="1" a="1"/>
  <c r="V143" i="1" s="1"/>
  <c r="U143" i="1"/>
  <c r="U143" i="1" a="1"/>
  <c r="T143" i="1"/>
  <c r="T143" i="1" a="1"/>
  <c r="S143" i="1" a="1"/>
  <c r="S143" i="1" s="1"/>
  <c r="R143" i="1" a="1"/>
  <c r="R143" i="1" s="1"/>
  <c r="Q143" i="1"/>
  <c r="Q143" i="1" a="1"/>
  <c r="P143" i="1"/>
  <c r="P143" i="1" a="1"/>
  <c r="O143" i="1" a="1"/>
  <c r="O143" i="1" s="1"/>
  <c r="N143" i="1" a="1"/>
  <c r="N143" i="1" s="1"/>
  <c r="M143" i="1"/>
  <c r="M143" i="1" a="1"/>
  <c r="L143" i="1"/>
  <c r="L143" i="1" a="1"/>
  <c r="K143" i="1" a="1"/>
  <c r="K143" i="1" s="1"/>
  <c r="I143" i="1"/>
  <c r="J143" i="1" s="1"/>
  <c r="I143" i="1" a="1"/>
  <c r="H143" i="1" a="1"/>
  <c r="H143" i="1" s="1"/>
  <c r="G143" i="1"/>
  <c r="G143" i="1" a="1"/>
  <c r="E143" i="1"/>
  <c r="A143" i="1"/>
  <c r="AV142" i="1"/>
  <c r="AV142" i="1" a="1"/>
  <c r="AU142" i="1" a="1"/>
  <c r="AU142" i="1" s="1"/>
  <c r="AT142" i="1"/>
  <c r="AT142" i="1" a="1"/>
  <c r="AS142" i="1"/>
  <c r="AS142" i="1" a="1"/>
  <c r="AR142" i="1"/>
  <c r="AR142" i="1" a="1"/>
  <c r="AQ142" i="1" a="1"/>
  <c r="AQ142" i="1" s="1"/>
  <c r="AP142" i="1"/>
  <c r="AP142" i="1" a="1"/>
  <c r="AO142" i="1"/>
  <c r="AO142" i="1" a="1"/>
  <c r="AL142" i="1"/>
  <c r="AL142" i="1" a="1"/>
  <c r="AI142" i="1"/>
  <c r="AI142" i="1" a="1"/>
  <c r="AE142" i="1" a="1"/>
  <c r="AE142" i="1" s="1"/>
  <c r="AD142" i="1" a="1"/>
  <c r="AD142" i="1" s="1"/>
  <c r="AC142" i="1"/>
  <c r="AC142" i="1" a="1"/>
  <c r="AA142" i="1"/>
  <c r="AA142" i="1" a="1"/>
  <c r="Z142" i="1"/>
  <c r="Z142" i="1" a="1"/>
  <c r="Y142" i="1"/>
  <c r="Y142" i="1" a="1"/>
  <c r="X142" i="1" a="1"/>
  <c r="X142" i="1" s="1"/>
  <c r="W142" i="1"/>
  <c r="W142" i="1" a="1"/>
  <c r="V142" i="1"/>
  <c r="V142" i="1" a="1"/>
  <c r="U142" i="1"/>
  <c r="U142" i="1" a="1"/>
  <c r="T142" i="1" a="1"/>
  <c r="T142" i="1" s="1"/>
  <c r="S142" i="1" a="1"/>
  <c r="S142" i="1" s="1"/>
  <c r="R142" i="1"/>
  <c r="R142" i="1" a="1"/>
  <c r="Q142" i="1"/>
  <c r="Q142" i="1" a="1"/>
  <c r="P142" i="1" a="1"/>
  <c r="P142" i="1" s="1"/>
  <c r="O142" i="1"/>
  <c r="O142" i="1" a="1"/>
  <c r="N142" i="1"/>
  <c r="N142" i="1" a="1"/>
  <c r="M142" i="1"/>
  <c r="M142" i="1" a="1"/>
  <c r="L142" i="1" a="1"/>
  <c r="L142" i="1" s="1"/>
  <c r="K142" i="1" a="1"/>
  <c r="K142" i="1" s="1"/>
  <c r="I142" i="1" a="1"/>
  <c r="I142" i="1" s="1"/>
  <c r="J142" i="1" s="1"/>
  <c r="H142" i="1"/>
  <c r="H142" i="1" a="1"/>
  <c r="G142" i="1" a="1"/>
  <c r="G142" i="1" s="1"/>
  <c r="E142" i="1"/>
  <c r="A142" i="1"/>
  <c r="AV141" i="1" a="1"/>
  <c r="AV141" i="1" s="1"/>
  <c r="AU141" i="1"/>
  <c r="AU141" i="1" a="1"/>
  <c r="AT141" i="1" a="1"/>
  <c r="AT141" i="1" s="1"/>
  <c r="AS141" i="1"/>
  <c r="AS141" i="1" a="1"/>
  <c r="AR141" i="1" a="1"/>
  <c r="AR141" i="1" s="1"/>
  <c r="AQ141" i="1"/>
  <c r="AQ141" i="1" a="1"/>
  <c r="AP141" i="1" a="1"/>
  <c r="AP141" i="1" s="1"/>
  <c r="AO141" i="1" a="1"/>
  <c r="AO141" i="1" s="1"/>
  <c r="AL141" i="1" a="1"/>
  <c r="AL141" i="1" s="1"/>
  <c r="AI141" i="1" a="1"/>
  <c r="AI141" i="1" s="1"/>
  <c r="AE141" i="1"/>
  <c r="AE141" i="1" a="1"/>
  <c r="AD141" i="1"/>
  <c r="AD141" i="1" a="1"/>
  <c r="AC141" i="1"/>
  <c r="AC141" i="1" a="1"/>
  <c r="AA141" i="1" a="1"/>
  <c r="AA141" i="1" s="1"/>
  <c r="Z141" i="1"/>
  <c r="Z141" i="1" a="1"/>
  <c r="Y141" i="1" a="1"/>
  <c r="Y141" i="1" s="1"/>
  <c r="X141" i="1"/>
  <c r="X141" i="1" a="1"/>
  <c r="W141" i="1" a="1"/>
  <c r="W141" i="1" s="1"/>
  <c r="V141" i="1" a="1"/>
  <c r="V141" i="1" s="1"/>
  <c r="U141" i="1" a="1"/>
  <c r="U141" i="1" s="1"/>
  <c r="T141" i="1"/>
  <c r="T141" i="1" a="1"/>
  <c r="S141" i="1"/>
  <c r="S141" i="1" a="1"/>
  <c r="R141" i="1" a="1"/>
  <c r="R141" i="1" s="1"/>
  <c r="Q141" i="1" a="1"/>
  <c r="Q141" i="1" s="1"/>
  <c r="P141" i="1"/>
  <c r="P141" i="1" a="1"/>
  <c r="O141" i="1" a="1"/>
  <c r="O141" i="1" s="1"/>
  <c r="N141" i="1" a="1"/>
  <c r="N141" i="1" s="1"/>
  <c r="M141" i="1" a="1"/>
  <c r="M141" i="1" s="1"/>
  <c r="L141" i="1"/>
  <c r="L141" i="1" a="1"/>
  <c r="K141" i="1"/>
  <c r="K141" i="1" a="1"/>
  <c r="J141" i="1"/>
  <c r="I141" i="1"/>
  <c r="I141" i="1" a="1"/>
  <c r="H141" i="1"/>
  <c r="H141" i="1" a="1"/>
  <c r="G141" i="1" a="1"/>
  <c r="G141" i="1" s="1"/>
  <c r="E141" i="1"/>
  <c r="A141" i="1"/>
  <c r="AV140" i="1"/>
  <c r="AV140" i="1" a="1"/>
  <c r="AU140" i="1" a="1"/>
  <c r="AU140" i="1" s="1"/>
  <c r="AT140" i="1" a="1"/>
  <c r="AT140" i="1" s="1"/>
  <c r="AS140" i="1" a="1"/>
  <c r="AS140" i="1" s="1"/>
  <c r="AR140" i="1" a="1"/>
  <c r="AR140" i="1" s="1"/>
  <c r="AQ140" i="1" a="1"/>
  <c r="AQ140" i="1" s="1"/>
  <c r="AP140" i="1" a="1"/>
  <c r="AP140" i="1" s="1"/>
  <c r="AO140" i="1"/>
  <c r="AO140" i="1" a="1"/>
  <c r="AL140" i="1"/>
  <c r="AL140" i="1" a="1"/>
  <c r="AI140" i="1"/>
  <c r="AI140" i="1" a="1"/>
  <c r="AE140" i="1" a="1"/>
  <c r="AE140" i="1" s="1"/>
  <c r="AD140" i="1"/>
  <c r="AD140" i="1" a="1"/>
  <c r="AC140" i="1"/>
  <c r="AC140" i="1" a="1"/>
  <c r="AA140" i="1" a="1"/>
  <c r="AA140" i="1" s="1"/>
  <c r="Z140" i="1" a="1"/>
  <c r="Z140" i="1" s="1"/>
  <c r="Y140" i="1"/>
  <c r="Y140" i="1" a="1"/>
  <c r="X140" i="1"/>
  <c r="AM140" i="1" s="1"/>
  <c r="X140" i="1" a="1"/>
  <c r="W140" i="1" a="1"/>
  <c r="W140" i="1" s="1"/>
  <c r="V140" i="1" a="1"/>
  <c r="V140" i="1" s="1"/>
  <c r="U140" i="1"/>
  <c r="U140" i="1" a="1"/>
  <c r="T140" i="1" a="1"/>
  <c r="T140" i="1" s="1"/>
  <c r="S140" i="1" a="1"/>
  <c r="S140" i="1" s="1"/>
  <c r="R140" i="1" a="1"/>
  <c r="R140" i="1" s="1"/>
  <c r="Q140" i="1" a="1"/>
  <c r="Q140" i="1" s="1"/>
  <c r="P140" i="1"/>
  <c r="P140" i="1" a="1"/>
  <c r="O140" i="1" a="1"/>
  <c r="O140" i="1" s="1"/>
  <c r="N140" i="1" a="1"/>
  <c r="N140" i="1" s="1"/>
  <c r="M140" i="1" a="1"/>
  <c r="M140" i="1" s="1"/>
  <c r="L140" i="1"/>
  <c r="L140" i="1" a="1"/>
  <c r="K140" i="1" a="1"/>
  <c r="K140" i="1" s="1"/>
  <c r="I140" i="1" a="1"/>
  <c r="I140" i="1" s="1"/>
  <c r="J140" i="1" s="1"/>
  <c r="H140" i="1" a="1"/>
  <c r="H140" i="1" s="1"/>
  <c r="G140" i="1"/>
  <c r="G140" i="1" a="1"/>
  <c r="E140" i="1"/>
  <c r="A140" i="1"/>
  <c r="AV139" i="1" a="1"/>
  <c r="AV139" i="1" s="1"/>
  <c r="AU139" i="1" a="1"/>
  <c r="AU139" i="1" s="1"/>
  <c r="AT139" i="1"/>
  <c r="AT139" i="1" a="1"/>
  <c r="AS139" i="1" a="1"/>
  <c r="AS139" i="1" s="1"/>
  <c r="AR139" i="1" a="1"/>
  <c r="AR139" i="1" s="1"/>
  <c r="AQ139" i="1" a="1"/>
  <c r="AQ139" i="1" s="1"/>
  <c r="AP139" i="1"/>
  <c r="AP139" i="1" a="1"/>
  <c r="AO139" i="1" a="1"/>
  <c r="AO139" i="1" s="1"/>
  <c r="AL139" i="1" a="1"/>
  <c r="AL139" i="1" s="1"/>
  <c r="AI139" i="1"/>
  <c r="AI139" i="1" a="1"/>
  <c r="AE139" i="1" a="1"/>
  <c r="AE139" i="1" s="1"/>
  <c r="AD139" i="1"/>
  <c r="AD139" i="1" a="1"/>
  <c r="AC139" i="1"/>
  <c r="AC139" i="1" a="1"/>
  <c r="AA139" i="1"/>
  <c r="AA139" i="1" a="1"/>
  <c r="Z139" i="1"/>
  <c r="AB139" i="1" s="1"/>
  <c r="Z139" i="1" a="1"/>
  <c r="Y139" i="1" a="1"/>
  <c r="Y139" i="1" s="1"/>
  <c r="X139" i="1" a="1"/>
  <c r="X139" i="1" s="1"/>
  <c r="W139" i="1"/>
  <c r="W139" i="1" a="1"/>
  <c r="V139" i="1"/>
  <c r="V139" i="1" a="1"/>
  <c r="U139" i="1" a="1"/>
  <c r="U139" i="1" s="1"/>
  <c r="T139" i="1" a="1"/>
  <c r="T139" i="1" s="1"/>
  <c r="S139" i="1"/>
  <c r="S139" i="1" a="1"/>
  <c r="R139" i="1"/>
  <c r="R139" i="1" a="1"/>
  <c r="Q139" i="1" a="1"/>
  <c r="Q139" i="1" s="1"/>
  <c r="P139" i="1" a="1"/>
  <c r="P139" i="1" s="1"/>
  <c r="O139" i="1"/>
  <c r="O139" i="1" a="1"/>
  <c r="N139" i="1"/>
  <c r="N139" i="1" a="1"/>
  <c r="M139" i="1" a="1"/>
  <c r="M139" i="1" s="1"/>
  <c r="L139" i="1" a="1"/>
  <c r="L139" i="1" s="1"/>
  <c r="K139" i="1"/>
  <c r="K139" i="1" a="1"/>
  <c r="J139" i="1"/>
  <c r="I139" i="1"/>
  <c r="I139" i="1" a="1"/>
  <c r="H139" i="1"/>
  <c r="H139" i="1" a="1"/>
  <c r="G139" i="1"/>
  <c r="G139" i="1" a="1"/>
  <c r="E139" i="1"/>
  <c r="A139" i="1"/>
  <c r="AV138" i="1"/>
  <c r="AV138" i="1" a="1"/>
  <c r="AU138" i="1"/>
  <c r="AU138" i="1" a="1"/>
  <c r="AT138" i="1"/>
  <c r="AT138" i="1" a="1"/>
  <c r="AS138" i="1" a="1"/>
  <c r="AS138" i="1" s="1"/>
  <c r="AR138" i="1"/>
  <c r="AR138" i="1" a="1"/>
  <c r="AQ138" i="1" a="1"/>
  <c r="AQ138" i="1" s="1"/>
  <c r="AP138" i="1" a="1"/>
  <c r="AP138" i="1" s="1"/>
  <c r="AO138" i="1" a="1"/>
  <c r="AO138" i="1" s="1"/>
  <c r="AL138" i="1" a="1"/>
  <c r="AL138" i="1" s="1"/>
  <c r="AI138" i="1" a="1"/>
  <c r="AI138" i="1" s="1"/>
  <c r="AE138" i="1"/>
  <c r="AE138" i="1" a="1"/>
  <c r="AD138" i="1"/>
  <c r="AD138" i="1" a="1"/>
  <c r="AC138" i="1" a="1"/>
  <c r="AC138" i="1" s="1"/>
  <c r="AA138" i="1" a="1"/>
  <c r="AA138" i="1" s="1"/>
  <c r="AB138" i="1" s="1"/>
  <c r="Z138" i="1" a="1"/>
  <c r="Z138" i="1" s="1"/>
  <c r="Y138" i="1"/>
  <c r="Y138" i="1" a="1"/>
  <c r="X138" i="1" a="1"/>
  <c r="X138" i="1" s="1"/>
  <c r="W138" i="1"/>
  <c r="W138" i="1" a="1"/>
  <c r="V138" i="1" a="1"/>
  <c r="V138" i="1" s="1"/>
  <c r="U138" i="1" a="1"/>
  <c r="U138" i="1" s="1"/>
  <c r="T138" i="1" a="1"/>
  <c r="T138" i="1" s="1"/>
  <c r="S138" i="1"/>
  <c r="S138" i="1" a="1"/>
  <c r="R138" i="1" a="1"/>
  <c r="R138" i="1" s="1"/>
  <c r="Q138" i="1" a="1"/>
  <c r="Q138" i="1" s="1"/>
  <c r="P138" i="1" a="1"/>
  <c r="P138" i="1" s="1"/>
  <c r="O138" i="1"/>
  <c r="O138" i="1" a="1"/>
  <c r="N138" i="1" a="1"/>
  <c r="N138" i="1" s="1"/>
  <c r="M138" i="1" a="1"/>
  <c r="M138" i="1" s="1"/>
  <c r="L138" i="1" a="1"/>
  <c r="L138" i="1" s="1"/>
  <c r="K138" i="1"/>
  <c r="K138" i="1" a="1"/>
  <c r="I138" i="1"/>
  <c r="J138" i="1" s="1"/>
  <c r="I138" i="1" a="1"/>
  <c r="H138" i="1"/>
  <c r="H138" i="1" a="1"/>
  <c r="G138" i="1" a="1"/>
  <c r="G138" i="1" s="1"/>
  <c r="E138" i="1"/>
  <c r="A138" i="1"/>
  <c r="AV137" i="1"/>
  <c r="AV137" i="1" a="1"/>
  <c r="AU137" i="1"/>
  <c r="AU137" i="1" a="1"/>
  <c r="AT137" i="1" a="1"/>
  <c r="AT137" i="1" s="1"/>
  <c r="AS137" i="1"/>
  <c r="AS137" i="1" a="1"/>
  <c r="AR137" i="1"/>
  <c r="AR137" i="1" a="1"/>
  <c r="AQ137" i="1"/>
  <c r="AQ137" i="1" a="1"/>
  <c r="AP137" i="1" a="1"/>
  <c r="AP137" i="1" s="1"/>
  <c r="AO137" i="1"/>
  <c r="AO137" i="1" a="1"/>
  <c r="AL137" i="1" a="1"/>
  <c r="AL137" i="1" s="1"/>
  <c r="AI137" i="1"/>
  <c r="AI137" i="1" a="1"/>
  <c r="AE137" i="1"/>
  <c r="AE137" i="1" a="1"/>
  <c r="AD137" i="1" a="1"/>
  <c r="AD137" i="1" s="1"/>
  <c r="AC137" i="1" a="1"/>
  <c r="AC137" i="1" s="1"/>
  <c r="AA137" i="1" a="1"/>
  <c r="AA137" i="1" s="1"/>
  <c r="AB137" i="1" s="1"/>
  <c r="Z137" i="1"/>
  <c r="Z137" i="1" a="1"/>
  <c r="Y137" i="1"/>
  <c r="Y137" i="1" a="1"/>
  <c r="X137" i="1"/>
  <c r="AJ137" i="1" s="1"/>
  <c r="X137" i="1" a="1"/>
  <c r="W137" i="1" a="1"/>
  <c r="W137" i="1" s="1"/>
  <c r="V137" i="1"/>
  <c r="V137" i="1" a="1"/>
  <c r="U137" i="1"/>
  <c r="U137" i="1" a="1"/>
  <c r="T137" i="1"/>
  <c r="T137" i="1" a="1"/>
  <c r="S137" i="1" a="1"/>
  <c r="S137" i="1" s="1"/>
  <c r="R137" i="1"/>
  <c r="R137" i="1" a="1"/>
  <c r="Q137" i="1"/>
  <c r="Q137" i="1" a="1"/>
  <c r="P137" i="1"/>
  <c r="P137" i="1" a="1"/>
  <c r="O137" i="1" a="1"/>
  <c r="O137" i="1" s="1"/>
  <c r="N137" i="1"/>
  <c r="N137" i="1" a="1"/>
  <c r="M137" i="1"/>
  <c r="M137" i="1" a="1"/>
  <c r="L137" i="1" a="1"/>
  <c r="L137" i="1" s="1"/>
  <c r="K137" i="1" a="1"/>
  <c r="K137" i="1" s="1"/>
  <c r="I137" i="1" a="1"/>
  <c r="I137" i="1" s="1"/>
  <c r="J137" i="1" s="1"/>
  <c r="H137" i="1" a="1"/>
  <c r="H137" i="1" s="1"/>
  <c r="G137" i="1" a="1"/>
  <c r="G137" i="1" s="1"/>
  <c r="E137" i="1"/>
  <c r="A137" i="1"/>
  <c r="AV136" i="1" a="1"/>
  <c r="AV136" i="1" s="1"/>
  <c r="AU136" i="1" a="1"/>
  <c r="AU136" i="1" s="1"/>
  <c r="AT136" i="1" a="1"/>
  <c r="AT136" i="1" s="1"/>
  <c r="AS136" i="1"/>
  <c r="AS136" i="1" a="1"/>
  <c r="AR136" i="1" a="1"/>
  <c r="AR136" i="1" s="1"/>
  <c r="AQ136" i="1" a="1"/>
  <c r="AQ136" i="1" s="1"/>
  <c r="AP136" i="1" a="1"/>
  <c r="AP136" i="1" s="1"/>
  <c r="AO136" i="1"/>
  <c r="AO136" i="1" a="1"/>
  <c r="AL136" i="1"/>
  <c r="AL136" i="1" a="1"/>
  <c r="AI136" i="1" a="1"/>
  <c r="AI136" i="1" s="1"/>
  <c r="AE136" i="1" a="1"/>
  <c r="AE136" i="1" s="1"/>
  <c r="AD136" i="1"/>
  <c r="AD136" i="1" a="1"/>
  <c r="AC136" i="1"/>
  <c r="AC136" i="1" a="1"/>
  <c r="AA136" i="1" a="1"/>
  <c r="AA136" i="1" s="1"/>
  <c r="Z136" i="1"/>
  <c r="Z136" i="1" a="1"/>
  <c r="Y136" i="1" a="1"/>
  <c r="Y136" i="1" s="1"/>
  <c r="X136" i="1" a="1"/>
  <c r="X136" i="1" s="1"/>
  <c r="W136" i="1" a="1"/>
  <c r="W136" i="1" s="1"/>
  <c r="V136" i="1"/>
  <c r="V136" i="1" a="1"/>
  <c r="U136" i="1" a="1"/>
  <c r="U136" i="1" s="1"/>
  <c r="T136" i="1" a="1"/>
  <c r="T136" i="1" s="1"/>
  <c r="S136" i="1" a="1"/>
  <c r="S136" i="1" s="1"/>
  <c r="R136" i="1"/>
  <c r="R136" i="1" a="1"/>
  <c r="Q136" i="1" a="1"/>
  <c r="Q136" i="1" s="1"/>
  <c r="P136" i="1" a="1"/>
  <c r="P136" i="1" s="1"/>
  <c r="O136" i="1" a="1"/>
  <c r="O136" i="1" s="1"/>
  <c r="N136" i="1"/>
  <c r="N136" i="1" a="1"/>
  <c r="M136" i="1" a="1"/>
  <c r="M136" i="1" s="1"/>
  <c r="L136" i="1" a="1"/>
  <c r="L136" i="1" s="1"/>
  <c r="K136" i="1" a="1"/>
  <c r="K136" i="1" s="1"/>
  <c r="J136" i="1"/>
  <c r="I136" i="1"/>
  <c r="I136" i="1" a="1"/>
  <c r="H136" i="1"/>
  <c r="H136" i="1" a="1"/>
  <c r="G136" i="1"/>
  <c r="G136" i="1" a="1"/>
  <c r="E136" i="1"/>
  <c r="A136" i="1"/>
  <c r="AV135" i="1"/>
  <c r="AV135" i="1" a="1"/>
  <c r="AU135" i="1"/>
  <c r="AU135" i="1" a="1"/>
  <c r="AT135" i="1"/>
  <c r="AT135" i="1" a="1"/>
  <c r="AS135" i="1"/>
  <c r="AS135" i="1" a="1"/>
  <c r="AR135" i="1"/>
  <c r="AR135" i="1" a="1"/>
  <c r="AQ135" i="1"/>
  <c r="AQ135" i="1" a="1"/>
  <c r="AP135" i="1"/>
  <c r="AP135" i="1" a="1"/>
  <c r="AO135" i="1"/>
  <c r="AO135" i="1" a="1"/>
  <c r="AL135" i="1" a="1"/>
  <c r="AL135" i="1" s="1"/>
  <c r="AI135" i="1"/>
  <c r="AI135" i="1" a="1"/>
  <c r="AE135" i="1" a="1"/>
  <c r="AE135" i="1" s="1"/>
  <c r="AD135" i="1"/>
  <c r="AD135" i="1" a="1"/>
  <c r="AC135" i="1" a="1"/>
  <c r="AC135" i="1" s="1"/>
  <c r="AA135" i="1"/>
  <c r="AB135" i="1" s="1"/>
  <c r="AA135" i="1" a="1"/>
  <c r="Z135" i="1"/>
  <c r="Z135" i="1" a="1"/>
  <c r="Y135" i="1"/>
  <c r="Y135" i="1" a="1"/>
  <c r="X135" i="1"/>
  <c r="X135" i="1" a="1"/>
  <c r="W135" i="1"/>
  <c r="W135" i="1" a="1"/>
  <c r="V135" i="1" a="1"/>
  <c r="V135" i="1" s="1"/>
  <c r="U135" i="1"/>
  <c r="U135" i="1" a="1"/>
  <c r="T135" i="1"/>
  <c r="T135" i="1" a="1"/>
  <c r="S135" i="1"/>
  <c r="S135" i="1" a="1"/>
  <c r="R135" i="1" a="1"/>
  <c r="R135" i="1" s="1"/>
  <c r="Q135" i="1"/>
  <c r="Q135" i="1" a="1"/>
  <c r="P135" i="1"/>
  <c r="P135" i="1" a="1"/>
  <c r="O135" i="1" a="1"/>
  <c r="O135" i="1" s="1"/>
  <c r="N135" i="1" a="1"/>
  <c r="N135" i="1" s="1"/>
  <c r="M135" i="1"/>
  <c r="M135" i="1" a="1"/>
  <c r="L135" i="1"/>
  <c r="L135" i="1" a="1"/>
  <c r="K135" i="1" a="1"/>
  <c r="K135" i="1" s="1"/>
  <c r="I135" i="1"/>
  <c r="J135" i="1" s="1"/>
  <c r="I135" i="1" a="1"/>
  <c r="H135" i="1" a="1"/>
  <c r="H135" i="1" s="1"/>
  <c r="G135" i="1" a="1"/>
  <c r="G135" i="1" s="1"/>
  <c r="E135" i="1"/>
  <c r="A135" i="1"/>
  <c r="AV134" i="1"/>
  <c r="AV134" i="1" a="1"/>
  <c r="AU134" i="1" a="1"/>
  <c r="AU134" i="1" s="1"/>
  <c r="AT134" i="1" a="1"/>
  <c r="AT134" i="1" s="1"/>
  <c r="AS134" i="1" a="1"/>
  <c r="AS134" i="1" s="1"/>
  <c r="AR134" i="1"/>
  <c r="AR134" i="1" a="1"/>
  <c r="AQ134" i="1" a="1"/>
  <c r="AQ134" i="1" s="1"/>
  <c r="AP134" i="1" a="1"/>
  <c r="AP134" i="1" s="1"/>
  <c r="AO134" i="1" a="1"/>
  <c r="AO134" i="1" s="1"/>
  <c r="AL134" i="1"/>
  <c r="AL134" i="1" a="1"/>
  <c r="AI134" i="1"/>
  <c r="AI134" i="1" a="1"/>
  <c r="AE134" i="1"/>
  <c r="AE134" i="1" a="1"/>
  <c r="AD134" i="1" a="1"/>
  <c r="AD134" i="1" s="1"/>
  <c r="AC134" i="1"/>
  <c r="AC134" i="1" a="1"/>
  <c r="AA134" i="1" a="1"/>
  <c r="AA134" i="1" s="1"/>
  <c r="AB134" i="1" s="1"/>
  <c r="Z134" i="1" a="1"/>
  <c r="Z134" i="1" s="1"/>
  <c r="Y134" i="1"/>
  <c r="Y134" i="1" a="1"/>
  <c r="X134" i="1" a="1"/>
  <c r="X134" i="1" s="1"/>
  <c r="W134" i="1" a="1"/>
  <c r="W134" i="1" s="1"/>
  <c r="V134" i="1" a="1"/>
  <c r="V134" i="1" s="1"/>
  <c r="U134" i="1"/>
  <c r="U134" i="1" a="1"/>
  <c r="T134" i="1" a="1"/>
  <c r="T134" i="1" s="1"/>
  <c r="S134" i="1" a="1"/>
  <c r="S134" i="1" s="1"/>
  <c r="R134" i="1" a="1"/>
  <c r="R134" i="1" s="1"/>
  <c r="Q134" i="1"/>
  <c r="Q134" i="1" a="1"/>
  <c r="P134" i="1" a="1"/>
  <c r="P134" i="1" s="1"/>
  <c r="O134" i="1" a="1"/>
  <c r="O134" i="1" s="1"/>
  <c r="N134" i="1" a="1"/>
  <c r="N134" i="1" s="1"/>
  <c r="M134" i="1"/>
  <c r="M134" i="1" a="1"/>
  <c r="L134" i="1" a="1"/>
  <c r="L134" i="1" s="1"/>
  <c r="K134" i="1" a="1"/>
  <c r="K134" i="1" s="1"/>
  <c r="I134" i="1" a="1"/>
  <c r="I134" i="1" s="1"/>
  <c r="J134" i="1" s="1"/>
  <c r="H134" i="1"/>
  <c r="H134" i="1" a="1"/>
  <c r="G134" i="1"/>
  <c r="G134" i="1" a="1"/>
  <c r="E134" i="1"/>
  <c r="A134" i="1"/>
  <c r="AV133" i="1" a="1"/>
  <c r="AV133" i="1" s="1"/>
  <c r="AU133" i="1"/>
  <c r="AU133" i="1" a="1"/>
  <c r="AT133" i="1"/>
  <c r="AT133" i="1" a="1"/>
  <c r="AS133" i="1"/>
  <c r="AS133" i="1" a="1"/>
  <c r="AR133" i="1" a="1"/>
  <c r="AR133" i="1" s="1"/>
  <c r="AQ133" i="1"/>
  <c r="AQ133" i="1" a="1"/>
  <c r="AP133" i="1"/>
  <c r="AP133" i="1" a="1"/>
  <c r="AO133" i="1"/>
  <c r="AO133" i="1" a="1"/>
  <c r="AL133" i="1" a="1"/>
  <c r="AL133" i="1" s="1"/>
  <c r="AI133" i="1" a="1"/>
  <c r="AI133" i="1" s="1"/>
  <c r="AE133" i="1" a="1"/>
  <c r="AE133" i="1" s="1"/>
  <c r="AD133" i="1" a="1"/>
  <c r="AD133" i="1" s="1"/>
  <c r="AC133" i="1"/>
  <c r="AC133" i="1" a="1"/>
  <c r="AA133" i="1"/>
  <c r="AB133" i="1" s="1"/>
  <c r="AA133" i="1" a="1"/>
  <c r="Z133" i="1"/>
  <c r="Z133" i="1" a="1"/>
  <c r="Y133" i="1" a="1"/>
  <c r="Y133" i="1" s="1"/>
  <c r="X133" i="1"/>
  <c r="X133" i="1" a="1"/>
  <c r="W133" i="1"/>
  <c r="W133" i="1" a="1"/>
  <c r="V133" i="1"/>
  <c r="V133" i="1" a="1"/>
  <c r="U133" i="1" a="1"/>
  <c r="U133" i="1" s="1"/>
  <c r="T133" i="1"/>
  <c r="T133" i="1" a="1"/>
  <c r="S133" i="1"/>
  <c r="S133" i="1" a="1"/>
  <c r="R133" i="1"/>
  <c r="R133" i="1" a="1"/>
  <c r="Q133" i="1" a="1"/>
  <c r="Q133" i="1" s="1"/>
  <c r="P133" i="1"/>
  <c r="P133" i="1" a="1"/>
  <c r="O133" i="1"/>
  <c r="O133" i="1" a="1"/>
  <c r="N133" i="1"/>
  <c r="N133" i="1" a="1"/>
  <c r="M133" i="1" a="1"/>
  <c r="M133" i="1" s="1"/>
  <c r="L133" i="1"/>
  <c r="L133" i="1" a="1"/>
  <c r="K133" i="1"/>
  <c r="K133" i="1" a="1"/>
  <c r="I133" i="1" a="1"/>
  <c r="I133" i="1" s="1"/>
  <c r="J133" i="1" s="1"/>
  <c r="H133" i="1"/>
  <c r="H133" i="1" a="1"/>
  <c r="G133" i="1" a="1"/>
  <c r="G133" i="1" s="1"/>
  <c r="E133" i="1"/>
  <c r="A133" i="1"/>
  <c r="AV132" i="1" a="1"/>
  <c r="AV132" i="1" s="1"/>
  <c r="AU132" i="1"/>
  <c r="AU132" i="1" a="1"/>
  <c r="AT132" i="1" a="1"/>
  <c r="AT132" i="1" s="1"/>
  <c r="AS132" i="1" a="1"/>
  <c r="AS132" i="1" s="1"/>
  <c r="AR132" i="1" a="1"/>
  <c r="AR132" i="1" s="1"/>
  <c r="AQ132" i="1"/>
  <c r="AQ132" i="1" a="1"/>
  <c r="AP132" i="1" a="1"/>
  <c r="AP132" i="1" s="1"/>
  <c r="AO132" i="1" a="1"/>
  <c r="AO132" i="1" s="1"/>
  <c r="AL132" i="1"/>
  <c r="AL132" i="1" a="1"/>
  <c r="AI132" i="1" a="1"/>
  <c r="AI132" i="1" s="1"/>
  <c r="AE132" i="1"/>
  <c r="AE132" i="1" a="1"/>
  <c r="AD132" i="1"/>
  <c r="AD132" i="1" a="1"/>
  <c r="AC132" i="1" a="1"/>
  <c r="AC132" i="1" s="1"/>
  <c r="AA132" i="1" a="1"/>
  <c r="AA132" i="1" s="1"/>
  <c r="Z132" i="1" a="1"/>
  <c r="Z132" i="1" s="1"/>
  <c r="Y132" i="1" a="1"/>
  <c r="Y132" i="1" s="1"/>
  <c r="X132" i="1"/>
  <c r="AG132" i="1" s="1"/>
  <c r="X132" i="1" a="1"/>
  <c r="W132" i="1" a="1"/>
  <c r="W132" i="1" s="1"/>
  <c r="V132" i="1" a="1"/>
  <c r="V132" i="1" s="1"/>
  <c r="U132" i="1" a="1"/>
  <c r="U132" i="1" s="1"/>
  <c r="T132" i="1"/>
  <c r="T132" i="1" a="1"/>
  <c r="S132" i="1" a="1"/>
  <c r="S132" i="1" s="1"/>
  <c r="R132" i="1" a="1"/>
  <c r="R132" i="1" s="1"/>
  <c r="Q132" i="1" a="1"/>
  <c r="Q132" i="1" s="1"/>
  <c r="P132" i="1"/>
  <c r="P132" i="1" a="1"/>
  <c r="O132" i="1" a="1"/>
  <c r="O132" i="1" s="1"/>
  <c r="N132" i="1" a="1"/>
  <c r="N132" i="1" s="1"/>
  <c r="M132" i="1" a="1"/>
  <c r="M132" i="1" s="1"/>
  <c r="L132" i="1"/>
  <c r="L132" i="1" a="1"/>
  <c r="K132" i="1" a="1"/>
  <c r="K132" i="1" s="1"/>
  <c r="I132" i="1"/>
  <c r="J132" i="1" s="1"/>
  <c r="I132" i="1" a="1"/>
  <c r="H132" i="1" a="1"/>
  <c r="H132" i="1" s="1"/>
  <c r="G132" i="1"/>
  <c r="G132" i="1" a="1"/>
  <c r="E132" i="1"/>
  <c r="A132" i="1"/>
  <c r="AV131" i="1"/>
  <c r="AV131" i="1" a="1"/>
  <c r="AU131" i="1" a="1"/>
  <c r="AU131" i="1" s="1"/>
  <c r="AT131" i="1"/>
  <c r="AT131" i="1" a="1"/>
  <c r="AS131" i="1"/>
  <c r="AS131" i="1" a="1"/>
  <c r="AR131" i="1"/>
  <c r="AR131" i="1" a="1"/>
  <c r="AQ131" i="1" a="1"/>
  <c r="AQ131" i="1" s="1"/>
  <c r="AP131" i="1"/>
  <c r="AP131" i="1" a="1"/>
  <c r="AO131" i="1"/>
  <c r="AO131" i="1" a="1"/>
  <c r="AL131" i="1"/>
  <c r="AL131" i="1" a="1"/>
  <c r="AI131" i="1"/>
  <c r="AI131" i="1" a="1"/>
  <c r="AE131" i="1" a="1"/>
  <c r="AE131" i="1" s="1"/>
  <c r="AD131" i="1" a="1"/>
  <c r="AD131" i="1" s="1"/>
  <c r="AC131" i="1" a="1"/>
  <c r="AC131" i="1" s="1"/>
  <c r="AA131" i="1"/>
  <c r="AA131" i="1" a="1"/>
  <c r="Z131" i="1"/>
  <c r="Z131" i="1" a="1"/>
  <c r="Y131" i="1"/>
  <c r="Y131" i="1" a="1"/>
  <c r="X131" i="1" a="1"/>
  <c r="X131" i="1" s="1"/>
  <c r="W131" i="1"/>
  <c r="W131" i="1" a="1"/>
  <c r="V131" i="1"/>
  <c r="V131" i="1" a="1"/>
  <c r="U131" i="1" a="1"/>
  <c r="U131" i="1" s="1"/>
  <c r="T131" i="1" a="1"/>
  <c r="T131" i="1" s="1"/>
  <c r="S131" i="1" a="1"/>
  <c r="S131" i="1" s="1"/>
  <c r="R131" i="1"/>
  <c r="R131" i="1" a="1"/>
  <c r="Q131" i="1" a="1"/>
  <c r="Q131" i="1" s="1"/>
  <c r="P131" i="1" a="1"/>
  <c r="P131" i="1" s="1"/>
  <c r="O131" i="1" a="1"/>
  <c r="O131" i="1" s="1"/>
  <c r="N131" i="1"/>
  <c r="N131" i="1" a="1"/>
  <c r="M131" i="1" a="1"/>
  <c r="M131" i="1" s="1"/>
  <c r="L131" i="1" a="1"/>
  <c r="L131" i="1" s="1"/>
  <c r="K131" i="1" a="1"/>
  <c r="K131" i="1" s="1"/>
  <c r="J131" i="1"/>
  <c r="I131" i="1"/>
  <c r="I131" i="1" a="1"/>
  <c r="H131" i="1" a="1"/>
  <c r="H131" i="1" s="1"/>
  <c r="G131" i="1"/>
  <c r="G131" i="1" a="1"/>
  <c r="E131" i="1"/>
  <c r="A131" i="1"/>
  <c r="AV130" i="1" a="1"/>
  <c r="AV130" i="1" s="1"/>
  <c r="AU130" i="1" a="1"/>
  <c r="AU130" i="1" s="1"/>
  <c r="AT130" i="1"/>
  <c r="AT130" i="1" a="1"/>
  <c r="AS130" i="1" a="1"/>
  <c r="AS130" i="1" s="1"/>
  <c r="AR130" i="1" a="1"/>
  <c r="AR130" i="1" s="1"/>
  <c r="AQ130" i="1" a="1"/>
  <c r="AQ130" i="1" s="1"/>
  <c r="AP130" i="1"/>
  <c r="AP130" i="1" a="1"/>
  <c r="AO130" i="1" a="1"/>
  <c r="AO130" i="1" s="1"/>
  <c r="AL130" i="1" a="1"/>
  <c r="AL130" i="1" s="1"/>
  <c r="AI130" i="1" a="1"/>
  <c r="AI130" i="1" s="1"/>
  <c r="AE130" i="1" a="1"/>
  <c r="AE130" i="1" s="1"/>
  <c r="AD130" i="1"/>
  <c r="AD130" i="1" a="1"/>
  <c r="AC130" i="1"/>
  <c r="AC130" i="1" a="1"/>
  <c r="AA130" i="1"/>
  <c r="AA130" i="1" a="1"/>
  <c r="Z130" i="1" a="1"/>
  <c r="Z130" i="1" s="1"/>
  <c r="Y130" i="1" a="1"/>
  <c r="Y130" i="1" s="1"/>
  <c r="X130" i="1" a="1"/>
  <c r="X130" i="1" s="1"/>
  <c r="W130" i="1"/>
  <c r="W130" i="1" a="1"/>
  <c r="V130" i="1" a="1"/>
  <c r="V130" i="1" s="1"/>
  <c r="U130" i="1" a="1"/>
  <c r="U130" i="1" s="1"/>
  <c r="T130" i="1" a="1"/>
  <c r="T130" i="1" s="1"/>
  <c r="S130" i="1"/>
  <c r="S130" i="1" a="1"/>
  <c r="R130" i="1" a="1"/>
  <c r="R130" i="1" s="1"/>
  <c r="Q130" i="1" a="1"/>
  <c r="Q130" i="1" s="1"/>
  <c r="P130" i="1" a="1"/>
  <c r="P130" i="1" s="1"/>
  <c r="O130" i="1"/>
  <c r="O130" i="1" a="1"/>
  <c r="N130" i="1" a="1"/>
  <c r="N130" i="1" s="1"/>
  <c r="M130" i="1" a="1"/>
  <c r="M130" i="1" s="1"/>
  <c r="L130" i="1" a="1"/>
  <c r="L130" i="1" s="1"/>
  <c r="K130" i="1"/>
  <c r="K130" i="1" a="1"/>
  <c r="I130" i="1"/>
  <c r="J130" i="1" s="1"/>
  <c r="I130" i="1" a="1"/>
  <c r="H130" i="1"/>
  <c r="H130" i="1" a="1"/>
  <c r="G130" i="1" a="1"/>
  <c r="G130" i="1" s="1"/>
  <c r="E130" i="1"/>
  <c r="A130" i="1"/>
  <c r="AV129" i="1"/>
  <c r="AV129" i="1" a="1"/>
  <c r="AU129" i="1"/>
  <c r="AU129" i="1" a="1"/>
  <c r="AT129" i="1" a="1"/>
  <c r="AT129" i="1" s="1"/>
  <c r="AS129" i="1"/>
  <c r="AS129" i="1" a="1"/>
  <c r="AR129" i="1"/>
  <c r="AR129" i="1" a="1"/>
  <c r="AQ129" i="1"/>
  <c r="AQ129" i="1" a="1"/>
  <c r="AP129" i="1" a="1"/>
  <c r="AP129" i="1" s="1"/>
  <c r="AO129" i="1"/>
  <c r="AO129" i="1" a="1"/>
  <c r="AL129" i="1" a="1"/>
  <c r="AL129" i="1" s="1"/>
  <c r="AI129" i="1"/>
  <c r="AI129" i="1" a="1"/>
  <c r="AE129" i="1"/>
  <c r="AE129" i="1" a="1"/>
  <c r="AD129" i="1" a="1"/>
  <c r="AD129" i="1" s="1"/>
  <c r="AC129" i="1" a="1"/>
  <c r="AC129" i="1" s="1"/>
  <c r="AA129" i="1" a="1"/>
  <c r="AA129" i="1" s="1"/>
  <c r="Z129" i="1"/>
  <c r="Z129" i="1" a="1"/>
  <c r="Y129" i="1"/>
  <c r="Y129" i="1" a="1"/>
  <c r="X129" i="1"/>
  <c r="AJ129" i="1" s="1"/>
  <c r="X129" i="1" a="1"/>
  <c r="W129" i="1" a="1"/>
  <c r="W129" i="1" s="1"/>
  <c r="V129" i="1"/>
  <c r="V129" i="1" a="1"/>
  <c r="U129" i="1"/>
  <c r="U129" i="1" a="1"/>
  <c r="T129" i="1"/>
  <c r="T129" i="1" a="1"/>
  <c r="S129" i="1" a="1"/>
  <c r="S129" i="1" s="1"/>
  <c r="R129" i="1" a="1"/>
  <c r="R129" i="1" s="1"/>
  <c r="Q129" i="1"/>
  <c r="Q129" i="1" a="1"/>
  <c r="P129" i="1"/>
  <c r="P129" i="1" a="1"/>
  <c r="O129" i="1" a="1"/>
  <c r="O129" i="1" s="1"/>
  <c r="N129" i="1" a="1"/>
  <c r="N129" i="1" s="1"/>
  <c r="M129" i="1"/>
  <c r="M129" i="1" a="1"/>
  <c r="L129" i="1" a="1"/>
  <c r="L129" i="1" s="1"/>
  <c r="K129" i="1" a="1"/>
  <c r="K129" i="1" s="1"/>
  <c r="I129" i="1" a="1"/>
  <c r="I129" i="1" s="1"/>
  <c r="J129" i="1" s="1"/>
  <c r="H129" i="1" a="1"/>
  <c r="H129" i="1" s="1"/>
  <c r="G129" i="1" a="1"/>
  <c r="G129" i="1" s="1"/>
  <c r="E129" i="1"/>
  <c r="A129" i="1"/>
  <c r="AV128" i="1" a="1"/>
  <c r="AV128" i="1" s="1"/>
  <c r="AU128" i="1" a="1"/>
  <c r="AU128" i="1" s="1"/>
  <c r="AT128" i="1" a="1"/>
  <c r="AT128" i="1" s="1"/>
  <c r="AS128" i="1"/>
  <c r="AS128" i="1" a="1"/>
  <c r="AR128" i="1" a="1"/>
  <c r="AR128" i="1" s="1"/>
  <c r="AQ128" i="1" a="1"/>
  <c r="AQ128" i="1" s="1"/>
  <c r="AP128" i="1" a="1"/>
  <c r="AP128" i="1" s="1"/>
  <c r="AO128" i="1"/>
  <c r="AO128" i="1" a="1"/>
  <c r="AL128" i="1"/>
  <c r="AL128" i="1" a="1"/>
  <c r="AI128" i="1" a="1"/>
  <c r="AI128" i="1" s="1"/>
  <c r="AE128" i="1" a="1"/>
  <c r="AE128" i="1" s="1"/>
  <c r="AD128" i="1" a="1"/>
  <c r="AD128" i="1" s="1"/>
  <c r="AC128" i="1"/>
  <c r="AC128" i="1" a="1"/>
  <c r="AA128" i="1" a="1"/>
  <c r="AA128" i="1" s="1"/>
  <c r="Z128" i="1"/>
  <c r="Z128" i="1" a="1"/>
  <c r="Y128" i="1" a="1"/>
  <c r="Y128" i="1" s="1"/>
  <c r="X128" i="1" a="1"/>
  <c r="X128" i="1" s="1"/>
  <c r="W128" i="1" a="1"/>
  <c r="W128" i="1" s="1"/>
  <c r="V128" i="1"/>
  <c r="V128" i="1" a="1"/>
  <c r="U128" i="1" a="1"/>
  <c r="U128" i="1" s="1"/>
  <c r="T128" i="1" a="1"/>
  <c r="T128" i="1" s="1"/>
  <c r="S128" i="1" a="1"/>
  <c r="S128" i="1" s="1"/>
  <c r="R128" i="1"/>
  <c r="R128" i="1" a="1"/>
  <c r="Q128" i="1" a="1"/>
  <c r="Q128" i="1" s="1"/>
  <c r="P128" i="1" a="1"/>
  <c r="P128" i="1" s="1"/>
  <c r="O128" i="1" a="1"/>
  <c r="O128" i="1" s="1"/>
  <c r="N128" i="1"/>
  <c r="N128" i="1" a="1"/>
  <c r="M128" i="1" a="1"/>
  <c r="M128" i="1" s="1"/>
  <c r="L128" i="1" a="1"/>
  <c r="L128" i="1" s="1"/>
  <c r="K128" i="1" a="1"/>
  <c r="K128" i="1" s="1"/>
  <c r="J128" i="1"/>
  <c r="I128" i="1"/>
  <c r="I128" i="1" a="1"/>
  <c r="H128" i="1"/>
  <c r="H128" i="1" a="1"/>
  <c r="G128" i="1"/>
  <c r="G128" i="1" a="1"/>
  <c r="E128" i="1"/>
  <c r="A128" i="1"/>
  <c r="AV127" i="1"/>
  <c r="AV127" i="1" a="1"/>
  <c r="AU127" i="1"/>
  <c r="AU127" i="1" a="1"/>
  <c r="AT127" i="1"/>
  <c r="AT127" i="1" a="1"/>
  <c r="AS127" i="1" a="1"/>
  <c r="AS127" i="1" s="1"/>
  <c r="AR127" i="1"/>
  <c r="AR127" i="1" a="1"/>
  <c r="AQ127" i="1"/>
  <c r="AQ127" i="1" a="1"/>
  <c r="AP127" i="1"/>
  <c r="AP127" i="1" a="1"/>
  <c r="AO127" i="1" a="1"/>
  <c r="AO127" i="1" s="1"/>
  <c r="AL127" i="1" a="1"/>
  <c r="AL127" i="1" s="1"/>
  <c r="AI127" i="1" a="1"/>
  <c r="AI127" i="1" s="1"/>
  <c r="AE127" i="1" a="1"/>
  <c r="AE127" i="1" s="1"/>
  <c r="AD127" i="1"/>
  <c r="AD127" i="1" a="1"/>
  <c r="AC127" i="1" a="1"/>
  <c r="AC127" i="1" s="1"/>
  <c r="AA127" i="1"/>
  <c r="AA127" i="1" a="1"/>
  <c r="Z127" i="1" a="1"/>
  <c r="Z127" i="1" s="1"/>
  <c r="Y127" i="1" a="1"/>
  <c r="Y127" i="1" s="1"/>
  <c r="X127" i="1"/>
  <c r="X127" i="1" a="1"/>
  <c r="W127" i="1"/>
  <c r="W127" i="1" a="1"/>
  <c r="V127" i="1" a="1"/>
  <c r="V127" i="1" s="1"/>
  <c r="U127" i="1" a="1"/>
  <c r="U127" i="1" s="1"/>
  <c r="T127" i="1"/>
  <c r="T127" i="1" a="1"/>
  <c r="S127" i="1"/>
  <c r="S127" i="1" a="1"/>
  <c r="R127" i="1" a="1"/>
  <c r="R127" i="1" s="1"/>
  <c r="Q127" i="1" a="1"/>
  <c r="Q127" i="1" s="1"/>
  <c r="P127" i="1"/>
  <c r="P127" i="1" a="1"/>
  <c r="O127" i="1" a="1"/>
  <c r="O127" i="1" s="1"/>
  <c r="N127" i="1" a="1"/>
  <c r="N127" i="1" s="1"/>
  <c r="M127" i="1" a="1"/>
  <c r="M127" i="1" s="1"/>
  <c r="L127" i="1"/>
  <c r="L127" i="1" a="1"/>
  <c r="K127" i="1" a="1"/>
  <c r="K127" i="1" s="1"/>
  <c r="I127" i="1"/>
  <c r="J127" i="1" s="1"/>
  <c r="I127" i="1" a="1"/>
  <c r="H127" i="1" a="1"/>
  <c r="H127" i="1" s="1"/>
  <c r="G127" i="1" a="1"/>
  <c r="G127" i="1" s="1"/>
  <c r="E127" i="1"/>
  <c r="A127" i="1"/>
  <c r="AV126" i="1"/>
  <c r="AV126" i="1" a="1"/>
  <c r="AU126" i="1" a="1"/>
  <c r="AU126" i="1" s="1"/>
  <c r="AT126" i="1" a="1"/>
  <c r="AT126" i="1" s="1"/>
  <c r="AS126" i="1" a="1"/>
  <c r="AS126" i="1" s="1"/>
  <c r="AR126" i="1"/>
  <c r="AR126" i="1" a="1"/>
  <c r="AQ126" i="1" a="1"/>
  <c r="AQ126" i="1" s="1"/>
  <c r="AP126" i="1" a="1"/>
  <c r="AP126" i="1" s="1"/>
  <c r="AO126" i="1" a="1"/>
  <c r="AO126" i="1" s="1"/>
  <c r="AL126" i="1"/>
  <c r="AL126" i="1" a="1"/>
  <c r="AI126" i="1"/>
  <c r="AI126" i="1" a="1"/>
  <c r="AE126" i="1"/>
  <c r="AE126" i="1" a="1"/>
  <c r="AD126" i="1" a="1"/>
  <c r="AD126" i="1" s="1"/>
  <c r="AC126" i="1" a="1"/>
  <c r="AC126" i="1" s="1"/>
  <c r="AA126" i="1" a="1"/>
  <c r="AA126" i="1" s="1"/>
  <c r="Z126" i="1" a="1"/>
  <c r="Z126" i="1" s="1"/>
  <c r="Y126" i="1"/>
  <c r="Y126" i="1" a="1"/>
  <c r="X126" i="1" a="1"/>
  <c r="X126" i="1" s="1"/>
  <c r="W126" i="1" a="1"/>
  <c r="W126" i="1" s="1"/>
  <c r="V126" i="1" a="1"/>
  <c r="V126" i="1" s="1"/>
  <c r="U126" i="1"/>
  <c r="U126" i="1" a="1"/>
  <c r="T126" i="1" a="1"/>
  <c r="T126" i="1" s="1"/>
  <c r="S126" i="1" a="1"/>
  <c r="S126" i="1" s="1"/>
  <c r="R126" i="1" a="1"/>
  <c r="R126" i="1" s="1"/>
  <c r="Q126" i="1"/>
  <c r="Q126" i="1" a="1"/>
  <c r="P126" i="1" a="1"/>
  <c r="P126" i="1" s="1"/>
  <c r="O126" i="1" a="1"/>
  <c r="O126" i="1" s="1"/>
  <c r="N126" i="1" a="1"/>
  <c r="N126" i="1" s="1"/>
  <c r="M126" i="1"/>
  <c r="M126" i="1" a="1"/>
  <c r="L126" i="1" a="1"/>
  <c r="L126" i="1" s="1"/>
  <c r="K126" i="1" a="1"/>
  <c r="K126" i="1" s="1"/>
  <c r="I126" i="1" a="1"/>
  <c r="I126" i="1" s="1"/>
  <c r="J126" i="1" s="1"/>
  <c r="H126" i="1"/>
  <c r="H126" i="1" a="1"/>
  <c r="G126" i="1"/>
  <c r="G126" i="1" a="1"/>
  <c r="E126" i="1"/>
  <c r="A126" i="1"/>
  <c r="AV125" i="1" a="1"/>
  <c r="AV125" i="1" s="1"/>
  <c r="AU125" i="1"/>
  <c r="AU125" i="1" a="1"/>
  <c r="AT125" i="1"/>
  <c r="AT125" i="1" a="1"/>
  <c r="AS125" i="1"/>
  <c r="AS125" i="1" a="1"/>
  <c r="AR125" i="1" a="1"/>
  <c r="AR125" i="1" s="1"/>
  <c r="AQ125" i="1" a="1"/>
  <c r="AQ125" i="1" s="1"/>
  <c r="AP125" i="1"/>
  <c r="AP125" i="1" a="1"/>
  <c r="AO125" i="1"/>
  <c r="AO125" i="1" a="1"/>
  <c r="AL125" i="1" a="1"/>
  <c r="AL125" i="1" s="1"/>
  <c r="AI125" i="1" a="1"/>
  <c r="AI125" i="1" s="1"/>
  <c r="AE125" i="1" a="1"/>
  <c r="AE125" i="1" s="1"/>
  <c r="AD125" i="1" a="1"/>
  <c r="AD125" i="1" s="1"/>
  <c r="AC125" i="1"/>
  <c r="AC125" i="1" a="1"/>
  <c r="AA125" i="1"/>
  <c r="AA125" i="1" a="1"/>
  <c r="Z125" i="1"/>
  <c r="Z125" i="1" a="1"/>
  <c r="Y125" i="1" a="1"/>
  <c r="Y125" i="1" s="1"/>
  <c r="X125" i="1" a="1"/>
  <c r="X125" i="1" s="1"/>
  <c r="W125" i="1"/>
  <c r="W125" i="1" a="1"/>
  <c r="V125" i="1"/>
  <c r="V125" i="1" a="1"/>
  <c r="U125" i="1" a="1"/>
  <c r="U125" i="1" s="1"/>
  <c r="T125" i="1" a="1"/>
  <c r="T125" i="1" s="1"/>
  <c r="S125" i="1"/>
  <c r="S125" i="1" a="1"/>
  <c r="R125" i="1"/>
  <c r="R125" i="1" a="1"/>
  <c r="Q125" i="1" a="1"/>
  <c r="Q125" i="1" s="1"/>
  <c r="P125" i="1" a="1"/>
  <c r="P125" i="1" s="1"/>
  <c r="O125" i="1"/>
  <c r="O125" i="1" a="1"/>
  <c r="N125" i="1"/>
  <c r="N125" i="1" a="1"/>
  <c r="M125" i="1" a="1"/>
  <c r="M125" i="1" s="1"/>
  <c r="L125" i="1" a="1"/>
  <c r="L125" i="1" s="1"/>
  <c r="K125" i="1"/>
  <c r="K125" i="1" a="1"/>
  <c r="I125" i="1" a="1"/>
  <c r="I125" i="1" s="1"/>
  <c r="J125" i="1" s="1"/>
  <c r="H125" i="1"/>
  <c r="H125" i="1" a="1"/>
  <c r="G125" i="1" a="1"/>
  <c r="G125" i="1" s="1"/>
  <c r="E125" i="1"/>
  <c r="A125" i="1"/>
  <c r="AV124" i="1" a="1"/>
  <c r="AV124" i="1" s="1"/>
  <c r="AU124" i="1"/>
  <c r="AU124" i="1" a="1"/>
  <c r="AT124" i="1" a="1"/>
  <c r="AT124" i="1" s="1"/>
  <c r="AS124" i="1" a="1"/>
  <c r="AS124" i="1" s="1"/>
  <c r="AR124" i="1" a="1"/>
  <c r="AR124" i="1" s="1"/>
  <c r="AQ124" i="1"/>
  <c r="AQ124" i="1" a="1"/>
  <c r="AP124" i="1" a="1"/>
  <c r="AP124" i="1" s="1"/>
  <c r="AO124" i="1" a="1"/>
  <c r="AO124" i="1" s="1"/>
  <c r="AL124" i="1" a="1"/>
  <c r="AL124" i="1" s="1"/>
  <c r="AI124" i="1" a="1"/>
  <c r="AI124" i="1" s="1"/>
  <c r="AE124" i="1"/>
  <c r="AE124" i="1" a="1"/>
  <c r="AD124" i="1"/>
  <c r="AD124" i="1" a="1"/>
  <c r="AC124" i="1" a="1"/>
  <c r="AC124" i="1" s="1"/>
  <c r="AA124" i="1" a="1"/>
  <c r="AA124" i="1" s="1"/>
  <c r="AB124" i="1" s="1"/>
  <c r="Z124" i="1" a="1"/>
  <c r="Z124" i="1" s="1"/>
  <c r="Y124" i="1" a="1"/>
  <c r="Y124" i="1" s="1"/>
  <c r="X124" i="1"/>
  <c r="AG124" i="1" s="1"/>
  <c r="X124" i="1" a="1"/>
  <c r="W124" i="1" a="1"/>
  <c r="W124" i="1" s="1"/>
  <c r="V124" i="1" a="1"/>
  <c r="V124" i="1" s="1"/>
  <c r="U124" i="1" a="1"/>
  <c r="U124" i="1" s="1"/>
  <c r="T124" i="1"/>
  <c r="T124" i="1" a="1"/>
  <c r="S124" i="1" a="1"/>
  <c r="S124" i="1" s="1"/>
  <c r="R124" i="1" a="1"/>
  <c r="R124" i="1" s="1"/>
  <c r="Q124" i="1" a="1"/>
  <c r="Q124" i="1" s="1"/>
  <c r="P124" i="1"/>
  <c r="P124" i="1" a="1"/>
  <c r="O124" i="1" a="1"/>
  <c r="O124" i="1" s="1"/>
  <c r="N124" i="1" a="1"/>
  <c r="N124" i="1" s="1"/>
  <c r="M124" i="1" a="1"/>
  <c r="M124" i="1" s="1"/>
  <c r="L124" i="1"/>
  <c r="L124" i="1" a="1"/>
  <c r="K124" i="1" a="1"/>
  <c r="K124" i="1" s="1"/>
  <c r="I124" i="1"/>
  <c r="J124" i="1" s="1"/>
  <c r="I124" i="1" a="1"/>
  <c r="H124" i="1" a="1"/>
  <c r="H124" i="1" s="1"/>
  <c r="G124" i="1" a="1"/>
  <c r="G124" i="1" s="1"/>
  <c r="E124" i="1"/>
  <c r="A124" i="1"/>
  <c r="AV123" i="1"/>
  <c r="AV123" i="1" a="1"/>
  <c r="AU123" i="1" a="1"/>
  <c r="AU123" i="1" s="1"/>
  <c r="AT123" i="1" a="1"/>
  <c r="AT123" i="1" s="1"/>
  <c r="AS123" i="1"/>
  <c r="AS123" i="1" a="1"/>
  <c r="AR123" i="1"/>
  <c r="AR123" i="1" a="1"/>
  <c r="AQ123" i="1" a="1"/>
  <c r="AQ123" i="1" s="1"/>
  <c r="AP123" i="1" a="1"/>
  <c r="AP123" i="1" s="1"/>
  <c r="AO123" i="1"/>
  <c r="AO123" i="1" a="1"/>
  <c r="AL123" i="1"/>
  <c r="AL123" i="1" a="1"/>
  <c r="AI123" i="1"/>
  <c r="AI123" i="1" a="1"/>
  <c r="AE123" i="1" a="1"/>
  <c r="AE123" i="1" s="1"/>
  <c r="AD123" i="1" a="1"/>
  <c r="AD123" i="1" s="1"/>
  <c r="AC123" i="1" a="1"/>
  <c r="AC123" i="1" s="1"/>
  <c r="AA123" i="1" a="1"/>
  <c r="AA123" i="1" s="1"/>
  <c r="Z123" i="1"/>
  <c r="Z123" i="1" a="1"/>
  <c r="Y123" i="1"/>
  <c r="Y123" i="1" a="1"/>
  <c r="X123" i="1" a="1"/>
  <c r="X123" i="1" s="1"/>
  <c r="W123" i="1" a="1"/>
  <c r="W123" i="1" s="1"/>
  <c r="V123" i="1"/>
  <c r="V123" i="1" a="1"/>
  <c r="U123" i="1" a="1"/>
  <c r="U123" i="1" s="1"/>
  <c r="T123" i="1" a="1"/>
  <c r="T123" i="1" s="1"/>
  <c r="S123" i="1" a="1"/>
  <c r="S123" i="1" s="1"/>
  <c r="R123" i="1"/>
  <c r="R123" i="1" a="1"/>
  <c r="Q123" i="1" a="1"/>
  <c r="Q123" i="1" s="1"/>
  <c r="P123" i="1" a="1"/>
  <c r="P123" i="1" s="1"/>
  <c r="O123" i="1" a="1"/>
  <c r="O123" i="1" s="1"/>
  <c r="N123" i="1"/>
  <c r="N123" i="1" a="1"/>
  <c r="M123" i="1" a="1"/>
  <c r="M123" i="1" s="1"/>
  <c r="L123" i="1" a="1"/>
  <c r="L123" i="1" s="1"/>
  <c r="K123" i="1" a="1"/>
  <c r="K123" i="1" s="1"/>
  <c r="I123" i="1" a="1"/>
  <c r="I123" i="1" s="1"/>
  <c r="J123" i="1" s="1"/>
  <c r="H123" i="1" a="1"/>
  <c r="H123" i="1" s="1"/>
  <c r="G123" i="1"/>
  <c r="G123" i="1" a="1"/>
  <c r="E123" i="1"/>
  <c r="A123" i="1"/>
  <c r="AV122" i="1" a="1"/>
  <c r="AV122" i="1" s="1"/>
  <c r="AU122" i="1" a="1"/>
  <c r="AU122" i="1" s="1"/>
  <c r="AT122" i="1"/>
  <c r="AT122" i="1" a="1"/>
  <c r="AS122" i="1" a="1"/>
  <c r="AS122" i="1" s="1"/>
  <c r="AR122" i="1" a="1"/>
  <c r="AR122" i="1" s="1"/>
  <c r="AQ122" i="1" a="1"/>
  <c r="AQ122" i="1" s="1"/>
  <c r="AP122" i="1"/>
  <c r="AP122" i="1" a="1"/>
  <c r="AO122" i="1" a="1"/>
  <c r="AO122" i="1" s="1"/>
  <c r="AL122" i="1" a="1"/>
  <c r="AL122" i="1" s="1"/>
  <c r="AI122" i="1" a="1"/>
  <c r="AI122" i="1" s="1"/>
  <c r="AE122" i="1" a="1"/>
  <c r="AE122" i="1" s="1"/>
  <c r="AD122" i="1"/>
  <c r="AD122" i="1" a="1"/>
  <c r="AC122" i="1" a="1"/>
  <c r="AC122" i="1" s="1"/>
  <c r="AA122" i="1"/>
  <c r="AA122" i="1" a="1"/>
  <c r="Z122" i="1" a="1"/>
  <c r="Z122" i="1" s="1"/>
  <c r="Y122" i="1" a="1"/>
  <c r="Y122" i="1" s="1"/>
  <c r="X122" i="1" a="1"/>
  <c r="X122" i="1" s="1"/>
  <c r="W122" i="1"/>
  <c r="W122" i="1" a="1"/>
  <c r="V122" i="1" a="1"/>
  <c r="V122" i="1" s="1"/>
  <c r="U122" i="1" a="1"/>
  <c r="U122" i="1" s="1"/>
  <c r="T122" i="1" a="1"/>
  <c r="T122" i="1" s="1"/>
  <c r="S122" i="1"/>
  <c r="S122" i="1" a="1"/>
  <c r="R122" i="1" a="1"/>
  <c r="R122" i="1" s="1"/>
  <c r="Q122" i="1" a="1"/>
  <c r="Q122" i="1" s="1"/>
  <c r="P122" i="1" a="1"/>
  <c r="P122" i="1" s="1"/>
  <c r="O122" i="1"/>
  <c r="O122" i="1" a="1"/>
  <c r="N122" i="1" a="1"/>
  <c r="N122" i="1" s="1"/>
  <c r="M122" i="1" a="1"/>
  <c r="M122" i="1" s="1"/>
  <c r="L122" i="1" a="1"/>
  <c r="L122" i="1" s="1"/>
  <c r="K122" i="1"/>
  <c r="K122" i="1" a="1"/>
  <c r="I122" i="1"/>
  <c r="J122" i="1" s="1"/>
  <c r="I122" i="1" a="1"/>
  <c r="H122" i="1"/>
  <c r="H122" i="1" a="1"/>
  <c r="G122" i="1" a="1"/>
  <c r="G122" i="1" s="1"/>
  <c r="E122" i="1"/>
  <c r="A122" i="1"/>
  <c r="AV121" i="1"/>
  <c r="AV121" i="1" a="1"/>
  <c r="AU121" i="1"/>
  <c r="AU121" i="1" a="1"/>
  <c r="AT121" i="1" a="1"/>
  <c r="AT121" i="1" s="1"/>
  <c r="AS121" i="1" a="1"/>
  <c r="AS121" i="1" s="1"/>
  <c r="AR121" i="1"/>
  <c r="AR121" i="1" a="1"/>
  <c r="AQ121" i="1" a="1"/>
  <c r="AQ121" i="1" s="1"/>
  <c r="AP121" i="1" a="1"/>
  <c r="AP121" i="1" s="1"/>
  <c r="AO121" i="1" a="1"/>
  <c r="AO121" i="1" s="1"/>
  <c r="AL121" i="1" a="1"/>
  <c r="AL121" i="1" s="1"/>
  <c r="AI121" i="1"/>
  <c r="AI121" i="1" a="1"/>
  <c r="AE121" i="1"/>
  <c r="AE121" i="1" a="1"/>
  <c r="AD121" i="1" a="1"/>
  <c r="AD121" i="1" s="1"/>
  <c r="AC121" i="1" a="1"/>
  <c r="AC121" i="1" s="1"/>
  <c r="AA121" i="1" a="1"/>
  <c r="AA121" i="1" s="1"/>
  <c r="Z121" i="1" a="1"/>
  <c r="Z121" i="1" s="1"/>
  <c r="Y121" i="1"/>
  <c r="Y121" i="1" a="1"/>
  <c r="X121" i="1" a="1"/>
  <c r="X121" i="1" s="1"/>
  <c r="W121" i="1" a="1"/>
  <c r="W121" i="1" s="1"/>
  <c r="V121" i="1" a="1"/>
  <c r="V121" i="1" s="1"/>
  <c r="U121" i="1"/>
  <c r="U121" i="1" a="1"/>
  <c r="T121" i="1" a="1"/>
  <c r="T121" i="1" s="1"/>
  <c r="S121" i="1" a="1"/>
  <c r="S121" i="1" s="1"/>
  <c r="R121" i="1" a="1"/>
  <c r="R121" i="1" s="1"/>
  <c r="Q121" i="1"/>
  <c r="Q121" i="1" a="1"/>
  <c r="P121" i="1" a="1"/>
  <c r="P121" i="1" s="1"/>
  <c r="O121" i="1" a="1"/>
  <c r="O121" i="1" s="1"/>
  <c r="N121" i="1" a="1"/>
  <c r="N121" i="1" s="1"/>
  <c r="M121" i="1"/>
  <c r="M121" i="1" a="1"/>
  <c r="L121" i="1" a="1"/>
  <c r="L121" i="1" s="1"/>
  <c r="K121" i="1" a="1"/>
  <c r="K121" i="1" s="1"/>
  <c r="I121" i="1" a="1"/>
  <c r="I121" i="1" s="1"/>
  <c r="J121" i="1" s="1"/>
  <c r="H121" i="1" a="1"/>
  <c r="H121" i="1" s="1"/>
  <c r="G121" i="1" a="1"/>
  <c r="G121" i="1" s="1"/>
  <c r="E121" i="1"/>
  <c r="A121" i="1"/>
  <c r="AV120" i="1" a="1"/>
  <c r="AV120" i="1" s="1"/>
  <c r="AU120" i="1" a="1"/>
  <c r="AU120" i="1" s="1"/>
  <c r="AT120" i="1" a="1"/>
  <c r="AT120" i="1" s="1"/>
  <c r="AS120" i="1"/>
  <c r="AS120" i="1" a="1"/>
  <c r="AR120" i="1" a="1"/>
  <c r="AR120" i="1" s="1"/>
  <c r="AQ120" i="1" a="1"/>
  <c r="AQ120" i="1" s="1"/>
  <c r="AP120" i="1" a="1"/>
  <c r="AP120" i="1" s="1"/>
  <c r="AO120" i="1"/>
  <c r="AO120" i="1" a="1"/>
  <c r="AL120" i="1" a="1"/>
  <c r="AL120" i="1" s="1"/>
  <c r="AI120" i="1" a="1"/>
  <c r="AI120" i="1" s="1"/>
  <c r="AE120" i="1" a="1"/>
  <c r="AE120" i="1" s="1"/>
  <c r="AD120" i="1" a="1"/>
  <c r="AD120" i="1" s="1"/>
  <c r="AC120" i="1"/>
  <c r="AC120" i="1" a="1"/>
  <c r="AA120" i="1" a="1"/>
  <c r="AA120" i="1" s="1"/>
  <c r="Z120" i="1"/>
  <c r="Z120" i="1" a="1"/>
  <c r="Y120" i="1" a="1"/>
  <c r="Y120" i="1" s="1"/>
  <c r="X120" i="1" a="1"/>
  <c r="X120" i="1" s="1"/>
  <c r="W120" i="1" a="1"/>
  <c r="W120" i="1" s="1"/>
  <c r="V120" i="1"/>
  <c r="V120" i="1" a="1"/>
  <c r="U120" i="1" a="1"/>
  <c r="U120" i="1" s="1"/>
  <c r="T120" i="1" a="1"/>
  <c r="T120" i="1" s="1"/>
  <c r="S120" i="1" a="1"/>
  <c r="S120" i="1" s="1"/>
  <c r="R120" i="1"/>
  <c r="R120" i="1" a="1"/>
  <c r="Q120" i="1" a="1"/>
  <c r="Q120" i="1" s="1"/>
  <c r="P120" i="1" a="1"/>
  <c r="P120" i="1" s="1"/>
  <c r="O120" i="1" a="1"/>
  <c r="O120" i="1" s="1"/>
  <c r="N120" i="1"/>
  <c r="N120" i="1" a="1"/>
  <c r="M120" i="1" a="1"/>
  <c r="M120" i="1" s="1"/>
  <c r="L120" i="1" a="1"/>
  <c r="L120" i="1" s="1"/>
  <c r="K120" i="1" a="1"/>
  <c r="K120" i="1" s="1"/>
  <c r="I120" i="1" a="1"/>
  <c r="I120" i="1" s="1"/>
  <c r="J120" i="1" s="1"/>
  <c r="H120" i="1"/>
  <c r="H120" i="1" a="1"/>
  <c r="G120" i="1" a="1"/>
  <c r="G120" i="1" s="1"/>
  <c r="E120" i="1"/>
  <c r="A120" i="1"/>
  <c r="AV119" i="1" a="1"/>
  <c r="AV119" i="1" s="1"/>
  <c r="AU119" i="1"/>
  <c r="AU119" i="1" a="1"/>
  <c r="AT119" i="1" a="1"/>
  <c r="AT119" i="1" s="1"/>
  <c r="AS119" i="1" a="1"/>
  <c r="AS119" i="1" s="1"/>
  <c r="AR119" i="1" a="1"/>
  <c r="AR119" i="1" s="1"/>
  <c r="AQ119" i="1"/>
  <c r="AQ119" i="1" a="1"/>
  <c r="AP119" i="1" a="1"/>
  <c r="AP119" i="1" s="1"/>
  <c r="AO119" i="1" a="1"/>
  <c r="AO119" i="1" s="1"/>
  <c r="AL119" i="1" a="1"/>
  <c r="AL119" i="1" s="1"/>
  <c r="AI119" i="1" a="1"/>
  <c r="AI119" i="1" s="1"/>
  <c r="AE119" i="1" a="1"/>
  <c r="AE119" i="1" s="1"/>
  <c r="AD119" i="1"/>
  <c r="AD119" i="1" a="1"/>
  <c r="AC119" i="1" a="1"/>
  <c r="AC119" i="1" s="1"/>
  <c r="AA119" i="1" a="1"/>
  <c r="AA119" i="1" s="1"/>
  <c r="Z119" i="1" a="1"/>
  <c r="Z119" i="1" s="1"/>
  <c r="Y119" i="1" a="1"/>
  <c r="Y119" i="1" s="1"/>
  <c r="X119" i="1"/>
  <c r="X119" i="1" a="1"/>
  <c r="W119" i="1" a="1"/>
  <c r="W119" i="1" s="1"/>
  <c r="V119" i="1" a="1"/>
  <c r="V119" i="1" s="1"/>
  <c r="U119" i="1" a="1"/>
  <c r="U119" i="1" s="1"/>
  <c r="T119" i="1"/>
  <c r="T119" i="1" a="1"/>
  <c r="S119" i="1" a="1"/>
  <c r="S119" i="1" s="1"/>
  <c r="R119" i="1" a="1"/>
  <c r="R119" i="1" s="1"/>
  <c r="Q119" i="1" a="1"/>
  <c r="Q119" i="1" s="1"/>
  <c r="P119" i="1"/>
  <c r="P119" i="1" a="1"/>
  <c r="O119" i="1" a="1"/>
  <c r="O119" i="1" s="1"/>
  <c r="N119" i="1" a="1"/>
  <c r="N119" i="1" s="1"/>
  <c r="M119" i="1" a="1"/>
  <c r="M119" i="1" s="1"/>
  <c r="L119" i="1"/>
  <c r="L119" i="1" a="1"/>
  <c r="K119" i="1" a="1"/>
  <c r="K119" i="1" s="1"/>
  <c r="I119" i="1"/>
  <c r="J119" i="1" s="1"/>
  <c r="I119" i="1" a="1"/>
  <c r="H119" i="1" a="1"/>
  <c r="H119" i="1" s="1"/>
  <c r="G119" i="1"/>
  <c r="G119" i="1" a="1"/>
  <c r="E119" i="1"/>
  <c r="A119" i="1"/>
  <c r="AV118" i="1"/>
  <c r="AV118" i="1" a="1"/>
  <c r="AU118" i="1" a="1"/>
  <c r="AU118" i="1" s="1"/>
  <c r="AT118" i="1"/>
  <c r="AT118" i="1" a="1"/>
  <c r="AS118" i="1" a="1"/>
  <c r="AS118" i="1" s="1"/>
  <c r="AR118" i="1"/>
  <c r="AR118" i="1" a="1"/>
  <c r="AQ118" i="1" a="1"/>
  <c r="AQ118" i="1" s="1"/>
  <c r="AP118" i="1" a="1"/>
  <c r="AP118" i="1" s="1"/>
  <c r="AO118" i="1" a="1"/>
  <c r="AO118" i="1" s="1"/>
  <c r="AL118" i="1"/>
  <c r="AL118" i="1" a="1"/>
  <c r="AI118" i="1"/>
  <c r="AI118" i="1" a="1"/>
  <c r="AE118" i="1" a="1"/>
  <c r="AE118" i="1" s="1"/>
  <c r="AD118" i="1" a="1"/>
  <c r="AD118" i="1" s="1"/>
  <c r="AC118" i="1" a="1"/>
  <c r="AC118" i="1" s="1"/>
  <c r="AA118" i="1" a="1"/>
  <c r="AA118" i="1" s="1"/>
  <c r="Z118" i="1" a="1"/>
  <c r="Z118" i="1" s="1"/>
  <c r="Y118" i="1"/>
  <c r="Y118" i="1" a="1"/>
  <c r="X118" i="1" a="1"/>
  <c r="X118" i="1" s="1"/>
  <c r="W118" i="1" a="1"/>
  <c r="W118" i="1" s="1"/>
  <c r="V118" i="1" a="1"/>
  <c r="V118" i="1" s="1"/>
  <c r="U118" i="1"/>
  <c r="U118" i="1" a="1"/>
  <c r="T118" i="1" a="1"/>
  <c r="T118" i="1" s="1"/>
  <c r="S118" i="1" a="1"/>
  <c r="S118" i="1" s="1"/>
  <c r="R118" i="1" a="1"/>
  <c r="R118" i="1" s="1"/>
  <c r="Q118" i="1"/>
  <c r="Q118" i="1" a="1"/>
  <c r="P118" i="1" a="1"/>
  <c r="P118" i="1" s="1"/>
  <c r="O118" i="1" a="1"/>
  <c r="O118" i="1" s="1"/>
  <c r="N118" i="1" a="1"/>
  <c r="N118" i="1" s="1"/>
  <c r="M118" i="1"/>
  <c r="M118" i="1" a="1"/>
  <c r="L118" i="1" a="1"/>
  <c r="L118" i="1" s="1"/>
  <c r="K118" i="1" a="1"/>
  <c r="K118" i="1" s="1"/>
  <c r="I118" i="1" a="1"/>
  <c r="I118" i="1" s="1"/>
  <c r="J118" i="1" s="1"/>
  <c r="H118" i="1" a="1"/>
  <c r="H118" i="1" s="1"/>
  <c r="G118" i="1"/>
  <c r="G118" i="1" a="1"/>
  <c r="E118" i="1"/>
  <c r="A118" i="1"/>
  <c r="AV117" i="1" a="1"/>
  <c r="AV117" i="1" s="1"/>
  <c r="AU117" i="1" a="1"/>
  <c r="AU117" i="1" s="1"/>
  <c r="AT117" i="1"/>
  <c r="AT117" i="1" a="1"/>
  <c r="AS117" i="1" a="1"/>
  <c r="AS117" i="1" s="1"/>
  <c r="AR117" i="1" a="1"/>
  <c r="AR117" i="1" s="1"/>
  <c r="AQ117" i="1" a="1"/>
  <c r="AQ117" i="1" s="1"/>
  <c r="AP117" i="1"/>
  <c r="AP117" i="1" a="1"/>
  <c r="AO117" i="1" a="1"/>
  <c r="AO117" i="1" s="1"/>
  <c r="AL117" i="1" a="1"/>
  <c r="AL117" i="1" s="1"/>
  <c r="AI117" i="1" a="1"/>
  <c r="AI117" i="1" s="1"/>
  <c r="AE117" i="1" a="1"/>
  <c r="AE117" i="1" s="1"/>
  <c r="AD117" i="1" a="1"/>
  <c r="AD117" i="1" s="1"/>
  <c r="AC117" i="1"/>
  <c r="AC117" i="1" a="1"/>
  <c r="AA117" i="1"/>
  <c r="AB117" i="1" s="1"/>
  <c r="AA117" i="1" a="1"/>
  <c r="Z117" i="1" a="1"/>
  <c r="Z117" i="1" s="1"/>
  <c r="Y117" i="1" a="1"/>
  <c r="Y117" i="1" s="1"/>
  <c r="X117" i="1" a="1"/>
  <c r="X117" i="1" s="1"/>
  <c r="W117" i="1"/>
  <c r="W117" i="1" a="1"/>
  <c r="V117" i="1" a="1"/>
  <c r="V117" i="1" s="1"/>
  <c r="U117" i="1" a="1"/>
  <c r="U117" i="1" s="1"/>
  <c r="T117" i="1" a="1"/>
  <c r="T117" i="1" s="1"/>
  <c r="S117" i="1"/>
  <c r="S117" i="1" a="1"/>
  <c r="R117" i="1" a="1"/>
  <c r="R117" i="1" s="1"/>
  <c r="Q117" i="1" a="1"/>
  <c r="Q117" i="1" s="1"/>
  <c r="P117" i="1" a="1"/>
  <c r="P117" i="1" s="1"/>
  <c r="O117" i="1"/>
  <c r="O117" i="1" a="1"/>
  <c r="N117" i="1" a="1"/>
  <c r="N117" i="1" s="1"/>
  <c r="M117" i="1" a="1"/>
  <c r="M117" i="1" s="1"/>
  <c r="L117" i="1" a="1"/>
  <c r="L117" i="1" s="1"/>
  <c r="K117" i="1"/>
  <c r="K117" i="1" a="1"/>
  <c r="I117" i="1" a="1"/>
  <c r="I117" i="1" s="1"/>
  <c r="J117" i="1" s="1"/>
  <c r="H117" i="1"/>
  <c r="H117" i="1" a="1"/>
  <c r="G117" i="1" a="1"/>
  <c r="G117" i="1" s="1"/>
  <c r="E117" i="1"/>
  <c r="A117" i="1"/>
  <c r="AV116" i="1" a="1"/>
  <c r="AV116" i="1" s="1"/>
  <c r="AU116" i="1"/>
  <c r="AU116" i="1" a="1"/>
  <c r="AT116" i="1" a="1"/>
  <c r="AT116" i="1" s="1"/>
  <c r="AS116" i="1"/>
  <c r="AS116" i="1" a="1"/>
  <c r="AR116" i="1" a="1"/>
  <c r="AR116" i="1" s="1"/>
  <c r="AQ116" i="1"/>
  <c r="AQ116" i="1" a="1"/>
  <c r="AP116" i="1" a="1"/>
  <c r="AP116" i="1" s="1"/>
  <c r="AO116" i="1"/>
  <c r="AO116" i="1" a="1"/>
  <c r="AM116" i="1"/>
  <c r="AL116" i="1" a="1"/>
  <c r="AL116" i="1" s="1"/>
  <c r="AI116" i="1" a="1"/>
  <c r="AI116" i="1" s="1"/>
  <c r="AE116" i="1"/>
  <c r="AE116" i="1" a="1"/>
  <c r="AD116" i="1" a="1"/>
  <c r="AD116" i="1" s="1"/>
  <c r="AC116" i="1" a="1"/>
  <c r="AC116" i="1" s="1"/>
  <c r="AA116" i="1" a="1"/>
  <c r="AA116" i="1" s="1"/>
  <c r="AB116" i="1" s="1"/>
  <c r="Z116" i="1"/>
  <c r="Z116" i="1" a="1"/>
  <c r="Y116" i="1" a="1"/>
  <c r="Y116" i="1" s="1"/>
  <c r="X116" i="1"/>
  <c r="X116" i="1" a="1"/>
  <c r="W116" i="1" a="1"/>
  <c r="W116" i="1" s="1"/>
  <c r="V116" i="1"/>
  <c r="V116" i="1" a="1"/>
  <c r="U116" i="1" a="1"/>
  <c r="U116" i="1" s="1"/>
  <c r="T116" i="1"/>
  <c r="T116" i="1" a="1"/>
  <c r="S116" i="1" a="1"/>
  <c r="S116" i="1" s="1"/>
  <c r="R116" i="1"/>
  <c r="R116" i="1" a="1"/>
  <c r="Q116" i="1" a="1"/>
  <c r="Q116" i="1" s="1"/>
  <c r="P116" i="1"/>
  <c r="P116" i="1" a="1"/>
  <c r="O116" i="1" a="1"/>
  <c r="O116" i="1" s="1"/>
  <c r="N116" i="1"/>
  <c r="N116" i="1" a="1"/>
  <c r="M116" i="1" a="1"/>
  <c r="M116" i="1" s="1"/>
  <c r="L116" i="1"/>
  <c r="L116" i="1" a="1"/>
  <c r="K116" i="1" a="1"/>
  <c r="K116" i="1" s="1"/>
  <c r="I116" i="1" a="1"/>
  <c r="I116" i="1" s="1"/>
  <c r="J116" i="1" s="1"/>
  <c r="H116" i="1" a="1"/>
  <c r="H116" i="1" s="1"/>
  <c r="G116" i="1" a="1"/>
  <c r="G116" i="1" s="1"/>
  <c r="E116" i="1"/>
  <c r="A116" i="1"/>
  <c r="AV115" i="1" a="1"/>
  <c r="AV115" i="1" s="1"/>
  <c r="AU115" i="1" a="1"/>
  <c r="AU115" i="1" s="1"/>
  <c r="AT115" i="1" a="1"/>
  <c r="AT115" i="1" s="1"/>
  <c r="AS115" i="1"/>
  <c r="AS115" i="1" a="1"/>
  <c r="AR115" i="1" a="1"/>
  <c r="AR115" i="1" s="1"/>
  <c r="AQ115" i="1" a="1"/>
  <c r="AQ115" i="1" s="1"/>
  <c r="AP115" i="1" a="1"/>
  <c r="AP115" i="1" s="1"/>
  <c r="AO115" i="1"/>
  <c r="AO115" i="1" a="1"/>
  <c r="AL115" i="1"/>
  <c r="AL115" i="1" a="1"/>
  <c r="AI115" i="1" a="1"/>
  <c r="AI115" i="1" s="1"/>
  <c r="AE115" i="1" a="1"/>
  <c r="AE115" i="1" s="1"/>
  <c r="AD115" i="1"/>
  <c r="AD115" i="1" a="1"/>
  <c r="AC115" i="1" a="1"/>
  <c r="AC115" i="1" s="1"/>
  <c r="AA115" i="1" a="1"/>
  <c r="AA115" i="1" s="1"/>
  <c r="Z115" i="1"/>
  <c r="Z115" i="1" a="1"/>
  <c r="Y115" i="1" a="1"/>
  <c r="Y115" i="1" s="1"/>
  <c r="X115" i="1"/>
  <c r="X115" i="1" a="1"/>
  <c r="W115" i="1" a="1"/>
  <c r="W115" i="1" s="1"/>
  <c r="V115" i="1"/>
  <c r="V115" i="1" a="1"/>
  <c r="U115" i="1" a="1"/>
  <c r="U115" i="1" s="1"/>
  <c r="T115" i="1"/>
  <c r="T115" i="1" a="1"/>
  <c r="S115" i="1" a="1"/>
  <c r="S115" i="1" s="1"/>
  <c r="R115" i="1"/>
  <c r="R115" i="1" a="1"/>
  <c r="Q115" i="1" a="1"/>
  <c r="Q115" i="1" s="1"/>
  <c r="P115" i="1" a="1"/>
  <c r="P115" i="1" s="1"/>
  <c r="O115" i="1" a="1"/>
  <c r="O115" i="1" s="1"/>
  <c r="N115" i="1"/>
  <c r="N115" i="1" a="1"/>
  <c r="M115" i="1" a="1"/>
  <c r="M115" i="1" s="1"/>
  <c r="L115" i="1"/>
  <c r="L115" i="1" a="1"/>
  <c r="K115" i="1" a="1"/>
  <c r="K115" i="1" s="1"/>
  <c r="J115" i="1"/>
  <c r="I115" i="1"/>
  <c r="I115" i="1" a="1"/>
  <c r="H115" i="1" a="1"/>
  <c r="H115" i="1" s="1"/>
  <c r="G115" i="1"/>
  <c r="G115" i="1" a="1"/>
  <c r="E115" i="1"/>
  <c r="A115" i="1"/>
  <c r="AV114" i="1"/>
  <c r="AV114" i="1" a="1"/>
  <c r="AU114" i="1" a="1"/>
  <c r="AU114" i="1" s="1"/>
  <c r="AT114" i="1"/>
  <c r="AT114" i="1" a="1"/>
  <c r="AS114" i="1" a="1"/>
  <c r="AS114" i="1" s="1"/>
  <c r="AR114" i="1"/>
  <c r="AR114" i="1" a="1"/>
  <c r="AQ114" i="1" a="1"/>
  <c r="AQ114" i="1" s="1"/>
  <c r="AP114" i="1"/>
  <c r="AP114" i="1" a="1"/>
  <c r="AO114" i="1" a="1"/>
  <c r="AO114" i="1" s="1"/>
  <c r="AL114" i="1" a="1"/>
  <c r="AL114" i="1" s="1"/>
  <c r="AI114" i="1"/>
  <c r="AI114" i="1" a="1"/>
  <c r="AE114" i="1" a="1"/>
  <c r="AE114" i="1" s="1"/>
  <c r="AD114" i="1"/>
  <c r="AD114" i="1" a="1"/>
  <c r="AC114" i="1" a="1"/>
  <c r="AC114" i="1" s="1"/>
  <c r="AA114" i="1"/>
  <c r="AA114" i="1" a="1"/>
  <c r="Z114" i="1" a="1"/>
  <c r="Z114" i="1" s="1"/>
  <c r="Y114" i="1"/>
  <c r="Y114" i="1" a="1"/>
  <c r="X114" i="1" a="1"/>
  <c r="X114" i="1" s="1"/>
  <c r="W114" i="1"/>
  <c r="W114" i="1" a="1"/>
  <c r="V114" i="1" a="1"/>
  <c r="V114" i="1" s="1"/>
  <c r="U114" i="1"/>
  <c r="U114" i="1" a="1"/>
  <c r="T114" i="1" a="1"/>
  <c r="T114" i="1" s="1"/>
  <c r="S114" i="1"/>
  <c r="S114" i="1" a="1"/>
  <c r="R114" i="1" a="1"/>
  <c r="R114" i="1" s="1"/>
  <c r="Q114" i="1" a="1"/>
  <c r="Q114" i="1" s="1"/>
  <c r="P114" i="1" a="1"/>
  <c r="P114" i="1" s="1"/>
  <c r="O114" i="1"/>
  <c r="O114" i="1" a="1"/>
  <c r="N114" i="1" a="1"/>
  <c r="N114" i="1" s="1"/>
  <c r="M114" i="1" a="1"/>
  <c r="M114" i="1" s="1"/>
  <c r="L114" i="1" a="1"/>
  <c r="L114" i="1" s="1"/>
  <c r="K114" i="1"/>
  <c r="K114" i="1" a="1"/>
  <c r="I114" i="1"/>
  <c r="J114" i="1" s="1"/>
  <c r="I114" i="1" a="1"/>
  <c r="H114" i="1"/>
  <c r="H114" i="1" a="1"/>
  <c r="G114" i="1" a="1"/>
  <c r="G114" i="1" s="1"/>
  <c r="E114" i="1"/>
  <c r="A114" i="1"/>
  <c r="AV113" i="1"/>
  <c r="AV113" i="1" a="1"/>
  <c r="AU113" i="1" a="1"/>
  <c r="AU113" i="1" s="1"/>
  <c r="AT113" i="1"/>
  <c r="AT113" i="1" a="1"/>
  <c r="AS113" i="1" a="1"/>
  <c r="AS113" i="1" s="1"/>
  <c r="AR113" i="1"/>
  <c r="AR113" i="1" a="1"/>
  <c r="AQ113" i="1" a="1"/>
  <c r="AQ113" i="1" s="1"/>
  <c r="AP113" i="1"/>
  <c r="AP113" i="1" a="1"/>
  <c r="AO113" i="1" a="1"/>
  <c r="AO113" i="1" s="1"/>
  <c r="AL113" i="1" a="1"/>
  <c r="AL113" i="1" s="1"/>
  <c r="AI113" i="1"/>
  <c r="AI113" i="1" a="1"/>
  <c r="AE113" i="1"/>
  <c r="AE113" i="1" a="1"/>
  <c r="AD113" i="1"/>
  <c r="AD113" i="1" a="1"/>
  <c r="AC113" i="1" a="1"/>
  <c r="AC113" i="1" s="1"/>
  <c r="AA113" i="1"/>
  <c r="AA113" i="1" a="1"/>
  <c r="Z113" i="1" a="1"/>
  <c r="Z113" i="1" s="1"/>
  <c r="Y113" i="1"/>
  <c r="Y113" i="1" a="1"/>
  <c r="X113" i="1" a="1"/>
  <c r="X113" i="1" s="1"/>
  <c r="AM113" i="1" s="1"/>
  <c r="W113" i="1" a="1"/>
  <c r="W113" i="1" s="1"/>
  <c r="V113" i="1" a="1"/>
  <c r="V113" i="1" s="1"/>
  <c r="U113" i="1"/>
  <c r="U113" i="1" a="1"/>
  <c r="T113" i="1" a="1"/>
  <c r="T113" i="1" s="1"/>
  <c r="S113" i="1" a="1"/>
  <c r="S113" i="1" s="1"/>
  <c r="R113" i="1" a="1"/>
  <c r="R113" i="1" s="1"/>
  <c r="Q113" i="1"/>
  <c r="Q113" i="1" a="1"/>
  <c r="P113" i="1" a="1"/>
  <c r="P113" i="1" s="1"/>
  <c r="O113" i="1" a="1"/>
  <c r="O113" i="1" s="1"/>
  <c r="N113" i="1" a="1"/>
  <c r="N113" i="1" s="1"/>
  <c r="M113" i="1"/>
  <c r="M113" i="1" a="1"/>
  <c r="L113" i="1" a="1"/>
  <c r="L113" i="1" s="1"/>
  <c r="K113" i="1"/>
  <c r="K113" i="1" a="1"/>
  <c r="I113" i="1" a="1"/>
  <c r="I113" i="1" s="1"/>
  <c r="J113" i="1" s="1"/>
  <c r="H113" i="1"/>
  <c r="H113" i="1" a="1"/>
  <c r="G113" i="1" a="1"/>
  <c r="G113" i="1" s="1"/>
  <c r="E113" i="1"/>
  <c r="A113" i="1"/>
  <c r="AV112" i="1"/>
  <c r="AV112" i="1" a="1"/>
  <c r="AU112" i="1"/>
  <c r="AU112" i="1" a="1"/>
  <c r="AT112" i="1" a="1"/>
  <c r="AT112" i="1" s="1"/>
  <c r="AS112" i="1"/>
  <c r="AS112" i="1" a="1"/>
  <c r="AR112" i="1"/>
  <c r="AR112" i="1" a="1"/>
  <c r="AQ112" i="1" a="1"/>
  <c r="AQ112" i="1" s="1"/>
  <c r="AP112" i="1" a="1"/>
  <c r="AP112" i="1" s="1"/>
  <c r="AO112" i="1"/>
  <c r="AO112" i="1" a="1"/>
  <c r="AL112" i="1" a="1"/>
  <c r="AL112" i="1" s="1"/>
  <c r="AI112" i="1" a="1"/>
  <c r="AI112" i="1" s="1"/>
  <c r="AE112" i="1" a="1"/>
  <c r="AE112" i="1" s="1"/>
  <c r="AD112" i="1"/>
  <c r="AD112" i="1" a="1"/>
  <c r="AC112" i="1"/>
  <c r="AC112" i="1" a="1"/>
  <c r="AA112" i="1" a="1"/>
  <c r="AA112" i="1" s="1"/>
  <c r="Z112" i="1"/>
  <c r="Z112" i="1" a="1"/>
  <c r="Y112" i="1" a="1"/>
  <c r="Y112" i="1" s="1"/>
  <c r="X112" i="1" a="1"/>
  <c r="X112" i="1" s="1"/>
  <c r="W112" i="1" a="1"/>
  <c r="W112" i="1" s="1"/>
  <c r="V112" i="1"/>
  <c r="V112" i="1" a="1"/>
  <c r="U112" i="1"/>
  <c r="U112" i="1" a="1"/>
  <c r="T112" i="1" a="1"/>
  <c r="T112" i="1" s="1"/>
  <c r="S112" i="1" a="1"/>
  <c r="S112" i="1" s="1"/>
  <c r="R112" i="1"/>
  <c r="R112" i="1" a="1"/>
  <c r="Q112" i="1"/>
  <c r="Q112" i="1" a="1"/>
  <c r="P112" i="1" a="1"/>
  <c r="P112" i="1" s="1"/>
  <c r="O112" i="1" a="1"/>
  <c r="O112" i="1" s="1"/>
  <c r="N112" i="1" a="1"/>
  <c r="N112" i="1" s="1"/>
  <c r="M112" i="1"/>
  <c r="M112" i="1" a="1"/>
  <c r="L112" i="1" a="1"/>
  <c r="L112" i="1" s="1"/>
  <c r="K112" i="1" a="1"/>
  <c r="K112" i="1" s="1"/>
  <c r="I112" i="1" a="1"/>
  <c r="I112" i="1" s="1"/>
  <c r="J112" i="1" s="1"/>
  <c r="H112" i="1"/>
  <c r="H112" i="1" a="1"/>
  <c r="G112" i="1"/>
  <c r="G112" i="1" a="1"/>
  <c r="E112" i="1"/>
  <c r="A112" i="1"/>
  <c r="AV111" i="1" a="1"/>
  <c r="AV111" i="1" s="1"/>
  <c r="AU111" i="1"/>
  <c r="AU111" i="1" a="1"/>
  <c r="AT111" i="1" a="1"/>
  <c r="AT111" i="1" s="1"/>
  <c r="AS111" i="1" a="1"/>
  <c r="AS111" i="1" s="1"/>
  <c r="AR111" i="1" a="1"/>
  <c r="AR111" i="1" s="1"/>
  <c r="AQ111" i="1"/>
  <c r="AQ111" i="1" a="1"/>
  <c r="AP111" i="1" a="1"/>
  <c r="AP111" i="1" s="1"/>
  <c r="AO111" i="1" a="1"/>
  <c r="AO111" i="1" s="1"/>
  <c r="AL111" i="1"/>
  <c r="AL111" i="1" a="1"/>
  <c r="AI111" i="1" a="1"/>
  <c r="AI111" i="1" s="1"/>
  <c r="AE111" i="1"/>
  <c r="AE111" i="1" a="1"/>
  <c r="AD111" i="1"/>
  <c r="AD111" i="1" a="1"/>
  <c r="AC111" i="1" a="1"/>
  <c r="AC111" i="1" s="1"/>
  <c r="AA111" i="1" a="1"/>
  <c r="AA111" i="1" s="1"/>
  <c r="Z111" i="1" a="1"/>
  <c r="Z111" i="1" s="1"/>
  <c r="Y111" i="1" a="1"/>
  <c r="Y111" i="1" s="1"/>
  <c r="X111" i="1"/>
  <c r="AM111" i="1" s="1"/>
  <c r="X111" i="1" a="1"/>
  <c r="W111" i="1" a="1"/>
  <c r="W111" i="1" s="1"/>
  <c r="V111" i="1" a="1"/>
  <c r="V111" i="1" s="1"/>
  <c r="U111" i="1" a="1"/>
  <c r="U111" i="1" s="1"/>
  <c r="T111" i="1"/>
  <c r="T111" i="1" a="1"/>
  <c r="S111" i="1" a="1"/>
  <c r="S111" i="1" s="1"/>
  <c r="R111" i="1" a="1"/>
  <c r="R111" i="1" s="1"/>
  <c r="Q111" i="1" a="1"/>
  <c r="Q111" i="1" s="1"/>
  <c r="P111" i="1"/>
  <c r="P111" i="1" a="1"/>
  <c r="O111" i="1" a="1"/>
  <c r="O111" i="1" s="1"/>
  <c r="N111" i="1" a="1"/>
  <c r="N111" i="1" s="1"/>
  <c r="M111" i="1" a="1"/>
  <c r="M111" i="1" s="1"/>
  <c r="L111" i="1"/>
  <c r="L111" i="1" a="1"/>
  <c r="K111" i="1" a="1"/>
  <c r="K111" i="1" s="1"/>
  <c r="I111" i="1"/>
  <c r="J111" i="1" s="1"/>
  <c r="I111" i="1" a="1"/>
  <c r="H111" i="1" a="1"/>
  <c r="H111" i="1" s="1"/>
  <c r="G111" i="1"/>
  <c r="G111" i="1" a="1"/>
  <c r="E111" i="1"/>
  <c r="A111" i="1"/>
  <c r="AV110" i="1"/>
  <c r="AV110" i="1" a="1"/>
  <c r="AU110" i="1" a="1"/>
  <c r="AU110" i="1" s="1"/>
  <c r="AT110" i="1"/>
  <c r="AT110" i="1" a="1"/>
  <c r="AS110" i="1"/>
  <c r="AS110" i="1" a="1"/>
  <c r="AR110" i="1"/>
  <c r="AR110" i="1" a="1"/>
  <c r="AQ110" i="1" a="1"/>
  <c r="AQ110" i="1" s="1"/>
  <c r="AP110" i="1"/>
  <c r="AP110" i="1" a="1"/>
  <c r="AO110" i="1"/>
  <c r="AO110" i="1" a="1"/>
  <c r="AL110" i="1"/>
  <c r="AL110" i="1" a="1"/>
  <c r="AI110" i="1"/>
  <c r="AI110" i="1" a="1"/>
  <c r="AE110" i="1" a="1"/>
  <c r="AE110" i="1" s="1"/>
  <c r="AD110" i="1" a="1"/>
  <c r="AD110" i="1" s="1"/>
  <c r="AC110" i="1" a="1"/>
  <c r="AC110" i="1" s="1"/>
  <c r="AA110" i="1"/>
  <c r="AA110" i="1" a="1"/>
  <c r="Z110" i="1"/>
  <c r="Z110" i="1" a="1"/>
  <c r="Y110" i="1"/>
  <c r="Y110" i="1" a="1"/>
  <c r="X110" i="1" a="1"/>
  <c r="X110" i="1" s="1"/>
  <c r="W110" i="1"/>
  <c r="W110" i="1" a="1"/>
  <c r="V110" i="1"/>
  <c r="V110" i="1" a="1"/>
  <c r="U110" i="1"/>
  <c r="U110" i="1" a="1"/>
  <c r="T110" i="1" a="1"/>
  <c r="T110" i="1" s="1"/>
  <c r="S110" i="1" a="1"/>
  <c r="S110" i="1" s="1"/>
  <c r="R110" i="1"/>
  <c r="R110" i="1" a="1"/>
  <c r="Q110" i="1"/>
  <c r="Q110" i="1" a="1"/>
  <c r="P110" i="1" a="1"/>
  <c r="P110" i="1" s="1"/>
  <c r="O110" i="1" a="1"/>
  <c r="O110" i="1" s="1"/>
  <c r="N110" i="1"/>
  <c r="N110" i="1" a="1"/>
  <c r="M110" i="1"/>
  <c r="M110" i="1" a="1"/>
  <c r="L110" i="1" a="1"/>
  <c r="L110" i="1" s="1"/>
  <c r="K110" i="1" a="1"/>
  <c r="K110" i="1" s="1"/>
  <c r="I110" i="1" a="1"/>
  <c r="I110" i="1" s="1"/>
  <c r="J110" i="1" s="1"/>
  <c r="H110" i="1"/>
  <c r="H110" i="1" a="1"/>
  <c r="G110" i="1"/>
  <c r="G110" i="1" a="1"/>
  <c r="E110" i="1"/>
  <c r="A110" i="1"/>
  <c r="AV109" i="1" a="1"/>
  <c r="AV109" i="1" s="1"/>
  <c r="AU109" i="1"/>
  <c r="AU109" i="1" a="1"/>
  <c r="AT109" i="1"/>
  <c r="AT109" i="1" a="1"/>
  <c r="AS109" i="1" a="1"/>
  <c r="AS109" i="1" s="1"/>
  <c r="AR109" i="1" a="1"/>
  <c r="AR109" i="1" s="1"/>
  <c r="AQ109" i="1" a="1"/>
  <c r="AQ109" i="1" s="1"/>
  <c r="AP109" i="1"/>
  <c r="AP109" i="1" a="1"/>
  <c r="AO109" i="1" a="1"/>
  <c r="AO109" i="1" s="1"/>
  <c r="AL109" i="1" a="1"/>
  <c r="AL109" i="1" s="1"/>
  <c r="AI109" i="1" a="1"/>
  <c r="AI109" i="1" s="1"/>
  <c r="AE109" i="1" a="1"/>
  <c r="AE109" i="1" s="1"/>
  <c r="AD109" i="1"/>
  <c r="AD109" i="1" a="1"/>
  <c r="AC109" i="1"/>
  <c r="AC109" i="1" a="1"/>
  <c r="AA109" i="1"/>
  <c r="AA109" i="1" a="1"/>
  <c r="Z109" i="1" a="1"/>
  <c r="Z109" i="1" s="1"/>
  <c r="Y109" i="1" a="1"/>
  <c r="Y109" i="1" s="1"/>
  <c r="X109" i="1" a="1"/>
  <c r="X109" i="1" s="1"/>
  <c r="W109" i="1"/>
  <c r="W109" i="1" a="1"/>
  <c r="V109" i="1" a="1"/>
  <c r="V109" i="1" s="1"/>
  <c r="U109" i="1" a="1"/>
  <c r="U109" i="1" s="1"/>
  <c r="T109" i="1" a="1"/>
  <c r="T109" i="1" s="1"/>
  <c r="S109" i="1"/>
  <c r="S109" i="1" a="1"/>
  <c r="R109" i="1" a="1"/>
  <c r="R109" i="1" s="1"/>
  <c r="Q109" i="1" a="1"/>
  <c r="Q109" i="1" s="1"/>
  <c r="P109" i="1" a="1"/>
  <c r="P109" i="1" s="1"/>
  <c r="O109" i="1"/>
  <c r="O109" i="1" a="1"/>
  <c r="N109" i="1" a="1"/>
  <c r="N109" i="1" s="1"/>
  <c r="M109" i="1" a="1"/>
  <c r="M109" i="1" s="1"/>
  <c r="L109" i="1" a="1"/>
  <c r="L109" i="1" s="1"/>
  <c r="K109" i="1" a="1"/>
  <c r="K109" i="1" s="1"/>
  <c r="I109" i="1"/>
  <c r="J109" i="1" s="1"/>
  <c r="I109" i="1" a="1"/>
  <c r="H109" i="1"/>
  <c r="H109" i="1" a="1"/>
  <c r="G109" i="1" a="1"/>
  <c r="G109" i="1" s="1"/>
  <c r="E109" i="1"/>
  <c r="A109" i="1"/>
  <c r="AV108" i="1"/>
  <c r="AV108" i="1" a="1"/>
  <c r="AU108" i="1"/>
  <c r="AU108" i="1" a="1"/>
  <c r="AT108" i="1" a="1"/>
  <c r="AT108" i="1" s="1"/>
  <c r="AS108" i="1"/>
  <c r="AS108" i="1" a="1"/>
  <c r="AR108" i="1"/>
  <c r="AR108" i="1" a="1"/>
  <c r="AQ108" i="1"/>
  <c r="AQ108" i="1" a="1"/>
  <c r="AP108" i="1" a="1"/>
  <c r="AP108" i="1" s="1"/>
  <c r="AO108" i="1"/>
  <c r="AO108" i="1" a="1"/>
  <c r="AL108" i="1" a="1"/>
  <c r="AL108" i="1" s="1"/>
  <c r="AI108" i="1"/>
  <c r="AI108" i="1" a="1"/>
  <c r="AE108" i="1"/>
  <c r="AE108" i="1" a="1"/>
  <c r="AD108" i="1" a="1"/>
  <c r="AD108" i="1" s="1"/>
  <c r="AC108" i="1" a="1"/>
  <c r="AC108" i="1" s="1"/>
  <c r="AA108" i="1" a="1"/>
  <c r="AA108" i="1" s="1"/>
  <c r="Z108" i="1"/>
  <c r="Z108" i="1" a="1"/>
  <c r="Y108" i="1"/>
  <c r="Y108" i="1" a="1"/>
  <c r="X108" i="1"/>
  <c r="AG108" i="1" s="1"/>
  <c r="X108" i="1" a="1"/>
  <c r="W108" i="1" a="1"/>
  <c r="W108" i="1" s="1"/>
  <c r="V108" i="1"/>
  <c r="V108" i="1" a="1"/>
  <c r="U108" i="1"/>
  <c r="U108" i="1" a="1"/>
  <c r="T108" i="1"/>
  <c r="T108" i="1" a="1"/>
  <c r="S108" i="1" a="1"/>
  <c r="S108" i="1" s="1"/>
  <c r="R108" i="1" a="1"/>
  <c r="R108" i="1" s="1"/>
  <c r="Q108" i="1"/>
  <c r="Q108" i="1" a="1"/>
  <c r="P108" i="1"/>
  <c r="P108" i="1" a="1"/>
  <c r="O108" i="1" a="1"/>
  <c r="O108" i="1" s="1"/>
  <c r="N108" i="1" a="1"/>
  <c r="N108" i="1" s="1"/>
  <c r="M108" i="1"/>
  <c r="M108" i="1" a="1"/>
  <c r="L108" i="1"/>
  <c r="L108" i="1" a="1"/>
  <c r="K108" i="1" a="1"/>
  <c r="K108" i="1" s="1"/>
  <c r="I108" i="1" a="1"/>
  <c r="I108" i="1" s="1"/>
  <c r="J108" i="1" s="1"/>
  <c r="H108" i="1" a="1"/>
  <c r="H108" i="1" s="1"/>
  <c r="G108" i="1"/>
  <c r="G108" i="1" a="1"/>
  <c r="E108" i="1"/>
  <c r="A108" i="1"/>
  <c r="AV107" i="1" a="1"/>
  <c r="AV107" i="1" s="1"/>
  <c r="AU107" i="1" a="1"/>
  <c r="AU107" i="1" s="1"/>
  <c r="AT107" i="1"/>
  <c r="AT107" i="1" a="1"/>
  <c r="AS107" i="1"/>
  <c r="AS107" i="1" a="1"/>
  <c r="AR107" i="1" a="1"/>
  <c r="AR107" i="1" s="1"/>
  <c r="AQ107" i="1" a="1"/>
  <c r="AQ107" i="1" s="1"/>
  <c r="AP107" i="1"/>
  <c r="AP107" i="1" a="1"/>
  <c r="AO107" i="1"/>
  <c r="AO107" i="1" a="1"/>
  <c r="AL107" i="1"/>
  <c r="AL107" i="1" a="1"/>
  <c r="AI107" i="1" a="1"/>
  <c r="AI107" i="1" s="1"/>
  <c r="AE107" i="1" a="1"/>
  <c r="AE107" i="1" s="1"/>
  <c r="AD107" i="1" a="1"/>
  <c r="AD107" i="1" s="1"/>
  <c r="AC107" i="1"/>
  <c r="AC107" i="1" a="1"/>
  <c r="AA107" i="1"/>
  <c r="AA107" i="1" a="1"/>
  <c r="Z107" i="1"/>
  <c r="Z107" i="1" a="1"/>
  <c r="Y107" i="1" a="1"/>
  <c r="Y107" i="1" s="1"/>
  <c r="X107" i="1" a="1"/>
  <c r="X107" i="1" s="1"/>
  <c r="W107" i="1" a="1"/>
  <c r="W107" i="1" s="1"/>
  <c r="V107" i="1"/>
  <c r="V107" i="1" a="1"/>
  <c r="U107" i="1" a="1"/>
  <c r="U107" i="1" s="1"/>
  <c r="T107" i="1" a="1"/>
  <c r="T107" i="1" s="1"/>
  <c r="S107" i="1" a="1"/>
  <c r="S107" i="1" s="1"/>
  <c r="R107" i="1"/>
  <c r="R107" i="1" a="1"/>
  <c r="Q107" i="1" a="1"/>
  <c r="Q107" i="1" s="1"/>
  <c r="P107" i="1" a="1"/>
  <c r="P107" i="1" s="1"/>
  <c r="O107" i="1" a="1"/>
  <c r="O107" i="1" s="1"/>
  <c r="N107" i="1"/>
  <c r="N107" i="1" a="1"/>
  <c r="M107" i="1" a="1"/>
  <c r="M107" i="1" s="1"/>
  <c r="L107" i="1" a="1"/>
  <c r="L107" i="1" s="1"/>
  <c r="K107" i="1" a="1"/>
  <c r="K107" i="1" s="1"/>
  <c r="J107" i="1"/>
  <c r="I107" i="1"/>
  <c r="I107" i="1" a="1"/>
  <c r="H107" i="1"/>
  <c r="H107" i="1" a="1"/>
  <c r="G107" i="1"/>
  <c r="G107" i="1" a="1"/>
  <c r="E107" i="1"/>
  <c r="A107" i="1"/>
  <c r="AV106" i="1"/>
  <c r="AV106" i="1" a="1"/>
  <c r="AU106" i="1"/>
  <c r="AU106" i="1" a="1"/>
  <c r="AT106" i="1"/>
  <c r="AT106" i="1" a="1"/>
  <c r="AS106" i="1" a="1"/>
  <c r="AS106" i="1" s="1"/>
  <c r="AR106" i="1"/>
  <c r="AR106" i="1" a="1"/>
  <c r="AQ106" i="1"/>
  <c r="AQ106" i="1" a="1"/>
  <c r="AP106" i="1"/>
  <c r="AP106" i="1" a="1"/>
  <c r="AO106" i="1" a="1"/>
  <c r="AO106" i="1" s="1"/>
  <c r="AL106" i="1" a="1"/>
  <c r="AL106" i="1" s="1"/>
  <c r="AI106" i="1" a="1"/>
  <c r="AI106" i="1" s="1"/>
  <c r="AE106" i="1" a="1"/>
  <c r="AE106" i="1" s="1"/>
  <c r="AD106" i="1"/>
  <c r="AD106" i="1" a="1"/>
  <c r="AC106" i="1" a="1"/>
  <c r="AC106" i="1" s="1"/>
  <c r="AA106" i="1"/>
  <c r="AA106" i="1" a="1"/>
  <c r="Z106" i="1" a="1"/>
  <c r="Z106" i="1" s="1"/>
  <c r="Y106" i="1" a="1"/>
  <c r="Y106" i="1" s="1"/>
  <c r="X106" i="1"/>
  <c r="X106" i="1" a="1"/>
  <c r="W106" i="1"/>
  <c r="W106" i="1" a="1"/>
  <c r="V106" i="1" a="1"/>
  <c r="V106" i="1" s="1"/>
  <c r="U106" i="1" a="1"/>
  <c r="U106" i="1" s="1"/>
  <c r="T106" i="1"/>
  <c r="T106" i="1" a="1"/>
  <c r="S106" i="1"/>
  <c r="S106" i="1" a="1"/>
  <c r="R106" i="1" a="1"/>
  <c r="R106" i="1" s="1"/>
  <c r="Q106" i="1" a="1"/>
  <c r="Q106" i="1" s="1"/>
  <c r="P106" i="1"/>
  <c r="P106" i="1" a="1"/>
  <c r="O106" i="1"/>
  <c r="O106" i="1" a="1"/>
  <c r="N106" i="1" a="1"/>
  <c r="N106" i="1" s="1"/>
  <c r="M106" i="1" a="1"/>
  <c r="M106" i="1" s="1"/>
  <c r="L106" i="1"/>
  <c r="L106" i="1" a="1"/>
  <c r="K106" i="1" a="1"/>
  <c r="K106" i="1" s="1"/>
  <c r="I106" i="1"/>
  <c r="J106" i="1" s="1"/>
  <c r="I106" i="1" a="1"/>
  <c r="H106" i="1" a="1"/>
  <c r="H106" i="1" s="1"/>
  <c r="G106" i="1" a="1"/>
  <c r="G106" i="1" s="1"/>
  <c r="E106" i="1"/>
  <c r="A106" i="1"/>
  <c r="AV105" i="1"/>
  <c r="AV105" i="1" a="1"/>
  <c r="AU105" i="1" a="1"/>
  <c r="AU105" i="1" s="1"/>
  <c r="AT105" i="1" a="1"/>
  <c r="AT105" i="1" s="1"/>
  <c r="AS105" i="1"/>
  <c r="AS105" i="1" a="1"/>
  <c r="AR105" i="1"/>
  <c r="AR105" i="1" a="1"/>
  <c r="AQ105" i="1" a="1"/>
  <c r="AQ105" i="1" s="1"/>
  <c r="AP105" i="1" a="1"/>
  <c r="AP105" i="1" s="1"/>
  <c r="AO105" i="1"/>
  <c r="AO105" i="1" a="1"/>
  <c r="AL105" i="1"/>
  <c r="AL105" i="1" a="1"/>
  <c r="AI105" i="1"/>
  <c r="AI105" i="1" a="1"/>
  <c r="AE105" i="1" a="1"/>
  <c r="AE105" i="1" s="1"/>
  <c r="AD105" i="1" a="1"/>
  <c r="AD105" i="1" s="1"/>
  <c r="AC105" i="1" a="1"/>
  <c r="AC105" i="1" s="1"/>
  <c r="AA105" i="1" a="1"/>
  <c r="AA105" i="1" s="1"/>
  <c r="Z105" i="1"/>
  <c r="Z105" i="1" a="1"/>
  <c r="Y105" i="1"/>
  <c r="Y105" i="1" a="1"/>
  <c r="X105" i="1" a="1"/>
  <c r="X105" i="1" s="1"/>
  <c r="W105" i="1" a="1"/>
  <c r="W105" i="1" s="1"/>
  <c r="V105" i="1"/>
  <c r="V105" i="1" a="1"/>
  <c r="U105" i="1"/>
  <c r="U105" i="1" a="1"/>
  <c r="T105" i="1" a="1"/>
  <c r="T105" i="1" s="1"/>
  <c r="S105" i="1" a="1"/>
  <c r="S105" i="1" s="1"/>
  <c r="R105" i="1"/>
  <c r="R105" i="1" a="1"/>
  <c r="Q105" i="1"/>
  <c r="Q105" i="1" a="1"/>
  <c r="P105" i="1" a="1"/>
  <c r="P105" i="1" s="1"/>
  <c r="O105" i="1" a="1"/>
  <c r="O105" i="1" s="1"/>
  <c r="N105" i="1"/>
  <c r="N105" i="1" a="1"/>
  <c r="M105" i="1"/>
  <c r="M105" i="1" a="1"/>
  <c r="L105" i="1" a="1"/>
  <c r="L105" i="1" s="1"/>
  <c r="K105" i="1" a="1"/>
  <c r="K105" i="1" s="1"/>
  <c r="I105" i="1" a="1"/>
  <c r="I105" i="1" s="1"/>
  <c r="J105" i="1" s="1"/>
  <c r="H105" i="1"/>
  <c r="H105" i="1" a="1"/>
  <c r="G105" i="1"/>
  <c r="G105" i="1" a="1"/>
  <c r="E105" i="1"/>
  <c r="A105" i="1"/>
  <c r="AV104" i="1" a="1"/>
  <c r="AV104" i="1" s="1"/>
  <c r="AU104" i="1"/>
  <c r="AU104" i="1" a="1"/>
  <c r="AT104" i="1"/>
  <c r="AT104" i="1" a="1"/>
  <c r="AS104" i="1" a="1"/>
  <c r="AS104" i="1" s="1"/>
  <c r="AR104" i="1" a="1"/>
  <c r="AR104" i="1" s="1"/>
  <c r="AQ104" i="1" a="1"/>
  <c r="AQ104" i="1" s="1"/>
  <c r="AP104" i="1"/>
  <c r="AP104" i="1" a="1"/>
  <c r="AO104" i="1" a="1"/>
  <c r="AO104" i="1" s="1"/>
  <c r="AL104" i="1" a="1"/>
  <c r="AL104" i="1" s="1"/>
  <c r="AI104" i="1" a="1"/>
  <c r="AI104" i="1" s="1"/>
  <c r="AE104" i="1" a="1"/>
  <c r="AE104" i="1" s="1"/>
  <c r="AD104" i="1"/>
  <c r="AD104" i="1" a="1"/>
  <c r="AC104" i="1"/>
  <c r="AC104" i="1" a="1"/>
  <c r="AA104" i="1"/>
  <c r="AA104" i="1" a="1"/>
  <c r="Z104" i="1" a="1"/>
  <c r="Z104" i="1" s="1"/>
  <c r="Y104" i="1" a="1"/>
  <c r="Y104" i="1" s="1"/>
  <c r="X104" i="1" a="1"/>
  <c r="X104" i="1" s="1"/>
  <c r="W104" i="1"/>
  <c r="W104" i="1" a="1"/>
  <c r="V104" i="1" a="1"/>
  <c r="V104" i="1" s="1"/>
  <c r="U104" i="1" a="1"/>
  <c r="U104" i="1" s="1"/>
  <c r="T104" i="1" a="1"/>
  <c r="T104" i="1" s="1"/>
  <c r="S104" i="1"/>
  <c r="S104" i="1" a="1"/>
  <c r="R104" i="1" a="1"/>
  <c r="R104" i="1" s="1"/>
  <c r="Q104" i="1" a="1"/>
  <c r="Q104" i="1" s="1"/>
  <c r="P104" i="1" a="1"/>
  <c r="P104" i="1" s="1"/>
  <c r="O104" i="1"/>
  <c r="O104" i="1" a="1"/>
  <c r="N104" i="1" a="1"/>
  <c r="N104" i="1" s="1"/>
  <c r="M104" i="1" a="1"/>
  <c r="M104" i="1" s="1"/>
  <c r="L104" i="1" a="1"/>
  <c r="L104" i="1" s="1"/>
  <c r="K104" i="1"/>
  <c r="K104" i="1" a="1"/>
  <c r="I104" i="1"/>
  <c r="J104" i="1" s="1"/>
  <c r="I104" i="1" a="1"/>
  <c r="H104" i="1"/>
  <c r="H104" i="1" a="1"/>
  <c r="G104" i="1" a="1"/>
  <c r="G104" i="1" s="1"/>
  <c r="E104" i="1"/>
  <c r="A104" i="1"/>
  <c r="AV103" i="1"/>
  <c r="AV103" i="1" a="1"/>
  <c r="AU103" i="1"/>
  <c r="AU103" i="1" a="1"/>
  <c r="AT103" i="1" a="1"/>
  <c r="AT103" i="1" s="1"/>
  <c r="AS103" i="1" a="1"/>
  <c r="AS103" i="1" s="1"/>
  <c r="AR103" i="1"/>
  <c r="AR103" i="1" a="1"/>
  <c r="AQ103" i="1"/>
  <c r="AQ103" i="1" a="1"/>
  <c r="AP103" i="1" a="1"/>
  <c r="AP103" i="1" s="1"/>
  <c r="AO103" i="1" a="1"/>
  <c r="AO103" i="1" s="1"/>
  <c r="AL103" i="1" a="1"/>
  <c r="AL103" i="1" s="1"/>
  <c r="AJ103" i="1"/>
  <c r="AI103" i="1"/>
  <c r="AI103" i="1" a="1"/>
  <c r="AE103" i="1"/>
  <c r="AE103" i="1" a="1"/>
  <c r="AD103" i="1" a="1"/>
  <c r="AD103" i="1" s="1"/>
  <c r="AC103" i="1" a="1"/>
  <c r="AC103" i="1" s="1"/>
  <c r="AA103" i="1" a="1"/>
  <c r="AA103" i="1" s="1"/>
  <c r="AB103" i="1" s="1"/>
  <c r="Z103" i="1" a="1"/>
  <c r="Z103" i="1" s="1"/>
  <c r="Y103" i="1"/>
  <c r="Y103" i="1" a="1"/>
  <c r="X103" i="1"/>
  <c r="AM103" i="1" s="1"/>
  <c r="X103" i="1" a="1"/>
  <c r="W103" i="1" a="1"/>
  <c r="W103" i="1" s="1"/>
  <c r="V103" i="1" a="1"/>
  <c r="V103" i="1" s="1"/>
  <c r="U103" i="1"/>
  <c r="U103" i="1" a="1"/>
  <c r="T103" i="1"/>
  <c r="T103" i="1" a="1"/>
  <c r="S103" i="1" a="1"/>
  <c r="S103" i="1" s="1"/>
  <c r="R103" i="1" a="1"/>
  <c r="R103" i="1" s="1"/>
  <c r="Q103" i="1"/>
  <c r="Q103" i="1" a="1"/>
  <c r="P103" i="1"/>
  <c r="P103" i="1" a="1"/>
  <c r="O103" i="1" a="1"/>
  <c r="O103" i="1" s="1"/>
  <c r="N103" i="1" a="1"/>
  <c r="N103" i="1" s="1"/>
  <c r="M103" i="1"/>
  <c r="M103" i="1" a="1"/>
  <c r="L103" i="1"/>
  <c r="L103" i="1" a="1"/>
  <c r="K103" i="1" a="1"/>
  <c r="K103" i="1" s="1"/>
  <c r="I103" i="1"/>
  <c r="J103" i="1" s="1"/>
  <c r="I103" i="1" a="1"/>
  <c r="H103" i="1" a="1"/>
  <c r="H103" i="1" s="1"/>
  <c r="G103" i="1"/>
  <c r="G103" i="1" a="1"/>
  <c r="E103" i="1"/>
  <c r="A103" i="1"/>
  <c r="AV102" i="1"/>
  <c r="AV102" i="1" a="1"/>
  <c r="AU102" i="1" a="1"/>
  <c r="AU102" i="1" s="1"/>
  <c r="AT102" i="1"/>
  <c r="AT102" i="1" a="1"/>
  <c r="AS102" i="1"/>
  <c r="AS102" i="1" a="1"/>
  <c r="AR102" i="1"/>
  <c r="AR102" i="1" a="1"/>
  <c r="AQ102" i="1" a="1"/>
  <c r="AQ102" i="1" s="1"/>
  <c r="AP102" i="1"/>
  <c r="AP102" i="1" a="1"/>
  <c r="AO102" i="1"/>
  <c r="AO102" i="1" a="1"/>
  <c r="AL102" i="1"/>
  <c r="AL102" i="1" a="1"/>
  <c r="AI102" i="1" a="1"/>
  <c r="AI102" i="1" s="1"/>
  <c r="AE102" i="1" a="1"/>
  <c r="AE102" i="1" s="1"/>
  <c r="AD102" i="1" a="1"/>
  <c r="AD102" i="1" s="1"/>
  <c r="AC102" i="1"/>
  <c r="AC102" i="1" a="1"/>
  <c r="AA102" i="1"/>
  <c r="AA102" i="1" a="1"/>
  <c r="Z102" i="1"/>
  <c r="Z102" i="1" a="1"/>
  <c r="Y102" i="1" a="1"/>
  <c r="Y102" i="1" s="1"/>
  <c r="X102" i="1" a="1"/>
  <c r="X102" i="1" s="1"/>
  <c r="W102" i="1" a="1"/>
  <c r="W102" i="1" s="1"/>
  <c r="V102" i="1"/>
  <c r="V102" i="1" a="1"/>
  <c r="U102" i="1" a="1"/>
  <c r="U102" i="1" s="1"/>
  <c r="T102" i="1" a="1"/>
  <c r="T102" i="1" s="1"/>
  <c r="S102" i="1" a="1"/>
  <c r="S102" i="1" s="1"/>
  <c r="R102" i="1"/>
  <c r="R102" i="1" a="1"/>
  <c r="Q102" i="1" a="1"/>
  <c r="Q102" i="1" s="1"/>
  <c r="P102" i="1" a="1"/>
  <c r="P102" i="1" s="1"/>
  <c r="O102" i="1" a="1"/>
  <c r="O102" i="1" s="1"/>
  <c r="N102" i="1"/>
  <c r="N102" i="1" a="1"/>
  <c r="M102" i="1" a="1"/>
  <c r="M102" i="1" s="1"/>
  <c r="L102" i="1" a="1"/>
  <c r="L102" i="1" s="1"/>
  <c r="K102" i="1" a="1"/>
  <c r="K102" i="1" s="1"/>
  <c r="I102" i="1" a="1"/>
  <c r="I102" i="1" s="1"/>
  <c r="J102" i="1" s="1"/>
  <c r="H102" i="1"/>
  <c r="H102" i="1" a="1"/>
  <c r="G102" i="1"/>
  <c r="G102" i="1" a="1"/>
  <c r="E102" i="1"/>
  <c r="A102" i="1"/>
  <c r="AV101" i="1" a="1"/>
  <c r="AV101" i="1" s="1"/>
  <c r="AU101" i="1"/>
  <c r="AU101" i="1" a="1"/>
  <c r="AT101" i="1"/>
  <c r="AT101" i="1" a="1"/>
  <c r="AS101" i="1" a="1"/>
  <c r="AS101" i="1" s="1"/>
  <c r="AR101" i="1" a="1"/>
  <c r="AR101" i="1" s="1"/>
  <c r="AQ101" i="1"/>
  <c r="AQ101" i="1" a="1"/>
  <c r="AP101" i="1"/>
  <c r="AP101" i="1" a="1"/>
  <c r="AO101" i="1" a="1"/>
  <c r="AO101" i="1" s="1"/>
  <c r="AL101" i="1" a="1"/>
  <c r="AL101" i="1" s="1"/>
  <c r="AI101" i="1" a="1"/>
  <c r="AI101" i="1" s="1"/>
  <c r="AE101" i="1" a="1"/>
  <c r="AE101" i="1" s="1"/>
  <c r="AD101" i="1"/>
  <c r="AD101" i="1" a="1"/>
  <c r="AC101" i="1" a="1"/>
  <c r="AC101" i="1" s="1"/>
  <c r="AA101" i="1"/>
  <c r="AB101" i="1" s="1"/>
  <c r="AA101" i="1" a="1"/>
  <c r="Z101" i="1" a="1"/>
  <c r="Z101" i="1" s="1"/>
  <c r="Y101" i="1" a="1"/>
  <c r="Y101" i="1" s="1"/>
  <c r="X101" i="1"/>
  <c r="AM101" i="1" s="1"/>
  <c r="X101" i="1" a="1"/>
  <c r="W101" i="1"/>
  <c r="W101" i="1" a="1"/>
  <c r="V101" i="1" a="1"/>
  <c r="V101" i="1" s="1"/>
  <c r="U101" i="1" a="1"/>
  <c r="U101" i="1" s="1"/>
  <c r="T101" i="1"/>
  <c r="T101" i="1" a="1"/>
  <c r="S101" i="1"/>
  <c r="S101" i="1" a="1"/>
  <c r="R101" i="1" a="1"/>
  <c r="R101" i="1" s="1"/>
  <c r="Q101" i="1" a="1"/>
  <c r="Q101" i="1" s="1"/>
  <c r="P101" i="1"/>
  <c r="P101" i="1" a="1"/>
  <c r="O101" i="1"/>
  <c r="O101" i="1" a="1"/>
  <c r="N101" i="1" a="1"/>
  <c r="N101" i="1" s="1"/>
  <c r="M101" i="1" a="1"/>
  <c r="M101" i="1" s="1"/>
  <c r="L101" i="1"/>
  <c r="L101" i="1" a="1"/>
  <c r="K101" i="1"/>
  <c r="K101" i="1" a="1"/>
  <c r="I101" i="1"/>
  <c r="J101" i="1" s="1"/>
  <c r="I101" i="1" a="1"/>
  <c r="H101" i="1" a="1"/>
  <c r="H101" i="1" s="1"/>
  <c r="G101" i="1" a="1"/>
  <c r="G101" i="1" s="1"/>
  <c r="E101" i="1"/>
  <c r="A101" i="1"/>
  <c r="AV100" i="1"/>
  <c r="AV100" i="1" a="1"/>
  <c r="AU100" i="1" a="1"/>
  <c r="AU100" i="1" s="1"/>
  <c r="AT100" i="1" a="1"/>
  <c r="AT100" i="1" s="1"/>
  <c r="AS100" i="1"/>
  <c r="AS100" i="1" a="1"/>
  <c r="AR100" i="1"/>
  <c r="AR100" i="1" a="1"/>
  <c r="AQ100" i="1" a="1"/>
  <c r="AQ100" i="1" s="1"/>
  <c r="AP100" i="1" a="1"/>
  <c r="AP100" i="1" s="1"/>
  <c r="AO100" i="1"/>
  <c r="AO100" i="1" a="1"/>
  <c r="AL100" i="1"/>
  <c r="AL100" i="1" a="1"/>
  <c r="AI100" i="1"/>
  <c r="AI100" i="1" a="1"/>
  <c r="AE100" i="1"/>
  <c r="AE100" i="1" a="1"/>
  <c r="AD100" i="1" a="1"/>
  <c r="AD100" i="1" s="1"/>
  <c r="AC100" i="1" a="1"/>
  <c r="AC100" i="1" s="1"/>
  <c r="AA100" i="1" a="1"/>
  <c r="AA100" i="1" s="1"/>
  <c r="AB100" i="1" s="1"/>
  <c r="Z100" i="1" a="1"/>
  <c r="Z100" i="1" s="1"/>
  <c r="Y100" i="1"/>
  <c r="Y100" i="1" a="1"/>
  <c r="X100" i="1" a="1"/>
  <c r="X100" i="1" s="1"/>
  <c r="W100" i="1" a="1"/>
  <c r="W100" i="1" s="1"/>
  <c r="V100" i="1" a="1"/>
  <c r="V100" i="1" s="1"/>
  <c r="U100" i="1"/>
  <c r="U100" i="1" a="1"/>
  <c r="T100" i="1" a="1"/>
  <c r="T100" i="1" s="1"/>
  <c r="S100" i="1" a="1"/>
  <c r="S100" i="1" s="1"/>
  <c r="R100" i="1" a="1"/>
  <c r="R100" i="1" s="1"/>
  <c r="Q100" i="1"/>
  <c r="Q100" i="1" a="1"/>
  <c r="P100" i="1" a="1"/>
  <c r="P100" i="1" s="1"/>
  <c r="O100" i="1" a="1"/>
  <c r="O100" i="1" s="1"/>
  <c r="N100" i="1" a="1"/>
  <c r="N100" i="1" s="1"/>
  <c r="M100" i="1"/>
  <c r="M100" i="1" a="1"/>
  <c r="L100" i="1" a="1"/>
  <c r="L100" i="1" s="1"/>
  <c r="K100" i="1" a="1"/>
  <c r="K100" i="1" s="1"/>
  <c r="I100" i="1" a="1"/>
  <c r="I100" i="1" s="1"/>
  <c r="J100" i="1" s="1"/>
  <c r="H100" i="1" a="1"/>
  <c r="H100" i="1" s="1"/>
  <c r="G100" i="1"/>
  <c r="G100" i="1" a="1"/>
  <c r="E100" i="1"/>
  <c r="A100" i="1"/>
  <c r="AV99" i="1" a="1"/>
  <c r="AV99" i="1" s="1"/>
  <c r="AU99" i="1" a="1"/>
  <c r="AU99" i="1" s="1"/>
  <c r="AT99" i="1"/>
  <c r="AT99" i="1" a="1"/>
  <c r="AS99" i="1"/>
  <c r="AS99" i="1" a="1"/>
  <c r="AR99" i="1" a="1"/>
  <c r="AR99" i="1" s="1"/>
  <c r="AQ99" i="1" a="1"/>
  <c r="AQ99" i="1" s="1"/>
  <c r="AP99" i="1"/>
  <c r="AP99" i="1" a="1"/>
  <c r="AO99" i="1"/>
  <c r="AO99" i="1" a="1"/>
  <c r="AL99" i="1" a="1"/>
  <c r="AL99" i="1" s="1"/>
  <c r="AI99" i="1" a="1"/>
  <c r="AI99" i="1" s="1"/>
  <c r="AE99" i="1" a="1"/>
  <c r="AE99" i="1" s="1"/>
  <c r="AD99" i="1" a="1"/>
  <c r="AD99" i="1" s="1"/>
  <c r="AC99" i="1"/>
  <c r="AC99" i="1" a="1"/>
  <c r="AA99" i="1"/>
  <c r="AA99" i="1" a="1"/>
  <c r="Z99" i="1"/>
  <c r="Z99" i="1" a="1"/>
  <c r="Y99" i="1" a="1"/>
  <c r="Y99" i="1" s="1"/>
  <c r="X99" i="1" a="1"/>
  <c r="X99" i="1" s="1"/>
  <c r="W99" i="1"/>
  <c r="W99" i="1" a="1"/>
  <c r="V99" i="1"/>
  <c r="V99" i="1" a="1"/>
  <c r="U99" i="1" a="1"/>
  <c r="U99" i="1" s="1"/>
  <c r="T99" i="1" a="1"/>
  <c r="T99" i="1" s="1"/>
  <c r="S99" i="1"/>
  <c r="S99" i="1" a="1"/>
  <c r="R99" i="1"/>
  <c r="R99" i="1" a="1"/>
  <c r="Q99" i="1" a="1"/>
  <c r="Q99" i="1" s="1"/>
  <c r="P99" i="1" a="1"/>
  <c r="P99" i="1" s="1"/>
  <c r="O99" i="1"/>
  <c r="O99" i="1" a="1"/>
  <c r="N99" i="1"/>
  <c r="N99" i="1" a="1"/>
  <c r="M99" i="1" a="1"/>
  <c r="M99" i="1" s="1"/>
  <c r="L99" i="1" a="1"/>
  <c r="L99" i="1" s="1"/>
  <c r="K99" i="1"/>
  <c r="K99" i="1" a="1"/>
  <c r="J99" i="1"/>
  <c r="I99" i="1"/>
  <c r="I99" i="1" a="1"/>
  <c r="H99" i="1"/>
  <c r="H99" i="1" a="1"/>
  <c r="G99" i="1" a="1"/>
  <c r="G99" i="1" s="1"/>
  <c r="E99" i="1"/>
  <c r="A99" i="1"/>
  <c r="AV98" i="1"/>
  <c r="AV98" i="1" a="1"/>
  <c r="AU98" i="1"/>
  <c r="AU98" i="1" a="1"/>
  <c r="AT98" i="1" a="1"/>
  <c r="AT98" i="1" s="1"/>
  <c r="AS98" i="1" a="1"/>
  <c r="AS98" i="1" s="1"/>
  <c r="AR98" i="1" a="1"/>
  <c r="AR98" i="1" s="1"/>
  <c r="AQ98" i="1"/>
  <c r="AQ98" i="1" a="1"/>
  <c r="AP98" i="1" a="1"/>
  <c r="AP98" i="1" s="1"/>
  <c r="AO98" i="1" a="1"/>
  <c r="AO98" i="1" s="1"/>
  <c r="AL98" i="1" a="1"/>
  <c r="AL98" i="1" s="1"/>
  <c r="AI98" i="1" a="1"/>
  <c r="AI98" i="1" s="1"/>
  <c r="AE98" i="1"/>
  <c r="AE98" i="1" a="1"/>
  <c r="AD98" i="1"/>
  <c r="AD98" i="1" a="1"/>
  <c r="AC98" i="1" a="1"/>
  <c r="AC98" i="1" s="1"/>
  <c r="AA98" i="1" a="1"/>
  <c r="AA98" i="1" s="1"/>
  <c r="Z98" i="1" a="1"/>
  <c r="Z98" i="1" s="1"/>
  <c r="Y98" i="1"/>
  <c r="Y98" i="1" a="1"/>
  <c r="X98" i="1"/>
  <c r="X98" i="1" a="1"/>
  <c r="W98" i="1" a="1"/>
  <c r="W98" i="1" s="1"/>
  <c r="V98" i="1" a="1"/>
  <c r="V98" i="1" s="1"/>
  <c r="U98" i="1"/>
  <c r="U98" i="1" a="1"/>
  <c r="T98" i="1"/>
  <c r="T98" i="1" a="1"/>
  <c r="S98" i="1" a="1"/>
  <c r="S98" i="1" s="1"/>
  <c r="R98" i="1" a="1"/>
  <c r="R98" i="1" s="1"/>
  <c r="Q98" i="1" a="1"/>
  <c r="Q98" i="1" s="1"/>
  <c r="P98" i="1"/>
  <c r="P98" i="1" a="1"/>
  <c r="O98" i="1" a="1"/>
  <c r="O98" i="1" s="1"/>
  <c r="N98" i="1" a="1"/>
  <c r="N98" i="1" s="1"/>
  <c r="M98" i="1" a="1"/>
  <c r="M98" i="1" s="1"/>
  <c r="L98" i="1"/>
  <c r="L98" i="1" a="1"/>
  <c r="K98" i="1" a="1"/>
  <c r="K98" i="1" s="1"/>
  <c r="I98" i="1"/>
  <c r="J98" i="1" s="1"/>
  <c r="I98" i="1" a="1"/>
  <c r="H98" i="1" a="1"/>
  <c r="H98" i="1" s="1"/>
  <c r="G98" i="1" a="1"/>
  <c r="G98" i="1" s="1"/>
  <c r="E98" i="1"/>
  <c r="A98" i="1"/>
  <c r="AV97" i="1"/>
  <c r="AV97" i="1" a="1"/>
  <c r="AU97" i="1" a="1"/>
  <c r="AU97" i="1" s="1"/>
  <c r="AT97" i="1" a="1"/>
  <c r="AT97" i="1" s="1"/>
  <c r="AS97" i="1"/>
  <c r="AS97" i="1" a="1"/>
  <c r="AR97" i="1"/>
  <c r="AR97" i="1" a="1"/>
  <c r="AQ97" i="1" a="1"/>
  <c r="AQ97" i="1" s="1"/>
  <c r="AP97" i="1" a="1"/>
  <c r="AP97" i="1" s="1"/>
  <c r="AO97" i="1"/>
  <c r="AO97" i="1" a="1"/>
  <c r="AL97" i="1"/>
  <c r="AL97" i="1" a="1"/>
  <c r="AI97" i="1"/>
  <c r="AI97" i="1" a="1"/>
  <c r="AE97" i="1" a="1"/>
  <c r="AE97" i="1" s="1"/>
  <c r="AD97" i="1" a="1"/>
  <c r="AD97" i="1" s="1"/>
  <c r="AC97" i="1"/>
  <c r="AC97" i="1" a="1"/>
  <c r="AA97" i="1" a="1"/>
  <c r="AA97" i="1" s="1"/>
  <c r="Z97" i="1"/>
  <c r="Z97" i="1" a="1"/>
  <c r="Y97" i="1"/>
  <c r="Y97" i="1" a="1"/>
  <c r="X97" i="1" a="1"/>
  <c r="X97" i="1" s="1"/>
  <c r="W97" i="1" a="1"/>
  <c r="W97" i="1" s="1"/>
  <c r="V97" i="1"/>
  <c r="V97" i="1" a="1"/>
  <c r="U97" i="1"/>
  <c r="U97" i="1" a="1"/>
  <c r="T97" i="1" a="1"/>
  <c r="T97" i="1" s="1"/>
  <c r="S97" i="1" a="1"/>
  <c r="S97" i="1" s="1"/>
  <c r="R97" i="1"/>
  <c r="R97" i="1" a="1"/>
  <c r="Q97" i="1"/>
  <c r="Q97" i="1" a="1"/>
  <c r="P97" i="1" a="1"/>
  <c r="P97" i="1" s="1"/>
  <c r="O97" i="1" a="1"/>
  <c r="O97" i="1" s="1"/>
  <c r="N97" i="1"/>
  <c r="N97" i="1" a="1"/>
  <c r="M97" i="1"/>
  <c r="M97" i="1" a="1"/>
  <c r="L97" i="1" a="1"/>
  <c r="L97" i="1" s="1"/>
  <c r="K97" i="1" a="1"/>
  <c r="K97" i="1" s="1"/>
  <c r="I97" i="1" a="1"/>
  <c r="I97" i="1" s="1"/>
  <c r="J97" i="1" s="1"/>
  <c r="H97" i="1"/>
  <c r="H97" i="1" a="1"/>
  <c r="G97" i="1"/>
  <c r="G97" i="1" a="1"/>
  <c r="E97" i="1"/>
  <c r="A97" i="1"/>
  <c r="AV96" i="1" a="1"/>
  <c r="AV96" i="1" s="1"/>
  <c r="AU96" i="1"/>
  <c r="AU96" i="1" a="1"/>
  <c r="AT96" i="1"/>
  <c r="AT96" i="1" a="1"/>
  <c r="AS96" i="1" a="1"/>
  <c r="AS96" i="1" s="1"/>
  <c r="AR96" i="1" a="1"/>
  <c r="AR96" i="1" s="1"/>
  <c r="AQ96" i="1"/>
  <c r="AQ96" i="1" a="1"/>
  <c r="AP96" i="1"/>
  <c r="AP96" i="1" a="1"/>
  <c r="AO96" i="1" a="1"/>
  <c r="AO96" i="1" s="1"/>
  <c r="AL96" i="1" a="1"/>
  <c r="AL96" i="1" s="1"/>
  <c r="AI96" i="1" a="1"/>
  <c r="AI96" i="1" s="1"/>
  <c r="AE96" i="1" a="1"/>
  <c r="AE96" i="1" s="1"/>
  <c r="AD96" i="1"/>
  <c r="AD96" i="1" a="1"/>
  <c r="AC96" i="1"/>
  <c r="AC96" i="1" a="1"/>
  <c r="AA96" i="1"/>
  <c r="AA96" i="1" a="1"/>
  <c r="Z96" i="1" a="1"/>
  <c r="Z96" i="1" s="1"/>
  <c r="Y96" i="1" a="1"/>
  <c r="Y96" i="1" s="1"/>
  <c r="X96" i="1"/>
  <c r="X96" i="1" a="1"/>
  <c r="W96" i="1"/>
  <c r="W96" i="1" a="1"/>
  <c r="V96" i="1" a="1"/>
  <c r="V96" i="1" s="1"/>
  <c r="U96" i="1" a="1"/>
  <c r="U96" i="1" s="1"/>
  <c r="T96" i="1"/>
  <c r="T96" i="1" a="1"/>
  <c r="S96" i="1"/>
  <c r="S96" i="1" a="1"/>
  <c r="R96" i="1" a="1"/>
  <c r="R96" i="1" s="1"/>
  <c r="Q96" i="1" a="1"/>
  <c r="Q96" i="1" s="1"/>
  <c r="P96" i="1" a="1"/>
  <c r="P96" i="1" s="1"/>
  <c r="O96" i="1"/>
  <c r="O96" i="1" a="1"/>
  <c r="N96" i="1" a="1"/>
  <c r="N96" i="1" s="1"/>
  <c r="M96" i="1" a="1"/>
  <c r="M96" i="1" s="1"/>
  <c r="L96" i="1" a="1"/>
  <c r="L96" i="1" s="1"/>
  <c r="K96" i="1"/>
  <c r="K96" i="1" a="1"/>
  <c r="I96" i="1"/>
  <c r="J96" i="1" s="1"/>
  <c r="I96" i="1" a="1"/>
  <c r="H96" i="1"/>
  <c r="H96" i="1" a="1"/>
  <c r="G96" i="1" a="1"/>
  <c r="G96" i="1" s="1"/>
  <c r="E96" i="1"/>
  <c r="A96" i="1"/>
  <c r="AV95" i="1"/>
  <c r="AV95" i="1" a="1"/>
  <c r="AU95" i="1"/>
  <c r="AU95" i="1" a="1"/>
  <c r="AT95" i="1" a="1"/>
  <c r="AT95" i="1" s="1"/>
  <c r="AS95" i="1" a="1"/>
  <c r="AS95" i="1" s="1"/>
  <c r="AR95" i="1"/>
  <c r="AR95" i="1" a="1"/>
  <c r="AQ95" i="1"/>
  <c r="AQ95" i="1" a="1"/>
  <c r="AP95" i="1" a="1"/>
  <c r="AP95" i="1" s="1"/>
  <c r="AO95" i="1" a="1"/>
  <c r="AO95" i="1" s="1"/>
  <c r="AL95" i="1" a="1"/>
  <c r="AL95" i="1" s="1"/>
  <c r="AI95" i="1"/>
  <c r="AI95" i="1" a="1"/>
  <c r="AE95" i="1"/>
  <c r="AE95" i="1" a="1"/>
  <c r="AD95" i="1" a="1"/>
  <c r="AD95" i="1" s="1"/>
  <c r="AC95" i="1" a="1"/>
  <c r="AC95" i="1" s="1"/>
  <c r="AA95" i="1" a="1"/>
  <c r="AA95" i="1" s="1"/>
  <c r="Z95" i="1" a="1"/>
  <c r="Z95" i="1" s="1"/>
  <c r="Y95" i="1"/>
  <c r="Y95" i="1" a="1"/>
  <c r="X95" i="1"/>
  <c r="X95" i="1" a="1"/>
  <c r="W95" i="1" a="1"/>
  <c r="W95" i="1" s="1"/>
  <c r="V95" i="1" a="1"/>
  <c r="V95" i="1" s="1"/>
  <c r="U95" i="1"/>
  <c r="U95" i="1" a="1"/>
  <c r="T95" i="1"/>
  <c r="T95" i="1" a="1"/>
  <c r="S95" i="1" a="1"/>
  <c r="S95" i="1" s="1"/>
  <c r="R95" i="1" a="1"/>
  <c r="R95" i="1" s="1"/>
  <c r="Q95" i="1"/>
  <c r="Q95" i="1" a="1"/>
  <c r="P95" i="1"/>
  <c r="P95" i="1" a="1"/>
  <c r="O95" i="1" a="1"/>
  <c r="O95" i="1" s="1"/>
  <c r="N95" i="1" a="1"/>
  <c r="N95" i="1" s="1"/>
  <c r="M95" i="1"/>
  <c r="M95" i="1" a="1"/>
  <c r="L95" i="1"/>
  <c r="L95" i="1" a="1"/>
  <c r="K95" i="1" a="1"/>
  <c r="K95" i="1" s="1"/>
  <c r="I95" i="1" a="1"/>
  <c r="I95" i="1" s="1"/>
  <c r="J95" i="1" s="1"/>
  <c r="H95" i="1" a="1"/>
  <c r="H95" i="1" s="1"/>
  <c r="G95" i="1" a="1"/>
  <c r="G95" i="1" s="1"/>
  <c r="E95" i="1"/>
  <c r="A95" i="1"/>
  <c r="AV94" i="1" a="1"/>
  <c r="AV94" i="1" s="1"/>
  <c r="AU94" i="1" a="1"/>
  <c r="AU94" i="1" s="1"/>
  <c r="AT94" i="1" a="1"/>
  <c r="AT94" i="1" s="1"/>
  <c r="AS94" i="1"/>
  <c r="AS94" i="1" a="1"/>
  <c r="AR94" i="1" a="1"/>
  <c r="AR94" i="1" s="1"/>
  <c r="AQ94" i="1" a="1"/>
  <c r="AQ94" i="1" s="1"/>
  <c r="AP94" i="1" a="1"/>
  <c r="AP94" i="1" s="1"/>
  <c r="AO94" i="1"/>
  <c r="AO94" i="1" a="1"/>
  <c r="AL94" i="1"/>
  <c r="AL94" i="1" a="1"/>
  <c r="AI94" i="1" a="1"/>
  <c r="AI94" i="1" s="1"/>
  <c r="AE94" i="1" a="1"/>
  <c r="AE94" i="1" s="1"/>
  <c r="AD94" i="1" a="1"/>
  <c r="AD94" i="1" s="1"/>
  <c r="AC94" i="1"/>
  <c r="AC94" i="1" a="1"/>
  <c r="AA94" i="1" a="1"/>
  <c r="AA94" i="1" s="1"/>
  <c r="Z94" i="1"/>
  <c r="Z94" i="1" a="1"/>
  <c r="Y94" i="1" a="1"/>
  <c r="Y94" i="1" s="1"/>
  <c r="X94" i="1" a="1"/>
  <c r="X94" i="1" s="1"/>
  <c r="W94" i="1" a="1"/>
  <c r="W94" i="1" s="1"/>
  <c r="V94" i="1"/>
  <c r="V94" i="1" a="1"/>
  <c r="U94" i="1" a="1"/>
  <c r="U94" i="1" s="1"/>
  <c r="T94" i="1" a="1"/>
  <c r="T94" i="1" s="1"/>
  <c r="S94" i="1" a="1"/>
  <c r="S94" i="1" s="1"/>
  <c r="R94" i="1"/>
  <c r="R94" i="1" a="1"/>
  <c r="Q94" i="1" a="1"/>
  <c r="Q94" i="1" s="1"/>
  <c r="P94" i="1" a="1"/>
  <c r="P94" i="1" s="1"/>
  <c r="O94" i="1" a="1"/>
  <c r="O94" i="1" s="1"/>
  <c r="N94" i="1"/>
  <c r="N94" i="1" a="1"/>
  <c r="M94" i="1" a="1"/>
  <c r="M94" i="1" s="1"/>
  <c r="L94" i="1" a="1"/>
  <c r="L94" i="1" s="1"/>
  <c r="K94" i="1" a="1"/>
  <c r="K94" i="1" s="1"/>
  <c r="I94" i="1" a="1"/>
  <c r="I94" i="1" s="1"/>
  <c r="J94" i="1" s="1"/>
  <c r="H94" i="1"/>
  <c r="H94" i="1" a="1"/>
  <c r="G94" i="1"/>
  <c r="G94" i="1" a="1"/>
  <c r="E94" i="1"/>
  <c r="A94" i="1"/>
  <c r="AV93" i="1" a="1"/>
  <c r="AV93" i="1" s="1"/>
  <c r="AU93" i="1"/>
  <c r="AU93" i="1" a="1"/>
  <c r="AT93" i="1"/>
  <c r="AT93" i="1" a="1"/>
  <c r="AS93" i="1" a="1"/>
  <c r="AS93" i="1" s="1"/>
  <c r="AR93" i="1" a="1"/>
  <c r="AR93" i="1" s="1"/>
  <c r="AQ93" i="1"/>
  <c r="AQ93" i="1" a="1"/>
  <c r="AP93" i="1"/>
  <c r="AP93" i="1" a="1"/>
  <c r="AO93" i="1" a="1"/>
  <c r="AO93" i="1" s="1"/>
  <c r="AL93" i="1" a="1"/>
  <c r="AL93" i="1" s="1"/>
  <c r="AI93" i="1" a="1"/>
  <c r="AI93" i="1" s="1"/>
  <c r="AE93" i="1" a="1"/>
  <c r="AE93" i="1" s="1"/>
  <c r="AD93" i="1"/>
  <c r="AD93" i="1" a="1"/>
  <c r="AC93" i="1" a="1"/>
  <c r="AC93" i="1" s="1"/>
  <c r="AA93" i="1"/>
  <c r="AA93" i="1" a="1"/>
  <c r="Z93" i="1" a="1"/>
  <c r="Z93" i="1" s="1"/>
  <c r="Y93" i="1" a="1"/>
  <c r="Y93" i="1" s="1"/>
  <c r="X93" i="1"/>
  <c r="AM93" i="1" s="1"/>
  <c r="X93" i="1" a="1"/>
  <c r="W93" i="1"/>
  <c r="W93" i="1" a="1"/>
  <c r="V93" i="1" a="1"/>
  <c r="V93" i="1" s="1"/>
  <c r="U93" i="1" a="1"/>
  <c r="U93" i="1" s="1"/>
  <c r="T93" i="1"/>
  <c r="T93" i="1" a="1"/>
  <c r="S93" i="1"/>
  <c r="S93" i="1" a="1"/>
  <c r="R93" i="1" a="1"/>
  <c r="R93" i="1" s="1"/>
  <c r="Q93" i="1" a="1"/>
  <c r="Q93" i="1" s="1"/>
  <c r="P93" i="1"/>
  <c r="P93" i="1" a="1"/>
  <c r="O93" i="1"/>
  <c r="O93" i="1" a="1"/>
  <c r="N93" i="1" a="1"/>
  <c r="N93" i="1" s="1"/>
  <c r="M93" i="1" a="1"/>
  <c r="M93" i="1" s="1"/>
  <c r="L93" i="1"/>
  <c r="L93" i="1" a="1"/>
  <c r="K93" i="1"/>
  <c r="K93" i="1" a="1"/>
  <c r="I93" i="1"/>
  <c r="J93" i="1" s="1"/>
  <c r="I93" i="1" a="1"/>
  <c r="H93" i="1" a="1"/>
  <c r="H93" i="1" s="1"/>
  <c r="G93" i="1" a="1"/>
  <c r="G93" i="1" s="1"/>
  <c r="E93" i="1"/>
  <c r="A93" i="1"/>
  <c r="AV92" i="1"/>
  <c r="AV92" i="1" a="1"/>
  <c r="AU92" i="1" a="1"/>
  <c r="AU92" i="1" s="1"/>
  <c r="AT92" i="1" a="1"/>
  <c r="AT92" i="1" s="1"/>
  <c r="AS92" i="1" a="1"/>
  <c r="AS92" i="1" s="1"/>
  <c r="AR92" i="1"/>
  <c r="AR92" i="1" a="1"/>
  <c r="AQ92" i="1" a="1"/>
  <c r="AQ92" i="1" s="1"/>
  <c r="AP92" i="1" a="1"/>
  <c r="AP92" i="1" s="1"/>
  <c r="AO92" i="1" a="1"/>
  <c r="AO92" i="1" s="1"/>
  <c r="AL92" i="1"/>
  <c r="AL92" i="1" a="1"/>
  <c r="AI92" i="1"/>
  <c r="AI92" i="1" a="1"/>
  <c r="AE92" i="1"/>
  <c r="AE92" i="1" a="1"/>
  <c r="AD92" i="1" a="1"/>
  <c r="AD92" i="1" s="1"/>
  <c r="AC92" i="1" a="1"/>
  <c r="AC92" i="1" s="1"/>
  <c r="AA92" i="1" a="1"/>
  <c r="AA92" i="1" s="1"/>
  <c r="Z92" i="1" a="1"/>
  <c r="Z92" i="1" s="1"/>
  <c r="Y92" i="1"/>
  <c r="Y92" i="1" a="1"/>
  <c r="X92" i="1" a="1"/>
  <c r="X92" i="1" s="1"/>
  <c r="W92" i="1" a="1"/>
  <c r="W92" i="1" s="1"/>
  <c r="V92" i="1" a="1"/>
  <c r="V92" i="1" s="1"/>
  <c r="U92" i="1"/>
  <c r="U92" i="1" a="1"/>
  <c r="T92" i="1" a="1"/>
  <c r="T92" i="1" s="1"/>
  <c r="S92" i="1" a="1"/>
  <c r="S92" i="1" s="1"/>
  <c r="R92" i="1" a="1"/>
  <c r="R92" i="1" s="1"/>
  <c r="Q92" i="1"/>
  <c r="Q92" i="1" a="1"/>
  <c r="P92" i="1" a="1"/>
  <c r="P92" i="1" s="1"/>
  <c r="O92" i="1" a="1"/>
  <c r="O92" i="1" s="1"/>
  <c r="N92" i="1" a="1"/>
  <c r="N92" i="1" s="1"/>
  <c r="M92" i="1"/>
  <c r="M92" i="1" a="1"/>
  <c r="L92" i="1" a="1"/>
  <c r="L92" i="1" s="1"/>
  <c r="K92" i="1" a="1"/>
  <c r="K92" i="1" s="1"/>
  <c r="I92" i="1" a="1"/>
  <c r="I92" i="1" s="1"/>
  <c r="J92" i="1" s="1"/>
  <c r="H92" i="1" a="1"/>
  <c r="H92" i="1" s="1"/>
  <c r="G92" i="1"/>
  <c r="G92" i="1" a="1"/>
  <c r="E92" i="1"/>
  <c r="A92" i="1"/>
  <c r="AV91" i="1" a="1"/>
  <c r="AV91" i="1" s="1"/>
  <c r="AU91" i="1" a="1"/>
  <c r="AU91" i="1" s="1"/>
  <c r="AT91" i="1"/>
  <c r="AT91" i="1" a="1"/>
  <c r="AS91" i="1"/>
  <c r="AS91" i="1" a="1"/>
  <c r="AR91" i="1" a="1"/>
  <c r="AR91" i="1" s="1"/>
  <c r="AQ91" i="1" a="1"/>
  <c r="AQ91" i="1" s="1"/>
  <c r="AP91" i="1"/>
  <c r="AP91" i="1" a="1"/>
  <c r="AO91" i="1"/>
  <c r="AO91" i="1" a="1"/>
  <c r="AL91" i="1" a="1"/>
  <c r="AL91" i="1" s="1"/>
  <c r="AI91" i="1" a="1"/>
  <c r="AI91" i="1" s="1"/>
  <c r="AE91" i="1" a="1"/>
  <c r="AE91" i="1" s="1"/>
  <c r="AD91" i="1" a="1"/>
  <c r="AD91" i="1" s="1"/>
  <c r="AC91" i="1"/>
  <c r="AC91" i="1" a="1"/>
  <c r="AA91" i="1"/>
  <c r="AA91" i="1" a="1"/>
  <c r="Z91" i="1"/>
  <c r="Z91" i="1" a="1"/>
  <c r="Y91" i="1" a="1"/>
  <c r="Y91" i="1" s="1"/>
  <c r="X91" i="1" a="1"/>
  <c r="X91" i="1" s="1"/>
  <c r="W91" i="1"/>
  <c r="W91" i="1" a="1"/>
  <c r="V91" i="1"/>
  <c r="V91" i="1" a="1"/>
  <c r="U91" i="1" a="1"/>
  <c r="U91" i="1" s="1"/>
  <c r="T91" i="1" a="1"/>
  <c r="T91" i="1" s="1"/>
  <c r="S91" i="1"/>
  <c r="S91" i="1" a="1"/>
  <c r="R91" i="1"/>
  <c r="R91" i="1" a="1"/>
  <c r="Q91" i="1" a="1"/>
  <c r="Q91" i="1" s="1"/>
  <c r="P91" i="1" a="1"/>
  <c r="P91" i="1" s="1"/>
  <c r="O91" i="1"/>
  <c r="O91" i="1" a="1"/>
  <c r="N91" i="1"/>
  <c r="N91" i="1" a="1"/>
  <c r="M91" i="1" a="1"/>
  <c r="M91" i="1" s="1"/>
  <c r="L91" i="1" a="1"/>
  <c r="L91" i="1" s="1"/>
  <c r="K91" i="1"/>
  <c r="K91" i="1" a="1"/>
  <c r="I91" i="1" a="1"/>
  <c r="I91" i="1" s="1"/>
  <c r="J91" i="1" s="1"/>
  <c r="H91" i="1"/>
  <c r="H91" i="1" a="1"/>
  <c r="G91" i="1" a="1"/>
  <c r="G91" i="1" s="1"/>
  <c r="E91" i="1"/>
  <c r="A91" i="1"/>
  <c r="AV90" i="1" a="1"/>
  <c r="AV90" i="1" s="1"/>
  <c r="AU90" i="1"/>
  <c r="AU90" i="1" a="1"/>
  <c r="AT90" i="1" a="1"/>
  <c r="AT90" i="1" s="1"/>
  <c r="AS90" i="1" a="1"/>
  <c r="AS90" i="1" s="1"/>
  <c r="AR90" i="1" a="1"/>
  <c r="AR90" i="1" s="1"/>
  <c r="AQ90" i="1"/>
  <c r="AQ90" i="1" a="1"/>
  <c r="AP90" i="1" a="1"/>
  <c r="AP90" i="1" s="1"/>
  <c r="AO90" i="1" a="1"/>
  <c r="AO90" i="1" s="1"/>
  <c r="AL90" i="1" a="1"/>
  <c r="AL90" i="1" s="1"/>
  <c r="AI90" i="1" a="1"/>
  <c r="AI90" i="1" s="1"/>
  <c r="AE90" i="1"/>
  <c r="AE90" i="1" a="1"/>
  <c r="AD90" i="1"/>
  <c r="AD90" i="1" a="1"/>
  <c r="AC90" i="1" a="1"/>
  <c r="AC90" i="1" s="1"/>
  <c r="AA90" i="1" a="1"/>
  <c r="AA90" i="1" s="1"/>
  <c r="Z90" i="1" a="1"/>
  <c r="Z90" i="1" s="1"/>
  <c r="Y90" i="1" a="1"/>
  <c r="Y90" i="1" s="1"/>
  <c r="X90" i="1"/>
  <c r="X90" i="1" a="1"/>
  <c r="W90" i="1" a="1"/>
  <c r="W90" i="1" s="1"/>
  <c r="V90" i="1" a="1"/>
  <c r="V90" i="1" s="1"/>
  <c r="U90" i="1" a="1"/>
  <c r="U90" i="1" s="1"/>
  <c r="T90" i="1"/>
  <c r="T90" i="1" a="1"/>
  <c r="S90" i="1" a="1"/>
  <c r="S90" i="1" s="1"/>
  <c r="R90" i="1" a="1"/>
  <c r="R90" i="1" s="1"/>
  <c r="Q90" i="1" a="1"/>
  <c r="Q90" i="1" s="1"/>
  <c r="P90" i="1"/>
  <c r="P90" i="1" a="1"/>
  <c r="O90" i="1" a="1"/>
  <c r="O90" i="1" s="1"/>
  <c r="N90" i="1" a="1"/>
  <c r="N90" i="1" s="1"/>
  <c r="M90" i="1" a="1"/>
  <c r="M90" i="1" s="1"/>
  <c r="L90" i="1"/>
  <c r="L90" i="1" a="1"/>
  <c r="K90" i="1" a="1"/>
  <c r="K90" i="1" s="1"/>
  <c r="I90" i="1"/>
  <c r="J90" i="1" s="1"/>
  <c r="I90" i="1" a="1"/>
  <c r="H90" i="1" a="1"/>
  <c r="H90" i="1" s="1"/>
  <c r="G90" i="1" a="1"/>
  <c r="G90" i="1" s="1"/>
  <c r="E90" i="1"/>
  <c r="A90" i="1"/>
  <c r="AV89" i="1"/>
  <c r="AV89" i="1" a="1"/>
  <c r="AU89" i="1" a="1"/>
  <c r="AU89" i="1" s="1"/>
  <c r="AT89" i="1" a="1"/>
  <c r="AT89" i="1" s="1"/>
  <c r="AS89" i="1"/>
  <c r="AS89" i="1" a="1"/>
  <c r="AR89" i="1"/>
  <c r="AR89" i="1" a="1"/>
  <c r="AQ89" i="1" a="1"/>
  <c r="AQ89" i="1" s="1"/>
  <c r="AP89" i="1" a="1"/>
  <c r="AP89" i="1" s="1"/>
  <c r="AO89" i="1"/>
  <c r="AO89" i="1" a="1"/>
  <c r="AL89" i="1"/>
  <c r="AL89" i="1" a="1"/>
  <c r="AI89" i="1"/>
  <c r="AI89" i="1" a="1"/>
  <c r="AE89" i="1" a="1"/>
  <c r="AE89" i="1" s="1"/>
  <c r="AD89" i="1" a="1"/>
  <c r="AD89" i="1" s="1"/>
  <c r="AC89" i="1" a="1"/>
  <c r="AC89" i="1" s="1"/>
  <c r="AA89" i="1" a="1"/>
  <c r="AA89" i="1" s="1"/>
  <c r="Z89" i="1"/>
  <c r="Z89" i="1" a="1"/>
  <c r="Y89" i="1"/>
  <c r="Y89" i="1" a="1"/>
  <c r="X89" i="1" a="1"/>
  <c r="X89" i="1" s="1"/>
  <c r="W89" i="1" a="1"/>
  <c r="W89" i="1" s="1"/>
  <c r="V89" i="1"/>
  <c r="V89" i="1" a="1"/>
  <c r="U89" i="1"/>
  <c r="U89" i="1" a="1"/>
  <c r="T89" i="1" a="1"/>
  <c r="T89" i="1" s="1"/>
  <c r="S89" i="1" a="1"/>
  <c r="S89" i="1" s="1"/>
  <c r="R89" i="1"/>
  <c r="R89" i="1" a="1"/>
  <c r="Q89" i="1"/>
  <c r="Q89" i="1" a="1"/>
  <c r="P89" i="1" a="1"/>
  <c r="P89" i="1" s="1"/>
  <c r="O89" i="1" a="1"/>
  <c r="O89" i="1" s="1"/>
  <c r="N89" i="1"/>
  <c r="N89" i="1" a="1"/>
  <c r="M89" i="1"/>
  <c r="M89" i="1" a="1"/>
  <c r="L89" i="1" a="1"/>
  <c r="L89" i="1" s="1"/>
  <c r="K89" i="1" a="1"/>
  <c r="K89" i="1" s="1"/>
  <c r="I89" i="1" a="1"/>
  <c r="I89" i="1" s="1"/>
  <c r="J89" i="1" s="1"/>
  <c r="H89" i="1" a="1"/>
  <c r="H89" i="1" s="1"/>
  <c r="G89" i="1"/>
  <c r="G89" i="1" a="1"/>
  <c r="E89" i="1"/>
  <c r="A89" i="1"/>
  <c r="AV88" i="1" a="1"/>
  <c r="AV88" i="1" s="1"/>
  <c r="AU88" i="1" a="1"/>
  <c r="AU88" i="1" s="1"/>
  <c r="AT88" i="1"/>
  <c r="AT88" i="1" a="1"/>
  <c r="AS88" i="1" a="1"/>
  <c r="AS88" i="1" s="1"/>
  <c r="AR88" i="1" a="1"/>
  <c r="AR88" i="1" s="1"/>
  <c r="AQ88" i="1" a="1"/>
  <c r="AQ88" i="1" s="1"/>
  <c r="AP88" i="1"/>
  <c r="AP88" i="1" a="1"/>
  <c r="AO88" i="1" a="1"/>
  <c r="AO88" i="1" s="1"/>
  <c r="AL88" i="1" a="1"/>
  <c r="AL88" i="1" s="1"/>
  <c r="AI88" i="1" a="1"/>
  <c r="AI88" i="1" s="1"/>
  <c r="AE88" i="1" a="1"/>
  <c r="AE88" i="1" s="1"/>
  <c r="AD88" i="1"/>
  <c r="AD88" i="1" a="1"/>
  <c r="AC88" i="1"/>
  <c r="AC88" i="1" a="1"/>
  <c r="AA88" i="1"/>
  <c r="AA88" i="1" a="1"/>
  <c r="Z88" i="1" a="1"/>
  <c r="Z88" i="1" s="1"/>
  <c r="Y88" i="1" a="1"/>
  <c r="Y88" i="1" s="1"/>
  <c r="X88" i="1" a="1"/>
  <c r="X88" i="1" s="1"/>
  <c r="W88" i="1"/>
  <c r="W88" i="1" a="1"/>
  <c r="V88" i="1" a="1"/>
  <c r="V88" i="1" s="1"/>
  <c r="U88" i="1" a="1"/>
  <c r="U88" i="1" s="1"/>
  <c r="T88" i="1" a="1"/>
  <c r="T88" i="1" s="1"/>
  <c r="S88" i="1"/>
  <c r="S88" i="1" a="1"/>
  <c r="R88" i="1" a="1"/>
  <c r="R88" i="1" s="1"/>
  <c r="Q88" i="1" a="1"/>
  <c r="Q88" i="1" s="1"/>
  <c r="P88" i="1" a="1"/>
  <c r="P88" i="1" s="1"/>
  <c r="O88" i="1"/>
  <c r="O88" i="1" a="1"/>
  <c r="N88" i="1" a="1"/>
  <c r="N88" i="1" s="1"/>
  <c r="M88" i="1" a="1"/>
  <c r="M88" i="1" s="1"/>
  <c r="L88" i="1" a="1"/>
  <c r="L88" i="1" s="1"/>
  <c r="K88" i="1"/>
  <c r="K88" i="1" a="1"/>
  <c r="I88" i="1"/>
  <c r="J88" i="1" s="1"/>
  <c r="I88" i="1" a="1"/>
  <c r="H88" i="1"/>
  <c r="H88" i="1" a="1"/>
  <c r="G88" i="1" a="1"/>
  <c r="G88" i="1" s="1"/>
  <c r="E88" i="1"/>
  <c r="A88" i="1"/>
  <c r="AV87" i="1"/>
  <c r="AV87" i="1" a="1"/>
  <c r="AU87" i="1"/>
  <c r="AU87" i="1" a="1"/>
  <c r="AT87" i="1" a="1"/>
  <c r="AT87" i="1" s="1"/>
  <c r="AS87" i="1" a="1"/>
  <c r="AS87" i="1" s="1"/>
  <c r="AR87" i="1"/>
  <c r="AR87" i="1" a="1"/>
  <c r="AQ87" i="1"/>
  <c r="AQ87" i="1" a="1"/>
  <c r="AP87" i="1" a="1"/>
  <c r="AP87" i="1" s="1"/>
  <c r="AO87" i="1" a="1"/>
  <c r="AO87" i="1" s="1"/>
  <c r="AL87" i="1" a="1"/>
  <c r="AL87" i="1" s="1"/>
  <c r="AI87" i="1"/>
  <c r="AI87" i="1" a="1"/>
  <c r="AE87" i="1"/>
  <c r="AE87" i="1" a="1"/>
  <c r="AD87" i="1" a="1"/>
  <c r="AD87" i="1" s="1"/>
  <c r="AC87" i="1" a="1"/>
  <c r="AC87" i="1" s="1"/>
  <c r="AA87" i="1" a="1"/>
  <c r="AA87" i="1" s="1"/>
  <c r="Z87" i="1" a="1"/>
  <c r="Z87" i="1" s="1"/>
  <c r="Y87" i="1"/>
  <c r="Y87" i="1" a="1"/>
  <c r="X87" i="1"/>
  <c r="AM87" i="1" s="1"/>
  <c r="X87" i="1" a="1"/>
  <c r="W87" i="1" a="1"/>
  <c r="W87" i="1" s="1"/>
  <c r="V87" i="1" a="1"/>
  <c r="V87" i="1" s="1"/>
  <c r="U87" i="1"/>
  <c r="U87" i="1" a="1"/>
  <c r="T87" i="1"/>
  <c r="T87" i="1" a="1"/>
  <c r="S87" i="1" a="1"/>
  <c r="S87" i="1" s="1"/>
  <c r="R87" i="1" a="1"/>
  <c r="R87" i="1" s="1"/>
  <c r="Q87" i="1"/>
  <c r="Q87" i="1" a="1"/>
  <c r="P87" i="1"/>
  <c r="P87" i="1" a="1"/>
  <c r="O87" i="1" a="1"/>
  <c r="O87" i="1" s="1"/>
  <c r="N87" i="1" a="1"/>
  <c r="N87" i="1" s="1"/>
  <c r="M87" i="1"/>
  <c r="M87" i="1" a="1"/>
  <c r="L87" i="1"/>
  <c r="L87" i="1" a="1"/>
  <c r="K87" i="1" a="1"/>
  <c r="K87" i="1" s="1"/>
  <c r="I87" i="1" a="1"/>
  <c r="I87" i="1" s="1"/>
  <c r="J87" i="1" s="1"/>
  <c r="H87" i="1" a="1"/>
  <c r="H87" i="1" s="1"/>
  <c r="G87" i="1" a="1"/>
  <c r="G87" i="1" s="1"/>
  <c r="E87" i="1"/>
  <c r="A87" i="1"/>
  <c r="AV86" i="1" a="1"/>
  <c r="AV86" i="1" s="1"/>
  <c r="AU86" i="1" a="1"/>
  <c r="AU86" i="1" s="1"/>
  <c r="AT86" i="1" a="1"/>
  <c r="AT86" i="1" s="1"/>
  <c r="AS86" i="1"/>
  <c r="AS86" i="1" a="1"/>
  <c r="AR86" i="1" a="1"/>
  <c r="AR86" i="1" s="1"/>
  <c r="AQ86" i="1" a="1"/>
  <c r="AQ86" i="1" s="1"/>
  <c r="AP86" i="1" a="1"/>
  <c r="AP86" i="1" s="1"/>
  <c r="AO86" i="1"/>
  <c r="AO86" i="1" a="1"/>
  <c r="AL86" i="1"/>
  <c r="AL86" i="1" a="1"/>
  <c r="AI86" i="1" a="1"/>
  <c r="AI86" i="1" s="1"/>
  <c r="AE86" i="1" a="1"/>
  <c r="AE86" i="1" s="1"/>
  <c r="AD86" i="1" a="1"/>
  <c r="AD86" i="1" s="1"/>
  <c r="AC86" i="1"/>
  <c r="AC86" i="1" a="1"/>
  <c r="AA86" i="1" a="1"/>
  <c r="AA86" i="1" s="1"/>
  <c r="Z86" i="1"/>
  <c r="Z86" i="1" a="1"/>
  <c r="Y86" i="1" a="1"/>
  <c r="Y86" i="1" s="1"/>
  <c r="X86" i="1" a="1"/>
  <c r="X86" i="1" s="1"/>
  <c r="W86" i="1" a="1"/>
  <c r="W86" i="1" s="1"/>
  <c r="V86" i="1"/>
  <c r="V86" i="1" a="1"/>
  <c r="U86" i="1" a="1"/>
  <c r="U86" i="1" s="1"/>
  <c r="T86" i="1" a="1"/>
  <c r="T86" i="1" s="1"/>
  <c r="S86" i="1" a="1"/>
  <c r="S86" i="1" s="1"/>
  <c r="R86" i="1"/>
  <c r="R86" i="1" a="1"/>
  <c r="Q86" i="1" a="1"/>
  <c r="Q86" i="1" s="1"/>
  <c r="P86" i="1" a="1"/>
  <c r="P86" i="1" s="1"/>
  <c r="O86" i="1" a="1"/>
  <c r="O86" i="1" s="1"/>
  <c r="N86" i="1"/>
  <c r="N86" i="1" a="1"/>
  <c r="M86" i="1" a="1"/>
  <c r="M86" i="1" s="1"/>
  <c r="L86" i="1" a="1"/>
  <c r="L86" i="1" s="1"/>
  <c r="K86" i="1" a="1"/>
  <c r="K86" i="1" s="1"/>
  <c r="I86" i="1" a="1"/>
  <c r="I86" i="1" s="1"/>
  <c r="J86" i="1" s="1"/>
  <c r="H86" i="1"/>
  <c r="H86" i="1" a="1"/>
  <c r="G86" i="1"/>
  <c r="G86" i="1" a="1"/>
  <c r="E86" i="1"/>
  <c r="A86" i="1"/>
  <c r="AV85" i="1" a="1"/>
  <c r="AV85" i="1" s="1"/>
  <c r="AU85" i="1"/>
  <c r="AU85" i="1" a="1"/>
  <c r="AT85" i="1"/>
  <c r="AT85" i="1" a="1"/>
  <c r="AS85" i="1" a="1"/>
  <c r="AS85" i="1" s="1"/>
  <c r="AR85" i="1" a="1"/>
  <c r="AR85" i="1" s="1"/>
  <c r="AQ85" i="1"/>
  <c r="AQ85" i="1" a="1"/>
  <c r="AP85" i="1"/>
  <c r="AP85" i="1" a="1"/>
  <c r="AO85" i="1" a="1"/>
  <c r="AO85" i="1" s="1"/>
  <c r="AL85" i="1" a="1"/>
  <c r="AL85" i="1" s="1"/>
  <c r="AI85" i="1" a="1"/>
  <c r="AI85" i="1" s="1"/>
  <c r="AE85" i="1" a="1"/>
  <c r="AE85" i="1" s="1"/>
  <c r="AD85" i="1"/>
  <c r="AD85" i="1" a="1"/>
  <c r="AC85" i="1" a="1"/>
  <c r="AC85" i="1" s="1"/>
  <c r="AA85" i="1"/>
  <c r="AA85" i="1" a="1"/>
  <c r="Z85" i="1" a="1"/>
  <c r="Z85" i="1" s="1"/>
  <c r="Y85" i="1" a="1"/>
  <c r="Y85" i="1" s="1"/>
  <c r="X85" i="1"/>
  <c r="AM85" i="1" s="1"/>
  <c r="X85" i="1" a="1"/>
  <c r="W85" i="1"/>
  <c r="W85" i="1" a="1"/>
  <c r="V85" i="1" a="1"/>
  <c r="V85" i="1" s="1"/>
  <c r="U85" i="1" a="1"/>
  <c r="U85" i="1" s="1"/>
  <c r="T85" i="1"/>
  <c r="T85" i="1" a="1"/>
  <c r="S85" i="1"/>
  <c r="S85" i="1" a="1"/>
  <c r="R85" i="1" a="1"/>
  <c r="R85" i="1" s="1"/>
  <c r="Q85" i="1" a="1"/>
  <c r="Q85" i="1" s="1"/>
  <c r="P85" i="1"/>
  <c r="P85" i="1" a="1"/>
  <c r="O85" i="1"/>
  <c r="O85" i="1" a="1"/>
  <c r="N85" i="1" a="1"/>
  <c r="N85" i="1" s="1"/>
  <c r="M85" i="1" a="1"/>
  <c r="M85" i="1" s="1"/>
  <c r="L85" i="1"/>
  <c r="L85" i="1" a="1"/>
  <c r="K85" i="1"/>
  <c r="K85" i="1" a="1"/>
  <c r="I85" i="1"/>
  <c r="J85" i="1" s="1"/>
  <c r="I85" i="1" a="1"/>
  <c r="H85" i="1" a="1"/>
  <c r="H85" i="1" s="1"/>
  <c r="G85" i="1" a="1"/>
  <c r="G85" i="1" s="1"/>
  <c r="E85" i="1"/>
  <c r="A85" i="1"/>
  <c r="AV84" i="1"/>
  <c r="AV84" i="1" a="1"/>
  <c r="AU84" i="1" a="1"/>
  <c r="AU84" i="1" s="1"/>
  <c r="AT84" i="1" a="1"/>
  <c r="AT84" i="1" s="1"/>
  <c r="AS84" i="1" a="1"/>
  <c r="AS84" i="1" s="1"/>
  <c r="AR84" i="1"/>
  <c r="AR84" i="1" a="1"/>
  <c r="AQ84" i="1" a="1"/>
  <c r="AQ84" i="1" s="1"/>
  <c r="AP84" i="1" a="1"/>
  <c r="AP84" i="1" s="1"/>
  <c r="AO84" i="1" a="1"/>
  <c r="AO84" i="1" s="1"/>
  <c r="AL84" i="1"/>
  <c r="AL84" i="1" a="1"/>
  <c r="AI84" i="1"/>
  <c r="AI84" i="1" a="1"/>
  <c r="AE84" i="1"/>
  <c r="AE84" i="1" a="1"/>
  <c r="AD84" i="1" a="1"/>
  <c r="AD84" i="1" s="1"/>
  <c r="AC84" i="1" a="1"/>
  <c r="AC84" i="1" s="1"/>
  <c r="AA84" i="1" a="1"/>
  <c r="AA84" i="1" s="1"/>
  <c r="Z84" i="1" a="1"/>
  <c r="Z84" i="1" s="1"/>
  <c r="Y84" i="1"/>
  <c r="Y84" i="1" a="1"/>
  <c r="X84" i="1" a="1"/>
  <c r="X84" i="1" s="1"/>
  <c r="W84" i="1" a="1"/>
  <c r="W84" i="1" s="1"/>
  <c r="V84" i="1" a="1"/>
  <c r="V84" i="1" s="1"/>
  <c r="U84" i="1"/>
  <c r="U84" i="1" a="1"/>
  <c r="T84" i="1" a="1"/>
  <c r="T84" i="1" s="1"/>
  <c r="S84" i="1" a="1"/>
  <c r="S84" i="1" s="1"/>
  <c r="R84" i="1" a="1"/>
  <c r="R84" i="1" s="1"/>
  <c r="Q84" i="1"/>
  <c r="Q84" i="1" a="1"/>
  <c r="P84" i="1" a="1"/>
  <c r="P84" i="1" s="1"/>
  <c r="O84" i="1" a="1"/>
  <c r="O84" i="1" s="1"/>
  <c r="N84" i="1" a="1"/>
  <c r="N84" i="1" s="1"/>
  <c r="M84" i="1"/>
  <c r="M84" i="1" a="1"/>
  <c r="L84" i="1" a="1"/>
  <c r="L84" i="1" s="1"/>
  <c r="K84" i="1" a="1"/>
  <c r="K84" i="1" s="1"/>
  <c r="I84" i="1" a="1"/>
  <c r="I84" i="1" s="1"/>
  <c r="J84" i="1" s="1"/>
  <c r="H84" i="1" a="1"/>
  <c r="H84" i="1" s="1"/>
  <c r="G84" i="1"/>
  <c r="G84" i="1" a="1"/>
  <c r="E84" i="1"/>
  <c r="A84" i="1"/>
  <c r="AV83" i="1" a="1"/>
  <c r="AV83" i="1" s="1"/>
  <c r="AU83" i="1" a="1"/>
  <c r="AU83" i="1" s="1"/>
  <c r="AT83" i="1"/>
  <c r="AT83" i="1" a="1"/>
  <c r="AS83" i="1"/>
  <c r="AS83" i="1" a="1"/>
  <c r="AR83" i="1" a="1"/>
  <c r="AR83" i="1" s="1"/>
  <c r="AQ83" i="1" a="1"/>
  <c r="AQ83" i="1" s="1"/>
  <c r="AP83" i="1"/>
  <c r="AP83" i="1" a="1"/>
  <c r="AO83" i="1"/>
  <c r="AO83" i="1" a="1"/>
  <c r="AL83" i="1" a="1"/>
  <c r="AL83" i="1" s="1"/>
  <c r="AI83" i="1" a="1"/>
  <c r="AI83" i="1" s="1"/>
  <c r="AE83" i="1" a="1"/>
  <c r="AE83" i="1" s="1"/>
  <c r="AD83" i="1" a="1"/>
  <c r="AD83" i="1" s="1"/>
  <c r="AC83" i="1"/>
  <c r="AC83" i="1" a="1"/>
  <c r="AA83" i="1"/>
  <c r="AB83" i="1" s="1"/>
  <c r="AA83" i="1" a="1"/>
  <c r="Z83" i="1"/>
  <c r="Z83" i="1" a="1"/>
  <c r="Y83" i="1" a="1"/>
  <c r="Y83" i="1" s="1"/>
  <c r="X83" i="1" a="1"/>
  <c r="X83" i="1" s="1"/>
  <c r="W83" i="1"/>
  <c r="W83" i="1" a="1"/>
  <c r="V83" i="1"/>
  <c r="V83" i="1" a="1"/>
  <c r="U83" i="1" a="1"/>
  <c r="U83" i="1" s="1"/>
  <c r="T83" i="1" a="1"/>
  <c r="T83" i="1" s="1"/>
  <c r="S83" i="1"/>
  <c r="S83" i="1" a="1"/>
  <c r="R83" i="1"/>
  <c r="R83" i="1" a="1"/>
  <c r="Q83" i="1" a="1"/>
  <c r="Q83" i="1" s="1"/>
  <c r="P83" i="1" a="1"/>
  <c r="P83" i="1" s="1"/>
  <c r="O83" i="1"/>
  <c r="O83" i="1" a="1"/>
  <c r="N83" i="1"/>
  <c r="N83" i="1" a="1"/>
  <c r="M83" i="1" a="1"/>
  <c r="M83" i="1" s="1"/>
  <c r="L83" i="1" a="1"/>
  <c r="L83" i="1" s="1"/>
  <c r="K83" i="1"/>
  <c r="K83" i="1" a="1"/>
  <c r="I83" i="1" a="1"/>
  <c r="I83" i="1" s="1"/>
  <c r="J83" i="1" s="1"/>
  <c r="H83" i="1"/>
  <c r="H83" i="1" a="1"/>
  <c r="G83" i="1" a="1"/>
  <c r="G83" i="1" s="1"/>
  <c r="E83" i="1"/>
  <c r="A83" i="1"/>
  <c r="AV82" i="1" a="1"/>
  <c r="AV82" i="1" s="1"/>
  <c r="AU82" i="1"/>
  <c r="AU82" i="1" a="1"/>
  <c r="AT82" i="1" a="1"/>
  <c r="AT82" i="1" s="1"/>
  <c r="AS82" i="1"/>
  <c r="AS82" i="1" a="1"/>
  <c r="AR82" i="1" a="1"/>
  <c r="AR82" i="1" s="1"/>
  <c r="AQ82" i="1"/>
  <c r="AQ82" i="1" a="1"/>
  <c r="AP82" i="1" a="1"/>
  <c r="AP82" i="1" s="1"/>
  <c r="AO82" i="1"/>
  <c r="AO82" i="1" a="1"/>
  <c r="AL82" i="1" a="1"/>
  <c r="AL82" i="1" s="1"/>
  <c r="AI82" i="1" a="1"/>
  <c r="AI82" i="1" s="1"/>
  <c r="AE82" i="1"/>
  <c r="AE82" i="1" a="1"/>
  <c r="AD82" i="1"/>
  <c r="AD82" i="1" a="1"/>
  <c r="AC82" i="1" a="1"/>
  <c r="AC82" i="1" s="1"/>
  <c r="AA82" i="1" a="1"/>
  <c r="AA82" i="1" s="1"/>
  <c r="Z82" i="1"/>
  <c r="Z82" i="1" a="1"/>
  <c r="Y82" i="1"/>
  <c r="Y82" i="1" a="1"/>
  <c r="X82" i="1"/>
  <c r="AJ82" i="1" s="1"/>
  <c r="X82" i="1" a="1"/>
  <c r="W82" i="1" a="1"/>
  <c r="W82" i="1" s="1"/>
  <c r="V82" i="1" a="1"/>
  <c r="V82" i="1" s="1"/>
  <c r="U82" i="1"/>
  <c r="U82" i="1" a="1"/>
  <c r="T82" i="1"/>
  <c r="T82" i="1" a="1"/>
  <c r="S82" i="1" a="1"/>
  <c r="S82" i="1" s="1"/>
  <c r="R82" i="1" a="1"/>
  <c r="R82" i="1" s="1"/>
  <c r="Q82" i="1"/>
  <c r="Q82" i="1" a="1"/>
  <c r="P82" i="1"/>
  <c r="P82" i="1" a="1"/>
  <c r="O82" i="1" a="1"/>
  <c r="O82" i="1" s="1"/>
  <c r="N82" i="1" a="1"/>
  <c r="N82" i="1" s="1"/>
  <c r="M82" i="1"/>
  <c r="M82" i="1" a="1"/>
  <c r="L82" i="1"/>
  <c r="L82" i="1" a="1"/>
  <c r="K82" i="1" a="1"/>
  <c r="K82" i="1" s="1"/>
  <c r="I82" i="1"/>
  <c r="J82" i="1" s="1"/>
  <c r="I82" i="1" a="1"/>
  <c r="H82" i="1" a="1"/>
  <c r="H82" i="1" s="1"/>
  <c r="G82" i="1" a="1"/>
  <c r="G82" i="1" s="1"/>
  <c r="E82" i="1"/>
  <c r="A82" i="1"/>
  <c r="AV81" i="1"/>
  <c r="AV81" i="1" a="1"/>
  <c r="AU81" i="1" a="1"/>
  <c r="AU81" i="1" s="1"/>
  <c r="AT81" i="1" a="1"/>
  <c r="AT81" i="1" s="1"/>
  <c r="AS81" i="1"/>
  <c r="AS81" i="1" a="1"/>
  <c r="AR81" i="1"/>
  <c r="AR81" i="1" a="1"/>
  <c r="AQ81" i="1" a="1"/>
  <c r="AQ81" i="1" s="1"/>
  <c r="AP81" i="1" a="1"/>
  <c r="AP81" i="1" s="1"/>
  <c r="AO81" i="1"/>
  <c r="AO81" i="1" a="1"/>
  <c r="AL81" i="1"/>
  <c r="AL81" i="1" a="1"/>
  <c r="AI81" i="1"/>
  <c r="AI81" i="1" a="1"/>
  <c r="AE81" i="1" a="1"/>
  <c r="AE81" i="1" s="1"/>
  <c r="AD81" i="1" a="1"/>
  <c r="AD81" i="1" s="1"/>
  <c r="AC81" i="1"/>
  <c r="AC81" i="1" a="1"/>
  <c r="AA81" i="1" a="1"/>
  <c r="AA81" i="1" s="1"/>
  <c r="Z81" i="1"/>
  <c r="Z81" i="1" a="1"/>
  <c r="Y81" i="1"/>
  <c r="Y81" i="1" a="1"/>
  <c r="X81" i="1" a="1"/>
  <c r="X81" i="1" s="1"/>
  <c r="W81" i="1" a="1"/>
  <c r="W81" i="1" s="1"/>
  <c r="V81" i="1"/>
  <c r="V81" i="1" a="1"/>
  <c r="U81" i="1"/>
  <c r="U81" i="1" a="1"/>
  <c r="T81" i="1" a="1"/>
  <c r="T81" i="1" s="1"/>
  <c r="S81" i="1" a="1"/>
  <c r="S81" i="1" s="1"/>
  <c r="R81" i="1"/>
  <c r="R81" i="1" a="1"/>
  <c r="Q81" i="1"/>
  <c r="Q81" i="1" a="1"/>
  <c r="P81" i="1" a="1"/>
  <c r="P81" i="1" s="1"/>
  <c r="O81" i="1" a="1"/>
  <c r="O81" i="1" s="1"/>
  <c r="N81" i="1"/>
  <c r="N81" i="1" a="1"/>
  <c r="M81" i="1"/>
  <c r="M81" i="1" a="1"/>
  <c r="L81" i="1" a="1"/>
  <c r="L81" i="1" s="1"/>
  <c r="K81" i="1" a="1"/>
  <c r="K81" i="1" s="1"/>
  <c r="J81" i="1"/>
  <c r="I81" i="1"/>
  <c r="I81" i="1" a="1"/>
  <c r="H81" i="1"/>
  <c r="H81" i="1" a="1"/>
  <c r="G81" i="1"/>
  <c r="G81" i="1" a="1"/>
  <c r="E81" i="1"/>
  <c r="A81" i="1"/>
  <c r="AV80" i="1"/>
  <c r="AV80" i="1" a="1"/>
  <c r="AU80" i="1"/>
  <c r="AU80" i="1" a="1"/>
  <c r="AT80" i="1"/>
  <c r="AT80" i="1" a="1"/>
  <c r="AS80" i="1" a="1"/>
  <c r="AS80" i="1" s="1"/>
  <c r="AR80" i="1"/>
  <c r="AR80" i="1" a="1"/>
  <c r="AQ80" i="1"/>
  <c r="AQ80" i="1" a="1"/>
  <c r="AP80" i="1"/>
  <c r="AP80" i="1" a="1"/>
  <c r="AO80" i="1" a="1"/>
  <c r="AO80" i="1" s="1"/>
  <c r="AL80" i="1" a="1"/>
  <c r="AL80" i="1" s="1"/>
  <c r="AI80" i="1" a="1"/>
  <c r="AI80" i="1" s="1"/>
  <c r="AE80" i="1" a="1"/>
  <c r="AE80" i="1" s="1"/>
  <c r="AD80" i="1"/>
  <c r="AD80" i="1" a="1"/>
  <c r="AC80" i="1"/>
  <c r="AC80" i="1" a="1"/>
  <c r="AA80" i="1"/>
  <c r="AA80" i="1" a="1"/>
  <c r="Z80" i="1" a="1"/>
  <c r="Z80" i="1" s="1"/>
  <c r="Y80" i="1" a="1"/>
  <c r="Y80" i="1" s="1"/>
  <c r="X80" i="1"/>
  <c r="AM80" i="1" s="1"/>
  <c r="X80" i="1" a="1"/>
  <c r="W80" i="1"/>
  <c r="W80" i="1" a="1"/>
  <c r="V80" i="1" a="1"/>
  <c r="V80" i="1" s="1"/>
  <c r="U80" i="1" a="1"/>
  <c r="U80" i="1" s="1"/>
  <c r="T80" i="1"/>
  <c r="T80" i="1" a="1"/>
  <c r="S80" i="1"/>
  <c r="S80" i="1" a="1"/>
  <c r="R80" i="1" a="1"/>
  <c r="R80" i="1" s="1"/>
  <c r="Q80" i="1" a="1"/>
  <c r="Q80" i="1" s="1"/>
  <c r="P80" i="1"/>
  <c r="P80" i="1" a="1"/>
  <c r="O80" i="1"/>
  <c r="O80" i="1" a="1"/>
  <c r="N80" i="1" a="1"/>
  <c r="N80" i="1" s="1"/>
  <c r="M80" i="1" a="1"/>
  <c r="M80" i="1" s="1"/>
  <c r="L80" i="1"/>
  <c r="L80" i="1" a="1"/>
  <c r="K80" i="1"/>
  <c r="K80" i="1" a="1"/>
  <c r="I80" i="1"/>
  <c r="J80" i="1" s="1"/>
  <c r="I80" i="1" a="1"/>
  <c r="H80" i="1"/>
  <c r="H80" i="1" a="1"/>
  <c r="G80" i="1" a="1"/>
  <c r="G80" i="1" s="1"/>
  <c r="E80" i="1"/>
  <c r="A80" i="1"/>
  <c r="AV79" i="1"/>
  <c r="AV79" i="1" a="1"/>
  <c r="AU79" i="1"/>
  <c r="AU79" i="1" a="1"/>
  <c r="AT79" i="1" a="1"/>
  <c r="AT79" i="1" s="1"/>
  <c r="AS79" i="1" a="1"/>
  <c r="AS79" i="1" s="1"/>
  <c r="AR79" i="1"/>
  <c r="AR79" i="1" a="1"/>
  <c r="AQ79" i="1"/>
  <c r="AQ79" i="1" a="1"/>
  <c r="AP79" i="1" a="1"/>
  <c r="AP79" i="1" s="1"/>
  <c r="AO79" i="1" a="1"/>
  <c r="AO79" i="1" s="1"/>
  <c r="AL79" i="1"/>
  <c r="AL79" i="1" a="1"/>
  <c r="AI79" i="1"/>
  <c r="AI79" i="1" a="1"/>
  <c r="AE79" i="1"/>
  <c r="AE79" i="1" a="1"/>
  <c r="AD79" i="1" a="1"/>
  <c r="AD79" i="1" s="1"/>
  <c r="AC79" i="1" a="1"/>
  <c r="AC79" i="1" s="1"/>
  <c r="AA79" i="1" a="1"/>
  <c r="AA79" i="1" s="1"/>
  <c r="Z79" i="1" a="1"/>
  <c r="Z79" i="1" s="1"/>
  <c r="Y79" i="1"/>
  <c r="Y79" i="1" a="1"/>
  <c r="X79" i="1"/>
  <c r="AM79" i="1" s="1"/>
  <c r="X79" i="1" a="1"/>
  <c r="W79" i="1" a="1"/>
  <c r="W79" i="1" s="1"/>
  <c r="V79" i="1" a="1"/>
  <c r="V79" i="1" s="1"/>
  <c r="U79" i="1"/>
  <c r="U79" i="1" a="1"/>
  <c r="T79" i="1"/>
  <c r="T79" i="1" a="1"/>
  <c r="S79" i="1" a="1"/>
  <c r="S79" i="1" s="1"/>
  <c r="R79" i="1" a="1"/>
  <c r="R79" i="1" s="1"/>
  <c r="Q79" i="1"/>
  <c r="Q79" i="1" a="1"/>
  <c r="P79" i="1"/>
  <c r="P79" i="1" a="1"/>
  <c r="O79" i="1" a="1"/>
  <c r="O79" i="1" s="1"/>
  <c r="N79" i="1" a="1"/>
  <c r="N79" i="1" s="1"/>
  <c r="M79" i="1"/>
  <c r="M79" i="1" a="1"/>
  <c r="L79" i="1"/>
  <c r="L79" i="1" a="1"/>
  <c r="K79" i="1" a="1"/>
  <c r="K79" i="1" s="1"/>
  <c r="I79" i="1" a="1"/>
  <c r="I79" i="1" s="1"/>
  <c r="J79" i="1" s="1"/>
  <c r="H79" i="1"/>
  <c r="H79" i="1" a="1"/>
  <c r="G79" i="1"/>
  <c r="G79" i="1" a="1"/>
  <c r="E79" i="1"/>
  <c r="A79" i="1"/>
  <c r="AV78" i="1" a="1"/>
  <c r="AV78" i="1" s="1"/>
  <c r="AU78" i="1"/>
  <c r="AU78" i="1" a="1"/>
  <c r="AT78" i="1"/>
  <c r="AT78" i="1" a="1"/>
  <c r="AS78" i="1"/>
  <c r="AS78" i="1" a="1"/>
  <c r="AR78" i="1" a="1"/>
  <c r="AR78" i="1" s="1"/>
  <c r="AQ78" i="1" a="1"/>
  <c r="AQ78" i="1" s="1"/>
  <c r="AP78" i="1"/>
  <c r="AP78" i="1" a="1"/>
  <c r="AO78" i="1"/>
  <c r="AO78" i="1" a="1"/>
  <c r="AL78" i="1"/>
  <c r="AL78" i="1" a="1"/>
  <c r="AI78" i="1" a="1"/>
  <c r="AI78" i="1" s="1"/>
  <c r="AE78" i="1" a="1"/>
  <c r="AE78" i="1" s="1"/>
  <c r="AD78" i="1" a="1"/>
  <c r="AD78" i="1" s="1"/>
  <c r="AC78" i="1"/>
  <c r="AC78" i="1" a="1"/>
  <c r="AA78" i="1"/>
  <c r="AA78" i="1" a="1"/>
  <c r="Z78" i="1"/>
  <c r="Z78" i="1" a="1"/>
  <c r="Y78" i="1" a="1"/>
  <c r="Y78" i="1" s="1"/>
  <c r="X78" i="1" a="1"/>
  <c r="X78" i="1" s="1"/>
  <c r="W78" i="1"/>
  <c r="W78" i="1" a="1"/>
  <c r="V78" i="1"/>
  <c r="V78" i="1" a="1"/>
  <c r="U78" i="1" a="1"/>
  <c r="U78" i="1" s="1"/>
  <c r="T78" i="1" a="1"/>
  <c r="T78" i="1" s="1"/>
  <c r="S78" i="1"/>
  <c r="S78" i="1" a="1"/>
  <c r="R78" i="1"/>
  <c r="R78" i="1" a="1"/>
  <c r="Q78" i="1" a="1"/>
  <c r="Q78" i="1" s="1"/>
  <c r="P78" i="1" a="1"/>
  <c r="P78" i="1" s="1"/>
  <c r="O78" i="1"/>
  <c r="O78" i="1" a="1"/>
  <c r="N78" i="1"/>
  <c r="N78" i="1" a="1"/>
  <c r="M78" i="1" a="1"/>
  <c r="M78" i="1" s="1"/>
  <c r="L78" i="1" a="1"/>
  <c r="L78" i="1" s="1"/>
  <c r="K78" i="1"/>
  <c r="K78" i="1" a="1"/>
  <c r="I78" i="1" a="1"/>
  <c r="I78" i="1" s="1"/>
  <c r="J78" i="1" s="1"/>
  <c r="H78" i="1"/>
  <c r="H78" i="1" a="1"/>
  <c r="G78" i="1"/>
  <c r="G78" i="1" a="1"/>
  <c r="E78" i="1"/>
  <c r="A78" i="1"/>
  <c r="AV77" i="1" a="1"/>
  <c r="AV77" i="1" s="1"/>
  <c r="AU77" i="1"/>
  <c r="AU77" i="1" a="1"/>
  <c r="AT77" i="1"/>
  <c r="AT77" i="1" a="1"/>
  <c r="AS77" i="1" a="1"/>
  <c r="AS77" i="1" s="1"/>
  <c r="AR77" i="1" a="1"/>
  <c r="AR77" i="1" s="1"/>
  <c r="AQ77" i="1"/>
  <c r="AQ77" i="1" a="1"/>
  <c r="AP77" i="1"/>
  <c r="AP77" i="1" a="1"/>
  <c r="AO77" i="1" a="1"/>
  <c r="AO77" i="1" s="1"/>
  <c r="AL77" i="1" a="1"/>
  <c r="AL77" i="1" s="1"/>
  <c r="AI77" i="1" a="1"/>
  <c r="AI77" i="1" s="1"/>
  <c r="AE77" i="1"/>
  <c r="AE77" i="1" a="1"/>
  <c r="AD77" i="1"/>
  <c r="AD77" i="1" a="1"/>
  <c r="AC77" i="1" a="1"/>
  <c r="AC77" i="1" s="1"/>
  <c r="AA77" i="1"/>
  <c r="AA77" i="1" a="1"/>
  <c r="Z77" i="1" a="1"/>
  <c r="Z77" i="1" s="1"/>
  <c r="Y77" i="1" a="1"/>
  <c r="Y77" i="1" s="1"/>
  <c r="X77" i="1"/>
  <c r="X77" i="1" a="1"/>
  <c r="W77" i="1"/>
  <c r="W77" i="1" a="1"/>
  <c r="V77" i="1" a="1"/>
  <c r="V77" i="1" s="1"/>
  <c r="U77" i="1" a="1"/>
  <c r="U77" i="1" s="1"/>
  <c r="T77" i="1"/>
  <c r="T77" i="1" a="1"/>
  <c r="S77" i="1"/>
  <c r="S77" i="1" a="1"/>
  <c r="R77" i="1" a="1"/>
  <c r="R77" i="1" s="1"/>
  <c r="Q77" i="1" a="1"/>
  <c r="Q77" i="1" s="1"/>
  <c r="P77" i="1"/>
  <c r="P77" i="1" a="1"/>
  <c r="O77" i="1"/>
  <c r="O77" i="1" a="1"/>
  <c r="N77" i="1" a="1"/>
  <c r="N77" i="1" s="1"/>
  <c r="M77" i="1" a="1"/>
  <c r="M77" i="1" s="1"/>
  <c r="L77" i="1"/>
  <c r="L77" i="1" a="1"/>
  <c r="K77" i="1"/>
  <c r="K77" i="1" a="1"/>
  <c r="I77" i="1"/>
  <c r="J77" i="1" s="1"/>
  <c r="I77" i="1" a="1"/>
  <c r="H77" i="1" a="1"/>
  <c r="H77" i="1" s="1"/>
  <c r="G77" i="1"/>
  <c r="G77" i="1" a="1"/>
  <c r="E77" i="1"/>
  <c r="A77" i="1"/>
  <c r="AV76" i="1"/>
  <c r="AV76" i="1" a="1"/>
  <c r="AU76" i="1" a="1"/>
  <c r="AU76" i="1" s="1"/>
  <c r="AT76" i="1"/>
  <c r="AT76" i="1" a="1"/>
  <c r="AS76" i="1"/>
  <c r="AS76" i="1" a="1"/>
  <c r="AR76" i="1"/>
  <c r="AR76" i="1" a="1"/>
  <c r="AQ76" i="1" a="1"/>
  <c r="AQ76" i="1" s="1"/>
  <c r="AP76" i="1" a="1"/>
  <c r="AP76" i="1" s="1"/>
  <c r="AO76" i="1"/>
  <c r="AO76" i="1" a="1"/>
  <c r="AL76" i="1"/>
  <c r="AL76" i="1" a="1"/>
  <c r="AI76" i="1"/>
  <c r="AI76" i="1" a="1"/>
  <c r="AE76" i="1"/>
  <c r="AE76" i="1" a="1"/>
  <c r="AD76" i="1" a="1"/>
  <c r="AD76" i="1" s="1"/>
  <c r="AC76" i="1" a="1"/>
  <c r="AC76" i="1" s="1"/>
  <c r="AA76" i="1" a="1"/>
  <c r="AA76" i="1" s="1"/>
  <c r="Z76" i="1"/>
  <c r="Z76" i="1" a="1"/>
  <c r="Y76" i="1"/>
  <c r="Y76" i="1" a="1"/>
  <c r="X76" i="1" a="1"/>
  <c r="X76" i="1" s="1"/>
  <c r="W76" i="1" a="1"/>
  <c r="W76" i="1" s="1"/>
  <c r="V76" i="1"/>
  <c r="V76" i="1" a="1"/>
  <c r="U76" i="1"/>
  <c r="U76" i="1" a="1"/>
  <c r="T76" i="1" a="1"/>
  <c r="T76" i="1" s="1"/>
  <c r="S76" i="1" a="1"/>
  <c r="S76" i="1" s="1"/>
  <c r="R76" i="1"/>
  <c r="R76" i="1" a="1"/>
  <c r="Q76" i="1"/>
  <c r="Q76" i="1" a="1"/>
  <c r="P76" i="1" a="1"/>
  <c r="P76" i="1" s="1"/>
  <c r="O76" i="1" a="1"/>
  <c r="O76" i="1" s="1"/>
  <c r="N76" i="1"/>
  <c r="N76" i="1" a="1"/>
  <c r="M76" i="1"/>
  <c r="M76" i="1" a="1"/>
  <c r="L76" i="1" a="1"/>
  <c r="L76" i="1" s="1"/>
  <c r="K76" i="1" a="1"/>
  <c r="K76" i="1" s="1"/>
  <c r="I76" i="1" a="1"/>
  <c r="I76" i="1" s="1"/>
  <c r="J76" i="1" s="1"/>
  <c r="H76" i="1" a="1"/>
  <c r="H76" i="1" s="1"/>
  <c r="G76" i="1"/>
  <c r="G76" i="1" a="1"/>
  <c r="E76" i="1"/>
  <c r="A76" i="1"/>
  <c r="AV75" i="1" a="1"/>
  <c r="AV75" i="1" s="1"/>
  <c r="AU75" i="1" a="1"/>
  <c r="AU75" i="1" s="1"/>
  <c r="AT75" i="1"/>
  <c r="AT75" i="1" a="1"/>
  <c r="AS75" i="1"/>
  <c r="AS75" i="1" a="1"/>
  <c r="AR75" i="1" a="1"/>
  <c r="AR75" i="1" s="1"/>
  <c r="AQ75" i="1" a="1"/>
  <c r="AQ75" i="1" s="1"/>
  <c r="AP75" i="1"/>
  <c r="AP75" i="1" a="1"/>
  <c r="AO75" i="1"/>
  <c r="AO75" i="1" a="1"/>
  <c r="AL75" i="1" a="1"/>
  <c r="AL75" i="1" s="1"/>
  <c r="AI75" i="1" a="1"/>
  <c r="AI75" i="1" s="1"/>
  <c r="AE75" i="1" a="1"/>
  <c r="AE75" i="1" s="1"/>
  <c r="AD75" i="1"/>
  <c r="AD75" i="1" a="1"/>
  <c r="AC75" i="1"/>
  <c r="AC75" i="1" a="1"/>
  <c r="AA75" i="1"/>
  <c r="AA75" i="1" a="1"/>
  <c r="Z75" i="1"/>
  <c r="Z75" i="1" a="1"/>
  <c r="Y75" i="1" a="1"/>
  <c r="Y75" i="1" s="1"/>
  <c r="X75" i="1" a="1"/>
  <c r="X75" i="1" s="1"/>
  <c r="W75" i="1"/>
  <c r="W75" i="1" a="1"/>
  <c r="V75" i="1"/>
  <c r="V75" i="1" a="1"/>
  <c r="U75" i="1" a="1"/>
  <c r="U75" i="1" s="1"/>
  <c r="T75" i="1" a="1"/>
  <c r="T75" i="1" s="1"/>
  <c r="S75" i="1"/>
  <c r="S75" i="1" a="1"/>
  <c r="R75" i="1"/>
  <c r="R75" i="1" a="1"/>
  <c r="Q75" i="1" a="1"/>
  <c r="Q75" i="1" s="1"/>
  <c r="P75" i="1" a="1"/>
  <c r="P75" i="1" s="1"/>
  <c r="O75" i="1"/>
  <c r="O75" i="1" a="1"/>
  <c r="N75" i="1"/>
  <c r="N75" i="1" a="1"/>
  <c r="M75" i="1" a="1"/>
  <c r="M75" i="1" s="1"/>
  <c r="L75" i="1" a="1"/>
  <c r="L75" i="1" s="1"/>
  <c r="K75" i="1"/>
  <c r="K75" i="1" a="1"/>
  <c r="J75" i="1"/>
  <c r="I75" i="1"/>
  <c r="I75" i="1" a="1"/>
  <c r="H75" i="1"/>
  <c r="H75" i="1" a="1"/>
  <c r="G75" i="1" a="1"/>
  <c r="G75" i="1" s="1"/>
  <c r="E75" i="1"/>
  <c r="A75" i="1"/>
  <c r="AV74" i="1"/>
  <c r="AV74" i="1" a="1"/>
  <c r="AU74" i="1"/>
  <c r="AU74" i="1" a="1"/>
  <c r="AT74" i="1" a="1"/>
  <c r="AT74" i="1" s="1"/>
  <c r="AS74" i="1"/>
  <c r="AS74" i="1" a="1"/>
  <c r="AR74" i="1"/>
  <c r="AR74" i="1" a="1"/>
  <c r="AQ74" i="1"/>
  <c r="AQ74" i="1" a="1"/>
  <c r="AP74" i="1" a="1"/>
  <c r="AP74" i="1" s="1"/>
  <c r="AO74" i="1"/>
  <c r="AO74" i="1" a="1"/>
  <c r="AL74" i="1" a="1"/>
  <c r="AL74" i="1" s="1"/>
  <c r="AI74" i="1"/>
  <c r="AI74" i="1" a="1"/>
  <c r="AE74" i="1"/>
  <c r="AE74" i="1" a="1"/>
  <c r="AD74" i="1"/>
  <c r="AD74" i="1" a="1"/>
  <c r="AC74" i="1" a="1"/>
  <c r="AC74" i="1" s="1"/>
  <c r="AA74" i="1" a="1"/>
  <c r="AA74" i="1" s="1"/>
  <c r="Z74" i="1"/>
  <c r="Z74" i="1" a="1"/>
  <c r="Y74" i="1"/>
  <c r="Y74" i="1" a="1"/>
  <c r="X74" i="1"/>
  <c r="AJ74" i="1" s="1"/>
  <c r="X74" i="1" a="1"/>
  <c r="W74" i="1" a="1"/>
  <c r="W74" i="1" s="1"/>
  <c r="V74" i="1"/>
  <c r="V74" i="1" a="1"/>
  <c r="U74" i="1"/>
  <c r="U74" i="1" a="1"/>
  <c r="T74" i="1"/>
  <c r="T74" i="1" a="1"/>
  <c r="S74" i="1" a="1"/>
  <c r="S74" i="1" s="1"/>
  <c r="R74" i="1"/>
  <c r="R74" i="1" a="1"/>
  <c r="Q74" i="1"/>
  <c r="Q74" i="1" a="1"/>
  <c r="P74" i="1"/>
  <c r="P74" i="1" a="1"/>
  <c r="O74" i="1" a="1"/>
  <c r="O74" i="1" s="1"/>
  <c r="N74" i="1" a="1"/>
  <c r="N74" i="1" s="1"/>
  <c r="M74" i="1"/>
  <c r="M74" i="1" a="1"/>
  <c r="L74" i="1"/>
  <c r="L74" i="1" a="1"/>
  <c r="K74" i="1" a="1"/>
  <c r="K74" i="1" s="1"/>
  <c r="I74" i="1"/>
  <c r="J74" i="1" s="1"/>
  <c r="I74" i="1" a="1"/>
  <c r="H74" i="1" a="1"/>
  <c r="H74" i="1" s="1"/>
  <c r="G74" i="1" a="1"/>
  <c r="G74" i="1" s="1"/>
  <c r="E74" i="1"/>
  <c r="A74" i="1"/>
  <c r="AV73" i="1"/>
  <c r="AV73" i="1" a="1"/>
  <c r="AU73" i="1" a="1"/>
  <c r="AU73" i="1" s="1"/>
  <c r="AT73" i="1" a="1"/>
  <c r="AT73" i="1" s="1"/>
  <c r="AS73" i="1"/>
  <c r="AS73" i="1" a="1"/>
  <c r="AR73" i="1"/>
  <c r="AR73" i="1" a="1"/>
  <c r="AQ73" i="1" a="1"/>
  <c r="AQ73" i="1" s="1"/>
  <c r="AP73" i="1" a="1"/>
  <c r="AP73" i="1" s="1"/>
  <c r="AO73" i="1"/>
  <c r="AO73" i="1" a="1"/>
  <c r="AL73" i="1"/>
  <c r="AL73" i="1" a="1"/>
  <c r="AI73" i="1"/>
  <c r="AI73" i="1" a="1"/>
  <c r="AE73" i="1" a="1"/>
  <c r="AE73" i="1" s="1"/>
  <c r="AD73" i="1"/>
  <c r="AD73" i="1" a="1"/>
  <c r="AC73" i="1"/>
  <c r="AC73" i="1" a="1"/>
  <c r="AA73" i="1" a="1"/>
  <c r="AA73" i="1" s="1"/>
  <c r="Z73" i="1"/>
  <c r="Z73" i="1" a="1"/>
  <c r="Y73" i="1"/>
  <c r="Y73" i="1" a="1"/>
  <c r="X73" i="1" a="1"/>
  <c r="X73" i="1" s="1"/>
  <c r="W73" i="1" a="1"/>
  <c r="W73" i="1" s="1"/>
  <c r="V73" i="1"/>
  <c r="V73" i="1" a="1"/>
  <c r="U73" i="1"/>
  <c r="U73" i="1" a="1"/>
  <c r="T73" i="1" a="1"/>
  <c r="T73" i="1" s="1"/>
  <c r="S73" i="1" a="1"/>
  <c r="S73" i="1" s="1"/>
  <c r="R73" i="1"/>
  <c r="R73" i="1" a="1"/>
  <c r="Q73" i="1"/>
  <c r="Q73" i="1" a="1"/>
  <c r="P73" i="1" a="1"/>
  <c r="P73" i="1" s="1"/>
  <c r="O73" i="1" a="1"/>
  <c r="O73" i="1" s="1"/>
  <c r="N73" i="1"/>
  <c r="N73" i="1" a="1"/>
  <c r="M73" i="1"/>
  <c r="M73" i="1" a="1"/>
  <c r="L73" i="1" a="1"/>
  <c r="L73" i="1" s="1"/>
  <c r="K73" i="1" a="1"/>
  <c r="K73" i="1" s="1"/>
  <c r="J73" i="1"/>
  <c r="I73" i="1"/>
  <c r="I73" i="1" a="1"/>
  <c r="H73" i="1"/>
  <c r="H73" i="1" a="1"/>
  <c r="G73" i="1"/>
  <c r="G73" i="1" a="1"/>
  <c r="E73" i="1"/>
  <c r="A73" i="1"/>
  <c r="AV72" i="1"/>
  <c r="AV72" i="1" a="1"/>
  <c r="AU72" i="1"/>
  <c r="AU72" i="1" a="1"/>
  <c r="AT72" i="1"/>
  <c r="AT72" i="1" a="1"/>
  <c r="AS72" i="1" a="1"/>
  <c r="AS72" i="1" s="1"/>
  <c r="AR72" i="1"/>
  <c r="AR72" i="1" a="1"/>
  <c r="AQ72" i="1"/>
  <c r="AQ72" i="1" a="1"/>
  <c r="AP72" i="1"/>
  <c r="AP72" i="1" a="1"/>
  <c r="AO72" i="1" a="1"/>
  <c r="AO72" i="1" s="1"/>
  <c r="AL72" i="1" a="1"/>
  <c r="AL72" i="1" s="1"/>
  <c r="AJ72" i="1"/>
  <c r="AI72" i="1"/>
  <c r="AI72" i="1" a="1"/>
  <c r="AE72" i="1" a="1"/>
  <c r="AE72" i="1" s="1"/>
  <c r="AD72" i="1"/>
  <c r="AD72" i="1" a="1"/>
  <c r="AC72" i="1"/>
  <c r="AC72" i="1" a="1"/>
  <c r="AA72" i="1"/>
  <c r="AA72" i="1" a="1"/>
  <c r="Z72" i="1" a="1"/>
  <c r="Z72" i="1" s="1"/>
  <c r="Y72" i="1"/>
  <c r="Y72" i="1" a="1"/>
  <c r="X72" i="1"/>
  <c r="X72" i="1" a="1"/>
  <c r="W72" i="1"/>
  <c r="W72" i="1" a="1"/>
  <c r="V72" i="1" a="1"/>
  <c r="V72" i="1" s="1"/>
  <c r="U72" i="1" a="1"/>
  <c r="U72" i="1" s="1"/>
  <c r="T72" i="1"/>
  <c r="T72" i="1" a="1"/>
  <c r="S72" i="1"/>
  <c r="S72" i="1" a="1"/>
  <c r="R72" i="1" a="1"/>
  <c r="R72" i="1" s="1"/>
  <c r="Q72" i="1" a="1"/>
  <c r="Q72" i="1" s="1"/>
  <c r="P72" i="1"/>
  <c r="P72" i="1" a="1"/>
  <c r="O72" i="1"/>
  <c r="O72" i="1" a="1"/>
  <c r="N72" i="1" a="1"/>
  <c r="N72" i="1" s="1"/>
  <c r="M72" i="1" a="1"/>
  <c r="M72" i="1" s="1"/>
  <c r="L72" i="1"/>
  <c r="L72" i="1" a="1"/>
  <c r="K72" i="1"/>
  <c r="K72" i="1" a="1"/>
  <c r="I72" i="1"/>
  <c r="J72" i="1" s="1"/>
  <c r="I72" i="1" a="1"/>
  <c r="H72" i="1"/>
  <c r="H72" i="1" a="1"/>
  <c r="G72" i="1" a="1"/>
  <c r="G72" i="1" s="1"/>
  <c r="E72" i="1"/>
  <c r="A72" i="1"/>
  <c r="AV71" i="1"/>
  <c r="AV71" i="1" a="1"/>
  <c r="AU71" i="1"/>
  <c r="AU71" i="1" a="1"/>
  <c r="AT71" i="1" a="1"/>
  <c r="AT71" i="1" s="1"/>
  <c r="AS71" i="1" a="1"/>
  <c r="AS71" i="1" s="1"/>
  <c r="AR71" i="1"/>
  <c r="AR71" i="1" a="1"/>
  <c r="AQ71" i="1"/>
  <c r="AQ71" i="1" a="1"/>
  <c r="AP71" i="1" a="1"/>
  <c r="AP71" i="1" s="1"/>
  <c r="AO71" i="1" a="1"/>
  <c r="AO71" i="1" s="1"/>
  <c r="AL71" i="1"/>
  <c r="AL71" i="1" a="1"/>
  <c r="AI71" i="1"/>
  <c r="AI71" i="1" a="1"/>
  <c r="AE71" i="1"/>
  <c r="AE71" i="1" a="1"/>
  <c r="AD71" i="1" a="1"/>
  <c r="AD71" i="1" s="1"/>
  <c r="AC71" i="1" a="1"/>
  <c r="AC71" i="1" s="1"/>
  <c r="AA71" i="1" a="1"/>
  <c r="AA71" i="1" s="1"/>
  <c r="Z71" i="1" a="1"/>
  <c r="Z71" i="1" s="1"/>
  <c r="Y71" i="1"/>
  <c r="Y71" i="1" a="1"/>
  <c r="X71" i="1"/>
  <c r="AM71" i="1" s="1"/>
  <c r="X71" i="1" a="1"/>
  <c r="W71" i="1" a="1"/>
  <c r="W71" i="1" s="1"/>
  <c r="V71" i="1" a="1"/>
  <c r="V71" i="1" s="1"/>
  <c r="U71" i="1"/>
  <c r="U71" i="1" a="1"/>
  <c r="T71" i="1"/>
  <c r="T71" i="1" a="1"/>
  <c r="S71" i="1" a="1"/>
  <c r="S71" i="1" s="1"/>
  <c r="R71" i="1" a="1"/>
  <c r="R71" i="1" s="1"/>
  <c r="Q71" i="1"/>
  <c r="Q71" i="1" a="1"/>
  <c r="P71" i="1"/>
  <c r="P71" i="1" a="1"/>
  <c r="O71" i="1" a="1"/>
  <c r="O71" i="1" s="1"/>
  <c r="N71" i="1" a="1"/>
  <c r="N71" i="1" s="1"/>
  <c r="M71" i="1" a="1"/>
  <c r="M71" i="1" s="1"/>
  <c r="L71" i="1"/>
  <c r="L71" i="1" a="1"/>
  <c r="K71" i="1" a="1"/>
  <c r="K71" i="1" s="1"/>
  <c r="I71" i="1" a="1"/>
  <c r="I71" i="1" s="1"/>
  <c r="J71" i="1" s="1"/>
  <c r="H71" i="1"/>
  <c r="H71" i="1" a="1"/>
  <c r="G71" i="1"/>
  <c r="G71" i="1" a="1"/>
  <c r="E71" i="1"/>
  <c r="A71" i="1"/>
  <c r="AV70" i="1" a="1"/>
  <c r="AV70" i="1" s="1"/>
  <c r="AU70" i="1"/>
  <c r="AU70" i="1" a="1"/>
  <c r="AT70" i="1"/>
  <c r="AT70" i="1" a="1"/>
  <c r="AS70" i="1"/>
  <c r="AS70" i="1" a="1"/>
  <c r="AR70" i="1" a="1"/>
  <c r="AR70" i="1" s="1"/>
  <c r="AQ70" i="1"/>
  <c r="AQ70" i="1" a="1"/>
  <c r="AP70" i="1"/>
  <c r="AP70" i="1" a="1"/>
  <c r="AO70" i="1"/>
  <c r="AO70" i="1" a="1"/>
  <c r="AL70" i="1"/>
  <c r="AL70" i="1" a="1"/>
  <c r="AI70" i="1" a="1"/>
  <c r="AI70" i="1" s="1"/>
  <c r="AE70" i="1" a="1"/>
  <c r="AE70" i="1" s="1"/>
  <c r="AD70" i="1" a="1"/>
  <c r="AD70" i="1" s="1"/>
  <c r="AC70" i="1"/>
  <c r="AC70" i="1" a="1"/>
  <c r="AA70" i="1"/>
  <c r="AA70" i="1" a="1"/>
  <c r="Z70" i="1"/>
  <c r="Z70" i="1" a="1"/>
  <c r="Y70" i="1" a="1"/>
  <c r="Y70" i="1" s="1"/>
  <c r="X70" i="1"/>
  <c r="AM70" i="1" s="1"/>
  <c r="X70" i="1" a="1"/>
  <c r="W70" i="1"/>
  <c r="W70" i="1" a="1"/>
  <c r="V70" i="1"/>
  <c r="V70" i="1" a="1"/>
  <c r="U70" i="1" a="1"/>
  <c r="U70" i="1" s="1"/>
  <c r="T70" i="1" a="1"/>
  <c r="T70" i="1" s="1"/>
  <c r="S70" i="1"/>
  <c r="S70" i="1" a="1"/>
  <c r="R70" i="1"/>
  <c r="R70" i="1" a="1"/>
  <c r="Q70" i="1" a="1"/>
  <c r="Q70" i="1" s="1"/>
  <c r="P70" i="1" a="1"/>
  <c r="P70" i="1" s="1"/>
  <c r="O70" i="1"/>
  <c r="O70" i="1" a="1"/>
  <c r="N70" i="1"/>
  <c r="N70" i="1" a="1"/>
  <c r="M70" i="1" a="1"/>
  <c r="M70" i="1" s="1"/>
  <c r="L70" i="1" a="1"/>
  <c r="L70" i="1" s="1"/>
  <c r="K70" i="1"/>
  <c r="K70" i="1" a="1"/>
  <c r="I70" i="1" a="1"/>
  <c r="I70" i="1" s="1"/>
  <c r="J70" i="1" s="1"/>
  <c r="H70" i="1"/>
  <c r="H70" i="1" a="1"/>
  <c r="G70" i="1"/>
  <c r="G70" i="1" a="1"/>
  <c r="E70" i="1"/>
  <c r="A70" i="1"/>
  <c r="AV69" i="1" a="1"/>
  <c r="AV69" i="1" s="1"/>
  <c r="AU69" i="1"/>
  <c r="AU69" i="1" a="1"/>
  <c r="AT69" i="1"/>
  <c r="AT69" i="1" a="1"/>
  <c r="AS69" i="1" a="1"/>
  <c r="AS69" i="1" s="1"/>
  <c r="AR69" i="1" a="1"/>
  <c r="AR69" i="1" s="1"/>
  <c r="AQ69" i="1"/>
  <c r="AQ69" i="1" a="1"/>
  <c r="AP69" i="1"/>
  <c r="AP69" i="1" a="1"/>
  <c r="AO69" i="1" a="1"/>
  <c r="AO69" i="1" s="1"/>
  <c r="AL69" i="1" a="1"/>
  <c r="AL69" i="1" s="1"/>
  <c r="AI69" i="1" a="1"/>
  <c r="AI69" i="1" s="1"/>
  <c r="AE69" i="1"/>
  <c r="AE69" i="1" a="1"/>
  <c r="AD69" i="1"/>
  <c r="AD69" i="1" a="1"/>
  <c r="AC69" i="1" a="1"/>
  <c r="AC69" i="1" s="1"/>
  <c r="AA69" i="1"/>
  <c r="AA69" i="1" a="1"/>
  <c r="Z69" i="1" a="1"/>
  <c r="Z69" i="1" s="1"/>
  <c r="Y69" i="1" a="1"/>
  <c r="Y69" i="1" s="1"/>
  <c r="X69" i="1"/>
  <c r="X69" i="1" a="1"/>
  <c r="W69" i="1"/>
  <c r="W69" i="1" a="1"/>
  <c r="V69" i="1" a="1"/>
  <c r="V69" i="1" s="1"/>
  <c r="U69" i="1" a="1"/>
  <c r="U69" i="1" s="1"/>
  <c r="T69" i="1"/>
  <c r="T69" i="1" a="1"/>
  <c r="S69" i="1"/>
  <c r="S69" i="1" a="1"/>
  <c r="R69" i="1" a="1"/>
  <c r="R69" i="1" s="1"/>
  <c r="Q69" i="1" a="1"/>
  <c r="Q69" i="1" s="1"/>
  <c r="P69" i="1"/>
  <c r="P69" i="1" a="1"/>
  <c r="O69" i="1"/>
  <c r="O69" i="1" a="1"/>
  <c r="N69" i="1" a="1"/>
  <c r="N69" i="1" s="1"/>
  <c r="M69" i="1" a="1"/>
  <c r="M69" i="1" s="1"/>
  <c r="L69" i="1"/>
  <c r="L69" i="1" a="1"/>
  <c r="K69" i="1"/>
  <c r="K69" i="1" a="1"/>
  <c r="I69" i="1"/>
  <c r="J69" i="1" s="1"/>
  <c r="I69" i="1" a="1"/>
  <c r="H69" i="1" a="1"/>
  <c r="H69" i="1" s="1"/>
  <c r="G69" i="1"/>
  <c r="G69" i="1" a="1"/>
  <c r="E69" i="1"/>
  <c r="A69" i="1"/>
  <c r="AV68" i="1"/>
  <c r="AV68" i="1" a="1"/>
  <c r="AU68" i="1" a="1"/>
  <c r="AU68" i="1" s="1"/>
  <c r="AT68" i="1"/>
  <c r="AT68" i="1" a="1"/>
  <c r="AS68" i="1"/>
  <c r="AS68" i="1" a="1"/>
  <c r="AR68" i="1"/>
  <c r="AR68" i="1" a="1"/>
  <c r="AQ68" i="1" a="1"/>
  <c r="AQ68" i="1" s="1"/>
  <c r="AP68" i="1"/>
  <c r="AP68" i="1" a="1"/>
  <c r="AO68" i="1"/>
  <c r="AO68" i="1" a="1"/>
  <c r="AL68" i="1"/>
  <c r="AL68" i="1" a="1"/>
  <c r="AI68" i="1"/>
  <c r="AI68" i="1" a="1"/>
  <c r="AE68" i="1"/>
  <c r="AE68" i="1" a="1"/>
  <c r="AD68" i="1" a="1"/>
  <c r="AD68" i="1" s="1"/>
  <c r="AC68" i="1" a="1"/>
  <c r="AC68" i="1" s="1"/>
  <c r="AA68" i="1"/>
  <c r="AA68" i="1" a="1"/>
  <c r="Z68" i="1"/>
  <c r="Z68" i="1" a="1"/>
  <c r="Y68" i="1"/>
  <c r="Y68" i="1" a="1"/>
  <c r="X68" i="1" a="1"/>
  <c r="X68" i="1" s="1"/>
  <c r="W68" i="1" a="1"/>
  <c r="W68" i="1" s="1"/>
  <c r="V68" i="1"/>
  <c r="V68" i="1" a="1"/>
  <c r="U68" i="1"/>
  <c r="U68" i="1" a="1"/>
  <c r="T68" i="1" a="1"/>
  <c r="T68" i="1" s="1"/>
  <c r="S68" i="1" a="1"/>
  <c r="S68" i="1" s="1"/>
  <c r="R68" i="1"/>
  <c r="R68" i="1" a="1"/>
  <c r="Q68" i="1"/>
  <c r="Q68" i="1" a="1"/>
  <c r="P68" i="1" a="1"/>
  <c r="P68" i="1" s="1"/>
  <c r="O68" i="1" a="1"/>
  <c r="O68" i="1" s="1"/>
  <c r="N68" i="1"/>
  <c r="N68" i="1" a="1"/>
  <c r="M68" i="1"/>
  <c r="M68" i="1" a="1"/>
  <c r="L68" i="1" a="1"/>
  <c r="L68" i="1" s="1"/>
  <c r="K68" i="1" a="1"/>
  <c r="K68" i="1" s="1"/>
  <c r="I68" i="1" a="1"/>
  <c r="I68" i="1" s="1"/>
  <c r="J68" i="1" s="1"/>
  <c r="H68" i="1" a="1"/>
  <c r="H68" i="1" s="1"/>
  <c r="G68" i="1"/>
  <c r="G68" i="1" a="1"/>
  <c r="E68" i="1"/>
  <c r="A68" i="1"/>
  <c r="AV67" i="1" a="1"/>
  <c r="AV67" i="1" s="1"/>
  <c r="AU67" i="1" a="1"/>
  <c r="AU67" i="1" s="1"/>
  <c r="AT67" i="1"/>
  <c r="AT67" i="1" a="1"/>
  <c r="AS67" i="1"/>
  <c r="AS67" i="1" a="1"/>
  <c r="AR67" i="1" a="1"/>
  <c r="AR67" i="1" s="1"/>
  <c r="AQ67" i="1" a="1"/>
  <c r="AQ67" i="1" s="1"/>
  <c r="AP67" i="1"/>
  <c r="AP67" i="1" a="1"/>
  <c r="AO67" i="1"/>
  <c r="AO67" i="1" a="1"/>
  <c r="AL67" i="1" a="1"/>
  <c r="AL67" i="1" s="1"/>
  <c r="AI67" i="1" a="1"/>
  <c r="AI67" i="1" s="1"/>
  <c r="AE67" i="1" a="1"/>
  <c r="AE67" i="1" s="1"/>
  <c r="AD67" i="1"/>
  <c r="AD67" i="1" a="1"/>
  <c r="AC67" i="1"/>
  <c r="AC67" i="1" a="1"/>
  <c r="AA67" i="1"/>
  <c r="AA67" i="1" a="1"/>
  <c r="Z67" i="1"/>
  <c r="Z67" i="1" a="1"/>
  <c r="Y67" i="1" a="1"/>
  <c r="Y67" i="1" s="1"/>
  <c r="X67" i="1" a="1"/>
  <c r="X67" i="1" s="1"/>
  <c r="W67" i="1"/>
  <c r="W67" i="1" a="1"/>
  <c r="V67" i="1"/>
  <c r="V67" i="1" a="1"/>
  <c r="U67" i="1" a="1"/>
  <c r="U67" i="1" s="1"/>
  <c r="T67" i="1" a="1"/>
  <c r="T67" i="1" s="1"/>
  <c r="S67" i="1"/>
  <c r="S67" i="1" a="1"/>
  <c r="R67" i="1"/>
  <c r="R67" i="1" a="1"/>
  <c r="Q67" i="1" a="1"/>
  <c r="Q67" i="1" s="1"/>
  <c r="P67" i="1" a="1"/>
  <c r="P67" i="1" s="1"/>
  <c r="O67" i="1"/>
  <c r="O67" i="1" a="1"/>
  <c r="N67" i="1"/>
  <c r="N67" i="1" a="1"/>
  <c r="M67" i="1" a="1"/>
  <c r="M67" i="1" s="1"/>
  <c r="L67" i="1" a="1"/>
  <c r="L67" i="1" s="1"/>
  <c r="K67" i="1"/>
  <c r="K67" i="1" a="1"/>
  <c r="J67" i="1"/>
  <c r="I67" i="1"/>
  <c r="I67" i="1" a="1"/>
  <c r="H67" i="1"/>
  <c r="H67" i="1" a="1"/>
  <c r="G67" i="1" a="1"/>
  <c r="G67" i="1" s="1"/>
  <c r="E67" i="1"/>
  <c r="A67" i="1"/>
  <c r="AV66" i="1"/>
  <c r="AV66" i="1" a="1"/>
  <c r="AU66" i="1"/>
  <c r="AU66" i="1" a="1"/>
  <c r="AT66" i="1" a="1"/>
  <c r="AT66" i="1" s="1"/>
  <c r="AS66" i="1"/>
  <c r="AS66" i="1" a="1"/>
  <c r="AR66" i="1"/>
  <c r="AR66" i="1" a="1"/>
  <c r="AQ66" i="1"/>
  <c r="AQ66" i="1" a="1"/>
  <c r="AP66" i="1" a="1"/>
  <c r="AP66" i="1" s="1"/>
  <c r="AO66" i="1" a="1"/>
  <c r="AO66" i="1" s="1"/>
  <c r="AL66" i="1" a="1"/>
  <c r="AL66" i="1" s="1"/>
  <c r="AI66" i="1"/>
  <c r="AI66" i="1" a="1"/>
  <c r="AE66" i="1"/>
  <c r="AE66" i="1" a="1"/>
  <c r="AD66" i="1"/>
  <c r="AD66" i="1" a="1"/>
  <c r="AC66" i="1" a="1"/>
  <c r="AC66" i="1" s="1"/>
  <c r="AA66" i="1" a="1"/>
  <c r="AA66" i="1" s="1"/>
  <c r="Z66" i="1" a="1"/>
  <c r="Z66" i="1" s="1"/>
  <c r="Y66" i="1"/>
  <c r="Y66" i="1" a="1"/>
  <c r="X66" i="1"/>
  <c r="AJ66" i="1" s="1"/>
  <c r="X66" i="1" a="1"/>
  <c r="W66" i="1" a="1"/>
  <c r="W66" i="1" s="1"/>
  <c r="V66" i="1" a="1"/>
  <c r="V66" i="1" s="1"/>
  <c r="U66" i="1"/>
  <c r="U66" i="1" a="1"/>
  <c r="T66" i="1"/>
  <c r="T66" i="1" a="1"/>
  <c r="S66" i="1" a="1"/>
  <c r="S66" i="1" s="1"/>
  <c r="R66" i="1" a="1"/>
  <c r="R66" i="1" s="1"/>
  <c r="Q66" i="1"/>
  <c r="Q66" i="1" a="1"/>
  <c r="P66" i="1"/>
  <c r="P66" i="1" a="1"/>
  <c r="O66" i="1" a="1"/>
  <c r="O66" i="1" s="1"/>
  <c r="N66" i="1" a="1"/>
  <c r="N66" i="1" s="1"/>
  <c r="M66" i="1"/>
  <c r="M66" i="1" a="1"/>
  <c r="L66" i="1"/>
  <c r="L66" i="1" a="1"/>
  <c r="K66" i="1" a="1"/>
  <c r="K66" i="1" s="1"/>
  <c r="I66" i="1"/>
  <c r="J66" i="1" s="1"/>
  <c r="I66" i="1" a="1"/>
  <c r="H66" i="1" a="1"/>
  <c r="H66" i="1" s="1"/>
  <c r="G66" i="1" a="1"/>
  <c r="G66" i="1" s="1"/>
  <c r="E66" i="1"/>
  <c r="A66" i="1"/>
  <c r="AV65" i="1"/>
  <c r="AV65" i="1" a="1"/>
  <c r="AU65" i="1" a="1"/>
  <c r="AU65" i="1" s="1"/>
  <c r="AT65" i="1" a="1"/>
  <c r="AT65" i="1" s="1"/>
  <c r="AS65" i="1"/>
  <c r="AS65" i="1" a="1"/>
  <c r="AR65" i="1"/>
  <c r="AR65" i="1" a="1"/>
  <c r="AQ65" i="1" a="1"/>
  <c r="AQ65" i="1" s="1"/>
  <c r="AP65" i="1" a="1"/>
  <c r="AP65" i="1" s="1"/>
  <c r="AO65" i="1"/>
  <c r="AO65" i="1" a="1"/>
  <c r="AL65" i="1"/>
  <c r="AL65" i="1" a="1"/>
  <c r="AI65" i="1"/>
  <c r="AI65" i="1" a="1"/>
  <c r="AE65" i="1" a="1"/>
  <c r="AE65" i="1" s="1"/>
  <c r="AD65" i="1" a="1"/>
  <c r="AD65" i="1" s="1"/>
  <c r="AC65" i="1"/>
  <c r="AC65" i="1" a="1"/>
  <c r="AA65" i="1" a="1"/>
  <c r="AA65" i="1" s="1"/>
  <c r="Z65" i="1"/>
  <c r="Z65" i="1" a="1"/>
  <c r="Y65" i="1"/>
  <c r="Y65" i="1" a="1"/>
  <c r="X65" i="1" a="1"/>
  <c r="X65" i="1" s="1"/>
  <c r="W65" i="1" a="1"/>
  <c r="W65" i="1" s="1"/>
  <c r="V65" i="1"/>
  <c r="V65" i="1" a="1"/>
  <c r="U65" i="1"/>
  <c r="U65" i="1" a="1"/>
  <c r="T65" i="1" a="1"/>
  <c r="T65" i="1" s="1"/>
  <c r="S65" i="1" a="1"/>
  <c r="S65" i="1" s="1"/>
  <c r="R65" i="1"/>
  <c r="R65" i="1" a="1"/>
  <c r="Q65" i="1"/>
  <c r="Q65" i="1" a="1"/>
  <c r="P65" i="1" a="1"/>
  <c r="P65" i="1" s="1"/>
  <c r="O65" i="1" a="1"/>
  <c r="O65" i="1" s="1"/>
  <c r="N65" i="1"/>
  <c r="N65" i="1" a="1"/>
  <c r="M65" i="1"/>
  <c r="M65" i="1" a="1"/>
  <c r="L65" i="1" a="1"/>
  <c r="L65" i="1" s="1"/>
  <c r="K65" i="1" a="1"/>
  <c r="K65" i="1" s="1"/>
  <c r="J65" i="1"/>
  <c r="I65" i="1"/>
  <c r="I65" i="1" a="1"/>
  <c r="H65" i="1"/>
  <c r="H65" i="1" a="1"/>
  <c r="G65" i="1"/>
  <c r="G65" i="1" a="1"/>
  <c r="E65" i="1"/>
  <c r="A65" i="1"/>
  <c r="AV64" i="1" a="1"/>
  <c r="AV64" i="1" s="1"/>
  <c r="AU64" i="1"/>
  <c r="AU64" i="1" a="1"/>
  <c r="AT64" i="1"/>
  <c r="AT64" i="1" a="1"/>
  <c r="AS64" i="1" a="1"/>
  <c r="AS64" i="1" s="1"/>
  <c r="AR64" i="1" a="1"/>
  <c r="AR64" i="1" s="1"/>
  <c r="AQ64" i="1"/>
  <c r="AQ64" i="1" a="1"/>
  <c r="AP64" i="1"/>
  <c r="AP64" i="1" a="1"/>
  <c r="AO64" i="1" a="1"/>
  <c r="AO64" i="1" s="1"/>
  <c r="AL64" i="1" a="1"/>
  <c r="AL64" i="1" s="1"/>
  <c r="AI64" i="1" a="1"/>
  <c r="AI64" i="1" s="1"/>
  <c r="AE64" i="1" a="1"/>
  <c r="AE64" i="1" s="1"/>
  <c r="AD64" i="1"/>
  <c r="AD64" i="1" a="1"/>
  <c r="AC64" i="1"/>
  <c r="AC64" i="1" a="1"/>
  <c r="AA64" i="1"/>
  <c r="AA64" i="1" a="1"/>
  <c r="Z64" i="1" a="1"/>
  <c r="Z64" i="1" s="1"/>
  <c r="Y64" i="1" a="1"/>
  <c r="Y64" i="1" s="1"/>
  <c r="X64" i="1"/>
  <c r="X64" i="1" a="1"/>
  <c r="W64" i="1"/>
  <c r="W64" i="1" a="1"/>
  <c r="V64" i="1" a="1"/>
  <c r="V64" i="1" s="1"/>
  <c r="U64" i="1" a="1"/>
  <c r="U64" i="1" s="1"/>
  <c r="T64" i="1"/>
  <c r="T64" i="1" a="1"/>
  <c r="S64" i="1"/>
  <c r="S64" i="1" a="1"/>
  <c r="R64" i="1" a="1"/>
  <c r="R64" i="1" s="1"/>
  <c r="Q64" i="1" a="1"/>
  <c r="Q64" i="1" s="1"/>
  <c r="P64" i="1"/>
  <c r="P64" i="1" a="1"/>
  <c r="O64" i="1"/>
  <c r="O64" i="1" a="1"/>
  <c r="N64" i="1" a="1"/>
  <c r="N64" i="1" s="1"/>
  <c r="M64" i="1" a="1"/>
  <c r="M64" i="1" s="1"/>
  <c r="L64" i="1"/>
  <c r="L64" i="1" a="1"/>
  <c r="K64" i="1"/>
  <c r="K64" i="1" a="1"/>
  <c r="I64" i="1"/>
  <c r="J64" i="1" s="1"/>
  <c r="I64" i="1" a="1"/>
  <c r="H64" i="1"/>
  <c r="H64" i="1" a="1"/>
  <c r="G64" i="1" a="1"/>
  <c r="G64" i="1" s="1"/>
  <c r="E64" i="1"/>
  <c r="A64" i="1"/>
  <c r="AV63" i="1"/>
  <c r="AV63" i="1" a="1"/>
  <c r="AU63" i="1"/>
  <c r="AU63" i="1" a="1"/>
  <c r="AT63" i="1" a="1"/>
  <c r="AT63" i="1" s="1"/>
  <c r="AS63" i="1" a="1"/>
  <c r="AS63" i="1" s="1"/>
  <c r="AR63" i="1"/>
  <c r="AR63" i="1" a="1"/>
  <c r="AQ63" i="1"/>
  <c r="AQ63" i="1" a="1"/>
  <c r="AP63" i="1" a="1"/>
  <c r="AP63" i="1" s="1"/>
  <c r="AO63" i="1" a="1"/>
  <c r="AO63" i="1" s="1"/>
  <c r="AL63" i="1"/>
  <c r="AL63" i="1" a="1"/>
  <c r="AI63" i="1"/>
  <c r="AI63" i="1" a="1"/>
  <c r="AE63" i="1"/>
  <c r="AE63" i="1" a="1"/>
  <c r="AD63" i="1" a="1"/>
  <c r="AD63" i="1" s="1"/>
  <c r="AC63" i="1" a="1"/>
  <c r="AC63" i="1" s="1"/>
  <c r="AA63" i="1" a="1"/>
  <c r="AA63" i="1" s="1"/>
  <c r="Z63" i="1" a="1"/>
  <c r="Z63" i="1" s="1"/>
  <c r="Y63" i="1"/>
  <c r="Y63" i="1" a="1"/>
  <c r="X63" i="1"/>
  <c r="AM63" i="1" s="1"/>
  <c r="X63" i="1" a="1"/>
  <c r="W63" i="1" a="1"/>
  <c r="W63" i="1" s="1"/>
  <c r="V63" i="1" a="1"/>
  <c r="V63" i="1" s="1"/>
  <c r="U63" i="1"/>
  <c r="U63" i="1" a="1"/>
  <c r="T63" i="1"/>
  <c r="T63" i="1" a="1"/>
  <c r="S63" i="1" a="1"/>
  <c r="S63" i="1" s="1"/>
  <c r="R63" i="1" a="1"/>
  <c r="R63" i="1" s="1"/>
  <c r="Q63" i="1"/>
  <c r="Q63" i="1" a="1"/>
  <c r="P63" i="1"/>
  <c r="P63" i="1" a="1"/>
  <c r="O63" i="1" a="1"/>
  <c r="O63" i="1" s="1"/>
  <c r="N63" i="1" a="1"/>
  <c r="N63" i="1" s="1"/>
  <c r="M63" i="1"/>
  <c r="M63" i="1" a="1"/>
  <c r="L63" i="1"/>
  <c r="L63" i="1" a="1"/>
  <c r="K63" i="1" a="1"/>
  <c r="K63" i="1" s="1"/>
  <c r="I63" i="1" a="1"/>
  <c r="I63" i="1" s="1"/>
  <c r="J63" i="1" s="1"/>
  <c r="H63" i="1" a="1"/>
  <c r="H63" i="1" s="1"/>
  <c r="G63" i="1"/>
  <c r="G63" i="1" a="1"/>
  <c r="E63" i="1"/>
  <c r="A63" i="1"/>
  <c r="AV62" i="1" a="1"/>
  <c r="AV62" i="1" s="1"/>
  <c r="AU62" i="1" a="1"/>
  <c r="AU62" i="1" s="1"/>
  <c r="AT62" i="1"/>
  <c r="AT62" i="1" a="1"/>
  <c r="AS62" i="1"/>
  <c r="AS62" i="1" a="1"/>
  <c r="AR62" i="1" a="1"/>
  <c r="AR62" i="1" s="1"/>
  <c r="AQ62" i="1" a="1"/>
  <c r="AQ62" i="1" s="1"/>
  <c r="AP62" i="1"/>
  <c r="AP62" i="1" a="1"/>
  <c r="AO62" i="1"/>
  <c r="AO62" i="1" a="1"/>
  <c r="AL62" i="1"/>
  <c r="AL62" i="1" a="1"/>
  <c r="AI62" i="1" a="1"/>
  <c r="AI62" i="1" s="1"/>
  <c r="AE62" i="1" a="1"/>
  <c r="AE62" i="1" s="1"/>
  <c r="AD62" i="1" a="1"/>
  <c r="AD62" i="1" s="1"/>
  <c r="AC62" i="1"/>
  <c r="AC62" i="1" a="1"/>
  <c r="AA62" i="1"/>
  <c r="AA62" i="1" a="1"/>
  <c r="Z62" i="1"/>
  <c r="Z62" i="1" a="1"/>
  <c r="Y62" i="1" a="1"/>
  <c r="Y62" i="1" s="1"/>
  <c r="X62" i="1" a="1"/>
  <c r="X62" i="1" s="1"/>
  <c r="W62" i="1"/>
  <c r="W62" i="1" a="1"/>
  <c r="V62" i="1"/>
  <c r="V62" i="1" a="1"/>
  <c r="U62" i="1" a="1"/>
  <c r="U62" i="1" s="1"/>
  <c r="T62" i="1" a="1"/>
  <c r="T62" i="1" s="1"/>
  <c r="S62" i="1"/>
  <c r="S62" i="1" a="1"/>
  <c r="R62" i="1"/>
  <c r="R62" i="1" a="1"/>
  <c r="Q62" i="1" a="1"/>
  <c r="Q62" i="1" s="1"/>
  <c r="P62" i="1" a="1"/>
  <c r="P62" i="1" s="1"/>
  <c r="O62" i="1" a="1"/>
  <c r="O62" i="1" s="1"/>
  <c r="N62" i="1"/>
  <c r="N62" i="1" a="1"/>
  <c r="M62" i="1" a="1"/>
  <c r="M62" i="1" s="1"/>
  <c r="L62" i="1" a="1"/>
  <c r="L62" i="1" s="1"/>
  <c r="K62" i="1" a="1"/>
  <c r="K62" i="1" s="1"/>
  <c r="I62" i="1" a="1"/>
  <c r="I62" i="1" s="1"/>
  <c r="J62" i="1" s="1"/>
  <c r="H62" i="1"/>
  <c r="H62" i="1" a="1"/>
  <c r="G62" i="1"/>
  <c r="G62" i="1" a="1"/>
  <c r="E62" i="1"/>
  <c r="A62" i="1"/>
  <c r="AV61" i="1" a="1"/>
  <c r="AV61" i="1" s="1"/>
  <c r="AU61" i="1"/>
  <c r="AU61" i="1" a="1"/>
  <c r="AT61" i="1"/>
  <c r="AT61" i="1" a="1"/>
  <c r="AS61" i="1" a="1"/>
  <c r="AS61" i="1" s="1"/>
  <c r="AR61" i="1" a="1"/>
  <c r="AR61" i="1" s="1"/>
  <c r="AQ61" i="1"/>
  <c r="AQ61" i="1" a="1"/>
  <c r="AP61" i="1"/>
  <c r="AP61" i="1" a="1"/>
  <c r="AO61" i="1" a="1"/>
  <c r="AO61" i="1" s="1"/>
  <c r="AL61" i="1" a="1"/>
  <c r="AL61" i="1" s="1"/>
  <c r="AI61" i="1" a="1"/>
  <c r="AI61" i="1" s="1"/>
  <c r="AE61" i="1"/>
  <c r="AE61" i="1" a="1"/>
  <c r="AD61" i="1"/>
  <c r="AD61" i="1" a="1"/>
  <c r="AC61" i="1" a="1"/>
  <c r="AC61" i="1" s="1"/>
  <c r="AA61" i="1"/>
  <c r="AB61" i="1" s="1"/>
  <c r="AA61" i="1" a="1"/>
  <c r="Z61" i="1" a="1"/>
  <c r="Z61" i="1" s="1"/>
  <c r="Y61" i="1" a="1"/>
  <c r="Y61" i="1" s="1"/>
  <c r="X61" i="1"/>
  <c r="X61" i="1" a="1"/>
  <c r="W61" i="1"/>
  <c r="W61" i="1" a="1"/>
  <c r="V61" i="1" a="1"/>
  <c r="V61" i="1" s="1"/>
  <c r="U61" i="1" a="1"/>
  <c r="U61" i="1" s="1"/>
  <c r="T61" i="1"/>
  <c r="T61" i="1" a="1"/>
  <c r="S61" i="1"/>
  <c r="S61" i="1" a="1"/>
  <c r="R61" i="1" a="1"/>
  <c r="R61" i="1" s="1"/>
  <c r="Q61" i="1" a="1"/>
  <c r="Q61" i="1" s="1"/>
  <c r="P61" i="1"/>
  <c r="P61" i="1" a="1"/>
  <c r="O61" i="1"/>
  <c r="O61" i="1" a="1"/>
  <c r="N61" i="1" a="1"/>
  <c r="N61" i="1" s="1"/>
  <c r="M61" i="1" a="1"/>
  <c r="M61" i="1" s="1"/>
  <c r="L61" i="1"/>
  <c r="L61" i="1" a="1"/>
  <c r="K61" i="1"/>
  <c r="K61" i="1" a="1"/>
  <c r="I61" i="1"/>
  <c r="J61" i="1" s="1"/>
  <c r="I61" i="1" a="1"/>
  <c r="H61" i="1" a="1"/>
  <c r="H61" i="1" s="1"/>
  <c r="G61" i="1"/>
  <c r="G61" i="1" a="1"/>
  <c r="E61" i="1"/>
  <c r="A61" i="1"/>
  <c r="AV60" i="1"/>
  <c r="AV60" i="1" a="1"/>
  <c r="AU60" i="1" a="1"/>
  <c r="AU60" i="1" s="1"/>
  <c r="AT60" i="1" a="1"/>
  <c r="AT60" i="1" s="1"/>
  <c r="AS60" i="1"/>
  <c r="AS60" i="1" a="1"/>
  <c r="AR60" i="1"/>
  <c r="AR60" i="1" a="1"/>
  <c r="AQ60" i="1" a="1"/>
  <c r="AQ60" i="1" s="1"/>
  <c r="AP60" i="1" a="1"/>
  <c r="AP60" i="1" s="1"/>
  <c r="AO60" i="1"/>
  <c r="AO60" i="1" a="1"/>
  <c r="AL60" i="1"/>
  <c r="AL60" i="1" a="1"/>
  <c r="AI60" i="1"/>
  <c r="AI60" i="1" a="1"/>
  <c r="AE60" i="1"/>
  <c r="AE60" i="1" a="1"/>
  <c r="AD60" i="1" a="1"/>
  <c r="AD60" i="1" s="1"/>
  <c r="AC60" i="1" a="1"/>
  <c r="AC60" i="1" s="1"/>
  <c r="AA60" i="1" a="1"/>
  <c r="AA60" i="1" s="1"/>
  <c r="Z60" i="1"/>
  <c r="Z60" i="1" a="1"/>
  <c r="Y60" i="1"/>
  <c r="Y60" i="1" a="1"/>
  <c r="X60" i="1" a="1"/>
  <c r="X60" i="1" s="1"/>
  <c r="W60" i="1" a="1"/>
  <c r="W60" i="1" s="1"/>
  <c r="V60" i="1"/>
  <c r="V60" i="1" a="1"/>
  <c r="U60" i="1"/>
  <c r="U60" i="1" a="1"/>
  <c r="T60" i="1" a="1"/>
  <c r="T60" i="1" s="1"/>
  <c r="S60" i="1" a="1"/>
  <c r="S60" i="1" s="1"/>
  <c r="R60" i="1"/>
  <c r="R60" i="1" a="1"/>
  <c r="Q60" i="1"/>
  <c r="Q60" i="1" a="1"/>
  <c r="P60" i="1" a="1"/>
  <c r="P60" i="1" s="1"/>
  <c r="O60" i="1" a="1"/>
  <c r="O60" i="1" s="1"/>
  <c r="N60" i="1" a="1"/>
  <c r="N60" i="1" s="1"/>
  <c r="M60" i="1"/>
  <c r="M60" i="1" a="1"/>
  <c r="L60" i="1" a="1"/>
  <c r="L60" i="1" s="1"/>
  <c r="K60" i="1" a="1"/>
  <c r="K60" i="1" s="1"/>
  <c r="I60" i="1" a="1"/>
  <c r="I60" i="1" s="1"/>
  <c r="J60" i="1" s="1"/>
  <c r="H60" i="1" a="1"/>
  <c r="H60" i="1" s="1"/>
  <c r="G60" i="1"/>
  <c r="G60" i="1" a="1"/>
  <c r="E60" i="1"/>
  <c r="A60" i="1"/>
  <c r="AV59" i="1" a="1"/>
  <c r="AV59" i="1" s="1"/>
  <c r="AU59" i="1" a="1"/>
  <c r="AU59" i="1" s="1"/>
  <c r="AT59" i="1"/>
  <c r="AT59" i="1" a="1"/>
  <c r="AS59" i="1"/>
  <c r="AS59" i="1" a="1"/>
  <c r="AR59" i="1" a="1"/>
  <c r="AR59" i="1" s="1"/>
  <c r="AQ59" i="1" a="1"/>
  <c r="AQ59" i="1" s="1"/>
  <c r="AP59" i="1"/>
  <c r="AP59" i="1" a="1"/>
  <c r="AO59" i="1"/>
  <c r="AO59" i="1" a="1"/>
  <c r="AL59" i="1" a="1"/>
  <c r="AL59" i="1" s="1"/>
  <c r="AI59" i="1" a="1"/>
  <c r="AI59" i="1" s="1"/>
  <c r="AE59" i="1" a="1"/>
  <c r="AE59" i="1" s="1"/>
  <c r="AD59" i="1"/>
  <c r="AD59" i="1" a="1"/>
  <c r="AC59" i="1"/>
  <c r="AC59" i="1" a="1"/>
  <c r="AA59" i="1"/>
  <c r="AA59" i="1" a="1"/>
  <c r="Z59" i="1"/>
  <c r="Z59" i="1" a="1"/>
  <c r="Y59" i="1" a="1"/>
  <c r="Y59" i="1" s="1"/>
  <c r="X59" i="1" a="1"/>
  <c r="X59" i="1" s="1"/>
  <c r="AG59" i="1" s="1"/>
  <c r="W59" i="1"/>
  <c r="W59" i="1" a="1"/>
  <c r="V59" i="1"/>
  <c r="V59" i="1" a="1"/>
  <c r="U59" i="1" a="1"/>
  <c r="U59" i="1" s="1"/>
  <c r="T59" i="1" a="1"/>
  <c r="T59" i="1" s="1"/>
  <c r="S59" i="1"/>
  <c r="S59" i="1" a="1"/>
  <c r="R59" i="1"/>
  <c r="R59" i="1" a="1"/>
  <c r="Q59" i="1" a="1"/>
  <c r="Q59" i="1" s="1"/>
  <c r="P59" i="1" a="1"/>
  <c r="P59" i="1" s="1"/>
  <c r="O59" i="1"/>
  <c r="O59" i="1" a="1"/>
  <c r="N59" i="1"/>
  <c r="N59" i="1" a="1"/>
  <c r="M59" i="1" a="1"/>
  <c r="M59" i="1" s="1"/>
  <c r="L59" i="1" a="1"/>
  <c r="L59" i="1" s="1"/>
  <c r="K59" i="1"/>
  <c r="K59" i="1" a="1"/>
  <c r="J59" i="1"/>
  <c r="I59" i="1"/>
  <c r="I59" i="1" a="1"/>
  <c r="H59" i="1"/>
  <c r="H59" i="1" a="1"/>
  <c r="G59" i="1" a="1"/>
  <c r="G59" i="1" s="1"/>
  <c r="E59" i="1"/>
  <c r="A59" i="1"/>
  <c r="AV58" i="1"/>
  <c r="AV58" i="1" a="1"/>
  <c r="AU58" i="1"/>
  <c r="AU58" i="1" a="1"/>
  <c r="AT58" i="1" a="1"/>
  <c r="AT58" i="1" s="1"/>
  <c r="AS58" i="1" a="1"/>
  <c r="AS58" i="1" s="1"/>
  <c r="AR58" i="1"/>
  <c r="AR58" i="1" a="1"/>
  <c r="AQ58" i="1"/>
  <c r="AQ58" i="1" a="1"/>
  <c r="AP58" i="1" a="1"/>
  <c r="AP58" i="1" s="1"/>
  <c r="AO58" i="1" a="1"/>
  <c r="AO58" i="1" s="1"/>
  <c r="AL58" i="1" a="1"/>
  <c r="AL58" i="1" s="1"/>
  <c r="AI58" i="1"/>
  <c r="AI58" i="1" a="1"/>
  <c r="AE58" i="1"/>
  <c r="AE58" i="1" a="1"/>
  <c r="AD58" i="1"/>
  <c r="AD58" i="1" a="1"/>
  <c r="AC58" i="1" a="1"/>
  <c r="AC58" i="1" s="1"/>
  <c r="AA58" i="1" a="1"/>
  <c r="AA58" i="1" s="1"/>
  <c r="Z58" i="1" a="1"/>
  <c r="Z58" i="1" s="1"/>
  <c r="Y58" i="1"/>
  <c r="Y58" i="1" a="1"/>
  <c r="X58" i="1"/>
  <c r="AM58" i="1" s="1"/>
  <c r="X58" i="1" a="1"/>
  <c r="W58" i="1" a="1"/>
  <c r="W58" i="1" s="1"/>
  <c r="V58" i="1" a="1"/>
  <c r="V58" i="1" s="1"/>
  <c r="U58" i="1" a="1"/>
  <c r="U58" i="1" s="1"/>
  <c r="T58" i="1"/>
  <c r="T58" i="1" a="1"/>
  <c r="S58" i="1" a="1"/>
  <c r="S58" i="1" s="1"/>
  <c r="R58" i="1" a="1"/>
  <c r="R58" i="1" s="1"/>
  <c r="Q58" i="1" a="1"/>
  <c r="Q58" i="1" s="1"/>
  <c r="P58" i="1"/>
  <c r="P58" i="1" a="1"/>
  <c r="O58" i="1" a="1"/>
  <c r="O58" i="1" s="1"/>
  <c r="N58" i="1" a="1"/>
  <c r="N58" i="1" s="1"/>
  <c r="M58" i="1" a="1"/>
  <c r="M58" i="1" s="1"/>
  <c r="L58" i="1"/>
  <c r="L58" i="1" a="1"/>
  <c r="K58" i="1" a="1"/>
  <c r="K58" i="1" s="1"/>
  <c r="I58" i="1"/>
  <c r="J58" i="1" s="1"/>
  <c r="I58" i="1" a="1"/>
  <c r="H58" i="1" a="1"/>
  <c r="H58" i="1" s="1"/>
  <c r="G58" i="1" a="1"/>
  <c r="G58" i="1" s="1"/>
  <c r="E58" i="1"/>
  <c r="A58" i="1"/>
  <c r="AV57" i="1"/>
  <c r="AV57" i="1" a="1"/>
  <c r="AU57" i="1" a="1"/>
  <c r="AU57" i="1" s="1"/>
  <c r="AT57" i="1" a="1"/>
  <c r="AT57" i="1" s="1"/>
  <c r="AS57" i="1"/>
  <c r="AS57" i="1" a="1"/>
  <c r="AR57" i="1"/>
  <c r="AR57" i="1" a="1"/>
  <c r="AQ57" i="1" a="1"/>
  <c r="AQ57" i="1" s="1"/>
  <c r="AP57" i="1" a="1"/>
  <c r="AP57" i="1" s="1"/>
  <c r="AO57" i="1"/>
  <c r="AO57" i="1" a="1"/>
  <c r="AL57" i="1"/>
  <c r="AL57" i="1" a="1"/>
  <c r="AI57" i="1"/>
  <c r="AI57" i="1" a="1"/>
  <c r="AE57" i="1" a="1"/>
  <c r="AE57" i="1" s="1"/>
  <c r="AD57" i="1" a="1"/>
  <c r="AD57" i="1" s="1"/>
  <c r="AC57" i="1"/>
  <c r="AC57" i="1" a="1"/>
  <c r="AA57" i="1" a="1"/>
  <c r="AA57" i="1" s="1"/>
  <c r="Z57" i="1"/>
  <c r="Z57" i="1" a="1"/>
  <c r="Y57" i="1"/>
  <c r="Y57" i="1" a="1"/>
  <c r="X57" i="1" a="1"/>
  <c r="X57" i="1" s="1"/>
  <c r="W57" i="1" a="1"/>
  <c r="W57" i="1" s="1"/>
  <c r="V57" i="1"/>
  <c r="V57" i="1" a="1"/>
  <c r="U57" i="1"/>
  <c r="U57" i="1" a="1"/>
  <c r="T57" i="1" a="1"/>
  <c r="T57" i="1" s="1"/>
  <c r="S57" i="1" a="1"/>
  <c r="S57" i="1" s="1"/>
  <c r="R57" i="1"/>
  <c r="R57" i="1" a="1"/>
  <c r="Q57" i="1"/>
  <c r="Q57" i="1" a="1"/>
  <c r="P57" i="1" a="1"/>
  <c r="P57" i="1" s="1"/>
  <c r="O57" i="1" a="1"/>
  <c r="O57" i="1" s="1"/>
  <c r="N57" i="1" a="1"/>
  <c r="N57" i="1" s="1"/>
  <c r="M57" i="1"/>
  <c r="M57" i="1" a="1"/>
  <c r="L57" i="1" a="1"/>
  <c r="L57" i="1" s="1"/>
  <c r="K57" i="1" a="1"/>
  <c r="K57" i="1" s="1"/>
  <c r="I57" i="1" a="1"/>
  <c r="I57" i="1" s="1"/>
  <c r="J57" i="1" s="1"/>
  <c r="H57" i="1"/>
  <c r="H57" i="1" a="1"/>
  <c r="G57" i="1"/>
  <c r="G57" i="1" a="1"/>
  <c r="E57" i="1"/>
  <c r="A57" i="1"/>
  <c r="AV56" i="1" a="1"/>
  <c r="AV56" i="1" s="1"/>
  <c r="AU56" i="1"/>
  <c r="AU56" i="1" a="1"/>
  <c r="AT56" i="1"/>
  <c r="AT56" i="1" a="1"/>
  <c r="AS56" i="1"/>
  <c r="AS56" i="1" a="1"/>
  <c r="AR56" i="1" a="1"/>
  <c r="AR56" i="1" s="1"/>
  <c r="AQ56" i="1"/>
  <c r="AQ56" i="1" a="1"/>
  <c r="AP56" i="1"/>
  <c r="AP56" i="1" a="1"/>
  <c r="AO56" i="1"/>
  <c r="AO56" i="1" a="1"/>
  <c r="AL56" i="1" a="1"/>
  <c r="AL56" i="1" s="1"/>
  <c r="AI56" i="1" a="1"/>
  <c r="AI56" i="1" s="1"/>
  <c r="AG56" i="1"/>
  <c r="AE56" i="1" a="1"/>
  <c r="AE56" i="1" s="1"/>
  <c r="AD56" i="1" a="1"/>
  <c r="AD56" i="1" s="1"/>
  <c r="AC56" i="1"/>
  <c r="AC56" i="1" a="1"/>
  <c r="AA56" i="1"/>
  <c r="AA56" i="1" a="1"/>
  <c r="Z56" i="1" a="1"/>
  <c r="Z56" i="1" s="1"/>
  <c r="Y56" i="1" a="1"/>
  <c r="Y56" i="1" s="1"/>
  <c r="X56" i="1"/>
  <c r="X56" i="1" a="1"/>
  <c r="W56" i="1"/>
  <c r="W56" i="1" a="1"/>
  <c r="V56" i="1" a="1"/>
  <c r="V56" i="1" s="1"/>
  <c r="U56" i="1" a="1"/>
  <c r="U56" i="1" s="1"/>
  <c r="T56" i="1"/>
  <c r="T56" i="1" a="1"/>
  <c r="S56" i="1"/>
  <c r="S56" i="1" a="1"/>
  <c r="R56" i="1" a="1"/>
  <c r="R56" i="1" s="1"/>
  <c r="Q56" i="1" a="1"/>
  <c r="Q56" i="1" s="1"/>
  <c r="P56" i="1" a="1"/>
  <c r="P56" i="1" s="1"/>
  <c r="O56" i="1"/>
  <c r="O56" i="1" a="1"/>
  <c r="N56" i="1"/>
  <c r="N56" i="1" a="1"/>
  <c r="M56" i="1" a="1"/>
  <c r="M56" i="1" s="1"/>
  <c r="L56" i="1" a="1"/>
  <c r="L56" i="1" s="1"/>
  <c r="K56" i="1"/>
  <c r="K56" i="1" a="1"/>
  <c r="I56" i="1"/>
  <c r="J56" i="1" s="1"/>
  <c r="I56" i="1" a="1"/>
  <c r="H56" i="1"/>
  <c r="H56" i="1" a="1"/>
  <c r="G56" i="1" a="1"/>
  <c r="G56" i="1" s="1"/>
  <c r="E56" i="1"/>
  <c r="A56" i="1"/>
  <c r="AV55" i="1" a="1"/>
  <c r="AV55" i="1" s="1"/>
  <c r="AU55" i="1"/>
  <c r="AU55" i="1" a="1"/>
  <c r="AT55" i="1" a="1"/>
  <c r="AT55" i="1" s="1"/>
  <c r="AS55" i="1" a="1"/>
  <c r="AS55" i="1" s="1"/>
  <c r="AR55" i="1"/>
  <c r="AR55" i="1" a="1"/>
  <c r="AQ55" i="1"/>
  <c r="AQ55" i="1" a="1"/>
  <c r="AP55" i="1" a="1"/>
  <c r="AP55" i="1" s="1"/>
  <c r="AO55" i="1" a="1"/>
  <c r="AO55" i="1" s="1"/>
  <c r="AL55" i="1"/>
  <c r="AL55" i="1" a="1"/>
  <c r="AI55" i="1" a="1"/>
  <c r="AI55" i="1" s="1"/>
  <c r="AE55" i="1"/>
  <c r="AE55" i="1" a="1"/>
  <c r="AD55" i="1" a="1"/>
  <c r="AD55" i="1" s="1"/>
  <c r="AC55" i="1" a="1"/>
  <c r="AC55" i="1" s="1"/>
  <c r="AA55" i="1" a="1"/>
  <c r="AA55" i="1" s="1"/>
  <c r="Z55" i="1"/>
  <c r="Z55" i="1" a="1"/>
  <c r="Y55" i="1" a="1"/>
  <c r="Y55" i="1" s="1"/>
  <c r="X55" i="1"/>
  <c r="AG55" i="1" s="1"/>
  <c r="X55" i="1" a="1"/>
  <c r="W55" i="1" a="1"/>
  <c r="W55" i="1" s="1"/>
  <c r="V55" i="1" a="1"/>
  <c r="V55" i="1" s="1"/>
  <c r="U55" i="1" a="1"/>
  <c r="U55" i="1" s="1"/>
  <c r="T55" i="1"/>
  <c r="T55" i="1" a="1"/>
  <c r="S55" i="1" a="1"/>
  <c r="S55" i="1" s="1"/>
  <c r="R55" i="1" a="1"/>
  <c r="R55" i="1" s="1"/>
  <c r="Q55" i="1"/>
  <c r="Q55" i="1" a="1"/>
  <c r="P55" i="1"/>
  <c r="P55" i="1" a="1"/>
  <c r="O55" i="1" a="1"/>
  <c r="O55" i="1" s="1"/>
  <c r="N55" i="1" a="1"/>
  <c r="N55" i="1" s="1"/>
  <c r="M55" i="1" a="1"/>
  <c r="M55" i="1" s="1"/>
  <c r="L55" i="1"/>
  <c r="L55" i="1" a="1"/>
  <c r="K55" i="1" a="1"/>
  <c r="K55" i="1" s="1"/>
  <c r="I55" i="1" a="1"/>
  <c r="I55" i="1" s="1"/>
  <c r="J55" i="1" s="1"/>
  <c r="H55" i="1" a="1"/>
  <c r="H55" i="1" s="1"/>
  <c r="G55" i="1"/>
  <c r="G55" i="1" a="1"/>
  <c r="E55" i="1"/>
  <c r="A55" i="1"/>
  <c r="AV54" i="1" a="1"/>
  <c r="AV54" i="1" s="1"/>
  <c r="AU54" i="1" a="1"/>
  <c r="AU54" i="1" s="1"/>
  <c r="AT54" i="1"/>
  <c r="AT54" i="1" a="1"/>
  <c r="AS54" i="1" a="1"/>
  <c r="AS54" i="1" s="1"/>
  <c r="AR54" i="1" a="1"/>
  <c r="AR54" i="1" s="1"/>
  <c r="AQ54" i="1" a="1"/>
  <c r="AQ54" i="1" s="1"/>
  <c r="AP54" i="1"/>
  <c r="AP54" i="1" a="1"/>
  <c r="AO54" i="1" a="1"/>
  <c r="AO54" i="1" s="1"/>
  <c r="AL54" i="1"/>
  <c r="AL54" i="1" a="1"/>
  <c r="AI54" i="1"/>
  <c r="AI54" i="1" a="1"/>
  <c r="AE54" i="1" a="1"/>
  <c r="AE54" i="1" s="1"/>
  <c r="AD54" i="1" a="1"/>
  <c r="AD54" i="1" s="1"/>
  <c r="AC54" i="1" a="1"/>
  <c r="AC54" i="1" s="1"/>
  <c r="AA54" i="1"/>
  <c r="AA54" i="1" a="1"/>
  <c r="Z54" i="1"/>
  <c r="Z54" i="1" a="1"/>
  <c r="Y54" i="1" a="1"/>
  <c r="Y54" i="1" s="1"/>
  <c r="X54" i="1"/>
  <c r="AM54" i="1" s="1"/>
  <c r="X54" i="1" a="1"/>
  <c r="W54" i="1"/>
  <c r="W54" i="1" a="1"/>
  <c r="V54" i="1"/>
  <c r="V54" i="1" a="1"/>
  <c r="U54" i="1" a="1"/>
  <c r="U54" i="1" s="1"/>
  <c r="T54" i="1"/>
  <c r="T54" i="1" a="1"/>
  <c r="S54" i="1" a="1"/>
  <c r="S54" i="1" s="1"/>
  <c r="R54" i="1" a="1"/>
  <c r="R54" i="1" s="1"/>
  <c r="Q54" i="1"/>
  <c r="Q54" i="1" a="1"/>
  <c r="P54" i="1" a="1"/>
  <c r="P54" i="1" s="1"/>
  <c r="O54" i="1" a="1"/>
  <c r="O54" i="1" s="1"/>
  <c r="N54" i="1"/>
  <c r="N54" i="1" a="1"/>
  <c r="M54" i="1"/>
  <c r="M54" i="1" a="1"/>
  <c r="L54" i="1" a="1"/>
  <c r="L54" i="1" s="1"/>
  <c r="K54" i="1" a="1"/>
  <c r="K54" i="1" s="1"/>
  <c r="I54" i="1" a="1"/>
  <c r="I54" i="1" s="1"/>
  <c r="J54" i="1" s="1"/>
  <c r="H54" i="1"/>
  <c r="H54" i="1" a="1"/>
  <c r="G54" i="1"/>
  <c r="G54" i="1" a="1"/>
  <c r="E54" i="1"/>
  <c r="A54" i="1"/>
  <c r="AV53" i="1" a="1"/>
  <c r="AV53" i="1" s="1"/>
  <c r="AU53" i="1"/>
  <c r="AU53" i="1" a="1"/>
  <c r="AT53" i="1"/>
  <c r="AT53" i="1" a="1"/>
  <c r="AS53" i="1" a="1"/>
  <c r="AS53" i="1" s="1"/>
  <c r="AR53" i="1" a="1"/>
  <c r="AR53" i="1" s="1"/>
  <c r="AQ53" i="1" a="1"/>
  <c r="AQ53" i="1" s="1"/>
  <c r="AP53" i="1"/>
  <c r="AP53" i="1" a="1"/>
  <c r="AO53" i="1" a="1"/>
  <c r="AO53" i="1" s="1"/>
  <c r="AL53" i="1"/>
  <c r="AL53" i="1" a="1"/>
  <c r="AI53" i="1"/>
  <c r="AI53" i="1" a="1"/>
  <c r="AE53" i="1" a="1"/>
  <c r="AE53" i="1" s="1"/>
  <c r="AD53" i="1" a="1"/>
  <c r="AD53" i="1" s="1"/>
  <c r="AC53" i="1"/>
  <c r="AC53" i="1" a="1"/>
  <c r="AA53" i="1"/>
  <c r="AA53" i="1" a="1"/>
  <c r="Z53" i="1"/>
  <c r="Z53" i="1" a="1"/>
  <c r="Y53" i="1" a="1"/>
  <c r="Y53" i="1" s="1"/>
  <c r="X53" i="1" a="1"/>
  <c r="X53" i="1" s="1"/>
  <c r="W53" i="1" a="1"/>
  <c r="W53" i="1" s="1"/>
  <c r="V53" i="1"/>
  <c r="V53" i="1" a="1"/>
  <c r="U53" i="1" a="1"/>
  <c r="U53" i="1" s="1"/>
  <c r="T53" i="1" a="1"/>
  <c r="T53" i="1" s="1"/>
  <c r="S53" i="1" a="1"/>
  <c r="S53" i="1" s="1"/>
  <c r="R53" i="1"/>
  <c r="R53" i="1" a="1"/>
  <c r="Q53" i="1" a="1"/>
  <c r="Q53" i="1" s="1"/>
  <c r="P53" i="1" a="1"/>
  <c r="P53" i="1" s="1"/>
  <c r="O53" i="1" a="1"/>
  <c r="O53" i="1" s="1"/>
  <c r="N53" i="1"/>
  <c r="N53" i="1" a="1"/>
  <c r="M53" i="1" a="1"/>
  <c r="M53" i="1" s="1"/>
  <c r="L53" i="1" a="1"/>
  <c r="L53" i="1" s="1"/>
  <c r="K53" i="1" a="1"/>
  <c r="K53" i="1" s="1"/>
  <c r="I53" i="1" a="1"/>
  <c r="I53" i="1" s="1"/>
  <c r="J53" i="1" s="1"/>
  <c r="H53" i="1"/>
  <c r="H53" i="1" a="1"/>
  <c r="G53" i="1"/>
  <c r="G53" i="1" a="1"/>
  <c r="E53" i="1"/>
  <c r="A53" i="1"/>
  <c r="AV52" i="1" a="1"/>
  <c r="AV52" i="1" s="1"/>
  <c r="AU52" i="1"/>
  <c r="AU52" i="1" a="1"/>
  <c r="AT52" i="1"/>
  <c r="AT52" i="1" a="1"/>
  <c r="AS52" i="1"/>
  <c r="AS52" i="1" a="1"/>
  <c r="AR52" i="1" a="1"/>
  <c r="AR52" i="1" s="1"/>
  <c r="AQ52" i="1"/>
  <c r="AQ52" i="1" a="1"/>
  <c r="AP52" i="1"/>
  <c r="AP52" i="1" a="1"/>
  <c r="AO52" i="1"/>
  <c r="AO52" i="1" a="1"/>
  <c r="AL52" i="1" a="1"/>
  <c r="AL52" i="1" s="1"/>
  <c r="AI52" i="1" a="1"/>
  <c r="AI52" i="1" s="1"/>
  <c r="AE52" i="1" a="1"/>
  <c r="AE52" i="1" s="1"/>
  <c r="AD52" i="1"/>
  <c r="AD52" i="1" a="1"/>
  <c r="AC52" i="1" a="1"/>
  <c r="AC52" i="1" s="1"/>
  <c r="AA52" i="1"/>
  <c r="AA52" i="1" a="1"/>
  <c r="Z52" i="1"/>
  <c r="Z52" i="1" a="1"/>
  <c r="Y52" i="1" a="1"/>
  <c r="Y52" i="1" s="1"/>
  <c r="X52" i="1"/>
  <c r="AM52" i="1" s="1"/>
  <c r="X52" i="1" a="1"/>
  <c r="W52" i="1"/>
  <c r="W52" i="1" a="1"/>
  <c r="V52" i="1"/>
  <c r="V52" i="1" a="1"/>
  <c r="U52" i="1" a="1"/>
  <c r="U52" i="1" s="1"/>
  <c r="T52" i="1"/>
  <c r="T52" i="1" a="1"/>
  <c r="S52" i="1" a="1"/>
  <c r="S52" i="1" s="1"/>
  <c r="R52" i="1"/>
  <c r="R52" i="1" a="1"/>
  <c r="Q52" i="1" a="1"/>
  <c r="Q52" i="1" s="1"/>
  <c r="P52" i="1"/>
  <c r="P52" i="1" a="1"/>
  <c r="O52" i="1" a="1"/>
  <c r="O52" i="1" s="1"/>
  <c r="N52" i="1"/>
  <c r="N52" i="1" a="1"/>
  <c r="M52" i="1" a="1"/>
  <c r="M52" i="1" s="1"/>
  <c r="L52" i="1"/>
  <c r="L52" i="1" a="1"/>
  <c r="K52" i="1" a="1"/>
  <c r="K52" i="1" s="1"/>
  <c r="J52" i="1"/>
  <c r="I52" i="1"/>
  <c r="I52" i="1" a="1"/>
  <c r="H52" i="1" a="1"/>
  <c r="H52" i="1" s="1"/>
  <c r="G52" i="1" a="1"/>
  <c r="G52" i="1" s="1"/>
  <c r="E52" i="1"/>
  <c r="A52" i="1"/>
  <c r="AV51" i="1"/>
  <c r="AV51" i="1" a="1"/>
  <c r="AU51" i="1" a="1"/>
  <c r="AU51" i="1" s="1"/>
  <c r="AT51" i="1" a="1"/>
  <c r="AT51" i="1" s="1"/>
  <c r="AS51" i="1" a="1"/>
  <c r="AS51" i="1" s="1"/>
  <c r="AR51" i="1"/>
  <c r="AR51" i="1" a="1"/>
  <c r="AQ51" i="1" a="1"/>
  <c r="AQ51" i="1" s="1"/>
  <c r="AP51" i="1" a="1"/>
  <c r="AP51" i="1" s="1"/>
  <c r="AO51" i="1" a="1"/>
  <c r="AO51" i="1" s="1"/>
  <c r="AL51" i="1"/>
  <c r="AL51" i="1" a="1"/>
  <c r="AI51" i="1"/>
  <c r="AI51" i="1" a="1"/>
  <c r="AE51" i="1" a="1"/>
  <c r="AE51" i="1" s="1"/>
  <c r="AD51" i="1"/>
  <c r="AD51" i="1" a="1"/>
  <c r="AC51" i="1" a="1"/>
  <c r="AC51" i="1" s="1"/>
  <c r="AA51" i="1" a="1"/>
  <c r="AA51" i="1" s="1"/>
  <c r="Z51" i="1" a="1"/>
  <c r="Z51" i="1" s="1"/>
  <c r="Y51" i="1"/>
  <c r="Y51" i="1" a="1"/>
  <c r="X51" i="1" a="1"/>
  <c r="X51" i="1" s="1"/>
  <c r="W51" i="1" a="1"/>
  <c r="W51" i="1" s="1"/>
  <c r="V51" i="1" a="1"/>
  <c r="V51" i="1" s="1"/>
  <c r="U51" i="1"/>
  <c r="U51" i="1" a="1"/>
  <c r="T51" i="1" a="1"/>
  <c r="T51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I51" i="1"/>
  <c r="J51" i="1" s="1"/>
  <c r="I51" i="1" a="1"/>
  <c r="H51" i="1" a="1"/>
  <c r="H51" i="1" s="1"/>
  <c r="G51" i="1"/>
  <c r="G51" i="1" a="1"/>
  <c r="E51" i="1"/>
  <c r="A51" i="1"/>
  <c r="AV50" i="1"/>
  <c r="AV50" i="1" a="1"/>
  <c r="AU50" i="1" a="1"/>
  <c r="AU50" i="1" s="1"/>
  <c r="AT50" i="1"/>
  <c r="AT50" i="1" a="1"/>
  <c r="AS50" i="1"/>
  <c r="AS50" i="1" a="1"/>
  <c r="AR50" i="1"/>
  <c r="AR50" i="1" a="1"/>
  <c r="AQ50" i="1" a="1"/>
  <c r="AQ50" i="1" s="1"/>
  <c r="AP50" i="1"/>
  <c r="AP50" i="1" a="1"/>
  <c r="AO50" i="1"/>
  <c r="AO50" i="1" a="1"/>
  <c r="AL50" i="1" a="1"/>
  <c r="AL50" i="1" s="1"/>
  <c r="AI50" i="1"/>
  <c r="AI50" i="1" a="1"/>
  <c r="AE50" i="1" a="1"/>
  <c r="AE50" i="1" s="1"/>
  <c r="AD50" i="1" a="1"/>
  <c r="AD50" i="1" s="1"/>
  <c r="AC50" i="1"/>
  <c r="AC50" i="1" a="1"/>
  <c r="AA50" i="1"/>
  <c r="AA50" i="1" a="1"/>
  <c r="Z50" i="1"/>
  <c r="Z50" i="1" a="1"/>
  <c r="Y50" i="1"/>
  <c r="Y50" i="1" a="1"/>
  <c r="X50" i="1" a="1"/>
  <c r="X50" i="1" s="1"/>
  <c r="W50" i="1"/>
  <c r="W50" i="1" a="1"/>
  <c r="V50" i="1"/>
  <c r="V50" i="1" a="1"/>
  <c r="U50" i="1"/>
  <c r="U50" i="1" a="1"/>
  <c r="T50" i="1" a="1"/>
  <c r="T50" i="1" s="1"/>
  <c r="S50" i="1"/>
  <c r="S50" i="1" a="1"/>
  <c r="R50" i="1"/>
  <c r="R50" i="1" a="1"/>
  <c r="Q50" i="1"/>
  <c r="Q50" i="1" a="1"/>
  <c r="P50" i="1" a="1"/>
  <c r="P50" i="1" s="1"/>
  <c r="O50" i="1"/>
  <c r="O50" i="1" a="1"/>
  <c r="N50" i="1"/>
  <c r="N50" i="1" a="1"/>
  <c r="M50" i="1"/>
  <c r="M50" i="1" a="1"/>
  <c r="L50" i="1" a="1"/>
  <c r="L50" i="1" s="1"/>
  <c r="K50" i="1"/>
  <c r="K50" i="1" a="1"/>
  <c r="I50" i="1" a="1"/>
  <c r="I50" i="1" s="1"/>
  <c r="J50" i="1" s="1"/>
  <c r="H50" i="1"/>
  <c r="H50" i="1" a="1"/>
  <c r="G50" i="1" a="1"/>
  <c r="G50" i="1" s="1"/>
  <c r="E50" i="1"/>
  <c r="A50" i="1"/>
  <c r="AV49" i="1" a="1"/>
  <c r="AV49" i="1" s="1"/>
  <c r="AU49" i="1"/>
  <c r="AU49" i="1" a="1"/>
  <c r="AT49" i="1" a="1"/>
  <c r="AT49" i="1" s="1"/>
  <c r="AS49" i="1" a="1"/>
  <c r="AS49" i="1" s="1"/>
  <c r="AR49" i="1" a="1"/>
  <c r="AR49" i="1" s="1"/>
  <c r="AQ49" i="1"/>
  <c r="AQ49" i="1" a="1"/>
  <c r="AP49" i="1" a="1"/>
  <c r="AP49" i="1" s="1"/>
  <c r="AO49" i="1" a="1"/>
  <c r="AO49" i="1" s="1"/>
  <c r="AL49" i="1" a="1"/>
  <c r="AL49" i="1" s="1"/>
  <c r="AI49" i="1" a="1"/>
  <c r="AI49" i="1" s="1"/>
  <c r="AE49" i="1"/>
  <c r="AE49" i="1" a="1"/>
  <c r="AD49" i="1"/>
  <c r="AD49" i="1" a="1"/>
  <c r="AC49" i="1"/>
  <c r="AC49" i="1" a="1"/>
  <c r="AA49" i="1" a="1"/>
  <c r="AA49" i="1" s="1"/>
  <c r="Z49" i="1" a="1"/>
  <c r="Z49" i="1" s="1"/>
  <c r="Y49" i="1" a="1"/>
  <c r="Y49" i="1" s="1"/>
  <c r="X49" i="1"/>
  <c r="AM49" i="1" s="1"/>
  <c r="X49" i="1" a="1"/>
  <c r="W49" i="1" a="1"/>
  <c r="W49" i="1" s="1"/>
  <c r="V49" i="1" a="1"/>
  <c r="V49" i="1" s="1"/>
  <c r="U49" i="1" a="1"/>
  <c r="U49" i="1" s="1"/>
  <c r="T49" i="1"/>
  <c r="T49" i="1" a="1"/>
  <c r="S49" i="1" a="1"/>
  <c r="S49" i="1" s="1"/>
  <c r="R49" i="1" a="1"/>
  <c r="R49" i="1" s="1"/>
  <c r="Q49" i="1" a="1"/>
  <c r="Q49" i="1" s="1"/>
  <c r="P49" i="1"/>
  <c r="P49" i="1" a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I49" i="1"/>
  <c r="J49" i="1" s="1"/>
  <c r="I49" i="1" a="1"/>
  <c r="H49" i="1"/>
  <c r="H49" i="1" a="1"/>
  <c r="G49" i="1" a="1"/>
  <c r="G49" i="1" s="1"/>
  <c r="E49" i="1"/>
  <c r="A49" i="1"/>
  <c r="AV48" i="1"/>
  <c r="AV48" i="1" a="1"/>
  <c r="AU48" i="1"/>
  <c r="AU48" i="1" a="1"/>
  <c r="AT48" i="1" a="1"/>
  <c r="AT48" i="1" s="1"/>
  <c r="AS48" i="1"/>
  <c r="AS48" i="1" a="1"/>
  <c r="AR48" i="1"/>
  <c r="AR48" i="1" a="1"/>
  <c r="AQ48" i="1"/>
  <c r="AQ48" i="1" a="1"/>
  <c r="AP48" i="1" a="1"/>
  <c r="AP48" i="1" s="1"/>
  <c r="AO48" i="1"/>
  <c r="AO48" i="1" a="1"/>
  <c r="AL48" i="1"/>
  <c r="AL48" i="1" a="1"/>
  <c r="AI48" i="1"/>
  <c r="AI48" i="1" a="1"/>
  <c r="AE48" i="1" a="1"/>
  <c r="AE48" i="1" s="1"/>
  <c r="AD48" i="1" a="1"/>
  <c r="AD48" i="1" s="1"/>
  <c r="AC48" i="1" a="1"/>
  <c r="AC48" i="1" s="1"/>
  <c r="AA48" i="1" a="1"/>
  <c r="AA48" i="1" s="1"/>
  <c r="Z48" i="1"/>
  <c r="Z48" i="1" a="1"/>
  <c r="Y48" i="1"/>
  <c r="Y48" i="1" a="1"/>
  <c r="X48" i="1"/>
  <c r="AJ48" i="1" s="1"/>
  <c r="X48" i="1" a="1"/>
  <c r="W48" i="1" a="1"/>
  <c r="W48" i="1" s="1"/>
  <c r="V48" i="1"/>
  <c r="V48" i="1" a="1"/>
  <c r="U48" i="1"/>
  <c r="U48" i="1" a="1"/>
  <c r="T48" i="1"/>
  <c r="T48" i="1" a="1"/>
  <c r="S48" i="1" a="1"/>
  <c r="S48" i="1" s="1"/>
  <c r="R48" i="1"/>
  <c r="R48" i="1" a="1"/>
  <c r="Q48" i="1" a="1"/>
  <c r="Q48" i="1" s="1"/>
  <c r="P48" i="1"/>
  <c r="P48" i="1" a="1"/>
  <c r="O48" i="1" a="1"/>
  <c r="O48" i="1" s="1"/>
  <c r="N48" i="1"/>
  <c r="N48" i="1" a="1"/>
  <c r="M48" i="1" a="1"/>
  <c r="M48" i="1" s="1"/>
  <c r="L48" i="1"/>
  <c r="L48" i="1" a="1"/>
  <c r="K48" i="1" a="1"/>
  <c r="K48" i="1" s="1"/>
  <c r="I48" i="1" a="1"/>
  <c r="I48" i="1" s="1"/>
  <c r="J48" i="1" s="1"/>
  <c r="H48" i="1" a="1"/>
  <c r="H48" i="1" s="1"/>
  <c r="G48" i="1"/>
  <c r="G48" i="1" a="1"/>
  <c r="E48" i="1"/>
  <c r="A48" i="1"/>
  <c r="AV47" i="1" a="1"/>
  <c r="AV47" i="1" s="1"/>
  <c r="AU47" i="1" a="1"/>
  <c r="AU47" i="1" s="1"/>
  <c r="AT47" i="1"/>
  <c r="AT47" i="1" a="1"/>
  <c r="AS47" i="1" a="1"/>
  <c r="AS47" i="1" s="1"/>
  <c r="AR47" i="1" a="1"/>
  <c r="AR47" i="1" s="1"/>
  <c r="AQ47" i="1" a="1"/>
  <c r="AQ47" i="1" s="1"/>
  <c r="AP47" i="1"/>
  <c r="AP47" i="1" a="1"/>
  <c r="AO47" i="1" a="1"/>
  <c r="AO47" i="1" s="1"/>
  <c r="AL47" i="1"/>
  <c r="AL47" i="1" a="1"/>
  <c r="AI47" i="1" a="1"/>
  <c r="AI47" i="1" s="1"/>
  <c r="AE47" i="1" a="1"/>
  <c r="AE47" i="1" s="1"/>
  <c r="AD47" i="1"/>
  <c r="AD47" i="1" a="1"/>
  <c r="AC47" i="1"/>
  <c r="AC47" i="1" a="1"/>
  <c r="AA47" i="1"/>
  <c r="AA47" i="1" a="1"/>
  <c r="Z47" i="1" a="1"/>
  <c r="Z47" i="1" s="1"/>
  <c r="Y47" i="1" a="1"/>
  <c r="Y47" i="1" s="1"/>
  <c r="X47" i="1" a="1"/>
  <c r="X47" i="1" s="1"/>
  <c r="W47" i="1"/>
  <c r="W47" i="1" a="1"/>
  <c r="V47" i="1" a="1"/>
  <c r="V47" i="1" s="1"/>
  <c r="U47" i="1" a="1"/>
  <c r="U47" i="1" s="1"/>
  <c r="T47" i="1" a="1"/>
  <c r="T47" i="1" s="1"/>
  <c r="S47" i="1"/>
  <c r="S47" i="1" a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I47" i="1"/>
  <c r="J47" i="1" s="1"/>
  <c r="I47" i="1" a="1"/>
  <c r="H47" i="1"/>
  <c r="H47" i="1" a="1"/>
  <c r="G47" i="1"/>
  <c r="G47" i="1" a="1"/>
  <c r="E47" i="1"/>
  <c r="A47" i="1"/>
  <c r="AV46" i="1"/>
  <c r="AV46" i="1" a="1"/>
  <c r="AU46" i="1"/>
  <c r="AU46" i="1" a="1"/>
  <c r="AT46" i="1"/>
  <c r="AT46" i="1" a="1"/>
  <c r="AS46" i="1"/>
  <c r="AS46" i="1" a="1"/>
  <c r="AR46" i="1"/>
  <c r="AR46" i="1" a="1"/>
  <c r="AQ46" i="1"/>
  <c r="AQ46" i="1" a="1"/>
  <c r="AP46" i="1"/>
  <c r="AP46" i="1" a="1"/>
  <c r="AO46" i="1"/>
  <c r="AO46" i="1" a="1"/>
  <c r="AL46" i="1" a="1"/>
  <c r="AL46" i="1" s="1"/>
  <c r="AI46" i="1"/>
  <c r="AI46" i="1" a="1"/>
  <c r="AG46" i="1"/>
  <c r="AE46" i="1"/>
  <c r="AE46" i="1" a="1"/>
  <c r="AD46" i="1" a="1"/>
  <c r="AD46" i="1" s="1"/>
  <c r="AC46" i="1" a="1"/>
  <c r="AC46" i="1" s="1"/>
  <c r="AA46" i="1"/>
  <c r="AA46" i="1" a="1"/>
  <c r="Z46" i="1"/>
  <c r="Z46" i="1" a="1"/>
  <c r="Y46" i="1"/>
  <c r="Y46" i="1" a="1"/>
  <c r="X46" i="1"/>
  <c r="X46" i="1" a="1"/>
  <c r="W46" i="1"/>
  <c r="W46" i="1" a="1"/>
  <c r="V46" i="1" a="1"/>
  <c r="V46" i="1" s="1"/>
  <c r="U46" i="1"/>
  <c r="U46" i="1" a="1"/>
  <c r="T46" i="1"/>
  <c r="T46" i="1" a="1"/>
  <c r="S46" i="1"/>
  <c r="S46" i="1" a="1"/>
  <c r="R46" i="1" a="1"/>
  <c r="R46" i="1" s="1"/>
  <c r="Q46" i="1"/>
  <c r="Q46" i="1" a="1"/>
  <c r="P46" i="1" a="1"/>
  <c r="P46" i="1" s="1"/>
  <c r="O46" i="1"/>
  <c r="O46" i="1" a="1"/>
  <c r="N46" i="1" a="1"/>
  <c r="N46" i="1" s="1"/>
  <c r="M46" i="1"/>
  <c r="M46" i="1" a="1"/>
  <c r="L46" i="1" a="1"/>
  <c r="L46" i="1" s="1"/>
  <c r="K46" i="1"/>
  <c r="K46" i="1" a="1"/>
  <c r="I46" i="1" a="1"/>
  <c r="I46" i="1" s="1"/>
  <c r="J46" i="1" s="1"/>
  <c r="H46" i="1" a="1"/>
  <c r="H46" i="1" s="1"/>
  <c r="G46" i="1" a="1"/>
  <c r="G46" i="1" s="1"/>
  <c r="E46" i="1"/>
  <c r="A46" i="1"/>
  <c r="AV45" i="1" a="1"/>
  <c r="AV45" i="1" s="1"/>
  <c r="AU45" i="1" a="1"/>
  <c r="AU45" i="1" s="1"/>
  <c r="AT45" i="1" a="1"/>
  <c r="AT45" i="1" s="1"/>
  <c r="AS45" i="1"/>
  <c r="AS45" i="1" a="1"/>
  <c r="AR45" i="1" a="1"/>
  <c r="AR45" i="1" s="1"/>
  <c r="AQ45" i="1" a="1"/>
  <c r="AQ45" i="1" s="1"/>
  <c r="AP45" i="1" a="1"/>
  <c r="AP45" i="1" s="1"/>
  <c r="AO45" i="1"/>
  <c r="AO45" i="1" a="1"/>
  <c r="AL45" i="1"/>
  <c r="AL45" i="1" a="1"/>
  <c r="AI45" i="1" a="1"/>
  <c r="AI45" i="1" s="1"/>
  <c r="AE45" i="1"/>
  <c r="AE45" i="1" a="1"/>
  <c r="AD45" i="1" a="1"/>
  <c r="AD45" i="1" s="1"/>
  <c r="AC45" i="1"/>
  <c r="AC45" i="1" a="1"/>
  <c r="AA45" i="1" a="1"/>
  <c r="AA45" i="1" s="1"/>
  <c r="Z45" i="1"/>
  <c r="Z45" i="1" a="1"/>
  <c r="Y45" i="1" a="1"/>
  <c r="Y45" i="1" s="1"/>
  <c r="X45" i="1" a="1"/>
  <c r="X45" i="1" s="1"/>
  <c r="W45" i="1" a="1"/>
  <c r="W45" i="1" s="1"/>
  <c r="V45" i="1"/>
  <c r="V45" i="1" a="1"/>
  <c r="U45" i="1" a="1"/>
  <c r="U45" i="1" s="1"/>
  <c r="T45" i="1" a="1"/>
  <c r="T45" i="1" s="1"/>
  <c r="S45" i="1" a="1"/>
  <c r="S45" i="1" s="1"/>
  <c r="R45" i="1"/>
  <c r="R45" i="1" a="1"/>
  <c r="Q45" i="1" a="1"/>
  <c r="Q45" i="1" s="1"/>
  <c r="P45" i="1" a="1"/>
  <c r="P45" i="1" s="1"/>
  <c r="O45" i="1" a="1"/>
  <c r="O45" i="1" s="1"/>
  <c r="N45" i="1"/>
  <c r="N45" i="1" a="1"/>
  <c r="M45" i="1" a="1"/>
  <c r="M45" i="1" s="1"/>
  <c r="L45" i="1" a="1"/>
  <c r="L45" i="1" s="1"/>
  <c r="K45" i="1" a="1"/>
  <c r="K45" i="1" s="1"/>
  <c r="J45" i="1"/>
  <c r="I45" i="1"/>
  <c r="I45" i="1" a="1"/>
  <c r="H45" i="1"/>
  <c r="H45" i="1" a="1"/>
  <c r="G45" i="1"/>
  <c r="G45" i="1" a="1"/>
  <c r="E45" i="1"/>
  <c r="A45" i="1"/>
  <c r="AV44" i="1"/>
  <c r="AV44" i="1" a="1"/>
  <c r="AU44" i="1"/>
  <c r="AU44" i="1" a="1"/>
  <c r="AT44" i="1"/>
  <c r="AT44" i="1" a="1"/>
  <c r="AS44" i="1"/>
  <c r="AS44" i="1" a="1"/>
  <c r="AR44" i="1" a="1"/>
  <c r="AR44" i="1" s="1"/>
  <c r="AQ44" i="1"/>
  <c r="AQ44" i="1" a="1"/>
  <c r="AP44" i="1"/>
  <c r="AP44" i="1" a="1"/>
  <c r="AO44" i="1"/>
  <c r="AO44" i="1" a="1"/>
  <c r="AL44" i="1" a="1"/>
  <c r="AL44" i="1" s="1"/>
  <c r="AI44" i="1" a="1"/>
  <c r="AI44" i="1" s="1"/>
  <c r="AE44" i="1" a="1"/>
  <c r="AE44" i="1" s="1"/>
  <c r="AD44" i="1"/>
  <c r="AD44" i="1" a="1"/>
  <c r="AC44" i="1" a="1"/>
  <c r="AC44" i="1" s="1"/>
  <c r="AA44" i="1"/>
  <c r="AA44" i="1" a="1"/>
  <c r="Z44" i="1"/>
  <c r="Z44" i="1" a="1"/>
  <c r="Y44" i="1" a="1"/>
  <c r="Y44" i="1" s="1"/>
  <c r="X44" i="1"/>
  <c r="X44" i="1" a="1"/>
  <c r="W44" i="1"/>
  <c r="W44" i="1" a="1"/>
  <c r="V44" i="1"/>
  <c r="V44" i="1" a="1"/>
  <c r="U44" i="1" a="1"/>
  <c r="U44" i="1" s="1"/>
  <c r="T44" i="1"/>
  <c r="T44" i="1" a="1"/>
  <c r="S44" i="1" a="1"/>
  <c r="S44" i="1" s="1"/>
  <c r="R44" i="1"/>
  <c r="R44" i="1" a="1"/>
  <c r="Q44" i="1" a="1"/>
  <c r="Q44" i="1" s="1"/>
  <c r="P44" i="1"/>
  <c r="P44" i="1" a="1"/>
  <c r="O44" i="1" a="1"/>
  <c r="O44" i="1" s="1"/>
  <c r="N44" i="1"/>
  <c r="N44" i="1" a="1"/>
  <c r="M44" i="1" a="1"/>
  <c r="M44" i="1" s="1"/>
  <c r="L44" i="1"/>
  <c r="L44" i="1" a="1"/>
  <c r="K44" i="1" a="1"/>
  <c r="K44" i="1" s="1"/>
  <c r="J44" i="1"/>
  <c r="I44" i="1"/>
  <c r="I44" i="1" a="1"/>
  <c r="H44" i="1" a="1"/>
  <c r="H44" i="1" s="1"/>
  <c r="G44" i="1" a="1"/>
  <c r="G44" i="1" s="1"/>
  <c r="E44" i="1"/>
  <c r="A44" i="1"/>
  <c r="AV43" i="1"/>
  <c r="AV43" i="1" a="1"/>
  <c r="AU43" i="1" a="1"/>
  <c r="AU43" i="1" s="1"/>
  <c r="AT43" i="1" a="1"/>
  <c r="AT43" i="1" s="1"/>
  <c r="AS43" i="1" a="1"/>
  <c r="AS43" i="1" s="1"/>
  <c r="AR43" i="1"/>
  <c r="AR43" i="1" a="1"/>
  <c r="AQ43" i="1" a="1"/>
  <c r="AQ43" i="1" s="1"/>
  <c r="AP43" i="1" a="1"/>
  <c r="AP43" i="1" s="1"/>
  <c r="AO43" i="1" a="1"/>
  <c r="AO43" i="1" s="1"/>
  <c r="AL43" i="1"/>
  <c r="AL43" i="1" a="1"/>
  <c r="AI43" i="1"/>
  <c r="AI43" i="1" a="1"/>
  <c r="AE43" i="1"/>
  <c r="AE43" i="1" a="1"/>
  <c r="AD43" i="1"/>
  <c r="AD43" i="1" a="1"/>
  <c r="AC43" i="1" a="1"/>
  <c r="AC43" i="1" s="1"/>
  <c r="AA43" i="1" a="1"/>
  <c r="AA43" i="1" s="1"/>
  <c r="Z43" i="1" a="1"/>
  <c r="Z43" i="1" s="1"/>
  <c r="Y43" i="1"/>
  <c r="Y43" i="1" a="1"/>
  <c r="X43" i="1" a="1"/>
  <c r="X43" i="1" s="1"/>
  <c r="W43" i="1" a="1"/>
  <c r="W43" i="1" s="1"/>
  <c r="V43" i="1" a="1"/>
  <c r="V43" i="1" s="1"/>
  <c r="U43" i="1"/>
  <c r="U43" i="1" a="1"/>
  <c r="T43" i="1" a="1"/>
  <c r="T43" i="1" s="1"/>
  <c r="S43" i="1" a="1"/>
  <c r="S43" i="1" s="1"/>
  <c r="R43" i="1" a="1"/>
  <c r="R43" i="1" s="1"/>
  <c r="Q43" i="1"/>
  <c r="Q43" i="1" a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I43" i="1"/>
  <c r="J43" i="1" s="1"/>
  <c r="I43" i="1" a="1"/>
  <c r="H43" i="1"/>
  <c r="H43" i="1" a="1"/>
  <c r="G43" i="1"/>
  <c r="G43" i="1" a="1"/>
  <c r="E43" i="1"/>
  <c r="A43" i="1"/>
  <c r="AV42" i="1"/>
  <c r="AV42" i="1" a="1"/>
  <c r="AU42" i="1"/>
  <c r="AU42" i="1" a="1"/>
  <c r="AT42" i="1"/>
  <c r="AT42" i="1" a="1"/>
  <c r="AS42" i="1"/>
  <c r="AS42" i="1" a="1"/>
  <c r="AR42" i="1"/>
  <c r="AR42" i="1" a="1"/>
  <c r="AQ42" i="1"/>
  <c r="AQ42" i="1" a="1"/>
  <c r="AP42" i="1"/>
  <c r="AP42" i="1" a="1"/>
  <c r="AO42" i="1"/>
  <c r="AO42" i="1" a="1"/>
  <c r="AL42" i="1" a="1"/>
  <c r="AL42" i="1" s="1"/>
  <c r="AI42" i="1"/>
  <c r="AI42" i="1" a="1"/>
  <c r="AE42" i="1" a="1"/>
  <c r="AE42" i="1" s="1"/>
  <c r="AD42" i="1" a="1"/>
  <c r="AD42" i="1" s="1"/>
  <c r="AC42" i="1"/>
  <c r="AC42" i="1" a="1"/>
  <c r="AA42" i="1"/>
  <c r="AA42" i="1" a="1"/>
  <c r="Z42" i="1"/>
  <c r="Z42" i="1" a="1"/>
  <c r="Y42" i="1"/>
  <c r="Y42" i="1" a="1"/>
  <c r="X42" i="1"/>
  <c r="AM42" i="1" s="1"/>
  <c r="X42" i="1" a="1"/>
  <c r="W42" i="1"/>
  <c r="W42" i="1" a="1"/>
  <c r="V42" i="1"/>
  <c r="V42" i="1" a="1"/>
  <c r="U42" i="1"/>
  <c r="U42" i="1" a="1"/>
  <c r="T42" i="1" a="1"/>
  <c r="T42" i="1" s="1"/>
  <c r="S42" i="1"/>
  <c r="S42" i="1" a="1"/>
  <c r="R42" i="1"/>
  <c r="R42" i="1" a="1"/>
  <c r="Q42" i="1"/>
  <c r="Q42" i="1" a="1"/>
  <c r="P42" i="1" a="1"/>
  <c r="P42" i="1" s="1"/>
  <c r="O42" i="1"/>
  <c r="O42" i="1" a="1"/>
  <c r="N42" i="1"/>
  <c r="N42" i="1" a="1"/>
  <c r="M42" i="1"/>
  <c r="M42" i="1" a="1"/>
  <c r="L42" i="1" a="1"/>
  <c r="L42" i="1" s="1"/>
  <c r="K42" i="1"/>
  <c r="K42" i="1" a="1"/>
  <c r="I42" i="1" a="1"/>
  <c r="I42" i="1" s="1"/>
  <c r="J42" i="1" s="1"/>
  <c r="H42" i="1"/>
  <c r="H42" i="1" a="1"/>
  <c r="G42" i="1" a="1"/>
  <c r="G42" i="1" s="1"/>
  <c r="E42" i="1"/>
  <c r="A42" i="1"/>
  <c r="AV41" i="1" a="1"/>
  <c r="AV41" i="1" s="1"/>
  <c r="AU41" i="1"/>
  <c r="AU41" i="1" a="1"/>
  <c r="AT41" i="1" a="1"/>
  <c r="AT41" i="1" s="1"/>
  <c r="AS41" i="1" a="1"/>
  <c r="AS41" i="1" s="1"/>
  <c r="AR41" i="1" a="1"/>
  <c r="AR41" i="1" s="1"/>
  <c r="AQ41" i="1"/>
  <c r="AQ41" i="1" a="1"/>
  <c r="AP41" i="1" a="1"/>
  <c r="AP41" i="1" s="1"/>
  <c r="AO41" i="1" a="1"/>
  <c r="AO41" i="1" s="1"/>
  <c r="AL41" i="1" a="1"/>
  <c r="AL41" i="1" s="1"/>
  <c r="AI41" i="1" a="1"/>
  <c r="AI41" i="1" s="1"/>
  <c r="AE41" i="1"/>
  <c r="AE41" i="1" a="1"/>
  <c r="AD41" i="1"/>
  <c r="AD41" i="1" a="1"/>
  <c r="AC41" i="1"/>
  <c r="AC41" i="1" a="1"/>
  <c r="AA41" i="1" a="1"/>
  <c r="AA41" i="1" s="1"/>
  <c r="Z41" i="1" a="1"/>
  <c r="Z41" i="1" s="1"/>
  <c r="Y41" i="1" a="1"/>
  <c r="Y41" i="1" s="1"/>
  <c r="X41" i="1"/>
  <c r="AM41" i="1" s="1"/>
  <c r="X41" i="1" a="1"/>
  <c r="W41" i="1" a="1"/>
  <c r="W41" i="1" s="1"/>
  <c r="V41" i="1" a="1"/>
  <c r="V41" i="1" s="1"/>
  <c r="U41" i="1" a="1"/>
  <c r="U41" i="1" s="1"/>
  <c r="T41" i="1"/>
  <c r="T41" i="1" a="1"/>
  <c r="S41" i="1" a="1"/>
  <c r="S41" i="1" s="1"/>
  <c r="R41" i="1" a="1"/>
  <c r="R41" i="1" s="1"/>
  <c r="Q41" i="1" a="1"/>
  <c r="Q41" i="1" s="1"/>
  <c r="P41" i="1"/>
  <c r="P41" i="1" a="1"/>
  <c r="O41" i="1" a="1"/>
  <c r="O41" i="1" s="1"/>
  <c r="N41" i="1" a="1"/>
  <c r="N41" i="1" s="1"/>
  <c r="M41" i="1" a="1"/>
  <c r="M41" i="1" s="1"/>
  <c r="L41" i="1"/>
  <c r="L41" i="1" a="1"/>
  <c r="K41" i="1" a="1"/>
  <c r="K41" i="1" s="1"/>
  <c r="I41" i="1"/>
  <c r="J41" i="1" s="1"/>
  <c r="I41" i="1" a="1"/>
  <c r="H41" i="1"/>
  <c r="H41" i="1" a="1"/>
  <c r="G41" i="1"/>
  <c r="G41" i="1" a="1"/>
  <c r="E41" i="1"/>
  <c r="A41" i="1"/>
  <c r="AV40" i="1"/>
  <c r="AV40" i="1" a="1"/>
  <c r="AU40" i="1"/>
  <c r="AU40" i="1" a="1"/>
  <c r="AT40" i="1"/>
  <c r="AT40" i="1" a="1"/>
  <c r="AS40" i="1"/>
  <c r="AS40" i="1" a="1"/>
  <c r="AR40" i="1"/>
  <c r="AR40" i="1" a="1"/>
  <c r="AQ40" i="1"/>
  <c r="AQ40" i="1" a="1"/>
  <c r="AP40" i="1"/>
  <c r="AP40" i="1" a="1"/>
  <c r="AO40" i="1"/>
  <c r="AO40" i="1" a="1"/>
  <c r="AL40" i="1"/>
  <c r="AL40" i="1" a="1"/>
  <c r="AI40" i="1"/>
  <c r="AI40" i="1" a="1"/>
  <c r="AE40" i="1" a="1"/>
  <c r="AE40" i="1" s="1"/>
  <c r="AD40" i="1" a="1"/>
  <c r="AD40" i="1" s="1"/>
  <c r="AC40" i="1" a="1"/>
  <c r="AC40" i="1" s="1"/>
  <c r="AA40" i="1"/>
  <c r="AA40" i="1" a="1"/>
  <c r="Z40" i="1"/>
  <c r="Z40" i="1" a="1"/>
  <c r="Y40" i="1"/>
  <c r="Y40" i="1" a="1"/>
  <c r="X40" i="1"/>
  <c r="AJ40" i="1" s="1"/>
  <c r="X40" i="1" a="1"/>
  <c r="W40" i="1" a="1"/>
  <c r="W40" i="1" s="1"/>
  <c r="V40" i="1"/>
  <c r="V40" i="1" a="1"/>
  <c r="U40" i="1"/>
  <c r="U40" i="1" a="1"/>
  <c r="T40" i="1"/>
  <c r="T40" i="1" a="1"/>
  <c r="S40" i="1" a="1"/>
  <c r="S40" i="1" s="1"/>
  <c r="R40" i="1"/>
  <c r="R40" i="1" a="1"/>
  <c r="Q40" i="1"/>
  <c r="Q40" i="1" a="1"/>
  <c r="P40" i="1"/>
  <c r="P40" i="1" a="1"/>
  <c r="O40" i="1" a="1"/>
  <c r="O40" i="1" s="1"/>
  <c r="N40" i="1"/>
  <c r="N40" i="1" a="1"/>
  <c r="M40" i="1"/>
  <c r="M40" i="1" a="1"/>
  <c r="L40" i="1"/>
  <c r="L40" i="1" a="1"/>
  <c r="K40" i="1" a="1"/>
  <c r="K40" i="1" s="1"/>
  <c r="I40" i="1" a="1"/>
  <c r="I40" i="1" s="1"/>
  <c r="J40" i="1" s="1"/>
  <c r="H40" i="1" a="1"/>
  <c r="H40" i="1" s="1"/>
  <c r="G40" i="1"/>
  <c r="G40" i="1" a="1"/>
  <c r="E40" i="1"/>
  <c r="A40" i="1"/>
  <c r="AV39" i="1" a="1"/>
  <c r="AV39" i="1" s="1"/>
  <c r="AU39" i="1" a="1"/>
  <c r="AU39" i="1" s="1"/>
  <c r="AT39" i="1"/>
  <c r="AT39" i="1" a="1"/>
  <c r="AS39" i="1" a="1"/>
  <c r="AS39" i="1" s="1"/>
  <c r="AR39" i="1" a="1"/>
  <c r="AR39" i="1" s="1"/>
  <c r="AQ39" i="1" a="1"/>
  <c r="AQ39" i="1" s="1"/>
  <c r="AP39" i="1"/>
  <c r="AP39" i="1" a="1"/>
  <c r="AO39" i="1" a="1"/>
  <c r="AO39" i="1" s="1"/>
  <c r="AL39" i="1"/>
  <c r="AL39" i="1" a="1"/>
  <c r="AI39" i="1" a="1"/>
  <c r="AI39" i="1" s="1"/>
  <c r="AE39" i="1" a="1"/>
  <c r="AE39" i="1" s="1"/>
  <c r="AD39" i="1"/>
  <c r="AD39" i="1" a="1"/>
  <c r="AC39" i="1"/>
  <c r="AC39" i="1" a="1"/>
  <c r="AA39" i="1"/>
  <c r="AA39" i="1" a="1"/>
  <c r="Z39" i="1" a="1"/>
  <c r="Z39" i="1" s="1"/>
  <c r="Y39" i="1" a="1"/>
  <c r="Y39" i="1" s="1"/>
  <c r="X39" i="1" a="1"/>
  <c r="X39" i="1" s="1"/>
  <c r="W39" i="1"/>
  <c r="W39" i="1" a="1"/>
  <c r="V39" i="1" a="1"/>
  <c r="V39" i="1" s="1"/>
  <c r="U39" i="1" a="1"/>
  <c r="U39" i="1" s="1"/>
  <c r="T39" i="1" a="1"/>
  <c r="T39" i="1" s="1"/>
  <c r="S39" i="1"/>
  <c r="S39" i="1" a="1"/>
  <c r="R39" i="1" a="1"/>
  <c r="R39" i="1" s="1"/>
  <c r="Q39" i="1" a="1"/>
  <c r="Q39" i="1" s="1"/>
  <c r="P39" i="1" a="1"/>
  <c r="P39" i="1" s="1"/>
  <c r="O39" i="1"/>
  <c r="O39" i="1" a="1"/>
  <c r="N39" i="1" a="1"/>
  <c r="N39" i="1" s="1"/>
  <c r="M39" i="1" a="1"/>
  <c r="M39" i="1" s="1"/>
  <c r="L39" i="1" a="1"/>
  <c r="L39" i="1" s="1"/>
  <c r="K39" i="1"/>
  <c r="K39" i="1" a="1"/>
  <c r="I39" i="1"/>
  <c r="J39" i="1" s="1"/>
  <c r="I39" i="1" a="1"/>
  <c r="H39" i="1"/>
  <c r="H39" i="1" a="1"/>
  <c r="G39" i="1"/>
  <c r="G39" i="1" a="1"/>
  <c r="E39" i="1"/>
  <c r="A39" i="1"/>
  <c r="AV38" i="1"/>
  <c r="AV38" i="1" a="1"/>
  <c r="AU38" i="1"/>
  <c r="AU38" i="1" a="1"/>
  <c r="AT38" i="1"/>
  <c r="AT38" i="1" a="1"/>
  <c r="AS38" i="1" a="1"/>
  <c r="AS38" i="1" s="1"/>
  <c r="AR38" i="1"/>
  <c r="AR38" i="1" a="1"/>
  <c r="AQ38" i="1"/>
  <c r="AQ38" i="1" a="1"/>
  <c r="AP38" i="1"/>
  <c r="AP38" i="1" a="1"/>
  <c r="AO38" i="1" a="1"/>
  <c r="AO38" i="1" s="1"/>
  <c r="AL38" i="1" a="1"/>
  <c r="AL38" i="1" s="1"/>
  <c r="AI38" i="1"/>
  <c r="AI38" i="1" a="1"/>
  <c r="AG38" i="1"/>
  <c r="AE38" i="1"/>
  <c r="AE38" i="1" a="1"/>
  <c r="AD38" i="1" a="1"/>
  <c r="AD38" i="1" s="1"/>
  <c r="AC38" i="1" a="1"/>
  <c r="AC38" i="1" s="1"/>
  <c r="AA38" i="1"/>
  <c r="AA38" i="1" a="1"/>
  <c r="Z38" i="1" a="1"/>
  <c r="Z38" i="1" s="1"/>
  <c r="Y38" i="1"/>
  <c r="Y38" i="1" a="1"/>
  <c r="X38" i="1"/>
  <c r="AM38" i="1" s="1"/>
  <c r="X38" i="1" a="1"/>
  <c r="W38" i="1"/>
  <c r="W38" i="1" a="1"/>
  <c r="V38" i="1" a="1"/>
  <c r="V38" i="1" s="1"/>
  <c r="U38" i="1"/>
  <c r="U38" i="1" a="1"/>
  <c r="T38" i="1"/>
  <c r="T38" i="1" a="1"/>
  <c r="S38" i="1"/>
  <c r="S38" i="1" a="1"/>
  <c r="R38" i="1" a="1"/>
  <c r="R38" i="1" s="1"/>
  <c r="Q38" i="1"/>
  <c r="Q38" i="1" a="1"/>
  <c r="P38" i="1"/>
  <c r="P38" i="1" a="1"/>
  <c r="O38" i="1"/>
  <c r="O38" i="1" a="1"/>
  <c r="N38" i="1" a="1"/>
  <c r="N38" i="1" s="1"/>
  <c r="M38" i="1"/>
  <c r="M38" i="1" a="1"/>
  <c r="L38" i="1"/>
  <c r="L38" i="1" a="1"/>
  <c r="K38" i="1"/>
  <c r="K38" i="1" a="1"/>
  <c r="I38" i="1" a="1"/>
  <c r="I38" i="1" s="1"/>
  <c r="J38" i="1" s="1"/>
  <c r="H38" i="1" a="1"/>
  <c r="H38" i="1" s="1"/>
  <c r="G38" i="1" a="1"/>
  <c r="G38" i="1" s="1"/>
  <c r="E38" i="1"/>
  <c r="A38" i="1"/>
  <c r="AV37" i="1" a="1"/>
  <c r="AV37" i="1" s="1"/>
  <c r="AU37" i="1" a="1"/>
  <c r="AU37" i="1" s="1"/>
  <c r="AT37" i="1" a="1"/>
  <c r="AT37" i="1" s="1"/>
  <c r="AS37" i="1"/>
  <c r="AS37" i="1" a="1"/>
  <c r="AR37" i="1" a="1"/>
  <c r="AR37" i="1" s="1"/>
  <c r="AQ37" i="1" a="1"/>
  <c r="AQ37" i="1" s="1"/>
  <c r="AP37" i="1" a="1"/>
  <c r="AP37" i="1" s="1"/>
  <c r="AO37" i="1"/>
  <c r="AO37" i="1" a="1"/>
  <c r="AL37" i="1"/>
  <c r="AL37" i="1" a="1"/>
  <c r="AI37" i="1" a="1"/>
  <c r="AI37" i="1" s="1"/>
  <c r="AE37" i="1"/>
  <c r="AE37" i="1" a="1"/>
  <c r="AD37" i="1" a="1"/>
  <c r="AD37" i="1" s="1"/>
  <c r="AC37" i="1"/>
  <c r="AC37" i="1" a="1"/>
  <c r="AA37" i="1" a="1"/>
  <c r="AA37" i="1" s="1"/>
  <c r="Z37" i="1"/>
  <c r="Z37" i="1" a="1"/>
  <c r="Y37" i="1" a="1"/>
  <c r="Y37" i="1" s="1"/>
  <c r="X37" i="1" a="1"/>
  <c r="X37" i="1" s="1"/>
  <c r="W37" i="1" a="1"/>
  <c r="W37" i="1" s="1"/>
  <c r="V37" i="1"/>
  <c r="V37" i="1" a="1"/>
  <c r="U37" i="1" a="1"/>
  <c r="U37" i="1" s="1"/>
  <c r="T37" i="1" a="1"/>
  <c r="T37" i="1" s="1"/>
  <c r="S37" i="1" a="1"/>
  <c r="S37" i="1" s="1"/>
  <c r="R37" i="1"/>
  <c r="R37" i="1" a="1"/>
  <c r="Q37" i="1" a="1"/>
  <c r="Q37" i="1" s="1"/>
  <c r="P37" i="1" a="1"/>
  <c r="P37" i="1" s="1"/>
  <c r="O37" i="1" a="1"/>
  <c r="O37" i="1" s="1"/>
  <c r="N37" i="1"/>
  <c r="N37" i="1" a="1"/>
  <c r="M37" i="1" a="1"/>
  <c r="M37" i="1" s="1"/>
  <c r="L37" i="1" a="1"/>
  <c r="L37" i="1" s="1"/>
  <c r="K37" i="1" a="1"/>
  <c r="K37" i="1" s="1"/>
  <c r="I37" i="1" a="1"/>
  <c r="I37" i="1" s="1"/>
  <c r="J37" i="1" s="1"/>
  <c r="H37" i="1"/>
  <c r="H37" i="1" a="1"/>
  <c r="G37" i="1"/>
  <c r="G37" i="1" a="1"/>
  <c r="E37" i="1"/>
  <c r="A37" i="1"/>
  <c r="AV36" i="1" a="1"/>
  <c r="AV36" i="1" s="1"/>
  <c r="AU36" i="1"/>
  <c r="AU36" i="1" a="1"/>
  <c r="AT36" i="1"/>
  <c r="AT36" i="1" a="1"/>
  <c r="AS36" i="1"/>
  <c r="AS36" i="1" a="1"/>
  <c r="AR36" i="1" a="1"/>
  <c r="AR36" i="1" s="1"/>
  <c r="AQ36" i="1"/>
  <c r="AQ36" i="1" a="1"/>
  <c r="AP36" i="1"/>
  <c r="AP36" i="1" a="1"/>
  <c r="AO36" i="1"/>
  <c r="AO36" i="1" a="1"/>
  <c r="AL36" i="1" a="1"/>
  <c r="AL36" i="1" s="1"/>
  <c r="AI36" i="1" a="1"/>
  <c r="AI36" i="1" s="1"/>
  <c r="AE36" i="1" a="1"/>
  <c r="AE36" i="1" s="1"/>
  <c r="AD36" i="1"/>
  <c r="AD36" i="1" a="1"/>
  <c r="AC36" i="1" a="1"/>
  <c r="AC36" i="1" s="1"/>
  <c r="AA36" i="1"/>
  <c r="AA36" i="1" a="1"/>
  <c r="Z36" i="1"/>
  <c r="Z36" i="1" a="1"/>
  <c r="Y36" i="1" a="1"/>
  <c r="Y36" i="1" s="1"/>
  <c r="X36" i="1"/>
  <c r="X36" i="1" a="1"/>
  <c r="W36" i="1"/>
  <c r="W36" i="1" a="1"/>
  <c r="V36" i="1"/>
  <c r="V36" i="1" a="1"/>
  <c r="U36" i="1" a="1"/>
  <c r="U36" i="1" s="1"/>
  <c r="T36" i="1"/>
  <c r="T36" i="1" a="1"/>
  <c r="S36" i="1"/>
  <c r="S36" i="1" a="1"/>
  <c r="R36" i="1"/>
  <c r="R36" i="1" a="1"/>
  <c r="Q36" i="1" a="1"/>
  <c r="Q36" i="1" s="1"/>
  <c r="P36" i="1"/>
  <c r="P36" i="1" a="1"/>
  <c r="O36" i="1"/>
  <c r="O36" i="1" a="1"/>
  <c r="N36" i="1"/>
  <c r="N36" i="1" a="1"/>
  <c r="M36" i="1" a="1"/>
  <c r="M36" i="1" s="1"/>
  <c r="L36" i="1"/>
  <c r="L36" i="1" a="1"/>
  <c r="K36" i="1"/>
  <c r="K36" i="1" a="1"/>
  <c r="J36" i="1"/>
  <c r="I36" i="1"/>
  <c r="I36" i="1" a="1"/>
  <c r="H36" i="1" a="1"/>
  <c r="H36" i="1" s="1"/>
  <c r="G36" i="1" a="1"/>
  <c r="G36" i="1" s="1"/>
  <c r="E36" i="1"/>
  <c r="A36" i="1"/>
  <c r="AV35" i="1"/>
  <c r="AV35" i="1" a="1"/>
  <c r="AU35" i="1" a="1"/>
  <c r="AU35" i="1" s="1"/>
  <c r="AT35" i="1" a="1"/>
  <c r="AT35" i="1" s="1"/>
  <c r="AS35" i="1" a="1"/>
  <c r="AS35" i="1" s="1"/>
  <c r="AR35" i="1"/>
  <c r="AR35" i="1" a="1"/>
  <c r="AQ35" i="1" a="1"/>
  <c r="AQ35" i="1" s="1"/>
  <c r="AP35" i="1" a="1"/>
  <c r="AP35" i="1" s="1"/>
  <c r="AO35" i="1" a="1"/>
  <c r="AO35" i="1" s="1"/>
  <c r="AL35" i="1"/>
  <c r="AL35" i="1" a="1"/>
  <c r="AI35" i="1"/>
  <c r="AI35" i="1" a="1"/>
  <c r="AE35" i="1"/>
  <c r="AE35" i="1" a="1"/>
  <c r="AD35" i="1"/>
  <c r="AD35" i="1" a="1"/>
  <c r="AC35" i="1" a="1"/>
  <c r="AC35" i="1" s="1"/>
  <c r="AA35" i="1" a="1"/>
  <c r="AA35" i="1" s="1"/>
  <c r="Z35" i="1" a="1"/>
  <c r="Z35" i="1" s="1"/>
  <c r="Y35" i="1"/>
  <c r="Y35" i="1" a="1"/>
  <c r="X35" i="1" a="1"/>
  <c r="X35" i="1" s="1"/>
  <c r="W35" i="1" a="1"/>
  <c r="W35" i="1" s="1"/>
  <c r="V35" i="1" a="1"/>
  <c r="V35" i="1" s="1"/>
  <c r="U35" i="1"/>
  <c r="U35" i="1" a="1"/>
  <c r="T35" i="1" a="1"/>
  <c r="T35" i="1" s="1"/>
  <c r="S35" i="1" a="1"/>
  <c r="S35" i="1" s="1"/>
  <c r="R35" i="1" a="1"/>
  <c r="R35" i="1" s="1"/>
  <c r="Q35" i="1"/>
  <c r="Q35" i="1" a="1"/>
  <c r="P35" i="1" a="1"/>
  <c r="P35" i="1" s="1"/>
  <c r="O35" i="1" a="1"/>
  <c r="O35" i="1" s="1"/>
  <c r="N35" i="1" a="1"/>
  <c r="N35" i="1" s="1"/>
  <c r="M35" i="1"/>
  <c r="M35" i="1" a="1"/>
  <c r="L35" i="1" a="1"/>
  <c r="L35" i="1" s="1"/>
  <c r="K35" i="1" a="1"/>
  <c r="K35" i="1" s="1"/>
  <c r="I35" i="1"/>
  <c r="J35" i="1" s="1"/>
  <c r="I35" i="1" a="1"/>
  <c r="H35" i="1" a="1"/>
  <c r="H35" i="1" s="1"/>
  <c r="G35" i="1"/>
  <c r="G35" i="1" a="1"/>
  <c r="E35" i="1"/>
  <c r="A35" i="1"/>
  <c r="AV34" i="1"/>
  <c r="AV34" i="1" a="1"/>
  <c r="AU34" i="1" a="1"/>
  <c r="AU34" i="1" s="1"/>
  <c r="AT34" i="1"/>
  <c r="AT34" i="1" a="1"/>
  <c r="AS34" i="1"/>
  <c r="AS34" i="1" a="1"/>
  <c r="AR34" i="1"/>
  <c r="AR34" i="1" a="1"/>
  <c r="AQ34" i="1" a="1"/>
  <c r="AQ34" i="1" s="1"/>
  <c r="AP34" i="1"/>
  <c r="AP34" i="1" a="1"/>
  <c r="AO34" i="1"/>
  <c r="AO34" i="1" a="1"/>
  <c r="AL34" i="1" a="1"/>
  <c r="AL34" i="1" s="1"/>
  <c r="AI34" i="1"/>
  <c r="AI34" i="1" a="1"/>
  <c r="AE34" i="1" a="1"/>
  <c r="AE34" i="1" s="1"/>
  <c r="AD34" i="1" a="1"/>
  <c r="AD34" i="1" s="1"/>
  <c r="AC34" i="1"/>
  <c r="AC34" i="1" a="1"/>
  <c r="AA34" i="1"/>
  <c r="AA34" i="1" a="1"/>
  <c r="Z34" i="1"/>
  <c r="Z34" i="1" a="1"/>
  <c r="Y34" i="1"/>
  <c r="Y34" i="1" a="1"/>
  <c r="X34" i="1" a="1"/>
  <c r="X34" i="1" s="1"/>
  <c r="W34" i="1"/>
  <c r="W34" i="1" a="1"/>
  <c r="V34" i="1"/>
  <c r="V34" i="1" a="1"/>
  <c r="U34" i="1"/>
  <c r="U34" i="1" a="1"/>
  <c r="T34" i="1" a="1"/>
  <c r="T34" i="1" s="1"/>
  <c r="S34" i="1"/>
  <c r="S34" i="1" a="1"/>
  <c r="R34" i="1"/>
  <c r="R34" i="1" a="1"/>
  <c r="Q34" i="1"/>
  <c r="Q34" i="1" a="1"/>
  <c r="P34" i="1" a="1"/>
  <c r="P34" i="1" s="1"/>
  <c r="O34" i="1"/>
  <c r="O34" i="1" a="1"/>
  <c r="N34" i="1"/>
  <c r="N34" i="1" a="1"/>
  <c r="M34" i="1"/>
  <c r="M34" i="1" a="1"/>
  <c r="L34" i="1" a="1"/>
  <c r="L34" i="1" s="1"/>
  <c r="K34" i="1"/>
  <c r="K34" i="1" a="1"/>
  <c r="I34" i="1" a="1"/>
  <c r="I34" i="1" s="1"/>
  <c r="J34" i="1" s="1"/>
  <c r="H34" i="1"/>
  <c r="H34" i="1" a="1"/>
  <c r="G34" i="1" a="1"/>
  <c r="G34" i="1" s="1"/>
  <c r="E34" i="1"/>
  <c r="A34" i="1"/>
  <c r="AV33" i="1" a="1"/>
  <c r="AV33" i="1" s="1"/>
  <c r="AU33" i="1"/>
  <c r="AU33" i="1" a="1"/>
  <c r="AT33" i="1" a="1"/>
  <c r="AT33" i="1" s="1"/>
  <c r="AS33" i="1" a="1"/>
  <c r="AS33" i="1" s="1"/>
  <c r="AR33" i="1" a="1"/>
  <c r="AR33" i="1" s="1"/>
  <c r="AQ33" i="1"/>
  <c r="AQ33" i="1" a="1"/>
  <c r="AP33" i="1" a="1"/>
  <c r="AP33" i="1" s="1"/>
  <c r="AO33" i="1" a="1"/>
  <c r="AO33" i="1" s="1"/>
  <c r="AL33" i="1" a="1"/>
  <c r="AL33" i="1" s="1"/>
  <c r="AI33" i="1" a="1"/>
  <c r="AI33" i="1" s="1"/>
  <c r="AE33" i="1"/>
  <c r="AE33" i="1" a="1"/>
  <c r="AD33" i="1"/>
  <c r="AD33" i="1" a="1"/>
  <c r="AC33" i="1"/>
  <c r="AC33" i="1" a="1"/>
  <c r="AA33" i="1" a="1"/>
  <c r="AA33" i="1" s="1"/>
  <c r="Z33" i="1" a="1"/>
  <c r="Z33" i="1" s="1"/>
  <c r="Y33" i="1" a="1"/>
  <c r="Y33" i="1" s="1"/>
  <c r="X33" i="1"/>
  <c r="AM33" i="1" s="1"/>
  <c r="X33" i="1" a="1"/>
  <c r="W33" i="1" a="1"/>
  <c r="W33" i="1" s="1"/>
  <c r="V33" i="1" a="1"/>
  <c r="V33" i="1" s="1"/>
  <c r="U33" i="1" a="1"/>
  <c r="U33" i="1" s="1"/>
  <c r="T33" i="1"/>
  <c r="T33" i="1" a="1"/>
  <c r="S33" i="1" a="1"/>
  <c r="S33" i="1" s="1"/>
  <c r="R33" i="1" a="1"/>
  <c r="R33" i="1" s="1"/>
  <c r="Q33" i="1" a="1"/>
  <c r="Q33" i="1" s="1"/>
  <c r="P33" i="1"/>
  <c r="P33" i="1" a="1"/>
  <c r="O33" i="1" a="1"/>
  <c r="O33" i="1" s="1"/>
  <c r="N33" i="1" a="1"/>
  <c r="N33" i="1" s="1"/>
  <c r="M33" i="1" a="1"/>
  <c r="M33" i="1" s="1"/>
  <c r="L33" i="1"/>
  <c r="L33" i="1" a="1"/>
  <c r="K33" i="1" a="1"/>
  <c r="K33" i="1" s="1"/>
  <c r="I33" i="1"/>
  <c r="J33" i="1" s="1"/>
  <c r="I33" i="1" a="1"/>
  <c r="H33" i="1"/>
  <c r="H33" i="1" a="1"/>
  <c r="G33" i="1" a="1"/>
  <c r="G33" i="1" s="1"/>
  <c r="E33" i="1"/>
  <c r="A33" i="1"/>
  <c r="AV32" i="1"/>
  <c r="AV32" i="1" a="1"/>
  <c r="AU32" i="1"/>
  <c r="AU32" i="1" a="1"/>
  <c r="AT32" i="1" a="1"/>
  <c r="AT32" i="1" s="1"/>
  <c r="AS32" i="1"/>
  <c r="AS32" i="1" a="1"/>
  <c r="AR32" i="1"/>
  <c r="AR32" i="1" a="1"/>
  <c r="AQ32" i="1"/>
  <c r="AQ32" i="1" a="1"/>
  <c r="AP32" i="1" a="1"/>
  <c r="AP32" i="1" s="1"/>
  <c r="AO32" i="1"/>
  <c r="AO32" i="1" a="1"/>
  <c r="AL32" i="1"/>
  <c r="AL32" i="1" a="1"/>
  <c r="AI32" i="1"/>
  <c r="AI32" i="1" a="1"/>
  <c r="AE32" i="1" a="1"/>
  <c r="AE32" i="1" s="1"/>
  <c r="AD32" i="1" a="1"/>
  <c r="AD32" i="1" s="1"/>
  <c r="AC32" i="1" a="1"/>
  <c r="AC32" i="1" s="1"/>
  <c r="AA32" i="1" a="1"/>
  <c r="AA32" i="1" s="1"/>
  <c r="Z32" i="1"/>
  <c r="Z32" i="1" a="1"/>
  <c r="Y32" i="1"/>
  <c r="Y32" i="1" a="1"/>
  <c r="X32" i="1"/>
  <c r="AJ32" i="1" s="1"/>
  <c r="X32" i="1" a="1"/>
  <c r="W32" i="1" a="1"/>
  <c r="W32" i="1" s="1"/>
  <c r="V32" i="1"/>
  <c r="V32" i="1" a="1"/>
  <c r="U32" i="1"/>
  <c r="U32" i="1" a="1"/>
  <c r="T32" i="1"/>
  <c r="T32" i="1" a="1"/>
  <c r="S32" i="1" a="1"/>
  <c r="S32" i="1" s="1"/>
  <c r="R32" i="1"/>
  <c r="R32" i="1" a="1"/>
  <c r="Q32" i="1"/>
  <c r="Q32" i="1" a="1"/>
  <c r="P32" i="1"/>
  <c r="P32" i="1" a="1"/>
  <c r="O32" i="1" a="1"/>
  <c r="O32" i="1" s="1"/>
  <c r="N32" i="1"/>
  <c r="N32" i="1" a="1"/>
  <c r="M32" i="1"/>
  <c r="M32" i="1" a="1"/>
  <c r="L32" i="1"/>
  <c r="L32" i="1" a="1"/>
  <c r="K32" i="1" a="1"/>
  <c r="K32" i="1" s="1"/>
  <c r="I32" i="1" a="1"/>
  <c r="I32" i="1" s="1"/>
  <c r="J32" i="1" s="1"/>
  <c r="H32" i="1" a="1"/>
  <c r="H32" i="1" s="1"/>
  <c r="G32" i="1"/>
  <c r="G32" i="1" a="1"/>
  <c r="E32" i="1"/>
  <c r="A32" i="1"/>
  <c r="AV31" i="1" a="1"/>
  <c r="AV31" i="1" s="1"/>
  <c r="AU31" i="1" a="1"/>
  <c r="AU31" i="1" s="1"/>
  <c r="AT31" i="1"/>
  <c r="AT31" i="1" a="1"/>
  <c r="AS31" i="1" a="1"/>
  <c r="AS31" i="1" s="1"/>
  <c r="AR31" i="1" a="1"/>
  <c r="AR31" i="1" s="1"/>
  <c r="AQ31" i="1" a="1"/>
  <c r="AQ31" i="1" s="1"/>
  <c r="AP31" i="1"/>
  <c r="AP31" i="1" a="1"/>
  <c r="AO31" i="1" a="1"/>
  <c r="AO31" i="1" s="1"/>
  <c r="AL31" i="1"/>
  <c r="AL31" i="1" a="1"/>
  <c r="AI31" i="1" a="1"/>
  <c r="AI31" i="1" s="1"/>
  <c r="AE31" i="1" a="1"/>
  <c r="AE31" i="1" s="1"/>
  <c r="AD31" i="1"/>
  <c r="AD31" i="1" a="1"/>
  <c r="AC31" i="1"/>
  <c r="AC31" i="1" a="1"/>
  <c r="AA31" i="1"/>
  <c r="AA31" i="1" a="1"/>
  <c r="Z31" i="1" a="1"/>
  <c r="Z31" i="1" s="1"/>
  <c r="Y31" i="1" a="1"/>
  <c r="Y31" i="1" s="1"/>
  <c r="X31" i="1" a="1"/>
  <c r="X31" i="1" s="1"/>
  <c r="W31" i="1"/>
  <c r="W31" i="1" a="1"/>
  <c r="V31" i="1" a="1"/>
  <c r="V31" i="1" s="1"/>
  <c r="U31" i="1" a="1"/>
  <c r="U31" i="1" s="1"/>
  <c r="T31" i="1" a="1"/>
  <c r="T31" i="1" s="1"/>
  <c r="S31" i="1"/>
  <c r="S31" i="1" a="1"/>
  <c r="R31" i="1" a="1"/>
  <c r="R31" i="1" s="1"/>
  <c r="Q31" i="1" a="1"/>
  <c r="Q31" i="1" s="1"/>
  <c r="P31" i="1" a="1"/>
  <c r="P31" i="1" s="1"/>
  <c r="O31" i="1"/>
  <c r="O31" i="1" a="1"/>
  <c r="N31" i="1" a="1"/>
  <c r="N31" i="1" s="1"/>
  <c r="M31" i="1" a="1"/>
  <c r="M31" i="1" s="1"/>
  <c r="L31" i="1" a="1"/>
  <c r="L31" i="1" s="1"/>
  <c r="K31" i="1"/>
  <c r="K31" i="1" a="1"/>
  <c r="I31" i="1"/>
  <c r="J31" i="1" s="1"/>
  <c r="I31" i="1" a="1"/>
  <c r="H31" i="1"/>
  <c r="H31" i="1" a="1"/>
  <c r="G31" i="1"/>
  <c r="G31" i="1" a="1"/>
  <c r="E31" i="1"/>
  <c r="A31" i="1"/>
  <c r="AV30" i="1"/>
  <c r="AV30" i="1" a="1"/>
  <c r="AU30" i="1"/>
  <c r="AU30" i="1" a="1"/>
  <c r="AT30" i="1"/>
  <c r="AT30" i="1" a="1"/>
  <c r="AS30" i="1" a="1"/>
  <c r="AS30" i="1" s="1"/>
  <c r="AR30" i="1"/>
  <c r="AR30" i="1" a="1"/>
  <c r="AQ30" i="1"/>
  <c r="AQ30" i="1" a="1"/>
  <c r="AP30" i="1"/>
  <c r="AP30" i="1" a="1"/>
  <c r="AO30" i="1" a="1"/>
  <c r="AO30" i="1" s="1"/>
  <c r="AL30" i="1" a="1"/>
  <c r="AL30" i="1" s="1"/>
  <c r="AI30" i="1"/>
  <c r="AI30" i="1" a="1"/>
  <c r="AG30" i="1"/>
  <c r="AE30" i="1"/>
  <c r="AE30" i="1" a="1"/>
  <c r="AD30" i="1" a="1"/>
  <c r="AD30" i="1" s="1"/>
  <c r="AC30" i="1" a="1"/>
  <c r="AC30" i="1" s="1"/>
  <c r="AA30" i="1"/>
  <c r="AA30" i="1" a="1"/>
  <c r="Z30" i="1" a="1"/>
  <c r="Z30" i="1" s="1"/>
  <c r="Y30" i="1"/>
  <c r="Y30" i="1" a="1"/>
  <c r="X30" i="1"/>
  <c r="AM30" i="1" s="1"/>
  <c r="X30" i="1" a="1"/>
  <c r="W30" i="1"/>
  <c r="W30" i="1" a="1"/>
  <c r="V30" i="1" a="1"/>
  <c r="V30" i="1" s="1"/>
  <c r="U30" i="1"/>
  <c r="U30" i="1" a="1"/>
  <c r="T30" i="1"/>
  <c r="T30" i="1" a="1"/>
  <c r="S30" i="1"/>
  <c r="S30" i="1" a="1"/>
  <c r="R30" i="1" a="1"/>
  <c r="R30" i="1" s="1"/>
  <c r="Q30" i="1"/>
  <c r="Q30" i="1" a="1"/>
  <c r="P30" i="1"/>
  <c r="P30" i="1" a="1"/>
  <c r="O30" i="1"/>
  <c r="O30" i="1" a="1"/>
  <c r="N30" i="1" a="1"/>
  <c r="N30" i="1" s="1"/>
  <c r="M30" i="1"/>
  <c r="M30" i="1" a="1"/>
  <c r="L30" i="1"/>
  <c r="L30" i="1" a="1"/>
  <c r="K30" i="1"/>
  <c r="K30" i="1" a="1"/>
  <c r="I30" i="1" a="1"/>
  <c r="I30" i="1" s="1"/>
  <c r="J30" i="1" s="1"/>
  <c r="H30" i="1" a="1"/>
  <c r="H30" i="1" s="1"/>
  <c r="G30" i="1" a="1"/>
  <c r="G30" i="1" s="1"/>
  <c r="E30" i="1"/>
  <c r="A30" i="1"/>
  <c r="AV29" i="1" a="1"/>
  <c r="AV29" i="1" s="1"/>
  <c r="AU29" i="1" a="1"/>
  <c r="AU29" i="1" s="1"/>
  <c r="AT29" i="1" a="1"/>
  <c r="AT29" i="1" s="1"/>
  <c r="AS29" i="1"/>
  <c r="AS29" i="1" a="1"/>
  <c r="AR29" i="1" a="1"/>
  <c r="AR29" i="1" s="1"/>
  <c r="AQ29" i="1" a="1"/>
  <c r="AQ29" i="1" s="1"/>
  <c r="AP29" i="1" a="1"/>
  <c r="AP29" i="1" s="1"/>
  <c r="AO29" i="1"/>
  <c r="AO29" i="1" a="1"/>
  <c r="AL29" i="1"/>
  <c r="AL29" i="1" a="1"/>
  <c r="AI29" i="1" a="1"/>
  <c r="AI29" i="1" s="1"/>
  <c r="AE29" i="1"/>
  <c r="AE29" i="1" a="1"/>
  <c r="AD29" i="1" a="1"/>
  <c r="AD29" i="1" s="1"/>
  <c r="AC29" i="1"/>
  <c r="AC29" i="1" a="1"/>
  <c r="AA29" i="1" a="1"/>
  <c r="AA29" i="1" s="1"/>
  <c r="Z29" i="1"/>
  <c r="Z29" i="1" a="1"/>
  <c r="Y29" i="1" a="1"/>
  <c r="Y29" i="1" s="1"/>
  <c r="X29" i="1" a="1"/>
  <c r="X29" i="1" s="1"/>
  <c r="W29" i="1" a="1"/>
  <c r="W29" i="1" s="1"/>
  <c r="V29" i="1"/>
  <c r="V29" i="1" a="1"/>
  <c r="U29" i="1" a="1"/>
  <c r="U29" i="1" s="1"/>
  <c r="T29" i="1" a="1"/>
  <c r="T29" i="1" s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/>
  <c r="N29" i="1" a="1"/>
  <c r="M29" i="1" a="1"/>
  <c r="M29" i="1" s="1"/>
  <c r="L29" i="1" a="1"/>
  <c r="L29" i="1" s="1"/>
  <c r="K29" i="1" a="1"/>
  <c r="K29" i="1" s="1"/>
  <c r="I29" i="1" a="1"/>
  <c r="I29" i="1" s="1"/>
  <c r="J29" i="1" s="1"/>
  <c r="H29" i="1"/>
  <c r="H29" i="1" a="1"/>
  <c r="G29" i="1"/>
  <c r="G29" i="1" a="1"/>
  <c r="E29" i="1"/>
  <c r="A29" i="1"/>
  <c r="AV28" i="1" a="1"/>
  <c r="AV28" i="1" s="1"/>
  <c r="AU28" i="1"/>
  <c r="AU28" i="1" a="1"/>
  <c r="AT28" i="1"/>
  <c r="AT28" i="1" a="1"/>
  <c r="AS28" i="1"/>
  <c r="AS28" i="1" a="1"/>
  <c r="AR28" i="1" a="1"/>
  <c r="AR28" i="1" s="1"/>
  <c r="AQ28" i="1"/>
  <c r="AQ28" i="1" a="1"/>
  <c r="AP28" i="1"/>
  <c r="AP28" i="1" a="1"/>
  <c r="AO28" i="1"/>
  <c r="AO28" i="1" a="1"/>
  <c r="AL28" i="1" a="1"/>
  <c r="AL28" i="1" s="1"/>
  <c r="AI28" i="1" a="1"/>
  <c r="AI28" i="1" s="1"/>
  <c r="AE28" i="1" a="1"/>
  <c r="AE28" i="1" s="1"/>
  <c r="AD28" i="1"/>
  <c r="AD28" i="1" a="1"/>
  <c r="AC28" i="1" a="1"/>
  <c r="AC28" i="1" s="1"/>
  <c r="AA28" i="1"/>
  <c r="AA28" i="1" a="1"/>
  <c r="Z28" i="1"/>
  <c r="Z28" i="1" a="1"/>
  <c r="Y28" i="1" a="1"/>
  <c r="Y28" i="1" s="1"/>
  <c r="X28" i="1"/>
  <c r="AM28" i="1" s="1"/>
  <c r="X28" i="1" a="1"/>
  <c r="W28" i="1"/>
  <c r="W28" i="1" a="1"/>
  <c r="V28" i="1"/>
  <c r="V28" i="1" a="1"/>
  <c r="U28" i="1" a="1"/>
  <c r="U28" i="1" s="1"/>
  <c r="T28" i="1"/>
  <c r="T28" i="1" a="1"/>
  <c r="S28" i="1"/>
  <c r="S28" i="1" a="1"/>
  <c r="R28" i="1"/>
  <c r="R28" i="1" a="1"/>
  <c r="Q28" i="1" a="1"/>
  <c r="Q28" i="1" s="1"/>
  <c r="P28" i="1"/>
  <c r="P28" i="1" a="1"/>
  <c r="O28" i="1"/>
  <c r="O28" i="1" a="1"/>
  <c r="N28" i="1"/>
  <c r="N28" i="1" a="1"/>
  <c r="M28" i="1" a="1"/>
  <c r="M28" i="1" s="1"/>
  <c r="L28" i="1"/>
  <c r="L28" i="1" a="1"/>
  <c r="K28" i="1"/>
  <c r="K28" i="1" a="1"/>
  <c r="J28" i="1"/>
  <c r="I28" i="1"/>
  <c r="I28" i="1" a="1"/>
  <c r="H28" i="1" a="1"/>
  <c r="H28" i="1" s="1"/>
  <c r="G28" i="1" a="1"/>
  <c r="G28" i="1" s="1"/>
  <c r="E28" i="1"/>
  <c r="A28" i="1"/>
  <c r="AV27" i="1"/>
  <c r="AV27" i="1" a="1"/>
  <c r="AU27" i="1" a="1"/>
  <c r="AU27" i="1" s="1"/>
  <c r="AT27" i="1" a="1"/>
  <c r="AT27" i="1" s="1"/>
  <c r="AS27" i="1" a="1"/>
  <c r="AS27" i="1" s="1"/>
  <c r="AR27" i="1"/>
  <c r="AR27" i="1" a="1"/>
  <c r="AQ27" i="1" a="1"/>
  <c r="AQ27" i="1" s="1"/>
  <c r="AP27" i="1" a="1"/>
  <c r="AP27" i="1" s="1"/>
  <c r="AO27" i="1" a="1"/>
  <c r="AO27" i="1" s="1"/>
  <c r="AL27" i="1"/>
  <c r="AL27" i="1" a="1"/>
  <c r="AI27" i="1"/>
  <c r="AI27" i="1" a="1"/>
  <c r="AE27" i="1"/>
  <c r="AE27" i="1" a="1"/>
  <c r="AD27" i="1"/>
  <c r="AD27" i="1" a="1"/>
  <c r="AC27" i="1" a="1"/>
  <c r="AC27" i="1" s="1"/>
  <c r="AA27" i="1" a="1"/>
  <c r="AA27" i="1" s="1"/>
  <c r="Z27" i="1" a="1"/>
  <c r="Z27" i="1" s="1"/>
  <c r="Y27" i="1"/>
  <c r="Y27" i="1" a="1"/>
  <c r="X27" i="1" a="1"/>
  <c r="X27" i="1" s="1"/>
  <c r="W27" i="1" a="1"/>
  <c r="W27" i="1" s="1"/>
  <c r="V27" i="1" a="1"/>
  <c r="V27" i="1" s="1"/>
  <c r="U27" i="1"/>
  <c r="U27" i="1" a="1"/>
  <c r="T27" i="1" a="1"/>
  <c r="T27" i="1" s="1"/>
  <c r="S27" i="1" a="1"/>
  <c r="S27" i="1" s="1"/>
  <c r="R27" i="1" a="1"/>
  <c r="R27" i="1" s="1"/>
  <c r="Q27" i="1"/>
  <c r="Q27" i="1" a="1"/>
  <c r="P27" i="1" a="1"/>
  <c r="P27" i="1" s="1"/>
  <c r="O27" i="1" a="1"/>
  <c r="O27" i="1" s="1"/>
  <c r="N27" i="1" a="1"/>
  <c r="N27" i="1" s="1"/>
  <c r="M27" i="1"/>
  <c r="M27" i="1" a="1"/>
  <c r="L27" i="1" a="1"/>
  <c r="L27" i="1" s="1"/>
  <c r="K27" i="1" a="1"/>
  <c r="K27" i="1" s="1"/>
  <c r="I27" i="1"/>
  <c r="J27" i="1" s="1"/>
  <c r="I27" i="1" a="1"/>
  <c r="H27" i="1" a="1"/>
  <c r="H27" i="1" s="1"/>
  <c r="G27" i="1"/>
  <c r="G27" i="1" a="1"/>
  <c r="E27" i="1"/>
  <c r="A27" i="1"/>
  <c r="AV26" i="1"/>
  <c r="AV26" i="1" a="1"/>
  <c r="AU26" i="1" a="1"/>
  <c r="AU26" i="1" s="1"/>
  <c r="AT26" i="1"/>
  <c r="AT26" i="1" a="1"/>
  <c r="AS26" i="1"/>
  <c r="AS26" i="1" a="1"/>
  <c r="AR26" i="1"/>
  <c r="AR26" i="1" a="1"/>
  <c r="AQ26" i="1" a="1"/>
  <c r="AQ26" i="1" s="1"/>
  <c r="AP26" i="1"/>
  <c r="AP26" i="1" a="1"/>
  <c r="AO26" i="1"/>
  <c r="AO26" i="1" a="1"/>
  <c r="AL26" i="1" a="1"/>
  <c r="AL26" i="1" s="1"/>
  <c r="AI26" i="1"/>
  <c r="AI26" i="1" a="1"/>
  <c r="AE26" i="1" a="1"/>
  <c r="AE26" i="1" s="1"/>
  <c r="AD26" i="1" a="1"/>
  <c r="AD26" i="1" s="1"/>
  <c r="AC26" i="1"/>
  <c r="AC26" i="1" a="1"/>
  <c r="AA26" i="1"/>
  <c r="AA26" i="1" a="1"/>
  <c r="Z26" i="1"/>
  <c r="Z26" i="1" a="1"/>
  <c r="Y26" i="1"/>
  <c r="Y26" i="1" a="1"/>
  <c r="X26" i="1" a="1"/>
  <c r="X26" i="1" s="1"/>
  <c r="W26" i="1"/>
  <c r="W26" i="1" a="1"/>
  <c r="V26" i="1"/>
  <c r="V26" i="1" a="1"/>
  <c r="U26" i="1"/>
  <c r="U26" i="1" a="1"/>
  <c r="T26" i="1" a="1"/>
  <c r="T26" i="1" s="1"/>
  <c r="S26" i="1"/>
  <c r="S26" i="1" a="1"/>
  <c r="R26" i="1"/>
  <c r="R26" i="1" a="1"/>
  <c r="Q26" i="1"/>
  <c r="Q26" i="1" a="1"/>
  <c r="P26" i="1" a="1"/>
  <c r="P26" i="1" s="1"/>
  <c r="O26" i="1"/>
  <c r="O26" i="1" a="1"/>
  <c r="N26" i="1"/>
  <c r="N26" i="1" a="1"/>
  <c r="M26" i="1"/>
  <c r="M26" i="1" a="1"/>
  <c r="L26" i="1" a="1"/>
  <c r="L26" i="1" s="1"/>
  <c r="K26" i="1"/>
  <c r="K26" i="1" a="1"/>
  <c r="I26" i="1" a="1"/>
  <c r="I26" i="1" s="1"/>
  <c r="J26" i="1" s="1"/>
  <c r="H26" i="1"/>
  <c r="H26" i="1" a="1"/>
  <c r="G26" i="1" a="1"/>
  <c r="G26" i="1" s="1"/>
  <c r="E26" i="1"/>
  <c r="A26" i="1"/>
  <c r="AV25" i="1" a="1"/>
  <c r="AV25" i="1" s="1"/>
  <c r="AU25" i="1"/>
  <c r="AU25" i="1" a="1"/>
  <c r="AT25" i="1" a="1"/>
  <c r="AT25" i="1" s="1"/>
  <c r="AS25" i="1" a="1"/>
  <c r="AS25" i="1" s="1"/>
  <c r="AR25" i="1" a="1"/>
  <c r="AR25" i="1" s="1"/>
  <c r="AQ25" i="1"/>
  <c r="AQ25" i="1" a="1"/>
  <c r="AP25" i="1" a="1"/>
  <c r="AP25" i="1" s="1"/>
  <c r="AO25" i="1" a="1"/>
  <c r="AO25" i="1" s="1"/>
  <c r="AL25" i="1" a="1"/>
  <c r="AL25" i="1" s="1"/>
  <c r="AI25" i="1" a="1"/>
  <c r="AI25" i="1" s="1"/>
  <c r="AE25" i="1"/>
  <c r="AE25" i="1" a="1"/>
  <c r="AD25" i="1"/>
  <c r="AD25" i="1" a="1"/>
  <c r="AC25" i="1"/>
  <c r="AC25" i="1" a="1"/>
  <c r="AA25" i="1" a="1"/>
  <c r="AA25" i="1" s="1"/>
  <c r="Z25" i="1" a="1"/>
  <c r="Z25" i="1" s="1"/>
  <c r="Y25" i="1" a="1"/>
  <c r="Y25" i="1" s="1"/>
  <c r="X25" i="1"/>
  <c r="AM25" i="1" s="1"/>
  <c r="X25" i="1" a="1"/>
  <c r="W25" i="1" a="1"/>
  <c r="W25" i="1" s="1"/>
  <c r="V25" i="1" a="1"/>
  <c r="V25" i="1" s="1"/>
  <c r="U25" i="1" a="1"/>
  <c r="U25" i="1" s="1"/>
  <c r="T25" i="1"/>
  <c r="T25" i="1" a="1"/>
  <c r="S25" i="1" a="1"/>
  <c r="S25" i="1" s="1"/>
  <c r="R25" i="1" a="1"/>
  <c r="R25" i="1" s="1"/>
  <c r="Q25" i="1" a="1"/>
  <c r="Q25" i="1" s="1"/>
  <c r="P25" i="1"/>
  <c r="P25" i="1" a="1"/>
  <c r="O25" i="1" a="1"/>
  <c r="O25" i="1" s="1"/>
  <c r="N25" i="1" a="1"/>
  <c r="N25" i="1" s="1"/>
  <c r="M25" i="1" a="1"/>
  <c r="M25" i="1" s="1"/>
  <c r="L25" i="1"/>
  <c r="L25" i="1" a="1"/>
  <c r="K25" i="1" a="1"/>
  <c r="K25" i="1" s="1"/>
  <c r="I25" i="1"/>
  <c r="J25" i="1" s="1"/>
  <c r="I25" i="1" a="1"/>
  <c r="H25" i="1"/>
  <c r="H25" i="1" a="1"/>
  <c r="G25" i="1"/>
  <c r="G25" i="1" a="1"/>
  <c r="E25" i="1"/>
  <c r="A25" i="1"/>
  <c r="AV24" i="1"/>
  <c r="AV24" i="1" a="1"/>
  <c r="AU24" i="1"/>
  <c r="AU24" i="1" a="1"/>
  <c r="AT24" i="1" a="1"/>
  <c r="AT24" i="1" s="1"/>
  <c r="AS24" i="1"/>
  <c r="AS24" i="1" a="1"/>
  <c r="AR24" i="1"/>
  <c r="AR24" i="1" a="1"/>
  <c r="AQ24" i="1"/>
  <c r="AQ24" i="1" a="1"/>
  <c r="AP24" i="1" a="1"/>
  <c r="AP24" i="1" s="1"/>
  <c r="AO24" i="1"/>
  <c r="AO24" i="1" a="1"/>
  <c r="AL24" i="1"/>
  <c r="AL24" i="1" a="1"/>
  <c r="AI24" i="1"/>
  <c r="AI24" i="1" a="1"/>
  <c r="AE24" i="1" a="1"/>
  <c r="AE24" i="1" s="1"/>
  <c r="AD24" i="1" a="1"/>
  <c r="AD24" i="1" s="1"/>
  <c r="AC24" i="1" a="1"/>
  <c r="AC24" i="1" s="1"/>
  <c r="AA24" i="1" a="1"/>
  <c r="AA24" i="1" s="1"/>
  <c r="Z24" i="1"/>
  <c r="Z24" i="1" a="1"/>
  <c r="Y24" i="1"/>
  <c r="Y24" i="1" a="1"/>
  <c r="X24" i="1"/>
  <c r="AJ24" i="1" s="1"/>
  <c r="X24" i="1" a="1"/>
  <c r="W24" i="1" a="1"/>
  <c r="W24" i="1" s="1"/>
  <c r="V24" i="1"/>
  <c r="V24" i="1" a="1"/>
  <c r="U24" i="1"/>
  <c r="U24" i="1" a="1"/>
  <c r="T24" i="1"/>
  <c r="T24" i="1" a="1"/>
  <c r="S24" i="1" a="1"/>
  <c r="S24" i="1" s="1"/>
  <c r="R24" i="1"/>
  <c r="R24" i="1" a="1"/>
  <c r="Q24" i="1"/>
  <c r="Q24" i="1" a="1"/>
  <c r="P24" i="1"/>
  <c r="P24" i="1" a="1"/>
  <c r="O24" i="1" a="1"/>
  <c r="O24" i="1" s="1"/>
  <c r="N24" i="1"/>
  <c r="N24" i="1" a="1"/>
  <c r="M24" i="1"/>
  <c r="M24" i="1" a="1"/>
  <c r="L24" i="1"/>
  <c r="L24" i="1" a="1"/>
  <c r="K24" i="1" a="1"/>
  <c r="K24" i="1" s="1"/>
  <c r="I24" i="1" a="1"/>
  <c r="I24" i="1" s="1"/>
  <c r="J24" i="1" s="1"/>
  <c r="H24" i="1" a="1"/>
  <c r="H24" i="1" s="1"/>
  <c r="G24" i="1"/>
  <c r="G24" i="1" a="1"/>
  <c r="E24" i="1"/>
  <c r="A24" i="1"/>
  <c r="AV23" i="1" a="1"/>
  <c r="AV23" i="1" s="1"/>
  <c r="AU23" i="1" a="1"/>
  <c r="AU23" i="1" s="1"/>
  <c r="AT23" i="1"/>
  <c r="AT23" i="1" a="1"/>
  <c r="AS23" i="1" a="1"/>
  <c r="AS23" i="1" s="1"/>
  <c r="AR23" i="1" a="1"/>
  <c r="AR23" i="1" s="1"/>
  <c r="AQ23" i="1" a="1"/>
  <c r="AQ23" i="1" s="1"/>
  <c r="AP23" i="1"/>
  <c r="AP23" i="1" a="1"/>
  <c r="AO23" i="1" a="1"/>
  <c r="AO23" i="1" s="1"/>
  <c r="AL23" i="1"/>
  <c r="AL23" i="1" a="1"/>
  <c r="AI23" i="1" a="1"/>
  <c r="AI23" i="1" s="1"/>
  <c r="AE23" i="1" a="1"/>
  <c r="AE23" i="1" s="1"/>
  <c r="AD23" i="1"/>
  <c r="AD23" i="1" a="1"/>
  <c r="AC23" i="1"/>
  <c r="AC23" i="1" a="1"/>
  <c r="AA23" i="1"/>
  <c r="AA23" i="1" a="1"/>
  <c r="Z23" i="1" a="1"/>
  <c r="Z23" i="1" s="1"/>
  <c r="Y23" i="1" a="1"/>
  <c r="Y23" i="1" s="1"/>
  <c r="X23" i="1" a="1"/>
  <c r="X23" i="1" s="1"/>
  <c r="W23" i="1"/>
  <c r="W23" i="1" a="1"/>
  <c r="V23" i="1" a="1"/>
  <c r="V23" i="1" s="1"/>
  <c r="U23" i="1" a="1"/>
  <c r="U23" i="1" s="1"/>
  <c r="T23" i="1" a="1"/>
  <c r="T23" i="1" s="1"/>
  <c r="S23" i="1"/>
  <c r="S23" i="1" a="1"/>
  <c r="R23" i="1" a="1"/>
  <c r="R23" i="1" s="1"/>
  <c r="Q23" i="1" a="1"/>
  <c r="Q23" i="1" s="1"/>
  <c r="P23" i="1" a="1"/>
  <c r="P23" i="1" s="1"/>
  <c r="O23" i="1"/>
  <c r="O23" i="1" a="1"/>
  <c r="N23" i="1" a="1"/>
  <c r="N23" i="1" s="1"/>
  <c r="M23" i="1" a="1"/>
  <c r="M23" i="1" s="1"/>
  <c r="L23" i="1" a="1"/>
  <c r="L23" i="1" s="1"/>
  <c r="K23" i="1"/>
  <c r="K23" i="1" a="1"/>
  <c r="I23" i="1"/>
  <c r="J23" i="1" s="1"/>
  <c r="I23" i="1" a="1"/>
  <c r="H23" i="1"/>
  <c r="H23" i="1" a="1"/>
  <c r="G23" i="1"/>
  <c r="G23" i="1" a="1"/>
  <c r="E23" i="1"/>
  <c r="A23" i="1"/>
  <c r="AV22" i="1"/>
  <c r="AV22" i="1" a="1"/>
  <c r="AU22" i="1"/>
  <c r="AU22" i="1" a="1"/>
  <c r="AT22" i="1"/>
  <c r="AT22" i="1" a="1"/>
  <c r="AS22" i="1"/>
  <c r="AS22" i="1" a="1"/>
  <c r="AR22" i="1"/>
  <c r="AR22" i="1" a="1"/>
  <c r="AQ22" i="1"/>
  <c r="AQ22" i="1" a="1"/>
  <c r="AP22" i="1"/>
  <c r="AP22" i="1" a="1"/>
  <c r="AO22" i="1"/>
  <c r="AO22" i="1" a="1"/>
  <c r="AL22" i="1" a="1"/>
  <c r="AL22" i="1" s="1"/>
  <c r="AI22" i="1"/>
  <c r="AI22" i="1" a="1"/>
  <c r="AG22" i="1"/>
  <c r="AE22" i="1"/>
  <c r="AE22" i="1" a="1"/>
  <c r="AD22" i="1" a="1"/>
  <c r="AD22" i="1" s="1"/>
  <c r="AC22" i="1" a="1"/>
  <c r="AC22" i="1" s="1"/>
  <c r="AA22" i="1"/>
  <c r="AA22" i="1" a="1"/>
  <c r="Z22" i="1"/>
  <c r="Z22" i="1" a="1"/>
  <c r="Y22" i="1"/>
  <c r="Y22" i="1" a="1"/>
  <c r="X22" i="1"/>
  <c r="AM22" i="1" s="1"/>
  <c r="X22" i="1" a="1"/>
  <c r="W22" i="1"/>
  <c r="W22" i="1" a="1"/>
  <c r="V22" i="1"/>
  <c r="V22" i="1" a="1"/>
  <c r="U22" i="1"/>
  <c r="U22" i="1" a="1"/>
  <c r="T22" i="1"/>
  <c r="T22" i="1" a="1"/>
  <c r="S22" i="1"/>
  <c r="S22" i="1" a="1"/>
  <c r="R22" i="1" a="1"/>
  <c r="R22" i="1" s="1"/>
  <c r="Q22" i="1"/>
  <c r="Q22" i="1" a="1"/>
  <c r="P22" i="1"/>
  <c r="P22" i="1" a="1"/>
  <c r="O22" i="1"/>
  <c r="O22" i="1" a="1"/>
  <c r="N22" i="1" a="1"/>
  <c r="N22" i="1" s="1"/>
  <c r="M22" i="1"/>
  <c r="M22" i="1" a="1"/>
  <c r="L22" i="1"/>
  <c r="L22" i="1" a="1"/>
  <c r="K22" i="1"/>
  <c r="K22" i="1" a="1"/>
  <c r="I22" i="1" a="1"/>
  <c r="I22" i="1" s="1"/>
  <c r="J22" i="1" s="1"/>
  <c r="H22" i="1" a="1"/>
  <c r="H22" i="1" s="1"/>
  <c r="G22" i="1" a="1"/>
  <c r="G22" i="1" s="1"/>
  <c r="E22" i="1"/>
  <c r="A22" i="1"/>
  <c r="AV21" i="1" a="1"/>
  <c r="AV21" i="1" s="1"/>
  <c r="AU21" i="1" a="1"/>
  <c r="AU21" i="1" s="1"/>
  <c r="AT21" i="1" a="1"/>
  <c r="AT21" i="1" s="1"/>
  <c r="AS21" i="1"/>
  <c r="AS21" i="1" a="1"/>
  <c r="AR21" i="1" a="1"/>
  <c r="AR21" i="1" s="1"/>
  <c r="AQ21" i="1" a="1"/>
  <c r="AQ21" i="1" s="1"/>
  <c r="AP21" i="1" a="1"/>
  <c r="AP21" i="1" s="1"/>
  <c r="AO21" i="1"/>
  <c r="AO21" i="1" a="1"/>
  <c r="AL21" i="1"/>
  <c r="AL21" i="1" a="1"/>
  <c r="AI21" i="1" a="1"/>
  <c r="AI21" i="1" s="1"/>
  <c r="AE21" i="1"/>
  <c r="AE21" i="1" a="1"/>
  <c r="AD21" i="1" a="1"/>
  <c r="AD21" i="1" s="1"/>
  <c r="AC21" i="1"/>
  <c r="AC21" i="1" a="1"/>
  <c r="AA21" i="1" a="1"/>
  <c r="AA21" i="1" s="1"/>
  <c r="Z21" i="1"/>
  <c r="Z21" i="1" a="1"/>
  <c r="Y21" i="1" a="1"/>
  <c r="Y21" i="1" s="1"/>
  <c r="X21" i="1" a="1"/>
  <c r="X21" i="1" s="1"/>
  <c r="W21" i="1" a="1"/>
  <c r="W21" i="1" s="1"/>
  <c r="V21" i="1"/>
  <c r="V21" i="1" a="1"/>
  <c r="U21" i="1" a="1"/>
  <c r="U21" i="1" s="1"/>
  <c r="T21" i="1" a="1"/>
  <c r="T21" i="1" s="1"/>
  <c r="S21" i="1" a="1"/>
  <c r="S21" i="1" s="1"/>
  <c r="R21" i="1"/>
  <c r="R21" i="1" a="1"/>
  <c r="Q21" i="1" a="1"/>
  <c r="Q21" i="1" s="1"/>
  <c r="P21" i="1" a="1"/>
  <c r="P21" i="1" s="1"/>
  <c r="O21" i="1" a="1"/>
  <c r="O21" i="1" s="1"/>
  <c r="N21" i="1"/>
  <c r="N21" i="1" a="1"/>
  <c r="M21" i="1" a="1"/>
  <c r="M21" i="1" s="1"/>
  <c r="L21" i="1" a="1"/>
  <c r="L21" i="1" s="1"/>
  <c r="K21" i="1" a="1"/>
  <c r="K21" i="1" s="1"/>
  <c r="J21" i="1"/>
  <c r="I21" i="1"/>
  <c r="I21" i="1" a="1"/>
  <c r="H21" i="1"/>
  <c r="H21" i="1" a="1"/>
  <c r="G21" i="1"/>
  <c r="G21" i="1" a="1"/>
  <c r="E21" i="1"/>
  <c r="A21" i="1"/>
  <c r="AV20" i="1"/>
  <c r="AV20" i="1" a="1"/>
  <c r="AU20" i="1"/>
  <c r="AU20" i="1" a="1"/>
  <c r="AT20" i="1"/>
  <c r="AT20" i="1" a="1"/>
  <c r="AS20" i="1"/>
  <c r="AS20" i="1" a="1"/>
  <c r="AR20" i="1"/>
  <c r="AR20" i="1" a="1"/>
  <c r="AQ20" i="1"/>
  <c r="AQ20" i="1" a="1"/>
  <c r="AP20" i="1"/>
  <c r="AP20" i="1" a="1"/>
  <c r="AO20" i="1"/>
  <c r="AO20" i="1" a="1"/>
  <c r="AL20" i="1" a="1"/>
  <c r="AL20" i="1" s="1"/>
  <c r="AI20" i="1"/>
  <c r="AI20" i="1" a="1"/>
  <c r="AE20" i="1" a="1"/>
  <c r="AE20" i="1" s="1"/>
  <c r="AD20" i="1"/>
  <c r="AD20" i="1" a="1"/>
  <c r="AC20" i="1" a="1"/>
  <c r="AC20" i="1" s="1"/>
  <c r="AA20" i="1"/>
  <c r="AA20" i="1" a="1"/>
  <c r="Z20" i="1"/>
  <c r="Z20" i="1" a="1"/>
  <c r="Y20" i="1"/>
  <c r="Y20" i="1" a="1"/>
  <c r="X20" i="1"/>
  <c r="AM20" i="1" s="1"/>
  <c r="X20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L20" i="1"/>
  <c r="L20" i="1" a="1"/>
  <c r="K20" i="1"/>
  <c r="K20" i="1" a="1"/>
  <c r="J20" i="1"/>
  <c r="I20" i="1"/>
  <c r="I20" i="1" a="1"/>
  <c r="H20" i="1" a="1"/>
  <c r="H20" i="1" s="1"/>
  <c r="G20" i="1" a="1"/>
  <c r="G20" i="1" s="1"/>
  <c r="E20" i="1"/>
  <c r="A20" i="1"/>
  <c r="AV19" i="1"/>
  <c r="AV19" i="1" a="1"/>
  <c r="AU19" i="1" a="1"/>
  <c r="AU19" i="1" s="1"/>
  <c r="AT19" i="1" a="1"/>
  <c r="AT19" i="1" s="1"/>
  <c r="AS19" i="1" a="1"/>
  <c r="AS19" i="1" s="1"/>
  <c r="AR19" i="1"/>
  <c r="AR19" i="1" a="1"/>
  <c r="AQ19" i="1" a="1"/>
  <c r="AQ19" i="1" s="1"/>
  <c r="AP19" i="1" a="1"/>
  <c r="AP19" i="1" s="1"/>
  <c r="AO19" i="1" a="1"/>
  <c r="AO19" i="1" s="1"/>
  <c r="AL19" i="1"/>
  <c r="AL19" i="1" a="1"/>
  <c r="AI19" i="1"/>
  <c r="AI19" i="1" a="1"/>
  <c r="AE19" i="1"/>
  <c r="AE19" i="1" a="1"/>
  <c r="AD19" i="1"/>
  <c r="AD19" i="1" a="1"/>
  <c r="AC19" i="1"/>
  <c r="AC19" i="1" a="1"/>
  <c r="AA19" i="1" a="1"/>
  <c r="AA19" i="1" s="1"/>
  <c r="Z19" i="1" a="1"/>
  <c r="Z19" i="1" s="1"/>
  <c r="Y19" i="1"/>
  <c r="Y19" i="1" a="1"/>
  <c r="X19" i="1" a="1"/>
  <c r="X19" i="1" s="1"/>
  <c r="W19" i="1" a="1"/>
  <c r="W19" i="1" s="1"/>
  <c r="V19" i="1" a="1"/>
  <c r="V19" i="1" s="1"/>
  <c r="U19" i="1"/>
  <c r="U19" i="1" a="1"/>
  <c r="T19" i="1" a="1"/>
  <c r="T19" i="1" s="1"/>
  <c r="S19" i="1" a="1"/>
  <c r="S19" i="1" s="1"/>
  <c r="R19" i="1" a="1"/>
  <c r="R19" i="1" s="1"/>
  <c r="Q19" i="1"/>
  <c r="Q19" i="1" a="1"/>
  <c r="P19" i="1" a="1"/>
  <c r="P19" i="1" s="1"/>
  <c r="O19" i="1" a="1"/>
  <c r="O19" i="1" s="1"/>
  <c r="N19" i="1" a="1"/>
  <c r="N19" i="1" s="1"/>
  <c r="M19" i="1"/>
  <c r="M19" i="1" a="1"/>
  <c r="L19" i="1" a="1"/>
  <c r="L19" i="1" s="1"/>
  <c r="K19" i="1" a="1"/>
  <c r="K19" i="1" s="1"/>
  <c r="I19" i="1"/>
  <c r="J19" i="1" s="1"/>
  <c r="I19" i="1" a="1"/>
  <c r="H19" i="1"/>
  <c r="H19" i="1" a="1"/>
  <c r="G19" i="1"/>
  <c r="G19" i="1" a="1"/>
  <c r="E19" i="1"/>
  <c r="A19" i="1"/>
  <c r="AV18" i="1"/>
  <c r="AV18" i="1" a="1"/>
  <c r="AU18" i="1"/>
  <c r="AU18" i="1" a="1"/>
  <c r="AT18" i="1"/>
  <c r="AT18" i="1" a="1"/>
  <c r="AS18" i="1"/>
  <c r="AS18" i="1" a="1"/>
  <c r="AR18" i="1"/>
  <c r="AR18" i="1" a="1"/>
  <c r="AQ18" i="1"/>
  <c r="AQ18" i="1" a="1"/>
  <c r="AP18" i="1"/>
  <c r="AP18" i="1" a="1"/>
  <c r="AO18" i="1"/>
  <c r="AO18" i="1" a="1"/>
  <c r="AL18" i="1" a="1"/>
  <c r="AL18" i="1" s="1"/>
  <c r="AI18" i="1"/>
  <c r="AI18" i="1" a="1"/>
  <c r="AE18" i="1" a="1"/>
  <c r="AE18" i="1" s="1"/>
  <c r="AD18" i="1" a="1"/>
  <c r="AD18" i="1" s="1"/>
  <c r="AC18" i="1"/>
  <c r="AC18" i="1" a="1"/>
  <c r="AA18" i="1"/>
  <c r="AA18" i="1" a="1"/>
  <c r="Z18" i="1"/>
  <c r="Z18" i="1" a="1"/>
  <c r="Y18" i="1"/>
  <c r="Y18" i="1" a="1"/>
  <c r="X18" i="1"/>
  <c r="AJ18" i="1" s="1"/>
  <c r="X18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L18" i="1"/>
  <c r="L18" i="1" a="1"/>
  <c r="K18" i="1"/>
  <c r="K18" i="1" a="1"/>
  <c r="I18" i="1" a="1"/>
  <c r="I18" i="1" s="1"/>
  <c r="J18" i="1" s="1"/>
  <c r="H18" i="1"/>
  <c r="H18" i="1" a="1"/>
  <c r="G18" i="1" a="1"/>
  <c r="G18" i="1" s="1"/>
  <c r="E18" i="1"/>
  <c r="A18" i="1"/>
  <c r="AV17" i="1" a="1"/>
  <c r="AV17" i="1" s="1"/>
  <c r="AU17" i="1"/>
  <c r="AU17" i="1" a="1"/>
  <c r="AT17" i="1" a="1"/>
  <c r="AT17" i="1" s="1"/>
  <c r="AS17" i="1" a="1"/>
  <c r="AS17" i="1" s="1"/>
  <c r="AR17" i="1" a="1"/>
  <c r="AR17" i="1" s="1"/>
  <c r="AQ17" i="1"/>
  <c r="AQ17" i="1" a="1"/>
  <c r="AP17" i="1" a="1"/>
  <c r="AP17" i="1" s="1"/>
  <c r="AO17" i="1" a="1"/>
  <c r="AO17" i="1" s="1"/>
  <c r="AL17" i="1"/>
  <c r="AL17" i="1" a="1"/>
  <c r="AI17" i="1" a="1"/>
  <c r="AI17" i="1" s="1"/>
  <c r="AE17" i="1"/>
  <c r="AE17" i="1" a="1"/>
  <c r="AD17" i="1"/>
  <c r="AD17" i="1" a="1"/>
  <c r="AC17" i="1"/>
  <c r="AC17" i="1" a="1"/>
  <c r="AA17" i="1" a="1"/>
  <c r="AA17" i="1" s="1"/>
  <c r="Z17" i="1" a="1"/>
  <c r="Z17" i="1" s="1"/>
  <c r="Y17" i="1" a="1"/>
  <c r="Y17" i="1" s="1"/>
  <c r="X17" i="1"/>
  <c r="AM17" i="1" s="1"/>
  <c r="X17" i="1" a="1"/>
  <c r="W17" i="1" a="1"/>
  <c r="W17" i="1" s="1"/>
  <c r="V17" i="1" a="1"/>
  <c r="V17" i="1" s="1"/>
  <c r="U17" i="1" a="1"/>
  <c r="U17" i="1" s="1"/>
  <c r="T17" i="1"/>
  <c r="T17" i="1" a="1"/>
  <c r="S17" i="1" a="1"/>
  <c r="S17" i="1" s="1"/>
  <c r="R17" i="1" a="1"/>
  <c r="R17" i="1" s="1"/>
  <c r="Q17" i="1" a="1"/>
  <c r="Q17" i="1" s="1"/>
  <c r="P17" i="1"/>
  <c r="P17" i="1" a="1"/>
  <c r="O17" i="1" a="1"/>
  <c r="O17" i="1" s="1"/>
  <c r="N17" i="1" a="1"/>
  <c r="N17" i="1" s="1"/>
  <c r="M17" i="1" a="1"/>
  <c r="M17" i="1" s="1"/>
  <c r="L17" i="1"/>
  <c r="L17" i="1" a="1"/>
  <c r="K17" i="1" a="1"/>
  <c r="K17" i="1" s="1"/>
  <c r="I17" i="1"/>
  <c r="J17" i="1" s="1"/>
  <c r="I17" i="1" a="1"/>
  <c r="H17" i="1"/>
  <c r="H17" i="1" a="1"/>
  <c r="G17" i="1"/>
  <c r="G17" i="1" a="1"/>
  <c r="E17" i="1"/>
  <c r="A17" i="1"/>
  <c r="AV16" i="1"/>
  <c r="AV16" i="1" a="1"/>
  <c r="AU16" i="1"/>
  <c r="AU16" i="1" a="1"/>
  <c r="AT16" i="1"/>
  <c r="AT16" i="1" a="1"/>
  <c r="AS16" i="1"/>
  <c r="AS16" i="1" a="1"/>
  <c r="AR16" i="1"/>
  <c r="AR16" i="1" a="1"/>
  <c r="AQ16" i="1"/>
  <c r="AQ16" i="1" a="1"/>
  <c r="AP16" i="1"/>
  <c r="AP16" i="1" a="1"/>
  <c r="AO16" i="1"/>
  <c r="AO16" i="1" a="1"/>
  <c r="AL16" i="1"/>
  <c r="AL16" i="1" a="1"/>
  <c r="AI16" i="1"/>
  <c r="AI16" i="1" a="1"/>
  <c r="AE16" i="1" a="1"/>
  <c r="AE16" i="1" s="1"/>
  <c r="AD16" i="1" a="1"/>
  <c r="AD16" i="1" s="1"/>
  <c r="AC16" i="1" a="1"/>
  <c r="AC16" i="1" s="1"/>
  <c r="AA16" i="1"/>
  <c r="AA16" i="1" a="1"/>
  <c r="Z16" i="1"/>
  <c r="Z16" i="1" a="1"/>
  <c r="Y16" i="1"/>
  <c r="Y16" i="1" a="1"/>
  <c r="X16" i="1"/>
  <c r="AJ16" i="1" s="1"/>
  <c r="X16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L16" i="1"/>
  <c r="L16" i="1" a="1"/>
  <c r="K16" i="1"/>
  <c r="K16" i="1" a="1"/>
  <c r="I16" i="1" a="1"/>
  <c r="I16" i="1" s="1"/>
  <c r="J16" i="1" s="1"/>
  <c r="H16" i="1" a="1"/>
  <c r="H16" i="1" s="1"/>
  <c r="G16" i="1"/>
  <c r="G16" i="1" a="1"/>
  <c r="E16" i="1"/>
  <c r="A16" i="1"/>
  <c r="AV15" i="1" a="1"/>
  <c r="AV15" i="1" s="1"/>
  <c r="AU15" i="1" a="1"/>
  <c r="AU15" i="1" s="1"/>
  <c r="AT15" i="1"/>
  <c r="AT15" i="1" a="1"/>
  <c r="AS15" i="1" a="1"/>
  <c r="AS15" i="1" s="1"/>
  <c r="AR15" i="1" a="1"/>
  <c r="AR15" i="1" s="1"/>
  <c r="AQ15" i="1" a="1"/>
  <c r="AQ15" i="1" s="1"/>
  <c r="AP15" i="1"/>
  <c r="AP15" i="1" a="1"/>
  <c r="AO15" i="1" a="1"/>
  <c r="AO15" i="1" s="1"/>
  <c r="AL15" i="1"/>
  <c r="AL15" i="1" a="1"/>
  <c r="AI15" i="1" a="1"/>
  <c r="AI15" i="1" s="1"/>
  <c r="AE15" i="1"/>
  <c r="AE15" i="1" a="1"/>
  <c r="AD15" i="1"/>
  <c r="AD15" i="1" a="1"/>
  <c r="AC15" i="1"/>
  <c r="AC15" i="1" a="1"/>
  <c r="AA15" i="1"/>
  <c r="AA15" i="1" a="1"/>
  <c r="Z15" i="1" a="1"/>
  <c r="Z15" i="1" s="1"/>
  <c r="Y15" i="1" a="1"/>
  <c r="Y15" i="1" s="1"/>
  <c r="X15" i="1" a="1"/>
  <c r="X15" i="1" s="1"/>
  <c r="W15" i="1"/>
  <c r="W15" i="1" a="1"/>
  <c r="V15" i="1" a="1"/>
  <c r="V15" i="1" s="1"/>
  <c r="U15" i="1" a="1"/>
  <c r="U15" i="1" s="1"/>
  <c r="T15" i="1" a="1"/>
  <c r="T15" i="1" s="1"/>
  <c r="S15" i="1"/>
  <c r="S15" i="1" a="1"/>
  <c r="R15" i="1" a="1"/>
  <c r="R15" i="1" s="1"/>
  <c r="Q15" i="1" a="1"/>
  <c r="Q15" i="1" s="1"/>
  <c r="P15" i="1" a="1"/>
  <c r="P15" i="1" s="1"/>
  <c r="O15" i="1"/>
  <c r="O15" i="1" a="1"/>
  <c r="N15" i="1" a="1"/>
  <c r="N15" i="1" s="1"/>
  <c r="M15" i="1" a="1"/>
  <c r="M15" i="1" s="1"/>
  <c r="L15" i="1" a="1"/>
  <c r="L15" i="1" s="1"/>
  <c r="K15" i="1"/>
  <c r="K15" i="1" a="1"/>
  <c r="I15" i="1"/>
  <c r="J15" i="1" s="1"/>
  <c r="I15" i="1" a="1"/>
  <c r="H15" i="1"/>
  <c r="H15" i="1" a="1"/>
  <c r="G15" i="1"/>
  <c r="G15" i="1" a="1"/>
  <c r="E15" i="1"/>
  <c r="A15" i="1"/>
  <c r="AV14" i="1"/>
  <c r="AV14" i="1" a="1"/>
  <c r="AU14" i="1"/>
  <c r="AU14" i="1" a="1"/>
  <c r="AT14" i="1"/>
  <c r="AT14" i="1" a="1"/>
  <c r="AS14" i="1"/>
  <c r="AS14" i="1" a="1"/>
  <c r="AR14" i="1"/>
  <c r="AR14" i="1" a="1"/>
  <c r="AQ14" i="1"/>
  <c r="AQ14" i="1" a="1"/>
  <c r="AP14" i="1"/>
  <c r="AP14" i="1" a="1"/>
  <c r="AO14" i="1"/>
  <c r="AO14" i="1" a="1"/>
  <c r="AL14" i="1" a="1"/>
  <c r="AL14" i="1" s="1"/>
  <c r="AI14" i="1"/>
  <c r="AI14" i="1" a="1"/>
  <c r="AE14" i="1"/>
  <c r="AE14" i="1" a="1"/>
  <c r="AD14" i="1" a="1"/>
  <c r="AD14" i="1" s="1"/>
  <c r="AC14" i="1" a="1"/>
  <c r="AC14" i="1" s="1"/>
  <c r="AA14" i="1"/>
  <c r="AA14" i="1" a="1"/>
  <c r="Z14" i="1"/>
  <c r="Z14" i="1" a="1"/>
  <c r="Y14" i="1"/>
  <c r="Y14" i="1" a="1"/>
  <c r="X14" i="1"/>
  <c r="AM14" i="1" s="1"/>
  <c r="X14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L14" i="1"/>
  <c r="L14" i="1" a="1"/>
  <c r="K14" i="1"/>
  <c r="K14" i="1" a="1"/>
  <c r="I14" i="1" a="1"/>
  <c r="I14" i="1" s="1"/>
  <c r="J14" i="1" s="1"/>
  <c r="H14" i="1" a="1"/>
  <c r="H14" i="1" s="1"/>
  <c r="G14" i="1" a="1"/>
  <c r="G14" i="1" s="1"/>
  <c r="E14" i="1"/>
  <c r="A14" i="1"/>
  <c r="AV13" i="1" a="1"/>
  <c r="AV13" i="1" s="1"/>
  <c r="AU13" i="1" a="1"/>
  <c r="AU13" i="1" s="1"/>
  <c r="AT13" i="1" a="1"/>
  <c r="AT13" i="1" s="1"/>
  <c r="AS13" i="1"/>
  <c r="AS13" i="1" a="1"/>
  <c r="AR13" i="1" a="1"/>
  <c r="AR13" i="1" s="1"/>
  <c r="AQ13" i="1" a="1"/>
  <c r="AQ13" i="1" s="1"/>
  <c r="AP13" i="1" a="1"/>
  <c r="AP13" i="1" s="1"/>
  <c r="AO13" i="1"/>
  <c r="AO13" i="1" a="1"/>
  <c r="AL13" i="1"/>
  <c r="AL13" i="1" a="1"/>
  <c r="AI13" i="1" a="1"/>
  <c r="AI13" i="1" s="1"/>
  <c r="AE13" i="1"/>
  <c r="AE13" i="1" a="1"/>
  <c r="AD13" i="1"/>
  <c r="AD13" i="1" a="1"/>
  <c r="AC13" i="1"/>
  <c r="AC13" i="1" a="1"/>
  <c r="AA13" i="1" a="1"/>
  <c r="AA13" i="1" s="1"/>
  <c r="Z13" i="1"/>
  <c r="Z13" i="1" a="1"/>
  <c r="Y13" i="1" a="1"/>
  <c r="Y13" i="1" s="1"/>
  <c r="X13" i="1" a="1"/>
  <c r="X13" i="1" s="1"/>
  <c r="W13" i="1" a="1"/>
  <c r="W13" i="1" s="1"/>
  <c r="V13" i="1"/>
  <c r="V13" i="1" a="1"/>
  <c r="U13" i="1" a="1"/>
  <c r="U13" i="1" s="1"/>
  <c r="T13" i="1" a="1"/>
  <c r="T13" i="1" s="1"/>
  <c r="S13" i="1" a="1"/>
  <c r="S13" i="1" s="1"/>
  <c r="R13" i="1"/>
  <c r="R13" i="1" a="1"/>
  <c r="Q13" i="1" a="1"/>
  <c r="Q13" i="1" s="1"/>
  <c r="P13" i="1" a="1"/>
  <c r="P13" i="1" s="1"/>
  <c r="O13" i="1" a="1"/>
  <c r="O13" i="1" s="1"/>
  <c r="N13" i="1"/>
  <c r="N13" i="1" a="1"/>
  <c r="M13" i="1" a="1"/>
  <c r="M13" i="1" s="1"/>
  <c r="L13" i="1" a="1"/>
  <c r="L13" i="1" s="1"/>
  <c r="K13" i="1" a="1"/>
  <c r="K13" i="1" s="1"/>
  <c r="J13" i="1"/>
  <c r="I13" i="1"/>
  <c r="I13" i="1" a="1"/>
  <c r="H13" i="1"/>
  <c r="H13" i="1" a="1"/>
  <c r="G13" i="1"/>
  <c r="G13" i="1" a="1"/>
  <c r="E13" i="1"/>
  <c r="A13" i="1"/>
  <c r="AV12" i="1"/>
  <c r="AV12" i="1" a="1"/>
  <c r="AU12" i="1"/>
  <c r="AU12" i="1" a="1"/>
  <c r="AT12" i="1"/>
  <c r="AT12" i="1" a="1"/>
  <c r="AS12" i="1"/>
  <c r="AS12" i="1" a="1"/>
  <c r="AR12" i="1"/>
  <c r="AR12" i="1" a="1"/>
  <c r="AQ12" i="1"/>
  <c r="AQ12" i="1" a="1"/>
  <c r="AP12" i="1"/>
  <c r="AP12" i="1" a="1"/>
  <c r="AO12" i="1"/>
  <c r="AO12" i="1" a="1"/>
  <c r="AL12" i="1" a="1"/>
  <c r="AL12" i="1" s="1"/>
  <c r="AI12" i="1"/>
  <c r="AI12" i="1" a="1"/>
  <c r="AE12" i="1" a="1"/>
  <c r="AE12" i="1" s="1"/>
  <c r="AD12" i="1"/>
  <c r="AD12" i="1" a="1"/>
  <c r="AC12" i="1" a="1"/>
  <c r="AC12" i="1" s="1"/>
  <c r="AA12" i="1"/>
  <c r="AA12" i="1" a="1"/>
  <c r="Z12" i="1"/>
  <c r="Z12" i="1" a="1"/>
  <c r="Y12" i="1"/>
  <c r="Y12" i="1" a="1"/>
  <c r="X12" i="1"/>
  <c r="X12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L12" i="1"/>
  <c r="L12" i="1" a="1"/>
  <c r="K12" i="1"/>
  <c r="K12" i="1" a="1"/>
  <c r="J12" i="1"/>
  <c r="I12" i="1"/>
  <c r="I12" i="1" a="1"/>
  <c r="H12" i="1" a="1"/>
  <c r="H12" i="1" s="1"/>
  <c r="G12" i="1" a="1"/>
  <c r="G12" i="1" s="1"/>
  <c r="E12" i="1"/>
  <c r="A12" i="1"/>
  <c r="AV11" i="1"/>
  <c r="AV11" i="1" a="1"/>
  <c r="AU11" i="1" a="1"/>
  <c r="AU11" i="1" s="1"/>
  <c r="AT11" i="1" a="1"/>
  <c r="AT11" i="1" s="1"/>
  <c r="AS11" i="1" a="1"/>
  <c r="AS11" i="1" s="1"/>
  <c r="AR11" i="1"/>
  <c r="AR11" i="1" a="1"/>
  <c r="AQ11" i="1" a="1"/>
  <c r="AQ11" i="1" s="1"/>
  <c r="AP11" i="1" a="1"/>
  <c r="AP11" i="1" s="1"/>
  <c r="AO11" i="1" a="1"/>
  <c r="AO11" i="1" s="1"/>
  <c r="AL11" i="1"/>
  <c r="AL11" i="1" a="1"/>
  <c r="AI11" i="1"/>
  <c r="AI11" i="1" a="1"/>
  <c r="AE11" i="1"/>
  <c r="AH11" i="1" s="1" a="1"/>
  <c r="AH11" i="1" s="1"/>
  <c r="AE11" i="1" a="1"/>
  <c r="AD11" i="1"/>
  <c r="AD11" i="1" a="1"/>
  <c r="AC11" i="1"/>
  <c r="AC11" i="1" a="1"/>
  <c r="AA11" i="1" a="1"/>
  <c r="AA11" i="1" s="1"/>
  <c r="Z11" i="1" a="1"/>
  <c r="Z11" i="1" s="1"/>
  <c r="Y11" i="1"/>
  <c r="Y11" i="1" a="1"/>
  <c r="X11" i="1" a="1"/>
  <c r="X11" i="1" s="1"/>
  <c r="W11" i="1" a="1"/>
  <c r="W11" i="1" s="1"/>
  <c r="V11" i="1" a="1"/>
  <c r="V11" i="1" s="1"/>
  <c r="U11" i="1"/>
  <c r="U11" i="1" a="1"/>
  <c r="T11" i="1" a="1"/>
  <c r="T11" i="1" s="1"/>
  <c r="S11" i="1" a="1"/>
  <c r="S11" i="1" s="1"/>
  <c r="R11" i="1" a="1"/>
  <c r="R11" i="1" s="1"/>
  <c r="Q11" i="1"/>
  <c r="Q11" i="1" a="1"/>
  <c r="P11" i="1" a="1"/>
  <c r="P11" i="1" s="1"/>
  <c r="O11" i="1" a="1"/>
  <c r="O11" i="1" s="1"/>
  <c r="N11" i="1" a="1"/>
  <c r="N11" i="1" s="1"/>
  <c r="M11" i="1"/>
  <c r="M11" i="1" a="1"/>
  <c r="L11" i="1" a="1"/>
  <c r="L11" i="1" s="1"/>
  <c r="K11" i="1" a="1"/>
  <c r="K11" i="1" s="1"/>
  <c r="I11" i="1"/>
  <c r="J11" i="1" s="1"/>
  <c r="I11" i="1" a="1"/>
  <c r="H11" i="1"/>
  <c r="H11" i="1" a="1"/>
  <c r="G11" i="1"/>
  <c r="G11" i="1" a="1"/>
  <c r="E11" i="1"/>
  <c r="A11" i="1"/>
  <c r="AV10" i="1"/>
  <c r="AV10" i="1" a="1"/>
  <c r="AU10" i="1"/>
  <c r="AU10" i="1" a="1"/>
  <c r="AT10" i="1"/>
  <c r="AT10" i="1" a="1"/>
  <c r="AS10" i="1"/>
  <c r="AS10" i="1" a="1"/>
  <c r="AR10" i="1"/>
  <c r="AR10" i="1" a="1"/>
  <c r="AQ10" i="1"/>
  <c r="AQ10" i="1" a="1"/>
  <c r="AP10" i="1"/>
  <c r="AP10" i="1" a="1"/>
  <c r="AO10" i="1"/>
  <c r="AO10" i="1" a="1"/>
  <c r="AL10" i="1" a="1"/>
  <c r="AL10" i="1" s="1"/>
  <c r="AI10" i="1"/>
  <c r="AJ10" i="1" s="1"/>
  <c r="AI10" i="1" a="1"/>
  <c r="AE10" i="1" a="1"/>
  <c r="AE10" i="1" s="1"/>
  <c r="AD10" i="1" a="1"/>
  <c r="AD10" i="1" s="1"/>
  <c r="AC10" i="1"/>
  <c r="AC10" i="1" a="1"/>
  <c r="AA10" i="1"/>
  <c r="AA10" i="1" a="1"/>
  <c r="Z10" i="1"/>
  <c r="Z10" i="1" a="1"/>
  <c r="Y10" i="1"/>
  <c r="Y10" i="1" a="1"/>
  <c r="X10" i="1"/>
  <c r="AM10" i="1" s="1"/>
  <c r="X10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L10" i="1"/>
  <c r="L10" i="1" a="1"/>
  <c r="K10" i="1"/>
  <c r="K10" i="1" a="1"/>
  <c r="I10" i="1" a="1"/>
  <c r="I10" i="1" s="1"/>
  <c r="J10" i="1" s="1"/>
  <c r="H10" i="1"/>
  <c r="H10" i="1" a="1"/>
  <c r="G10" i="1" a="1"/>
  <c r="G10" i="1" s="1"/>
  <c r="E10" i="1"/>
  <c r="A10" i="1"/>
  <c r="AV9" i="1" a="1"/>
  <c r="AV9" i="1" s="1"/>
  <c r="AU9" i="1"/>
  <c r="AU9" i="1" a="1"/>
  <c r="AT9" i="1" a="1"/>
  <c r="AT9" i="1" s="1"/>
  <c r="AS9" i="1" a="1"/>
  <c r="AS9" i="1" s="1"/>
  <c r="AR9" i="1" a="1"/>
  <c r="AR9" i="1" s="1"/>
  <c r="AQ9" i="1"/>
  <c r="AQ9" i="1" a="1"/>
  <c r="AP9" i="1" a="1"/>
  <c r="AP9" i="1" s="1"/>
  <c r="AO9" i="1" a="1"/>
  <c r="AO9" i="1" s="1"/>
  <c r="AL9" i="1"/>
  <c r="AL9" i="1" a="1"/>
  <c r="AI9" i="1" a="1"/>
  <c r="AI9" i="1" s="1"/>
  <c r="AE9" i="1"/>
  <c r="AE9" i="1" a="1"/>
  <c r="AD9" i="1"/>
  <c r="AD9" i="1" a="1"/>
  <c r="AC9" i="1"/>
  <c r="AC9" i="1" a="1"/>
  <c r="AA9" i="1" a="1"/>
  <c r="AA9" i="1" s="1"/>
  <c r="Z9" i="1" a="1"/>
  <c r="Z9" i="1" s="1"/>
  <c r="Y9" i="1" a="1"/>
  <c r="Y9" i="1" s="1"/>
  <c r="X9" i="1"/>
  <c r="AM9" i="1" s="1"/>
  <c r="X9" i="1" a="1"/>
  <c r="W9" i="1" a="1"/>
  <c r="W9" i="1" s="1"/>
  <c r="V9" i="1" a="1"/>
  <c r="V9" i="1" s="1"/>
  <c r="U9" i="1" a="1"/>
  <c r="U9" i="1" s="1"/>
  <c r="T9" i="1"/>
  <c r="T9" i="1" a="1"/>
  <c r="S9" i="1" a="1"/>
  <c r="S9" i="1" s="1"/>
  <c r="R9" i="1" a="1"/>
  <c r="R9" i="1" s="1"/>
  <c r="Q9" i="1" a="1"/>
  <c r="Q9" i="1" s="1"/>
  <c r="P9" i="1"/>
  <c r="P9" i="1" a="1"/>
  <c r="O9" i="1" a="1"/>
  <c r="O9" i="1" s="1"/>
  <c r="N9" i="1" a="1"/>
  <c r="N9" i="1" s="1"/>
  <c r="M9" i="1" a="1"/>
  <c r="M9" i="1" s="1"/>
  <c r="L9" i="1"/>
  <c r="L9" i="1" a="1"/>
  <c r="K9" i="1" a="1"/>
  <c r="K9" i="1" s="1"/>
  <c r="I9" i="1"/>
  <c r="J9" i="1" s="1"/>
  <c r="I9" i="1" a="1"/>
  <c r="H9" i="1"/>
  <c r="H9" i="1" a="1"/>
  <c r="G9" i="1"/>
  <c r="G9" i="1" a="1"/>
  <c r="E9" i="1"/>
  <c r="A9" i="1"/>
  <c r="AV8" i="1"/>
  <c r="AV8" i="1" a="1"/>
  <c r="AU8" i="1"/>
  <c r="AU8" i="1" a="1"/>
  <c r="AT8" i="1"/>
  <c r="AT8" i="1" a="1"/>
  <c r="AS8" i="1"/>
  <c r="AS8" i="1" a="1"/>
  <c r="AR8" i="1"/>
  <c r="AR8" i="1" a="1"/>
  <c r="AQ8" i="1"/>
  <c r="AQ8" i="1" a="1"/>
  <c r="AP8" i="1"/>
  <c r="AP8" i="1" a="1"/>
  <c r="AO8" i="1"/>
  <c r="AO8" i="1" a="1"/>
  <c r="AL8" i="1"/>
  <c r="AL8" i="1" a="1"/>
  <c r="AI8" i="1"/>
  <c r="AI8" i="1" a="1"/>
  <c r="AE8" i="1" a="1"/>
  <c r="AE8" i="1" s="1"/>
  <c r="AD8" i="1" a="1"/>
  <c r="AD8" i="1" s="1"/>
  <c r="AC8" i="1" a="1"/>
  <c r="AC8" i="1" s="1"/>
  <c r="AA8" i="1"/>
  <c r="AA8" i="1" a="1"/>
  <c r="Z8" i="1"/>
  <c r="Z8" i="1" a="1"/>
  <c r="Y8" i="1"/>
  <c r="Y8" i="1" a="1"/>
  <c r="X8" i="1"/>
  <c r="AJ8" i="1" s="1"/>
  <c r="X8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L8" i="1"/>
  <c r="L8" i="1" a="1"/>
  <c r="K8" i="1"/>
  <c r="K8" i="1" a="1"/>
  <c r="I8" i="1" a="1"/>
  <c r="I8" i="1" s="1"/>
  <c r="J8" i="1" s="1"/>
  <c r="H8" i="1" a="1"/>
  <c r="H8" i="1" s="1"/>
  <c r="G8" i="1"/>
  <c r="G8" i="1" a="1"/>
  <c r="E8" i="1"/>
  <c r="A8" i="1"/>
  <c r="AV7" i="1" a="1"/>
  <c r="AV7" i="1" s="1"/>
  <c r="AU7" i="1" a="1"/>
  <c r="AU7" i="1" s="1"/>
  <c r="AT7" i="1"/>
  <c r="AT7" i="1" a="1"/>
  <c r="AS7" i="1" a="1"/>
  <c r="AS7" i="1" s="1"/>
  <c r="AR7" i="1" a="1"/>
  <c r="AR7" i="1" s="1"/>
  <c r="AQ7" i="1" a="1"/>
  <c r="AQ7" i="1" s="1"/>
  <c r="AP7" i="1" a="1"/>
  <c r="AP7" i="1" s="1"/>
  <c r="AO7" i="1" a="1"/>
  <c r="AO7" i="1" s="1"/>
  <c r="AL7" i="1"/>
  <c r="AL7" i="1" a="1"/>
  <c r="AI7" i="1" a="1"/>
  <c r="AI7" i="1" s="1"/>
  <c r="AE7" i="1"/>
  <c r="AE7" i="1" a="1"/>
  <c r="AD7" i="1"/>
  <c r="AD7" i="1" a="1"/>
  <c r="AC7" i="1"/>
  <c r="AC7" i="1" a="1"/>
  <c r="AA7" i="1" a="1"/>
  <c r="AA7" i="1" s="1"/>
  <c r="Z7" i="1" a="1"/>
  <c r="Z7" i="1" s="1"/>
  <c r="Y7" i="1" a="1"/>
  <c r="Y7" i="1" s="1"/>
  <c r="X7" i="1" a="1"/>
  <c r="X7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I7" i="1"/>
  <c r="J7" i="1" s="1"/>
  <c r="I7" i="1" a="1"/>
  <c r="H7" i="1"/>
  <c r="H7" i="1" a="1"/>
  <c r="G7" i="1"/>
  <c r="G7" i="1" a="1"/>
  <c r="E7" i="1"/>
  <c r="A7" i="1"/>
  <c r="AV6" i="1"/>
  <c r="AV6" i="1" a="1"/>
  <c r="AU6" i="1"/>
  <c r="AU6" i="1" a="1"/>
  <c r="AT6" i="1"/>
  <c r="AT6" i="1" a="1"/>
  <c r="AS6" i="1"/>
  <c r="AS6" i="1" a="1"/>
  <c r="AR6" i="1"/>
  <c r="AR6" i="1" a="1"/>
  <c r="AQ6" i="1"/>
  <c r="AQ6" i="1" a="1"/>
  <c r="AP6" i="1"/>
  <c r="AP6" i="1" a="1"/>
  <c r="AO6" i="1"/>
  <c r="AO6" i="1" a="1"/>
  <c r="AL6" i="1" a="1"/>
  <c r="AL6" i="1" s="1"/>
  <c r="AN6" i="1" s="1" a="1"/>
  <c r="AN6" i="1" s="1"/>
  <c r="AI6" i="1"/>
  <c r="AI6" i="1" a="1"/>
  <c r="AE6" i="1" a="1"/>
  <c r="AE6" i="1" s="1"/>
  <c r="AD6" i="1" a="1"/>
  <c r="AD6" i="1" s="1"/>
  <c r="AC6" i="1" a="1"/>
  <c r="AC6" i="1" s="1"/>
  <c r="AA6" i="1"/>
  <c r="AA6" i="1" a="1"/>
  <c r="Z6" i="1"/>
  <c r="Z6" i="1" a="1"/>
  <c r="Y6" i="1"/>
  <c r="Y6" i="1" a="1"/>
  <c r="X6" i="1"/>
  <c r="X6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6" i="1"/>
  <c r="L6" i="1" a="1"/>
  <c r="K6" i="1"/>
  <c r="K6" i="1" a="1"/>
  <c r="I6" i="1" a="1"/>
  <c r="I6" i="1" s="1"/>
  <c r="J6" i="1" s="1"/>
  <c r="H6" i="1" a="1"/>
  <c r="H6" i="1" s="1"/>
  <c r="G6" i="1" a="1"/>
  <c r="G6" i="1" s="1"/>
  <c r="E6" i="1"/>
  <c r="A6" i="1"/>
  <c r="AV5" i="1" a="1"/>
  <c r="AV5" i="1" s="1"/>
  <c r="AU5" i="1" a="1"/>
  <c r="AU5" i="1" s="1"/>
  <c r="AT5" i="1" a="1"/>
  <c r="AT5" i="1" s="1"/>
  <c r="AS5" i="1"/>
  <c r="AS5" i="1" a="1"/>
  <c r="AR5" i="1" a="1"/>
  <c r="AR5" i="1" s="1"/>
  <c r="AQ5" i="1" a="1"/>
  <c r="AQ5" i="1" s="1"/>
  <c r="AP5" i="1" a="1"/>
  <c r="AP5" i="1" s="1"/>
  <c r="AO5" i="1"/>
  <c r="AO5" i="1" a="1"/>
  <c r="AL5" i="1"/>
  <c r="AL5" i="1" a="1"/>
  <c r="AI5" i="1" a="1"/>
  <c r="AI5" i="1" s="1"/>
  <c r="AE5" i="1"/>
  <c r="AE5" i="1" a="1"/>
  <c r="AD5" i="1"/>
  <c r="AD5" i="1" a="1"/>
  <c r="AC5" i="1"/>
  <c r="AC5" i="1" a="1"/>
  <c r="AA5" i="1" a="1"/>
  <c r="AA5" i="1" s="1"/>
  <c r="AB5" i="1" s="1"/>
  <c r="Z5" i="1"/>
  <c r="Z5" i="1" a="1"/>
  <c r="Y5" i="1" a="1"/>
  <c r="Y5" i="1" s="1"/>
  <c r="X5" i="1" a="1"/>
  <c r="X5" i="1" s="1"/>
  <c r="W5" i="1" a="1"/>
  <c r="W5" i="1" s="1"/>
  <c r="V5" i="1"/>
  <c r="V5" i="1" a="1"/>
  <c r="U5" i="1" a="1"/>
  <c r="U5" i="1" s="1"/>
  <c r="T5" i="1" a="1"/>
  <c r="T5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I5" i="1"/>
  <c r="J5" i="1" s="1"/>
  <c r="I5" i="1" a="1"/>
  <c r="H5" i="1"/>
  <c r="H5" i="1" a="1"/>
  <c r="G5" i="1"/>
  <c r="G5" i="1" a="1"/>
  <c r="E5" i="1"/>
  <c r="A5" i="1"/>
  <c r="AV4" i="1"/>
  <c r="AV4" i="1" a="1"/>
  <c r="AU4" i="1"/>
  <c r="AU4" i="1" a="1"/>
  <c r="AT4" i="1"/>
  <c r="AT4" i="1" a="1"/>
  <c r="AS4" i="1"/>
  <c r="AS4" i="1" a="1"/>
  <c r="AR4" i="1"/>
  <c r="AR4" i="1" a="1"/>
  <c r="AQ4" i="1"/>
  <c r="AQ4" i="1" a="1"/>
  <c r="AP4" i="1"/>
  <c r="AP4" i="1" a="1"/>
  <c r="AO4" i="1"/>
  <c r="AO4" i="1" a="1"/>
  <c r="AL4" i="1" a="1"/>
  <c r="AL4" i="1" s="1"/>
  <c r="AI4" i="1"/>
  <c r="AI4" i="1" a="1"/>
  <c r="AE4" i="1" a="1"/>
  <c r="AE4" i="1" s="1"/>
  <c r="AD4" i="1" a="1"/>
  <c r="AD4" i="1" s="1"/>
  <c r="AC4" i="1" a="1"/>
  <c r="AC4" i="1" s="1"/>
  <c r="AA4" i="1"/>
  <c r="AA4" i="1" a="1"/>
  <c r="Z4" i="1"/>
  <c r="Z4" i="1" a="1"/>
  <c r="Y4" i="1"/>
  <c r="Y4" i="1" a="1"/>
  <c r="X4" i="1"/>
  <c r="AM4" i="1" s="1"/>
  <c r="X4" i="1" a="1"/>
  <c r="W4" i="1"/>
  <c r="W4" i="1" a="1"/>
  <c r="V4" i="1"/>
  <c r="V4" i="1" a="1"/>
  <c r="U4" i="1"/>
  <c r="U4" i="1" a="1"/>
  <c r="T4" i="1"/>
  <c r="T4" i="1" a="1"/>
  <c r="S4" i="1"/>
  <c r="S4" i="1" a="1"/>
  <c r="R4" i="1"/>
  <c r="R4" i="1" a="1"/>
  <c r="Q4" i="1"/>
  <c r="Q4" i="1" a="1"/>
  <c r="P4" i="1"/>
  <c r="P4" i="1" a="1"/>
  <c r="O4" i="1"/>
  <c r="O4" i="1" a="1"/>
  <c r="N4" i="1"/>
  <c r="N4" i="1" a="1"/>
  <c r="M4" i="1"/>
  <c r="M4" i="1" a="1"/>
  <c r="L4" i="1"/>
  <c r="L4" i="1" a="1"/>
  <c r="K4" i="1"/>
  <c r="K4" i="1" a="1"/>
  <c r="J4" i="1"/>
  <c r="I4" i="1"/>
  <c r="I4" i="1" a="1"/>
  <c r="H4" i="1" a="1"/>
  <c r="H4" i="1" s="1"/>
  <c r="G4" i="1" a="1"/>
  <c r="G4" i="1" s="1"/>
  <c r="E4" i="1"/>
  <c r="A4" i="1"/>
  <c r="AV3" i="1"/>
  <c r="AV3" i="1" a="1"/>
  <c r="AU3" i="1" a="1"/>
  <c r="AU3" i="1" s="1"/>
  <c r="AT3" i="1" a="1"/>
  <c r="AT3" i="1" s="1"/>
  <c r="AS3" i="1" a="1"/>
  <c r="AS3" i="1" s="1"/>
  <c r="AR3" i="1" a="1"/>
  <c r="AR3" i="1" s="1"/>
  <c r="AQ3" i="1" a="1"/>
  <c r="AQ3" i="1" s="1"/>
  <c r="AP3" i="1" a="1"/>
  <c r="AP3" i="1" s="1"/>
  <c r="AO3" i="1" a="1"/>
  <c r="AO3" i="1" s="1"/>
  <c r="AL3" i="1"/>
  <c r="AL3" i="1" a="1"/>
  <c r="AI3" i="1" a="1"/>
  <c r="AI3" i="1" s="1"/>
  <c r="AE3" i="1"/>
  <c r="AH3" i="1" s="1" a="1"/>
  <c r="AH3" i="1" s="1"/>
  <c r="AE3" i="1" a="1"/>
  <c r="AD3" i="1"/>
  <c r="AD3" i="1" a="1"/>
  <c r="AC3" i="1"/>
  <c r="AC3" i="1" a="1"/>
  <c r="AA3" i="1" a="1"/>
  <c r="AA3" i="1" s="1"/>
  <c r="Z3" i="1" a="1"/>
  <c r="Z3" i="1" s="1"/>
  <c r="Y3" i="1" a="1"/>
  <c r="Y3" i="1" s="1"/>
  <c r="X3" i="1" a="1"/>
  <c r="X3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I3" i="1"/>
  <c r="J3" i="1" s="1"/>
  <c r="I3" i="1" a="1"/>
  <c r="H3" i="1"/>
  <c r="H3" i="1" a="1"/>
  <c r="G3" i="1"/>
  <c r="G3" i="1" a="1"/>
  <c r="E3" i="1"/>
  <c r="A3" i="1"/>
  <c r="AV2" i="1"/>
  <c r="AV2" i="1" a="1"/>
  <c r="AU2" i="1"/>
  <c r="AU2" i="1" a="1"/>
  <c r="AT2" i="1"/>
  <c r="AT2" i="1" a="1"/>
  <c r="AS2" i="1"/>
  <c r="AS2" i="1" a="1"/>
  <c r="AR2" i="1"/>
  <c r="AR2" i="1" a="1"/>
  <c r="AQ2" i="1"/>
  <c r="AQ2" i="1" a="1"/>
  <c r="AP2" i="1"/>
  <c r="AP2" i="1" a="1"/>
  <c r="AO2" i="1"/>
  <c r="AO2" i="1" a="1"/>
  <c r="AL2" i="1" a="1"/>
  <c r="AL2" i="1" s="1"/>
  <c r="AI2" i="1"/>
  <c r="AJ2" i="1" s="1"/>
  <c r="AI2" i="1" a="1"/>
  <c r="AE2" i="1" a="1"/>
  <c r="AE2" i="1" s="1"/>
  <c r="AD2" i="1" a="1"/>
  <c r="AD2" i="1" s="1"/>
  <c r="AC2" i="1" a="1"/>
  <c r="AC2" i="1" s="1"/>
  <c r="AA2" i="1"/>
  <c r="AA2" i="1" a="1"/>
  <c r="Z2" i="1"/>
  <c r="Z2" i="1" a="1"/>
  <c r="Y2" i="1"/>
  <c r="Y2" i="1" a="1"/>
  <c r="X2" i="1"/>
  <c r="AM2" i="1" s="1"/>
  <c r="X2" i="1" a="1"/>
  <c r="W2" i="1"/>
  <c r="W2" i="1" a="1"/>
  <c r="V2" i="1"/>
  <c r="V2" i="1" a="1"/>
  <c r="U2" i="1"/>
  <c r="U2" i="1" a="1"/>
  <c r="T2" i="1"/>
  <c r="T2" i="1" a="1"/>
  <c r="S2" i="1"/>
  <c r="S2" i="1" a="1"/>
  <c r="R2" i="1"/>
  <c r="R2" i="1" a="1"/>
  <c r="Q2" i="1"/>
  <c r="Q2" i="1" a="1"/>
  <c r="P2" i="1"/>
  <c r="P2" i="1" a="1"/>
  <c r="O2" i="1"/>
  <c r="O2" i="1" a="1"/>
  <c r="N2" i="1"/>
  <c r="N2" i="1" a="1"/>
  <c r="M2" i="1"/>
  <c r="M2" i="1" a="1"/>
  <c r="L2" i="1"/>
  <c r="L2" i="1" a="1"/>
  <c r="K2" i="1"/>
  <c r="K2" i="1" a="1"/>
  <c r="I2" i="1" a="1"/>
  <c r="I2" i="1" s="1"/>
  <c r="J2" i="1" s="1"/>
  <c r="H2" i="1"/>
  <c r="H2" i="1" a="1"/>
  <c r="G2" i="1" a="1"/>
  <c r="G2" i="1" s="1"/>
  <c r="E2" i="1"/>
  <c r="A2" i="1"/>
  <c r="AH4" i="1" l="1" a="1"/>
  <c r="AH4" i="1" s="1"/>
  <c r="AG4" i="1"/>
  <c r="AB6" i="1"/>
  <c r="AB10" i="1"/>
  <c r="AG11" i="1"/>
  <c r="AJ11" i="1"/>
  <c r="AM11" i="1"/>
  <c r="AN12" i="1" a="1"/>
  <c r="AN12" i="1" s="1"/>
  <c r="AB14" i="1"/>
  <c r="AB20" i="1"/>
  <c r="AH22" i="1" a="1"/>
  <c r="AH22" i="1" s="1"/>
  <c r="AB23" i="1"/>
  <c r="AK23" i="1" a="1"/>
  <c r="AK23" i="1" s="1"/>
  <c r="AK25" i="1" a="1"/>
  <c r="AK25" i="1" s="1"/>
  <c r="AJ25" i="1"/>
  <c r="AB27" i="1"/>
  <c r="AB28" i="1"/>
  <c r="AB29" i="1"/>
  <c r="AH40" i="1" a="1"/>
  <c r="AH40" i="1" s="1"/>
  <c r="AK41" i="1" a="1"/>
  <c r="AK41" i="1" s="1"/>
  <c r="AJ41" i="1"/>
  <c r="AB42" i="1"/>
  <c r="AB44" i="1"/>
  <c r="AH45" i="1" a="1"/>
  <c r="AH45" i="1" s="1"/>
  <c r="AH47" i="1" a="1"/>
  <c r="AH47" i="1" s="1"/>
  <c r="AH50" i="1" a="1"/>
  <c r="AH50" i="1" s="1"/>
  <c r="AB53" i="1"/>
  <c r="AN53" i="1" a="1"/>
  <c r="AN53" i="1" s="1"/>
  <c r="AB57" i="1"/>
  <c r="AN2" i="1" a="1"/>
  <c r="AN2" i="1" s="1"/>
  <c r="AK3" i="1" a="1"/>
  <c r="AK3" i="1" s="1"/>
  <c r="AB12" i="1"/>
  <c r="AJ15" i="1"/>
  <c r="AM15" i="1"/>
  <c r="AG15" i="1"/>
  <c r="AH19" i="1" a="1"/>
  <c r="AH19" i="1" s="1"/>
  <c r="AM21" i="1"/>
  <c r="AG21" i="1"/>
  <c r="AJ21" i="1"/>
  <c r="AB25" i="1"/>
  <c r="AN25" i="1" a="1"/>
  <c r="AN25" i="1" s="1"/>
  <c r="AG26" i="1"/>
  <c r="AJ26" i="1"/>
  <c r="AM26" i="1"/>
  <c r="AN27" i="1" a="1"/>
  <c r="AN27" i="1" s="1"/>
  <c r="AH30" i="1" a="1"/>
  <c r="AH30" i="1" s="1"/>
  <c r="AN31" i="1" a="1"/>
  <c r="AN31" i="1" s="1"/>
  <c r="AH32" i="1" a="1"/>
  <c r="AH32" i="1" s="1"/>
  <c r="AH34" i="1" a="1"/>
  <c r="AH34" i="1" s="1"/>
  <c r="AM36" i="1"/>
  <c r="AB41" i="1"/>
  <c r="AN41" i="1" a="1"/>
  <c r="AN41" i="1" s="1"/>
  <c r="AK45" i="1" a="1"/>
  <c r="AK45" i="1" s="1"/>
  <c r="AM46" i="1"/>
  <c r="AB47" i="1"/>
  <c r="AK47" i="1" a="1"/>
  <c r="AK47" i="1" s="1"/>
  <c r="AH48" i="1" a="1"/>
  <c r="AH48" i="1" s="1"/>
  <c r="AK54" i="1" a="1"/>
  <c r="AK54" i="1" s="1"/>
  <c r="AN55" i="1" a="1"/>
  <c r="AN55" i="1" s="1"/>
  <c r="AH17" i="1" a="1"/>
  <c r="AH17" i="1" s="1"/>
  <c r="AH36" i="1" a="1"/>
  <c r="AH36" i="1" s="1"/>
  <c r="AM37" i="1"/>
  <c r="AG37" i="1"/>
  <c r="AJ37" i="1"/>
  <c r="AN56" i="1" a="1"/>
  <c r="AN56" i="1" s="1"/>
  <c r="AK56" i="1" a="1"/>
  <c r="AK56" i="1" s="1"/>
  <c r="AJ56" i="1"/>
  <c r="AM13" i="1"/>
  <c r="AG13" i="1"/>
  <c r="AJ13" i="1"/>
  <c r="AH24" i="1" a="1"/>
  <c r="AH24" i="1" s="1"/>
  <c r="AG35" i="1"/>
  <c r="AJ35" i="1"/>
  <c r="AM35" i="1"/>
  <c r="AK51" i="1" a="1"/>
  <c r="AK51" i="1" s="1"/>
  <c r="AN3" i="1" a="1"/>
  <c r="AN3" i="1" s="1"/>
  <c r="AH6" i="1" a="1"/>
  <c r="AH6" i="1" s="1"/>
  <c r="AH16" i="1" a="1"/>
  <c r="AH16" i="1" s="1"/>
  <c r="AN17" i="1" a="1"/>
  <c r="AN17" i="1" s="1"/>
  <c r="AK17" i="1" a="1"/>
  <c r="AK17" i="1" s="1"/>
  <c r="AJ17" i="1"/>
  <c r="AG18" i="1"/>
  <c r="AH18" i="1" a="1"/>
  <c r="AH18" i="1" s="1"/>
  <c r="AB19" i="1"/>
  <c r="AK19" i="1" a="1"/>
  <c r="AK19" i="1" s="1"/>
  <c r="AK21" i="1" a="1"/>
  <c r="AK21" i="1" s="1"/>
  <c r="AK22" i="1" a="1"/>
  <c r="AK22" i="1" s="1"/>
  <c r="AH26" i="1" a="1"/>
  <c r="AH26" i="1" s="1"/>
  <c r="AK34" i="1" a="1"/>
  <c r="AK34" i="1" s="1"/>
  <c r="AK36" i="1" a="1"/>
  <c r="AK36" i="1" s="1"/>
  <c r="AH37" i="1" a="1"/>
  <c r="AH37" i="1" s="1"/>
  <c r="AB38" i="1"/>
  <c r="AN38" i="1" a="1"/>
  <c r="AN38" i="1" s="1"/>
  <c r="AJ39" i="1"/>
  <c r="AM39" i="1"/>
  <c r="AG39" i="1"/>
  <c r="AK40" i="1" a="1"/>
  <c r="AK40" i="1" s="1"/>
  <c r="AB43" i="1"/>
  <c r="AM44" i="1"/>
  <c r="AB45" i="1"/>
  <c r="AN47" i="1" a="1"/>
  <c r="AN47" i="1" s="1"/>
  <c r="AN50" i="1" a="1"/>
  <c r="AN50" i="1" s="1"/>
  <c r="AB51" i="1"/>
  <c r="AN51" i="1" a="1"/>
  <c r="AN51" i="1" s="1"/>
  <c r="AH52" i="1" a="1"/>
  <c r="AH52" i="1" s="1"/>
  <c r="AM53" i="1"/>
  <c r="AG53" i="1"/>
  <c r="AJ53" i="1"/>
  <c r="AN54" i="1" a="1"/>
  <c r="AN54" i="1" s="1"/>
  <c r="AB3" i="1"/>
  <c r="AM5" i="1"/>
  <c r="AG5" i="1"/>
  <c r="AJ5" i="1"/>
  <c r="AM6" i="1"/>
  <c r="AN23" i="1" a="1"/>
  <c r="AN23" i="1" s="1"/>
  <c r="AK50" i="1" a="1"/>
  <c r="AK50" i="1" s="1"/>
  <c r="AB2" i="1"/>
  <c r="AK4" i="1" a="1"/>
  <c r="AK4" i="1" s="1"/>
  <c r="AK11" i="1" a="1"/>
  <c r="AK11" i="1" s="1"/>
  <c r="AN9" i="1" a="1"/>
  <c r="AN9" i="1" s="1"/>
  <c r="AK9" i="1" a="1"/>
  <c r="AK9" i="1" s="1"/>
  <c r="AJ9" i="1"/>
  <c r="AG10" i="1"/>
  <c r="AH10" i="1" a="1"/>
  <c r="AH10" i="1" s="1"/>
  <c r="AB11" i="1"/>
  <c r="AH20" i="1" a="1"/>
  <c r="AH20" i="1" s="1"/>
  <c r="AN22" i="1" a="1"/>
  <c r="AN22" i="1" s="1"/>
  <c r="AG27" i="1"/>
  <c r="AJ27" i="1"/>
  <c r="AM27" i="1"/>
  <c r="AH28" i="1" a="1"/>
  <c r="AH28" i="1" s="1"/>
  <c r="AM29" i="1"/>
  <c r="AG29" i="1"/>
  <c r="AJ29" i="1"/>
  <c r="AK30" i="1" a="1"/>
  <c r="AK30" i="1" s="1"/>
  <c r="AN34" i="1" a="1"/>
  <c r="AN34" i="1" s="1"/>
  <c r="AN36" i="1" a="1"/>
  <c r="AN36" i="1" s="1"/>
  <c r="AK37" i="1" a="1"/>
  <c r="AK37" i="1" s="1"/>
  <c r="AH39" i="1" a="1"/>
  <c r="AH39" i="1" s="1"/>
  <c r="AG42" i="1"/>
  <c r="AH42" i="1" a="1"/>
  <c r="AH42" i="1" s="1"/>
  <c r="AN43" i="1" a="1"/>
  <c r="AN43" i="1" s="1"/>
  <c r="AH44" i="1" a="1"/>
  <c r="AH44" i="1" s="1"/>
  <c r="AH49" i="1" a="1"/>
  <c r="AH49" i="1" s="1"/>
  <c r="AB50" i="1"/>
  <c r="AK52" i="1" a="1"/>
  <c r="AK52" i="1" s="1"/>
  <c r="AH57" i="1" a="1"/>
  <c r="AH57" i="1" s="1"/>
  <c r="AH21" i="1" a="1"/>
  <c r="AH21" i="1" s="1"/>
  <c r="AK38" i="1" a="1"/>
  <c r="AK38" i="1" s="1"/>
  <c r="AH43" i="1" a="1"/>
  <c r="AH43" i="1" s="1"/>
  <c r="AK43" i="1" a="1"/>
  <c r="AK43" i="1" s="1"/>
  <c r="AB54" i="1"/>
  <c r="AN4" i="1" a="1"/>
  <c r="AN4" i="1" s="1"/>
  <c r="AH9" i="1" a="1"/>
  <c r="AH9" i="1" s="1"/>
  <c r="AM12" i="1"/>
  <c r="AN15" i="1" a="1"/>
  <c r="AN15" i="1" s="1"/>
  <c r="AH15" i="1" a="1"/>
  <c r="AH15" i="1" s="1"/>
  <c r="AB15" i="1"/>
  <c r="AM7" i="1"/>
  <c r="AG7" i="1"/>
  <c r="AJ7" i="1"/>
  <c r="AH8" i="1" a="1"/>
  <c r="AH8" i="1" s="1"/>
  <c r="AH14" i="1" a="1"/>
  <c r="AH14" i="1" s="1"/>
  <c r="AK15" i="1" a="1"/>
  <c r="AK15" i="1" s="1"/>
  <c r="AB17" i="1"/>
  <c r="AB22" i="1"/>
  <c r="AB4" i="1"/>
  <c r="AK5" i="1" a="1"/>
  <c r="AK5" i="1" s="1"/>
  <c r="AK6" i="1" a="1"/>
  <c r="AK6" i="1" s="1"/>
  <c r="AB9" i="1"/>
  <c r="AH12" i="1" a="1"/>
  <c r="AH12" i="1" s="1"/>
  <c r="AG12" i="1"/>
  <c r="AK13" i="1" a="1"/>
  <c r="AK13" i="1" s="1"/>
  <c r="AK18" i="1" a="1"/>
  <c r="AK18" i="1" s="1"/>
  <c r="AN19" i="1" a="1"/>
  <c r="AN19" i="1" s="1"/>
  <c r="AB21" i="1"/>
  <c r="AK26" i="1" a="1"/>
  <c r="AK26" i="1" s="1"/>
  <c r="AK28" i="1" a="1"/>
  <c r="AK28" i="1" s="1"/>
  <c r="AH29" i="1" a="1"/>
  <c r="AH29" i="1" s="1"/>
  <c r="AB30" i="1"/>
  <c r="AN30" i="1" a="1"/>
  <c r="AN30" i="1" s="1"/>
  <c r="AJ31" i="1"/>
  <c r="AM31" i="1"/>
  <c r="AG31" i="1"/>
  <c r="AK32" i="1" a="1"/>
  <c r="AK32" i="1" s="1"/>
  <c r="AN32" i="1" a="1"/>
  <c r="AN32" i="1" s="1"/>
  <c r="AH33" i="1" a="1"/>
  <c r="AH33" i="1" s="1"/>
  <c r="AB34" i="1"/>
  <c r="AH35" i="1" a="1"/>
  <c r="AH35" i="1" s="1"/>
  <c r="AK35" i="1" a="1"/>
  <c r="AK35" i="1" s="1"/>
  <c r="AB39" i="1"/>
  <c r="AK39" i="1" a="1"/>
  <c r="AK39" i="1" s="1"/>
  <c r="AK44" i="1" a="1"/>
  <c r="AK44" i="1" s="1"/>
  <c r="AK48" i="1" a="1"/>
  <c r="AK48" i="1" s="1"/>
  <c r="AK49" i="1" a="1"/>
  <c r="AK49" i="1" s="1"/>
  <c r="AJ49" i="1"/>
  <c r="AN52" i="1" a="1"/>
  <c r="AN52" i="1" s="1"/>
  <c r="AN59" i="1" a="1"/>
  <c r="AN59" i="1" s="1"/>
  <c r="AN7" i="1" a="1"/>
  <c r="AN7" i="1" s="1"/>
  <c r="AH7" i="1" a="1"/>
  <c r="AH7" i="1" s="1"/>
  <c r="AK7" i="1" a="1"/>
  <c r="AK7" i="1" s="1"/>
  <c r="AK10" i="1" a="1"/>
  <c r="AK10" i="1" s="1"/>
  <c r="AN11" i="1" a="1"/>
  <c r="AN11" i="1" s="1"/>
  <c r="AB13" i="1"/>
  <c r="AK14" i="1" a="1"/>
  <c r="AK14" i="1" s="1"/>
  <c r="AK16" i="1" a="1"/>
  <c r="AK16" i="1" s="1"/>
  <c r="AN18" i="1" a="1"/>
  <c r="AN18" i="1" s="1"/>
  <c r="AK20" i="1" a="1"/>
  <c r="AK20" i="1" s="1"/>
  <c r="AJ23" i="1"/>
  <c r="AM23" i="1"/>
  <c r="AG23" i="1"/>
  <c r="AK24" i="1" a="1"/>
  <c r="AK24" i="1" s="1"/>
  <c r="AN24" i="1" a="1"/>
  <c r="AN24" i="1" s="1"/>
  <c r="AN26" i="1" a="1"/>
  <c r="AN26" i="1" s="1"/>
  <c r="AN28" i="1" a="1"/>
  <c r="AN28" i="1" s="1"/>
  <c r="AK29" i="1" a="1"/>
  <c r="AK29" i="1" s="1"/>
  <c r="AH31" i="1" a="1"/>
  <c r="AH31" i="1" s="1"/>
  <c r="AB32" i="1"/>
  <c r="AK33" i="1" a="1"/>
  <c r="AK33" i="1" s="1"/>
  <c r="AJ33" i="1"/>
  <c r="AB35" i="1"/>
  <c r="AB36" i="1"/>
  <c r="AB37" i="1"/>
  <c r="AK42" i="1" a="1"/>
  <c r="AK42" i="1" s="1"/>
  <c r="AN44" i="1" a="1"/>
  <c r="AN44" i="1" s="1"/>
  <c r="AK46" i="1" a="1"/>
  <c r="AK46" i="1" s="1"/>
  <c r="AB48" i="1"/>
  <c r="AB49" i="1"/>
  <c r="AN49" i="1" a="1"/>
  <c r="AN49" i="1" s="1"/>
  <c r="AG50" i="1"/>
  <c r="AJ50" i="1"/>
  <c r="AM50" i="1"/>
  <c r="AK53" i="1" a="1"/>
  <c r="AK53" i="1" s="1"/>
  <c r="AK57" i="1" a="1"/>
  <c r="AK57" i="1" s="1"/>
  <c r="AG2" i="1"/>
  <c r="AH2" i="1" a="1"/>
  <c r="AH2" i="1" s="1"/>
  <c r="AG3" i="1"/>
  <c r="AJ3" i="1"/>
  <c r="AM3" i="1"/>
  <c r="AN5" i="1" a="1"/>
  <c r="AN5" i="1" s="1"/>
  <c r="AB7" i="1"/>
  <c r="AK8" i="1" a="1"/>
  <c r="AK8" i="1" s="1"/>
  <c r="AN10" i="1" a="1"/>
  <c r="AN10" i="1" s="1"/>
  <c r="AK12" i="1" a="1"/>
  <c r="AK12" i="1" s="1"/>
  <c r="AN13" i="1" a="1"/>
  <c r="AN13" i="1" s="1"/>
  <c r="AN14" i="1" a="1"/>
  <c r="AN14" i="1" s="1"/>
  <c r="AN16" i="1" a="1"/>
  <c r="AN16" i="1" s="1"/>
  <c r="AB18" i="1"/>
  <c r="AG19" i="1"/>
  <c r="AJ19" i="1"/>
  <c r="AM19" i="1"/>
  <c r="AN20" i="1" a="1"/>
  <c r="AN20" i="1" s="1"/>
  <c r="AH23" i="1" a="1"/>
  <c r="AH23" i="1" s="1"/>
  <c r="AB24" i="1"/>
  <c r="AH25" i="1" a="1"/>
  <c r="AH25" i="1" s="1"/>
  <c r="AB26" i="1"/>
  <c r="AH27" i="1" a="1"/>
  <c r="AH27" i="1" s="1"/>
  <c r="AK27" i="1" a="1"/>
  <c r="AK27" i="1" s="1"/>
  <c r="AB31" i="1"/>
  <c r="AK31" i="1" a="1"/>
  <c r="AK31" i="1" s="1"/>
  <c r="AB33" i="1"/>
  <c r="AN33" i="1" a="1"/>
  <c r="AN33" i="1" s="1"/>
  <c r="AG34" i="1"/>
  <c r="AJ34" i="1"/>
  <c r="AM34" i="1"/>
  <c r="AN35" i="1" a="1"/>
  <c r="AN35" i="1" s="1"/>
  <c r="AH38" i="1" a="1"/>
  <c r="AH38" i="1" s="1"/>
  <c r="AN39" i="1" a="1"/>
  <c r="AN39" i="1" s="1"/>
  <c r="AH41" i="1" a="1"/>
  <c r="AH41" i="1" s="1"/>
  <c r="AN42" i="1" a="1"/>
  <c r="AN42" i="1" s="1"/>
  <c r="AG43" i="1"/>
  <c r="AJ43" i="1"/>
  <c r="AM43" i="1"/>
  <c r="AM45" i="1"/>
  <c r="AG45" i="1"/>
  <c r="AJ45" i="1"/>
  <c r="AB46" i="1"/>
  <c r="AN46" i="1" a="1"/>
  <c r="AN46" i="1" s="1"/>
  <c r="AJ47" i="1"/>
  <c r="AM47" i="1"/>
  <c r="AG47" i="1"/>
  <c r="AG51" i="1"/>
  <c r="AJ51" i="1"/>
  <c r="AM51" i="1"/>
  <c r="AH51" i="1" a="1"/>
  <c r="AH51" i="1" s="1"/>
  <c r="AB52" i="1"/>
  <c r="AH54" i="1" a="1"/>
  <c r="AH54" i="1" s="1"/>
  <c r="AK55" i="1" a="1"/>
  <c r="AK55" i="1" s="1"/>
  <c r="AH496" i="1" a="1"/>
  <c r="AH496" i="1" s="1"/>
  <c r="AH500" i="1" a="1"/>
  <c r="AH500" i="1" s="1"/>
  <c r="AH487" i="1" a="1"/>
  <c r="AH487" i="1" s="1"/>
  <c r="AK461" i="1" a="1"/>
  <c r="AK461" i="1" s="1"/>
  <c r="AH456" i="1" a="1"/>
  <c r="AH456" i="1" s="1"/>
  <c r="AH448" i="1" a="1"/>
  <c r="AH448" i="1" s="1"/>
  <c r="AH457" i="1" a="1"/>
  <c r="AH457" i="1" s="1"/>
  <c r="AH449" i="1" a="1"/>
  <c r="AH449" i="1" s="1"/>
  <c r="AH441" i="1" a="1"/>
  <c r="AH441" i="1" s="1"/>
  <c r="AH437" i="1" a="1"/>
  <c r="AH437" i="1" s="1"/>
  <c r="AH401" i="1" a="1"/>
  <c r="AH401" i="1" s="1"/>
  <c r="AK387" i="1" a="1"/>
  <c r="AK387" i="1" s="1"/>
  <c r="AH385" i="1" a="1"/>
  <c r="AH385" i="1" s="1"/>
  <c r="AH324" i="1" a="1"/>
  <c r="AH324" i="1" s="1"/>
  <c r="AH316" i="1" a="1"/>
  <c r="AH316" i="1" s="1"/>
  <c r="AH285" i="1" a="1"/>
  <c r="AH285" i="1" s="1"/>
  <c r="AH277" i="1" a="1"/>
  <c r="AH277" i="1" s="1"/>
  <c r="AN207" i="1" a="1"/>
  <c r="AN207" i="1" s="1"/>
  <c r="AN199" i="1" a="1"/>
  <c r="AN199" i="1" s="1"/>
  <c r="AH231" i="1" a="1"/>
  <c r="AH231" i="1" s="1"/>
  <c r="AN229" i="1" a="1"/>
  <c r="AN229" i="1" s="1"/>
  <c r="AK233" i="1" a="1"/>
  <c r="AK233" i="1" s="1"/>
  <c r="AK198" i="1" a="1"/>
  <c r="AK198" i="1" s="1"/>
  <c r="AH153" i="1" a="1"/>
  <c r="AH153" i="1" s="1"/>
  <c r="AH145" i="1" a="1"/>
  <c r="AH145" i="1" s="1"/>
  <c r="AN136" i="1" a="1"/>
  <c r="AN136" i="1" s="1"/>
  <c r="AH76" i="1" a="1"/>
  <c r="AH76" i="1" s="1"/>
  <c r="AH68" i="1" a="1"/>
  <c r="AH68" i="1" s="1"/>
  <c r="AH60" i="1" a="1"/>
  <c r="AH60" i="1" s="1"/>
  <c r="AH115" i="1" a="1"/>
  <c r="AH115" i="1" s="1"/>
  <c r="AN107" i="1" a="1"/>
  <c r="AN107" i="1" s="1"/>
  <c r="AJ6" i="1"/>
  <c r="AG9" i="1"/>
  <c r="AJ14" i="1"/>
  <c r="AG17" i="1"/>
  <c r="AJ22" i="1"/>
  <c r="AG25" i="1"/>
  <c r="AJ30" i="1"/>
  <c r="AG33" i="1"/>
  <c r="AJ38" i="1"/>
  <c r="AG41" i="1"/>
  <c r="AJ46" i="1"/>
  <c r="AG49" i="1"/>
  <c r="AJ54" i="1"/>
  <c r="AB56" i="1"/>
  <c r="AH58" i="1" a="1"/>
  <c r="AH58" i="1" s="1"/>
  <c r="AM61" i="1"/>
  <c r="AB63" i="1"/>
  <c r="AK70" i="1" a="1"/>
  <c r="AK70" i="1" s="1"/>
  <c r="AM72" i="1"/>
  <c r="AG75" i="1"/>
  <c r="AJ75" i="1"/>
  <c r="AM75" i="1"/>
  <c r="AJ80" i="1"/>
  <c r="AK80" i="1" a="1"/>
  <c r="AK80" i="1" s="1"/>
  <c r="AK81" i="1" a="1"/>
  <c r="AK81" i="1" s="1"/>
  <c r="AH87" i="1" a="1"/>
  <c r="AH87" i="1" s="1"/>
  <c r="AJ88" i="1"/>
  <c r="AM88" i="1"/>
  <c r="AG88" i="1"/>
  <c r="AK90" i="1" a="1"/>
  <c r="AK90" i="1" s="1"/>
  <c r="AK91" i="1" a="1"/>
  <c r="AK91" i="1" s="1"/>
  <c r="AB92" i="1"/>
  <c r="AN92" i="1" a="1"/>
  <c r="AN92" i="1" s="1"/>
  <c r="AN93" i="1" a="1"/>
  <c r="AN93" i="1" s="1"/>
  <c r="AB94" i="1"/>
  <c r="AN96" i="1" a="1"/>
  <c r="AN96" i="1" s="1"/>
  <c r="AH97" i="1" a="1"/>
  <c r="AH97" i="1" s="1"/>
  <c r="AN101" i="1" a="1"/>
  <c r="AN101" i="1" s="1"/>
  <c r="AK105" i="1" a="1"/>
  <c r="AK105" i="1" s="1"/>
  <c r="AN105" i="1" a="1"/>
  <c r="AN105" i="1" s="1"/>
  <c r="AK106" i="1" a="1"/>
  <c r="AK106" i="1" s="1"/>
  <c r="AK108" i="1" a="1"/>
  <c r="AK108" i="1" s="1"/>
  <c r="AH109" i="1" a="1"/>
  <c r="AH109" i="1" s="1"/>
  <c r="AB111" i="1"/>
  <c r="AN111" i="1" a="1"/>
  <c r="AN111" i="1" s="1"/>
  <c r="AH114" i="1" a="1"/>
  <c r="AH114" i="1" s="1"/>
  <c r="AG8" i="1"/>
  <c r="AG16" i="1"/>
  <c r="AM18" i="1"/>
  <c r="AG24" i="1"/>
  <c r="AG32" i="1"/>
  <c r="AG40" i="1"/>
  <c r="AG48" i="1"/>
  <c r="AH59" i="1" a="1"/>
  <c r="AH59" i="1" s="1"/>
  <c r="AM62" i="1"/>
  <c r="AG62" i="1"/>
  <c r="AJ62" i="1"/>
  <c r="AM64" i="1"/>
  <c r="AK65" i="1" a="1"/>
  <c r="AK65" i="1" s="1"/>
  <c r="AH67" i="1" a="1"/>
  <c r="AH67" i="1" s="1"/>
  <c r="AG68" i="1"/>
  <c r="AJ68" i="1"/>
  <c r="AM68" i="1"/>
  <c r="AN70" i="1" a="1"/>
  <c r="AN70" i="1" s="1"/>
  <c r="AJ73" i="1"/>
  <c r="AM73" i="1"/>
  <c r="AG73" i="1"/>
  <c r="AM77" i="1"/>
  <c r="AH79" i="1" a="1"/>
  <c r="AH79" i="1" s="1"/>
  <c r="AN80" i="1" a="1"/>
  <c r="AN80" i="1" s="1"/>
  <c r="AB81" i="1"/>
  <c r="AN81" i="1" a="1"/>
  <c r="AN81" i="1" s="1"/>
  <c r="AG84" i="1"/>
  <c r="AJ84" i="1"/>
  <c r="AM84" i="1"/>
  <c r="AM86" i="1"/>
  <c r="AG86" i="1"/>
  <c r="AJ86" i="1"/>
  <c r="AH86" i="1" a="1"/>
  <c r="AH86" i="1" s="1"/>
  <c r="AH88" i="1" a="1"/>
  <c r="AH88" i="1" s="1"/>
  <c r="AN90" i="1" a="1"/>
  <c r="AN90" i="1" s="1"/>
  <c r="AN91" i="1" a="1"/>
  <c r="AN91" i="1" s="1"/>
  <c r="AB96" i="1"/>
  <c r="AJ98" i="1"/>
  <c r="AB99" i="1"/>
  <c r="AB105" i="1"/>
  <c r="AN106" i="1" a="1"/>
  <c r="AN106" i="1" s="1"/>
  <c r="AG107" i="1"/>
  <c r="AJ107" i="1"/>
  <c r="AM107" i="1"/>
  <c r="AN108" i="1" a="1"/>
  <c r="AN108" i="1" s="1"/>
  <c r="AK109" i="1" a="1"/>
  <c r="AK109" i="1" s="1"/>
  <c r="AM110" i="1"/>
  <c r="AG110" i="1"/>
  <c r="AJ110" i="1"/>
  <c r="AK2" i="1" a="1"/>
  <c r="AK2" i="1" s="1"/>
  <c r="AJ4" i="1"/>
  <c r="AB8" i="1"/>
  <c r="AJ12" i="1"/>
  <c r="AB16" i="1"/>
  <c r="AJ20" i="1"/>
  <c r="AJ28" i="1"/>
  <c r="AJ36" i="1"/>
  <c r="AB40" i="1"/>
  <c r="AJ44" i="1"/>
  <c r="AJ52" i="1"/>
  <c r="AH55" i="1" a="1"/>
  <c r="AH55" i="1" s="1"/>
  <c r="AM55" i="1"/>
  <c r="AM56" i="1"/>
  <c r="AJ57" i="1"/>
  <c r="AM57" i="1"/>
  <c r="AG57" i="1"/>
  <c r="AN57" i="1" a="1"/>
  <c r="AN57" i="1" s="1"/>
  <c r="AK58" i="1" a="1"/>
  <c r="AK58" i="1" s="1"/>
  <c r="AG60" i="1"/>
  <c r="AJ60" i="1"/>
  <c r="AM60" i="1"/>
  <c r="AH61" i="1" a="1"/>
  <c r="AH61" i="1" s="1"/>
  <c r="AK61" i="1" a="1"/>
  <c r="AK61" i="1" s="1"/>
  <c r="AJ61" i="1"/>
  <c r="AH62" i="1" a="1"/>
  <c r="AH62" i="1" s="1"/>
  <c r="AH64" i="1" a="1"/>
  <c r="AH64" i="1" s="1"/>
  <c r="AG64" i="1"/>
  <c r="AB65" i="1"/>
  <c r="AN65" i="1" a="1"/>
  <c r="AN65" i="1" s="1"/>
  <c r="AH66" i="1" a="1"/>
  <c r="AH66" i="1" s="1"/>
  <c r="AK67" i="1" a="1"/>
  <c r="AK67" i="1" s="1"/>
  <c r="AM69" i="1"/>
  <c r="AH72" i="1" a="1"/>
  <c r="AH72" i="1" s="1"/>
  <c r="AG72" i="1"/>
  <c r="AH74" i="1" a="1"/>
  <c r="AH74" i="1" s="1"/>
  <c r="AH75" i="1" a="1"/>
  <c r="AH75" i="1" s="1"/>
  <c r="AG76" i="1"/>
  <c r="AJ76" i="1"/>
  <c r="AM76" i="1"/>
  <c r="AB80" i="1"/>
  <c r="AH82" i="1" a="1"/>
  <c r="AH82" i="1" s="1"/>
  <c r="AK86" i="1" a="1"/>
  <c r="AK86" i="1" s="1"/>
  <c r="AK87" i="1" a="1"/>
  <c r="AK87" i="1" s="1"/>
  <c r="AK88" i="1" a="1"/>
  <c r="AK88" i="1" s="1"/>
  <c r="AB90" i="1"/>
  <c r="AB93" i="1"/>
  <c r="AH98" i="1" a="1"/>
  <c r="AH98" i="1" s="1"/>
  <c r="AG100" i="1"/>
  <c r="AJ100" i="1"/>
  <c r="AM100" i="1"/>
  <c r="AH103" i="1" a="1"/>
  <c r="AH103" i="1" s="1"/>
  <c r="AH107" i="1" a="1"/>
  <c r="AH107" i="1" s="1"/>
  <c r="AB108" i="1"/>
  <c r="AN109" i="1" a="1"/>
  <c r="AN109" i="1" s="1"/>
  <c r="AH110" i="1" a="1"/>
  <c r="AH110" i="1" s="1"/>
  <c r="AG6" i="1"/>
  <c r="AM8" i="1"/>
  <c r="AG14" i="1"/>
  <c r="AM16" i="1"/>
  <c r="AM24" i="1"/>
  <c r="AM32" i="1"/>
  <c r="AM40" i="1"/>
  <c r="AM48" i="1"/>
  <c r="AB58" i="1"/>
  <c r="AK59" i="1" a="1"/>
  <c r="AK59" i="1" s="1"/>
  <c r="AN61" i="1" a="1"/>
  <c r="AN61" i="1" s="1"/>
  <c r="AK62" i="1" a="1"/>
  <c r="AK62" i="1" s="1"/>
  <c r="AJ64" i="1"/>
  <c r="AK64" i="1" a="1"/>
  <c r="AK64" i="1" s="1"/>
  <c r="AN67" i="1" a="1"/>
  <c r="AN67" i="1" s="1"/>
  <c r="AH71" i="1" a="1"/>
  <c r="AH71" i="1" s="1"/>
  <c r="AH73" i="1" a="1"/>
  <c r="AH73" i="1" s="1"/>
  <c r="AK75" i="1" a="1"/>
  <c r="AK75" i="1" s="1"/>
  <c r="AH77" i="1" a="1"/>
  <c r="AH77" i="1" s="1"/>
  <c r="AK77" i="1" a="1"/>
  <c r="AK77" i="1" s="1"/>
  <c r="AJ77" i="1"/>
  <c r="AK79" i="1" a="1"/>
  <c r="AK79" i="1" s="1"/>
  <c r="AK82" i="1" a="1"/>
  <c r="AK82" i="1" s="1"/>
  <c r="AG83" i="1"/>
  <c r="AJ83" i="1"/>
  <c r="AM83" i="1"/>
  <c r="AK84" i="1" a="1"/>
  <c r="AK84" i="1" s="1"/>
  <c r="AH85" i="1" a="1"/>
  <c r="AH85" i="1" s="1"/>
  <c r="AN87" i="1" a="1"/>
  <c r="AN87" i="1" s="1"/>
  <c r="AN88" i="1" a="1"/>
  <c r="AN88" i="1" s="1"/>
  <c r="AK89" i="1" a="1"/>
  <c r="AK89" i="1" s="1"/>
  <c r="AN89" i="1" a="1"/>
  <c r="AN89" i="1" s="1"/>
  <c r="AB91" i="1"/>
  <c r="AM95" i="1"/>
  <c r="AH95" i="1" a="1"/>
  <c r="AH95" i="1" s="1"/>
  <c r="AK97" i="1" a="1"/>
  <c r="AK97" i="1" s="1"/>
  <c r="AK98" i="1" a="1"/>
  <c r="AK98" i="1" s="1"/>
  <c r="AJ104" i="1"/>
  <c r="AM104" i="1"/>
  <c r="AG104" i="1"/>
  <c r="AB106" i="1"/>
  <c r="AK107" i="1" a="1"/>
  <c r="AK107" i="1" s="1"/>
  <c r="AB109" i="1"/>
  <c r="AN114" i="1" a="1"/>
  <c r="AN114" i="1" s="1"/>
  <c r="AN8" i="1" a="1"/>
  <c r="AN8" i="1" s="1"/>
  <c r="AN40" i="1" a="1"/>
  <c r="AN40" i="1" s="1"/>
  <c r="AJ42" i="1"/>
  <c r="AH46" i="1" a="1"/>
  <c r="AH46" i="1" s="1"/>
  <c r="AN48" i="1" a="1"/>
  <c r="AN48" i="1" s="1"/>
  <c r="AH53" i="1" a="1"/>
  <c r="AH53" i="1" s="1"/>
  <c r="AB55" i="1"/>
  <c r="AB59" i="1"/>
  <c r="AN62" i="1" a="1"/>
  <c r="AN62" i="1" s="1"/>
  <c r="AH63" i="1" a="1"/>
  <c r="AH63" i="1" s="1"/>
  <c r="AN64" i="1" a="1"/>
  <c r="AN64" i="1" s="1"/>
  <c r="AK66" i="1" a="1"/>
  <c r="AK66" i="1" s="1"/>
  <c r="AB67" i="1"/>
  <c r="AH69" i="1" a="1"/>
  <c r="AH69" i="1" s="1"/>
  <c r="AK69" i="1" a="1"/>
  <c r="AK69" i="1" s="1"/>
  <c r="AJ69" i="1"/>
  <c r="AK72" i="1" a="1"/>
  <c r="AK72" i="1" s="1"/>
  <c r="AK74" i="1" a="1"/>
  <c r="AK74" i="1" s="1"/>
  <c r="AN75" i="1" a="1"/>
  <c r="AN75" i="1" s="1"/>
  <c r="AN77" i="1" a="1"/>
  <c r="AN77" i="1" s="1"/>
  <c r="AM78" i="1"/>
  <c r="AG78" i="1"/>
  <c r="AJ78" i="1"/>
  <c r="AN79" i="1" a="1"/>
  <c r="AN79" i="1" s="1"/>
  <c r="AJ81" i="1"/>
  <c r="AM81" i="1"/>
  <c r="AG81" i="1"/>
  <c r="AN82" i="1" a="1"/>
  <c r="AN82" i="1" s="1"/>
  <c r="AH83" i="1" a="1"/>
  <c r="AH83" i="1" s="1"/>
  <c r="AH84" i="1" a="1"/>
  <c r="AH84" i="1" s="1"/>
  <c r="AK85" i="1" a="1"/>
  <c r="AK85" i="1" s="1"/>
  <c r="AJ85" i="1"/>
  <c r="AN86" i="1" a="1"/>
  <c r="AN86" i="1" s="1"/>
  <c r="AB87" i="1"/>
  <c r="AB88" i="1"/>
  <c r="AB89" i="1"/>
  <c r="AG92" i="1"/>
  <c r="AJ92" i="1"/>
  <c r="AM92" i="1"/>
  <c r="AM94" i="1"/>
  <c r="AG94" i="1"/>
  <c r="AJ94" i="1"/>
  <c r="AH94" i="1" a="1"/>
  <c r="AH94" i="1" s="1"/>
  <c r="AB97" i="1"/>
  <c r="AN97" i="1" a="1"/>
  <c r="AN97" i="1" s="1"/>
  <c r="AN98" i="1" a="1"/>
  <c r="AN98" i="1" s="1"/>
  <c r="AG99" i="1"/>
  <c r="AJ99" i="1"/>
  <c r="AM99" i="1"/>
  <c r="AK100" i="1" a="1"/>
  <c r="AK100" i="1" s="1"/>
  <c r="AM102" i="1"/>
  <c r="AG102" i="1"/>
  <c r="AJ102" i="1"/>
  <c r="AK103" i="1" a="1"/>
  <c r="AK103" i="1" s="1"/>
  <c r="AH104" i="1" a="1"/>
  <c r="AH104" i="1" s="1"/>
  <c r="AJ105" i="1"/>
  <c r="AM105" i="1"/>
  <c r="AG105" i="1"/>
  <c r="AH105" i="1" a="1"/>
  <c r="AH105" i="1" s="1"/>
  <c r="AB114" i="1"/>
  <c r="AK115" i="1" a="1"/>
  <c r="AK115" i="1" s="1"/>
  <c r="AH5" i="1" a="1"/>
  <c r="AH5" i="1" s="1"/>
  <c r="AH13" i="1" a="1"/>
  <c r="AH13" i="1" s="1"/>
  <c r="AG20" i="1"/>
  <c r="AG28" i="1"/>
  <c r="AG36" i="1"/>
  <c r="AG44" i="1"/>
  <c r="AG52" i="1"/>
  <c r="AH56" i="1" a="1"/>
  <c r="AH56" i="1" s="1"/>
  <c r="AN58" i="1" a="1"/>
  <c r="AN58" i="1" s="1"/>
  <c r="AK60" i="1" a="1"/>
  <c r="AK60" i="1" s="1"/>
  <c r="AB64" i="1"/>
  <c r="AJ65" i="1"/>
  <c r="AM65" i="1"/>
  <c r="AG65" i="1"/>
  <c r="AB66" i="1"/>
  <c r="AN66" i="1" a="1"/>
  <c r="AN66" i="1" s="1"/>
  <c r="AK68" i="1" a="1"/>
  <c r="AK68" i="1" s="1"/>
  <c r="AN69" i="1" a="1"/>
  <c r="AN69" i="1" s="1"/>
  <c r="AK71" i="1" a="1"/>
  <c r="AK71" i="1" s="1"/>
  <c r="AB72" i="1"/>
  <c r="AK73" i="1" a="1"/>
  <c r="AK73" i="1" s="1"/>
  <c r="AB74" i="1"/>
  <c r="AN74" i="1" a="1"/>
  <c r="AN74" i="1" s="1"/>
  <c r="AB75" i="1"/>
  <c r="AK76" i="1" a="1"/>
  <c r="AK76" i="1" s="1"/>
  <c r="AB77" i="1"/>
  <c r="AH78" i="1" a="1"/>
  <c r="AH78" i="1" s="1"/>
  <c r="AB79" i="1"/>
  <c r="AH81" i="1" a="1"/>
  <c r="AH81" i="1" s="1"/>
  <c r="AB82" i="1"/>
  <c r="AK83" i="1" a="1"/>
  <c r="AK83" i="1" s="1"/>
  <c r="AB84" i="1"/>
  <c r="AN84" i="1" a="1"/>
  <c r="AN84" i="1" s="1"/>
  <c r="AN85" i="1" a="1"/>
  <c r="AN85" i="1" s="1"/>
  <c r="AB86" i="1"/>
  <c r="AK94" i="1" a="1"/>
  <c r="AK94" i="1" s="1"/>
  <c r="AK95" i="1" a="1"/>
  <c r="AK95" i="1" s="1"/>
  <c r="AM96" i="1"/>
  <c r="AB98" i="1"/>
  <c r="AH99" i="1" a="1"/>
  <c r="AH99" i="1" s="1"/>
  <c r="AH100" i="1" a="1"/>
  <c r="AH100" i="1" s="1"/>
  <c r="AH102" i="1" a="1"/>
  <c r="AH102" i="1" s="1"/>
  <c r="AK104" i="1" a="1"/>
  <c r="AK104" i="1" s="1"/>
  <c r="AB110" i="1"/>
  <c r="AH111" i="1" a="1"/>
  <c r="AH111" i="1" s="1"/>
  <c r="AH112" i="1" a="1"/>
  <c r="AH112" i="1" s="1"/>
  <c r="AJ55" i="1"/>
  <c r="AB68" i="1"/>
  <c r="AK63" i="1" a="1"/>
  <c r="AK63" i="1" s="1"/>
  <c r="AH65" i="1" a="1"/>
  <c r="AH65" i="1" s="1"/>
  <c r="AB69" i="1"/>
  <c r="AN71" i="1" a="1"/>
  <c r="AN71" i="1" s="1"/>
  <c r="AN72" i="1" a="1"/>
  <c r="AN72" i="1" s="1"/>
  <c r="AB73" i="1"/>
  <c r="AK78" i="1" a="1"/>
  <c r="AK78" i="1" s="1"/>
  <c r="AN83" i="1" a="1"/>
  <c r="AN83" i="1" s="1"/>
  <c r="AG91" i="1"/>
  <c r="AJ91" i="1"/>
  <c r="AM91" i="1"/>
  <c r="AK92" i="1" a="1"/>
  <c r="AK92" i="1" s="1"/>
  <c r="AH93" i="1" a="1"/>
  <c r="AH93" i="1" s="1"/>
  <c r="AN95" i="1" a="1"/>
  <c r="AN95" i="1" s="1"/>
  <c r="AH96" i="1" a="1"/>
  <c r="AH96" i="1" s="1"/>
  <c r="AG96" i="1"/>
  <c r="AK99" i="1" a="1"/>
  <c r="AK99" i="1" s="1"/>
  <c r="AN100" i="1" a="1"/>
  <c r="AN100" i="1" s="1"/>
  <c r="AH101" i="1" a="1"/>
  <c r="AH101" i="1" s="1"/>
  <c r="AK102" i="1" a="1"/>
  <c r="AK102" i="1" s="1"/>
  <c r="AN103" i="1" a="1"/>
  <c r="AN103" i="1" s="1"/>
  <c r="AN104" i="1" a="1"/>
  <c r="AN104" i="1" s="1"/>
  <c r="AH108" i="1" a="1"/>
  <c r="AH108" i="1" s="1"/>
  <c r="AN110" i="1" a="1"/>
  <c r="AN110" i="1" s="1"/>
  <c r="AK111" i="1" a="1"/>
  <c r="AK111" i="1" s="1"/>
  <c r="AJ111" i="1"/>
  <c r="AK112" i="1" a="1"/>
  <c r="AK112" i="1" s="1"/>
  <c r="AJ112" i="1"/>
  <c r="AN21" i="1" a="1"/>
  <c r="AN21" i="1" s="1"/>
  <c r="AN29" i="1" a="1"/>
  <c r="AN29" i="1" s="1"/>
  <c r="AN37" i="1" a="1"/>
  <c r="AN37" i="1" s="1"/>
  <c r="AN45" i="1" a="1"/>
  <c r="AN45" i="1" s="1"/>
  <c r="AG54" i="1"/>
  <c r="AJ58" i="1"/>
  <c r="AG58" i="1"/>
  <c r="AJ59" i="1"/>
  <c r="AM59" i="1"/>
  <c r="AB60" i="1"/>
  <c r="AN60" i="1" a="1"/>
  <c r="AN60" i="1" s="1"/>
  <c r="AN63" i="1" a="1"/>
  <c r="AN63" i="1" s="1"/>
  <c r="AG67" i="1"/>
  <c r="AJ67" i="1"/>
  <c r="AM67" i="1"/>
  <c r="AN68" i="1" a="1"/>
  <c r="AN68" i="1" s="1"/>
  <c r="AH70" i="1" a="1"/>
  <c r="AH70" i="1" s="1"/>
  <c r="AB71" i="1"/>
  <c r="AN73" i="1" a="1"/>
  <c r="AN73" i="1" s="1"/>
  <c r="AB76" i="1"/>
  <c r="AN76" i="1" a="1"/>
  <c r="AN76" i="1" s="1"/>
  <c r="AN78" i="1" a="1"/>
  <c r="AN78" i="1" s="1"/>
  <c r="AH80" i="1" a="1"/>
  <c r="AH80" i="1" s="1"/>
  <c r="AG80" i="1"/>
  <c r="AB85" i="1"/>
  <c r="AJ89" i="1"/>
  <c r="AM89" i="1"/>
  <c r="AG89" i="1"/>
  <c r="AH89" i="1" a="1"/>
  <c r="AH89" i="1" s="1"/>
  <c r="AJ90" i="1"/>
  <c r="AH90" i="1" a="1"/>
  <c r="AH90" i="1" s="1"/>
  <c r="AH91" i="1" a="1"/>
  <c r="AH91" i="1" s="1"/>
  <c r="AH92" i="1" a="1"/>
  <c r="AH92" i="1" s="1"/>
  <c r="AK93" i="1" a="1"/>
  <c r="AK93" i="1" s="1"/>
  <c r="AN94" i="1" a="1"/>
  <c r="AN94" i="1" s="1"/>
  <c r="AB95" i="1"/>
  <c r="AJ96" i="1"/>
  <c r="AK96" i="1" a="1"/>
  <c r="AK96" i="1" s="1"/>
  <c r="AJ97" i="1"/>
  <c r="AM97" i="1"/>
  <c r="AG97" i="1"/>
  <c r="AB107" i="1"/>
  <c r="AN99" i="1" a="1"/>
  <c r="AN99" i="1" s="1"/>
  <c r="AK101" i="1" a="1"/>
  <c r="AK101" i="1" s="1"/>
  <c r="AN102" i="1" a="1"/>
  <c r="AN102" i="1" s="1"/>
  <c r="AB104" i="1"/>
  <c r="AJ106" i="1"/>
  <c r="AH106" i="1" a="1"/>
  <c r="AH106" i="1" s="1"/>
  <c r="AM109" i="1"/>
  <c r="AG109" i="1"/>
  <c r="AJ109" i="1"/>
  <c r="AN112" i="1" a="1"/>
  <c r="AN112" i="1" s="1"/>
  <c r="AB115" i="1"/>
  <c r="AJ63" i="1"/>
  <c r="AG66" i="1"/>
  <c r="AJ71" i="1"/>
  <c r="AG74" i="1"/>
  <c r="AJ79" i="1"/>
  <c r="AG82" i="1"/>
  <c r="AJ87" i="1"/>
  <c r="AG90" i="1"/>
  <c r="AJ95" i="1"/>
  <c r="AG98" i="1"/>
  <c r="AG106" i="1"/>
  <c r="AM108" i="1"/>
  <c r="AN113" i="1" a="1"/>
  <c r="AN113" i="1" s="1"/>
  <c r="AM114" i="1"/>
  <c r="AB118" i="1"/>
  <c r="AN122" i="1" a="1"/>
  <c r="AN122" i="1" s="1"/>
  <c r="AG125" i="1"/>
  <c r="AJ125" i="1"/>
  <c r="AM125" i="1"/>
  <c r="AM126" i="1"/>
  <c r="AG126" i="1"/>
  <c r="AJ126" i="1"/>
  <c r="AM127" i="1"/>
  <c r="AH127" i="1" a="1"/>
  <c r="AH127" i="1" s="1"/>
  <c r="AB130" i="1"/>
  <c r="AN131" i="1" a="1"/>
  <c r="AN131" i="1" s="1"/>
  <c r="AK132" i="1" a="1"/>
  <c r="AK132" i="1" s="1"/>
  <c r="AM135" i="1"/>
  <c r="AH136" i="1" a="1"/>
  <c r="AH136" i="1" s="1"/>
  <c r="AH142" i="1" a="1"/>
  <c r="AH142" i="1" s="1"/>
  <c r="AJ70" i="1"/>
  <c r="AB112" i="1"/>
  <c r="AN115" i="1" a="1"/>
  <c r="AN115" i="1" s="1"/>
  <c r="AG116" i="1"/>
  <c r="AJ116" i="1"/>
  <c r="AH116" i="1" a="1"/>
  <c r="AH116" i="1" s="1"/>
  <c r="AG117" i="1"/>
  <c r="AJ117" i="1"/>
  <c r="AM117" i="1"/>
  <c r="AH117" i="1" a="1"/>
  <c r="AH117" i="1" s="1"/>
  <c r="AB120" i="1"/>
  <c r="AK121" i="1" a="1"/>
  <c r="AK121" i="1" s="1"/>
  <c r="AJ123" i="1"/>
  <c r="AM123" i="1"/>
  <c r="AG123" i="1"/>
  <c r="AH123" i="1" a="1"/>
  <c r="AH123" i="1" s="1"/>
  <c r="AH124" i="1" a="1"/>
  <c r="AH124" i="1" s="1"/>
  <c r="AH125" i="1" a="1"/>
  <c r="AH125" i="1" s="1"/>
  <c r="AK127" i="1" a="1"/>
  <c r="AK127" i="1" s="1"/>
  <c r="AN132" i="1" a="1"/>
  <c r="AN132" i="1" s="1"/>
  <c r="AN134" i="1" a="1"/>
  <c r="AN134" i="1" s="1"/>
  <c r="AK136" i="1" a="1"/>
  <c r="AK136" i="1" s="1"/>
  <c r="AJ139" i="1"/>
  <c r="AM139" i="1"/>
  <c r="AG139" i="1"/>
  <c r="AH140" i="1" a="1"/>
  <c r="AH140" i="1" s="1"/>
  <c r="AM66" i="1"/>
  <c r="AM74" i="1"/>
  <c r="AM82" i="1"/>
  <c r="AM90" i="1"/>
  <c r="AJ93" i="1"/>
  <c r="AM98" i="1"/>
  <c r="AJ101" i="1"/>
  <c r="AM106" i="1"/>
  <c r="AK110" i="1" a="1"/>
  <c r="AK110" i="1" s="1"/>
  <c r="AH113" i="1" a="1"/>
  <c r="AH113" i="1" s="1"/>
  <c r="AJ115" i="1"/>
  <c r="AG115" i="1"/>
  <c r="AM115" i="1"/>
  <c r="AK117" i="1" a="1"/>
  <c r="AK117" i="1" s="1"/>
  <c r="AH119" i="1" a="1"/>
  <c r="AH119" i="1" s="1"/>
  <c r="AN121" i="1" a="1"/>
  <c r="AN121" i="1" s="1"/>
  <c r="AB122" i="1"/>
  <c r="AK124" i="1" a="1"/>
  <c r="AK124" i="1" s="1"/>
  <c r="AK125" i="1" a="1"/>
  <c r="AK125" i="1" s="1"/>
  <c r="AK126" i="1" a="1"/>
  <c r="AK126" i="1" s="1"/>
  <c r="AN127" i="1" a="1"/>
  <c r="AN127" i="1" s="1"/>
  <c r="AM128" i="1"/>
  <c r="AG128" i="1"/>
  <c r="AJ128" i="1"/>
  <c r="AH128" i="1" a="1"/>
  <c r="AH128" i="1" s="1"/>
  <c r="AH129" i="1" a="1"/>
  <c r="AH129" i="1" s="1"/>
  <c r="AB132" i="1"/>
  <c r="AH135" i="1" a="1"/>
  <c r="AH135" i="1" s="1"/>
  <c r="AH137" i="1" a="1"/>
  <c r="AH137" i="1" s="1"/>
  <c r="AK142" i="1" a="1"/>
  <c r="AK142" i="1" s="1"/>
  <c r="AG63" i="1"/>
  <c r="AG71" i="1"/>
  <c r="AG79" i="1"/>
  <c r="AG87" i="1"/>
  <c r="AG95" i="1"/>
  <c r="AG103" i="1"/>
  <c r="AJ108" i="1"/>
  <c r="AG111" i="1"/>
  <c r="AG113" i="1"/>
  <c r="AK114" i="1" a="1"/>
  <c r="AK114" i="1" s="1"/>
  <c r="AG114" i="1"/>
  <c r="AK116" i="1" a="1"/>
  <c r="AK116" i="1" s="1"/>
  <c r="AN117" i="1" a="1"/>
  <c r="AN117" i="1" s="1"/>
  <c r="AH118" i="1" a="1"/>
  <c r="AH118" i="1" s="1"/>
  <c r="AM119" i="1"/>
  <c r="AK119" i="1" a="1"/>
  <c r="AK119" i="1" s="1"/>
  <c r="AJ119" i="1"/>
  <c r="AB121" i="1"/>
  <c r="AN124" i="1" a="1"/>
  <c r="AN124" i="1" s="1"/>
  <c r="AN125" i="1" a="1"/>
  <c r="AN125" i="1" s="1"/>
  <c r="AH126" i="1" a="1"/>
  <c r="AH126" i="1" s="1"/>
  <c r="AK128" i="1" a="1"/>
  <c r="AK128" i="1" s="1"/>
  <c r="AJ131" i="1"/>
  <c r="AM131" i="1"/>
  <c r="AG131" i="1"/>
  <c r="AJ133" i="1"/>
  <c r="AB136" i="1"/>
  <c r="AH139" i="1" a="1"/>
  <c r="AH139" i="1" s="1"/>
  <c r="AB140" i="1"/>
  <c r="AK140" i="1" a="1"/>
  <c r="AK140" i="1" s="1"/>
  <c r="AG70" i="1"/>
  <c r="AM112" i="1"/>
  <c r="AG112" i="1"/>
  <c r="AN116" i="1" a="1"/>
  <c r="AN116" i="1" s="1"/>
  <c r="AM118" i="1"/>
  <c r="AG118" i="1"/>
  <c r="AJ118" i="1"/>
  <c r="AN119" i="1" a="1"/>
  <c r="AN119" i="1" s="1"/>
  <c r="AB126" i="1"/>
  <c r="AN126" i="1" a="1"/>
  <c r="AN126" i="1" s="1"/>
  <c r="AB127" i="1"/>
  <c r="AK129" i="1" a="1"/>
  <c r="AK129" i="1" s="1"/>
  <c r="AJ130" i="1"/>
  <c r="AM130" i="1"/>
  <c r="AG130" i="1"/>
  <c r="AH131" i="1" a="1"/>
  <c r="AH131" i="1" s="1"/>
  <c r="AH133" i="1" a="1"/>
  <c r="AH133" i="1" s="1"/>
  <c r="AG133" i="1"/>
  <c r="AM134" i="1"/>
  <c r="AG134" i="1"/>
  <c r="AJ134" i="1"/>
  <c r="AK135" i="1" a="1"/>
  <c r="AK135" i="1" s="1"/>
  <c r="AK137" i="1" a="1"/>
  <c r="AK137" i="1" s="1"/>
  <c r="AG138" i="1"/>
  <c r="AJ138" i="1"/>
  <c r="AM138" i="1"/>
  <c r="AN144" i="1" a="1"/>
  <c r="AN144" i="1" s="1"/>
  <c r="AG61" i="1"/>
  <c r="AB62" i="1"/>
  <c r="AG69" i="1"/>
  <c r="AB70" i="1"/>
  <c r="AG77" i="1"/>
  <c r="AB78" i="1"/>
  <c r="AG85" i="1"/>
  <c r="AG93" i="1"/>
  <c r="AG101" i="1"/>
  <c r="AB102" i="1"/>
  <c r="AB113" i="1"/>
  <c r="AK113" i="1" a="1"/>
  <c r="AK113" i="1" s="1"/>
  <c r="AK118" i="1" a="1"/>
  <c r="AK118" i="1" s="1"/>
  <c r="AM120" i="1"/>
  <c r="AG120" i="1"/>
  <c r="AJ120" i="1"/>
  <c r="AH120" i="1" a="1"/>
  <c r="AH120" i="1" s="1"/>
  <c r="AK123" i="1" a="1"/>
  <c r="AK123" i="1" s="1"/>
  <c r="AN123" i="1" a="1"/>
  <c r="AN123" i="1" s="1"/>
  <c r="AB125" i="1"/>
  <c r="AN128" i="1" a="1"/>
  <c r="AN128" i="1" s="1"/>
  <c r="AN129" i="1" a="1"/>
  <c r="AN129" i="1" s="1"/>
  <c r="AH130" i="1" a="1"/>
  <c r="AH130" i="1" s="1"/>
  <c r="AK133" i="1" a="1"/>
  <c r="AK133" i="1" s="1"/>
  <c r="AN135" i="1" a="1"/>
  <c r="AN135" i="1" s="1"/>
  <c r="AN137" i="1" a="1"/>
  <c r="AN137" i="1" s="1"/>
  <c r="AH138" i="1" a="1"/>
  <c r="AH138" i="1" s="1"/>
  <c r="AK139" i="1" a="1"/>
  <c r="AK139" i="1" s="1"/>
  <c r="AN140" i="1" a="1"/>
  <c r="AN140" i="1" s="1"/>
  <c r="AJ113" i="1"/>
  <c r="AB119" i="1"/>
  <c r="AK120" i="1" a="1"/>
  <c r="AK120" i="1" s="1"/>
  <c r="AJ122" i="1"/>
  <c r="AM122" i="1"/>
  <c r="AG122" i="1"/>
  <c r="AH122" i="1" a="1"/>
  <c r="AH122" i="1" s="1"/>
  <c r="AB123" i="1"/>
  <c r="AB128" i="1"/>
  <c r="AB129" i="1"/>
  <c r="AK130" i="1" a="1"/>
  <c r="AK130" i="1" s="1"/>
  <c r="AN133" i="1" a="1"/>
  <c r="AN133" i="1" s="1"/>
  <c r="AK138" i="1" a="1"/>
  <c r="AK138" i="1" s="1"/>
  <c r="AN139" i="1" a="1"/>
  <c r="AN139" i="1" s="1"/>
  <c r="AK141" i="1" a="1"/>
  <c r="AK141" i="1" s="1"/>
  <c r="AJ114" i="1"/>
  <c r="AN118" i="1" a="1"/>
  <c r="AN118" i="1" s="1"/>
  <c r="AN120" i="1" a="1"/>
  <c r="AN120" i="1" s="1"/>
  <c r="AJ121" i="1"/>
  <c r="AM121" i="1"/>
  <c r="AG121" i="1"/>
  <c r="AH121" i="1" a="1"/>
  <c r="AH121" i="1" s="1"/>
  <c r="AK122" i="1" a="1"/>
  <c r="AK122" i="1" s="1"/>
  <c r="AN130" i="1" a="1"/>
  <c r="AN130" i="1" s="1"/>
  <c r="AK131" i="1" a="1"/>
  <c r="AK131" i="1" s="1"/>
  <c r="AH132" i="1" a="1"/>
  <c r="AH132" i="1" s="1"/>
  <c r="AH134" i="1" a="1"/>
  <c r="AH134" i="1" s="1"/>
  <c r="AK134" i="1" a="1"/>
  <c r="AK134" i="1" s="1"/>
  <c r="AM136" i="1"/>
  <c r="AG136" i="1"/>
  <c r="AJ136" i="1"/>
  <c r="AN138" i="1" a="1"/>
  <c r="AN138" i="1" s="1"/>
  <c r="AB141" i="1"/>
  <c r="AN141" i="1" a="1"/>
  <c r="AN141" i="1" s="1"/>
  <c r="AM133" i="1"/>
  <c r="AH141" i="1" a="1"/>
  <c r="AH141" i="1" s="1"/>
  <c r="AN143" i="1" a="1"/>
  <c r="AN143" i="1" s="1"/>
  <c r="AH144" i="1" a="1"/>
  <c r="AH144" i="1" s="1"/>
  <c r="AG144" i="1"/>
  <c r="AK145" i="1" a="1"/>
  <c r="AK145" i="1" s="1"/>
  <c r="AG147" i="1"/>
  <c r="AJ147" i="1"/>
  <c r="AM147" i="1"/>
  <c r="AH148" i="1" a="1"/>
  <c r="AH148" i="1" s="1"/>
  <c r="AH151" i="1" a="1"/>
  <c r="AH151" i="1" s="1"/>
  <c r="AH156" i="1" a="1"/>
  <c r="AH156" i="1" s="1"/>
  <c r="AH161" i="1" a="1"/>
  <c r="AH161" i="1" s="1"/>
  <c r="AK164" i="1" a="1"/>
  <c r="AK164" i="1" s="1"/>
  <c r="AN165" i="1" a="1"/>
  <c r="AN165" i="1" s="1"/>
  <c r="AM166" i="1"/>
  <c r="AG166" i="1"/>
  <c r="AJ166" i="1"/>
  <c r="AH169" i="1" a="1"/>
  <c r="AH169" i="1" s="1"/>
  <c r="AK172" i="1" a="1"/>
  <c r="AK172" i="1" s="1"/>
  <c r="AN173" i="1" a="1"/>
  <c r="AN173" i="1" s="1"/>
  <c r="AH174" i="1" a="1"/>
  <c r="AH174" i="1" s="1"/>
  <c r="AH186" i="1" a="1"/>
  <c r="AH186" i="1" s="1"/>
  <c r="AK187" i="1" a="1"/>
  <c r="AK187" i="1" s="1"/>
  <c r="AN194" i="1" a="1"/>
  <c r="AN194" i="1" s="1"/>
  <c r="AK195" i="1" a="1"/>
  <c r="AK195" i="1" s="1"/>
  <c r="AM124" i="1"/>
  <c r="AJ127" i="1"/>
  <c r="AB131" i="1"/>
  <c r="AM132" i="1"/>
  <c r="AJ135" i="1"/>
  <c r="AG141" i="1"/>
  <c r="AG142" i="1"/>
  <c r="AG143" i="1"/>
  <c r="AJ143" i="1"/>
  <c r="AM143" i="1"/>
  <c r="AK144" i="1" a="1"/>
  <c r="AK144" i="1" s="1"/>
  <c r="AB145" i="1"/>
  <c r="AH146" i="1" a="1"/>
  <c r="AH146" i="1" s="1"/>
  <c r="AB166" i="1"/>
  <c r="AB158" i="1"/>
  <c r="AB150" i="1"/>
  <c r="AH149" i="1" a="1"/>
  <c r="AH149" i="1" s="1"/>
  <c r="AH150" i="1" a="1"/>
  <c r="AH150" i="1" s="1"/>
  <c r="AG155" i="1"/>
  <c r="AJ155" i="1"/>
  <c r="AM155" i="1"/>
  <c r="AH157" i="1" a="1"/>
  <c r="AH157" i="1" s="1"/>
  <c r="AH158" i="1" a="1"/>
  <c r="AH158" i="1" s="1"/>
  <c r="AB162" i="1"/>
  <c r="AK162" i="1" a="1"/>
  <c r="AK162" i="1" s="1"/>
  <c r="AH163" i="1" a="1"/>
  <c r="AH163" i="1" s="1"/>
  <c r="AB165" i="1"/>
  <c r="AH167" i="1" a="1"/>
  <c r="AH167" i="1" s="1"/>
  <c r="AK170" i="1" a="1"/>
  <c r="AK170" i="1" s="1"/>
  <c r="AH171" i="1" a="1"/>
  <c r="AH171" i="1" s="1"/>
  <c r="AB173" i="1"/>
  <c r="AH176" i="1" a="1"/>
  <c r="AH176" i="1" s="1"/>
  <c r="AJ177" i="1"/>
  <c r="AM177" i="1"/>
  <c r="AG177" i="1"/>
  <c r="AK178" i="1" a="1"/>
  <c r="AK178" i="1" s="1"/>
  <c r="AJ178" i="1"/>
  <c r="AB180" i="1"/>
  <c r="AN180" i="1" a="1"/>
  <c r="AN180" i="1" s="1"/>
  <c r="AN182" i="1" a="1"/>
  <c r="AN182" i="1" s="1"/>
  <c r="AM183" i="1"/>
  <c r="AH184" i="1" a="1"/>
  <c r="AH184" i="1" s="1"/>
  <c r="AK191" i="1" a="1"/>
  <c r="AK191" i="1" s="1"/>
  <c r="AB192" i="1"/>
  <c r="AB194" i="1"/>
  <c r="AB195" i="1"/>
  <c r="AG197" i="1"/>
  <c r="AJ197" i="1"/>
  <c r="AM197" i="1"/>
  <c r="AG129" i="1"/>
  <c r="AG137" i="1"/>
  <c r="AH143" i="1" a="1"/>
  <c r="AH143" i="1" s="1"/>
  <c r="AN145" i="1" a="1"/>
  <c r="AN145" i="1" s="1"/>
  <c r="AK146" i="1" a="1"/>
  <c r="AK146" i="1" s="1"/>
  <c r="AH147" i="1" a="1"/>
  <c r="AH147" i="1" s="1"/>
  <c r="AK148" i="1" a="1"/>
  <c r="AK148" i="1" s="1"/>
  <c r="AK151" i="1" a="1"/>
  <c r="AK151" i="1" s="1"/>
  <c r="AK153" i="1" a="1"/>
  <c r="AK153" i="1" s="1"/>
  <c r="AH154" i="1" a="1"/>
  <c r="AH154" i="1" s="1"/>
  <c r="AH159" i="1" a="1"/>
  <c r="AH159" i="1" s="1"/>
  <c r="AK159" i="1" a="1"/>
  <c r="AK159" i="1" s="1"/>
  <c r="AK161" i="1" a="1"/>
  <c r="AK161" i="1" s="1"/>
  <c r="AB163" i="1"/>
  <c r="AK163" i="1" a="1"/>
  <c r="AK163" i="1" s="1"/>
  <c r="AB164" i="1"/>
  <c r="AN164" i="1" a="1"/>
  <c r="AN164" i="1" s="1"/>
  <c r="AH166" i="1" a="1"/>
  <c r="AH166" i="1" s="1"/>
  <c r="AK169" i="1" a="1"/>
  <c r="AK169" i="1" s="1"/>
  <c r="AB171" i="1"/>
  <c r="AK171" i="1" a="1"/>
  <c r="AK171" i="1" s="1"/>
  <c r="AB172" i="1"/>
  <c r="AN172" i="1" a="1"/>
  <c r="AN172" i="1" s="1"/>
  <c r="AK174" i="1" a="1"/>
  <c r="AK174" i="1" s="1"/>
  <c r="AM175" i="1"/>
  <c r="AK176" i="1" a="1"/>
  <c r="AK176" i="1" s="1"/>
  <c r="AH177" i="1" a="1"/>
  <c r="AH177" i="1" s="1"/>
  <c r="AB178" i="1"/>
  <c r="AN178" i="1" a="1"/>
  <c r="AN178" i="1" s="1"/>
  <c r="AG179" i="1"/>
  <c r="AJ179" i="1"/>
  <c r="AM179" i="1"/>
  <c r="AM181" i="1"/>
  <c r="AH183" i="1" a="1"/>
  <c r="AH183" i="1" s="1"/>
  <c r="AK184" i="1" a="1"/>
  <c r="AK184" i="1" s="1"/>
  <c r="AJ185" i="1"/>
  <c r="AM185" i="1"/>
  <c r="AG185" i="1"/>
  <c r="AK186" i="1" a="1"/>
  <c r="AK186" i="1" s="1"/>
  <c r="AN187" i="1" a="1"/>
  <c r="AN187" i="1" s="1"/>
  <c r="AH188" i="1" a="1"/>
  <c r="AH188" i="1" s="1"/>
  <c r="AH189" i="1" a="1"/>
  <c r="AH189" i="1" s="1"/>
  <c r="AG189" i="1"/>
  <c r="AB191" i="1"/>
  <c r="AN195" i="1" a="1"/>
  <c r="AN195" i="1" s="1"/>
  <c r="AJ141" i="1"/>
  <c r="AB144" i="1"/>
  <c r="AB146" i="1"/>
  <c r="AN147" i="1" a="1"/>
  <c r="AN147" i="1" s="1"/>
  <c r="AK147" i="1" a="1"/>
  <c r="AK147" i="1" s="1"/>
  <c r="AN148" i="1" a="1"/>
  <c r="AN148" i="1" s="1"/>
  <c r="AB149" i="1"/>
  <c r="AK149" i="1" a="1"/>
  <c r="AK149" i="1" s="1"/>
  <c r="AJ149" i="1"/>
  <c r="AK150" i="1" a="1"/>
  <c r="AK150" i="1" s="1"/>
  <c r="AB151" i="1"/>
  <c r="AH152" i="1" a="1"/>
  <c r="AH152" i="1" s="1"/>
  <c r="AG152" i="1"/>
  <c r="AB153" i="1"/>
  <c r="AK154" i="1" a="1"/>
  <c r="AK154" i="1" s="1"/>
  <c r="AH155" i="1" a="1"/>
  <c r="AH155" i="1" s="1"/>
  <c r="AK156" i="1" a="1"/>
  <c r="AK156" i="1" s="1"/>
  <c r="AB157" i="1"/>
  <c r="AK157" i="1" a="1"/>
  <c r="AK157" i="1" s="1"/>
  <c r="AJ157" i="1"/>
  <c r="AK158" i="1" a="1"/>
  <c r="AK158" i="1" s="1"/>
  <c r="AB159" i="1"/>
  <c r="AH160" i="1" a="1"/>
  <c r="AH160" i="1" s="1"/>
  <c r="AB161" i="1"/>
  <c r="AN162" i="1" a="1"/>
  <c r="AN162" i="1" s="1"/>
  <c r="AK167" i="1" a="1"/>
  <c r="AK167" i="1" s="1"/>
  <c r="AH168" i="1" a="1"/>
  <c r="AH168" i="1" s="1"/>
  <c r="AG168" i="1"/>
  <c r="AB169" i="1"/>
  <c r="AN170" i="1" a="1"/>
  <c r="AN170" i="1" s="1"/>
  <c r="AH175" i="1" a="1"/>
  <c r="AH175" i="1" s="1"/>
  <c r="AN176" i="1" a="1"/>
  <c r="AN176" i="1" s="1"/>
  <c r="AH179" i="1" a="1"/>
  <c r="AH179" i="1" s="1"/>
  <c r="AH181" i="1" a="1"/>
  <c r="AH181" i="1" s="1"/>
  <c r="AG181" i="1"/>
  <c r="AN184" i="1" a="1"/>
  <c r="AN184" i="1" s="1"/>
  <c r="AH185" i="1" a="1"/>
  <c r="AH185" i="1" s="1"/>
  <c r="AB186" i="1"/>
  <c r="AN186" i="1" a="1"/>
  <c r="AN186" i="1" s="1"/>
  <c r="AK189" i="1" a="1"/>
  <c r="AK189" i="1" s="1"/>
  <c r="AM190" i="1"/>
  <c r="AG190" i="1"/>
  <c r="AJ190" i="1"/>
  <c r="AN191" i="1" a="1"/>
  <c r="AN191" i="1" s="1"/>
  <c r="AH196" i="1" a="1"/>
  <c r="AH196" i="1" s="1"/>
  <c r="AG119" i="1"/>
  <c r="AJ124" i="1"/>
  <c r="AG127" i="1"/>
  <c r="AM129" i="1"/>
  <c r="AJ132" i="1"/>
  <c r="AG135" i="1"/>
  <c r="AM137" i="1"/>
  <c r="AB142" i="1"/>
  <c r="AK143" i="1" a="1"/>
  <c r="AK143" i="1" s="1"/>
  <c r="AJ145" i="1"/>
  <c r="AM145" i="1"/>
  <c r="AG145" i="1"/>
  <c r="AN146" i="1" a="1"/>
  <c r="AN146" i="1" s="1"/>
  <c r="AN149" i="1" a="1"/>
  <c r="AN149" i="1" s="1"/>
  <c r="AN151" i="1" a="1"/>
  <c r="AN151" i="1" s="1"/>
  <c r="AK152" i="1" a="1"/>
  <c r="AK152" i="1" s="1"/>
  <c r="AN153" i="1" a="1"/>
  <c r="AN153" i="1" s="1"/>
  <c r="AB154" i="1"/>
  <c r="AB155" i="1"/>
  <c r="AK155" i="1" a="1"/>
  <c r="AK155" i="1" s="1"/>
  <c r="AB156" i="1"/>
  <c r="AN157" i="1" a="1"/>
  <c r="AN157" i="1" s="1"/>
  <c r="AN159" i="1" a="1"/>
  <c r="AN159" i="1" s="1"/>
  <c r="AK160" i="1" a="1"/>
  <c r="AK160" i="1" s="1"/>
  <c r="AN161" i="1" a="1"/>
  <c r="AN161" i="1" s="1"/>
  <c r="AN163" i="1" a="1"/>
  <c r="AN163" i="1" s="1"/>
  <c r="AK166" i="1" a="1"/>
  <c r="AK166" i="1" s="1"/>
  <c r="AB179" i="1"/>
  <c r="AK168" i="1" a="1"/>
  <c r="AK168" i="1" s="1"/>
  <c r="AN169" i="1" a="1"/>
  <c r="AN169" i="1" s="1"/>
  <c r="AN171" i="1" a="1"/>
  <c r="AN171" i="1" s="1"/>
  <c r="AB174" i="1"/>
  <c r="AN174" i="1" a="1"/>
  <c r="AN174" i="1" s="1"/>
  <c r="AB176" i="1"/>
  <c r="AK177" i="1" a="1"/>
  <c r="AK177" i="1" s="1"/>
  <c r="AK179" i="1" a="1"/>
  <c r="AK179" i="1" s="1"/>
  <c r="AK181" i="1" a="1"/>
  <c r="AK181" i="1" s="1"/>
  <c r="AJ181" i="1"/>
  <c r="AM182" i="1"/>
  <c r="AG182" i="1"/>
  <c r="AJ182" i="1"/>
  <c r="AK183" i="1" a="1"/>
  <c r="AK183" i="1" s="1"/>
  <c r="AB184" i="1"/>
  <c r="AK188" i="1" a="1"/>
  <c r="AK188" i="1" s="1"/>
  <c r="AN189" i="1" a="1"/>
  <c r="AN189" i="1" s="1"/>
  <c r="AH190" i="1" a="1"/>
  <c r="AH190" i="1" s="1"/>
  <c r="AJ192" i="1"/>
  <c r="AM192" i="1"/>
  <c r="AG192" i="1"/>
  <c r="AJ193" i="1"/>
  <c r="AM193" i="1"/>
  <c r="AG193" i="1"/>
  <c r="AH193" i="1" a="1"/>
  <c r="AH193" i="1" s="1"/>
  <c r="AK196" i="1" a="1"/>
  <c r="AK196" i="1" s="1"/>
  <c r="AB197" i="1"/>
  <c r="AM141" i="1"/>
  <c r="AM142" i="1"/>
  <c r="AJ142" i="1"/>
  <c r="AB143" i="1"/>
  <c r="AN150" i="1" a="1"/>
  <c r="AN150" i="1" s="1"/>
  <c r="AN152" i="1" a="1"/>
  <c r="AN152" i="1" s="1"/>
  <c r="AN154" i="1" a="1"/>
  <c r="AN154" i="1" s="1"/>
  <c r="AN158" i="1" a="1"/>
  <c r="AN158" i="1" s="1"/>
  <c r="AN160" i="1" a="1"/>
  <c r="AN160" i="1" s="1"/>
  <c r="AM165" i="1"/>
  <c r="AN167" i="1" a="1"/>
  <c r="AN167" i="1" s="1"/>
  <c r="AN168" i="1" a="1"/>
  <c r="AN168" i="1" s="1"/>
  <c r="AM173" i="1"/>
  <c r="AK175" i="1" a="1"/>
  <c r="AK175" i="1" s="1"/>
  <c r="AH180" i="1" a="1"/>
  <c r="AH180" i="1" s="1"/>
  <c r="AN181" i="1" a="1"/>
  <c r="AN181" i="1" s="1"/>
  <c r="AH182" i="1" a="1"/>
  <c r="AH182" i="1" s="1"/>
  <c r="AB183" i="1"/>
  <c r="AK185" i="1" a="1"/>
  <c r="AK185" i="1" s="1"/>
  <c r="AB189" i="1"/>
  <c r="AH192" i="1" a="1"/>
  <c r="AH192" i="1" s="1"/>
  <c r="AK193" i="1" a="1"/>
  <c r="AK193" i="1" s="1"/>
  <c r="AH194" i="1" a="1"/>
  <c r="AH194" i="1" s="1"/>
  <c r="AN196" i="1" a="1"/>
  <c r="AN196" i="1" s="1"/>
  <c r="AG140" i="1"/>
  <c r="AJ153" i="1"/>
  <c r="AM153" i="1"/>
  <c r="AG153" i="1"/>
  <c r="AN155" i="1" a="1"/>
  <c r="AN155" i="1" s="1"/>
  <c r="AJ161" i="1"/>
  <c r="AM161" i="1"/>
  <c r="AG161" i="1"/>
  <c r="AH162" i="1" a="1"/>
  <c r="AH162" i="1" s="1"/>
  <c r="AH164" i="1" a="1"/>
  <c r="AH164" i="1" s="1"/>
  <c r="AH165" i="1" a="1"/>
  <c r="AH165" i="1" s="1"/>
  <c r="AG165" i="1"/>
  <c r="AN166" i="1" a="1"/>
  <c r="AN166" i="1" s="1"/>
  <c r="AJ169" i="1"/>
  <c r="AM169" i="1"/>
  <c r="AG169" i="1"/>
  <c r="AH170" i="1" a="1"/>
  <c r="AH170" i="1" s="1"/>
  <c r="AH172" i="1" a="1"/>
  <c r="AH172" i="1" s="1"/>
  <c r="AH173" i="1" a="1"/>
  <c r="AH173" i="1" s="1"/>
  <c r="AG173" i="1"/>
  <c r="AN175" i="1" a="1"/>
  <c r="AN175" i="1" s="1"/>
  <c r="AN177" i="1" a="1"/>
  <c r="AN177" i="1" s="1"/>
  <c r="AN179" i="1" a="1"/>
  <c r="AN179" i="1" s="1"/>
  <c r="AN183" i="1" a="1"/>
  <c r="AN183" i="1" s="1"/>
  <c r="AG187" i="1"/>
  <c r="AJ187" i="1"/>
  <c r="AM187" i="1"/>
  <c r="AN188" i="1" a="1"/>
  <c r="AN188" i="1" s="1"/>
  <c r="AK190" i="1" a="1"/>
  <c r="AK190" i="1" s="1"/>
  <c r="AK192" i="1" a="1"/>
  <c r="AK192" i="1" s="1"/>
  <c r="AJ140" i="1"/>
  <c r="AN142" i="1" a="1"/>
  <c r="AN142" i="1" s="1"/>
  <c r="AM149" i="1"/>
  <c r="AM150" i="1"/>
  <c r="AG150" i="1"/>
  <c r="AJ150" i="1"/>
  <c r="AM154" i="1"/>
  <c r="AM157" i="1"/>
  <c r="AM158" i="1"/>
  <c r="AG158" i="1"/>
  <c r="AJ158" i="1"/>
  <c r="AG163" i="1"/>
  <c r="AJ163" i="1"/>
  <c r="AM163" i="1"/>
  <c r="AK165" i="1" a="1"/>
  <c r="AK165" i="1" s="1"/>
  <c r="AJ165" i="1"/>
  <c r="AG171" i="1"/>
  <c r="AJ171" i="1"/>
  <c r="AM171" i="1"/>
  <c r="AK173" i="1" a="1"/>
  <c r="AK173" i="1" s="1"/>
  <c r="AJ173" i="1"/>
  <c r="AM174" i="1"/>
  <c r="AG174" i="1"/>
  <c r="AJ174" i="1"/>
  <c r="AJ176" i="1"/>
  <c r="AM176" i="1"/>
  <c r="AG176" i="1"/>
  <c r="AH178" i="1" a="1"/>
  <c r="AH178" i="1" s="1"/>
  <c r="AK180" i="1" a="1"/>
  <c r="AK180" i="1" s="1"/>
  <c r="AK182" i="1" a="1"/>
  <c r="AK182" i="1" s="1"/>
  <c r="AJ184" i="1"/>
  <c r="AM184" i="1"/>
  <c r="AG184" i="1"/>
  <c r="AB185" i="1"/>
  <c r="AN185" i="1" a="1"/>
  <c r="AN185" i="1" s="1"/>
  <c r="AH187" i="1" a="1"/>
  <c r="AH187" i="1" s="1"/>
  <c r="AN190" i="1" a="1"/>
  <c r="AN190" i="1" s="1"/>
  <c r="AH191" i="1" a="1"/>
  <c r="AH191" i="1" s="1"/>
  <c r="AN192" i="1" a="1"/>
  <c r="AN192" i="1" s="1"/>
  <c r="AN193" i="1" a="1"/>
  <c r="AN193" i="1" s="1"/>
  <c r="AK194" i="1" a="1"/>
  <c r="AK194" i="1" s="1"/>
  <c r="AG195" i="1"/>
  <c r="AJ195" i="1"/>
  <c r="AM195" i="1"/>
  <c r="AH195" i="1" a="1"/>
  <c r="AH195" i="1" s="1"/>
  <c r="AG146" i="1"/>
  <c r="AB147" i="1"/>
  <c r="AM148" i="1"/>
  <c r="AJ151" i="1"/>
  <c r="AG154" i="1"/>
  <c r="AM156" i="1"/>
  <c r="AJ159" i="1"/>
  <c r="AM164" i="1"/>
  <c r="AJ167" i="1"/>
  <c r="AM172" i="1"/>
  <c r="AJ175" i="1"/>
  <c r="AM180" i="1"/>
  <c r="AM188" i="1"/>
  <c r="AH197" i="1" a="1"/>
  <c r="AH197" i="1" s="1"/>
  <c r="AN204" i="1" a="1"/>
  <c r="AN204" i="1" s="1"/>
  <c r="AK206" i="1" a="1"/>
  <c r="AK206" i="1" s="1"/>
  <c r="AH208" i="1" a="1"/>
  <c r="AH208" i="1" s="1"/>
  <c r="AG208" i="1"/>
  <c r="AK209" i="1" a="1"/>
  <c r="AK209" i="1" s="1"/>
  <c r="AN211" i="1" a="1"/>
  <c r="AN211" i="1" s="1"/>
  <c r="AN213" i="1" a="1"/>
  <c r="AN213" i="1" s="1"/>
  <c r="AJ219" i="1"/>
  <c r="AM219" i="1"/>
  <c r="AG219" i="1"/>
  <c r="AK225" i="1" a="1"/>
  <c r="AK225" i="1" s="1"/>
  <c r="AN226" i="1" a="1"/>
  <c r="AN226" i="1" s="1"/>
  <c r="AH228" i="1" a="1"/>
  <c r="AH228" i="1" s="1"/>
  <c r="AB228" i="1"/>
  <c r="AN156" i="1" a="1"/>
  <c r="AN156" i="1" s="1"/>
  <c r="AH203" i="1" a="1"/>
  <c r="AH203" i="1" s="1"/>
  <c r="AB204" i="1"/>
  <c r="AN206" i="1" a="1"/>
  <c r="AN206" i="1" s="1"/>
  <c r="AB216" i="1"/>
  <c r="AH219" i="1" a="1"/>
  <c r="AH219" i="1" s="1"/>
  <c r="AG221" i="1"/>
  <c r="AJ221" i="1"/>
  <c r="AM221" i="1"/>
  <c r="AM222" i="1"/>
  <c r="AH222" i="1" a="1"/>
  <c r="AH222" i="1" s="1"/>
  <c r="AB223" i="1"/>
  <c r="AN223" i="1" a="1"/>
  <c r="AN223" i="1" s="1"/>
  <c r="AK224" i="1" a="1"/>
  <c r="AK224" i="1" s="1"/>
  <c r="AG160" i="1"/>
  <c r="AM186" i="1"/>
  <c r="AJ189" i="1"/>
  <c r="AM194" i="1"/>
  <c r="AJ196" i="1"/>
  <c r="AK200" i="1" a="1"/>
  <c r="AK200" i="1" s="1"/>
  <c r="AJ201" i="1"/>
  <c r="AM201" i="1"/>
  <c r="AG201" i="1"/>
  <c r="AK202" i="1" a="1"/>
  <c r="AK202" i="1" s="1"/>
  <c r="AN202" i="1" a="1"/>
  <c r="AN202" i="1" s="1"/>
  <c r="AK203" i="1" a="1"/>
  <c r="AK203" i="1" s="1"/>
  <c r="AJ203" i="1"/>
  <c r="AK208" i="1" a="1"/>
  <c r="AK208" i="1" s="1"/>
  <c r="AB209" i="1"/>
  <c r="AN209" i="1" a="1"/>
  <c r="AN209" i="1" s="1"/>
  <c r="AN210" i="1" a="1"/>
  <c r="AN210" i="1" s="1"/>
  <c r="AK212" i="1" a="1"/>
  <c r="AK212" i="1" s="1"/>
  <c r="AN212" i="1" a="1"/>
  <c r="AN212" i="1" s="1"/>
  <c r="AB214" i="1"/>
  <c r="AM215" i="1"/>
  <c r="AG215" i="1"/>
  <c r="AJ215" i="1"/>
  <c r="AH218" i="1" a="1"/>
  <c r="AH218" i="1" s="1"/>
  <c r="AK219" i="1" a="1"/>
  <c r="AK219" i="1" s="1"/>
  <c r="AG220" i="1"/>
  <c r="AJ220" i="1"/>
  <c r="AM220" i="1"/>
  <c r="AK221" i="1" a="1"/>
  <c r="AK221" i="1" s="1"/>
  <c r="AK222" i="1" a="1"/>
  <c r="AK222" i="1" s="1"/>
  <c r="AN224" i="1" a="1"/>
  <c r="AN224" i="1" s="1"/>
  <c r="AN225" i="1" a="1"/>
  <c r="AN225" i="1" s="1"/>
  <c r="AJ227" i="1"/>
  <c r="AM227" i="1"/>
  <c r="AG227" i="1"/>
  <c r="AN230" i="1" a="1"/>
  <c r="AN230" i="1" s="1"/>
  <c r="AJ148" i="1"/>
  <c r="AG151" i="1"/>
  <c r="AJ156" i="1"/>
  <c r="AG159" i="1"/>
  <c r="AJ164" i="1"/>
  <c r="AG167" i="1"/>
  <c r="AJ172" i="1"/>
  <c r="AG175" i="1"/>
  <c r="AJ180" i="1"/>
  <c r="AG183" i="1"/>
  <c r="AJ188" i="1"/>
  <c r="AG191" i="1"/>
  <c r="AK197" i="1" a="1"/>
  <c r="AK197" i="1" s="1"/>
  <c r="AB198" i="1"/>
  <c r="AM199" i="1"/>
  <c r="AG199" i="1"/>
  <c r="AJ199" i="1"/>
  <c r="AB200" i="1"/>
  <c r="AN200" i="1" a="1"/>
  <c r="AN200" i="1" s="1"/>
  <c r="AH201" i="1" a="1"/>
  <c r="AH201" i="1" s="1"/>
  <c r="AN203" i="1" a="1"/>
  <c r="AN203" i="1" s="1"/>
  <c r="AG204" i="1"/>
  <c r="AJ204" i="1"/>
  <c r="AM204" i="1"/>
  <c r="AG205" i="1"/>
  <c r="AJ205" i="1"/>
  <c r="AM205" i="1"/>
  <c r="AN208" i="1" a="1"/>
  <c r="AN208" i="1" s="1"/>
  <c r="AK210" i="1" a="1"/>
  <c r="AK210" i="1" s="1"/>
  <c r="AK215" i="1" a="1"/>
  <c r="AK215" i="1" s="1"/>
  <c r="AJ217" i="1"/>
  <c r="AM217" i="1"/>
  <c r="AG217" i="1"/>
  <c r="AH217" i="1" a="1"/>
  <c r="AH217" i="1" s="1"/>
  <c r="AB219" i="1"/>
  <c r="AN219" i="1" a="1"/>
  <c r="AN219" i="1" s="1"/>
  <c r="AH220" i="1" a="1"/>
  <c r="AH220" i="1" s="1"/>
  <c r="AH221" i="1" a="1"/>
  <c r="AH221" i="1" s="1"/>
  <c r="AN222" i="1" a="1"/>
  <c r="AN222" i="1" s="1"/>
  <c r="AB225" i="1"/>
  <c r="AH227" i="1" a="1"/>
  <c r="AH227" i="1" s="1"/>
  <c r="AG229" i="1"/>
  <c r="AJ229" i="1"/>
  <c r="AM229" i="1"/>
  <c r="AH229" i="1" a="1"/>
  <c r="AH229" i="1" s="1"/>
  <c r="AM144" i="1"/>
  <c r="AM152" i="1"/>
  <c r="AM160" i="1"/>
  <c r="AM168" i="1"/>
  <c r="AN198" i="1" a="1"/>
  <c r="AN198" i="1" s="1"/>
  <c r="AH199" i="1" a="1"/>
  <c r="AH199" i="1" s="1"/>
  <c r="AK201" i="1" a="1"/>
  <c r="AK201" i="1" s="1"/>
  <c r="AB206" i="1"/>
  <c r="AM207" i="1"/>
  <c r="AG207" i="1"/>
  <c r="AJ207" i="1"/>
  <c r="AB210" i="1"/>
  <c r="AB212" i="1"/>
  <c r="AH215" i="1" a="1"/>
  <c r="AH215" i="1" s="1"/>
  <c r="AM216" i="1"/>
  <c r="AH216" i="1" a="1"/>
  <c r="AH216" i="1" s="1"/>
  <c r="AK217" i="1" a="1"/>
  <c r="AK217" i="1" s="1"/>
  <c r="AB221" i="1"/>
  <c r="AN221" i="1" a="1"/>
  <c r="AN221" i="1" s="1"/>
  <c r="AB224" i="1"/>
  <c r="AK227" i="1" a="1"/>
  <c r="AK227" i="1" s="1"/>
  <c r="AK229" i="1" a="1"/>
  <c r="AK229" i="1" s="1"/>
  <c r="AG196" i="1"/>
  <c r="AK199" i="1" a="1"/>
  <c r="AK199" i="1" s="1"/>
  <c r="AH204" i="1" a="1"/>
  <c r="AH204" i="1" s="1"/>
  <c r="AK205" i="1" a="1"/>
  <c r="AK205" i="1" s="1"/>
  <c r="AH207" i="1" a="1"/>
  <c r="AH207" i="1" s="1"/>
  <c r="AB208" i="1"/>
  <c r="AJ211" i="1"/>
  <c r="AM211" i="1"/>
  <c r="AG211" i="1"/>
  <c r="AG213" i="1"/>
  <c r="AJ213" i="1"/>
  <c r="AM213" i="1"/>
  <c r="AH214" i="1" a="1"/>
  <c r="AH214" i="1" s="1"/>
  <c r="AB215" i="1"/>
  <c r="AN215" i="1" a="1"/>
  <c r="AN215" i="1" s="1"/>
  <c r="AN217" i="1" a="1"/>
  <c r="AN217" i="1" s="1"/>
  <c r="AN218" i="1" a="1"/>
  <c r="AN218" i="1" s="1"/>
  <c r="AN227" i="1" a="1"/>
  <c r="AN227" i="1" s="1"/>
  <c r="AM228" i="1"/>
  <c r="AG228" i="1"/>
  <c r="AJ228" i="1"/>
  <c r="AJ198" i="1"/>
  <c r="AM200" i="1"/>
  <c r="AN201" i="1" a="1"/>
  <c r="AN201" i="1" s="1"/>
  <c r="AH202" i="1" a="1"/>
  <c r="AH202" i="1" s="1"/>
  <c r="AH205" i="1" a="1"/>
  <c r="AH205" i="1" s="1"/>
  <c r="AK207" i="1" a="1"/>
  <c r="AK207" i="1" s="1"/>
  <c r="AH211" i="1" a="1"/>
  <c r="AH211" i="1" s="1"/>
  <c r="AG212" i="1"/>
  <c r="AJ212" i="1"/>
  <c r="AM212" i="1"/>
  <c r="AK213" i="1" a="1"/>
  <c r="AK213" i="1" s="1"/>
  <c r="AK214" i="1" a="1"/>
  <c r="AK214" i="1" s="1"/>
  <c r="AK216" i="1" a="1"/>
  <c r="AK216" i="1" s="1"/>
  <c r="AK218" i="1" a="1"/>
  <c r="AK218" i="1" s="1"/>
  <c r="AB231" i="1"/>
  <c r="AN220" i="1" a="1"/>
  <c r="AN220" i="1" s="1"/>
  <c r="AB222" i="1"/>
  <c r="AM223" i="1"/>
  <c r="AG223" i="1"/>
  <c r="AJ223" i="1"/>
  <c r="AH223" i="1" a="1"/>
  <c r="AH223" i="1" s="1"/>
  <c r="AH226" i="1" a="1"/>
  <c r="AH226" i="1" s="1"/>
  <c r="AB227" i="1"/>
  <c r="AK228" i="1" a="1"/>
  <c r="AK228" i="1" s="1"/>
  <c r="AN197" i="1" a="1"/>
  <c r="AN197" i="1" s="1"/>
  <c r="AH198" i="1" a="1"/>
  <c r="AH198" i="1" s="1"/>
  <c r="AB199" i="1"/>
  <c r="AH200" i="1" a="1"/>
  <c r="AH200" i="1" s="1"/>
  <c r="AK204" i="1" a="1"/>
  <c r="AK204" i="1" s="1"/>
  <c r="AB205" i="1"/>
  <c r="AN205" i="1" a="1"/>
  <c r="AN205" i="1" s="1"/>
  <c r="AH206" i="1" a="1"/>
  <c r="AH206" i="1" s="1"/>
  <c r="AJ209" i="1"/>
  <c r="AM209" i="1"/>
  <c r="AG209" i="1"/>
  <c r="AH209" i="1" a="1"/>
  <c r="AH209" i="1" s="1"/>
  <c r="AH210" i="1" a="1"/>
  <c r="AH210" i="1" s="1"/>
  <c r="AK211" i="1" a="1"/>
  <c r="AK211" i="1" s="1"/>
  <c r="AH212" i="1" a="1"/>
  <c r="AH212" i="1" s="1"/>
  <c r="AH213" i="1" a="1"/>
  <c r="AH213" i="1" s="1"/>
  <c r="AN214" i="1" a="1"/>
  <c r="AN214" i="1" s="1"/>
  <c r="AN216" i="1" a="1"/>
  <c r="AN216" i="1" s="1"/>
  <c r="AB218" i="1"/>
  <c r="AK223" i="1" a="1"/>
  <c r="AK223" i="1" s="1"/>
  <c r="AM224" i="1"/>
  <c r="AH224" i="1" a="1"/>
  <c r="AH224" i="1" s="1"/>
  <c r="AG224" i="1"/>
  <c r="AJ225" i="1"/>
  <c r="AM225" i="1"/>
  <c r="AG225" i="1"/>
  <c r="AH225" i="1" a="1"/>
  <c r="AH225" i="1" s="1"/>
  <c r="AK226" i="1" a="1"/>
  <c r="AK226" i="1" s="1"/>
  <c r="AN228" i="1" a="1"/>
  <c r="AN228" i="1" s="1"/>
  <c r="AJ200" i="1"/>
  <c r="AG203" i="1"/>
  <c r="AJ208" i="1"/>
  <c r="AJ216" i="1"/>
  <c r="AJ224" i="1"/>
  <c r="AN231" i="1" a="1"/>
  <c r="AN231" i="1" s="1"/>
  <c r="AH233" i="1" a="1"/>
  <c r="AH233" i="1" s="1"/>
  <c r="AG238" i="1"/>
  <c r="AH238" i="1" a="1"/>
  <c r="AH238" i="1" s="1"/>
  <c r="AK240" i="1" a="1"/>
  <c r="AK240" i="1" s="1"/>
  <c r="AB245" i="1"/>
  <c r="AM250" i="1"/>
  <c r="AK252" i="1" a="1"/>
  <c r="AK252" i="1" s="1"/>
  <c r="AH253" i="1" a="1"/>
  <c r="AH253" i="1" s="1"/>
  <c r="AH257" i="1" a="1"/>
  <c r="AH257" i="1" s="1"/>
  <c r="AM258" i="1"/>
  <c r="AG258" i="1"/>
  <c r="AJ258" i="1"/>
  <c r="AH262" i="1" a="1"/>
  <c r="AH262" i="1" s="1"/>
  <c r="AH263" i="1" a="1"/>
  <c r="AH263" i="1" s="1"/>
  <c r="AM264" i="1"/>
  <c r="AG264" i="1"/>
  <c r="AJ264" i="1"/>
  <c r="AH264" i="1" a="1"/>
  <c r="AH264" i="1" s="1"/>
  <c r="AH265" i="1" a="1"/>
  <c r="AH265" i="1" s="1"/>
  <c r="AJ267" i="1"/>
  <c r="AM267" i="1"/>
  <c r="AG267" i="1"/>
  <c r="AH267" i="1" a="1"/>
  <c r="AH267" i="1" s="1"/>
  <c r="AG202" i="1"/>
  <c r="AG210" i="1"/>
  <c r="AG218" i="1"/>
  <c r="AG226" i="1"/>
  <c r="AG231" i="1"/>
  <c r="AJ231" i="1"/>
  <c r="AM231" i="1"/>
  <c r="AH232" i="1" a="1"/>
  <c r="AH232" i="1" s="1"/>
  <c r="AJ235" i="1"/>
  <c r="AK235" i="1" a="1"/>
  <c r="AK235" i="1" s="1"/>
  <c r="AK238" i="1" a="1"/>
  <c r="AK238" i="1" s="1"/>
  <c r="AN240" i="1" a="1"/>
  <c r="AN240" i="1" s="1"/>
  <c r="AH241" i="1" a="1"/>
  <c r="AH241" i="1" s="1"/>
  <c r="AM242" i="1"/>
  <c r="AG242" i="1"/>
  <c r="AJ242" i="1"/>
  <c r="AJ243" i="1"/>
  <c r="AM243" i="1"/>
  <c r="AG243" i="1"/>
  <c r="AH248" i="1" a="1"/>
  <c r="AH248" i="1" s="1"/>
  <c r="AB249" i="1"/>
  <c r="AH250" i="1" a="1"/>
  <c r="AH250" i="1" s="1"/>
  <c r="AB252" i="1"/>
  <c r="AK253" i="1" a="1"/>
  <c r="AK253" i="1" s="1"/>
  <c r="AH255" i="1" a="1"/>
  <c r="AH255" i="1" s="1"/>
  <c r="AB262" i="1"/>
  <c r="AN262" i="1" a="1"/>
  <c r="AN262" i="1" s="1"/>
  <c r="AK263" i="1" a="1"/>
  <c r="AK263" i="1" s="1"/>
  <c r="AJ263" i="1"/>
  <c r="AK264" i="1" a="1"/>
  <c r="AK264" i="1" s="1"/>
  <c r="AM266" i="1"/>
  <c r="AG266" i="1"/>
  <c r="AJ266" i="1"/>
  <c r="AH269" i="1" a="1"/>
  <c r="AH269" i="1" s="1"/>
  <c r="AJ206" i="1"/>
  <c r="AJ214" i="1"/>
  <c r="AJ222" i="1"/>
  <c r="AM234" i="1"/>
  <c r="AG234" i="1"/>
  <c r="AJ234" i="1"/>
  <c r="AB235" i="1"/>
  <c r="AN235" i="1" a="1"/>
  <c r="AN235" i="1" s="1"/>
  <c r="AJ236" i="1"/>
  <c r="AM236" i="1"/>
  <c r="AG236" i="1"/>
  <c r="AH237" i="1" a="1"/>
  <c r="AH237" i="1" s="1"/>
  <c r="AN238" i="1" a="1"/>
  <c r="AN238" i="1" s="1"/>
  <c r="AG239" i="1"/>
  <c r="AJ239" i="1"/>
  <c r="AM239" i="1"/>
  <c r="AB240" i="1"/>
  <c r="AK241" i="1" a="1"/>
  <c r="AK241" i="1" s="1"/>
  <c r="AH242" i="1" a="1"/>
  <c r="AH242" i="1" s="1"/>
  <c r="AJ244" i="1"/>
  <c r="AM244" i="1"/>
  <c r="AG244" i="1"/>
  <c r="AH244" i="1" a="1"/>
  <c r="AH244" i="1" s="1"/>
  <c r="AG246" i="1"/>
  <c r="AH246" i="1" a="1"/>
  <c r="AH246" i="1" s="1"/>
  <c r="AG247" i="1"/>
  <c r="AJ247" i="1"/>
  <c r="AM247" i="1"/>
  <c r="AH254" i="1" a="1"/>
  <c r="AH254" i="1" s="1"/>
  <c r="AM256" i="1"/>
  <c r="AG256" i="1"/>
  <c r="AJ256" i="1"/>
  <c r="AH258" i="1" a="1"/>
  <c r="AH258" i="1" s="1"/>
  <c r="AJ259" i="1"/>
  <c r="AM259" i="1"/>
  <c r="AG259" i="1"/>
  <c r="AH259" i="1" a="1"/>
  <c r="AH259" i="1" s="1"/>
  <c r="AB261" i="1"/>
  <c r="AN263" i="1" a="1"/>
  <c r="AN263" i="1" s="1"/>
  <c r="AK265" i="1" a="1"/>
  <c r="AK265" i="1" s="1"/>
  <c r="AH266" i="1" a="1"/>
  <c r="AH266" i="1" s="1"/>
  <c r="AH268" i="1" a="1"/>
  <c r="AH268" i="1" s="1"/>
  <c r="AM202" i="1"/>
  <c r="AM210" i="1"/>
  <c r="AG216" i="1"/>
  <c r="AM218" i="1"/>
  <c r="AM226" i="1"/>
  <c r="AB229" i="1"/>
  <c r="AH230" i="1" a="1"/>
  <c r="AH230" i="1" s="1"/>
  <c r="AB233" i="1"/>
  <c r="AH234" i="1" a="1"/>
  <c r="AH234" i="1" s="1"/>
  <c r="AH236" i="1" a="1"/>
  <c r="AH236" i="1" s="1"/>
  <c r="AB238" i="1"/>
  <c r="AH239" i="1" a="1"/>
  <c r="AH239" i="1" s="1"/>
  <c r="AH243" i="1" a="1"/>
  <c r="AH243" i="1" s="1"/>
  <c r="AK243" i="1" a="1"/>
  <c r="AK243" i="1" s="1"/>
  <c r="AK246" i="1" a="1"/>
  <c r="AK246" i="1" s="1"/>
  <c r="AK248" i="1" a="1"/>
  <c r="AK248" i="1" s="1"/>
  <c r="AK250" i="1" a="1"/>
  <c r="AK250" i="1" s="1"/>
  <c r="AJ251" i="1"/>
  <c r="AM251" i="1"/>
  <c r="AG251" i="1"/>
  <c r="AK254" i="1" a="1"/>
  <c r="AK254" i="1" s="1"/>
  <c r="AH256" i="1" a="1"/>
  <c r="AH256" i="1" s="1"/>
  <c r="AK258" i="1" a="1"/>
  <c r="AK258" i="1" s="1"/>
  <c r="AN265" i="1" a="1"/>
  <c r="AN265" i="1" s="1"/>
  <c r="AK266" i="1" a="1"/>
  <c r="AK266" i="1" s="1"/>
  <c r="AK268" i="1" a="1"/>
  <c r="AK268" i="1" s="1"/>
  <c r="AB232" i="1"/>
  <c r="AK232" i="1" a="1"/>
  <c r="AK232" i="1" s="1"/>
  <c r="AK236" i="1" a="1"/>
  <c r="AK236" i="1" s="1"/>
  <c r="AK237" i="1" a="1"/>
  <c r="AK237" i="1" s="1"/>
  <c r="AK242" i="1" a="1"/>
  <c r="AK242" i="1" s="1"/>
  <c r="AH251" i="1" a="1"/>
  <c r="AH251" i="1" s="1"/>
  <c r="AJ252" i="1"/>
  <c r="AM252" i="1"/>
  <c r="AG252" i="1"/>
  <c r="AH252" i="1" a="1"/>
  <c r="AH252" i="1" s="1"/>
  <c r="AK255" i="1" a="1"/>
  <c r="AK255" i="1" s="1"/>
  <c r="AK256" i="1" a="1"/>
  <c r="AK256" i="1" s="1"/>
  <c r="AK257" i="1" a="1"/>
  <c r="AK257" i="1" s="1"/>
  <c r="AH260" i="1" a="1"/>
  <c r="AH260" i="1" s="1"/>
  <c r="AB263" i="1"/>
  <c r="AK267" i="1" a="1"/>
  <c r="AK267" i="1" s="1"/>
  <c r="AK269" i="1" a="1"/>
  <c r="AK269" i="1" s="1"/>
  <c r="AG206" i="1"/>
  <c r="AG214" i="1"/>
  <c r="AK220" i="1" a="1"/>
  <c r="AK220" i="1" s="1"/>
  <c r="AG222" i="1"/>
  <c r="AJ232" i="1"/>
  <c r="AK234" i="1" a="1"/>
  <c r="AK234" i="1" s="1"/>
  <c r="AB236" i="1"/>
  <c r="AK239" i="1" a="1"/>
  <c r="AK239" i="1" s="1"/>
  <c r="AB243" i="1"/>
  <c r="AK244" i="1" a="1"/>
  <c r="AK244" i="1" s="1"/>
  <c r="AJ245" i="1"/>
  <c r="AH245" i="1" a="1"/>
  <c r="AH245" i="1" s="1"/>
  <c r="AH247" i="1" a="1"/>
  <c r="AH247" i="1" s="1"/>
  <c r="AK247" i="1" a="1"/>
  <c r="AK247" i="1" s="1"/>
  <c r="AB248" i="1"/>
  <c r="AN248" i="1" a="1"/>
  <c r="AN248" i="1" s="1"/>
  <c r="AM249" i="1"/>
  <c r="AG249" i="1"/>
  <c r="AJ249" i="1"/>
  <c r="AB250" i="1"/>
  <c r="AK251" i="1" a="1"/>
  <c r="AK251" i="1" s="1"/>
  <c r="AB255" i="1"/>
  <c r="AN255" i="1" a="1"/>
  <c r="AN255" i="1" s="1"/>
  <c r="AB258" i="1"/>
  <c r="AK260" i="1" a="1"/>
  <c r="AK260" i="1" s="1"/>
  <c r="AJ261" i="1"/>
  <c r="AM261" i="1"/>
  <c r="AG261" i="1"/>
  <c r="AG262" i="1"/>
  <c r="AJ262" i="1"/>
  <c r="AM262" i="1"/>
  <c r="AB230" i="1"/>
  <c r="AK230" i="1" a="1"/>
  <c r="AK230" i="1" s="1"/>
  <c r="AK231" i="1" a="1"/>
  <c r="AK231" i="1" s="1"/>
  <c r="AN232" i="1" a="1"/>
  <c r="AN232" i="1" s="1"/>
  <c r="AM233" i="1"/>
  <c r="AG233" i="1"/>
  <c r="AJ233" i="1"/>
  <c r="AM235" i="1"/>
  <c r="AM240" i="1"/>
  <c r="AH240" i="1" a="1"/>
  <c r="AH240" i="1" s="1"/>
  <c r="AB242" i="1"/>
  <c r="AK245" i="1" a="1"/>
  <c r="AK245" i="1" s="1"/>
  <c r="AB247" i="1"/>
  <c r="AH249" i="1" a="1"/>
  <c r="AH249" i="1" s="1"/>
  <c r="AN256" i="1" a="1"/>
  <c r="AN256" i="1" s="1"/>
  <c r="AK259" i="1" a="1"/>
  <c r="AK259" i="1" s="1"/>
  <c r="AN260" i="1" a="1"/>
  <c r="AN260" i="1" s="1"/>
  <c r="AH261" i="1" a="1"/>
  <c r="AH261" i="1" s="1"/>
  <c r="AM232" i="1"/>
  <c r="AH235" i="1" a="1"/>
  <c r="AH235" i="1" s="1"/>
  <c r="AB239" i="1"/>
  <c r="AM241" i="1"/>
  <c r="AG241" i="1"/>
  <c r="AJ241" i="1"/>
  <c r="AK249" i="1" a="1"/>
  <c r="AK249" i="1" s="1"/>
  <c r="AB251" i="1"/>
  <c r="AB259" i="1"/>
  <c r="AB260" i="1"/>
  <c r="AK261" i="1" a="1"/>
  <c r="AK261" i="1" s="1"/>
  <c r="AK262" i="1" a="1"/>
  <c r="AK262" i="1" s="1"/>
  <c r="AH271" i="1" a="1"/>
  <c r="AH271" i="1" s="1"/>
  <c r="AG237" i="1"/>
  <c r="AG245" i="1"/>
  <c r="AJ250" i="1"/>
  <c r="AG253" i="1"/>
  <c r="AM263" i="1"/>
  <c r="AB270" i="1"/>
  <c r="AK271" i="1" a="1"/>
  <c r="AK271" i="1" s="1"/>
  <c r="AH273" i="1" a="1"/>
  <c r="AH273" i="1" s="1"/>
  <c r="AJ276" i="1"/>
  <c r="AM276" i="1"/>
  <c r="AG276" i="1"/>
  <c r="AK280" i="1" a="1"/>
  <c r="AK280" i="1" s="1"/>
  <c r="AJ284" i="1"/>
  <c r="AK286" i="1" a="1"/>
  <c r="AK286" i="1" s="1"/>
  <c r="AK289" i="1" a="1"/>
  <c r="AK289" i="1" s="1"/>
  <c r="AJ289" i="1"/>
  <c r="AK292" i="1" a="1"/>
  <c r="AK292" i="1" s="1"/>
  <c r="AJ292" i="1"/>
  <c r="AH297" i="1" a="1"/>
  <c r="AH297" i="1" s="1"/>
  <c r="AG297" i="1"/>
  <c r="AM238" i="1"/>
  <c r="AM246" i="1"/>
  <c r="AM254" i="1"/>
  <c r="AJ257" i="1"/>
  <c r="AG260" i="1"/>
  <c r="AJ265" i="1"/>
  <c r="AG268" i="1"/>
  <c r="AM270" i="1"/>
  <c r="AK273" i="1" a="1"/>
  <c r="AK273" i="1" s="1"/>
  <c r="AJ273" i="1"/>
  <c r="AJ274" i="1"/>
  <c r="AM274" i="1"/>
  <c r="AG274" i="1"/>
  <c r="AK277" i="1" a="1"/>
  <c r="AK277" i="1" s="1"/>
  <c r="AK278" i="1" a="1"/>
  <c r="AK278" i="1" s="1"/>
  <c r="AH279" i="1" a="1"/>
  <c r="AH279" i="1" s="1"/>
  <c r="AN279" i="1" a="1"/>
  <c r="AN279" i="1" s="1"/>
  <c r="AK279" i="1" a="1"/>
  <c r="AK279" i="1" s="1"/>
  <c r="AB287" i="1"/>
  <c r="AH282" i="1" a="1"/>
  <c r="AH282" i="1" s="1"/>
  <c r="AH284" i="1" a="1"/>
  <c r="AH284" i="1" s="1"/>
  <c r="AG284" i="1"/>
  <c r="AG285" i="1"/>
  <c r="AJ285" i="1"/>
  <c r="AM285" i="1"/>
  <c r="AM287" i="1"/>
  <c r="AG287" i="1"/>
  <c r="AJ287" i="1"/>
  <c r="AH288" i="1" a="1"/>
  <c r="AH288" i="1" s="1"/>
  <c r="AN289" i="1" a="1"/>
  <c r="AN289" i="1" s="1"/>
  <c r="AK291" i="1" a="1"/>
  <c r="AK291" i="1" s="1"/>
  <c r="AG293" i="1"/>
  <c r="AJ293" i="1"/>
  <c r="AM293" i="1"/>
  <c r="AK296" i="1" a="1"/>
  <c r="AK296" i="1" s="1"/>
  <c r="AN296" i="1" a="1"/>
  <c r="AN296" i="1" s="1"/>
  <c r="AM237" i="1"/>
  <c r="AJ240" i="1"/>
  <c r="AB244" i="1"/>
  <c r="AM245" i="1"/>
  <c r="AM253" i="1"/>
  <c r="AH274" i="1" a="1"/>
  <c r="AH274" i="1" s="1"/>
  <c r="AH276" i="1" a="1"/>
  <c r="AH276" i="1" s="1"/>
  <c r="AN281" i="1" a="1"/>
  <c r="AN281" i="1" s="1"/>
  <c r="AH281" i="1" a="1"/>
  <c r="AH281" i="1" s="1"/>
  <c r="AK281" i="1" a="1"/>
  <c r="AK281" i="1" s="1"/>
  <c r="AJ281" i="1"/>
  <c r="AJ283" i="1"/>
  <c r="AM283" i="1"/>
  <c r="AG283" i="1"/>
  <c r="AK284" i="1" a="1"/>
  <c r="AK284" i="1" s="1"/>
  <c r="AB286" i="1"/>
  <c r="AJ290" i="1"/>
  <c r="AM290" i="1"/>
  <c r="AG290" i="1"/>
  <c r="AB292" i="1"/>
  <c r="AH300" i="1" a="1"/>
  <c r="AH300" i="1" s="1"/>
  <c r="AG250" i="1"/>
  <c r="AJ255" i="1"/>
  <c r="AM260" i="1"/>
  <c r="AK272" i="1" a="1"/>
  <c r="AK272" i="1" s="1"/>
  <c r="AB273" i="1"/>
  <c r="AK276" i="1" a="1"/>
  <c r="AK276" i="1" s="1"/>
  <c r="AB277" i="1"/>
  <c r="AB278" i="1"/>
  <c r="AH283" i="1" a="1"/>
  <c r="AH283" i="1" s="1"/>
  <c r="AK285" i="1" a="1"/>
  <c r="AK285" i="1" s="1"/>
  <c r="AH287" i="1" a="1"/>
  <c r="AH287" i="1" s="1"/>
  <c r="AK288" i="1" a="1"/>
  <c r="AK288" i="1" s="1"/>
  <c r="AH290" i="1" a="1"/>
  <c r="AH290" i="1" s="1"/>
  <c r="AB291" i="1"/>
  <c r="AH293" i="1" a="1"/>
  <c r="AH293" i="1" s="1"/>
  <c r="AH294" i="1" a="1"/>
  <c r="AH294" i="1" s="1"/>
  <c r="AK294" i="1" a="1"/>
  <c r="AK294" i="1" s="1"/>
  <c r="AJ254" i="1"/>
  <c r="AG257" i="1"/>
  <c r="AG265" i="1"/>
  <c r="AG269" i="1"/>
  <c r="AM269" i="1"/>
  <c r="AH270" i="1" a="1"/>
  <c r="AH270" i="1" s="1"/>
  <c r="AM271" i="1"/>
  <c r="AG271" i="1"/>
  <c r="AJ271" i="1"/>
  <c r="AH272" i="1" a="1"/>
  <c r="AH272" i="1" s="1"/>
  <c r="AK282" i="1" a="1"/>
  <c r="AK282" i="1" s="1"/>
  <c r="AK283" i="1" a="1"/>
  <c r="AK283" i="1" s="1"/>
  <c r="AK287" i="1" a="1"/>
  <c r="AK287" i="1" s="1"/>
  <c r="AK290" i="1" a="1"/>
  <c r="AK290" i="1" s="1"/>
  <c r="AB294" i="1"/>
  <c r="AG240" i="1"/>
  <c r="AG248" i="1"/>
  <c r="AJ268" i="1"/>
  <c r="AG270" i="1"/>
  <c r="AB272" i="1"/>
  <c r="AN272" i="1" a="1"/>
  <c r="AN272" i="1" s="1"/>
  <c r="AH275" i="1" a="1"/>
  <c r="AH275" i="1" s="1"/>
  <c r="AB276" i="1"/>
  <c r="AG278" i="1"/>
  <c r="AM280" i="1"/>
  <c r="AB283" i="1"/>
  <c r="AB284" i="1"/>
  <c r="AB285" i="1"/>
  <c r="AB290" i="1"/>
  <c r="AK293" i="1" a="1"/>
  <c r="AK293" i="1" s="1"/>
  <c r="AN294" i="1" a="1"/>
  <c r="AN294" i="1" s="1"/>
  <c r="AB274" i="1"/>
  <c r="AK275" i="1" a="1"/>
  <c r="AK275" i="1" s="1"/>
  <c r="AJ275" i="1"/>
  <c r="AH278" i="1" a="1"/>
  <c r="AH278" i="1" s="1"/>
  <c r="AH280" i="1" a="1"/>
  <c r="AH280" i="1" s="1"/>
  <c r="AB282" i="1"/>
  <c r="AH286" i="1" a="1"/>
  <c r="AH286" i="1" s="1"/>
  <c r="AB288" i="1"/>
  <c r="AK295" i="1" a="1"/>
  <c r="AK295" i="1" s="1"/>
  <c r="AN269" i="1" a="1"/>
  <c r="AN269" i="1" s="1"/>
  <c r="AK270" i="1" a="1"/>
  <c r="AK270" i="1" s="1"/>
  <c r="AM273" i="1"/>
  <c r="AB275" i="1"/>
  <c r="AN275" i="1" a="1"/>
  <c r="AN275" i="1" s="1"/>
  <c r="AG277" i="1"/>
  <c r="AJ277" i="1"/>
  <c r="AM277" i="1"/>
  <c r="AM279" i="1"/>
  <c r="AG279" i="1"/>
  <c r="AJ279" i="1"/>
  <c r="AH289" i="1" a="1"/>
  <c r="AH289" i="1" s="1"/>
  <c r="AH291" i="1" a="1"/>
  <c r="AH291" i="1" s="1"/>
  <c r="AH292" i="1" a="1"/>
  <c r="AH292" i="1" s="1"/>
  <c r="AG292" i="1"/>
  <c r="AH296" i="1" a="1"/>
  <c r="AH296" i="1" s="1"/>
  <c r="AK274" i="1" a="1"/>
  <c r="AK274" i="1" s="1"/>
  <c r="AM278" i="1"/>
  <c r="AM286" i="1"/>
  <c r="AB293" i="1"/>
  <c r="AM294" i="1"/>
  <c r="AH302" i="1" a="1"/>
  <c r="AH302" i="1" s="1"/>
  <c r="AN302" i="1" a="1"/>
  <c r="AN302" i="1" s="1"/>
  <c r="AJ307" i="1"/>
  <c r="AM307" i="1"/>
  <c r="AG307" i="1"/>
  <c r="AK310" i="1" a="1"/>
  <c r="AK310" i="1" s="1"/>
  <c r="AM312" i="1"/>
  <c r="AG312" i="1"/>
  <c r="AJ312" i="1"/>
  <c r="AH312" i="1" a="1"/>
  <c r="AH312" i="1" s="1"/>
  <c r="AK313" i="1" a="1"/>
  <c r="AK313" i="1" s="1"/>
  <c r="AH319" i="1" a="1"/>
  <c r="AH319" i="1" s="1"/>
  <c r="AM321" i="1"/>
  <c r="AG321" i="1"/>
  <c r="AJ321" i="1"/>
  <c r="AJ322" i="1"/>
  <c r="AM322" i="1"/>
  <c r="AG322" i="1"/>
  <c r="AJ272" i="1"/>
  <c r="AG275" i="1"/>
  <c r="AJ280" i="1"/>
  <c r="AJ288" i="1"/>
  <c r="AG291" i="1"/>
  <c r="AM296" i="1"/>
  <c r="AG296" i="1"/>
  <c r="AH298" i="1" a="1"/>
  <c r="AH298" i="1" s="1"/>
  <c r="AK299" i="1" a="1"/>
  <c r="AK299" i="1" s="1"/>
  <c r="AK300" i="1" a="1"/>
  <c r="AK300" i="1" s="1"/>
  <c r="AG301" i="1"/>
  <c r="AJ301" i="1"/>
  <c r="AM301" i="1"/>
  <c r="AH301" i="1" a="1"/>
  <c r="AH301" i="1" s="1"/>
  <c r="AB302" i="1"/>
  <c r="AK303" i="1" a="1"/>
  <c r="AK303" i="1" s="1"/>
  <c r="AB304" i="1"/>
  <c r="AN304" i="1" a="1"/>
  <c r="AN304" i="1" s="1"/>
  <c r="AH305" i="1" a="1"/>
  <c r="AH305" i="1" s="1"/>
  <c r="AJ306" i="1"/>
  <c r="AM306" i="1"/>
  <c r="AG306" i="1"/>
  <c r="AH307" i="1" a="1"/>
  <c r="AH307" i="1" s="1"/>
  <c r="AJ308" i="1"/>
  <c r="AH309" i="1" a="1"/>
  <c r="AH309" i="1" s="1"/>
  <c r="AH310" i="1" a="1"/>
  <c r="AH310" i="1" s="1"/>
  <c r="AN310" i="1" a="1"/>
  <c r="AN310" i="1" s="1"/>
  <c r="AM311" i="1"/>
  <c r="AH311" i="1" a="1"/>
  <c r="AH311" i="1" s="1"/>
  <c r="AK312" i="1" a="1"/>
  <c r="AK312" i="1" s="1"/>
  <c r="AH314" i="1" a="1"/>
  <c r="AH314" i="1" s="1"/>
  <c r="AB315" i="1"/>
  <c r="AK320" i="1" a="1"/>
  <c r="AK320" i="1" s="1"/>
  <c r="AJ323" i="1"/>
  <c r="AM323" i="1"/>
  <c r="AG323" i="1"/>
  <c r="AB324" i="1"/>
  <c r="AB326" i="1"/>
  <c r="AN326" i="1" a="1"/>
  <c r="AN326" i="1" s="1"/>
  <c r="AG282" i="1"/>
  <c r="AM284" i="1"/>
  <c r="AB295" i="1"/>
  <c r="AM297" i="1"/>
  <c r="AK301" i="1" a="1"/>
  <c r="AK301" i="1" s="1"/>
  <c r="AN303" i="1" a="1"/>
  <c r="AN303" i="1" s="1"/>
  <c r="AK309" i="1" a="1"/>
  <c r="AK309" i="1" s="1"/>
  <c r="AB310" i="1"/>
  <c r="AK317" i="1" a="1"/>
  <c r="AK317" i="1" s="1"/>
  <c r="AK319" i="1" a="1"/>
  <c r="AK319" i="1" s="1"/>
  <c r="AB320" i="1"/>
  <c r="AH322" i="1" a="1"/>
  <c r="AH322" i="1" s="1"/>
  <c r="AG325" i="1"/>
  <c r="AJ325" i="1"/>
  <c r="AM325" i="1"/>
  <c r="AK331" i="1" a="1"/>
  <c r="AK331" i="1" s="1"/>
  <c r="AG273" i="1"/>
  <c r="AJ278" i="1"/>
  <c r="AG281" i="1"/>
  <c r="AJ286" i="1"/>
  <c r="AG289" i="1"/>
  <c r="AM291" i="1"/>
  <c r="AJ294" i="1"/>
  <c r="AK298" i="1" a="1"/>
  <c r="AK298" i="1" s="1"/>
  <c r="AN300" i="1" a="1"/>
  <c r="AN300" i="1" s="1"/>
  <c r="AH308" i="1" a="1"/>
  <c r="AH308" i="1" s="1"/>
  <c r="AB308" i="1"/>
  <c r="AK308" i="1" a="1"/>
  <c r="AK308" i="1" s="1"/>
  <c r="AK311" i="1" a="1"/>
  <c r="AK311" i="1" s="1"/>
  <c r="AB312" i="1"/>
  <c r="AH317" i="1" a="1"/>
  <c r="AH317" i="1" s="1"/>
  <c r="AB317" i="1"/>
  <c r="AH321" i="1" a="1"/>
  <c r="AH321" i="1" s="1"/>
  <c r="AH323" i="1" a="1"/>
  <c r="AH323" i="1" s="1"/>
  <c r="AK325" i="1" a="1"/>
  <c r="AK325" i="1" s="1"/>
  <c r="AH328" i="1" a="1"/>
  <c r="AH328" i="1" s="1"/>
  <c r="AG328" i="1"/>
  <c r="AG272" i="1"/>
  <c r="AG280" i="1"/>
  <c r="AM282" i="1"/>
  <c r="AG288" i="1"/>
  <c r="AB303" i="1"/>
  <c r="AH306" i="1" a="1"/>
  <c r="AH306" i="1" s="1"/>
  <c r="AK307" i="1" a="1"/>
  <c r="AK307" i="1" s="1"/>
  <c r="AN311" i="1" a="1"/>
  <c r="AN311" i="1" s="1"/>
  <c r="AB314" i="1"/>
  <c r="AJ315" i="1"/>
  <c r="AM315" i="1"/>
  <c r="AG315" i="1"/>
  <c r="AN317" i="1" a="1"/>
  <c r="AN317" i="1" s="1"/>
  <c r="AB319" i="1"/>
  <c r="AK321" i="1" a="1"/>
  <c r="AK321" i="1" s="1"/>
  <c r="AK322" i="1" a="1"/>
  <c r="AK322" i="1" s="1"/>
  <c r="AK323" i="1" a="1"/>
  <c r="AK323" i="1" s="1"/>
  <c r="AJ324" i="1"/>
  <c r="AM324" i="1"/>
  <c r="AG324" i="1"/>
  <c r="AH325" i="1" a="1"/>
  <c r="AH325" i="1" s="1"/>
  <c r="AB325" i="1"/>
  <c r="AH327" i="1" a="1"/>
  <c r="AH327" i="1" s="1"/>
  <c r="AN295" i="1" a="1"/>
  <c r="AN295" i="1" s="1"/>
  <c r="AB296" i="1"/>
  <c r="AJ296" i="1"/>
  <c r="AJ299" i="1"/>
  <c r="AM299" i="1"/>
  <c r="AK305" i="1" a="1"/>
  <c r="AK305" i="1" s="1"/>
  <c r="AK306" i="1" a="1"/>
  <c r="AK306" i="1" s="1"/>
  <c r="AN308" i="1" a="1"/>
  <c r="AN308" i="1" s="1"/>
  <c r="AH313" i="1" a="1"/>
  <c r="AH313" i="1" s="1"/>
  <c r="AG313" i="1"/>
  <c r="AH315" i="1" a="1"/>
  <c r="AH315" i="1" s="1"/>
  <c r="AJ316" i="1"/>
  <c r="AM316" i="1"/>
  <c r="AG316" i="1"/>
  <c r="AH318" i="1" a="1"/>
  <c r="AH318" i="1" s="1"/>
  <c r="AB322" i="1"/>
  <c r="AN325" i="1" a="1"/>
  <c r="AN325" i="1" s="1"/>
  <c r="AK327" i="1" a="1"/>
  <c r="AK327" i="1" s="1"/>
  <c r="AJ327" i="1"/>
  <c r="AK328" i="1" a="1"/>
  <c r="AK328" i="1" s="1"/>
  <c r="AH330" i="1" a="1"/>
  <c r="AH330" i="1" s="1"/>
  <c r="AH295" i="1" a="1"/>
  <c r="AH295" i="1" s="1"/>
  <c r="AB307" i="1"/>
  <c r="AK297" i="1" a="1"/>
  <c r="AK297" i="1" s="1"/>
  <c r="AJ300" i="1"/>
  <c r="AM300" i="1"/>
  <c r="AG300" i="1"/>
  <c r="AB301" i="1"/>
  <c r="AG302" i="1"/>
  <c r="AJ302" i="1"/>
  <c r="AM302" i="1"/>
  <c r="AM304" i="1"/>
  <c r="AG304" i="1"/>
  <c r="AJ304" i="1"/>
  <c r="AH304" i="1" a="1"/>
  <c r="AH304" i="1" s="1"/>
  <c r="AB305" i="1"/>
  <c r="AB306" i="1"/>
  <c r="AB309" i="1"/>
  <c r="AB311" i="1"/>
  <c r="AK315" i="1" a="1"/>
  <c r="AK315" i="1" s="1"/>
  <c r="AK318" i="1" a="1"/>
  <c r="AK318" i="1" s="1"/>
  <c r="AM320" i="1"/>
  <c r="AB321" i="1"/>
  <c r="AK324" i="1" a="1"/>
  <c r="AK324" i="1" s="1"/>
  <c r="AH326" i="1" a="1"/>
  <c r="AH326" i="1" s="1"/>
  <c r="AN328" i="1" a="1"/>
  <c r="AN328" i="1" s="1"/>
  <c r="AK330" i="1" a="1"/>
  <c r="AK330" i="1" s="1"/>
  <c r="AB297" i="1"/>
  <c r="AJ298" i="1"/>
  <c r="AM298" i="1"/>
  <c r="AH299" i="1" a="1"/>
  <c r="AH299" i="1" s="1"/>
  <c r="AK302" i="1" a="1"/>
  <c r="AK302" i="1" s="1"/>
  <c r="AM303" i="1"/>
  <c r="AH303" i="1" a="1"/>
  <c r="AH303" i="1" s="1"/>
  <c r="AK304" i="1" a="1"/>
  <c r="AK304" i="1" s="1"/>
  <c r="AJ314" i="1"/>
  <c r="AM314" i="1"/>
  <c r="AG314" i="1"/>
  <c r="AK316" i="1" a="1"/>
  <c r="AK316" i="1" s="1"/>
  <c r="AB318" i="1"/>
  <c r="AN318" i="1" a="1"/>
  <c r="AN318" i="1" s="1"/>
  <c r="AH320" i="1" a="1"/>
  <c r="AH320" i="1" s="1"/>
  <c r="AK326" i="1" a="1"/>
  <c r="AK326" i="1" s="1"/>
  <c r="AB328" i="1"/>
  <c r="AK329" i="1" a="1"/>
  <c r="AK329" i="1" s="1"/>
  <c r="AJ297" i="1"/>
  <c r="AJ305" i="1"/>
  <c r="AG308" i="1"/>
  <c r="AM310" i="1"/>
  <c r="AK314" i="1" a="1"/>
  <c r="AK314" i="1" s="1"/>
  <c r="AM318" i="1"/>
  <c r="AM326" i="1"/>
  <c r="AB329" i="1"/>
  <c r="AH331" i="1" a="1"/>
  <c r="AH331" i="1" s="1"/>
  <c r="AH332" i="1" a="1"/>
  <c r="AH332" i="1" s="1"/>
  <c r="AK332" i="1" a="1"/>
  <c r="AK332" i="1" s="1"/>
  <c r="AH334" i="1" a="1"/>
  <c r="AH334" i="1" s="1"/>
  <c r="AM335" i="1"/>
  <c r="AG335" i="1"/>
  <c r="AJ335" i="1"/>
  <c r="AJ336" i="1"/>
  <c r="AM336" i="1"/>
  <c r="AG336" i="1"/>
  <c r="AJ338" i="1"/>
  <c r="AM338" i="1"/>
  <c r="AG338" i="1"/>
  <c r="AG340" i="1"/>
  <c r="AJ340" i="1"/>
  <c r="AM340" i="1"/>
  <c r="AH340" i="1" a="1"/>
  <c r="AH340" i="1" s="1"/>
  <c r="AH341" i="1" a="1"/>
  <c r="AH341" i="1" s="1"/>
  <c r="AK342" i="1" a="1"/>
  <c r="AK342" i="1" s="1"/>
  <c r="AB344" i="1"/>
  <c r="AJ352" i="1"/>
  <c r="AM352" i="1"/>
  <c r="AG352" i="1"/>
  <c r="AJ354" i="1"/>
  <c r="AM354" i="1"/>
  <c r="AG354" i="1"/>
  <c r="AH356" i="1" a="1"/>
  <c r="AH356" i="1" s="1"/>
  <c r="AM309" i="1"/>
  <c r="AM317" i="1"/>
  <c r="AJ328" i="1"/>
  <c r="AG331" i="1"/>
  <c r="AB332" i="1"/>
  <c r="AJ332" i="1"/>
  <c r="AK333" i="1" a="1"/>
  <c r="AK333" i="1" s="1"/>
  <c r="AN333" i="1" a="1"/>
  <c r="AN333" i="1" s="1"/>
  <c r="AK334" i="1" a="1"/>
  <c r="AK334" i="1" s="1"/>
  <c r="AH335" i="1" a="1"/>
  <c r="AH335" i="1" s="1"/>
  <c r="AK336" i="1" a="1"/>
  <c r="AK336" i="1" s="1"/>
  <c r="AH337" i="1" a="1"/>
  <c r="AH337" i="1" s="1"/>
  <c r="AK338" i="1" a="1"/>
  <c r="AK338" i="1" s="1"/>
  <c r="AH339" i="1" a="1"/>
  <c r="AH339" i="1" s="1"/>
  <c r="AK340" i="1" a="1"/>
  <c r="AK340" i="1" s="1"/>
  <c r="AB342" i="1"/>
  <c r="AN342" i="1" a="1"/>
  <c r="AN342" i="1" s="1"/>
  <c r="AM350" i="1"/>
  <c r="AG350" i="1"/>
  <c r="AJ350" i="1"/>
  <c r="AM351" i="1"/>
  <c r="AG351" i="1"/>
  <c r="AJ351" i="1"/>
  <c r="AK352" i="1" a="1"/>
  <c r="AK352" i="1" s="1"/>
  <c r="AH354" i="1" a="1"/>
  <c r="AH354" i="1" s="1"/>
  <c r="AK355" i="1" a="1"/>
  <c r="AK355" i="1" s="1"/>
  <c r="AK356" i="1" a="1"/>
  <c r="AK356" i="1" s="1"/>
  <c r="AJ357" i="1"/>
  <c r="AM357" i="1"/>
  <c r="AG357" i="1"/>
  <c r="AJ303" i="1"/>
  <c r="AM308" i="1"/>
  <c r="AJ311" i="1"/>
  <c r="AJ319" i="1"/>
  <c r="AJ329" i="1"/>
  <c r="AB334" i="1"/>
  <c r="AH336" i="1" a="1"/>
  <c r="AH336" i="1" s="1"/>
  <c r="AK337" i="1" a="1"/>
  <c r="AK337" i="1" s="1"/>
  <c r="AN338" i="1" a="1"/>
  <c r="AN338" i="1" s="1"/>
  <c r="AH338" i="1" a="1"/>
  <c r="AH338" i="1" s="1"/>
  <c r="AK343" i="1" a="1"/>
  <c r="AK343" i="1" s="1"/>
  <c r="AH350" i="1" a="1"/>
  <c r="AH350" i="1" s="1"/>
  <c r="AH351" i="1" a="1"/>
  <c r="AH351" i="1" s="1"/>
  <c r="AH352" i="1" a="1"/>
  <c r="AH352" i="1" s="1"/>
  <c r="AH353" i="1" a="1"/>
  <c r="AH353" i="1" s="1"/>
  <c r="AG305" i="1"/>
  <c r="AJ310" i="1"/>
  <c r="AJ318" i="1"/>
  <c r="AJ326" i="1"/>
  <c r="AM329" i="1"/>
  <c r="AB333" i="1"/>
  <c r="AN334" i="1" a="1"/>
  <c r="AN334" i="1" s="1"/>
  <c r="AB336" i="1"/>
  <c r="AN336" i="1" a="1"/>
  <c r="AN336" i="1" s="1"/>
  <c r="AB338" i="1"/>
  <c r="AK339" i="1" a="1"/>
  <c r="AK339" i="1" s="1"/>
  <c r="AB340" i="1"/>
  <c r="AB345" i="1"/>
  <c r="AJ346" i="1"/>
  <c r="AM346" i="1"/>
  <c r="AG346" i="1"/>
  <c r="AH346" i="1" a="1"/>
  <c r="AH346" i="1" s="1"/>
  <c r="AG348" i="1"/>
  <c r="AJ348" i="1"/>
  <c r="AM348" i="1"/>
  <c r="AH348" i="1" a="1"/>
  <c r="AH348" i="1" s="1"/>
  <c r="AH349" i="1" a="1"/>
  <c r="AH349" i="1" s="1"/>
  <c r="AK350" i="1" a="1"/>
  <c r="AK350" i="1" s="1"/>
  <c r="AB352" i="1"/>
  <c r="AN352" i="1" a="1"/>
  <c r="AN352" i="1" s="1"/>
  <c r="AK353" i="1" a="1"/>
  <c r="AK353" i="1" s="1"/>
  <c r="AK354" i="1" a="1"/>
  <c r="AK354" i="1" s="1"/>
  <c r="AB355" i="1"/>
  <c r="AN355" i="1" a="1"/>
  <c r="AN355" i="1" s="1"/>
  <c r="AJ309" i="1"/>
  <c r="AJ317" i="1"/>
  <c r="AG320" i="1"/>
  <c r="AH329" i="1" a="1"/>
  <c r="AH329" i="1" s="1"/>
  <c r="AN332" i="1" a="1"/>
  <c r="AN332" i="1" s="1"/>
  <c r="AK335" i="1" a="1"/>
  <c r="AK335" i="1" s="1"/>
  <c r="AN339" i="1" a="1"/>
  <c r="AN339" i="1" s="1"/>
  <c r="AK341" i="1" a="1"/>
  <c r="AK341" i="1" s="1"/>
  <c r="AB343" i="1"/>
  <c r="AK346" i="1" a="1"/>
  <c r="AK346" i="1" s="1"/>
  <c r="AG347" i="1"/>
  <c r="AH347" i="1" a="1"/>
  <c r="AH347" i="1" s="1"/>
  <c r="AK348" i="1" a="1"/>
  <c r="AK348" i="1" s="1"/>
  <c r="AB350" i="1"/>
  <c r="AN350" i="1" a="1"/>
  <c r="AN350" i="1" s="1"/>
  <c r="AK351" i="1" a="1"/>
  <c r="AK351" i="1" s="1"/>
  <c r="AB354" i="1"/>
  <c r="AH357" i="1" a="1"/>
  <c r="AH357" i="1" s="1"/>
  <c r="AG303" i="1"/>
  <c r="AG311" i="1"/>
  <c r="AG319" i="1"/>
  <c r="AG327" i="1"/>
  <c r="AG329" i="1"/>
  <c r="AB331" i="1"/>
  <c r="AM333" i="1"/>
  <c r="AB341" i="1"/>
  <c r="AJ344" i="1"/>
  <c r="AM344" i="1"/>
  <c r="AG344" i="1"/>
  <c r="AB356" i="1"/>
  <c r="AK358" i="1" a="1"/>
  <c r="AK358" i="1" s="1"/>
  <c r="AM330" i="1"/>
  <c r="AG330" i="1"/>
  <c r="AN331" i="1" a="1"/>
  <c r="AN331" i="1" s="1"/>
  <c r="AG332" i="1"/>
  <c r="AM332" i="1"/>
  <c r="AH333" i="1" a="1"/>
  <c r="AH333" i="1" s="1"/>
  <c r="AB337" i="1"/>
  <c r="AB339" i="1"/>
  <c r="AM342" i="1"/>
  <c r="AG342" i="1"/>
  <c r="AJ342" i="1"/>
  <c r="AM343" i="1"/>
  <c r="AG343" i="1"/>
  <c r="AJ343" i="1"/>
  <c r="AK344" i="1" a="1"/>
  <c r="AK344" i="1" s="1"/>
  <c r="AH345" i="1" a="1"/>
  <c r="AH345" i="1" s="1"/>
  <c r="AB346" i="1"/>
  <c r="AK347" i="1" a="1"/>
  <c r="AK347" i="1" s="1"/>
  <c r="AB348" i="1"/>
  <c r="AM331" i="1"/>
  <c r="AM334" i="1"/>
  <c r="AG334" i="1"/>
  <c r="AJ334" i="1"/>
  <c r="AH342" i="1" a="1"/>
  <c r="AH342" i="1" s="1"/>
  <c r="AH343" i="1" a="1"/>
  <c r="AH343" i="1" s="1"/>
  <c r="AH344" i="1" a="1"/>
  <c r="AH344" i="1" s="1"/>
  <c r="AK345" i="1" a="1"/>
  <c r="AK345" i="1" s="1"/>
  <c r="AN347" i="1" a="1"/>
  <c r="AN347" i="1" s="1"/>
  <c r="AK349" i="1" a="1"/>
  <c r="AK349" i="1" s="1"/>
  <c r="AB351" i="1"/>
  <c r="AB353" i="1"/>
  <c r="AG355" i="1"/>
  <c r="AH355" i="1" a="1"/>
  <c r="AH355" i="1" s="1"/>
  <c r="AH359" i="1" a="1"/>
  <c r="AH359" i="1" s="1"/>
  <c r="AK364" i="1" a="1"/>
  <c r="AK364" i="1" s="1"/>
  <c r="AB365" i="1"/>
  <c r="AB367" i="1"/>
  <c r="AB369" i="1"/>
  <c r="AN369" i="1" a="1"/>
  <c r="AN369" i="1" s="1"/>
  <c r="AN371" i="1" a="1"/>
  <c r="AN371" i="1" s="1"/>
  <c r="AB372" i="1"/>
  <c r="AN373" i="1" a="1"/>
  <c r="AN373" i="1" s="1"/>
  <c r="AJ377" i="1"/>
  <c r="AM377" i="1"/>
  <c r="AG377" i="1"/>
  <c r="AH380" i="1" a="1"/>
  <c r="AH380" i="1" s="1"/>
  <c r="AB381" i="1"/>
  <c r="AN382" i="1" a="1"/>
  <c r="AN382" i="1" s="1"/>
  <c r="AK385" i="1" a="1"/>
  <c r="AK385" i="1" s="1"/>
  <c r="AG337" i="1"/>
  <c r="AM339" i="1"/>
  <c r="AG345" i="1"/>
  <c r="AG353" i="1"/>
  <c r="AG356" i="1"/>
  <c r="AK359" i="1" a="1"/>
  <c r="AK359" i="1" s="1"/>
  <c r="AK362" i="1" a="1"/>
  <c r="AK362" i="1" s="1"/>
  <c r="AN368" i="1" a="1"/>
  <c r="AN368" i="1" s="1"/>
  <c r="AK370" i="1" a="1"/>
  <c r="AK370" i="1" s="1"/>
  <c r="AB371" i="1"/>
  <c r="AB375" i="1"/>
  <c r="AH377" i="1" a="1"/>
  <c r="AH377" i="1" s="1"/>
  <c r="AK380" i="1" a="1"/>
  <c r="AK380" i="1" s="1"/>
  <c r="AG387" i="1"/>
  <c r="AJ387" i="1"/>
  <c r="AM387" i="1"/>
  <c r="AH387" i="1" a="1"/>
  <c r="AH387" i="1" s="1"/>
  <c r="AJ333" i="1"/>
  <c r="AJ341" i="1"/>
  <c r="AJ349" i="1"/>
  <c r="AM358" i="1"/>
  <c r="AG358" i="1"/>
  <c r="AJ358" i="1"/>
  <c r="AB360" i="1"/>
  <c r="AB362" i="1"/>
  <c r="AB364" i="1"/>
  <c r="AB370" i="1"/>
  <c r="AB373" i="1"/>
  <c r="AK378" i="1" a="1"/>
  <c r="AK378" i="1" s="1"/>
  <c r="AH378" i="1" a="1"/>
  <c r="AH378" i="1" s="1"/>
  <c r="AK383" i="1" a="1"/>
  <c r="AK383" i="1" s="1"/>
  <c r="AM337" i="1"/>
  <c r="AM345" i="1"/>
  <c r="AM353" i="1"/>
  <c r="AH358" i="1" a="1"/>
  <c r="AH358" i="1" s="1"/>
  <c r="AJ361" i="1"/>
  <c r="AM361" i="1"/>
  <c r="AG361" i="1"/>
  <c r="AK363" i="1" a="1"/>
  <c r="AK363" i="1" s="1"/>
  <c r="AB368" i="1"/>
  <c r="AH372" i="1" a="1"/>
  <c r="AH372" i="1" s="1"/>
  <c r="AJ376" i="1"/>
  <c r="AM376" i="1"/>
  <c r="AG376" i="1"/>
  <c r="AH376" i="1" a="1"/>
  <c r="AH376" i="1" s="1"/>
  <c r="AG379" i="1"/>
  <c r="AJ379" i="1"/>
  <c r="AM379" i="1"/>
  <c r="AM382" i="1"/>
  <c r="AG382" i="1"/>
  <c r="AJ382" i="1"/>
  <c r="AB383" i="1"/>
  <c r="AH386" i="1" a="1"/>
  <c r="AH386" i="1" s="1"/>
  <c r="AG386" i="1"/>
  <c r="AB388" i="1"/>
  <c r="AJ339" i="1"/>
  <c r="AJ347" i="1"/>
  <c r="AJ356" i="1"/>
  <c r="AB359" i="1"/>
  <c r="AG364" i="1"/>
  <c r="AJ364" i="1"/>
  <c r="AM364" i="1"/>
  <c r="AM365" i="1"/>
  <c r="AG365" i="1"/>
  <c r="AJ365" i="1"/>
  <c r="AM367" i="1"/>
  <c r="AG367" i="1"/>
  <c r="AJ367" i="1"/>
  <c r="AH367" i="1" a="1"/>
  <c r="AH367" i="1" s="1"/>
  <c r="AG372" i="1"/>
  <c r="AJ372" i="1"/>
  <c r="AM372" i="1"/>
  <c r="AK372" i="1" a="1"/>
  <c r="AK372" i="1" s="1"/>
  <c r="AM374" i="1"/>
  <c r="AG374" i="1"/>
  <c r="AJ374" i="1"/>
  <c r="AH374" i="1" a="1"/>
  <c r="AH374" i="1" s="1"/>
  <c r="AH375" i="1" a="1"/>
  <c r="AH375" i="1" s="1"/>
  <c r="AK376" i="1" a="1"/>
  <c r="AK376" i="1" s="1"/>
  <c r="AK377" i="1" a="1"/>
  <c r="AK377" i="1" s="1"/>
  <c r="AH379" i="1" a="1"/>
  <c r="AH379" i="1" s="1"/>
  <c r="AH381" i="1" a="1"/>
  <c r="AH381" i="1" s="1"/>
  <c r="AG381" i="1"/>
  <c r="AH382" i="1" a="1"/>
  <c r="AH382" i="1" s="1"/>
  <c r="AJ385" i="1"/>
  <c r="AM385" i="1"/>
  <c r="AG385" i="1"/>
  <c r="AK386" i="1" a="1"/>
  <c r="AK386" i="1" s="1"/>
  <c r="AG333" i="1"/>
  <c r="AG341" i="1"/>
  <c r="AG349" i="1"/>
  <c r="AK357" i="1" a="1"/>
  <c r="AK357" i="1" s="1"/>
  <c r="AN358" i="1" a="1"/>
  <c r="AN358" i="1" s="1"/>
  <c r="AB358" i="1"/>
  <c r="AH362" i="1" a="1"/>
  <c r="AH362" i="1" s="1"/>
  <c r="AH366" i="1" a="1"/>
  <c r="AH366" i="1" s="1"/>
  <c r="AK367" i="1" a="1"/>
  <c r="AK367" i="1" s="1"/>
  <c r="AJ369" i="1"/>
  <c r="AM369" i="1"/>
  <c r="AG369" i="1"/>
  <c r="AH369" i="1" a="1"/>
  <c r="AH369" i="1" s="1"/>
  <c r="AH370" i="1" a="1"/>
  <c r="AH370" i="1" s="1"/>
  <c r="AJ371" i="1"/>
  <c r="AK374" i="1" a="1"/>
  <c r="AK374" i="1" s="1"/>
  <c r="AN376" i="1" a="1"/>
  <c r="AN376" i="1" s="1"/>
  <c r="AK379" i="1" a="1"/>
  <c r="AK379" i="1" s="1"/>
  <c r="AK381" i="1" a="1"/>
  <c r="AK381" i="1" s="1"/>
  <c r="AJ384" i="1"/>
  <c r="AN386" i="1" a="1"/>
  <c r="AN386" i="1" s="1"/>
  <c r="AM386" i="1"/>
  <c r="AH361" i="1" a="1"/>
  <c r="AH361" i="1" s="1"/>
  <c r="AH364" i="1" a="1"/>
  <c r="AH364" i="1" s="1"/>
  <c r="AK366" i="1" a="1"/>
  <c r="AK366" i="1" s="1"/>
  <c r="AM368" i="1"/>
  <c r="AH368" i="1" a="1"/>
  <c r="AH368" i="1" s="1"/>
  <c r="AG368" i="1"/>
  <c r="AK369" i="1" a="1"/>
  <c r="AK369" i="1" s="1"/>
  <c r="AG371" i="1"/>
  <c r="AH371" i="1" a="1"/>
  <c r="AH371" i="1" s="1"/>
  <c r="AH373" i="1" a="1"/>
  <c r="AH373" i="1" s="1"/>
  <c r="AK375" i="1" a="1"/>
  <c r="AK375" i="1" s="1"/>
  <c r="AN381" i="1" a="1"/>
  <c r="AN381" i="1" s="1"/>
  <c r="AK382" i="1" a="1"/>
  <c r="AK382" i="1" s="1"/>
  <c r="AH384" i="1" a="1"/>
  <c r="AH384" i="1" s="1"/>
  <c r="AH360" i="1" a="1"/>
  <c r="AH360" i="1" s="1"/>
  <c r="AK361" i="1" a="1"/>
  <c r="AK361" i="1" s="1"/>
  <c r="AH365" i="1" a="1"/>
  <c r="AH365" i="1" s="1"/>
  <c r="AK365" i="1" a="1"/>
  <c r="AK365" i="1" s="1"/>
  <c r="AK371" i="1" a="1"/>
  <c r="AK371" i="1" s="1"/>
  <c r="AK373" i="1" a="1"/>
  <c r="AK373" i="1" s="1"/>
  <c r="AJ378" i="1"/>
  <c r="AM378" i="1"/>
  <c r="AG378" i="1"/>
  <c r="AH383" i="1" a="1"/>
  <c r="AH383" i="1" s="1"/>
  <c r="AK384" i="1" a="1"/>
  <c r="AK384" i="1" s="1"/>
  <c r="AB386" i="1"/>
  <c r="AJ359" i="1"/>
  <c r="AK360" i="1" a="1"/>
  <c r="AK360" i="1" s="1"/>
  <c r="AG362" i="1"/>
  <c r="AH363" i="1" a="1"/>
  <c r="AH363" i="1" s="1"/>
  <c r="AK368" i="1" a="1"/>
  <c r="AK368" i="1" s="1"/>
  <c r="AG370" i="1"/>
  <c r="AJ375" i="1"/>
  <c r="AM380" i="1"/>
  <c r="AJ383" i="1"/>
  <c r="AM390" i="1"/>
  <c r="AG390" i="1"/>
  <c r="AJ390" i="1"/>
  <c r="AH390" i="1" a="1"/>
  <c r="AH390" i="1" s="1"/>
  <c r="AM391" i="1"/>
  <c r="AH391" i="1" a="1"/>
  <c r="AH391" i="1" s="1"/>
  <c r="AK392" i="1" a="1"/>
  <c r="AK392" i="1" s="1"/>
  <c r="AB393" i="1"/>
  <c r="AN393" i="1" a="1"/>
  <c r="AN393" i="1" s="1"/>
  <c r="AM394" i="1"/>
  <c r="AK396" i="1" a="1"/>
  <c r="AK396" i="1" s="1"/>
  <c r="AJ401" i="1"/>
  <c r="AG401" i="1"/>
  <c r="AM401" i="1"/>
  <c r="AM363" i="1"/>
  <c r="AJ366" i="1"/>
  <c r="AM371" i="1"/>
  <c r="AM389" i="1"/>
  <c r="AG389" i="1"/>
  <c r="AJ389" i="1"/>
  <c r="AK391" i="1" a="1"/>
  <c r="AK391" i="1" s="1"/>
  <c r="AH394" i="1" a="1"/>
  <c r="AH394" i="1" s="1"/>
  <c r="AG394" i="1"/>
  <c r="AG395" i="1"/>
  <c r="AJ395" i="1"/>
  <c r="AM395" i="1"/>
  <c r="AH395" i="1" a="1"/>
  <c r="AH395" i="1" s="1"/>
  <c r="AB396" i="1"/>
  <c r="AN396" i="1" a="1"/>
  <c r="AN396" i="1" s="1"/>
  <c r="AH398" i="1" a="1"/>
  <c r="AH398" i="1" s="1"/>
  <c r="AB361" i="1"/>
  <c r="AM362" i="1"/>
  <c r="AM370" i="1"/>
  <c r="AJ373" i="1"/>
  <c r="AJ381" i="1"/>
  <c r="AG384" i="1"/>
  <c r="AH389" i="1" a="1"/>
  <c r="AH389" i="1" s="1"/>
  <c r="AK390" i="1" a="1"/>
  <c r="AK390" i="1" s="1"/>
  <c r="AB397" i="1"/>
  <c r="AN391" i="1" a="1"/>
  <c r="AN391" i="1" s="1"/>
  <c r="AK394" i="1" a="1"/>
  <c r="AK394" i="1" s="1"/>
  <c r="AJ394" i="1"/>
  <c r="AK395" i="1" a="1"/>
  <c r="AK395" i="1" s="1"/>
  <c r="AM397" i="1"/>
  <c r="AG397" i="1"/>
  <c r="AJ397" i="1"/>
  <c r="AM400" i="1"/>
  <c r="AG400" i="1"/>
  <c r="AJ400" i="1"/>
  <c r="AG359" i="1"/>
  <c r="AG375" i="1"/>
  <c r="AJ380" i="1"/>
  <c r="AG383" i="1"/>
  <c r="AK389" i="1" a="1"/>
  <c r="AK389" i="1" s="1"/>
  <c r="AB391" i="1"/>
  <c r="AB392" i="1"/>
  <c r="AK398" i="1" a="1"/>
  <c r="AK398" i="1" s="1"/>
  <c r="AG366" i="1"/>
  <c r="AM384" i="1"/>
  <c r="AH388" i="1" a="1"/>
  <c r="AH388" i="1" s="1"/>
  <c r="AJ393" i="1"/>
  <c r="AM393" i="1"/>
  <c r="AG393" i="1"/>
  <c r="AH393" i="1" a="1"/>
  <c r="AH393" i="1" s="1"/>
  <c r="AH397" i="1" a="1"/>
  <c r="AH397" i="1" s="1"/>
  <c r="AH400" i="1" a="1"/>
  <c r="AH400" i="1" s="1"/>
  <c r="AG373" i="1"/>
  <c r="AG388" i="1"/>
  <c r="AB389" i="1"/>
  <c r="AB390" i="1"/>
  <c r="AB394" i="1"/>
  <c r="AB395" i="1"/>
  <c r="AH396" i="1" a="1"/>
  <c r="AH396" i="1" s="1"/>
  <c r="AK397" i="1" a="1"/>
  <c r="AK397" i="1" s="1"/>
  <c r="AB400" i="1"/>
  <c r="AB401" i="1"/>
  <c r="AJ392" i="1"/>
  <c r="AM392" i="1"/>
  <c r="AG392" i="1"/>
  <c r="AK393" i="1" a="1"/>
  <c r="AK393" i="1" s="1"/>
  <c r="AB398" i="1"/>
  <c r="AH399" i="1" a="1"/>
  <c r="AH399" i="1" s="1"/>
  <c r="AK388" i="1" a="1"/>
  <c r="AK388" i="1" s="1"/>
  <c r="AH392" i="1" a="1"/>
  <c r="AH392" i="1" s="1"/>
  <c r="AK399" i="1" a="1"/>
  <c r="AK399" i="1" s="1"/>
  <c r="AM388" i="1"/>
  <c r="AJ391" i="1"/>
  <c r="AM396" i="1"/>
  <c r="AK400" i="1" a="1"/>
  <c r="AK400" i="1" s="1"/>
  <c r="AK401" i="1" a="1"/>
  <c r="AK401" i="1" s="1"/>
  <c r="AB402" i="1"/>
  <c r="AK403" i="1" a="1"/>
  <c r="AK403" i="1" s="1"/>
  <c r="AH404" i="1" a="1"/>
  <c r="AH404" i="1" s="1"/>
  <c r="AH405" i="1" a="1"/>
  <c r="AH405" i="1" s="1"/>
  <c r="AH408" i="1" a="1"/>
  <c r="AH408" i="1" s="1"/>
  <c r="AN408" i="1" a="1"/>
  <c r="AN408" i="1" s="1"/>
  <c r="AB409" i="1"/>
  <c r="AK409" i="1" a="1"/>
  <c r="AK409" i="1" s="1"/>
  <c r="AH410" i="1" a="1"/>
  <c r="AH410" i="1" s="1"/>
  <c r="AH412" i="1" a="1"/>
  <c r="AH412" i="1" s="1"/>
  <c r="AB413" i="1"/>
  <c r="AJ398" i="1"/>
  <c r="AN409" i="1" a="1"/>
  <c r="AN409" i="1" s="1"/>
  <c r="AK410" i="1" a="1"/>
  <c r="AK410" i="1" s="1"/>
  <c r="AK404" i="1" a="1"/>
  <c r="AK404" i="1" s="1"/>
  <c r="AB412" i="1"/>
  <c r="AB405" i="1"/>
  <c r="AK405" i="1" a="1"/>
  <c r="AK405" i="1" s="1"/>
  <c r="AB406" i="1"/>
  <c r="AB408" i="1"/>
  <c r="AG391" i="1"/>
  <c r="AG399" i="1"/>
  <c r="AB403" i="1"/>
  <c r="AH411" i="1" a="1"/>
  <c r="AH411" i="1" s="1"/>
  <c r="AG398" i="1"/>
  <c r="AG402" i="1"/>
  <c r="AJ402" i="1"/>
  <c r="AH402" i="1" a="1"/>
  <c r="AH402" i="1" s="1"/>
  <c r="AB404" i="1"/>
  <c r="AJ407" i="1"/>
  <c r="AB410" i="1"/>
  <c r="AK411" i="1" a="1"/>
  <c r="AK411" i="1" s="1"/>
  <c r="AJ412" i="1"/>
  <c r="AM412" i="1"/>
  <c r="AG412" i="1"/>
  <c r="AJ399" i="1"/>
  <c r="AH407" i="1" a="1"/>
  <c r="AH407" i="1" s="1"/>
  <c r="AG408" i="1"/>
  <c r="AJ408" i="1"/>
  <c r="AM408" i="1"/>
  <c r="AG409" i="1"/>
  <c r="AJ409" i="1"/>
  <c r="AM409" i="1"/>
  <c r="AH409" i="1" a="1"/>
  <c r="AH409" i="1" s="1"/>
  <c r="AH413" i="1" a="1"/>
  <c r="AH413" i="1" s="1"/>
  <c r="AK402" i="1" a="1"/>
  <c r="AK402" i="1" s="1"/>
  <c r="AH406" i="1" a="1"/>
  <c r="AH406" i="1" s="1"/>
  <c r="AK407" i="1" a="1"/>
  <c r="AK407" i="1" s="1"/>
  <c r="AH403" i="1" a="1"/>
  <c r="AH403" i="1" s="1"/>
  <c r="AM404" i="1"/>
  <c r="AG404" i="1"/>
  <c r="AJ404" i="1"/>
  <c r="AJ405" i="1"/>
  <c r="AM405" i="1"/>
  <c r="AG405" i="1"/>
  <c r="AK406" i="1" a="1"/>
  <c r="AK406" i="1" s="1"/>
  <c r="AK408" i="1" a="1"/>
  <c r="AK408" i="1" s="1"/>
  <c r="AK412" i="1" a="1"/>
  <c r="AK412" i="1" s="1"/>
  <c r="AG407" i="1"/>
  <c r="AG411" i="1"/>
  <c r="AM413" i="1"/>
  <c r="AB415" i="1"/>
  <c r="AB417" i="1"/>
  <c r="AH420" i="1" a="1"/>
  <c r="AH420" i="1" s="1"/>
  <c r="AG423" i="1"/>
  <c r="AJ423" i="1"/>
  <c r="AM423" i="1"/>
  <c r="AH429" i="1" a="1"/>
  <c r="AH429" i="1" s="1"/>
  <c r="AM433" i="1"/>
  <c r="AG433" i="1"/>
  <c r="AJ433" i="1"/>
  <c r="AK436" i="1" a="1"/>
  <c r="AK436" i="1" s="1"/>
  <c r="AJ403" i="1"/>
  <c r="AG406" i="1"/>
  <c r="AB416" i="1"/>
  <c r="AJ421" i="1"/>
  <c r="AM421" i="1"/>
  <c r="AG421" i="1"/>
  <c r="AK422" i="1" a="1"/>
  <c r="AK422" i="1" s="1"/>
  <c r="AB424" i="1"/>
  <c r="AK428" i="1" a="1"/>
  <c r="AK428" i="1" s="1"/>
  <c r="AK429" i="1" a="1"/>
  <c r="AK429" i="1" s="1"/>
  <c r="AB430" i="1"/>
  <c r="AH433" i="1" a="1"/>
  <c r="AH433" i="1" s="1"/>
  <c r="AJ440" i="1"/>
  <c r="AM440" i="1"/>
  <c r="AG440" i="1"/>
  <c r="AM407" i="1"/>
  <c r="AJ410" i="1"/>
  <c r="AN415" i="1" a="1"/>
  <c r="AN415" i="1" s="1"/>
  <c r="AH418" i="1" a="1"/>
  <c r="AH418" i="1" s="1"/>
  <c r="AG418" i="1"/>
  <c r="AH423" i="1" a="1"/>
  <c r="AH423" i="1" s="1"/>
  <c r="AK423" i="1" a="1"/>
  <c r="AK423" i="1" s="1"/>
  <c r="AH426" i="1" a="1"/>
  <c r="AH426" i="1" s="1"/>
  <c r="AG426" i="1"/>
  <c r="AB429" i="1"/>
  <c r="AK432" i="1" a="1"/>
  <c r="AK432" i="1" s="1"/>
  <c r="AK433" i="1" a="1"/>
  <c r="AK433" i="1" s="1"/>
  <c r="AH438" i="1" a="1"/>
  <c r="AH438" i="1" s="1"/>
  <c r="AH440" i="1" a="1"/>
  <c r="AH440" i="1" s="1"/>
  <c r="AM406" i="1"/>
  <c r="AM411" i="1"/>
  <c r="AK413" i="1" a="1"/>
  <c r="AK413" i="1" s="1"/>
  <c r="AB414" i="1"/>
  <c r="AK414" i="1" a="1"/>
  <c r="AK414" i="1" s="1"/>
  <c r="AM416" i="1"/>
  <c r="AJ419" i="1"/>
  <c r="AM419" i="1"/>
  <c r="AG419" i="1"/>
  <c r="AK420" i="1" a="1"/>
  <c r="AK420" i="1" s="1"/>
  <c r="AN421" i="1" a="1"/>
  <c r="AN421" i="1" s="1"/>
  <c r="AH421" i="1" a="1"/>
  <c r="AH421" i="1" s="1"/>
  <c r="AK421" i="1" a="1"/>
  <c r="AK421" i="1" s="1"/>
  <c r="AB423" i="1"/>
  <c r="AM424" i="1"/>
  <c r="AJ427" i="1"/>
  <c r="AM427" i="1"/>
  <c r="AG427" i="1"/>
  <c r="AB428" i="1"/>
  <c r="AB433" i="1"/>
  <c r="AH434" i="1" a="1"/>
  <c r="AH434" i="1" s="1"/>
  <c r="AG434" i="1"/>
  <c r="AG439" i="1"/>
  <c r="AJ439" i="1"/>
  <c r="AM439" i="1"/>
  <c r="AH439" i="1" a="1"/>
  <c r="AH439" i="1" s="1"/>
  <c r="AK440" i="1" a="1"/>
  <c r="AK440" i="1" s="1"/>
  <c r="AG403" i="1"/>
  <c r="AJ411" i="1"/>
  <c r="AH416" i="1" a="1"/>
  <c r="AH416" i="1" s="1"/>
  <c r="AB422" i="1"/>
  <c r="AN423" i="1" a="1"/>
  <c r="AN423" i="1" s="1"/>
  <c r="AH424" i="1" a="1"/>
  <c r="AH424" i="1" s="1"/>
  <c r="AG430" i="1"/>
  <c r="AH430" i="1" a="1"/>
  <c r="AH430" i="1" s="1"/>
  <c r="AB432" i="1"/>
  <c r="AJ435" i="1"/>
  <c r="AM435" i="1"/>
  <c r="AG435" i="1"/>
  <c r="AK438" i="1" a="1"/>
  <c r="AK438" i="1" s="1"/>
  <c r="AK439" i="1" a="1"/>
  <c r="AK439" i="1" s="1"/>
  <c r="AG410" i="1"/>
  <c r="AJ414" i="1"/>
  <c r="AM414" i="1"/>
  <c r="AG415" i="1"/>
  <c r="AM415" i="1"/>
  <c r="AM417" i="1"/>
  <c r="AG417" i="1"/>
  <c r="AJ417" i="1"/>
  <c r="AK418" i="1" a="1"/>
  <c r="AK418" i="1" s="1"/>
  <c r="AH419" i="1" a="1"/>
  <c r="AH419" i="1" s="1"/>
  <c r="AK419" i="1" a="1"/>
  <c r="AK419" i="1" s="1"/>
  <c r="AB420" i="1"/>
  <c r="AM425" i="1"/>
  <c r="AG425" i="1"/>
  <c r="AJ425" i="1"/>
  <c r="AK426" i="1" a="1"/>
  <c r="AK426" i="1" s="1"/>
  <c r="AH427" i="1" a="1"/>
  <c r="AH427" i="1" s="1"/>
  <c r="AK427" i="1" a="1"/>
  <c r="AK427" i="1" s="1"/>
  <c r="AG431" i="1"/>
  <c r="AJ431" i="1"/>
  <c r="AM431" i="1"/>
  <c r="AH431" i="1" a="1"/>
  <c r="AH431" i="1" s="1"/>
  <c r="AK435" i="1" a="1"/>
  <c r="AK435" i="1" s="1"/>
  <c r="AJ437" i="1"/>
  <c r="AM437" i="1"/>
  <c r="AG437" i="1"/>
  <c r="AN438" i="1" a="1"/>
  <c r="AN438" i="1" s="1"/>
  <c r="AG413" i="1"/>
  <c r="AH417" i="1" a="1"/>
  <c r="AH417" i="1" s="1"/>
  <c r="AB419" i="1"/>
  <c r="AH425" i="1" a="1"/>
  <c r="AH425" i="1" s="1"/>
  <c r="AB427" i="1"/>
  <c r="AH428" i="1" a="1"/>
  <c r="AH428" i="1" s="1"/>
  <c r="AK430" i="1" a="1"/>
  <c r="AK430" i="1" s="1"/>
  <c r="AK431" i="1" a="1"/>
  <c r="AK431" i="1" s="1"/>
  <c r="AM432" i="1"/>
  <c r="AK434" i="1" a="1"/>
  <c r="AK434" i="1" s="1"/>
  <c r="AH435" i="1" a="1"/>
  <c r="AH435" i="1" s="1"/>
  <c r="AJ441" i="1"/>
  <c r="AG441" i="1"/>
  <c r="AM441" i="1"/>
  <c r="AH414" i="1" a="1"/>
  <c r="AH414" i="1" s="1"/>
  <c r="AH415" i="1" a="1"/>
  <c r="AH415" i="1" s="1"/>
  <c r="AK415" i="1" a="1"/>
  <c r="AK415" i="1" s="1"/>
  <c r="AK416" i="1" a="1"/>
  <c r="AK416" i="1" s="1"/>
  <c r="AK417" i="1" a="1"/>
  <c r="AK417" i="1" s="1"/>
  <c r="AG422" i="1"/>
  <c r="AH422" i="1" a="1"/>
  <c r="AH422" i="1" s="1"/>
  <c r="AK424" i="1" a="1"/>
  <c r="AK424" i="1" s="1"/>
  <c r="AK425" i="1" a="1"/>
  <c r="AK425" i="1" s="1"/>
  <c r="AB426" i="1"/>
  <c r="AJ429" i="1"/>
  <c r="AM429" i="1"/>
  <c r="AG429" i="1"/>
  <c r="AH432" i="1" a="1"/>
  <c r="AH432" i="1" s="1"/>
  <c r="AB435" i="1"/>
  <c r="AJ436" i="1"/>
  <c r="AH436" i="1" a="1"/>
  <c r="AH436" i="1" s="1"/>
  <c r="AK437" i="1" a="1"/>
  <c r="AK437" i="1" s="1"/>
  <c r="AJ418" i="1"/>
  <c r="AJ426" i="1"/>
  <c r="AJ434" i="1"/>
  <c r="AG447" i="1"/>
  <c r="AH447" i="1" a="1"/>
  <c r="AH447" i="1" s="1"/>
  <c r="AB448" i="1"/>
  <c r="AB449" i="1"/>
  <c r="AH450" i="1" a="1"/>
  <c r="AH450" i="1" s="1"/>
  <c r="AB451" i="1"/>
  <c r="AH452" i="1" a="1"/>
  <c r="AH452" i="1" s="1"/>
  <c r="AB453" i="1"/>
  <c r="AH454" i="1" a="1"/>
  <c r="AH454" i="1" s="1"/>
  <c r="AK455" i="1" a="1"/>
  <c r="AK455" i="1" s="1"/>
  <c r="AG420" i="1"/>
  <c r="AM422" i="1"/>
  <c r="AG428" i="1"/>
  <c r="AM430" i="1"/>
  <c r="AG436" i="1"/>
  <c r="AM438" i="1"/>
  <c r="AK445" i="1" a="1"/>
  <c r="AK445" i="1" s="1"/>
  <c r="AK446" i="1" a="1"/>
  <c r="AK446" i="1" s="1"/>
  <c r="AK447" i="1" a="1"/>
  <c r="AK447" i="1" s="1"/>
  <c r="AN450" i="1" a="1"/>
  <c r="AN450" i="1" s="1"/>
  <c r="AB450" i="1"/>
  <c r="AK450" i="1" a="1"/>
  <c r="AK450" i="1" s="1"/>
  <c r="AJ452" i="1"/>
  <c r="AK452" i="1" a="1"/>
  <c r="AK452" i="1" s="1"/>
  <c r="AH460" i="1" a="1"/>
  <c r="AH460" i="1" s="1"/>
  <c r="AJ416" i="1"/>
  <c r="AJ424" i="1"/>
  <c r="AJ432" i="1"/>
  <c r="AK441" i="1" a="1"/>
  <c r="AK441" i="1" s="1"/>
  <c r="AB446" i="1"/>
  <c r="AB452" i="1"/>
  <c r="AN452" i="1" a="1"/>
  <c r="AN452" i="1" s="1"/>
  <c r="AJ453" i="1"/>
  <c r="AM453" i="1"/>
  <c r="AG453" i="1"/>
  <c r="AK454" i="1" a="1"/>
  <c r="AK454" i="1" s="1"/>
  <c r="AG459" i="1"/>
  <c r="AH459" i="1" a="1"/>
  <c r="AH459" i="1" s="1"/>
  <c r="AM420" i="1"/>
  <c r="AM428" i="1"/>
  <c r="AM436" i="1"/>
  <c r="AM442" i="1"/>
  <c r="AG442" i="1"/>
  <c r="AJ442" i="1"/>
  <c r="AM444" i="1"/>
  <c r="AB445" i="1"/>
  <c r="AH451" i="1" a="1"/>
  <c r="AH451" i="1" s="1"/>
  <c r="AG456" i="1"/>
  <c r="AJ456" i="1"/>
  <c r="AM456" i="1"/>
  <c r="AK457" i="1" a="1"/>
  <c r="AK457" i="1" s="1"/>
  <c r="AM458" i="1"/>
  <c r="AG458" i="1"/>
  <c r="AJ458" i="1"/>
  <c r="AK459" i="1" a="1"/>
  <c r="AK459" i="1" s="1"/>
  <c r="AJ438" i="1"/>
  <c r="AH442" i="1" a="1"/>
  <c r="AH442" i="1" s="1"/>
  <c r="AH443" i="1" a="1"/>
  <c r="AH443" i="1" s="1"/>
  <c r="AB447" i="1"/>
  <c r="AG448" i="1"/>
  <c r="AJ448" i="1"/>
  <c r="AM448" i="1"/>
  <c r="AH453" i="1" a="1"/>
  <c r="AH453" i="1" s="1"/>
  <c r="AH458" i="1" a="1"/>
  <c r="AH458" i="1" s="1"/>
  <c r="AG416" i="1"/>
  <c r="AG424" i="1"/>
  <c r="AG432" i="1"/>
  <c r="AB442" i="1"/>
  <c r="AK442" i="1" a="1"/>
  <c r="AK442" i="1" s="1"/>
  <c r="AH444" i="1" a="1"/>
  <c r="AH444" i="1" s="1"/>
  <c r="AM445" i="1"/>
  <c r="AJ446" i="1"/>
  <c r="AM446" i="1"/>
  <c r="AG446" i="1"/>
  <c r="AK451" i="1" a="1"/>
  <c r="AK451" i="1" s="1"/>
  <c r="AK456" i="1" a="1"/>
  <c r="AK456" i="1" s="1"/>
  <c r="AB457" i="1"/>
  <c r="AN458" i="1" a="1"/>
  <c r="AN458" i="1" s="1"/>
  <c r="AB458" i="1"/>
  <c r="AK458" i="1" a="1"/>
  <c r="AK458" i="1" s="1"/>
  <c r="AB459" i="1"/>
  <c r="AB460" i="1"/>
  <c r="AK460" i="1" a="1"/>
  <c r="AK460" i="1" s="1"/>
  <c r="AK443" i="1" a="1"/>
  <c r="AK443" i="1" s="1"/>
  <c r="AK448" i="1" a="1"/>
  <c r="AK448" i="1" s="1"/>
  <c r="AK449" i="1" a="1"/>
  <c r="AK449" i="1" s="1"/>
  <c r="AK453" i="1" a="1"/>
  <c r="AK453" i="1" s="1"/>
  <c r="AB444" i="1"/>
  <c r="AK444" i="1" a="1"/>
  <c r="AK444" i="1" s="1"/>
  <c r="AH445" i="1" a="1"/>
  <c r="AH445" i="1" s="1"/>
  <c r="AG445" i="1"/>
  <c r="AH446" i="1" a="1"/>
  <c r="AH446" i="1" s="1"/>
  <c r="AJ447" i="1"/>
  <c r="AM450" i="1"/>
  <c r="AG450" i="1"/>
  <c r="AJ450" i="1"/>
  <c r="AM452" i="1"/>
  <c r="AJ454" i="1"/>
  <c r="AM454" i="1"/>
  <c r="AG454" i="1"/>
  <c r="AG455" i="1"/>
  <c r="AH455" i="1" a="1"/>
  <c r="AH455" i="1" s="1"/>
  <c r="AB456" i="1"/>
  <c r="AM457" i="1"/>
  <c r="AJ443" i="1"/>
  <c r="AJ451" i="1"/>
  <c r="AB461" i="1"/>
  <c r="AH462" i="1" a="1"/>
  <c r="AH462" i="1" s="1"/>
  <c r="AK463" i="1" a="1"/>
  <c r="AK463" i="1" s="1"/>
  <c r="AB464" i="1"/>
  <c r="AK464" i="1" a="1"/>
  <c r="AK464" i="1" s="1"/>
  <c r="AK467" i="1" a="1"/>
  <c r="AK467" i="1" s="1"/>
  <c r="AH470" i="1" a="1"/>
  <c r="AH470" i="1" s="1"/>
  <c r="AM447" i="1"/>
  <c r="AM455" i="1"/>
  <c r="AM459" i="1"/>
  <c r="AM461" i="1"/>
  <c r="AK462" i="1" a="1"/>
  <c r="AK462" i="1" s="1"/>
  <c r="AB463" i="1"/>
  <c r="AN463" i="1" a="1"/>
  <c r="AN463" i="1" s="1"/>
  <c r="AM469" i="1"/>
  <c r="AH469" i="1" a="1"/>
  <c r="AH469" i="1" s="1"/>
  <c r="AG469" i="1"/>
  <c r="AK470" i="1" a="1"/>
  <c r="AK470" i="1" s="1"/>
  <c r="AN471" i="1" a="1"/>
  <c r="AN471" i="1" s="1"/>
  <c r="AK471" i="1" a="1"/>
  <c r="AK471" i="1" s="1"/>
  <c r="AG444" i="1"/>
  <c r="AJ449" i="1"/>
  <c r="AG452" i="1"/>
  <c r="AJ457" i="1"/>
  <c r="AN464" i="1" a="1"/>
  <c r="AN464" i="1" s="1"/>
  <c r="AH465" i="1" a="1"/>
  <c r="AH465" i="1" s="1"/>
  <c r="AK469" i="1" a="1"/>
  <c r="AK469" i="1" s="1"/>
  <c r="AG443" i="1"/>
  <c r="AG451" i="1"/>
  <c r="AJ459" i="1"/>
  <c r="AN460" i="1" a="1"/>
  <c r="AN460" i="1" s="1"/>
  <c r="AG461" i="1"/>
  <c r="AJ461" i="1"/>
  <c r="AK466" i="1" a="1"/>
  <c r="AK466" i="1" s="1"/>
  <c r="AJ466" i="1"/>
  <c r="AK472" i="1" a="1"/>
  <c r="AK472" i="1" s="1"/>
  <c r="AH461" i="1" a="1"/>
  <c r="AH461" i="1" s="1"/>
  <c r="AB466" i="1"/>
  <c r="AN466" i="1" a="1"/>
  <c r="AN466" i="1" s="1"/>
  <c r="AG467" i="1"/>
  <c r="AJ467" i="1"/>
  <c r="AM467" i="1"/>
  <c r="AM468" i="1"/>
  <c r="AG468" i="1"/>
  <c r="AJ468" i="1"/>
  <c r="AH468" i="1" a="1"/>
  <c r="AH468" i="1" s="1"/>
  <c r="AG449" i="1"/>
  <c r="AG457" i="1"/>
  <c r="AK468" i="1" a="1"/>
  <c r="AK468" i="1" s="1"/>
  <c r="AJ464" i="1"/>
  <c r="AM464" i="1"/>
  <c r="AG464" i="1"/>
  <c r="AK465" i="1" a="1"/>
  <c r="AK465" i="1" s="1"/>
  <c r="AH467" i="1" a="1"/>
  <c r="AH467" i="1" s="1"/>
  <c r="AG460" i="1"/>
  <c r="AJ460" i="1"/>
  <c r="AM462" i="1"/>
  <c r="AG462" i="1"/>
  <c r="AJ462" i="1"/>
  <c r="AH463" i="1" a="1"/>
  <c r="AH463" i="1" s="1"/>
  <c r="AH464" i="1" a="1"/>
  <c r="AH464" i="1" s="1"/>
  <c r="AB465" i="1"/>
  <c r="AB468" i="1"/>
  <c r="AM470" i="1"/>
  <c r="AG470" i="1"/>
  <c r="AJ470" i="1"/>
  <c r="AH471" i="1" a="1"/>
  <c r="AH471" i="1" s="1"/>
  <c r="AG465" i="1"/>
  <c r="AH466" i="1" a="1"/>
  <c r="AH466" i="1" s="1"/>
  <c r="AB473" i="1"/>
  <c r="AN473" i="1" a="1"/>
  <c r="AN473" i="1" s="1"/>
  <c r="AJ474" i="1"/>
  <c r="AM474" i="1"/>
  <c r="AG474" i="1"/>
  <c r="AB477" i="1"/>
  <c r="AB478" i="1"/>
  <c r="AN478" i="1" a="1"/>
  <c r="AN478" i="1" s="1"/>
  <c r="AH479" i="1" a="1"/>
  <c r="AH479" i="1" s="1"/>
  <c r="AJ480" i="1"/>
  <c r="AM480" i="1"/>
  <c r="AG480" i="1"/>
  <c r="AH480" i="1" a="1"/>
  <c r="AH480" i="1" s="1"/>
  <c r="AH481" i="1" a="1"/>
  <c r="AH481" i="1" s="1"/>
  <c r="AB482" i="1"/>
  <c r="AB483" i="1"/>
  <c r="AB484" i="1"/>
  <c r="AJ469" i="1"/>
  <c r="AJ472" i="1"/>
  <c r="AM472" i="1"/>
  <c r="AH474" i="1" a="1"/>
  <c r="AH474" i="1" s="1"/>
  <c r="AK479" i="1" a="1"/>
  <c r="AK479" i="1" s="1"/>
  <c r="AK480" i="1" a="1"/>
  <c r="AK480" i="1" s="1"/>
  <c r="AB485" i="1"/>
  <c r="AM465" i="1"/>
  <c r="AB474" i="1"/>
  <c r="AK474" i="1" a="1"/>
  <c r="AK474" i="1" s="1"/>
  <c r="AK475" i="1" a="1"/>
  <c r="AK475" i="1" s="1"/>
  <c r="AH476" i="1" a="1"/>
  <c r="AH476" i="1" s="1"/>
  <c r="AM477" i="1"/>
  <c r="AG477" i="1"/>
  <c r="AJ477" i="1"/>
  <c r="AK481" i="1" a="1"/>
  <c r="AK481" i="1" s="1"/>
  <c r="AG483" i="1"/>
  <c r="AJ483" i="1"/>
  <c r="AM483" i="1"/>
  <c r="AH483" i="1" a="1"/>
  <c r="AH483" i="1" s="1"/>
  <c r="AG487" i="1"/>
  <c r="AJ487" i="1"/>
  <c r="AM487" i="1"/>
  <c r="AM463" i="1"/>
  <c r="AH472" i="1" a="1"/>
  <c r="AH472" i="1" s="1"/>
  <c r="AH473" i="1" a="1"/>
  <c r="AH473" i="1" s="1"/>
  <c r="AB475" i="1"/>
  <c r="AK476" i="1" a="1"/>
  <c r="AK476" i="1" s="1"/>
  <c r="AH477" i="1" a="1"/>
  <c r="AH477" i="1" s="1"/>
  <c r="AM478" i="1"/>
  <c r="AG478" i="1"/>
  <c r="AJ478" i="1"/>
  <c r="AB479" i="1"/>
  <c r="AB480" i="1"/>
  <c r="AJ482" i="1"/>
  <c r="AM482" i="1"/>
  <c r="AG482" i="1"/>
  <c r="AM485" i="1"/>
  <c r="AG485" i="1"/>
  <c r="AJ485" i="1"/>
  <c r="AG472" i="1"/>
  <c r="AB476" i="1"/>
  <c r="AN476" i="1" a="1"/>
  <c r="AN476" i="1" s="1"/>
  <c r="AK477" i="1" a="1"/>
  <c r="AK477" i="1" s="1"/>
  <c r="AH482" i="1" a="1"/>
  <c r="AH482" i="1" s="1"/>
  <c r="AH484" i="1" a="1"/>
  <c r="AH484" i="1" s="1"/>
  <c r="AH485" i="1" a="1"/>
  <c r="AH485" i="1" s="1"/>
  <c r="AB486" i="1"/>
  <c r="AH486" i="1" a="1"/>
  <c r="AH486" i="1" s="1"/>
  <c r="AK486" i="1" a="1"/>
  <c r="AK486" i="1" s="1"/>
  <c r="AN486" i="1" a="1"/>
  <c r="AN486" i="1" s="1"/>
  <c r="AG471" i="1"/>
  <c r="AK478" i="1" a="1"/>
  <c r="AK478" i="1" s="1"/>
  <c r="AK482" i="1" a="1"/>
  <c r="AK482" i="1" s="1"/>
  <c r="AK484" i="1" a="1"/>
  <c r="AK484" i="1" s="1"/>
  <c r="AB471" i="1"/>
  <c r="AK473" i="1" a="1"/>
  <c r="AK473" i="1" s="1"/>
  <c r="AH475" i="1" a="1"/>
  <c r="AH475" i="1" s="1"/>
  <c r="AH478" i="1" a="1"/>
  <c r="AH478" i="1" s="1"/>
  <c r="AN482" i="1" a="1"/>
  <c r="AN482" i="1" s="1"/>
  <c r="AK483" i="1" a="1"/>
  <c r="AK483" i="1" s="1"/>
  <c r="AN484" i="1" a="1"/>
  <c r="AN484" i="1" s="1"/>
  <c r="AK485" i="1" a="1"/>
  <c r="AK485" i="1" s="1"/>
  <c r="AB487" i="1"/>
  <c r="AM476" i="1"/>
  <c r="AJ479" i="1"/>
  <c r="AM484" i="1"/>
  <c r="AH489" i="1" a="1"/>
  <c r="AH489" i="1" s="1"/>
  <c r="AG489" i="1"/>
  <c r="AH490" i="1" a="1"/>
  <c r="AH490" i="1" s="1"/>
  <c r="AK496" i="1" a="1"/>
  <c r="AK496" i="1" s="1"/>
  <c r="AK498" i="1" a="1"/>
  <c r="AK498" i="1" s="1"/>
  <c r="AH498" i="1" a="1"/>
  <c r="AH498" i="1" s="1"/>
  <c r="AB498" i="1"/>
  <c r="AB500" i="1"/>
  <c r="AM475" i="1"/>
  <c r="AM486" i="1"/>
  <c r="AK489" i="1" a="1"/>
  <c r="AK489" i="1" s="1"/>
  <c r="AB492" i="1"/>
  <c r="AK493" i="1" a="1"/>
  <c r="AK493" i="1" s="1"/>
  <c r="AK494" i="1" a="1"/>
  <c r="AK494" i="1" s="1"/>
  <c r="AH494" i="1" a="1"/>
  <c r="AH494" i="1" s="1"/>
  <c r="AM497" i="1"/>
  <c r="AH497" i="1" a="1"/>
  <c r="AH497" i="1" s="1"/>
  <c r="AN489" i="1" a="1"/>
  <c r="AN489" i="1" s="1"/>
  <c r="AB490" i="1"/>
  <c r="AK490" i="1" a="1"/>
  <c r="AK490" i="1" s="1"/>
  <c r="AM491" i="1"/>
  <c r="AH491" i="1" a="1"/>
  <c r="AH491" i="1" s="1"/>
  <c r="AB493" i="1"/>
  <c r="AK497" i="1" a="1"/>
  <c r="AK497" i="1" s="1"/>
  <c r="AM473" i="1"/>
  <c r="AJ476" i="1"/>
  <c r="AG479" i="1"/>
  <c r="AM481" i="1"/>
  <c r="AJ484" i="1"/>
  <c r="AG488" i="1"/>
  <c r="AJ488" i="1"/>
  <c r="AH488" i="1" a="1"/>
  <c r="AH488" i="1" s="1"/>
  <c r="AB494" i="1"/>
  <c r="AG495" i="1"/>
  <c r="AJ495" i="1"/>
  <c r="AM495" i="1"/>
  <c r="AB496" i="1"/>
  <c r="AN497" i="1" a="1"/>
  <c r="AN497" i="1" s="1"/>
  <c r="AH499" i="1" a="1"/>
  <c r="AH499" i="1" s="1"/>
  <c r="AJ475" i="1"/>
  <c r="AG486" i="1"/>
  <c r="AB489" i="1"/>
  <c r="AH495" i="1" a="1"/>
  <c r="AH495" i="1" s="1"/>
  <c r="AN498" i="1" a="1"/>
  <c r="AN498" i="1" s="1"/>
  <c r="AK488" i="1" a="1"/>
  <c r="AK488" i="1" s="1"/>
  <c r="AK491" i="1" a="1"/>
  <c r="AK491" i="1" s="1"/>
  <c r="AM492" i="1"/>
  <c r="AJ493" i="1"/>
  <c r="AM493" i="1"/>
  <c r="AG493" i="1"/>
  <c r="AK495" i="1" a="1"/>
  <c r="AK495" i="1" s="1"/>
  <c r="AB497" i="1"/>
  <c r="AH492" i="1" a="1"/>
  <c r="AH492" i="1" s="1"/>
  <c r="AG492" i="1"/>
  <c r="AG494" i="1"/>
  <c r="AJ494" i="1"/>
  <c r="AM494" i="1"/>
  <c r="AK499" i="1" a="1"/>
  <c r="AK499" i="1" s="1"/>
  <c r="AG501" i="1"/>
  <c r="AJ501" i="1"/>
  <c r="AM501" i="1"/>
  <c r="AH501" i="1" a="1"/>
  <c r="AH501" i="1" s="1"/>
  <c r="AJ486" i="1"/>
  <c r="AK487" i="1" a="1"/>
  <c r="AK487" i="1" s="1"/>
  <c r="AB488" i="1"/>
  <c r="AM490" i="1"/>
  <c r="AG490" i="1"/>
  <c r="AJ490" i="1"/>
  <c r="AK492" i="1" a="1"/>
  <c r="AK492" i="1" s="1"/>
  <c r="AJ492" i="1"/>
  <c r="AH493" i="1" a="1"/>
  <c r="AH493" i="1" s="1"/>
  <c r="AG499" i="1"/>
  <c r="AM499" i="1"/>
  <c r="AK505" i="1" a="1"/>
  <c r="AK505" i="1" s="1"/>
  <c r="AH507" i="1" a="1"/>
  <c r="AH507" i="1" s="1"/>
  <c r="AH508" i="1" a="1"/>
  <c r="AH508" i="1" s="1"/>
  <c r="AB511" i="1"/>
  <c r="AM512" i="1"/>
  <c r="AG512" i="1"/>
  <c r="AJ512" i="1"/>
  <c r="AJ489" i="1"/>
  <c r="AJ497" i="1"/>
  <c r="AH502" i="1" a="1"/>
  <c r="AH502" i="1" s="1"/>
  <c r="AK503" i="1" a="1"/>
  <c r="AK503" i="1" s="1"/>
  <c r="AN505" i="1" a="1"/>
  <c r="AN505" i="1" s="1"/>
  <c r="AK507" i="1" a="1"/>
  <c r="AK507" i="1" s="1"/>
  <c r="AK508" i="1" a="1"/>
  <c r="AK508" i="1" s="1"/>
  <c r="AK509" i="1" a="1"/>
  <c r="AK509" i="1" s="1"/>
  <c r="AH510" i="1" a="1"/>
  <c r="AH510" i="1" s="1"/>
  <c r="AG491" i="1"/>
  <c r="AJ496" i="1"/>
  <c r="AM500" i="1"/>
  <c r="AK502" i="1" a="1"/>
  <c r="AK502" i="1" s="1"/>
  <c r="AB505" i="1"/>
  <c r="AB509" i="1"/>
  <c r="AK510" i="1" a="1"/>
  <c r="AK510" i="1" s="1"/>
  <c r="AH512" i="1" a="1"/>
  <c r="AH512" i="1" s="1"/>
  <c r="AG500" i="1"/>
  <c r="AB503" i="1"/>
  <c r="AM504" i="1"/>
  <c r="AJ513" i="1"/>
  <c r="AM513" i="1"/>
  <c r="AG513" i="1"/>
  <c r="AH513" i="1" a="1"/>
  <c r="AH513" i="1" s="1"/>
  <c r="AG497" i="1"/>
  <c r="AB502" i="1"/>
  <c r="AH504" i="1" a="1"/>
  <c r="AH504" i="1" s="1"/>
  <c r="AB507" i="1"/>
  <c r="AB508" i="1"/>
  <c r="AH511" i="1" a="1"/>
  <c r="AH511" i="1" s="1"/>
  <c r="AK512" i="1" a="1"/>
  <c r="AK512" i="1" s="1"/>
  <c r="AH514" i="1" a="1"/>
  <c r="AH514" i="1" s="1"/>
  <c r="AG496" i="1"/>
  <c r="AK501" i="1" a="1"/>
  <c r="AK501" i="1" s="1"/>
  <c r="AB510" i="1"/>
  <c r="AK511" i="1" a="1"/>
  <c r="AK511" i="1" s="1"/>
  <c r="AB512" i="1"/>
  <c r="AN512" i="1" a="1"/>
  <c r="AN512" i="1" s="1"/>
  <c r="AJ505" i="1"/>
  <c r="AM505" i="1"/>
  <c r="AG505" i="1"/>
  <c r="AH506" i="1" a="1"/>
  <c r="AH506" i="1" s="1"/>
  <c r="AK513" i="1" a="1"/>
  <c r="AK513" i="1" s="1"/>
  <c r="AK500" i="1" a="1"/>
  <c r="AK500" i="1" s="1"/>
  <c r="AH503" i="1" a="1"/>
  <c r="AH503" i="1" s="1"/>
  <c r="AK504" i="1" a="1"/>
  <c r="AK504" i="1" s="1"/>
  <c r="AH505" i="1" a="1"/>
  <c r="AH505" i="1" s="1"/>
  <c r="AK506" i="1" a="1"/>
  <c r="AK506" i="1" s="1"/>
  <c r="AG508" i="1"/>
  <c r="AJ508" i="1"/>
  <c r="AM508" i="1"/>
  <c r="AG509" i="1"/>
  <c r="AJ509" i="1"/>
  <c r="AM509" i="1"/>
  <c r="AH509" i="1" a="1"/>
  <c r="AH509" i="1" s="1"/>
  <c r="AG507" i="1"/>
  <c r="AJ514" i="1"/>
  <c r="AM514" i="1"/>
  <c r="AG514" i="1"/>
  <c r="AN520" i="1" a="1"/>
  <c r="AN520" i="1" s="1"/>
  <c r="AJ522" i="1"/>
  <c r="AM522" i="1"/>
  <c r="AG522" i="1"/>
  <c r="AB523" i="1"/>
  <c r="AB524" i="1"/>
  <c r="AH525" i="1" a="1"/>
  <c r="AH525" i="1" s="1"/>
  <c r="AJ503" i="1"/>
  <c r="AG506" i="1"/>
  <c r="AJ511" i="1"/>
  <c r="AH515" i="1" a="1"/>
  <c r="AH515" i="1" s="1"/>
  <c r="AB517" i="1"/>
  <c r="AB520" i="1"/>
  <c r="AH522" i="1" a="1"/>
  <c r="AH522" i="1" s="1"/>
  <c r="AM526" i="1"/>
  <c r="AG526" i="1"/>
  <c r="AJ526" i="1"/>
  <c r="AH526" i="1" a="1"/>
  <c r="AH526" i="1" s="1"/>
  <c r="AJ502" i="1"/>
  <c r="AM507" i="1"/>
  <c r="AJ510" i="1"/>
  <c r="AJ515" i="1"/>
  <c r="AG515" i="1"/>
  <c r="AG516" i="1"/>
  <c r="AJ516" i="1"/>
  <c r="AM516" i="1"/>
  <c r="AK521" i="1" a="1"/>
  <c r="AK521" i="1" s="1"/>
  <c r="AK522" i="1" a="1"/>
  <c r="AK522" i="1" s="1"/>
  <c r="AK525" i="1" a="1"/>
  <c r="AK525" i="1" s="1"/>
  <c r="AK526" i="1" a="1"/>
  <c r="AK526" i="1" s="1"/>
  <c r="AH527" i="1" a="1"/>
  <c r="AH527" i="1" s="1"/>
  <c r="AM506" i="1"/>
  <c r="AK514" i="1" a="1"/>
  <c r="AK514" i="1" s="1"/>
  <c r="AK515" i="1" a="1"/>
  <c r="AK515" i="1" s="1"/>
  <c r="AH516" i="1" a="1"/>
  <c r="AH516" i="1" s="1"/>
  <c r="AG517" i="1"/>
  <c r="AJ517" i="1"/>
  <c r="AM517" i="1"/>
  <c r="AB519" i="1"/>
  <c r="AH523" i="1" a="1"/>
  <c r="AH523" i="1" s="1"/>
  <c r="AM528" i="1"/>
  <c r="AG528" i="1"/>
  <c r="AJ528" i="1"/>
  <c r="AG503" i="1"/>
  <c r="AG511" i="1"/>
  <c r="AK516" i="1" a="1"/>
  <c r="AK516" i="1" s="1"/>
  <c r="AH517" i="1" a="1"/>
  <c r="AH517" i="1" s="1"/>
  <c r="AH518" i="1" a="1"/>
  <c r="AH518" i="1" s="1"/>
  <c r="AB521" i="1"/>
  <c r="AB522" i="1"/>
  <c r="AG524" i="1"/>
  <c r="AJ524" i="1"/>
  <c r="AM524" i="1"/>
  <c r="AB526" i="1"/>
  <c r="AN526" i="1" a="1"/>
  <c r="AN526" i="1" s="1"/>
  <c r="AH528" i="1" a="1"/>
  <c r="AH528" i="1" s="1"/>
  <c r="AG502" i="1"/>
  <c r="AG510" i="1"/>
  <c r="AM515" i="1"/>
  <c r="AK518" i="1" a="1"/>
  <c r="AK518" i="1" s="1"/>
  <c r="AJ518" i="1"/>
  <c r="AH520" i="1" a="1"/>
  <c r="AH520" i="1" s="1"/>
  <c r="AH524" i="1" a="1"/>
  <c r="AH524" i="1" s="1"/>
  <c r="AB525" i="1"/>
  <c r="AK527" i="1" a="1"/>
  <c r="AK527" i="1" s="1"/>
  <c r="AK528" i="1" a="1"/>
  <c r="AK528" i="1" s="1"/>
  <c r="AB515" i="1"/>
  <c r="AB516" i="1"/>
  <c r="AK517" i="1" a="1"/>
  <c r="AK517" i="1" s="1"/>
  <c r="AM519" i="1"/>
  <c r="AH519" i="1" a="1"/>
  <c r="AH519" i="1" s="1"/>
  <c r="AM520" i="1"/>
  <c r="AG520" i="1"/>
  <c r="AJ520" i="1"/>
  <c r="AK520" i="1" a="1"/>
  <c r="AK520" i="1" s="1"/>
  <c r="AK523" i="1" a="1"/>
  <c r="AK523" i="1" s="1"/>
  <c r="AK524" i="1" a="1"/>
  <c r="AK524" i="1" s="1"/>
  <c r="AB528" i="1"/>
  <c r="AN513" i="1" a="1"/>
  <c r="AN513" i="1" s="1"/>
  <c r="AN518" i="1" a="1"/>
  <c r="AN518" i="1" s="1"/>
  <c r="AK519" i="1" a="1"/>
  <c r="AK519" i="1" s="1"/>
  <c r="AH521" i="1" a="1"/>
  <c r="AH521" i="1" s="1"/>
  <c r="AG521" i="1"/>
  <c r="AB527" i="1"/>
  <c r="AG523" i="1"/>
  <c r="AM525" i="1"/>
  <c r="AJ519" i="1"/>
  <c r="AJ527" i="1"/>
  <c r="AM523" i="1"/>
  <c r="AJ525" i="1"/>
  <c r="AG519" i="1"/>
  <c r="AM521" i="1"/>
  <c r="AG527" i="1"/>
  <c r="AG5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</author>
  </authors>
  <commentList>
    <comment ref="BE454" authorId="0" shapeId="0" xr:uid="{9B408BC9-870E-664C-BF08-D266411FEF0A}">
      <text>
        <r>
          <rPr>
            <b/>
            <sz val="10"/>
            <color rgb="FF000000"/>
            <rFont val="Tahoma"/>
            <family val="2"/>
          </rPr>
          <t>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traded for Drexler + Tracy Murray</t>
        </r>
      </text>
    </comment>
    <comment ref="F468" authorId="0" shapeId="0" xr:uid="{A3841EB4-4F2A-A34E-BB24-2E1D102EC47E}">
      <text>
        <r>
          <rPr>
            <b/>
            <sz val="10"/>
            <color rgb="FF000000"/>
            <rFont val="Tahoma"/>
            <family val="2"/>
          </rPr>
          <t>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traded for Drexler + Tracy Murray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<sst xmlns="http://schemas.openxmlformats.org/spreadsheetml/2006/main" count="3215" uniqueCount="444">
  <si>
    <t>YR_TM_PLR</t>
  </si>
  <si>
    <t>YEARS</t>
  </si>
  <si>
    <t>YEAR</t>
  </si>
  <si>
    <t>TEAM</t>
  </si>
  <si>
    <t>CHAMP</t>
  </si>
  <si>
    <t>PLAYER</t>
  </si>
  <si>
    <t>NUMBER</t>
  </si>
  <si>
    <t>POS</t>
  </si>
  <si>
    <t>WTD POS</t>
  </si>
  <si>
    <t>RD POS</t>
  </si>
  <si>
    <t>HEIGHT (IN)</t>
  </si>
  <si>
    <t>WEIGHT (LBS)</t>
  </si>
  <si>
    <t>BMI</t>
  </si>
  <si>
    <t>W-SPAN (IN)</t>
  </si>
  <si>
    <t>APE</t>
  </si>
  <si>
    <t>AGE</t>
  </si>
  <si>
    <t>NATION</t>
  </si>
  <si>
    <t>COUNTRY</t>
  </si>
  <si>
    <t>CONTINENT</t>
  </si>
  <si>
    <t>GLOBAL REGION</t>
  </si>
  <si>
    <t>EXPERIENCE</t>
  </si>
  <si>
    <t>COLLEGE</t>
  </si>
  <si>
    <t>CONFERENCE</t>
  </si>
  <si>
    <t>SALARY</t>
  </si>
  <si>
    <t>% SALARY</t>
  </si>
  <si>
    <t>MP</t>
  </si>
  <si>
    <t>PER</t>
  </si>
  <si>
    <t>WTD-PER</t>
  </si>
  <si>
    <t>D-WS</t>
  </si>
  <si>
    <t>O-WS</t>
  </si>
  <si>
    <t>WS</t>
  </si>
  <si>
    <t>ADJ_WS</t>
  </si>
  <si>
    <t>WS_VAL</t>
  </si>
  <si>
    <t>TM-WS</t>
  </si>
  <si>
    <t>RAPTOR</t>
  </si>
  <si>
    <t>RAPTOR_VAL</t>
  </si>
  <si>
    <t>TM-RAPTOR</t>
  </si>
  <si>
    <t>LEBRON</t>
  </si>
  <si>
    <t>LEBRON_VAL</t>
  </si>
  <si>
    <t>TM-LEBRON</t>
  </si>
  <si>
    <t>USG%</t>
  </si>
  <si>
    <t>TS%</t>
  </si>
  <si>
    <t>AST%</t>
  </si>
  <si>
    <t>STL%</t>
  </si>
  <si>
    <t>BLK%</t>
  </si>
  <si>
    <t>TO%</t>
  </si>
  <si>
    <t>AST%/TO%</t>
  </si>
  <si>
    <t>STOCK%</t>
  </si>
  <si>
    <t>2021-22</t>
  </si>
  <si>
    <t>GSW</t>
  </si>
  <si>
    <t>Stephen Curry</t>
  </si>
  <si>
    <t>Klay Thompson</t>
  </si>
  <si>
    <t>Andrew Wiggins</t>
  </si>
  <si>
    <t>Draymond Green</t>
  </si>
  <si>
    <t>Jonathan Kuminga</t>
  </si>
  <si>
    <t>Kevon Looney</t>
  </si>
  <si>
    <t>Moses Moody</t>
  </si>
  <si>
    <t>Andre Iguodala</t>
  </si>
  <si>
    <t>Otto Porter Jr.</t>
  </si>
  <si>
    <t>Jordan Poole</t>
  </si>
  <si>
    <t>Nemanja Bjelica</t>
  </si>
  <si>
    <t>Gary Payton II</t>
  </si>
  <si>
    <t>Damion Lee</t>
  </si>
  <si>
    <t>Juan Toscano-Anderson</t>
  </si>
  <si>
    <t>Quinndary Weatherspoon</t>
  </si>
  <si>
    <t>Chris Chiozza</t>
  </si>
  <si>
    <t>Jeff Dowtin</t>
  </si>
  <si>
    <t>2020-21</t>
  </si>
  <si>
    <t>MIL</t>
  </si>
  <si>
    <t>Khris Middleton</t>
  </si>
  <si>
    <t>Giannis Antetokounmpo</t>
  </si>
  <si>
    <t>Jrue Holiday</t>
  </si>
  <si>
    <t>Brook Lopez</t>
  </si>
  <si>
    <t>P.J. Tucker</t>
  </si>
  <si>
    <t>Pat Connaughton</t>
  </si>
  <si>
    <t>Bobby Portis</t>
  </si>
  <si>
    <t>D.J. Augustin</t>
  </si>
  <si>
    <t>Donte DiVincenzo</t>
  </si>
  <si>
    <t>Bryn Forbes</t>
  </si>
  <si>
    <t>Rodions Kurucs</t>
  </si>
  <si>
    <t>Thanasis Antetokounmpo</t>
  </si>
  <si>
    <t>Torrey Craig</t>
  </si>
  <si>
    <t>D.J. Wilson</t>
  </si>
  <si>
    <t>Sam Merrill</t>
  </si>
  <si>
    <t>Jordan Nwora</t>
  </si>
  <si>
    <t>Jeff Teague</t>
  </si>
  <si>
    <t>Mamadi Diakite</t>
  </si>
  <si>
    <t>Elijah Bryant</t>
  </si>
  <si>
    <t>Jaylen Adams</t>
  </si>
  <si>
    <t>Justin Jackson</t>
  </si>
  <si>
    <t>Axel Toupane</t>
  </si>
  <si>
    <t>2019-20</t>
  </si>
  <si>
    <t>LAL</t>
  </si>
  <si>
    <t>LeBron James</t>
  </si>
  <si>
    <t>Anthony Davis</t>
  </si>
  <si>
    <t>Danny Green</t>
  </si>
  <si>
    <t>Kentavious Caldwell-Pope</t>
  </si>
  <si>
    <t>Avery Bradley</t>
  </si>
  <si>
    <t>JaVale McGee</t>
  </si>
  <si>
    <t>Quinn Cook</t>
  </si>
  <si>
    <t>Alex Caruso</t>
  </si>
  <si>
    <t>Jared Dudley</t>
  </si>
  <si>
    <t>Dwight Howard</t>
  </si>
  <si>
    <t>Rajon Rondo</t>
  </si>
  <si>
    <t>Troy Daniels</t>
  </si>
  <si>
    <t>Kyle Kuzma</t>
  </si>
  <si>
    <t>Markieff Morris</t>
  </si>
  <si>
    <t>Talen Horton-Tucker</t>
  </si>
  <si>
    <t>Dion Waiters</t>
  </si>
  <si>
    <t>J.R. Smith</t>
  </si>
  <si>
    <t>Kostas Antetokounmpo</t>
  </si>
  <si>
    <t>Zach Norvell</t>
  </si>
  <si>
    <t>2018-19</t>
  </si>
  <si>
    <t>TOR</t>
  </si>
  <si>
    <t>Kyle Lowry</t>
  </si>
  <si>
    <t>Marc Gasol</t>
  </si>
  <si>
    <t>Kawhi Leonard</t>
  </si>
  <si>
    <t>Serge Ibaka</t>
  </si>
  <si>
    <t>Norman Powell</t>
  </si>
  <si>
    <t>Fred VanVleet</t>
  </si>
  <si>
    <t>OG Anunoby</t>
  </si>
  <si>
    <t>Pascal Siakam</t>
  </si>
  <si>
    <t>Lorenzo Brown</t>
  </si>
  <si>
    <t>Patrick McCaw</t>
  </si>
  <si>
    <t>Jeremy Lin</t>
  </si>
  <si>
    <t>Chris Boucher</t>
  </si>
  <si>
    <t>Malcolm Miller</t>
  </si>
  <si>
    <t>Jodie Meeks</t>
  </si>
  <si>
    <t>Eric Moreland</t>
  </si>
  <si>
    <t>Jordan Loyd</t>
  </si>
  <si>
    <t>C.J. Miles</t>
  </si>
  <si>
    <t>Greg Monroe</t>
  </si>
  <si>
    <t>Malachi Richardson</t>
  </si>
  <si>
    <t>Jonas Valančiūnas</t>
  </si>
  <si>
    <t>Delon Wright</t>
  </si>
  <si>
    <t>2017-18</t>
  </si>
  <si>
    <t>Kevin Durant</t>
  </si>
  <si>
    <t>Shaun Livingston</t>
  </si>
  <si>
    <t>Nick Young</t>
  </si>
  <si>
    <t>Zaza Pachulia</t>
  </si>
  <si>
    <t>Omri Casspi</t>
  </si>
  <si>
    <t>David West</t>
  </si>
  <si>
    <t>Damian Jones</t>
  </si>
  <si>
    <t>Jordan Bell</t>
  </si>
  <si>
    <t>2016-17</t>
  </si>
  <si>
    <t>Anderson Varejão</t>
  </si>
  <si>
    <t>Ian Clark</t>
  </si>
  <si>
    <t>James Michael McAdoo</t>
  </si>
  <si>
    <t>Matt Barnes</t>
  </si>
  <si>
    <t>Briante Weber</t>
  </si>
  <si>
    <t>2015-16</t>
  </si>
  <si>
    <t>CLE</t>
  </si>
  <si>
    <t>Kevin Love</t>
  </si>
  <si>
    <t>Kyrie Irving</t>
  </si>
  <si>
    <t>Tristan Thompson</t>
  </si>
  <si>
    <t>Iman Shumpert</t>
  </si>
  <si>
    <t>Channing Frye</t>
  </si>
  <si>
    <t>Timofey Mozgov</t>
  </si>
  <si>
    <t>Mo Williams</t>
  </si>
  <si>
    <t>Richard Jefferson</t>
  </si>
  <si>
    <t>James Jones</t>
  </si>
  <si>
    <t>Sasha Kaun</t>
  </si>
  <si>
    <t>Matthew Dellavedova</t>
  </si>
  <si>
    <t>Jordan McRae</t>
  </si>
  <si>
    <t>Dahntay Jones</t>
  </si>
  <si>
    <t>Jared Cunningham</t>
  </si>
  <si>
    <t>Joe Harris</t>
  </si>
  <si>
    <t>2014-15</t>
  </si>
  <si>
    <t>David Lee</t>
  </si>
  <si>
    <t>Andrew Bogut</t>
  </si>
  <si>
    <t>Marreese Speights</t>
  </si>
  <si>
    <t>Harrison Barnes</t>
  </si>
  <si>
    <t>Leandro Barbosa</t>
  </si>
  <si>
    <t>Brandon Rush</t>
  </si>
  <si>
    <t>Festus Ezeli</t>
  </si>
  <si>
    <t>Justin Holiday</t>
  </si>
  <si>
    <t>Ognjen Kuzmić</t>
  </si>
  <si>
    <t>2013-14</t>
  </si>
  <si>
    <t>SAS</t>
  </si>
  <si>
    <t>Tony Parker</t>
  </si>
  <si>
    <t>Tim Duncan</t>
  </si>
  <si>
    <t>Tiago Splitter</t>
  </si>
  <si>
    <t>Manu Ginóbili</t>
  </si>
  <si>
    <t>Boris Diaw</t>
  </si>
  <si>
    <t>Matt Bonner</t>
  </si>
  <si>
    <t>Marco Belinelli</t>
  </si>
  <si>
    <t>Jeff Ayres</t>
  </si>
  <si>
    <t>Nando De Colo</t>
  </si>
  <si>
    <t>Patty Mills</t>
  </si>
  <si>
    <t>Cory Joseph</t>
  </si>
  <si>
    <t>Aron Baynes</t>
  </si>
  <si>
    <t>Shannon Brown</t>
  </si>
  <si>
    <t>Austin Daye</t>
  </si>
  <si>
    <t>Damion James</t>
  </si>
  <si>
    <t>Othyus Jeffers</t>
  </si>
  <si>
    <t>Malcolm Thomas</t>
  </si>
  <si>
    <t>2012-13</t>
  </si>
  <si>
    <t>MIA</t>
  </si>
  <si>
    <t>Chris Bosh</t>
  </si>
  <si>
    <t>Dwyane Wade</t>
  </si>
  <si>
    <t>Mike Miller</t>
  </si>
  <si>
    <t>Udonis Haslem</t>
  </si>
  <si>
    <t>Mario Chalmers</t>
  </si>
  <si>
    <t>Joel Anthony</t>
  </si>
  <si>
    <t>Shane Battier</t>
  </si>
  <si>
    <t>Ray Allen</t>
  </si>
  <si>
    <t>Rashard Lewis</t>
  </si>
  <si>
    <t>Norris Cole</t>
  </si>
  <si>
    <t>Chris Andersen</t>
  </si>
  <si>
    <t>Josh Harrellson</t>
  </si>
  <si>
    <t>Jarvis Varnado</t>
  </si>
  <si>
    <t>Terrel Harris</t>
  </si>
  <si>
    <t>Juwan Howard</t>
  </si>
  <si>
    <t>Dexter Pittman</t>
  </si>
  <si>
    <t>2011-12</t>
  </si>
  <si>
    <t>Eddy Curry</t>
  </si>
  <si>
    <t>Mickell Gladness</t>
  </si>
  <si>
    <t>Ronny Turiaf</t>
  </si>
  <si>
    <t>2010-11</t>
  </si>
  <si>
    <t>DAL</t>
  </si>
  <si>
    <t>Dirk Nowitzki</t>
  </si>
  <si>
    <t>Tyson Chandler</t>
  </si>
  <si>
    <t>Jason Terry</t>
  </si>
  <si>
    <t>Caron Butler</t>
  </si>
  <si>
    <t>Jason Kidd</t>
  </si>
  <si>
    <t>Shawn Marion</t>
  </si>
  <si>
    <t>Brendan Haywood</t>
  </si>
  <si>
    <t>DeShawn Stevenson</t>
  </si>
  <si>
    <t>J.J. Barea</t>
  </si>
  <si>
    <t>Brian Cardinal</t>
  </si>
  <si>
    <t>Rodrigue Beaubois</t>
  </si>
  <si>
    <t>Dominique Jones</t>
  </si>
  <si>
    <t>Ian Mahinmi</t>
  </si>
  <si>
    <t>Peja Stojaković</t>
  </si>
  <si>
    <t>Steve Novak</t>
  </si>
  <si>
    <t>Sasha Pavlović</t>
  </si>
  <si>
    <t>Alexis Ajinça</t>
  </si>
  <si>
    <t>Corey Brewer</t>
  </si>
  <si>
    <t>2009-10</t>
  </si>
  <si>
    <t>Kobe Bryant</t>
  </si>
  <si>
    <t>Pau Gasol</t>
  </si>
  <si>
    <t>Andrew Bynum</t>
  </si>
  <si>
    <t>Lamar Odom</t>
  </si>
  <si>
    <t>Metta World Peace</t>
  </si>
  <si>
    <t>Adam Morrison</t>
  </si>
  <si>
    <t>Derek Fisher</t>
  </si>
  <si>
    <t>Sasha Vujačić</t>
  </si>
  <si>
    <t>Luke Walton</t>
  </si>
  <si>
    <t>Jordan Farmar</t>
  </si>
  <si>
    <t>D.J. Mbenga</t>
  </si>
  <si>
    <t>Josh Powell</t>
  </si>
  <si>
    <t>2008-09</t>
  </si>
  <si>
    <t>Trevor Ariza</t>
  </si>
  <si>
    <t>Sun Yue</t>
  </si>
  <si>
    <t>Chris Mihm</t>
  </si>
  <si>
    <t>Vladimir Radmanović</t>
  </si>
  <si>
    <t>2007-08</t>
  </si>
  <si>
    <t>BOS</t>
  </si>
  <si>
    <t>Kevin Garnett</t>
  </si>
  <si>
    <t>Paul Pierce</t>
  </si>
  <si>
    <t>Kendrick Perkins</t>
  </si>
  <si>
    <t>James Posey</t>
  </si>
  <si>
    <t>Brian Scalabrine</t>
  </si>
  <si>
    <t>Tony Allen</t>
  </si>
  <si>
    <t>Eddie House</t>
  </si>
  <si>
    <t>Scot Pollard</t>
  </si>
  <si>
    <t>Leon Powe</t>
  </si>
  <si>
    <t>Gabe Pruitt</t>
  </si>
  <si>
    <t>Glen Davis</t>
  </si>
  <si>
    <t>P.J. Brown</t>
  </si>
  <si>
    <t>Sam Cassell</t>
  </si>
  <si>
    <t>2006-07</t>
  </si>
  <si>
    <t>Brent Barry</t>
  </si>
  <si>
    <t>Bruce Bowen</t>
  </si>
  <si>
    <t>Robert Horry</t>
  </si>
  <si>
    <t>Melvin Ely</t>
  </si>
  <si>
    <t>Francisco Elson</t>
  </si>
  <si>
    <t>Michael Finley</t>
  </si>
  <si>
    <t>Fabricio Oberto</t>
  </si>
  <si>
    <t>Jackie Butler</t>
  </si>
  <si>
    <t>Jacque Vaughn</t>
  </si>
  <si>
    <t>Beno Udrih</t>
  </si>
  <si>
    <t>James White</t>
  </si>
  <si>
    <t>Eric Williams</t>
  </si>
  <si>
    <t>2005-06</t>
  </si>
  <si>
    <t>Shaquille O'Neal</t>
  </si>
  <si>
    <t>Jason Williams</t>
  </si>
  <si>
    <t>Antoine Walker</t>
  </si>
  <si>
    <t>Michael Doleac</t>
  </si>
  <si>
    <t>Derek Anderson</t>
  </si>
  <si>
    <t>Dorell Wright</t>
  </si>
  <si>
    <t>Alonzo Mourning</t>
  </si>
  <si>
    <t>Gary Payton</t>
  </si>
  <si>
    <t>Jason Kapono</t>
  </si>
  <si>
    <t>Shandon Anderson</t>
  </si>
  <si>
    <t>Wayne Simien</t>
  </si>
  <si>
    <t>Earl Barron</t>
  </si>
  <si>
    <t>Gerald Fitch</t>
  </si>
  <si>
    <t>Matt Walsh</t>
  </si>
  <si>
    <t>2004-05</t>
  </si>
  <si>
    <t>Rasho Nesterović</t>
  </si>
  <si>
    <t>Malik Rose</t>
  </si>
  <si>
    <t>Tony Massenburg</t>
  </si>
  <si>
    <t>Sean Marks</t>
  </si>
  <si>
    <t>Mike Wilks</t>
  </si>
  <si>
    <t>Devin Brown</t>
  </si>
  <si>
    <t>Linton Johnson</t>
  </si>
  <si>
    <t>Dion Glover</t>
  </si>
  <si>
    <t>Nazr Mohammed</t>
  </si>
  <si>
    <t>Glenn Robinson</t>
  </si>
  <si>
    <t>2003-04</t>
  </si>
  <si>
    <t>DET</t>
  </si>
  <si>
    <t>Richard Hamilton</t>
  </si>
  <si>
    <t>Bob Sura</t>
  </si>
  <si>
    <t>Ben Wallace</t>
  </si>
  <si>
    <t>Chauncey Billups</t>
  </si>
  <si>
    <t>Corliss Williamson</t>
  </si>
  <si>
    <t>Željko Rebrača</t>
  </si>
  <si>
    <t>Elden Campbell</t>
  </si>
  <si>
    <t>Chucky Atkins</t>
  </si>
  <si>
    <t>Darko Miličić</t>
  </si>
  <si>
    <t>Lindsey Hunter</t>
  </si>
  <si>
    <t>Hubert Davis</t>
  </si>
  <si>
    <t>Mehmet Okur</t>
  </si>
  <si>
    <t>Tayshaun Prince</t>
  </si>
  <si>
    <t>Darvin Ham</t>
  </si>
  <si>
    <t>Tremaine Fowlkes</t>
  </si>
  <si>
    <t>Mike James</t>
  </si>
  <si>
    <t>Rasheed Wallace</t>
  </si>
  <si>
    <t>2002-03</t>
  </si>
  <si>
    <t>David Robinson</t>
  </si>
  <si>
    <t>Steve Smith</t>
  </si>
  <si>
    <t>Danny Ferry</t>
  </si>
  <si>
    <t>Steve Kerr</t>
  </si>
  <si>
    <t>Speedy Claxton</t>
  </si>
  <si>
    <t>Kevin Willis</t>
  </si>
  <si>
    <t>Stephen Jackson</t>
  </si>
  <si>
    <t>Mengke Bateer</t>
  </si>
  <si>
    <t>Anthony Goldwire</t>
  </si>
  <si>
    <t>2001-02</t>
  </si>
  <si>
    <t>Rick Fox</t>
  </si>
  <si>
    <t>Samaki Walker</t>
  </si>
  <si>
    <t>Mitch Richmond</t>
  </si>
  <si>
    <t>Brian Shaw</t>
  </si>
  <si>
    <t>Devean George</t>
  </si>
  <si>
    <t>Mark Madsen</t>
  </si>
  <si>
    <t>Jelani McCoy</t>
  </si>
  <si>
    <t>Stanislav Medvedenko</t>
  </si>
  <si>
    <t>Joe Crispin</t>
  </si>
  <si>
    <t>Mike Penberthy</t>
  </si>
  <si>
    <t>2000-01</t>
  </si>
  <si>
    <t>Horace Grant</t>
  </si>
  <si>
    <t>Ron Harper</t>
  </si>
  <si>
    <t>Greg Foster</t>
  </si>
  <si>
    <t>Tyronn Lue</t>
  </si>
  <si>
    <t>Isaiah Rider</t>
  </si>
  <si>
    <t>1999-00</t>
  </si>
  <si>
    <t>Glen Rice</t>
  </si>
  <si>
    <t>Travis Knight</t>
  </si>
  <si>
    <t>A.C. Green</t>
  </si>
  <si>
    <t>Sam Jacobson</t>
  </si>
  <si>
    <t>John Salley</t>
  </si>
  <si>
    <t>John Celestand</t>
  </si>
  <si>
    <t>1998-99</t>
  </si>
  <si>
    <t>Sean Elliott</t>
  </si>
  <si>
    <t>Jaren Jackson</t>
  </si>
  <si>
    <t>Will Perdue</t>
  </si>
  <si>
    <t>Avery Johnson</t>
  </si>
  <si>
    <t>Antonio Daniels</t>
  </si>
  <si>
    <t>Mario Elie</t>
  </si>
  <si>
    <t>Jerome Kersey</t>
  </si>
  <si>
    <t>Andrew Gaze</t>
  </si>
  <si>
    <t>Gerard King</t>
  </si>
  <si>
    <t>Brandon Williams</t>
  </si>
  <si>
    <t>1997-98</t>
  </si>
  <si>
    <t>CHI</t>
  </si>
  <si>
    <t>Michael Jordan</t>
  </si>
  <si>
    <t>Toni Kukoč</t>
  </si>
  <si>
    <t>Dennis Rodman</t>
  </si>
  <si>
    <t>Luc Longley</t>
  </si>
  <si>
    <t>Scottie Pippen</t>
  </si>
  <si>
    <t>Bill Wennington</t>
  </si>
  <si>
    <t>Scott Burrell</t>
  </si>
  <si>
    <t>Randy Brown</t>
  </si>
  <si>
    <t>Jason Caffey</t>
  </si>
  <si>
    <t>Keith Booth</t>
  </si>
  <si>
    <t>Dickey Simpkins</t>
  </si>
  <si>
    <t>David Vaughn</t>
  </si>
  <si>
    <t>Jud Buechler</t>
  </si>
  <si>
    <t>Joe Kleine</t>
  </si>
  <si>
    <t>Rusty LaRue</t>
  </si>
  <si>
    <t>1996-97</t>
  </si>
  <si>
    <t>Robert Parish</t>
  </si>
  <si>
    <t>Bison Dele</t>
  </si>
  <si>
    <t>Matt Steigenga</t>
  </si>
  <si>
    <t>1995-96</t>
  </si>
  <si>
    <t>James Edwards</t>
  </si>
  <si>
    <t>Jack Haley</t>
  </si>
  <si>
    <t>1994-95</t>
  </si>
  <si>
    <t>HOU</t>
  </si>
  <si>
    <t>Hakeem Olajuwon</t>
  </si>
  <si>
    <t>Kenny Smith</t>
  </si>
  <si>
    <t>Otis Thorpe</t>
  </si>
  <si>
    <t>Vernon Maxwell</t>
  </si>
  <si>
    <t>Carl Herrera</t>
  </si>
  <si>
    <t>Clyde Drexler</t>
  </si>
  <si>
    <t>Scott Brooks</t>
  </si>
  <si>
    <t>Žan Tabak</t>
  </si>
  <si>
    <t>Tim Breaux</t>
  </si>
  <si>
    <t>Adrian Caldwell</t>
  </si>
  <si>
    <t>Pete Chilcutt</t>
  </si>
  <si>
    <t>Chucky Brown</t>
  </si>
  <si>
    <t>Charles Jones</t>
  </si>
  <si>
    <t>Tracy Murray</t>
  </si>
  <si>
    <t>1993-94</t>
  </si>
  <si>
    <t>Matt Bullard</t>
  </si>
  <si>
    <t>Richard Petruška</t>
  </si>
  <si>
    <t>Eric Riley</t>
  </si>
  <si>
    <t>Earl Cureton</t>
  </si>
  <si>
    <t>Chris Jent</t>
  </si>
  <si>
    <t>Larry Robinson</t>
  </si>
  <si>
    <t>1992-93</t>
  </si>
  <si>
    <t>Bill Cartwright</t>
  </si>
  <si>
    <t>Stacey King</t>
  </si>
  <si>
    <t>John Paxson</t>
  </si>
  <si>
    <t>Rodney McCray</t>
  </si>
  <si>
    <t>Scott Williams</t>
  </si>
  <si>
    <t>B.J. Armstrong</t>
  </si>
  <si>
    <t>Trent Tucker</t>
  </si>
  <si>
    <t>Corey Williams</t>
  </si>
  <si>
    <t>Ricky Blanton</t>
  </si>
  <si>
    <t>Joe Courtney</t>
  </si>
  <si>
    <t>Jo Jo English</t>
  </si>
  <si>
    <t>Ed Nealy</t>
  </si>
  <si>
    <t>Darrell Walker</t>
  </si>
  <si>
    <t>1991-92</t>
  </si>
  <si>
    <t>Cliff Levingston</t>
  </si>
  <si>
    <t>Craig Hodges</t>
  </si>
  <si>
    <t>Bob Hansen</t>
  </si>
  <si>
    <t>Mark Randall</t>
  </si>
  <si>
    <t>Rory Sparrow</t>
  </si>
  <si>
    <t>Chuck Nevitt</t>
  </si>
  <si>
    <t>Dennis Hopson</t>
  </si>
  <si>
    <t>1990-91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</si>
</sst>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;;\-_)"/>
    <numFmt numFmtId="165" formatCode="0.0_);\(0.0\)"/>
    <numFmt numFmtId="166" formatCode="0.0"/>
    <numFmt numFmtId="167" formatCode="0.000"/>
    <numFmt numFmtId="168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BA-Champs-10-28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THON"/>
      <sheetName val="DASHBOARD"/>
      <sheetName val="ROLLUP"/>
      <sheetName val="TEAMS"/>
      <sheetName val="BBALL INDEX"/>
      <sheetName val="PLAYERS"/>
      <sheetName val="WINGSPAN"/>
      <sheetName val="NBA HISTORICAL"/>
      <sheetName val="GAME LOGS"/>
      <sheetName val="538"/>
      <sheetName val="HISTORICAL 538"/>
      <sheetName val="MODERN 538"/>
      <sheetName val="COACHES"/>
      <sheetName val="SCRATCH"/>
    </sheetNames>
    <sheetDataSet>
      <sheetData sheetId="0"/>
      <sheetData sheetId="1"/>
      <sheetData sheetId="2"/>
      <sheetData sheetId="3">
        <row r="1">
          <cell r="C1" t="str">
            <v>YEAR</v>
          </cell>
          <cell r="D1" t="str">
            <v>TEAM</v>
          </cell>
          <cell r="F1" t="str">
            <v>PLAYER</v>
          </cell>
          <cell r="G1" t="str">
            <v>NUMBER</v>
          </cell>
          <cell r="H1" t="str">
            <v>POS</v>
          </cell>
          <cell r="J1" t="str">
            <v>HEIGHT (IN)</v>
          </cell>
          <cell r="L1" t="str">
            <v>WEIGHT (LBS)</v>
          </cell>
          <cell r="N1" t="str">
            <v>BMI</v>
          </cell>
          <cell r="O1" t="str">
            <v>W-SPAN</v>
          </cell>
          <cell r="P1" t="str">
            <v>APE</v>
          </cell>
          <cell r="R1" t="str">
            <v>AGE</v>
          </cell>
          <cell r="S1" t="str">
            <v>NATION</v>
          </cell>
          <cell r="T1" t="str">
            <v>COUNTRY</v>
          </cell>
          <cell r="U1" t="str">
            <v>CONTINENT</v>
          </cell>
          <cell r="V1" t="str">
            <v>GLOBAL REGION</v>
          </cell>
          <cell r="W1" t="str">
            <v>EXPE1IENCE</v>
          </cell>
          <cell r="X1" t="str">
            <v>CONFERENCE</v>
          </cell>
          <cell r="Z1" t="str">
            <v>COLLEGE1</v>
          </cell>
          <cell r="AF1" t="str">
            <v>SALARY</v>
          </cell>
          <cell r="AG1" t="str">
            <v>% SALARY</v>
          </cell>
          <cell r="AJ1" t="str">
            <v>MP</v>
          </cell>
          <cell r="AL1" t="str">
            <v>D-WS</v>
          </cell>
          <cell r="AM1" t="str">
            <v>O-WS</v>
          </cell>
          <cell r="AN1" t="str">
            <v>WS</v>
          </cell>
          <cell r="AO1" t="str">
            <v>RAPTOR</v>
          </cell>
          <cell r="AP1" t="str">
            <v>LEBRON</v>
          </cell>
          <cell r="AQ1" t="str">
            <v>USG%</v>
          </cell>
          <cell r="AR1" t="str">
            <v>PER</v>
          </cell>
          <cell r="AS1" t="str">
            <v>TS%</v>
          </cell>
          <cell r="AT1" t="str">
            <v>AST%</v>
          </cell>
          <cell r="AU1" t="str">
            <v>STL%</v>
          </cell>
          <cell r="AV1" t="str">
            <v>BLK%</v>
          </cell>
          <cell r="AW1" t="str">
            <v>TO%</v>
          </cell>
          <cell r="AX1" t="str">
            <v>AST%/TO%</v>
          </cell>
          <cell r="AY1" t="str">
            <v>STOCK%</v>
          </cell>
          <cell r="BG1" t="str">
            <v>WTD POS</v>
          </cell>
        </row>
        <row r="2">
          <cell r="C2">
            <v>2022</v>
          </cell>
          <cell r="D2" t="str">
            <v>GSW</v>
          </cell>
          <cell r="F2" t="str">
            <v>Nemanja Bjelica</v>
          </cell>
          <cell r="G2">
            <v>8</v>
          </cell>
          <cell r="H2" t="str">
            <v>C</v>
          </cell>
          <cell r="J2">
            <v>82</v>
          </cell>
          <cell r="L2">
            <v>234</v>
          </cell>
          <cell r="N2">
            <v>24.463037914749478</v>
          </cell>
          <cell r="O2">
            <v>83</v>
          </cell>
          <cell r="P2">
            <v>1.0121951219512195</v>
          </cell>
          <cell r="R2">
            <v>34.102777777777774</v>
          </cell>
          <cell r="S2" t="str">
            <v>rs</v>
          </cell>
          <cell r="T2" t="str">
            <v>Serbia</v>
          </cell>
          <cell r="U2" t="str">
            <v>Europe</v>
          </cell>
          <cell r="V2" t="str">
            <v>Eurasia</v>
          </cell>
          <cell r="W2">
            <v>6</v>
          </cell>
          <cell r="X2" t="str">
            <v>INT'L</v>
          </cell>
          <cell r="Z2" t="str">
            <v>INTERNATIONAL</v>
          </cell>
          <cell r="AF2">
            <v>2089448</v>
          </cell>
          <cell r="AG2">
            <v>1.1760171871745839E-2</v>
          </cell>
          <cell r="AJ2">
            <v>1142</v>
          </cell>
          <cell r="AL2">
            <v>1</v>
          </cell>
          <cell r="AM2">
            <v>2.1</v>
          </cell>
          <cell r="AN2">
            <v>3</v>
          </cell>
          <cell r="AO2">
            <v>0.6</v>
          </cell>
          <cell r="AP2">
            <v>0.34</v>
          </cell>
          <cell r="AQ2">
            <v>17.8</v>
          </cell>
          <cell r="AR2">
            <v>14.2</v>
          </cell>
          <cell r="AS2">
            <v>57.3</v>
          </cell>
          <cell r="AT2">
            <v>19.8</v>
          </cell>
          <cell r="AU2">
            <v>1.8</v>
          </cell>
          <cell r="AV2">
            <v>2.2000000000000002</v>
          </cell>
          <cell r="AW2">
            <v>18.7</v>
          </cell>
          <cell r="AX2">
            <v>1.0588235294117647</v>
          </cell>
          <cell r="AY2">
            <v>4</v>
          </cell>
          <cell r="BG2">
            <v>5</v>
          </cell>
        </row>
        <row r="3">
          <cell r="C3">
            <v>2022</v>
          </cell>
          <cell r="D3" t="str">
            <v>GSW</v>
          </cell>
          <cell r="F3" t="str">
            <v>Chris Chiozza</v>
          </cell>
          <cell r="G3">
            <v>2</v>
          </cell>
          <cell r="H3" t="str">
            <v>PG</v>
          </cell>
          <cell r="J3">
            <v>71</v>
          </cell>
          <cell r="L3">
            <v>175</v>
          </cell>
          <cell r="N3">
            <v>24.403020627678433</v>
          </cell>
          <cell r="O3">
            <v>74</v>
          </cell>
          <cell r="P3">
            <v>1.0422535211267605</v>
          </cell>
          <cell r="R3">
            <v>26.569444444444443</v>
          </cell>
          <cell r="S3" t="str">
            <v>us</v>
          </cell>
          <cell r="T3" t="str">
            <v>United States</v>
          </cell>
          <cell r="U3" t="str">
            <v>North America</v>
          </cell>
          <cell r="V3" t="str">
            <v>Americas</v>
          </cell>
          <cell r="W3">
            <v>3</v>
          </cell>
          <cell r="X3" t="str">
            <v>SEC</v>
          </cell>
          <cell r="Z3" t="str">
            <v>Florida</v>
          </cell>
          <cell r="AF3">
            <v>0</v>
          </cell>
          <cell r="AG3">
            <v>0</v>
          </cell>
          <cell r="AJ3">
            <v>372</v>
          </cell>
          <cell r="AL3">
            <v>-0.5</v>
          </cell>
          <cell r="AM3">
            <v>0.5</v>
          </cell>
          <cell r="AN3">
            <v>0</v>
          </cell>
          <cell r="AO3">
            <v>-6.2</v>
          </cell>
          <cell r="AP3">
            <v>-2.72</v>
          </cell>
          <cell r="AQ3">
            <v>13.4</v>
          </cell>
          <cell r="AR3">
            <v>4.45</v>
          </cell>
          <cell r="AS3">
            <v>40.699999999999996</v>
          </cell>
          <cell r="AT3">
            <v>22.5</v>
          </cell>
          <cell r="AU3">
            <v>1.7</v>
          </cell>
          <cell r="AV3">
            <v>0</v>
          </cell>
          <cell r="AW3">
            <v>28</v>
          </cell>
          <cell r="AX3">
            <v>0.8035714285714286</v>
          </cell>
          <cell r="AY3">
            <v>1.7</v>
          </cell>
          <cell r="BG3">
            <v>1</v>
          </cell>
        </row>
        <row r="4">
          <cell r="C4">
            <v>2022</v>
          </cell>
          <cell r="D4" t="str">
            <v>GSW</v>
          </cell>
          <cell r="F4" t="str">
            <v>Stephen Curry</v>
          </cell>
          <cell r="G4">
            <v>30</v>
          </cell>
          <cell r="H4" t="str">
            <v>PG</v>
          </cell>
          <cell r="J4">
            <v>74</v>
          </cell>
          <cell r="L4">
            <v>185</v>
          </cell>
          <cell r="N4">
            <v>23.748190537476248</v>
          </cell>
          <cell r="O4">
            <v>75.5</v>
          </cell>
          <cell r="P4">
            <v>1.0202702702702702</v>
          </cell>
          <cell r="R4">
            <v>34.255555555555553</v>
          </cell>
          <cell r="S4" t="str">
            <v>us</v>
          </cell>
          <cell r="T4" t="str">
            <v>United States</v>
          </cell>
          <cell r="U4" t="str">
            <v>North America</v>
          </cell>
          <cell r="V4" t="str">
            <v>Americas</v>
          </cell>
          <cell r="W4">
            <v>12</v>
          </cell>
          <cell r="X4" t="str">
            <v>A10</v>
          </cell>
          <cell r="Z4" t="str">
            <v>Davidson</v>
          </cell>
          <cell r="AF4">
            <v>45780966</v>
          </cell>
          <cell r="AG4">
            <v>0.25767189641213978</v>
          </cell>
          <cell r="AJ4">
            <v>2211</v>
          </cell>
          <cell r="AL4">
            <v>4.5999999999999996</v>
          </cell>
          <cell r="AM4">
            <v>3.4</v>
          </cell>
          <cell r="AN4">
            <v>8</v>
          </cell>
          <cell r="AO4">
            <v>6.8</v>
          </cell>
          <cell r="AP4">
            <v>4.4000000000000004</v>
          </cell>
          <cell r="AQ4">
            <v>30.8</v>
          </cell>
          <cell r="AR4">
            <v>21.5</v>
          </cell>
          <cell r="AS4">
            <v>60.099999999999994</v>
          </cell>
          <cell r="AT4">
            <v>30.4</v>
          </cell>
          <cell r="AU4">
            <v>1.9</v>
          </cell>
          <cell r="AV4">
            <v>1</v>
          </cell>
          <cell r="AW4">
            <v>13.2</v>
          </cell>
          <cell r="AX4">
            <v>2.3030303030303032</v>
          </cell>
          <cell r="AY4">
            <v>2.9</v>
          </cell>
          <cell r="BG4">
            <v>1.03</v>
          </cell>
        </row>
        <row r="5">
          <cell r="C5">
            <v>2022</v>
          </cell>
          <cell r="D5" t="str">
            <v>GSW</v>
          </cell>
          <cell r="F5" t="str">
            <v>Jeff Dowtin</v>
          </cell>
          <cell r="G5">
            <v>21</v>
          </cell>
          <cell r="H5" t="str">
            <v>PG</v>
          </cell>
          <cell r="J5">
            <v>75</v>
          </cell>
          <cell r="L5">
            <v>185</v>
          </cell>
          <cell r="N5">
            <v>23.119127357016875</v>
          </cell>
          <cell r="O5">
            <v>78</v>
          </cell>
          <cell r="P5">
            <v>1.04</v>
          </cell>
          <cell r="R5">
            <v>25.1</v>
          </cell>
          <cell r="S5" t="str">
            <v>us</v>
          </cell>
          <cell r="T5" t="str">
            <v>United States</v>
          </cell>
          <cell r="U5" t="str">
            <v>North America</v>
          </cell>
          <cell r="V5" t="str">
            <v>Americas</v>
          </cell>
          <cell r="W5">
            <v>1</v>
          </cell>
          <cell r="X5" t="str">
            <v>A10</v>
          </cell>
          <cell r="Z5" t="str">
            <v>Rhode Island</v>
          </cell>
          <cell r="AF5">
            <v>0</v>
          </cell>
          <cell r="AG5">
            <v>0</v>
          </cell>
          <cell r="AJ5">
            <v>28</v>
          </cell>
          <cell r="AL5">
            <v>0</v>
          </cell>
          <cell r="AM5">
            <v>0</v>
          </cell>
          <cell r="AN5">
            <v>0.1</v>
          </cell>
          <cell r="AO5">
            <v>0</v>
          </cell>
          <cell r="AP5">
            <v>-0.92</v>
          </cell>
          <cell r="AQ5">
            <v>10.9</v>
          </cell>
          <cell r="AR5">
            <v>6.78</v>
          </cell>
          <cell r="AS5">
            <v>50</v>
          </cell>
          <cell r="AT5">
            <v>14.6</v>
          </cell>
          <cell r="AU5">
            <v>0</v>
          </cell>
          <cell r="AV5">
            <v>3.4</v>
          </cell>
          <cell r="AW5">
            <v>14.3</v>
          </cell>
          <cell r="AX5">
            <v>1.0209790209790208</v>
          </cell>
          <cell r="AY5">
            <v>3.4</v>
          </cell>
          <cell r="BG5">
            <v>1</v>
          </cell>
        </row>
        <row r="6">
          <cell r="C6">
            <v>2022</v>
          </cell>
          <cell r="D6" t="str">
            <v>GSW</v>
          </cell>
          <cell r="F6" t="str">
            <v>Draymond Green</v>
          </cell>
          <cell r="G6">
            <v>23</v>
          </cell>
          <cell r="H6" t="str">
            <v>PF</v>
          </cell>
          <cell r="J6">
            <v>78</v>
          </cell>
          <cell r="L6">
            <v>230</v>
          </cell>
          <cell r="N6">
            <v>26.574240824973423</v>
          </cell>
          <cell r="O6">
            <v>85.25</v>
          </cell>
          <cell r="P6">
            <v>1.0929487179487178</v>
          </cell>
          <cell r="R6">
            <v>32.283333333333331</v>
          </cell>
          <cell r="S6" t="str">
            <v>us</v>
          </cell>
          <cell r="T6" t="str">
            <v>United States</v>
          </cell>
          <cell r="U6" t="str">
            <v>North America</v>
          </cell>
          <cell r="V6" t="str">
            <v>Americas</v>
          </cell>
          <cell r="W6">
            <v>9</v>
          </cell>
          <cell r="X6" t="str">
            <v>BIG10</v>
          </cell>
          <cell r="Z6" t="str">
            <v>Michigan State</v>
          </cell>
          <cell r="AF6">
            <v>24026712</v>
          </cell>
          <cell r="AG6">
            <v>0.13523105750080319</v>
          </cell>
          <cell r="AJ6">
            <v>1329</v>
          </cell>
          <cell r="AL6">
            <v>0.8</v>
          </cell>
          <cell r="AM6">
            <v>2.8</v>
          </cell>
          <cell r="AN6">
            <v>3.6</v>
          </cell>
          <cell r="AO6">
            <v>3.8</v>
          </cell>
          <cell r="AP6">
            <v>2.0099999999999998</v>
          </cell>
          <cell r="AQ6">
            <v>14.3</v>
          </cell>
          <cell r="AR6">
            <v>14.3</v>
          </cell>
          <cell r="AS6">
            <v>58.199999999999996</v>
          </cell>
          <cell r="AT6">
            <v>32.5</v>
          </cell>
          <cell r="AU6">
            <v>2.2000000000000002</v>
          </cell>
          <cell r="AV6">
            <v>3.6</v>
          </cell>
          <cell r="AW6">
            <v>31.9</v>
          </cell>
          <cell r="AX6">
            <v>1.0188087774294672</v>
          </cell>
          <cell r="AY6">
            <v>5.8000000000000007</v>
          </cell>
          <cell r="BG6">
            <v>4.13</v>
          </cell>
        </row>
        <row r="7">
          <cell r="C7">
            <v>2022</v>
          </cell>
          <cell r="D7" t="str">
            <v>GSW</v>
          </cell>
          <cell r="F7" t="str">
            <v>Andre Iguodala</v>
          </cell>
          <cell r="G7">
            <v>9</v>
          </cell>
          <cell r="H7" t="str">
            <v>SF</v>
          </cell>
          <cell r="J7">
            <v>78</v>
          </cell>
          <cell r="L7">
            <v>215</v>
          </cell>
          <cell r="N7">
            <v>24.841138162475154</v>
          </cell>
          <cell r="O7">
            <v>83</v>
          </cell>
          <cell r="P7">
            <v>1.0641025641025641</v>
          </cell>
          <cell r="R7">
            <v>38.383333333333333</v>
          </cell>
          <cell r="S7" t="str">
            <v>us</v>
          </cell>
          <cell r="T7" t="str">
            <v>United States</v>
          </cell>
          <cell r="U7" t="str">
            <v>North America</v>
          </cell>
          <cell r="V7" t="str">
            <v>Americas</v>
          </cell>
          <cell r="W7">
            <v>17</v>
          </cell>
          <cell r="X7" t="str">
            <v>PAC12</v>
          </cell>
          <cell r="Z7" t="str">
            <v>Arizona</v>
          </cell>
          <cell r="AF7">
            <v>2641691</v>
          </cell>
          <cell r="AG7">
            <v>1.4868395955316494E-2</v>
          </cell>
          <cell r="AJ7">
            <v>603</v>
          </cell>
          <cell r="AL7">
            <v>0.5</v>
          </cell>
          <cell r="AM7">
            <v>1.1000000000000001</v>
          </cell>
          <cell r="AN7">
            <v>1.6</v>
          </cell>
          <cell r="AO7">
            <v>4</v>
          </cell>
          <cell r="AP7">
            <v>1.19</v>
          </cell>
          <cell r="AQ7">
            <v>11.4</v>
          </cell>
          <cell r="AR7">
            <v>12.29</v>
          </cell>
          <cell r="AS7">
            <v>47.8</v>
          </cell>
          <cell r="AT7">
            <v>24.7</v>
          </cell>
          <cell r="AU7">
            <v>2.2000000000000002</v>
          </cell>
          <cell r="AV7">
            <v>3.5</v>
          </cell>
          <cell r="AW7">
            <v>17.7</v>
          </cell>
          <cell r="AX7">
            <v>1.3954802259887005</v>
          </cell>
          <cell r="AY7">
            <v>5.7</v>
          </cell>
          <cell r="BG7">
            <v>3.0799999999999996</v>
          </cell>
        </row>
        <row r="8">
          <cell r="C8">
            <v>2022</v>
          </cell>
          <cell r="D8" t="str">
            <v>GSW</v>
          </cell>
          <cell r="F8" t="str">
            <v>Jonathan Kuminga</v>
          </cell>
          <cell r="G8">
            <v>0</v>
          </cell>
          <cell r="H8" t="str">
            <v>SF</v>
          </cell>
          <cell r="J8">
            <v>80</v>
          </cell>
          <cell r="L8">
            <v>210</v>
          </cell>
          <cell r="N8">
            <v>23.065430059523806</v>
          </cell>
          <cell r="O8">
            <v>85</v>
          </cell>
          <cell r="P8">
            <v>1.0625</v>
          </cell>
          <cell r="R8">
            <v>19.694444444444443</v>
          </cell>
          <cell r="S8" t="str">
            <v>cd</v>
          </cell>
          <cell r="T8" t="str">
            <v>Congo (DR)</v>
          </cell>
          <cell r="U8" t="str">
            <v>Africa</v>
          </cell>
          <cell r="V8" t="str">
            <v>Africa</v>
          </cell>
          <cell r="W8">
            <v>1</v>
          </cell>
          <cell r="X8" t="str">
            <v>G-L</v>
          </cell>
          <cell r="Z8" t="str">
            <v>G-LEAGUE</v>
          </cell>
          <cell r="AF8">
            <v>5466360</v>
          </cell>
          <cell r="AG8">
            <v>3.0766658520736855E-2</v>
          </cell>
          <cell r="AJ8">
            <v>1185</v>
          </cell>
          <cell r="AL8">
            <v>1.3</v>
          </cell>
          <cell r="AM8">
            <v>1.8</v>
          </cell>
          <cell r="AN8">
            <v>3</v>
          </cell>
          <cell r="AO8">
            <v>-4.7</v>
          </cell>
          <cell r="AP8">
            <v>-1.28</v>
          </cell>
          <cell r="AQ8">
            <v>22.7</v>
          </cell>
          <cell r="AR8">
            <v>15.29</v>
          </cell>
          <cell r="AS8">
            <v>60</v>
          </cell>
          <cell r="AT8">
            <v>8.4</v>
          </cell>
          <cell r="AU8">
            <v>1.3</v>
          </cell>
          <cell r="AV8">
            <v>1.8</v>
          </cell>
          <cell r="AW8">
            <v>12</v>
          </cell>
          <cell r="AX8">
            <v>0.70000000000000007</v>
          </cell>
          <cell r="AY8">
            <v>3.1</v>
          </cell>
          <cell r="BG8">
            <v>4.1100000000000003</v>
          </cell>
        </row>
        <row r="9">
          <cell r="C9">
            <v>2022</v>
          </cell>
          <cell r="D9" t="str">
            <v>GSW</v>
          </cell>
          <cell r="F9" t="str">
            <v>Damion Lee</v>
          </cell>
          <cell r="G9">
            <v>1</v>
          </cell>
          <cell r="H9" t="str">
            <v>SG</v>
          </cell>
          <cell r="J9">
            <v>77</v>
          </cell>
          <cell r="L9">
            <v>210</v>
          </cell>
          <cell r="N9">
            <v>24.897748757117956</v>
          </cell>
          <cell r="O9">
            <v>81</v>
          </cell>
          <cell r="P9">
            <v>1.051948051948052</v>
          </cell>
          <cell r="R9">
            <v>29.652777777777779</v>
          </cell>
          <cell r="S9" t="str">
            <v>us</v>
          </cell>
          <cell r="T9" t="str">
            <v>United States</v>
          </cell>
          <cell r="U9" t="str">
            <v>North America</v>
          </cell>
          <cell r="V9" t="str">
            <v>Americas</v>
          </cell>
          <cell r="W9">
            <v>4</v>
          </cell>
          <cell r="X9" t="str">
            <v>ACC</v>
          </cell>
          <cell r="Z9" t="str">
            <v>Louisville</v>
          </cell>
          <cell r="AF9">
            <v>1910860</v>
          </cell>
          <cell r="AG9">
            <v>1.0755013775334086E-2</v>
          </cell>
          <cell r="AJ9">
            <v>1256</v>
          </cell>
          <cell r="AL9">
            <v>0.9</v>
          </cell>
          <cell r="AM9">
            <v>1.8</v>
          </cell>
          <cell r="AN9">
            <v>2.7</v>
          </cell>
          <cell r="AO9">
            <v>-2.2999999999999998</v>
          </cell>
          <cell r="AP9">
            <v>-1.54</v>
          </cell>
          <cell r="AQ9">
            <v>15.8</v>
          </cell>
          <cell r="AR9">
            <v>10.9</v>
          </cell>
          <cell r="AS9">
            <v>56.100000000000009</v>
          </cell>
          <cell r="AT9">
            <v>7.1</v>
          </cell>
          <cell r="AU9">
            <v>1.5</v>
          </cell>
          <cell r="AV9">
            <v>0.5</v>
          </cell>
          <cell r="AW9">
            <v>8.4</v>
          </cell>
          <cell r="AX9">
            <v>0.84523809523809512</v>
          </cell>
          <cell r="AY9">
            <v>2</v>
          </cell>
          <cell r="BG9">
            <v>2.27</v>
          </cell>
        </row>
        <row r="10">
          <cell r="C10">
            <v>2022</v>
          </cell>
          <cell r="D10" t="str">
            <v>GSW</v>
          </cell>
          <cell r="F10" t="str">
            <v>Kevon Looney</v>
          </cell>
          <cell r="G10">
            <v>5</v>
          </cell>
          <cell r="H10" t="str">
            <v>C</v>
          </cell>
          <cell r="J10">
            <v>81</v>
          </cell>
          <cell r="L10">
            <v>222</v>
          </cell>
          <cell r="N10">
            <v>23.785110449605845</v>
          </cell>
          <cell r="O10">
            <v>88</v>
          </cell>
          <cell r="P10">
            <v>1.0864197530864197</v>
          </cell>
          <cell r="R10">
            <v>26.361111111111111</v>
          </cell>
          <cell r="S10" t="str">
            <v>us</v>
          </cell>
          <cell r="T10" t="str">
            <v>United States</v>
          </cell>
          <cell r="U10" t="str">
            <v>North America</v>
          </cell>
          <cell r="V10" t="str">
            <v>Americas</v>
          </cell>
          <cell r="W10">
            <v>6</v>
          </cell>
          <cell r="X10" t="str">
            <v>PAC12</v>
          </cell>
          <cell r="Z10" t="str">
            <v>UCLA</v>
          </cell>
          <cell r="AF10">
            <v>5178572</v>
          </cell>
          <cell r="AG10">
            <v>2.9146883181687504E-2</v>
          </cell>
          <cell r="AJ10">
            <v>1732</v>
          </cell>
          <cell r="AL10">
            <v>3.5</v>
          </cell>
          <cell r="AM10">
            <v>3.2</v>
          </cell>
          <cell r="AN10">
            <v>6.8</v>
          </cell>
          <cell r="AO10">
            <v>2.4</v>
          </cell>
          <cell r="AP10">
            <v>1.2</v>
          </cell>
          <cell r="AQ10">
            <v>12.2</v>
          </cell>
          <cell r="AR10">
            <v>15.78</v>
          </cell>
          <cell r="AS10">
            <v>58.599999999999994</v>
          </cell>
          <cell r="AT10">
            <v>13.2</v>
          </cell>
          <cell r="AU10">
            <v>1.4</v>
          </cell>
          <cell r="AV10">
            <v>2.9</v>
          </cell>
          <cell r="AW10">
            <v>13.8</v>
          </cell>
          <cell r="AX10">
            <v>0.9565217391304347</v>
          </cell>
          <cell r="AY10">
            <v>4.3</v>
          </cell>
          <cell r="BG10">
            <v>4.99</v>
          </cell>
        </row>
        <row r="11">
          <cell r="C11">
            <v>2022</v>
          </cell>
          <cell r="D11" t="str">
            <v>GSW</v>
          </cell>
          <cell r="F11" t="str">
            <v>Moses Moody</v>
          </cell>
          <cell r="G11">
            <v>4</v>
          </cell>
          <cell r="H11" t="str">
            <v>SG</v>
          </cell>
          <cell r="J11">
            <v>78</v>
          </cell>
          <cell r="L11">
            <v>205</v>
          </cell>
          <cell r="N11">
            <v>23.685736387476311</v>
          </cell>
          <cell r="O11">
            <v>84</v>
          </cell>
          <cell r="P11">
            <v>1.0769230769230769</v>
          </cell>
          <cell r="R11">
            <v>20.044444444444444</v>
          </cell>
          <cell r="S11" t="str">
            <v>us</v>
          </cell>
          <cell r="T11" t="str">
            <v>United States</v>
          </cell>
          <cell r="U11" t="str">
            <v>North America</v>
          </cell>
          <cell r="V11" t="str">
            <v>Americas</v>
          </cell>
          <cell r="W11">
            <v>1</v>
          </cell>
          <cell r="X11" t="str">
            <v>SEC</v>
          </cell>
          <cell r="Z11" t="str">
            <v>Arkansas</v>
          </cell>
          <cell r="AF11">
            <v>3562080</v>
          </cell>
          <cell r="AG11">
            <v>2.0048679374125807E-2</v>
          </cell>
          <cell r="AJ11">
            <v>607</v>
          </cell>
          <cell r="AL11">
            <v>0.6</v>
          </cell>
          <cell r="AM11">
            <v>0.7</v>
          </cell>
          <cell r="AN11">
            <v>1.3</v>
          </cell>
          <cell r="AO11">
            <v>-9.1999999999999993</v>
          </cell>
          <cell r="AP11">
            <v>-2.0499999999999998</v>
          </cell>
          <cell r="AQ11">
            <v>15.2</v>
          </cell>
          <cell r="AR11">
            <v>10.5</v>
          </cell>
          <cell r="AS11">
            <v>57.3</v>
          </cell>
          <cell r="AT11">
            <v>5.3</v>
          </cell>
          <cell r="AU11">
            <v>0.6</v>
          </cell>
          <cell r="AV11">
            <v>1.6</v>
          </cell>
          <cell r="AW11">
            <v>6.1</v>
          </cell>
          <cell r="AX11">
            <v>0.86885245901639352</v>
          </cell>
          <cell r="AY11">
            <v>2.2000000000000002</v>
          </cell>
          <cell r="BG11">
            <v>2.63</v>
          </cell>
        </row>
        <row r="12">
          <cell r="C12">
            <v>2022</v>
          </cell>
          <cell r="D12" t="str">
            <v>GSW</v>
          </cell>
          <cell r="F12" t="str">
            <v>Gary Payton II</v>
          </cell>
          <cell r="G12">
            <v>0</v>
          </cell>
          <cell r="H12" t="str">
            <v>SG</v>
          </cell>
          <cell r="J12">
            <v>75</v>
          </cell>
          <cell r="L12">
            <v>190</v>
          </cell>
          <cell r="N12">
            <v>23.743968636936248</v>
          </cell>
          <cell r="O12">
            <v>80</v>
          </cell>
          <cell r="P12">
            <v>1.0666666666666667</v>
          </cell>
          <cell r="R12">
            <v>29.541666666666668</v>
          </cell>
          <cell r="S12" t="str">
            <v>us</v>
          </cell>
          <cell r="T12" t="str">
            <v>United States</v>
          </cell>
          <cell r="U12" t="str">
            <v>North America</v>
          </cell>
          <cell r="V12" t="str">
            <v>Americas</v>
          </cell>
          <cell r="W12">
            <v>5</v>
          </cell>
          <cell r="X12" t="str">
            <v>PAC12</v>
          </cell>
          <cell r="Z12" t="str">
            <v>Oregon State</v>
          </cell>
          <cell r="AF12">
            <v>1939350</v>
          </cell>
          <cell r="AG12">
            <v>1.0915365837996587E-2</v>
          </cell>
          <cell r="AJ12">
            <v>1247</v>
          </cell>
          <cell r="AL12">
            <v>2.5</v>
          </cell>
          <cell r="AM12">
            <v>2.6</v>
          </cell>
          <cell r="AN12">
            <v>5.2</v>
          </cell>
          <cell r="AO12">
            <v>6</v>
          </cell>
          <cell r="AP12">
            <v>1.91</v>
          </cell>
          <cell r="AQ12">
            <v>14.3</v>
          </cell>
          <cell r="AR12">
            <v>17.86</v>
          </cell>
          <cell r="AS12">
            <v>67.900000000000006</v>
          </cell>
          <cell r="AT12">
            <v>7.6</v>
          </cell>
          <cell r="AU12">
            <v>3.8</v>
          </cell>
          <cell r="AV12">
            <v>1.7</v>
          </cell>
          <cell r="AW12">
            <v>9.8000000000000007</v>
          </cell>
          <cell r="AX12">
            <v>0.77551020408163251</v>
          </cell>
          <cell r="AY12">
            <v>5.5</v>
          </cell>
          <cell r="BG12">
            <v>1.54</v>
          </cell>
        </row>
        <row r="13">
          <cell r="C13">
            <v>2022</v>
          </cell>
          <cell r="D13" t="str">
            <v>GSW</v>
          </cell>
          <cell r="F13" t="str">
            <v>Jordan Poole</v>
          </cell>
          <cell r="G13">
            <v>3</v>
          </cell>
          <cell r="H13" t="str">
            <v>SG</v>
          </cell>
          <cell r="J13">
            <v>76</v>
          </cell>
          <cell r="L13">
            <v>194</v>
          </cell>
          <cell r="N13">
            <v>23.610043168698692</v>
          </cell>
          <cell r="O13">
            <v>78</v>
          </cell>
          <cell r="P13">
            <v>1.0263157894736843</v>
          </cell>
          <cell r="R13">
            <v>22.991666666666667</v>
          </cell>
          <cell r="S13" t="str">
            <v>us</v>
          </cell>
          <cell r="T13" t="str">
            <v>United States</v>
          </cell>
          <cell r="U13" t="str">
            <v>North America</v>
          </cell>
          <cell r="V13" t="str">
            <v>Americas</v>
          </cell>
          <cell r="W13">
            <v>2</v>
          </cell>
          <cell r="X13" t="str">
            <v>BIG10</v>
          </cell>
          <cell r="Z13" t="str">
            <v>Michigan</v>
          </cell>
          <cell r="AF13">
            <v>2161440</v>
          </cell>
          <cell r="AG13">
            <v>1.2165368982844428E-2</v>
          </cell>
          <cell r="AJ13">
            <v>2283</v>
          </cell>
          <cell r="AL13">
            <v>3.1</v>
          </cell>
          <cell r="AM13">
            <v>2.9</v>
          </cell>
          <cell r="AN13">
            <v>6</v>
          </cell>
          <cell r="AO13">
            <v>0.9</v>
          </cell>
          <cell r="AP13">
            <v>1.36</v>
          </cell>
          <cell r="AQ13">
            <v>26</v>
          </cell>
          <cell r="AR13">
            <v>16.2</v>
          </cell>
          <cell r="AS13">
            <v>59.8</v>
          </cell>
          <cell r="AT13">
            <v>21</v>
          </cell>
          <cell r="AU13">
            <v>1.3</v>
          </cell>
          <cell r="AV13">
            <v>1</v>
          </cell>
          <cell r="AW13">
            <v>13.7</v>
          </cell>
          <cell r="AX13">
            <v>1.5328467153284673</v>
          </cell>
          <cell r="AY13">
            <v>2.2999999999999998</v>
          </cell>
          <cell r="BG13">
            <v>1.7200000000000002</v>
          </cell>
        </row>
        <row r="14">
          <cell r="C14">
            <v>2022</v>
          </cell>
          <cell r="D14" t="str">
            <v>GSW</v>
          </cell>
          <cell r="F14" t="str">
            <v>Otto Porter Jr.</v>
          </cell>
          <cell r="G14">
            <v>32</v>
          </cell>
          <cell r="H14" t="str">
            <v>PF</v>
          </cell>
          <cell r="J14">
            <v>80</v>
          </cell>
          <cell r="L14">
            <v>198</v>
          </cell>
          <cell r="N14">
            <v>21.747405484693875</v>
          </cell>
          <cell r="O14">
            <v>85</v>
          </cell>
          <cell r="P14">
            <v>1.0625</v>
          </cell>
          <cell r="R14">
            <v>29.036111111111111</v>
          </cell>
          <cell r="S14" t="str">
            <v>us</v>
          </cell>
          <cell r="T14" t="str">
            <v>United States</v>
          </cell>
          <cell r="U14" t="str">
            <v>North America</v>
          </cell>
          <cell r="V14" t="str">
            <v>Americas</v>
          </cell>
          <cell r="W14">
            <v>8</v>
          </cell>
          <cell r="X14" t="str">
            <v>BIG EAST</v>
          </cell>
          <cell r="Z14" t="str">
            <v>Georgetown</v>
          </cell>
          <cell r="AF14">
            <v>2389641</v>
          </cell>
          <cell r="AG14">
            <v>1.344976705415526E-2</v>
          </cell>
          <cell r="AJ14">
            <v>1396</v>
          </cell>
          <cell r="AL14">
            <v>2.2000000000000002</v>
          </cell>
          <cell r="AM14">
            <v>2.7</v>
          </cell>
          <cell r="AN14">
            <v>4.9000000000000004</v>
          </cell>
          <cell r="AO14">
            <v>2.5</v>
          </cell>
          <cell r="AP14">
            <v>1.93</v>
          </cell>
          <cell r="AQ14">
            <v>15</v>
          </cell>
          <cell r="AR14">
            <v>15.94</v>
          </cell>
          <cell r="AS14">
            <v>58.099999999999994</v>
          </cell>
          <cell r="AT14">
            <v>9.6</v>
          </cell>
          <cell r="AU14">
            <v>2.4</v>
          </cell>
          <cell r="AV14">
            <v>2</v>
          </cell>
          <cell r="AW14">
            <v>7.7</v>
          </cell>
          <cell r="AX14">
            <v>1.2467532467532467</v>
          </cell>
          <cell r="AY14">
            <v>4.4000000000000004</v>
          </cell>
          <cell r="BG14">
            <v>4.3599999999999994</v>
          </cell>
        </row>
        <row r="15">
          <cell r="C15">
            <v>2022</v>
          </cell>
          <cell r="D15" t="str">
            <v>GSW</v>
          </cell>
          <cell r="F15" t="str">
            <v>Klay Thompson</v>
          </cell>
          <cell r="G15">
            <v>11</v>
          </cell>
          <cell r="H15" t="str">
            <v>SG</v>
          </cell>
          <cell r="J15">
            <v>78</v>
          </cell>
          <cell r="L15">
            <v>215</v>
          </cell>
          <cell r="N15">
            <v>24.841138162475154</v>
          </cell>
          <cell r="O15">
            <v>82</v>
          </cell>
          <cell r="P15">
            <v>1.0512820512820513</v>
          </cell>
          <cell r="R15">
            <v>32.355555555555554</v>
          </cell>
          <cell r="S15" t="str">
            <v>us</v>
          </cell>
          <cell r="T15" t="str">
            <v>United States</v>
          </cell>
          <cell r="U15" t="str">
            <v>North America</v>
          </cell>
          <cell r="V15" t="str">
            <v>Americas</v>
          </cell>
          <cell r="W15">
            <v>8</v>
          </cell>
          <cell r="X15" t="str">
            <v>PAC12</v>
          </cell>
          <cell r="Z15" t="str">
            <v>Washington State</v>
          </cell>
          <cell r="AF15">
            <v>37980720</v>
          </cell>
          <cell r="AG15">
            <v>0.21376928021786357</v>
          </cell>
          <cell r="AJ15">
            <v>941</v>
          </cell>
          <cell r="AL15">
            <v>0.6</v>
          </cell>
          <cell r="AM15">
            <v>1.2</v>
          </cell>
          <cell r="AN15">
            <v>1.8</v>
          </cell>
          <cell r="AO15">
            <v>-0.8</v>
          </cell>
          <cell r="AP15">
            <v>1.0900000000000001</v>
          </cell>
          <cell r="AQ15">
            <v>29.6</v>
          </cell>
          <cell r="AR15">
            <v>16.809999999999999</v>
          </cell>
          <cell r="AS15">
            <v>54.7</v>
          </cell>
          <cell r="AT15">
            <v>16.100000000000001</v>
          </cell>
          <cell r="AU15">
            <v>0.8</v>
          </cell>
          <cell r="AV15">
            <v>1.7</v>
          </cell>
          <cell r="AW15">
            <v>6.7</v>
          </cell>
          <cell r="AX15">
            <v>2.4029850746268657</v>
          </cell>
          <cell r="AY15">
            <v>2.5</v>
          </cell>
          <cell r="BG15">
            <v>2.5300000000000002</v>
          </cell>
        </row>
        <row r="16">
          <cell r="C16">
            <v>2022</v>
          </cell>
          <cell r="D16" t="str">
            <v>GSW</v>
          </cell>
          <cell r="F16" t="str">
            <v>Juan Toscano-Anderson</v>
          </cell>
          <cell r="G16">
            <v>95</v>
          </cell>
          <cell r="H16" t="str">
            <v>SF</v>
          </cell>
          <cell r="J16">
            <v>78</v>
          </cell>
          <cell r="L16">
            <v>209</v>
          </cell>
          <cell r="N16">
            <v>24.147897097475848</v>
          </cell>
          <cell r="O16">
            <v>82</v>
          </cell>
          <cell r="P16">
            <v>1.0512820512820513</v>
          </cell>
          <cell r="R16">
            <v>29.183333333333334</v>
          </cell>
          <cell r="S16" t="str">
            <v>mx</v>
          </cell>
          <cell r="T16" t="str">
            <v>Mexico</v>
          </cell>
          <cell r="U16" t="str">
            <v>North America</v>
          </cell>
          <cell r="V16" t="str">
            <v>Americas</v>
          </cell>
          <cell r="W16">
            <v>2</v>
          </cell>
          <cell r="X16" t="str">
            <v>BIG EAST</v>
          </cell>
          <cell r="Z16" t="str">
            <v>Marquette</v>
          </cell>
          <cell r="AF16">
            <v>1701593</v>
          </cell>
          <cell r="AG16">
            <v>9.5771831295919391E-3</v>
          </cell>
          <cell r="AJ16">
            <v>994</v>
          </cell>
          <cell r="AL16">
            <v>0.3</v>
          </cell>
          <cell r="AM16">
            <v>1.8</v>
          </cell>
          <cell r="AN16">
            <v>2</v>
          </cell>
          <cell r="AO16">
            <v>-1</v>
          </cell>
          <cell r="AP16">
            <v>-0.57999999999999996</v>
          </cell>
          <cell r="AQ16">
            <v>14.7</v>
          </cell>
          <cell r="AR16">
            <v>11.04</v>
          </cell>
          <cell r="AS16">
            <v>56.100000000000009</v>
          </cell>
          <cell r="AT16">
            <v>17.600000000000001</v>
          </cell>
          <cell r="AU16">
            <v>2.4</v>
          </cell>
          <cell r="AV16">
            <v>1.6</v>
          </cell>
          <cell r="AW16">
            <v>20.399999999999999</v>
          </cell>
          <cell r="AX16">
            <v>0.86274509803921584</v>
          </cell>
          <cell r="AY16">
            <v>4</v>
          </cell>
          <cell r="BG16">
            <v>3.32</v>
          </cell>
        </row>
        <row r="17">
          <cell r="C17">
            <v>2022</v>
          </cell>
          <cell r="D17" t="str">
            <v>GSW</v>
          </cell>
          <cell r="F17" t="str">
            <v>Quinndary Weatherspoon</v>
          </cell>
          <cell r="G17">
            <v>12</v>
          </cell>
          <cell r="H17" t="str">
            <v>SG</v>
          </cell>
          <cell r="J17">
            <v>75</v>
          </cell>
          <cell r="L17">
            <v>205</v>
          </cell>
          <cell r="N17">
            <v>25.618492476694374</v>
          </cell>
          <cell r="O17">
            <v>80</v>
          </cell>
          <cell r="P17">
            <v>1.0666666666666667</v>
          </cell>
          <cell r="R17">
            <v>25.766666666666666</v>
          </cell>
          <cell r="S17" t="str">
            <v>us</v>
          </cell>
          <cell r="T17" t="str">
            <v>United States</v>
          </cell>
          <cell r="U17" t="str">
            <v>North America</v>
          </cell>
          <cell r="V17" t="str">
            <v>Americas</v>
          </cell>
          <cell r="W17">
            <v>2</v>
          </cell>
          <cell r="X17" t="str">
            <v>SEC</v>
          </cell>
          <cell r="Z17" t="str">
            <v>Mississippi State</v>
          </cell>
          <cell r="AF17">
            <v>95930</v>
          </cell>
          <cell r="AG17">
            <v>5.3992886525846932E-4</v>
          </cell>
          <cell r="AJ17">
            <v>73</v>
          </cell>
          <cell r="AL17">
            <v>0.1</v>
          </cell>
          <cell r="AM17">
            <v>0.1</v>
          </cell>
          <cell r="AN17">
            <v>0.2</v>
          </cell>
          <cell r="AO17">
            <v>-4</v>
          </cell>
          <cell r="AP17">
            <v>-0.6</v>
          </cell>
          <cell r="AQ17">
            <v>15.7</v>
          </cell>
          <cell r="AR17">
            <v>12.11</v>
          </cell>
          <cell r="AS17">
            <v>64.7</v>
          </cell>
          <cell r="AT17">
            <v>10.1</v>
          </cell>
          <cell r="AU17">
            <v>0.7</v>
          </cell>
          <cell r="AV17">
            <v>1.3</v>
          </cell>
          <cell r="AW17">
            <v>11.5</v>
          </cell>
          <cell r="AX17">
            <v>0.87826086956521732</v>
          </cell>
          <cell r="AY17">
            <v>2</v>
          </cell>
          <cell r="BG17">
            <v>1.85</v>
          </cell>
        </row>
        <row r="18">
          <cell r="C18">
            <v>2022</v>
          </cell>
          <cell r="D18" t="str">
            <v>GSW</v>
          </cell>
          <cell r="F18" t="str">
            <v>Andrew Wiggins</v>
          </cell>
          <cell r="G18">
            <v>22</v>
          </cell>
          <cell r="H18" t="str">
            <v>SF</v>
          </cell>
          <cell r="J18">
            <v>79</v>
          </cell>
          <cell r="L18">
            <v>197</v>
          </cell>
          <cell r="N18">
            <v>22.1888236920576</v>
          </cell>
          <cell r="O18">
            <v>84</v>
          </cell>
          <cell r="P18">
            <v>1.0632911392405062</v>
          </cell>
          <cell r="R18">
            <v>27.31388888888889</v>
          </cell>
          <cell r="S18" t="str">
            <v>ca</v>
          </cell>
          <cell r="T18" t="str">
            <v>Canada</v>
          </cell>
          <cell r="U18" t="str">
            <v>North America</v>
          </cell>
          <cell r="V18" t="str">
            <v>Americas</v>
          </cell>
          <cell r="W18">
            <v>7</v>
          </cell>
          <cell r="X18" t="str">
            <v>BIG12</v>
          </cell>
          <cell r="Z18" t="str">
            <v>Kansas</v>
          </cell>
          <cell r="AF18">
            <v>31579390</v>
          </cell>
          <cell r="AG18">
            <v>0.1777402711170088</v>
          </cell>
          <cell r="AJ18">
            <v>2329</v>
          </cell>
          <cell r="AL18">
            <v>1.8</v>
          </cell>
          <cell r="AM18">
            <v>3.4</v>
          </cell>
          <cell r="AN18">
            <v>5.0999999999999996</v>
          </cell>
          <cell r="AO18">
            <v>2.1</v>
          </cell>
          <cell r="AP18">
            <v>0.4</v>
          </cell>
          <cell r="AQ18">
            <v>23.1</v>
          </cell>
          <cell r="AR18">
            <v>15.04</v>
          </cell>
          <cell r="AS18">
            <v>56.000000000000007</v>
          </cell>
          <cell r="AT18">
            <v>10.8</v>
          </cell>
          <cell r="AU18">
            <v>1.6</v>
          </cell>
          <cell r="AV18">
            <v>2.1</v>
          </cell>
          <cell r="AW18">
            <v>9</v>
          </cell>
          <cell r="AX18">
            <v>1.2000000000000002</v>
          </cell>
          <cell r="AY18">
            <v>3.7</v>
          </cell>
          <cell r="BG18">
            <v>3.3400000000000003</v>
          </cell>
        </row>
        <row r="19">
          <cell r="C19">
            <v>2022</v>
          </cell>
          <cell r="D19" t="str">
            <v>GSW</v>
          </cell>
          <cell r="F19" t="str">
            <v>James Wiseman</v>
          </cell>
          <cell r="G19">
            <v>33</v>
          </cell>
          <cell r="H19" t="str">
            <v>C</v>
          </cell>
          <cell r="J19">
            <v>84</v>
          </cell>
          <cell r="L19">
            <v>240</v>
          </cell>
          <cell r="N19">
            <v>23.909742854057718</v>
          </cell>
          <cell r="O19">
            <v>87</v>
          </cell>
          <cell r="P19">
            <v>1.0357142857142858</v>
          </cell>
          <cell r="R19">
            <v>21.211111111111112</v>
          </cell>
          <cell r="S19" t="str">
            <v>us</v>
          </cell>
          <cell r="T19" t="str">
            <v>United States</v>
          </cell>
          <cell r="U19" t="str">
            <v>North America</v>
          </cell>
          <cell r="V19" t="str">
            <v>Americas</v>
          </cell>
          <cell r="W19">
            <v>1</v>
          </cell>
          <cell r="X19" t="str">
            <v>AAC</v>
          </cell>
          <cell r="Z19" t="str">
            <v>Memphis</v>
          </cell>
          <cell r="AF19">
            <v>9166800</v>
          </cell>
          <cell r="AG19">
            <v>5.1594078203391402E-2</v>
          </cell>
          <cell r="AJ19" t="str">
            <v/>
          </cell>
          <cell r="AL19" t="str">
            <v/>
          </cell>
          <cell r="AM19" t="str">
            <v/>
          </cell>
          <cell r="AN19" t="str">
            <v/>
          </cell>
          <cell r="AO19">
            <v>0</v>
          </cell>
          <cell r="AP19" t="str">
            <v/>
          </cell>
          <cell r="AQ19" t="str">
            <v/>
          </cell>
          <cell r="AR19" t="str">
            <v/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BG19">
            <v>5</v>
          </cell>
        </row>
        <row r="20">
          <cell r="P20" t="str">
            <v/>
          </cell>
          <cell r="AG20">
            <v>0</v>
          </cell>
          <cell r="AJ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 t="str">
            <v/>
          </cell>
          <cell r="AQ20">
            <v>0</v>
          </cell>
          <cell r="AR20" t="str">
            <v/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BG20" t="str">
            <v/>
          </cell>
        </row>
        <row r="21">
          <cell r="P21" t="str">
            <v/>
          </cell>
          <cell r="AG21">
            <v>0</v>
          </cell>
          <cell r="AJ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 t="str">
            <v/>
          </cell>
          <cell r="AQ21">
            <v>0</v>
          </cell>
          <cell r="AR21" t="str">
            <v/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BG21" t="str">
            <v/>
          </cell>
        </row>
        <row r="22">
          <cell r="P22" t="str">
            <v/>
          </cell>
          <cell r="AG22">
            <v>0</v>
          </cell>
          <cell r="AJ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 t="str">
            <v/>
          </cell>
          <cell r="AQ22">
            <v>0</v>
          </cell>
          <cell r="AR22" t="str">
            <v/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BG22" t="str">
            <v/>
          </cell>
        </row>
        <row r="23">
          <cell r="C23">
            <v>2022</v>
          </cell>
          <cell r="D23" t="str">
            <v>GSW</v>
          </cell>
          <cell r="P23" t="str">
            <v/>
          </cell>
          <cell r="AF23">
            <v>0</v>
          </cell>
          <cell r="AG23">
            <v>0</v>
          </cell>
          <cell r="AJ23">
            <v>0</v>
          </cell>
          <cell r="AL23">
            <v>0</v>
          </cell>
          <cell r="AM23">
            <v>0</v>
          </cell>
          <cell r="AN23">
            <v>0</v>
          </cell>
          <cell r="AO23" t="str">
            <v/>
          </cell>
          <cell r="AP23" t="str">
            <v/>
          </cell>
          <cell r="AQ23">
            <v>0</v>
          </cell>
          <cell r="AR23" t="str">
            <v/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BG23" t="str">
            <v/>
          </cell>
        </row>
        <row r="24">
          <cell r="C24">
            <v>2022</v>
          </cell>
          <cell r="D24" t="str">
            <v>GSW</v>
          </cell>
          <cell r="F24" t="str">
            <v>TEAM TOTAL / WTD AVG</v>
          </cell>
          <cell r="AG24">
            <v>1</v>
          </cell>
          <cell r="AJ24">
            <v>19728</v>
          </cell>
          <cell r="AL24">
            <v>23.300000000000004</v>
          </cell>
          <cell r="AM24">
            <v>32.1</v>
          </cell>
          <cell r="AN24">
            <v>55.300000000000004</v>
          </cell>
          <cell r="AO24">
            <v>1.3619576236820765</v>
          </cell>
          <cell r="AP24">
            <v>0.981794910786699</v>
          </cell>
          <cell r="AQ24">
            <v>302.90000000000003</v>
          </cell>
          <cell r="AR24">
            <v>0</v>
          </cell>
          <cell r="AS24">
            <v>57.96597222222222</v>
          </cell>
          <cell r="AT24">
            <v>16.778147810218979</v>
          </cell>
          <cell r="AU24">
            <v>1.790632603406326</v>
          </cell>
          <cell r="AV24">
            <v>1.8166717356042175</v>
          </cell>
          <cell r="AW24">
            <v>13.657218167072186</v>
          </cell>
          <cell r="AX24">
            <v>1.2714963743258527</v>
          </cell>
          <cell r="AY24">
            <v>3.6073043390105437</v>
          </cell>
          <cell r="BG24">
            <v>3.001942416869424</v>
          </cell>
        </row>
        <row r="26">
          <cell r="C26" t="str">
            <v>YEAR</v>
          </cell>
          <cell r="D26" t="str">
            <v>TEAM</v>
          </cell>
          <cell r="F26" t="str">
            <v>PLAYER</v>
          </cell>
          <cell r="G26" t="str">
            <v>NUMBER</v>
          </cell>
          <cell r="H26" t="str">
            <v>POS</v>
          </cell>
          <cell r="J26" t="str">
            <v>HEIGHT (IN)</v>
          </cell>
          <cell r="L26" t="str">
            <v>WEIGHT (LBS)</v>
          </cell>
          <cell r="N26" t="str">
            <v>BMI</v>
          </cell>
          <cell r="O26" t="str">
            <v>W-SPAN</v>
          </cell>
          <cell r="P26" t="str">
            <v>APE</v>
          </cell>
          <cell r="R26" t="str">
            <v>AGE</v>
          </cell>
          <cell r="S26" t="str">
            <v>NATION</v>
          </cell>
          <cell r="T26" t="str">
            <v>COUNTRY</v>
          </cell>
          <cell r="U26" t="str">
            <v>CONTINENT</v>
          </cell>
          <cell r="V26" t="str">
            <v>GLOBAL REGION</v>
          </cell>
          <cell r="W26" t="str">
            <v>EXPE1IENCE</v>
          </cell>
          <cell r="X26" t="str">
            <v>CONFERENCE</v>
          </cell>
          <cell r="Z26" t="str">
            <v>COLLEGE1</v>
          </cell>
          <cell r="AF26" t="str">
            <v>SALARY</v>
          </cell>
          <cell r="AG26" t="str">
            <v>% SALARY</v>
          </cell>
          <cell r="AJ26" t="str">
            <v>MP</v>
          </cell>
          <cell r="AL26" t="str">
            <v>D-WS</v>
          </cell>
          <cell r="AM26" t="str">
            <v>O-WS</v>
          </cell>
          <cell r="AN26" t="str">
            <v>WS</v>
          </cell>
          <cell r="AO26" t="str">
            <v>RAPTOR</v>
          </cell>
          <cell r="AP26" t="str">
            <v>LEBRON</v>
          </cell>
          <cell r="AQ26" t="str">
            <v>USG%</v>
          </cell>
          <cell r="AR26" t="str">
            <v>PER</v>
          </cell>
          <cell r="AS26" t="str">
            <v>TS%</v>
          </cell>
          <cell r="AT26" t="str">
            <v>AST%</v>
          </cell>
          <cell r="AU26" t="str">
            <v>STL%</v>
          </cell>
          <cell r="AV26" t="str">
            <v>BLK%</v>
          </cell>
          <cell r="AW26" t="str">
            <v>TO%</v>
          </cell>
          <cell r="AX26" t="str">
            <v>AST%/TO%</v>
          </cell>
          <cell r="AY26" t="str">
            <v>STOCK%</v>
          </cell>
          <cell r="BG26" t="str">
            <v>WTD POS</v>
          </cell>
        </row>
        <row r="27">
          <cell r="C27">
            <v>2021</v>
          </cell>
          <cell r="D27" t="str">
            <v>MIL</v>
          </cell>
          <cell r="F27" t="str">
            <v>Jaylen Adams</v>
          </cell>
          <cell r="G27">
            <v>6</v>
          </cell>
          <cell r="H27" t="str">
            <v>PG</v>
          </cell>
          <cell r="J27">
            <v>73</v>
          </cell>
          <cell r="L27">
            <v>225</v>
          </cell>
          <cell r="N27">
            <v>29.679667663650175</v>
          </cell>
          <cell r="O27">
            <v>78</v>
          </cell>
          <cell r="P27">
            <v>1.0684931506849316</v>
          </cell>
          <cell r="R27">
            <v>25.211111111111112</v>
          </cell>
          <cell r="S27" t="str">
            <v>us</v>
          </cell>
          <cell r="T27" t="str">
            <v>United States</v>
          </cell>
          <cell r="U27" t="str">
            <v>North America</v>
          </cell>
          <cell r="V27" t="str">
            <v>Americas</v>
          </cell>
          <cell r="W27">
            <v>2</v>
          </cell>
          <cell r="X27" t="str">
            <v>A10</v>
          </cell>
          <cell r="Z27" t="str">
            <v>St. Bonaventure</v>
          </cell>
          <cell r="AF27">
            <v>0</v>
          </cell>
          <cell r="AG27">
            <v>0</v>
          </cell>
          <cell r="AJ27">
            <v>18</v>
          </cell>
          <cell r="AL27">
            <v>-0.1</v>
          </cell>
          <cell r="AM27">
            <v>0</v>
          </cell>
          <cell r="AN27">
            <v>-0.1</v>
          </cell>
          <cell r="AO27">
            <v>-18.2</v>
          </cell>
          <cell r="AP27">
            <v>-2.16</v>
          </cell>
          <cell r="AQ27">
            <v>18.600000000000001</v>
          </cell>
          <cell r="AR27">
            <v>0.01</v>
          </cell>
          <cell r="AS27">
            <v>12.5</v>
          </cell>
          <cell r="AT27">
            <v>12.7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BG27">
            <v>1.03</v>
          </cell>
        </row>
        <row r="28">
          <cell r="C28">
            <v>2021</v>
          </cell>
          <cell r="D28" t="str">
            <v>MIL</v>
          </cell>
          <cell r="F28" t="str">
            <v>Giannis Antetokounmpo</v>
          </cell>
          <cell r="G28">
            <v>34</v>
          </cell>
          <cell r="H28" t="str">
            <v>PF</v>
          </cell>
          <cell r="J28">
            <v>83</v>
          </cell>
          <cell r="L28">
            <v>242</v>
          </cell>
          <cell r="N28">
            <v>24.693429882138169</v>
          </cell>
          <cell r="O28">
            <v>87</v>
          </cell>
          <cell r="P28">
            <v>1.0481927710843373</v>
          </cell>
          <cell r="R28">
            <v>26.622222222222224</v>
          </cell>
          <cell r="S28" t="str">
            <v>gr</v>
          </cell>
          <cell r="T28" t="str">
            <v>Greece</v>
          </cell>
          <cell r="U28" t="str">
            <v>Europe</v>
          </cell>
          <cell r="V28" t="str">
            <v>Eurasia</v>
          </cell>
          <cell r="W28">
            <v>7</v>
          </cell>
          <cell r="X28" t="str">
            <v>INT'L</v>
          </cell>
          <cell r="Z28" t="str">
            <v>INTERNATIONAL</v>
          </cell>
          <cell r="AF28">
            <v>27528088</v>
          </cell>
          <cell r="AG28">
            <v>0.20750286596964782</v>
          </cell>
          <cell r="AJ28">
            <v>2013</v>
          </cell>
          <cell r="AL28">
            <v>6.9</v>
          </cell>
          <cell r="AM28">
            <v>3.3</v>
          </cell>
          <cell r="AN28">
            <v>10.199999999999999</v>
          </cell>
          <cell r="AO28">
            <v>6.6</v>
          </cell>
          <cell r="AP28">
            <v>5.55</v>
          </cell>
          <cell r="AQ28">
            <v>32.5</v>
          </cell>
          <cell r="AR28">
            <v>29.24</v>
          </cell>
          <cell r="AS28">
            <v>63.3</v>
          </cell>
          <cell r="AT28">
            <v>28.7</v>
          </cell>
          <cell r="AU28">
            <v>1.7</v>
          </cell>
          <cell r="AV28">
            <v>3.2</v>
          </cell>
          <cell r="AW28">
            <v>13.2</v>
          </cell>
          <cell r="AX28">
            <v>2.1742424242424243</v>
          </cell>
          <cell r="AY28">
            <v>4.9000000000000004</v>
          </cell>
          <cell r="BG28">
            <v>4.0999999999999996</v>
          </cell>
        </row>
        <row r="29">
          <cell r="C29">
            <v>2021</v>
          </cell>
          <cell r="D29" t="str">
            <v>MIL</v>
          </cell>
          <cell r="F29" t="str">
            <v>Thanasis Antetokounmpo</v>
          </cell>
          <cell r="G29">
            <v>43</v>
          </cell>
          <cell r="H29" t="str">
            <v>SF</v>
          </cell>
          <cell r="J29">
            <v>78</v>
          </cell>
          <cell r="L29">
            <v>219</v>
          </cell>
          <cell r="N29">
            <v>25.303298872474695</v>
          </cell>
          <cell r="O29">
            <v>84</v>
          </cell>
          <cell r="P29">
            <v>1.0769230769230769</v>
          </cell>
          <cell r="R29">
            <v>29.005555555555556</v>
          </cell>
          <cell r="S29" t="str">
            <v>gr</v>
          </cell>
          <cell r="T29" t="str">
            <v>Greece</v>
          </cell>
          <cell r="U29" t="str">
            <v>Europe</v>
          </cell>
          <cell r="V29" t="str">
            <v>Eurasia</v>
          </cell>
          <cell r="W29">
            <v>2</v>
          </cell>
          <cell r="X29" t="str">
            <v>INT'L</v>
          </cell>
          <cell r="Z29" t="str">
            <v>INTERNATIONAL</v>
          </cell>
          <cell r="AF29">
            <v>1701593</v>
          </cell>
          <cell r="AG29">
            <v>1.2826369350965854E-2</v>
          </cell>
          <cell r="AJ29">
            <v>551</v>
          </cell>
          <cell r="AL29">
            <v>0</v>
          </cell>
          <cell r="AM29">
            <v>0.6</v>
          </cell>
          <cell r="AN29">
            <v>0.7</v>
          </cell>
          <cell r="AO29">
            <v>-1</v>
          </cell>
          <cell r="AP29">
            <v>-2.86</v>
          </cell>
          <cell r="AQ29">
            <v>15.3</v>
          </cell>
          <cell r="AR29">
            <v>10.3</v>
          </cell>
          <cell r="AS29">
            <v>52.300000000000004</v>
          </cell>
          <cell r="AT29">
            <v>10.3</v>
          </cell>
          <cell r="AU29">
            <v>1.9</v>
          </cell>
          <cell r="AV29">
            <v>1.6</v>
          </cell>
          <cell r="AW29">
            <v>21.3</v>
          </cell>
          <cell r="AX29">
            <v>0.48356807511737093</v>
          </cell>
          <cell r="AY29">
            <v>3.5</v>
          </cell>
          <cell r="BG29">
            <v>3.2699999999999996</v>
          </cell>
        </row>
        <row r="30">
          <cell r="C30">
            <v>2021</v>
          </cell>
          <cell r="D30" t="str">
            <v>MIL</v>
          </cell>
          <cell r="F30" t="str">
            <v>D.J. Augustin</v>
          </cell>
          <cell r="G30">
            <v>12</v>
          </cell>
          <cell r="H30" t="str">
            <v>PG</v>
          </cell>
          <cell r="J30">
            <v>71</v>
          </cell>
          <cell r="L30">
            <v>183</v>
          </cell>
          <cell r="N30">
            <v>25.518587284943735</v>
          </cell>
          <cell r="O30">
            <v>75.5</v>
          </cell>
          <cell r="P30">
            <v>1.0633802816901408</v>
          </cell>
          <cell r="R30">
            <v>33.694444444444443</v>
          </cell>
          <cell r="S30" t="str">
            <v>us</v>
          </cell>
          <cell r="T30" t="str">
            <v>United States</v>
          </cell>
          <cell r="U30" t="str">
            <v>North America</v>
          </cell>
          <cell r="V30" t="str">
            <v>Americas</v>
          </cell>
          <cell r="W30">
            <v>12</v>
          </cell>
          <cell r="X30" t="str">
            <v>BIG12</v>
          </cell>
          <cell r="Z30" t="str">
            <v>Texas</v>
          </cell>
          <cell r="AF30">
            <v>3169348</v>
          </cell>
          <cell r="AG30">
            <v>2.3890100658468229E-2</v>
          </cell>
          <cell r="AJ30">
            <v>713</v>
          </cell>
          <cell r="AL30">
            <v>0.8</v>
          </cell>
          <cell r="AM30">
            <v>0.4</v>
          </cell>
          <cell r="AN30">
            <v>1.2</v>
          </cell>
          <cell r="AO30">
            <v>-1.9</v>
          </cell>
          <cell r="AP30">
            <v>-1.78</v>
          </cell>
          <cell r="AQ30">
            <v>14.3</v>
          </cell>
          <cell r="AR30">
            <v>12.18</v>
          </cell>
          <cell r="AS30">
            <v>54.2</v>
          </cell>
          <cell r="AT30">
            <v>18.600000000000001</v>
          </cell>
          <cell r="AU30">
            <v>1.3</v>
          </cell>
          <cell r="AV30">
            <v>0.1</v>
          </cell>
          <cell r="AW30">
            <v>14</v>
          </cell>
          <cell r="AX30">
            <v>1.3285714285714287</v>
          </cell>
          <cell r="AY30">
            <v>1.4000000000000001</v>
          </cell>
          <cell r="BG30">
            <v>1</v>
          </cell>
        </row>
        <row r="31">
          <cell r="C31">
            <v>2021</v>
          </cell>
          <cell r="D31" t="str">
            <v>MIL</v>
          </cell>
          <cell r="F31" t="str">
            <v>Elijah Bryant</v>
          </cell>
          <cell r="G31">
            <v>3</v>
          </cell>
          <cell r="H31" t="str">
            <v>SG</v>
          </cell>
          <cell r="J31">
            <v>77</v>
          </cell>
          <cell r="L31">
            <v>210</v>
          </cell>
          <cell r="N31">
            <v>24.897748757117956</v>
          </cell>
          <cell r="O31">
            <v>81</v>
          </cell>
          <cell r="P31">
            <v>1.051948051948052</v>
          </cell>
          <cell r="R31">
            <v>26.252777777777776</v>
          </cell>
          <cell r="S31" t="str">
            <v>us</v>
          </cell>
          <cell r="T31" t="str">
            <v>United States</v>
          </cell>
          <cell r="U31" t="str">
            <v>North America</v>
          </cell>
          <cell r="V31" t="str">
            <v>Americas</v>
          </cell>
          <cell r="W31">
            <v>1</v>
          </cell>
          <cell r="X31" t="str">
            <v>WCC</v>
          </cell>
          <cell r="Z31" t="str">
            <v>BYU</v>
          </cell>
          <cell r="AF31">
            <v>24611</v>
          </cell>
          <cell r="AG31">
            <v>1.8551426580658281E-4</v>
          </cell>
          <cell r="AJ31">
            <v>32</v>
          </cell>
          <cell r="AL31">
            <v>0</v>
          </cell>
          <cell r="AM31">
            <v>0</v>
          </cell>
          <cell r="AN31">
            <v>0</v>
          </cell>
          <cell r="AO31">
            <v>-7.4</v>
          </cell>
          <cell r="AP31">
            <v>-1.71</v>
          </cell>
          <cell r="AQ31">
            <v>24</v>
          </cell>
          <cell r="AR31">
            <v>10.62</v>
          </cell>
          <cell r="AS31">
            <v>55.900000000000006</v>
          </cell>
          <cell r="AT31">
            <v>12.6</v>
          </cell>
          <cell r="AU31">
            <v>0</v>
          </cell>
          <cell r="AV31">
            <v>2.8</v>
          </cell>
          <cell r="AW31">
            <v>21.8</v>
          </cell>
          <cell r="AX31">
            <v>0.57798165137614677</v>
          </cell>
          <cell r="AY31">
            <v>2.8</v>
          </cell>
          <cell r="BG31">
            <v>2.2799999999999998</v>
          </cell>
        </row>
        <row r="32">
          <cell r="C32">
            <v>2021</v>
          </cell>
          <cell r="D32" t="str">
            <v>MIL</v>
          </cell>
          <cell r="F32" t="str">
            <v>Pat Connaughton</v>
          </cell>
          <cell r="G32">
            <v>24</v>
          </cell>
          <cell r="H32" t="str">
            <v>SG</v>
          </cell>
          <cell r="J32">
            <v>77</v>
          </cell>
          <cell r="L32">
            <v>209</v>
          </cell>
          <cell r="N32">
            <v>24.779188048750726</v>
          </cell>
          <cell r="O32">
            <v>80</v>
          </cell>
          <cell r="P32">
            <v>1.0389610389610389</v>
          </cell>
          <cell r="R32">
            <v>28.538888888888888</v>
          </cell>
          <cell r="S32" t="str">
            <v>us</v>
          </cell>
          <cell r="T32" t="str">
            <v>United States</v>
          </cell>
          <cell r="U32" t="str">
            <v>North America</v>
          </cell>
          <cell r="V32" t="str">
            <v>Americas</v>
          </cell>
          <cell r="W32">
            <v>5</v>
          </cell>
          <cell r="X32" t="str">
            <v>ACC</v>
          </cell>
          <cell r="Z32" t="str">
            <v>Notre Dame</v>
          </cell>
          <cell r="AF32">
            <v>4938273</v>
          </cell>
          <cell r="AG32">
            <v>3.7224009180751333E-2</v>
          </cell>
          <cell r="AJ32">
            <v>1575</v>
          </cell>
          <cell r="AL32">
            <v>1.8</v>
          </cell>
          <cell r="AM32">
            <v>1.7</v>
          </cell>
          <cell r="AN32">
            <v>3.5</v>
          </cell>
          <cell r="AO32">
            <v>1.8</v>
          </cell>
          <cell r="AP32">
            <v>0.8</v>
          </cell>
          <cell r="AQ32">
            <v>11.6</v>
          </cell>
          <cell r="AR32">
            <v>11.32</v>
          </cell>
          <cell r="AS32">
            <v>57.8</v>
          </cell>
          <cell r="AT32">
            <v>6.3</v>
          </cell>
          <cell r="AU32">
            <v>1.5</v>
          </cell>
          <cell r="AV32">
            <v>1.3</v>
          </cell>
          <cell r="AW32">
            <v>7.5</v>
          </cell>
          <cell r="AX32">
            <v>0.84</v>
          </cell>
          <cell r="AY32">
            <v>2.8</v>
          </cell>
          <cell r="BG32">
            <v>2.65</v>
          </cell>
        </row>
        <row r="33">
          <cell r="C33">
            <v>2021</v>
          </cell>
          <cell r="D33" t="str">
            <v>MIL</v>
          </cell>
          <cell r="F33" t="str">
            <v>Torrey Craig</v>
          </cell>
          <cell r="G33">
            <v>3</v>
          </cell>
          <cell r="H33" t="str">
            <v>SF</v>
          </cell>
          <cell r="J33">
            <v>79</v>
          </cell>
          <cell r="L33">
            <v>221</v>
          </cell>
          <cell r="N33">
            <v>24.892030639313351</v>
          </cell>
          <cell r="O33">
            <v>83</v>
          </cell>
          <cell r="P33">
            <v>1.0506329113924051</v>
          </cell>
          <cell r="R33">
            <v>30.586111111111112</v>
          </cell>
          <cell r="S33" t="str">
            <v>us</v>
          </cell>
          <cell r="T33" t="str">
            <v>United States</v>
          </cell>
          <cell r="U33" t="str">
            <v>North America</v>
          </cell>
          <cell r="V33" t="str">
            <v>Americas</v>
          </cell>
          <cell r="W33">
            <v>3</v>
          </cell>
          <cell r="X33" t="str">
            <v>OTHER</v>
          </cell>
          <cell r="Z33" t="str">
            <v>USC Upstate</v>
          </cell>
          <cell r="AF33">
            <v>1522080</v>
          </cell>
          <cell r="AG33">
            <v>1.1473225537315978E-2</v>
          </cell>
          <cell r="AJ33">
            <v>201</v>
          </cell>
          <cell r="AL33">
            <v>0.1</v>
          </cell>
          <cell r="AM33">
            <v>0.3</v>
          </cell>
          <cell r="AN33">
            <v>0.4</v>
          </cell>
          <cell r="AO33">
            <v>-1.3</v>
          </cell>
          <cell r="AP33">
            <v>-2.46</v>
          </cell>
          <cell r="AQ33">
            <v>10.8</v>
          </cell>
          <cell r="AR33">
            <v>14.23</v>
          </cell>
          <cell r="AS33">
            <v>48</v>
          </cell>
          <cell r="AT33">
            <v>9.5</v>
          </cell>
          <cell r="AU33">
            <v>2.1</v>
          </cell>
          <cell r="AV33">
            <v>3.1</v>
          </cell>
          <cell r="AW33">
            <v>9.6</v>
          </cell>
          <cell r="AX33">
            <v>0.98958333333333337</v>
          </cell>
          <cell r="AY33">
            <v>5.2</v>
          </cell>
          <cell r="BG33">
            <v>3.26</v>
          </cell>
        </row>
        <row r="34">
          <cell r="C34">
            <v>2021</v>
          </cell>
          <cell r="D34" t="str">
            <v>MIL</v>
          </cell>
          <cell r="F34" t="str">
            <v>Mamadi Diakite</v>
          </cell>
          <cell r="G34">
            <v>25</v>
          </cell>
          <cell r="H34" t="str">
            <v>PF</v>
          </cell>
          <cell r="J34">
            <v>81</v>
          </cell>
          <cell r="L34">
            <v>228</v>
          </cell>
          <cell r="N34">
            <v>24.427951272568162</v>
          </cell>
          <cell r="O34">
            <v>88</v>
          </cell>
          <cell r="P34">
            <v>1.0864197530864197</v>
          </cell>
          <cell r="R34">
            <v>24.497222222222224</v>
          </cell>
          <cell r="S34" t="str">
            <v>gn</v>
          </cell>
          <cell r="T34" t="str">
            <v xml:space="preserve">Guinea	</v>
          </cell>
          <cell r="U34" t="str">
            <v>Africa</v>
          </cell>
          <cell r="V34" t="str">
            <v>Africa</v>
          </cell>
          <cell r="W34">
            <v>1</v>
          </cell>
          <cell r="X34" t="str">
            <v>ACC</v>
          </cell>
          <cell r="Z34" t="str">
            <v>Virginia</v>
          </cell>
          <cell r="AF34">
            <v>160173</v>
          </cell>
          <cell r="AG34">
            <v>1.2073616064783141E-3</v>
          </cell>
          <cell r="AJ34">
            <v>141</v>
          </cell>
          <cell r="AL34">
            <v>0.1</v>
          </cell>
          <cell r="AM34">
            <v>0.2</v>
          </cell>
          <cell r="AN34">
            <v>0.3</v>
          </cell>
          <cell r="AO34">
            <v>-1.4</v>
          </cell>
          <cell r="AP34">
            <v>-1.3</v>
          </cell>
          <cell r="AQ34">
            <v>14.6</v>
          </cell>
          <cell r="AR34">
            <v>12.32</v>
          </cell>
          <cell r="AS34">
            <v>47.699999999999996</v>
          </cell>
          <cell r="AT34">
            <v>7</v>
          </cell>
          <cell r="AU34">
            <v>2.2999999999999998</v>
          </cell>
          <cell r="AV34">
            <v>3.8</v>
          </cell>
          <cell r="AW34">
            <v>6.1</v>
          </cell>
          <cell r="AX34">
            <v>1.1475409836065575</v>
          </cell>
          <cell r="AY34">
            <v>6.1</v>
          </cell>
          <cell r="BG34">
            <v>4.8699999999999992</v>
          </cell>
        </row>
        <row r="35">
          <cell r="C35">
            <v>2021</v>
          </cell>
          <cell r="D35" t="str">
            <v>MIL</v>
          </cell>
          <cell r="F35" t="str">
            <v>Donte DiVincenzo</v>
          </cell>
          <cell r="G35">
            <v>0</v>
          </cell>
          <cell r="H35" t="str">
            <v>SG</v>
          </cell>
          <cell r="J35">
            <v>76</v>
          </cell>
          <cell r="L35">
            <v>203</v>
          </cell>
          <cell r="N35">
            <v>24.705354449720794</v>
          </cell>
          <cell r="O35">
            <v>78</v>
          </cell>
          <cell r="P35">
            <v>1.0263157894736843</v>
          </cell>
          <cell r="R35">
            <v>24.472222222222221</v>
          </cell>
          <cell r="S35" t="str">
            <v>us</v>
          </cell>
          <cell r="T35" t="str">
            <v>United States</v>
          </cell>
          <cell r="U35" t="str">
            <v>North America</v>
          </cell>
          <cell r="V35" t="str">
            <v>Americas</v>
          </cell>
          <cell r="W35">
            <v>2</v>
          </cell>
          <cell r="X35" t="str">
            <v>BIG EAST</v>
          </cell>
          <cell r="Z35" t="str">
            <v>Villanova</v>
          </cell>
          <cell r="AF35">
            <v>3044160</v>
          </cell>
          <cell r="AG35">
            <v>2.2946451074631957E-2</v>
          </cell>
          <cell r="AJ35">
            <v>1814</v>
          </cell>
          <cell r="AL35">
            <v>1.5</v>
          </cell>
          <cell r="AM35">
            <v>2.1</v>
          </cell>
          <cell r="AN35">
            <v>3.6</v>
          </cell>
          <cell r="AO35">
            <v>0.8</v>
          </cell>
          <cell r="AP35">
            <v>1.38</v>
          </cell>
          <cell r="AQ35">
            <v>16.7</v>
          </cell>
          <cell r="AR35">
            <v>12.99</v>
          </cell>
          <cell r="AS35">
            <v>54.2</v>
          </cell>
          <cell r="AT35">
            <v>14.2</v>
          </cell>
          <cell r="AU35">
            <v>1.9</v>
          </cell>
          <cell r="AV35">
            <v>0.7</v>
          </cell>
          <cell r="AW35">
            <v>12.5</v>
          </cell>
          <cell r="AX35">
            <v>1.1359999999999999</v>
          </cell>
          <cell r="AY35">
            <v>2.5999999999999996</v>
          </cell>
          <cell r="BG35">
            <v>2.0099999999999998</v>
          </cell>
        </row>
        <row r="36">
          <cell r="C36">
            <v>2021</v>
          </cell>
          <cell r="D36" t="str">
            <v>MIL</v>
          </cell>
          <cell r="F36" t="str">
            <v>Bryn Forbes</v>
          </cell>
          <cell r="G36">
            <v>7</v>
          </cell>
          <cell r="H36" t="str">
            <v>SG</v>
          </cell>
          <cell r="J36">
            <v>74</v>
          </cell>
          <cell r="L36">
            <v>205</v>
          </cell>
          <cell r="N36">
            <v>26.315562487473681</v>
          </cell>
          <cell r="O36">
            <v>77</v>
          </cell>
          <cell r="P36">
            <v>1.0405405405405406</v>
          </cell>
          <cell r="R36">
            <v>27.991666666666667</v>
          </cell>
          <cell r="S36" t="str">
            <v>us</v>
          </cell>
          <cell r="T36" t="str">
            <v>United States</v>
          </cell>
          <cell r="U36" t="str">
            <v>North America</v>
          </cell>
          <cell r="V36" t="str">
            <v>Americas</v>
          </cell>
          <cell r="W36">
            <v>4</v>
          </cell>
          <cell r="X36" t="str">
            <v>BIG10</v>
          </cell>
          <cell r="Z36" t="str">
            <v>Michigan State</v>
          </cell>
          <cell r="AF36">
            <v>2337145</v>
          </cell>
          <cell r="AG36">
            <v>1.7617071177868676E-2</v>
          </cell>
          <cell r="AJ36">
            <v>1354</v>
          </cell>
          <cell r="AL36">
            <v>2</v>
          </cell>
          <cell r="AM36">
            <v>0.7</v>
          </cell>
          <cell r="AN36">
            <v>2.7</v>
          </cell>
          <cell r="AO36">
            <v>-3.5</v>
          </cell>
          <cell r="AP36">
            <v>-1.68</v>
          </cell>
          <cell r="AQ36">
            <v>18.5</v>
          </cell>
          <cell r="AR36">
            <v>12.84</v>
          </cell>
          <cell r="AS36">
            <v>63.1</v>
          </cell>
          <cell r="AT36">
            <v>4.5</v>
          </cell>
          <cell r="AU36">
            <v>0.8</v>
          </cell>
          <cell r="AV36">
            <v>0.1</v>
          </cell>
          <cell r="AW36">
            <v>7.3</v>
          </cell>
          <cell r="AX36">
            <v>0.61643835616438358</v>
          </cell>
          <cell r="AY36">
            <v>0.9</v>
          </cell>
          <cell r="BG36">
            <v>1.62</v>
          </cell>
        </row>
        <row r="37">
          <cell r="C37">
            <v>2021</v>
          </cell>
          <cell r="D37" t="str">
            <v>MIL</v>
          </cell>
          <cell r="F37" t="str">
            <v>Jrue Holiday</v>
          </cell>
          <cell r="G37">
            <v>21</v>
          </cell>
          <cell r="H37" t="str">
            <v>PG</v>
          </cell>
          <cell r="J37">
            <v>75</v>
          </cell>
          <cell r="L37">
            <v>205</v>
          </cell>
          <cell r="N37">
            <v>25.618492476694374</v>
          </cell>
          <cell r="O37">
            <v>79</v>
          </cell>
          <cell r="P37">
            <v>1.0533333333333332</v>
          </cell>
          <cell r="R37">
            <v>31.105555555555554</v>
          </cell>
          <cell r="S37" t="str">
            <v>us</v>
          </cell>
          <cell r="T37" t="str">
            <v>United States</v>
          </cell>
          <cell r="U37" t="str">
            <v>North America</v>
          </cell>
          <cell r="V37" t="str">
            <v>Americas</v>
          </cell>
          <cell r="W37">
            <v>11</v>
          </cell>
          <cell r="X37" t="str">
            <v>PAC12</v>
          </cell>
          <cell r="Z37" t="str">
            <v>UCLA</v>
          </cell>
          <cell r="AF37">
            <v>25876111</v>
          </cell>
          <cell r="AG37">
            <v>0.1950504950670286</v>
          </cell>
          <cell r="AJ37">
            <v>1907</v>
          </cell>
          <cell r="AL37">
            <v>4.3</v>
          </cell>
          <cell r="AM37">
            <v>2.2000000000000002</v>
          </cell>
          <cell r="AN37">
            <v>6.6</v>
          </cell>
          <cell r="AO37">
            <v>4.3</v>
          </cell>
          <cell r="AP37">
            <v>3.18</v>
          </cell>
          <cell r="AQ37">
            <v>22.2</v>
          </cell>
          <cell r="AR37">
            <v>20.05</v>
          </cell>
          <cell r="AS37">
            <v>59.199999999999996</v>
          </cell>
          <cell r="AT37">
            <v>26.3</v>
          </cell>
          <cell r="AU37">
            <v>2.4</v>
          </cell>
          <cell r="AV37">
            <v>1.7</v>
          </cell>
          <cell r="AW37">
            <v>12.6</v>
          </cell>
          <cell r="AX37">
            <v>2.0873015873015874</v>
          </cell>
          <cell r="AY37">
            <v>4.0999999999999996</v>
          </cell>
          <cell r="BG37">
            <v>1.1499999999999999</v>
          </cell>
        </row>
        <row r="38">
          <cell r="C38">
            <v>2021</v>
          </cell>
          <cell r="D38" t="str">
            <v>MIL</v>
          </cell>
          <cell r="F38" t="str">
            <v>Justin Jackson</v>
          </cell>
          <cell r="G38">
            <v>44</v>
          </cell>
          <cell r="H38" t="str">
            <v>SF</v>
          </cell>
          <cell r="J38">
            <v>80</v>
          </cell>
          <cell r="L38">
            <v>220</v>
          </cell>
          <cell r="N38">
            <v>24.163783871882082</v>
          </cell>
          <cell r="O38">
            <v>83</v>
          </cell>
          <cell r="P38">
            <v>1.0375000000000001</v>
          </cell>
          <cell r="R38">
            <v>26.31111111111111</v>
          </cell>
          <cell r="S38" t="str">
            <v>us</v>
          </cell>
          <cell r="T38" t="str">
            <v>United States</v>
          </cell>
          <cell r="U38" t="str">
            <v>North America</v>
          </cell>
          <cell r="V38" t="str">
            <v>Americas</v>
          </cell>
          <cell r="W38">
            <v>3</v>
          </cell>
          <cell r="X38" t="str">
            <v>ACC</v>
          </cell>
          <cell r="Z38" t="str">
            <v>UNC</v>
          </cell>
          <cell r="AF38">
            <v>0</v>
          </cell>
          <cell r="AG38">
            <v>0</v>
          </cell>
          <cell r="AJ38">
            <v>33</v>
          </cell>
          <cell r="AL38">
            <v>0</v>
          </cell>
          <cell r="AM38">
            <v>0</v>
          </cell>
          <cell r="AN38">
            <v>0</v>
          </cell>
          <cell r="AO38">
            <v>-3.9</v>
          </cell>
          <cell r="AP38">
            <v>-1.67</v>
          </cell>
          <cell r="AQ38">
            <v>13.8</v>
          </cell>
          <cell r="AR38">
            <v>10.49</v>
          </cell>
          <cell r="AS38">
            <v>45.5</v>
          </cell>
          <cell r="AT38">
            <v>3.6</v>
          </cell>
          <cell r="AU38">
            <v>0</v>
          </cell>
          <cell r="AV38">
            <v>0</v>
          </cell>
          <cell r="AW38">
            <v>9.1999999999999993</v>
          </cell>
          <cell r="AX38">
            <v>0.39130434782608697</v>
          </cell>
          <cell r="AY38">
            <v>0</v>
          </cell>
          <cell r="BG38">
            <v>3.35</v>
          </cell>
        </row>
        <row r="39">
          <cell r="C39">
            <v>2021</v>
          </cell>
          <cell r="D39" t="str">
            <v>MIL</v>
          </cell>
          <cell r="F39" t="str">
            <v>Rodions Kurucs</v>
          </cell>
          <cell r="G39">
            <v>0</v>
          </cell>
          <cell r="H39" t="str">
            <v>SF</v>
          </cell>
          <cell r="J39">
            <v>81</v>
          </cell>
          <cell r="L39">
            <v>228</v>
          </cell>
          <cell r="N39">
            <v>24.427951272568162</v>
          </cell>
          <cell r="O39">
            <v>84</v>
          </cell>
          <cell r="P39">
            <v>1.037037037037037</v>
          </cell>
          <cell r="R39">
            <v>23.458333333333332</v>
          </cell>
          <cell r="S39" t="str">
            <v>lv</v>
          </cell>
          <cell r="T39" t="str">
            <v>Latvia</v>
          </cell>
          <cell r="U39" t="str">
            <v>Europe</v>
          </cell>
          <cell r="V39" t="str">
            <v>Eurasia</v>
          </cell>
          <cell r="W39">
            <v>2</v>
          </cell>
          <cell r="X39" t="str">
            <v>INT'L</v>
          </cell>
          <cell r="Z39" t="str">
            <v>INTERNATIONAL</v>
          </cell>
          <cell r="AF39">
            <v>1780152</v>
          </cell>
          <cell r="AG39">
            <v>1.3418536073467961E-2</v>
          </cell>
          <cell r="AJ39">
            <v>34</v>
          </cell>
          <cell r="AL39">
            <v>0.1</v>
          </cell>
          <cell r="AM39">
            <v>0.1</v>
          </cell>
          <cell r="AN39">
            <v>0.1</v>
          </cell>
          <cell r="AO39">
            <v>-5</v>
          </cell>
          <cell r="AP39">
            <v>-2.0099999999999998</v>
          </cell>
          <cell r="AQ39">
            <v>15.9</v>
          </cell>
          <cell r="AR39">
            <v>6.36</v>
          </cell>
          <cell r="AS39">
            <v>84.5</v>
          </cell>
          <cell r="AT39">
            <v>15</v>
          </cell>
          <cell r="AU39">
            <v>4.0999999999999996</v>
          </cell>
          <cell r="AV39">
            <v>0</v>
          </cell>
          <cell r="AW39">
            <v>31.1</v>
          </cell>
          <cell r="AX39">
            <v>0.48231511254019288</v>
          </cell>
          <cell r="AY39">
            <v>4.0999999999999996</v>
          </cell>
          <cell r="BG39">
            <v>4</v>
          </cell>
        </row>
        <row r="40">
          <cell r="C40">
            <v>2021</v>
          </cell>
          <cell r="D40" t="str">
            <v>MIL</v>
          </cell>
          <cell r="F40" t="str">
            <v>Brook Lopez</v>
          </cell>
          <cell r="G40">
            <v>11</v>
          </cell>
          <cell r="H40" t="str">
            <v>C</v>
          </cell>
          <cell r="J40">
            <v>85</v>
          </cell>
          <cell r="L40">
            <v>282</v>
          </cell>
          <cell r="N40">
            <v>27.436802222065289</v>
          </cell>
          <cell r="O40">
            <v>90</v>
          </cell>
          <cell r="P40">
            <v>1.0588235294117647</v>
          </cell>
          <cell r="R40">
            <v>33.302777777777777</v>
          </cell>
          <cell r="S40" t="str">
            <v>us</v>
          </cell>
          <cell r="T40" t="str">
            <v>United States</v>
          </cell>
          <cell r="U40" t="str">
            <v>North America</v>
          </cell>
          <cell r="V40" t="str">
            <v>Americas</v>
          </cell>
          <cell r="W40">
            <v>12</v>
          </cell>
          <cell r="X40" t="str">
            <v>PAC12</v>
          </cell>
          <cell r="Z40" t="str">
            <v>Stanford</v>
          </cell>
          <cell r="AF40">
            <v>12697675</v>
          </cell>
          <cell r="AG40">
            <v>9.5713293042769543E-2</v>
          </cell>
          <cell r="AJ40">
            <v>1902</v>
          </cell>
          <cell r="AL40">
            <v>3.1</v>
          </cell>
          <cell r="AM40">
            <v>2.2000000000000002</v>
          </cell>
          <cell r="AN40">
            <v>5.3</v>
          </cell>
          <cell r="AO40">
            <v>1.5</v>
          </cell>
          <cell r="AP40">
            <v>2.44</v>
          </cell>
          <cell r="AQ40">
            <v>16.899999999999999</v>
          </cell>
          <cell r="AR40">
            <v>15.46</v>
          </cell>
          <cell r="AS40">
            <v>61.1</v>
          </cell>
          <cell r="AT40">
            <v>3.5</v>
          </cell>
          <cell r="AU40">
            <v>1</v>
          </cell>
          <cell r="AV40">
            <v>4.8</v>
          </cell>
          <cell r="AW40">
            <v>8.3000000000000007</v>
          </cell>
          <cell r="AX40">
            <v>0.42168674698795178</v>
          </cell>
          <cell r="AY40">
            <v>5.8</v>
          </cell>
          <cell r="BG40">
            <v>5</v>
          </cell>
        </row>
        <row r="41">
          <cell r="C41">
            <v>2021</v>
          </cell>
          <cell r="D41" t="str">
            <v>MIL</v>
          </cell>
          <cell r="F41" t="str">
            <v>Sam Merrill</v>
          </cell>
          <cell r="G41">
            <v>15</v>
          </cell>
          <cell r="H41" t="str">
            <v>SG</v>
          </cell>
          <cell r="J41">
            <v>76</v>
          </cell>
          <cell r="L41">
            <v>205</v>
          </cell>
          <cell r="N41">
            <v>24.948756956614591</v>
          </cell>
          <cell r="O41">
            <v>78</v>
          </cell>
          <cell r="P41">
            <v>1.0263157894736843</v>
          </cell>
          <cell r="R41">
            <v>25.180555555555557</v>
          </cell>
          <cell r="S41" t="str">
            <v>us</v>
          </cell>
          <cell r="T41" t="str">
            <v>United States</v>
          </cell>
          <cell r="U41" t="str">
            <v>North America</v>
          </cell>
          <cell r="V41" t="str">
            <v>Americas</v>
          </cell>
          <cell r="W41">
            <v>1</v>
          </cell>
          <cell r="X41" t="str">
            <v>MWC</v>
          </cell>
          <cell r="Z41" t="str">
            <v>Utah State University</v>
          </cell>
          <cell r="AF41">
            <v>898310</v>
          </cell>
          <cell r="AG41">
            <v>6.7713347737479741E-3</v>
          </cell>
          <cell r="AJ41">
            <v>233</v>
          </cell>
          <cell r="AL41">
            <v>0.3</v>
          </cell>
          <cell r="AM41">
            <v>0.2</v>
          </cell>
          <cell r="AN41">
            <v>0.5</v>
          </cell>
          <cell r="AO41">
            <v>-2</v>
          </cell>
          <cell r="AP41">
            <v>-1.97</v>
          </cell>
          <cell r="AQ41">
            <v>15</v>
          </cell>
          <cell r="AR41">
            <v>11.93</v>
          </cell>
          <cell r="AS41">
            <v>60.3</v>
          </cell>
          <cell r="AT41">
            <v>11.4</v>
          </cell>
          <cell r="AU41">
            <v>1.6</v>
          </cell>
          <cell r="AV41">
            <v>0.4</v>
          </cell>
          <cell r="AW41">
            <v>11.9</v>
          </cell>
          <cell r="AX41">
            <v>0.95798319327731096</v>
          </cell>
          <cell r="AY41">
            <v>2</v>
          </cell>
          <cell r="BG41">
            <v>1.72</v>
          </cell>
        </row>
        <row r="42">
          <cell r="C42">
            <v>2021</v>
          </cell>
          <cell r="D42" t="str">
            <v>MIL</v>
          </cell>
          <cell r="F42" t="str">
            <v>Khris Middleton</v>
          </cell>
          <cell r="G42">
            <v>22</v>
          </cell>
          <cell r="H42" t="str">
            <v>SF</v>
          </cell>
          <cell r="J42">
            <v>79</v>
          </cell>
          <cell r="L42">
            <v>222</v>
          </cell>
          <cell r="N42">
            <v>25.004664262115675</v>
          </cell>
          <cell r="O42">
            <v>83</v>
          </cell>
          <cell r="P42">
            <v>1.0506329113924051</v>
          </cell>
          <cell r="R42">
            <v>29.93888888888889</v>
          </cell>
          <cell r="S42" t="str">
            <v>us</v>
          </cell>
          <cell r="T42" t="str">
            <v>United States</v>
          </cell>
          <cell r="U42" t="str">
            <v>North America</v>
          </cell>
          <cell r="V42" t="str">
            <v>Americas</v>
          </cell>
          <cell r="W42">
            <v>8</v>
          </cell>
          <cell r="X42" t="str">
            <v>SEC</v>
          </cell>
          <cell r="Z42" t="str">
            <v>Texas A&amp;M</v>
          </cell>
          <cell r="AF42">
            <v>33051724</v>
          </cell>
          <cell r="AG42">
            <v>0.24913925933533021</v>
          </cell>
          <cell r="AJ42">
            <v>2269</v>
          </cell>
          <cell r="AL42">
            <v>4.0999999999999996</v>
          </cell>
          <cell r="AM42">
            <v>2.2000000000000002</v>
          </cell>
          <cell r="AN42">
            <v>6.4</v>
          </cell>
          <cell r="AO42">
            <v>2.2000000000000002</v>
          </cell>
          <cell r="AP42">
            <v>1.88</v>
          </cell>
          <cell r="AQ42">
            <v>25</v>
          </cell>
          <cell r="AR42">
            <v>18.3</v>
          </cell>
          <cell r="AS42">
            <v>58.8</v>
          </cell>
          <cell r="AT42">
            <v>23.2</v>
          </cell>
          <cell r="AU42">
            <v>1.5</v>
          </cell>
          <cell r="AV42">
            <v>0.4</v>
          </cell>
          <cell r="AW42">
            <v>13.1</v>
          </cell>
          <cell r="AX42">
            <v>1.7709923664122138</v>
          </cell>
          <cell r="AY42">
            <v>1.9</v>
          </cell>
          <cell r="BG42">
            <v>3.22</v>
          </cell>
        </row>
        <row r="43">
          <cell r="C43">
            <v>2021</v>
          </cell>
          <cell r="D43" t="str">
            <v>MIL</v>
          </cell>
          <cell r="F43" t="str">
            <v>Jordan Nwora</v>
          </cell>
          <cell r="G43">
            <v>13</v>
          </cell>
          <cell r="H43" t="str">
            <v>SF</v>
          </cell>
          <cell r="J43">
            <v>80</v>
          </cell>
          <cell r="L43">
            <v>225</v>
          </cell>
          <cell r="N43">
            <v>24.712960778061216</v>
          </cell>
          <cell r="O43">
            <v>82</v>
          </cell>
          <cell r="P43">
            <v>1.0249999999999999</v>
          </cell>
          <cell r="R43">
            <v>22.863888888888887</v>
          </cell>
          <cell r="S43" t="str">
            <v>us</v>
          </cell>
          <cell r="T43" t="str">
            <v>United States</v>
          </cell>
          <cell r="U43" t="str">
            <v>North America</v>
          </cell>
          <cell r="V43" t="str">
            <v>Americas</v>
          </cell>
          <cell r="W43">
            <v>1</v>
          </cell>
          <cell r="X43" t="str">
            <v>ACC</v>
          </cell>
          <cell r="Z43" t="str">
            <v>Louisville</v>
          </cell>
          <cell r="AF43">
            <v>898310</v>
          </cell>
          <cell r="AG43">
            <v>6.7713347737479741E-3</v>
          </cell>
          <cell r="AJ43">
            <v>274</v>
          </cell>
          <cell r="AL43">
            <v>0</v>
          </cell>
          <cell r="AM43">
            <v>0.4</v>
          </cell>
          <cell r="AN43">
            <v>0.4</v>
          </cell>
          <cell r="AO43">
            <v>-0.4</v>
          </cell>
          <cell r="AP43">
            <v>-1.35</v>
          </cell>
          <cell r="AQ43">
            <v>26</v>
          </cell>
          <cell r="AR43">
            <v>16.5</v>
          </cell>
          <cell r="AS43">
            <v>58.599999999999994</v>
          </cell>
          <cell r="AT43">
            <v>3.6</v>
          </cell>
          <cell r="AU43">
            <v>2.7</v>
          </cell>
          <cell r="AV43">
            <v>2.2999999999999998</v>
          </cell>
          <cell r="AW43">
            <v>14.1</v>
          </cell>
          <cell r="AX43">
            <v>0.25531914893617025</v>
          </cell>
          <cell r="AY43">
            <v>5</v>
          </cell>
          <cell r="BG43">
            <v>3.7899999999999996</v>
          </cell>
        </row>
        <row r="44">
          <cell r="C44">
            <v>2021</v>
          </cell>
          <cell r="D44" t="str">
            <v>MIL</v>
          </cell>
          <cell r="F44" t="str">
            <v>Bobby Portis</v>
          </cell>
          <cell r="G44">
            <v>9</v>
          </cell>
          <cell r="H44" t="str">
            <v>C</v>
          </cell>
          <cell r="J44">
            <v>82</v>
          </cell>
          <cell r="L44">
            <v>250</v>
          </cell>
          <cell r="N44">
            <v>26.135724267894741</v>
          </cell>
          <cell r="O44">
            <v>86</v>
          </cell>
          <cell r="P44">
            <v>1.0487804878048781</v>
          </cell>
          <cell r="R44">
            <v>26.444444444444443</v>
          </cell>
          <cell r="S44" t="str">
            <v>us</v>
          </cell>
          <cell r="T44" t="str">
            <v>United States</v>
          </cell>
          <cell r="U44" t="str">
            <v>North America</v>
          </cell>
          <cell r="V44" t="str">
            <v>Americas</v>
          </cell>
          <cell r="W44">
            <v>5</v>
          </cell>
          <cell r="X44" t="str">
            <v>SEC</v>
          </cell>
          <cell r="Z44" t="str">
            <v>Arkansas</v>
          </cell>
          <cell r="AF44">
            <v>3623000</v>
          </cell>
          <cell r="AG44">
            <v>2.7309665800546484E-2</v>
          </cell>
          <cell r="AJ44">
            <v>1372</v>
          </cell>
          <cell r="AL44">
            <v>2.8</v>
          </cell>
          <cell r="AM44">
            <v>2</v>
          </cell>
          <cell r="AN44">
            <v>4.8</v>
          </cell>
          <cell r="AO44">
            <v>2.7</v>
          </cell>
          <cell r="AP44">
            <v>-0.28999999999999998</v>
          </cell>
          <cell r="AQ44">
            <v>20.9</v>
          </cell>
          <cell r="AR44">
            <v>20</v>
          </cell>
          <cell r="AS44">
            <v>59.8</v>
          </cell>
          <cell r="AT44">
            <v>7.4</v>
          </cell>
          <cell r="AU44">
            <v>1.8</v>
          </cell>
          <cell r="AV44">
            <v>1.7</v>
          </cell>
          <cell r="AW44">
            <v>8.1999999999999993</v>
          </cell>
          <cell r="AX44">
            <v>0.90243902439024404</v>
          </cell>
          <cell r="AY44">
            <v>3.5</v>
          </cell>
          <cell r="BG44">
            <v>4.8100000000000005</v>
          </cell>
        </row>
        <row r="45">
          <cell r="C45">
            <v>2021</v>
          </cell>
          <cell r="D45" t="str">
            <v>MIL</v>
          </cell>
          <cell r="F45" t="str">
            <v>Jeff Teague</v>
          </cell>
          <cell r="G45">
            <v>5</v>
          </cell>
          <cell r="H45" t="str">
            <v>PG</v>
          </cell>
          <cell r="J45">
            <v>75</v>
          </cell>
          <cell r="L45">
            <v>195</v>
          </cell>
          <cell r="N45">
            <v>24.368809916855628</v>
          </cell>
          <cell r="O45">
            <v>80</v>
          </cell>
          <cell r="P45">
            <v>1.0666666666666667</v>
          </cell>
          <cell r="R45">
            <v>33.111111111111114</v>
          </cell>
          <cell r="S45" t="str">
            <v>us</v>
          </cell>
          <cell r="T45" t="str">
            <v>United States</v>
          </cell>
          <cell r="U45" t="str">
            <v>North America</v>
          </cell>
          <cell r="V45" t="str">
            <v>Americas</v>
          </cell>
          <cell r="W45">
            <v>11</v>
          </cell>
          <cell r="X45" t="str">
            <v>ACC</v>
          </cell>
          <cell r="Z45" t="str">
            <v>Wake Forest</v>
          </cell>
          <cell r="AF45">
            <v>510589</v>
          </cell>
          <cell r="AG45">
            <v>3.8487482615057211E-3</v>
          </cell>
          <cell r="AJ45">
            <v>334</v>
          </cell>
          <cell r="AL45">
            <v>0.5</v>
          </cell>
          <cell r="AM45">
            <v>0.2</v>
          </cell>
          <cell r="AN45">
            <v>0.8</v>
          </cell>
          <cell r="AO45">
            <v>-2.5</v>
          </cell>
          <cell r="AP45">
            <v>-1.1000000000000001</v>
          </cell>
          <cell r="AQ45">
            <v>17.600000000000001</v>
          </cell>
          <cell r="AR45">
            <v>12.34</v>
          </cell>
          <cell r="AS45">
            <v>59.8</v>
          </cell>
          <cell r="AT45">
            <v>22.2</v>
          </cell>
          <cell r="AU45">
            <v>1.1000000000000001</v>
          </cell>
          <cell r="AV45">
            <v>1.3</v>
          </cell>
          <cell r="AW45">
            <v>17.8</v>
          </cell>
          <cell r="AX45">
            <v>1.247191011235955</v>
          </cell>
          <cell r="AY45">
            <v>2.4000000000000004</v>
          </cell>
          <cell r="BG45">
            <v>1</v>
          </cell>
        </row>
        <row r="46">
          <cell r="C46">
            <v>2021</v>
          </cell>
          <cell r="D46" t="str">
            <v>MIL</v>
          </cell>
          <cell r="F46" t="str">
            <v>Axel Toupane</v>
          </cell>
          <cell r="G46">
            <v>66</v>
          </cell>
          <cell r="H46" t="str">
            <v>SF</v>
          </cell>
          <cell r="J46">
            <v>79</v>
          </cell>
          <cell r="L46">
            <v>197</v>
          </cell>
          <cell r="N46">
            <v>22.1888236920576</v>
          </cell>
          <cell r="O46">
            <v>79</v>
          </cell>
          <cell r="P46">
            <v>1</v>
          </cell>
          <cell r="R46">
            <v>28.991666666666667</v>
          </cell>
          <cell r="S46" t="str">
            <v>fr</v>
          </cell>
          <cell r="T46" t="str">
            <v>France</v>
          </cell>
          <cell r="U46" t="str">
            <v>Europe</v>
          </cell>
          <cell r="V46" t="str">
            <v>Eurasia</v>
          </cell>
          <cell r="W46">
            <v>2</v>
          </cell>
          <cell r="X46" t="str">
            <v>INT'L</v>
          </cell>
          <cell r="Z46" t="str">
            <v>INTERNATIONAL</v>
          </cell>
          <cell r="AF46">
            <v>0</v>
          </cell>
          <cell r="AG46">
            <v>0</v>
          </cell>
          <cell r="AJ46">
            <v>61</v>
          </cell>
          <cell r="AL46">
            <v>0.1</v>
          </cell>
          <cell r="AM46">
            <v>0.1</v>
          </cell>
          <cell r="AN46">
            <v>0.1</v>
          </cell>
          <cell r="AO46">
            <v>1.2</v>
          </cell>
          <cell r="AP46">
            <v>-1.83</v>
          </cell>
          <cell r="AQ46">
            <v>9.6999999999999993</v>
          </cell>
          <cell r="AR46">
            <v>9.0500000000000007</v>
          </cell>
          <cell r="AS46">
            <v>49.7</v>
          </cell>
          <cell r="AT46">
            <v>7.6</v>
          </cell>
          <cell r="AU46">
            <v>1.5</v>
          </cell>
          <cell r="AV46">
            <v>4.4000000000000004</v>
          </cell>
          <cell r="AW46">
            <v>0</v>
          </cell>
          <cell r="AX46">
            <v>0</v>
          </cell>
          <cell r="AY46">
            <v>5.9</v>
          </cell>
          <cell r="BG46">
            <v>2.39</v>
          </cell>
        </row>
        <row r="47">
          <cell r="C47">
            <v>2021</v>
          </cell>
          <cell r="D47" t="str">
            <v>MIL</v>
          </cell>
          <cell r="F47" t="str">
            <v>P.J. Tucker</v>
          </cell>
          <cell r="G47">
            <v>17</v>
          </cell>
          <cell r="H47" t="str">
            <v>PF</v>
          </cell>
          <cell r="J47">
            <v>77</v>
          </cell>
          <cell r="L47">
            <v>245</v>
          </cell>
          <cell r="N47">
            <v>29.047373549970949</v>
          </cell>
          <cell r="O47">
            <v>84</v>
          </cell>
          <cell r="P47">
            <v>1.0909090909090908</v>
          </cell>
          <cell r="R47">
            <v>36.208333333333336</v>
          </cell>
          <cell r="S47" t="str">
            <v>us</v>
          </cell>
          <cell r="T47" t="str">
            <v>United States</v>
          </cell>
          <cell r="U47" t="str">
            <v>North America</v>
          </cell>
          <cell r="V47" t="str">
            <v>Americas</v>
          </cell>
          <cell r="W47">
            <v>9</v>
          </cell>
          <cell r="X47" t="str">
            <v>BIG12</v>
          </cell>
          <cell r="Z47" t="str">
            <v>Texas</v>
          </cell>
          <cell r="AF47">
            <v>7969537</v>
          </cell>
          <cell r="AG47">
            <v>6.0073252016309635E-2</v>
          </cell>
          <cell r="AJ47">
            <v>397</v>
          </cell>
          <cell r="AL47">
            <v>0.2</v>
          </cell>
          <cell r="AM47">
            <v>0.3</v>
          </cell>
          <cell r="AN47">
            <v>0.5</v>
          </cell>
          <cell r="AO47">
            <v>-2.7</v>
          </cell>
          <cell r="AP47">
            <v>-3.55</v>
          </cell>
          <cell r="AQ47">
            <v>5.8</v>
          </cell>
          <cell r="AR47">
            <v>5.55</v>
          </cell>
          <cell r="AS47">
            <v>53.900000000000006</v>
          </cell>
          <cell r="AT47">
            <v>4.5999999999999996</v>
          </cell>
          <cell r="AU47">
            <v>1.2</v>
          </cell>
          <cell r="AV47">
            <v>0.4</v>
          </cell>
          <cell r="AW47">
            <v>12.7</v>
          </cell>
          <cell r="AX47">
            <v>0.36220472440944879</v>
          </cell>
          <cell r="AY47">
            <v>1.6</v>
          </cell>
          <cell r="BG47">
            <v>3.8200000000000003</v>
          </cell>
        </row>
        <row r="48">
          <cell r="C48">
            <v>2021</v>
          </cell>
          <cell r="D48" t="str">
            <v>MIL</v>
          </cell>
          <cell r="F48" t="str">
            <v>D.J. Wilson</v>
          </cell>
          <cell r="G48">
            <v>5</v>
          </cell>
          <cell r="H48" t="str">
            <v>PF</v>
          </cell>
          <cell r="J48">
            <v>82</v>
          </cell>
          <cell r="L48">
            <v>231</v>
          </cell>
          <cell r="N48">
            <v>24.14940922353474</v>
          </cell>
          <cell r="O48">
            <v>87</v>
          </cell>
          <cell r="P48">
            <v>1.0609756097560976</v>
          </cell>
          <cell r="R48">
            <v>25.419444444444444</v>
          </cell>
          <cell r="S48" t="str">
            <v>us</v>
          </cell>
          <cell r="T48" t="str">
            <v>United States</v>
          </cell>
          <cell r="U48" t="str">
            <v>North America</v>
          </cell>
          <cell r="V48" t="str">
            <v>Americas</v>
          </cell>
          <cell r="W48">
            <v>3</v>
          </cell>
          <cell r="X48" t="str">
            <v>BIG10</v>
          </cell>
          <cell r="Z48" t="str">
            <v>Michigan</v>
          </cell>
          <cell r="AF48">
            <v>932773</v>
          </cell>
          <cell r="AG48">
            <v>7.0311120336111355E-3</v>
          </cell>
          <cell r="AJ48">
            <v>105</v>
          </cell>
          <cell r="AL48">
            <v>-0.1</v>
          </cell>
          <cell r="AM48">
            <v>0.1</v>
          </cell>
          <cell r="AN48">
            <v>0</v>
          </cell>
          <cell r="AO48">
            <v>0</v>
          </cell>
          <cell r="AP48">
            <v>-1.9</v>
          </cell>
          <cell r="AQ48">
            <v>19.100000000000001</v>
          </cell>
          <cell r="AR48">
            <v>11.58</v>
          </cell>
          <cell r="AS48">
            <v>49</v>
          </cell>
          <cell r="AT48">
            <v>3.7</v>
          </cell>
          <cell r="AU48">
            <v>0.4</v>
          </cell>
          <cell r="AV48">
            <v>3.4</v>
          </cell>
          <cell r="AW48">
            <v>8.4</v>
          </cell>
          <cell r="AX48">
            <v>0.44047619047619047</v>
          </cell>
          <cell r="AY48">
            <v>3.8</v>
          </cell>
          <cell r="BG48">
            <v>4.47</v>
          </cell>
        </row>
        <row r="49">
          <cell r="C49">
            <v>2021</v>
          </cell>
          <cell r="D49" t="str">
            <v>MIL</v>
          </cell>
          <cell r="F49" t="str">
            <v>TEAM TOTAL / WTD AVG</v>
          </cell>
          <cell r="AG49">
            <v>1.0000000000000002</v>
          </cell>
          <cell r="AJ49">
            <v>17333</v>
          </cell>
          <cell r="AL49">
            <v>28.5</v>
          </cell>
          <cell r="AM49">
            <v>19.3</v>
          </cell>
          <cell r="AN49">
            <v>47.999999999999993</v>
          </cell>
          <cell r="AO49">
            <v>1.5545779726533204</v>
          </cell>
          <cell r="AP49">
            <v>1.1871649454797206</v>
          </cell>
          <cell r="AQ49">
            <v>384.8</v>
          </cell>
          <cell r="AR49">
            <v>0</v>
          </cell>
          <cell r="AS49">
            <v>58.654699128829392</v>
          </cell>
          <cell r="AT49">
            <v>14.768476316852245</v>
          </cell>
          <cell r="AU49">
            <v>1.5932498701898115</v>
          </cell>
          <cell r="AV49">
            <v>1.7105521260024232</v>
          </cell>
          <cell r="AW49">
            <v>11.354306813592569</v>
          </cell>
          <cell r="AX49">
            <v>1.2205723542282516</v>
          </cell>
          <cell r="AY49">
            <v>3.3038019961922336</v>
          </cell>
          <cell r="BG49">
            <v>2.9986078578434201</v>
          </cell>
        </row>
        <row r="51">
          <cell r="C51" t="str">
            <v>YEAR</v>
          </cell>
          <cell r="D51" t="str">
            <v>TEAM</v>
          </cell>
          <cell r="F51" t="str">
            <v>PLAYER</v>
          </cell>
          <cell r="G51" t="str">
            <v>NUMBER</v>
          </cell>
          <cell r="H51" t="str">
            <v>POS</v>
          </cell>
          <cell r="J51" t="str">
            <v>HEIGHT (IN)</v>
          </cell>
          <cell r="L51" t="str">
            <v>WEIGHT (LBS)</v>
          </cell>
          <cell r="N51" t="str">
            <v>BMI</v>
          </cell>
          <cell r="O51" t="str">
            <v>W-SPAN</v>
          </cell>
          <cell r="P51" t="str">
            <v>APE</v>
          </cell>
          <cell r="R51" t="str">
            <v>AGE</v>
          </cell>
          <cell r="S51" t="str">
            <v>NATION</v>
          </cell>
          <cell r="T51" t="str">
            <v>COUNTRY</v>
          </cell>
          <cell r="U51" t="str">
            <v>CONTINENT</v>
          </cell>
          <cell r="V51" t="str">
            <v>GLOBAL REGION</v>
          </cell>
          <cell r="W51" t="str">
            <v>EXPE1IENCE</v>
          </cell>
          <cell r="X51" t="str">
            <v>CONFERENCE</v>
          </cell>
          <cell r="Z51" t="str">
            <v>COLLEGE1</v>
          </cell>
          <cell r="AF51" t="str">
            <v>SALARY</v>
          </cell>
          <cell r="AG51" t="str">
            <v>% SALARY</v>
          </cell>
          <cell r="AJ51" t="str">
            <v>MP</v>
          </cell>
          <cell r="AL51" t="str">
            <v>D-WS</v>
          </cell>
          <cell r="AM51" t="str">
            <v>O-WS</v>
          </cell>
          <cell r="AN51" t="str">
            <v>WS</v>
          </cell>
          <cell r="AO51" t="str">
            <v>RAPTOR</v>
          </cell>
          <cell r="AP51" t="str">
            <v>LEBRON</v>
          </cell>
          <cell r="AQ51" t="str">
            <v>USG%</v>
          </cell>
          <cell r="AR51" t="str">
            <v>PER</v>
          </cell>
          <cell r="AS51" t="str">
            <v>TS%</v>
          </cell>
          <cell r="AT51" t="str">
            <v>AST%</v>
          </cell>
          <cell r="AU51" t="str">
            <v>STL%</v>
          </cell>
          <cell r="AV51" t="str">
            <v>BLK%</v>
          </cell>
          <cell r="AW51" t="str">
            <v>TO%</v>
          </cell>
          <cell r="AX51" t="str">
            <v>AST%/TO%</v>
          </cell>
          <cell r="AY51" t="str">
            <v>STOCK%</v>
          </cell>
          <cell r="BG51" t="str">
            <v>WTD POS</v>
          </cell>
        </row>
        <row r="52">
          <cell r="C52">
            <v>2020</v>
          </cell>
          <cell r="D52" t="str">
            <v>LAL</v>
          </cell>
          <cell r="F52" t="str">
            <v>Kostas Antetokounmpo</v>
          </cell>
          <cell r="G52">
            <v>37</v>
          </cell>
          <cell r="H52" t="str">
            <v>PF</v>
          </cell>
          <cell r="J52">
            <v>82</v>
          </cell>
          <cell r="L52">
            <v>200</v>
          </cell>
          <cell r="N52">
            <v>20.908579414315792</v>
          </cell>
          <cell r="O52">
            <v>86</v>
          </cell>
          <cell r="P52">
            <v>1.0487804878048781</v>
          </cell>
          <cell r="R52">
            <v>22.891666666666666</v>
          </cell>
          <cell r="S52" t="str">
            <v>gr</v>
          </cell>
          <cell r="T52" t="str">
            <v>Greece</v>
          </cell>
          <cell r="U52" t="str">
            <v>Europe</v>
          </cell>
          <cell r="V52" t="str">
            <v>Eurasia</v>
          </cell>
          <cell r="W52">
            <v>1</v>
          </cell>
          <cell r="X52" t="str">
            <v>A10</v>
          </cell>
          <cell r="Z52" t="str">
            <v>Dayton</v>
          </cell>
          <cell r="AF52">
            <v>0</v>
          </cell>
          <cell r="AG52">
            <v>0</v>
          </cell>
          <cell r="AJ52">
            <v>20</v>
          </cell>
          <cell r="AL52">
            <v>0.1</v>
          </cell>
          <cell r="AM52">
            <v>0</v>
          </cell>
          <cell r="AN52">
            <v>0.1</v>
          </cell>
          <cell r="AO52">
            <v>-1.7</v>
          </cell>
          <cell r="AP52">
            <v>-1.77</v>
          </cell>
          <cell r="AQ52">
            <v>10.3</v>
          </cell>
          <cell r="AR52">
            <v>18.29</v>
          </cell>
          <cell r="AS52">
            <v>90.2</v>
          </cell>
          <cell r="AT52">
            <v>13.7</v>
          </cell>
          <cell r="AU52">
            <v>0</v>
          </cell>
          <cell r="AV52">
            <v>0</v>
          </cell>
          <cell r="AW52">
            <v>20.5</v>
          </cell>
          <cell r="AX52">
            <v>0.6682926829268292</v>
          </cell>
          <cell r="AY52">
            <v>0</v>
          </cell>
          <cell r="BG52">
            <v>4.72</v>
          </cell>
        </row>
        <row r="53">
          <cell r="C53">
            <v>2020</v>
          </cell>
          <cell r="D53" t="str">
            <v>LAL</v>
          </cell>
          <cell r="F53" t="str">
            <v>Avery Bradley</v>
          </cell>
          <cell r="G53">
            <v>11</v>
          </cell>
          <cell r="H53" t="str">
            <v>SG</v>
          </cell>
          <cell r="J53">
            <v>75</v>
          </cell>
          <cell r="L53">
            <v>180</v>
          </cell>
          <cell r="N53">
            <v>22.494286077097502</v>
          </cell>
          <cell r="O53">
            <v>79.25</v>
          </cell>
          <cell r="P53">
            <v>1.0566666666666666</v>
          </cell>
          <cell r="R53">
            <v>29.875</v>
          </cell>
          <cell r="S53" t="str">
            <v>us</v>
          </cell>
          <cell r="T53" t="str">
            <v>United States</v>
          </cell>
          <cell r="U53" t="str">
            <v>North America</v>
          </cell>
          <cell r="V53" t="str">
            <v>Americas</v>
          </cell>
          <cell r="W53">
            <v>9</v>
          </cell>
          <cell r="X53" t="str">
            <v>BIG12</v>
          </cell>
          <cell r="Z53" t="str">
            <v>Texas</v>
          </cell>
          <cell r="AF53">
            <v>4767000</v>
          </cell>
          <cell r="AG53">
            <v>3.9589890590634079E-2</v>
          </cell>
          <cell r="AJ53">
            <v>1186</v>
          </cell>
          <cell r="AL53">
            <v>0.2</v>
          </cell>
          <cell r="AM53">
            <v>1.4</v>
          </cell>
          <cell r="AN53">
            <v>1.5</v>
          </cell>
          <cell r="AO53">
            <v>-0.8</v>
          </cell>
          <cell r="AP53">
            <v>-1.74</v>
          </cell>
          <cell r="AQ53">
            <v>15.7</v>
          </cell>
          <cell r="AR53">
            <v>8.92</v>
          </cell>
          <cell r="AS53">
            <v>53.7</v>
          </cell>
          <cell r="AT53">
            <v>7.2</v>
          </cell>
          <cell r="AU53">
            <v>1.7</v>
          </cell>
          <cell r="AV53">
            <v>0.4</v>
          </cell>
          <cell r="AW53">
            <v>10.7</v>
          </cell>
          <cell r="AX53">
            <v>0.67289719626168232</v>
          </cell>
          <cell r="AY53">
            <v>2.1</v>
          </cell>
          <cell r="BG53">
            <v>2.16</v>
          </cell>
        </row>
        <row r="54">
          <cell r="C54">
            <v>2020</v>
          </cell>
          <cell r="D54" t="str">
            <v>LAL</v>
          </cell>
          <cell r="F54" t="str">
            <v>Devontae Cacok</v>
          </cell>
          <cell r="G54">
            <v>12</v>
          </cell>
          <cell r="H54" t="str">
            <v>C</v>
          </cell>
          <cell r="J54">
            <v>79</v>
          </cell>
          <cell r="L54">
            <v>240</v>
          </cell>
          <cell r="N54">
            <v>27.032069472557485</v>
          </cell>
          <cell r="O54">
            <v>83</v>
          </cell>
          <cell r="P54">
            <v>1.0506329113924051</v>
          </cell>
          <cell r="R54">
            <v>24.008333333333333</v>
          </cell>
          <cell r="S54" t="str">
            <v>us</v>
          </cell>
          <cell r="T54" t="str">
            <v>United States</v>
          </cell>
          <cell r="U54" t="str">
            <v>North America</v>
          </cell>
          <cell r="V54" t="str">
            <v>Americas</v>
          </cell>
          <cell r="W54">
            <v>1</v>
          </cell>
          <cell r="X54" t="str">
            <v>CAA</v>
          </cell>
          <cell r="Z54" t="str">
            <v>UNC Wilmington</v>
          </cell>
          <cell r="AF54">
            <v>0</v>
          </cell>
          <cell r="AG54">
            <v>0</v>
          </cell>
          <cell r="AJ54">
            <v>9</v>
          </cell>
          <cell r="AL54">
            <v>0</v>
          </cell>
          <cell r="AM54">
            <v>0</v>
          </cell>
          <cell r="AN54">
            <v>0</v>
          </cell>
          <cell r="AO54">
            <v>-5.6</v>
          </cell>
          <cell r="AP54">
            <v>-1.82</v>
          </cell>
          <cell r="AQ54">
            <v>28.1</v>
          </cell>
          <cell r="AR54">
            <v>28.72</v>
          </cell>
          <cell r="AS54">
            <v>50</v>
          </cell>
          <cell r="AT54">
            <v>20.3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BG54" t="str">
            <v/>
          </cell>
        </row>
        <row r="55">
          <cell r="C55">
            <v>2020</v>
          </cell>
          <cell r="D55" t="str">
            <v>LAL</v>
          </cell>
          <cell r="F55" t="str">
            <v>Kentavious Caldwell-Pope</v>
          </cell>
          <cell r="G55">
            <v>1</v>
          </cell>
          <cell r="H55" t="str">
            <v>SG</v>
          </cell>
          <cell r="J55">
            <v>77</v>
          </cell>
          <cell r="L55">
            <v>204</v>
          </cell>
          <cell r="N55">
            <v>24.186384506914585</v>
          </cell>
          <cell r="O55">
            <v>80</v>
          </cell>
          <cell r="P55">
            <v>1.0389610389610389</v>
          </cell>
          <cell r="R55">
            <v>27.647222222222222</v>
          </cell>
          <cell r="S55" t="str">
            <v>us</v>
          </cell>
          <cell r="T55" t="str">
            <v>United States</v>
          </cell>
          <cell r="U55" t="str">
            <v>North America</v>
          </cell>
          <cell r="V55" t="str">
            <v>Americas</v>
          </cell>
          <cell r="W55">
            <v>6</v>
          </cell>
          <cell r="X55" t="str">
            <v>SEC</v>
          </cell>
          <cell r="Z55" t="str">
            <v>Georgia</v>
          </cell>
          <cell r="AF55">
            <v>8089282</v>
          </cell>
          <cell r="AG55">
            <v>6.7181411650259204E-2</v>
          </cell>
          <cell r="AJ55">
            <v>1762</v>
          </cell>
          <cell r="AL55">
            <v>1.9</v>
          </cell>
          <cell r="AM55">
            <v>1.9</v>
          </cell>
          <cell r="AN55">
            <v>3.7</v>
          </cell>
          <cell r="AO55">
            <v>-0.6</v>
          </cell>
          <cell r="AP55">
            <v>-0.65</v>
          </cell>
          <cell r="AQ55">
            <v>14.7</v>
          </cell>
          <cell r="AR55">
            <v>11.01</v>
          </cell>
          <cell r="AS55">
            <v>58.4</v>
          </cell>
          <cell r="AT55">
            <v>8.5</v>
          </cell>
          <cell r="AU55">
            <v>1.5</v>
          </cell>
          <cell r="AV55">
            <v>0.7</v>
          </cell>
          <cell r="AW55">
            <v>10.1</v>
          </cell>
          <cell r="AX55">
            <v>0.84158415841584167</v>
          </cell>
          <cell r="AY55">
            <v>2.2000000000000002</v>
          </cell>
          <cell r="BG55">
            <v>2.7199999999999998</v>
          </cell>
        </row>
        <row r="56">
          <cell r="C56">
            <v>2020</v>
          </cell>
          <cell r="D56" t="str">
            <v>LAL</v>
          </cell>
          <cell r="F56" t="str">
            <v>Alex Caruso</v>
          </cell>
          <cell r="G56">
            <v>4</v>
          </cell>
          <cell r="H56" t="str">
            <v>PG</v>
          </cell>
          <cell r="J56">
            <v>76</v>
          </cell>
          <cell r="L56">
            <v>186</v>
          </cell>
          <cell r="N56">
            <v>22.636433141123483</v>
          </cell>
          <cell r="O56">
            <v>78</v>
          </cell>
          <cell r="P56">
            <v>1.0263157894736843</v>
          </cell>
          <cell r="R56">
            <v>26.613888888888887</v>
          </cell>
          <cell r="S56" t="str">
            <v>us</v>
          </cell>
          <cell r="T56" t="str">
            <v>United States</v>
          </cell>
          <cell r="U56" t="str">
            <v>North America</v>
          </cell>
          <cell r="V56" t="str">
            <v>Americas</v>
          </cell>
          <cell r="W56">
            <v>2</v>
          </cell>
          <cell r="X56" t="str">
            <v>SEC</v>
          </cell>
          <cell r="Z56" t="str">
            <v>Texas A&amp;M</v>
          </cell>
          <cell r="AF56">
            <v>2750000</v>
          </cell>
          <cell r="AG56">
            <v>2.2838724381003508E-2</v>
          </cell>
          <cell r="AJ56">
            <v>1175</v>
          </cell>
          <cell r="AL56">
            <v>0.5</v>
          </cell>
          <cell r="AM56">
            <v>1.8</v>
          </cell>
          <cell r="AN56">
            <v>2.2999999999999998</v>
          </cell>
          <cell r="AO56">
            <v>3.5</v>
          </cell>
          <cell r="AP56">
            <v>0.63</v>
          </cell>
          <cell r="AQ56">
            <v>13.8</v>
          </cell>
          <cell r="AR56">
            <v>10.79</v>
          </cell>
          <cell r="AS56">
            <v>52.5</v>
          </cell>
          <cell r="AT56">
            <v>13.6</v>
          </cell>
          <cell r="AU56">
            <v>2.8</v>
          </cell>
          <cell r="AV56">
            <v>1.4</v>
          </cell>
          <cell r="AW56">
            <v>13.8</v>
          </cell>
          <cell r="AX56">
            <v>0.98550724637681153</v>
          </cell>
          <cell r="AY56">
            <v>4.1999999999999993</v>
          </cell>
          <cell r="BG56">
            <v>1.4800000000000002</v>
          </cell>
        </row>
        <row r="57">
          <cell r="C57">
            <v>2020</v>
          </cell>
          <cell r="D57" t="str">
            <v>LAL</v>
          </cell>
          <cell r="F57" t="str">
            <v>Quinn Cook</v>
          </cell>
          <cell r="G57" t="str">
            <v>2, 28</v>
          </cell>
          <cell r="H57" t="str">
            <v>PG</v>
          </cell>
          <cell r="J57">
            <v>73</v>
          </cell>
          <cell r="L57">
            <v>180</v>
          </cell>
          <cell r="N57">
            <v>23.743734130920142</v>
          </cell>
          <cell r="O57">
            <v>76</v>
          </cell>
          <cell r="P57">
            <v>1.0410958904109588</v>
          </cell>
          <cell r="R57">
            <v>27.55</v>
          </cell>
          <cell r="S57" t="str">
            <v>us</v>
          </cell>
          <cell r="T57" t="str">
            <v>United States</v>
          </cell>
          <cell r="U57" t="str">
            <v>North America</v>
          </cell>
          <cell r="V57" t="str">
            <v>Americas</v>
          </cell>
          <cell r="W57">
            <v>3</v>
          </cell>
          <cell r="X57" t="str">
            <v>ACC</v>
          </cell>
          <cell r="Z57" t="str">
            <v>Duke</v>
          </cell>
          <cell r="AF57">
            <v>3000000</v>
          </cell>
          <cell r="AG57">
            <v>2.4914972052003825E-2</v>
          </cell>
          <cell r="AJ57">
            <v>508</v>
          </cell>
          <cell r="AL57">
            <v>-0.2</v>
          </cell>
          <cell r="AM57">
            <v>0.5</v>
          </cell>
          <cell r="AN57">
            <v>0.3</v>
          </cell>
          <cell r="AO57">
            <v>-4.2</v>
          </cell>
          <cell r="AP57">
            <v>-2.12</v>
          </cell>
          <cell r="AQ57">
            <v>21</v>
          </cell>
          <cell r="AR57">
            <v>10.01</v>
          </cell>
          <cell r="AS57">
            <v>50.9</v>
          </cell>
          <cell r="AT57">
            <v>13.8</v>
          </cell>
          <cell r="AU57">
            <v>1.1000000000000001</v>
          </cell>
          <cell r="AV57">
            <v>0.4</v>
          </cell>
          <cell r="AW57">
            <v>13</v>
          </cell>
          <cell r="AX57">
            <v>1.0615384615384615</v>
          </cell>
          <cell r="AY57">
            <v>1.5</v>
          </cell>
          <cell r="BG57">
            <v>1.08</v>
          </cell>
        </row>
        <row r="58">
          <cell r="C58">
            <v>2020</v>
          </cell>
          <cell r="D58" t="str">
            <v>LAL</v>
          </cell>
          <cell r="F58" t="str">
            <v>Troy Daniels</v>
          </cell>
          <cell r="G58">
            <v>30</v>
          </cell>
          <cell r="H58" t="str">
            <v>SG</v>
          </cell>
          <cell r="J58">
            <v>76</v>
          </cell>
          <cell r="L58">
            <v>200</v>
          </cell>
          <cell r="N58">
            <v>24.340250689380092</v>
          </cell>
          <cell r="O58">
            <v>79</v>
          </cell>
          <cell r="P58">
            <v>1.0394736842105263</v>
          </cell>
          <cell r="R58">
            <v>29.238888888888887</v>
          </cell>
          <cell r="S58" t="str">
            <v>us</v>
          </cell>
          <cell r="T58" t="str">
            <v>United States</v>
          </cell>
          <cell r="U58" t="str">
            <v>North America</v>
          </cell>
          <cell r="V58" t="str">
            <v>Americas</v>
          </cell>
          <cell r="W58">
            <v>6</v>
          </cell>
          <cell r="X58" t="str">
            <v>A10</v>
          </cell>
          <cell r="Z58" t="str">
            <v>VCU</v>
          </cell>
          <cell r="AF58">
            <v>2028594</v>
          </cell>
          <cell r="AG58">
            <v>1.6847454271620883E-2</v>
          </cell>
          <cell r="AJ58">
            <v>456</v>
          </cell>
          <cell r="AL58">
            <v>0.2</v>
          </cell>
          <cell r="AM58">
            <v>0.4</v>
          </cell>
          <cell r="AN58">
            <v>0.7</v>
          </cell>
          <cell r="AO58">
            <v>-2.6</v>
          </cell>
          <cell r="AP58">
            <v>-2.41</v>
          </cell>
          <cell r="AQ58">
            <v>16.100000000000001</v>
          </cell>
          <cell r="AR58">
            <v>8.48</v>
          </cell>
          <cell r="AS58">
            <v>52.7</v>
          </cell>
          <cell r="AT58">
            <v>4.0999999999999996</v>
          </cell>
          <cell r="AU58">
            <v>0.8</v>
          </cell>
          <cell r="AV58">
            <v>0.6</v>
          </cell>
          <cell r="AW58">
            <v>5.2</v>
          </cell>
          <cell r="AX58">
            <v>0.78846153846153832</v>
          </cell>
          <cell r="AY58">
            <v>1.4</v>
          </cell>
          <cell r="BG58">
            <v>2.6500000000000004</v>
          </cell>
        </row>
        <row r="59">
          <cell r="C59">
            <v>2020</v>
          </cell>
          <cell r="D59" t="str">
            <v>LAL</v>
          </cell>
          <cell r="F59" t="str">
            <v>Anthony Davis</v>
          </cell>
          <cell r="G59">
            <v>3</v>
          </cell>
          <cell r="H59" t="str">
            <v>PF</v>
          </cell>
          <cell r="J59">
            <v>82</v>
          </cell>
          <cell r="L59">
            <v>253</v>
          </cell>
          <cell r="N59">
            <v>26.449352959109479</v>
          </cell>
          <cell r="O59">
            <v>90</v>
          </cell>
          <cell r="P59">
            <v>1.0975609756097562</v>
          </cell>
          <cell r="R59">
            <v>27.583333333333332</v>
          </cell>
          <cell r="S59" t="str">
            <v>us</v>
          </cell>
          <cell r="T59" t="str">
            <v>United States</v>
          </cell>
          <cell r="U59" t="str">
            <v>North America</v>
          </cell>
          <cell r="V59" t="str">
            <v>Americas</v>
          </cell>
          <cell r="W59">
            <v>7</v>
          </cell>
          <cell r="X59" t="str">
            <v>SEC</v>
          </cell>
          <cell r="Z59" t="str">
            <v>Kentucky</v>
          </cell>
          <cell r="AF59">
            <v>27093019</v>
          </cell>
          <cell r="AG59">
            <v>0.22500727039646953</v>
          </cell>
          <cell r="AJ59">
            <v>2131</v>
          </cell>
          <cell r="AL59">
            <v>6.7</v>
          </cell>
          <cell r="AM59">
            <v>4.4000000000000004</v>
          </cell>
          <cell r="AN59">
            <v>11.1</v>
          </cell>
          <cell r="AO59">
            <v>5.7</v>
          </cell>
          <cell r="AP59">
            <v>4.7</v>
          </cell>
          <cell r="AQ59">
            <v>29.3</v>
          </cell>
          <cell r="AR59">
            <v>27.5</v>
          </cell>
          <cell r="AS59">
            <v>61</v>
          </cell>
          <cell r="AT59">
            <v>15.1</v>
          </cell>
          <cell r="AU59">
            <v>2</v>
          </cell>
          <cell r="AV59">
            <v>6</v>
          </cell>
          <cell r="AW59">
            <v>10.4</v>
          </cell>
          <cell r="AX59">
            <v>1.4519230769230769</v>
          </cell>
          <cell r="AY59">
            <v>8</v>
          </cell>
          <cell r="BG59">
            <v>4.4000000000000004</v>
          </cell>
        </row>
        <row r="60">
          <cell r="C60">
            <v>2020</v>
          </cell>
          <cell r="D60" t="str">
            <v>LAL</v>
          </cell>
          <cell r="F60" t="str">
            <v>Jared Dudley</v>
          </cell>
          <cell r="G60">
            <v>10</v>
          </cell>
          <cell r="H60" t="str">
            <v>PF</v>
          </cell>
          <cell r="J60">
            <v>78</v>
          </cell>
          <cell r="L60">
            <v>237</v>
          </cell>
          <cell r="N60">
            <v>27.383022067472613</v>
          </cell>
          <cell r="O60">
            <v>79</v>
          </cell>
          <cell r="P60">
            <v>1.0128205128205128</v>
          </cell>
          <cell r="R60">
            <v>35.25277777777778</v>
          </cell>
          <cell r="S60" t="str">
            <v>us</v>
          </cell>
          <cell r="T60" t="str">
            <v>United States</v>
          </cell>
          <cell r="U60" t="str">
            <v>North America</v>
          </cell>
          <cell r="V60" t="str">
            <v>Americas</v>
          </cell>
          <cell r="W60">
            <v>12</v>
          </cell>
          <cell r="X60" t="str">
            <v>ACC</v>
          </cell>
          <cell r="Z60" t="str">
            <v>Boston College</v>
          </cell>
          <cell r="AF60">
            <v>2564753</v>
          </cell>
          <cell r="AG60">
            <v>2.1300249771764323E-2</v>
          </cell>
          <cell r="AJ60">
            <v>364</v>
          </cell>
          <cell r="AL60">
            <v>0.3</v>
          </cell>
          <cell r="AM60">
            <v>0.5</v>
          </cell>
          <cell r="AN60">
            <v>0.8</v>
          </cell>
          <cell r="AO60">
            <v>1.4</v>
          </cell>
          <cell r="AP60">
            <v>-2</v>
          </cell>
          <cell r="AQ60">
            <v>8</v>
          </cell>
          <cell r="AR60">
            <v>7.82</v>
          </cell>
          <cell r="AS60">
            <v>55.800000000000004</v>
          </cell>
          <cell r="AT60">
            <v>9.5</v>
          </cell>
          <cell r="AU60">
            <v>2</v>
          </cell>
          <cell r="AV60">
            <v>0.7</v>
          </cell>
          <cell r="AW60">
            <v>11.6</v>
          </cell>
          <cell r="AX60">
            <v>0.81896551724137934</v>
          </cell>
          <cell r="AY60">
            <v>2.7</v>
          </cell>
          <cell r="BG60">
            <v>3.85</v>
          </cell>
        </row>
        <row r="61">
          <cell r="C61">
            <v>2020</v>
          </cell>
          <cell r="D61" t="str">
            <v>LAL</v>
          </cell>
          <cell r="F61" t="str">
            <v>Danny Green</v>
          </cell>
          <cell r="G61">
            <v>14</v>
          </cell>
          <cell r="H61" t="str">
            <v>SF</v>
          </cell>
          <cell r="J61">
            <v>78</v>
          </cell>
          <cell r="L61">
            <v>215</v>
          </cell>
          <cell r="N61">
            <v>24.841138162475154</v>
          </cell>
          <cell r="O61">
            <v>82</v>
          </cell>
          <cell r="P61">
            <v>1.0512820512820513</v>
          </cell>
          <cell r="R61">
            <v>33.302777777777777</v>
          </cell>
          <cell r="S61" t="str">
            <v>us</v>
          </cell>
          <cell r="T61" t="str">
            <v>United States</v>
          </cell>
          <cell r="U61" t="str">
            <v>North America</v>
          </cell>
          <cell r="V61" t="str">
            <v>Americas</v>
          </cell>
          <cell r="W61">
            <v>10</v>
          </cell>
          <cell r="X61" t="str">
            <v>ACC</v>
          </cell>
          <cell r="Z61" t="str">
            <v>UNC</v>
          </cell>
          <cell r="AF61">
            <v>14634146</v>
          </cell>
          <cell r="AG61">
            <v>0.12153644619831452</v>
          </cell>
          <cell r="AJ61">
            <v>1687</v>
          </cell>
          <cell r="AL61">
            <v>0.8</v>
          </cell>
          <cell r="AM61">
            <v>2.5</v>
          </cell>
          <cell r="AN61">
            <v>3.4</v>
          </cell>
          <cell r="AO61">
            <v>2.7</v>
          </cell>
          <cell r="AP61">
            <v>1.04</v>
          </cell>
          <cell r="AQ61">
            <v>13.9</v>
          </cell>
          <cell r="AR61">
            <v>10.79</v>
          </cell>
          <cell r="AS61">
            <v>55.2</v>
          </cell>
          <cell r="AT61">
            <v>7.1</v>
          </cell>
          <cell r="AU61">
            <v>2.4</v>
          </cell>
          <cell r="AV61">
            <v>1.7</v>
          </cell>
          <cell r="AW61">
            <v>11.3</v>
          </cell>
          <cell r="AX61">
            <v>0.62831858407079644</v>
          </cell>
          <cell r="AY61">
            <v>4.0999999999999996</v>
          </cell>
          <cell r="BG61">
            <v>3.1</v>
          </cell>
        </row>
        <row r="62">
          <cell r="C62">
            <v>2020</v>
          </cell>
          <cell r="D62" t="str">
            <v>LAL</v>
          </cell>
          <cell r="F62" t="str">
            <v>Talen Horton-Tucker</v>
          </cell>
          <cell r="G62">
            <v>5</v>
          </cell>
          <cell r="H62" t="str">
            <v>SG</v>
          </cell>
          <cell r="J62">
            <v>76</v>
          </cell>
          <cell r="L62">
            <v>234</v>
          </cell>
          <cell r="N62">
            <v>28.478093306574706</v>
          </cell>
          <cell r="O62">
            <v>85</v>
          </cell>
          <cell r="P62">
            <v>1.118421052631579</v>
          </cell>
          <cell r="R62">
            <v>19.877777777777776</v>
          </cell>
          <cell r="S62" t="str">
            <v>us</v>
          </cell>
          <cell r="T62" t="str">
            <v>United States</v>
          </cell>
          <cell r="U62" t="str">
            <v>North America</v>
          </cell>
          <cell r="V62" t="str">
            <v>Americas</v>
          </cell>
          <cell r="W62">
            <v>1</v>
          </cell>
          <cell r="X62" t="str">
            <v>BIG12</v>
          </cell>
          <cell r="Z62" t="str">
            <v>Iowa State</v>
          </cell>
          <cell r="AF62">
            <v>898310</v>
          </cell>
          <cell r="AG62">
            <v>7.4604561813451853E-3</v>
          </cell>
          <cell r="AJ62">
            <v>81</v>
          </cell>
          <cell r="AL62">
            <v>0</v>
          </cell>
          <cell r="AM62">
            <v>0.2</v>
          </cell>
          <cell r="AN62">
            <v>0.1</v>
          </cell>
          <cell r="AO62">
            <v>-4.5999999999999996</v>
          </cell>
          <cell r="AP62">
            <v>-1.91</v>
          </cell>
          <cell r="AQ62">
            <v>19.7</v>
          </cell>
          <cell r="AR62">
            <v>12.31</v>
          </cell>
          <cell r="AS62">
            <v>53.5</v>
          </cell>
          <cell r="AT62">
            <v>10.5</v>
          </cell>
          <cell r="AU62">
            <v>4.7</v>
          </cell>
          <cell r="AV62">
            <v>1.1000000000000001</v>
          </cell>
          <cell r="AW62">
            <v>15.9</v>
          </cell>
          <cell r="AX62">
            <v>0.660377358490566</v>
          </cell>
          <cell r="AY62">
            <v>5.8000000000000007</v>
          </cell>
          <cell r="BG62">
            <v>2.3899999999999997</v>
          </cell>
        </row>
        <row r="63">
          <cell r="C63">
            <v>2020</v>
          </cell>
          <cell r="D63" t="str">
            <v>LAL</v>
          </cell>
          <cell r="F63" t="str">
            <v>Dwight Howard</v>
          </cell>
          <cell r="G63">
            <v>39</v>
          </cell>
          <cell r="H63" t="str">
            <v>C</v>
          </cell>
          <cell r="J63">
            <v>82</v>
          </cell>
          <cell r="L63">
            <v>265</v>
          </cell>
          <cell r="N63">
            <v>27.703867723968425</v>
          </cell>
          <cell r="O63">
            <v>89</v>
          </cell>
          <cell r="P63">
            <v>1.0853658536585367</v>
          </cell>
          <cell r="R63">
            <v>34.841666666666669</v>
          </cell>
          <cell r="S63" t="str">
            <v>us</v>
          </cell>
          <cell r="T63" t="str">
            <v>United States</v>
          </cell>
          <cell r="U63" t="str">
            <v>North America</v>
          </cell>
          <cell r="V63" t="str">
            <v>Americas</v>
          </cell>
          <cell r="W63">
            <v>15</v>
          </cell>
          <cell r="X63" t="str">
            <v>H.S.</v>
          </cell>
          <cell r="Z63" t="str">
            <v>High School</v>
          </cell>
          <cell r="AF63">
            <v>2564753</v>
          </cell>
          <cell r="AG63">
            <v>2.1300249771764323E-2</v>
          </cell>
          <cell r="AJ63">
            <v>1306</v>
          </cell>
          <cell r="AL63">
            <v>2.8</v>
          </cell>
          <cell r="AM63">
            <v>2.6</v>
          </cell>
          <cell r="AN63">
            <v>5.4</v>
          </cell>
          <cell r="AO63">
            <v>1.2</v>
          </cell>
          <cell r="AP63">
            <v>0.87</v>
          </cell>
          <cell r="AQ63">
            <v>14.7</v>
          </cell>
          <cell r="AR63">
            <v>18.7</v>
          </cell>
          <cell r="AS63">
            <v>69.599999999999994</v>
          </cell>
          <cell r="AT63">
            <v>4.8</v>
          </cell>
          <cell r="AU63">
            <v>1.1000000000000001</v>
          </cell>
          <cell r="AV63">
            <v>5.4</v>
          </cell>
          <cell r="AW63">
            <v>18.5</v>
          </cell>
          <cell r="AX63">
            <v>0.25945945945945947</v>
          </cell>
          <cell r="AY63">
            <v>6.5</v>
          </cell>
          <cell r="BG63">
            <v>5</v>
          </cell>
        </row>
        <row r="64">
          <cell r="C64">
            <v>2020</v>
          </cell>
          <cell r="D64" t="str">
            <v>LAL</v>
          </cell>
          <cell r="F64" t="str">
            <v>LeBron James</v>
          </cell>
          <cell r="G64">
            <v>23</v>
          </cell>
          <cell r="H64" t="str">
            <v>PG</v>
          </cell>
          <cell r="J64">
            <v>81</v>
          </cell>
          <cell r="L64">
            <v>250</v>
          </cell>
          <cell r="N64">
            <v>26.785034290096672</v>
          </cell>
          <cell r="O64">
            <v>84.25</v>
          </cell>
          <cell r="P64">
            <v>1.0401234567901234</v>
          </cell>
          <cell r="R64">
            <v>35.780555555555559</v>
          </cell>
          <cell r="S64" t="str">
            <v>us</v>
          </cell>
          <cell r="T64" t="str">
            <v>United States</v>
          </cell>
          <cell r="U64" t="str">
            <v>North America</v>
          </cell>
          <cell r="V64" t="str">
            <v>Americas</v>
          </cell>
          <cell r="W64">
            <v>16</v>
          </cell>
          <cell r="X64" t="str">
            <v>H.S.</v>
          </cell>
          <cell r="Z64" t="str">
            <v>High School</v>
          </cell>
          <cell r="AF64">
            <v>37436858</v>
          </cell>
          <cell r="AG64">
            <v>0.31091275692827863</v>
          </cell>
          <cell r="AJ64">
            <v>2316</v>
          </cell>
          <cell r="AL64">
            <v>6.2</v>
          </cell>
          <cell r="AM64">
            <v>3.6</v>
          </cell>
          <cell r="AN64">
            <v>9.8000000000000007</v>
          </cell>
          <cell r="AO64">
            <v>7.1</v>
          </cell>
          <cell r="AP64">
            <v>5.5</v>
          </cell>
          <cell r="AQ64">
            <v>31.5</v>
          </cell>
          <cell r="AR64">
            <v>25.55</v>
          </cell>
          <cell r="AS64">
            <v>57.699999999999996</v>
          </cell>
          <cell r="AT64">
            <v>49.1</v>
          </cell>
          <cell r="AU64">
            <v>1.6</v>
          </cell>
          <cell r="AV64">
            <v>1.4</v>
          </cell>
          <cell r="AW64">
            <v>15.1</v>
          </cell>
          <cell r="AX64">
            <v>3.2516556291390728</v>
          </cell>
          <cell r="AY64">
            <v>3</v>
          </cell>
          <cell r="BG64">
            <v>1.5</v>
          </cell>
        </row>
        <row r="65">
          <cell r="C65">
            <v>2020</v>
          </cell>
          <cell r="D65" t="str">
            <v>LAL</v>
          </cell>
          <cell r="F65" t="str">
            <v>Kyle Kuzma</v>
          </cell>
          <cell r="G65">
            <v>0</v>
          </cell>
          <cell r="H65" t="str">
            <v>PF</v>
          </cell>
          <cell r="J65">
            <v>81</v>
          </cell>
          <cell r="L65">
            <v>221</v>
          </cell>
          <cell r="N65">
            <v>23.677970312445456</v>
          </cell>
          <cell r="O65">
            <v>84.25</v>
          </cell>
          <cell r="P65">
            <v>1.0401234567901234</v>
          </cell>
          <cell r="R65">
            <v>25.213888888888889</v>
          </cell>
          <cell r="S65" t="str">
            <v>us</v>
          </cell>
          <cell r="T65" t="str">
            <v>United States</v>
          </cell>
          <cell r="U65" t="str">
            <v>North America</v>
          </cell>
          <cell r="V65" t="str">
            <v>Americas</v>
          </cell>
          <cell r="W65">
            <v>2</v>
          </cell>
          <cell r="X65" t="str">
            <v>PAC12</v>
          </cell>
          <cell r="Z65" t="str">
            <v>Utah</v>
          </cell>
          <cell r="AF65">
            <v>1974600</v>
          </cell>
          <cell r="AG65">
            <v>1.6399034604628916E-2</v>
          </cell>
          <cell r="AJ65">
            <v>1526</v>
          </cell>
          <cell r="AL65">
            <v>0.1</v>
          </cell>
          <cell r="AM65">
            <v>1.9</v>
          </cell>
          <cell r="AN65">
            <v>2</v>
          </cell>
          <cell r="AO65">
            <v>-2</v>
          </cell>
          <cell r="AP65">
            <v>0.02</v>
          </cell>
          <cell r="AQ65">
            <v>22.9</v>
          </cell>
          <cell r="AR65">
            <v>12.25</v>
          </cell>
          <cell r="AS65">
            <v>53.1</v>
          </cell>
          <cell r="AT65">
            <v>7.6</v>
          </cell>
          <cell r="AU65">
            <v>0.9</v>
          </cell>
          <cell r="AV65">
            <v>1.5</v>
          </cell>
          <cell r="AW65">
            <v>11</v>
          </cell>
          <cell r="AX65">
            <v>0.69090909090909092</v>
          </cell>
          <cell r="AY65">
            <v>2.4</v>
          </cell>
          <cell r="BG65">
            <v>3.95</v>
          </cell>
        </row>
        <row r="66">
          <cell r="C66">
            <v>2020</v>
          </cell>
          <cell r="D66" t="str">
            <v>LAL</v>
          </cell>
          <cell r="F66" t="str">
            <v>JaVale McGee</v>
          </cell>
          <cell r="G66">
            <v>7</v>
          </cell>
          <cell r="H66" t="str">
            <v>C</v>
          </cell>
          <cell r="J66">
            <v>85</v>
          </cell>
          <cell r="L66">
            <v>270</v>
          </cell>
          <cell r="N66">
            <v>26.269278723254001</v>
          </cell>
          <cell r="O66">
            <v>91</v>
          </cell>
          <cell r="P66">
            <v>1.0705882352941176</v>
          </cell>
          <cell r="R66">
            <v>32.727777777777774</v>
          </cell>
          <cell r="S66" t="str">
            <v>us</v>
          </cell>
          <cell r="T66" t="str">
            <v>United States</v>
          </cell>
          <cell r="U66" t="str">
            <v>North America</v>
          </cell>
          <cell r="V66" t="str">
            <v>Americas</v>
          </cell>
          <cell r="W66">
            <v>11</v>
          </cell>
          <cell r="X66" t="str">
            <v>MWC</v>
          </cell>
          <cell r="Z66" t="str">
            <v>Nevada</v>
          </cell>
          <cell r="AF66">
            <v>4000000</v>
          </cell>
          <cell r="AG66">
            <v>3.3219962736005103E-2</v>
          </cell>
          <cell r="AJ66">
            <v>1130</v>
          </cell>
          <cell r="AL66">
            <v>2.2000000000000002</v>
          </cell>
          <cell r="AM66">
            <v>2.4</v>
          </cell>
          <cell r="AN66">
            <v>4.7</v>
          </cell>
          <cell r="AO66">
            <v>2.6</v>
          </cell>
          <cell r="AP66">
            <v>1.76</v>
          </cell>
          <cell r="AQ66">
            <v>14.8</v>
          </cell>
          <cell r="AR66">
            <v>19.39</v>
          </cell>
          <cell r="AS66">
            <v>65.2</v>
          </cell>
          <cell r="AT66">
            <v>4.5999999999999996</v>
          </cell>
          <cell r="AU66">
            <v>1.5</v>
          </cell>
          <cell r="AV66">
            <v>7.5</v>
          </cell>
          <cell r="AW66">
            <v>13.9</v>
          </cell>
          <cell r="AX66">
            <v>0.33093525179856109</v>
          </cell>
          <cell r="AY66">
            <v>9</v>
          </cell>
          <cell r="BG66">
            <v>5</v>
          </cell>
        </row>
        <row r="67">
          <cell r="C67">
            <v>2020</v>
          </cell>
          <cell r="D67" t="str">
            <v>LAL</v>
          </cell>
          <cell r="F67" t="str">
            <v>Markieff Morris</v>
          </cell>
          <cell r="G67">
            <v>88</v>
          </cell>
          <cell r="H67" t="str">
            <v>PF</v>
          </cell>
          <cell r="J67">
            <v>81</v>
          </cell>
          <cell r="L67">
            <v>245</v>
          </cell>
          <cell r="N67">
            <v>26.24933360429474</v>
          </cell>
          <cell r="O67">
            <v>83</v>
          </cell>
          <cell r="P67">
            <v>1.0246913580246915</v>
          </cell>
          <cell r="R67">
            <v>31.108333333333334</v>
          </cell>
          <cell r="S67" t="str">
            <v>us</v>
          </cell>
          <cell r="T67" t="str">
            <v>United States</v>
          </cell>
          <cell r="U67" t="str">
            <v>North America</v>
          </cell>
          <cell r="V67" t="str">
            <v>Americas</v>
          </cell>
          <cell r="W67">
            <v>8</v>
          </cell>
          <cell r="X67" t="str">
            <v>BIG12</v>
          </cell>
          <cell r="Z67" t="str">
            <v>Kansas</v>
          </cell>
          <cell r="AF67">
            <v>1750000</v>
          </cell>
          <cell r="AG67">
            <v>1.4533733697002232E-2</v>
          </cell>
          <cell r="AJ67">
            <v>199</v>
          </cell>
          <cell r="AL67">
            <v>0.2</v>
          </cell>
          <cell r="AM67">
            <v>0.3</v>
          </cell>
          <cell r="AN67">
            <v>0.4</v>
          </cell>
          <cell r="AO67">
            <v>-3.9</v>
          </cell>
          <cell r="AP67">
            <v>-2.66</v>
          </cell>
          <cell r="AQ67">
            <v>16.5</v>
          </cell>
          <cell r="AR67">
            <v>12.57</v>
          </cell>
          <cell r="AS67">
            <v>51.6</v>
          </cell>
          <cell r="AT67">
            <v>5.4</v>
          </cell>
          <cell r="AU67">
            <v>1.2</v>
          </cell>
          <cell r="AV67">
            <v>2.7</v>
          </cell>
          <cell r="AW67">
            <v>7.7</v>
          </cell>
          <cell r="AX67">
            <v>0.70129870129870131</v>
          </cell>
          <cell r="AY67">
            <v>3.9000000000000004</v>
          </cell>
          <cell r="BG67">
            <v>4.1900000000000004</v>
          </cell>
        </row>
        <row r="68">
          <cell r="C68">
            <v>2020</v>
          </cell>
          <cell r="D68" t="str">
            <v>LAL</v>
          </cell>
          <cell r="F68" t="str">
            <v>Zach Norvell</v>
          </cell>
          <cell r="G68">
            <v>21</v>
          </cell>
          <cell r="H68" t="str">
            <v>SG</v>
          </cell>
          <cell r="J68">
            <v>77</v>
          </cell>
          <cell r="L68">
            <v>206</v>
          </cell>
          <cell r="N68">
            <v>24.423505923649042</v>
          </cell>
          <cell r="O68">
            <v>80</v>
          </cell>
          <cell r="P68">
            <v>1.0389610389610389</v>
          </cell>
          <cell r="R68">
            <v>22.838888888888889</v>
          </cell>
          <cell r="S68" t="str">
            <v>us</v>
          </cell>
          <cell r="T68" t="str">
            <v>United States</v>
          </cell>
          <cell r="U68" t="str">
            <v>North America</v>
          </cell>
          <cell r="V68" t="str">
            <v>Americas</v>
          </cell>
          <cell r="W68">
            <v>1</v>
          </cell>
          <cell r="X68" t="str">
            <v>WCC</v>
          </cell>
          <cell r="Z68" t="str">
            <v>Gonzaga</v>
          </cell>
          <cell r="AF68">
            <v>0</v>
          </cell>
          <cell r="AG68">
            <v>0</v>
          </cell>
          <cell r="AJ68">
            <v>5</v>
          </cell>
          <cell r="AL68">
            <v>0</v>
          </cell>
          <cell r="AM68">
            <v>0</v>
          </cell>
          <cell r="AN68">
            <v>0</v>
          </cell>
          <cell r="AO68">
            <v>-7.4</v>
          </cell>
          <cell r="AP68">
            <v>-1.49</v>
          </cell>
          <cell r="AQ68">
            <v>8.4</v>
          </cell>
          <cell r="AR68">
            <v>2.59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BG68">
            <v>4</v>
          </cell>
        </row>
        <row r="69">
          <cell r="C69">
            <v>2020</v>
          </cell>
          <cell r="D69" t="str">
            <v>LAL</v>
          </cell>
          <cell r="F69" t="str">
            <v>Rajon Rondo</v>
          </cell>
          <cell r="G69">
            <v>9</v>
          </cell>
          <cell r="H69" t="str">
            <v>PG</v>
          </cell>
          <cell r="J69">
            <v>73</v>
          </cell>
          <cell r="L69">
            <v>180</v>
          </cell>
          <cell r="N69">
            <v>23.743734130920142</v>
          </cell>
          <cell r="O69">
            <v>81</v>
          </cell>
          <cell r="P69">
            <v>1.1095890410958904</v>
          </cell>
          <cell r="R69">
            <v>34.636111111111113</v>
          </cell>
          <cell r="S69" t="str">
            <v>us</v>
          </cell>
          <cell r="T69" t="str">
            <v>United States</v>
          </cell>
          <cell r="U69" t="str">
            <v>North America</v>
          </cell>
          <cell r="V69" t="str">
            <v>Americas</v>
          </cell>
          <cell r="W69">
            <v>13</v>
          </cell>
          <cell r="X69" t="str">
            <v>SEC</v>
          </cell>
          <cell r="Z69" t="str">
            <v>Kentucky</v>
          </cell>
          <cell r="AF69">
            <v>2564753</v>
          </cell>
          <cell r="AG69">
            <v>2.1300249771764323E-2</v>
          </cell>
          <cell r="AJ69">
            <v>984</v>
          </cell>
          <cell r="AL69">
            <v>0.1</v>
          </cell>
          <cell r="AM69">
            <v>1.3</v>
          </cell>
          <cell r="AN69">
            <v>1.4</v>
          </cell>
          <cell r="AO69">
            <v>-3.6</v>
          </cell>
          <cell r="AP69">
            <v>-0.85</v>
          </cell>
          <cell r="AQ69">
            <v>18.7</v>
          </cell>
          <cell r="AR69">
            <v>12.45</v>
          </cell>
          <cell r="AS69">
            <v>49.4</v>
          </cell>
          <cell r="AT69">
            <v>32.9</v>
          </cell>
          <cell r="AU69">
            <v>1.9</v>
          </cell>
          <cell r="AV69">
            <v>0.2</v>
          </cell>
          <cell r="AW69">
            <v>20.8</v>
          </cell>
          <cell r="AX69">
            <v>1.5817307692307692</v>
          </cell>
          <cell r="AY69">
            <v>2.1</v>
          </cell>
          <cell r="BG69">
            <v>1</v>
          </cell>
        </row>
        <row r="70">
          <cell r="C70">
            <v>2020</v>
          </cell>
          <cell r="D70" t="str">
            <v>LAL</v>
          </cell>
          <cell r="F70" t="str">
            <v>J.R. Smith</v>
          </cell>
          <cell r="G70">
            <v>21</v>
          </cell>
          <cell r="H70" t="str">
            <v>SG</v>
          </cell>
          <cell r="J70">
            <v>78</v>
          </cell>
          <cell r="L70">
            <v>225</v>
          </cell>
          <cell r="N70">
            <v>25.996539937473997</v>
          </cell>
          <cell r="O70">
            <v>82</v>
          </cell>
          <cell r="P70">
            <v>1.0512820512820513</v>
          </cell>
          <cell r="R70">
            <v>35.088888888888889</v>
          </cell>
          <cell r="S70" t="str">
            <v>us</v>
          </cell>
          <cell r="T70" t="str">
            <v>United States</v>
          </cell>
          <cell r="U70" t="str">
            <v>North America</v>
          </cell>
          <cell r="V70" t="str">
            <v>Americas</v>
          </cell>
          <cell r="W70">
            <v>15</v>
          </cell>
          <cell r="X70" t="str">
            <v>H.S.</v>
          </cell>
          <cell r="Z70" t="str">
            <v>High School</v>
          </cell>
          <cell r="AF70">
            <v>289803</v>
          </cell>
          <cell r="AG70">
            <v>2.4068112151956213E-3</v>
          </cell>
          <cell r="AJ70">
            <v>79</v>
          </cell>
          <cell r="AL70">
            <v>-0.2</v>
          </cell>
          <cell r="AM70">
            <v>0.1</v>
          </cell>
          <cell r="AN70">
            <v>-0.1</v>
          </cell>
          <cell r="AO70">
            <v>-12.2</v>
          </cell>
          <cell r="AP70">
            <v>-2.6</v>
          </cell>
          <cell r="AQ70">
            <v>14.3</v>
          </cell>
          <cell r="AR70">
            <v>0.06</v>
          </cell>
          <cell r="AS70">
            <v>37.200000000000003</v>
          </cell>
          <cell r="AT70">
            <v>4.8</v>
          </cell>
          <cell r="AU70">
            <v>0.6</v>
          </cell>
          <cell r="AV70">
            <v>0</v>
          </cell>
          <cell r="AW70">
            <v>14.9</v>
          </cell>
          <cell r="AX70">
            <v>0.32214765100671139</v>
          </cell>
          <cell r="AY70">
            <v>0.6</v>
          </cell>
          <cell r="BG70">
            <v>3.02</v>
          </cell>
        </row>
        <row r="71">
          <cell r="C71">
            <v>2020</v>
          </cell>
          <cell r="D71" t="str">
            <v>LAL</v>
          </cell>
          <cell r="F71" t="str">
            <v>Dion Waiters</v>
          </cell>
          <cell r="G71">
            <v>18</v>
          </cell>
          <cell r="H71" t="str">
            <v>SG</v>
          </cell>
          <cell r="J71">
            <v>75</v>
          </cell>
          <cell r="L71">
            <v>215</v>
          </cell>
          <cell r="N71">
            <v>26.868175036533128</v>
          </cell>
          <cell r="O71">
            <v>79.25</v>
          </cell>
          <cell r="P71">
            <v>1.0566666666666666</v>
          </cell>
          <cell r="R71">
            <v>28.836111111111112</v>
          </cell>
          <cell r="S71" t="str">
            <v>us</v>
          </cell>
          <cell r="T71" t="str">
            <v>United States</v>
          </cell>
          <cell r="U71" t="str">
            <v>North America</v>
          </cell>
          <cell r="V71" t="str">
            <v>Americas</v>
          </cell>
          <cell r="W71">
            <v>7</v>
          </cell>
          <cell r="X71" t="str">
            <v>ACC</v>
          </cell>
          <cell r="Z71" t="str">
            <v>Syracuse</v>
          </cell>
          <cell r="AF71">
            <v>503656</v>
          </cell>
          <cell r="AG71">
            <v>4.1828583879413459E-3</v>
          </cell>
          <cell r="AJ71">
            <v>165</v>
          </cell>
          <cell r="AL71">
            <v>-0.1</v>
          </cell>
          <cell r="AM71">
            <v>0.2</v>
          </cell>
          <cell r="AN71">
            <v>0.1</v>
          </cell>
          <cell r="AO71">
            <v>-5</v>
          </cell>
          <cell r="AP71">
            <v>-1.5</v>
          </cell>
          <cell r="AQ71">
            <v>23.8</v>
          </cell>
          <cell r="AR71">
            <v>11.53</v>
          </cell>
          <cell r="AS71">
            <v>51.800000000000004</v>
          </cell>
          <cell r="AT71">
            <v>14.9</v>
          </cell>
          <cell r="AU71">
            <v>1.2</v>
          </cell>
          <cell r="AV71">
            <v>2.2000000000000002</v>
          </cell>
          <cell r="AW71">
            <v>14</v>
          </cell>
          <cell r="AX71">
            <v>1.0642857142857143</v>
          </cell>
          <cell r="AY71">
            <v>3.4000000000000004</v>
          </cell>
          <cell r="BG71">
            <v>1.98</v>
          </cell>
        </row>
        <row r="72">
          <cell r="C72">
            <v>2020</v>
          </cell>
          <cell r="D72" t="str">
            <v>LAL</v>
          </cell>
          <cell r="F72" t="str">
            <v>DeMarcus Cousins</v>
          </cell>
          <cell r="G72">
            <v>15</v>
          </cell>
          <cell r="H72" t="str">
            <v>C</v>
          </cell>
          <cell r="J72">
            <v>83</v>
          </cell>
          <cell r="L72">
            <v>292</v>
          </cell>
          <cell r="N72">
            <v>29.795378204893986</v>
          </cell>
          <cell r="O72">
            <v>90</v>
          </cell>
          <cell r="P72">
            <v>1.0843373493975903</v>
          </cell>
          <cell r="R72">
            <v>30.161111111111111</v>
          </cell>
          <cell r="S72" t="str">
            <v>us</v>
          </cell>
          <cell r="T72" t="str">
            <v>United States</v>
          </cell>
          <cell r="U72" t="str">
            <v>North America</v>
          </cell>
          <cell r="V72" t="str">
            <v>Americas</v>
          </cell>
          <cell r="W72">
            <v>11</v>
          </cell>
          <cell r="X72" t="str">
            <v>SEC</v>
          </cell>
          <cell r="Z72" t="str">
            <v>Kentucky</v>
          </cell>
          <cell r="AF72">
            <v>3500000</v>
          </cell>
          <cell r="AG72">
            <v>2.9067467394004464E-2</v>
          </cell>
          <cell r="AJ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BG72">
            <v>4.9000000000000004</v>
          </cell>
        </row>
        <row r="73">
          <cell r="O73">
            <v>0</v>
          </cell>
          <cell r="P73" t="str">
            <v/>
          </cell>
          <cell r="X73">
            <v>0</v>
          </cell>
          <cell r="AG73">
            <v>0</v>
          </cell>
          <cell r="AJ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 t="str">
            <v/>
          </cell>
          <cell r="AQ73">
            <v>0</v>
          </cell>
          <cell r="AR73" t="str">
            <v/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BG73" t="str">
            <v/>
          </cell>
        </row>
        <row r="74">
          <cell r="C74">
            <v>2020</v>
          </cell>
          <cell r="D74" t="str">
            <v>LAL</v>
          </cell>
          <cell r="F74" t="str">
            <v>TEAM TOTAL / WTD AVG</v>
          </cell>
          <cell r="AG74">
            <v>1.0000000000000002</v>
          </cell>
          <cell r="AJ74">
            <v>17089</v>
          </cell>
          <cell r="AL74">
            <v>21.8</v>
          </cell>
          <cell r="AM74">
            <v>26</v>
          </cell>
          <cell r="AN74">
            <v>47.7</v>
          </cell>
          <cell r="AO74">
            <v>1.5971677687401253</v>
          </cell>
          <cell r="AP74">
            <v>1.1854719410146877</v>
          </cell>
          <cell r="AQ74">
            <v>19.907835449704493</v>
          </cell>
          <cell r="AR74">
            <v>0</v>
          </cell>
          <cell r="AS74">
            <v>57.21681783603487</v>
          </cell>
          <cell r="AT74">
            <v>15.820884779682839</v>
          </cell>
          <cell r="AU74">
            <v>1.6886125577857101</v>
          </cell>
          <cell r="AV74">
            <v>2.4567441043946401</v>
          </cell>
          <cell r="AW74">
            <v>12.869951430744925</v>
          </cell>
          <cell r="AX74">
            <v>1.173368289354465</v>
          </cell>
          <cell r="AY74">
            <v>4.1453566621803501</v>
          </cell>
          <cell r="BG74">
            <v>2.9978769968985892</v>
          </cell>
        </row>
        <row r="78">
          <cell r="C78" t="str">
            <v>YEAR</v>
          </cell>
          <cell r="D78" t="str">
            <v>TEAM</v>
          </cell>
          <cell r="F78" t="str">
            <v>PLAYER</v>
          </cell>
          <cell r="G78" t="str">
            <v>NUMBER</v>
          </cell>
          <cell r="H78" t="str">
            <v>POS</v>
          </cell>
          <cell r="J78" t="str">
            <v>HEIGHT (IN)</v>
          </cell>
          <cell r="L78" t="str">
            <v>WEIGHT (LBS)</v>
          </cell>
          <cell r="N78" t="str">
            <v>BMI</v>
          </cell>
          <cell r="O78" t="str">
            <v>W-SPAN</v>
          </cell>
          <cell r="P78" t="str">
            <v>APE</v>
          </cell>
          <cell r="R78" t="str">
            <v>AGE</v>
          </cell>
          <cell r="S78" t="str">
            <v>NATION</v>
          </cell>
          <cell r="T78" t="str">
            <v>COUNTRY</v>
          </cell>
          <cell r="U78" t="str">
            <v>CONTINENT</v>
          </cell>
          <cell r="V78" t="str">
            <v>GLOBAL REGION</v>
          </cell>
          <cell r="W78" t="str">
            <v>EXPE1IENCE</v>
          </cell>
          <cell r="X78" t="str">
            <v>CONFERENCE</v>
          </cell>
          <cell r="Z78" t="str">
            <v>COLLEGE1</v>
          </cell>
          <cell r="AF78" t="str">
            <v>SALARY</v>
          </cell>
          <cell r="AG78" t="str">
            <v>% SALARY</v>
          </cell>
          <cell r="AJ78" t="str">
            <v>MP</v>
          </cell>
          <cell r="AL78" t="str">
            <v>D-WS</v>
          </cell>
          <cell r="AM78" t="str">
            <v>O-WS</v>
          </cell>
          <cell r="AN78" t="str">
            <v>WS</v>
          </cell>
          <cell r="AO78" t="str">
            <v>RAPTOR</v>
          </cell>
          <cell r="AP78" t="str">
            <v>LEBRON</v>
          </cell>
          <cell r="AQ78" t="str">
            <v>USG%</v>
          </cell>
          <cell r="AR78" t="str">
            <v>PER</v>
          </cell>
          <cell r="AS78" t="str">
            <v>TS%</v>
          </cell>
          <cell r="AT78" t="str">
            <v>AST%</v>
          </cell>
          <cell r="AU78" t="str">
            <v>STL%</v>
          </cell>
          <cell r="AV78" t="str">
            <v>BLK%</v>
          </cell>
          <cell r="AW78" t="str">
            <v>TO%</v>
          </cell>
          <cell r="AX78" t="str">
            <v>AST%/TO%</v>
          </cell>
          <cell r="AY78" t="str">
            <v>STOCK%</v>
          </cell>
          <cell r="BG78" t="str">
            <v>WTD POS</v>
          </cell>
        </row>
        <row r="79">
          <cell r="C79">
            <v>2019</v>
          </cell>
          <cell r="D79" t="str">
            <v>TOR</v>
          </cell>
          <cell r="F79" t="str">
            <v>OG Anunoby</v>
          </cell>
          <cell r="G79">
            <v>3</v>
          </cell>
          <cell r="H79" t="str">
            <v>SF</v>
          </cell>
          <cell r="J79">
            <v>79</v>
          </cell>
          <cell r="L79">
            <v>232</v>
          </cell>
          <cell r="N79">
            <v>26.131000490138902</v>
          </cell>
          <cell r="O79">
            <v>86.25</v>
          </cell>
          <cell r="P79">
            <v>1.0917721518987342</v>
          </cell>
          <cell r="R79">
            <v>21.905555555555555</v>
          </cell>
          <cell r="S79" t="str">
            <v>gb</v>
          </cell>
          <cell r="T79" t="str">
            <v>United Kingdom</v>
          </cell>
          <cell r="U79" t="str">
            <v>Europe</v>
          </cell>
          <cell r="V79" t="str">
            <v>Eurasia</v>
          </cell>
          <cell r="W79">
            <v>1</v>
          </cell>
          <cell r="X79" t="str">
            <v>BIG10</v>
          </cell>
          <cell r="Z79" t="str">
            <v>Indiana</v>
          </cell>
          <cell r="AF79">
            <v>1952760</v>
          </cell>
          <cell r="AG79">
            <v>1.4438954601231131E-2</v>
          </cell>
          <cell r="AJ79">
            <v>1352</v>
          </cell>
          <cell r="AL79">
            <v>0.3</v>
          </cell>
          <cell r="AM79">
            <v>1.7</v>
          </cell>
          <cell r="AN79">
            <v>2</v>
          </cell>
          <cell r="AO79">
            <v>-3.6</v>
          </cell>
          <cell r="AP79">
            <v>-2.39</v>
          </cell>
          <cell r="AQ79">
            <v>15.5</v>
          </cell>
          <cell r="AR79">
            <v>16.5</v>
          </cell>
          <cell r="AS79">
            <v>54.400000000000006</v>
          </cell>
          <cell r="AT79">
            <v>4.7</v>
          </cell>
          <cell r="AU79">
            <v>1.6</v>
          </cell>
          <cell r="AV79">
            <v>1.3</v>
          </cell>
          <cell r="AW79">
            <v>11.3</v>
          </cell>
          <cell r="AX79">
            <v>0.41592920353982299</v>
          </cell>
          <cell r="AY79">
            <v>2.9000000000000004</v>
          </cell>
          <cell r="BG79">
            <v>3.79</v>
          </cell>
        </row>
        <row r="80">
          <cell r="C80">
            <v>2019</v>
          </cell>
          <cell r="D80" t="str">
            <v>TOR</v>
          </cell>
          <cell r="F80" t="str">
            <v>Chris Boucher</v>
          </cell>
          <cell r="G80">
            <v>25</v>
          </cell>
          <cell r="H80" t="str">
            <v>PF</v>
          </cell>
          <cell r="J80">
            <v>81</v>
          </cell>
          <cell r="L80">
            <v>200</v>
          </cell>
          <cell r="N80">
            <v>21.428027432077336</v>
          </cell>
          <cell r="O80">
            <v>88</v>
          </cell>
          <cell r="P80">
            <v>1.0864197530864197</v>
          </cell>
          <cell r="R80">
            <v>26.422222222222221</v>
          </cell>
          <cell r="S80" t="str">
            <v>lc</v>
          </cell>
          <cell r="T80" t="str">
            <v>Saint Lucia</v>
          </cell>
          <cell r="U80" t="str">
            <v>North America</v>
          </cell>
          <cell r="V80" t="str">
            <v>Caribbean</v>
          </cell>
          <cell r="W80">
            <v>1</v>
          </cell>
          <cell r="X80" t="str">
            <v>PAC12</v>
          </cell>
          <cell r="Z80" t="str">
            <v>Oregon</v>
          </cell>
          <cell r="AF80">
            <v>457418</v>
          </cell>
          <cell r="AG80">
            <v>3.382206587489472E-3</v>
          </cell>
          <cell r="AJ80">
            <v>163</v>
          </cell>
          <cell r="AL80">
            <v>0.2</v>
          </cell>
          <cell r="AM80">
            <v>0.4</v>
          </cell>
          <cell r="AN80">
            <v>0.7</v>
          </cell>
          <cell r="AO80">
            <v>-2</v>
          </cell>
          <cell r="AP80">
            <v>-0.56000000000000005</v>
          </cell>
          <cell r="AQ80">
            <v>23.6</v>
          </cell>
          <cell r="AR80">
            <v>22.28</v>
          </cell>
          <cell r="AS80">
            <v>56.3</v>
          </cell>
          <cell r="AT80">
            <v>1.9</v>
          </cell>
          <cell r="AU80">
            <v>1.8</v>
          </cell>
          <cell r="AV80">
            <v>12.2</v>
          </cell>
          <cell r="AW80">
            <v>7.8</v>
          </cell>
          <cell r="AX80">
            <v>0.24358974358974358</v>
          </cell>
          <cell r="AY80">
            <v>14</v>
          </cell>
          <cell r="BG80">
            <v>4.6400000000000006</v>
          </cell>
        </row>
        <row r="81">
          <cell r="C81">
            <v>2019</v>
          </cell>
          <cell r="D81" t="str">
            <v>TOR</v>
          </cell>
          <cell r="F81" t="str">
            <v>Lorenzo Brown</v>
          </cell>
          <cell r="G81">
            <v>4</v>
          </cell>
          <cell r="H81" t="str">
            <v>PG</v>
          </cell>
          <cell r="J81">
            <v>77</v>
          </cell>
          <cell r="L81">
            <v>189</v>
          </cell>
          <cell r="N81">
            <v>22.407973881406157</v>
          </cell>
          <cell r="O81">
            <v>79</v>
          </cell>
          <cell r="P81">
            <v>1.025974025974026</v>
          </cell>
          <cell r="R81">
            <v>28.797222222222221</v>
          </cell>
          <cell r="S81" t="str">
            <v>us</v>
          </cell>
          <cell r="T81" t="str">
            <v>United States</v>
          </cell>
          <cell r="U81" t="str">
            <v>North America</v>
          </cell>
          <cell r="V81" t="str">
            <v>Americas</v>
          </cell>
          <cell r="W81">
            <v>4</v>
          </cell>
          <cell r="X81" t="str">
            <v>ACC</v>
          </cell>
          <cell r="Z81" t="str">
            <v>NC State</v>
          </cell>
          <cell r="AF81">
            <v>800000</v>
          </cell>
          <cell r="AG81">
            <v>5.9153012561630226E-3</v>
          </cell>
          <cell r="AJ81">
            <v>212</v>
          </cell>
          <cell r="AL81">
            <v>-0.5</v>
          </cell>
          <cell r="AM81">
            <v>0.3</v>
          </cell>
          <cell r="AN81">
            <v>-0.1</v>
          </cell>
          <cell r="AO81">
            <v>-3.7</v>
          </cell>
          <cell r="AP81">
            <v>-2.57</v>
          </cell>
          <cell r="AQ81">
            <v>17.899999999999999</v>
          </cell>
          <cell r="AR81">
            <v>25.8</v>
          </cell>
          <cell r="AS81">
            <v>38</v>
          </cell>
          <cell r="AT81">
            <v>17.3</v>
          </cell>
          <cell r="AU81">
            <v>2.7</v>
          </cell>
          <cell r="AV81">
            <v>2</v>
          </cell>
          <cell r="AW81">
            <v>18.100000000000001</v>
          </cell>
          <cell r="AX81">
            <v>0.95580110497237569</v>
          </cell>
          <cell r="AY81">
            <v>4.7</v>
          </cell>
          <cell r="BG81">
            <v>1.93</v>
          </cell>
        </row>
        <row r="82">
          <cell r="C82">
            <v>2019</v>
          </cell>
          <cell r="D82" t="str">
            <v>TOR</v>
          </cell>
          <cell r="F82" t="str">
            <v>Marc Gasol</v>
          </cell>
          <cell r="G82">
            <v>33</v>
          </cell>
          <cell r="H82" t="str">
            <v>C</v>
          </cell>
          <cell r="J82">
            <v>83</v>
          </cell>
          <cell r="L82">
            <v>255</v>
          </cell>
          <cell r="N82">
            <v>26.019936446054682</v>
          </cell>
          <cell r="O82">
            <v>88</v>
          </cell>
          <cell r="P82">
            <v>1.0602409638554218</v>
          </cell>
          <cell r="R82">
            <v>34.37222222222222</v>
          </cell>
          <cell r="S82" t="str">
            <v>es</v>
          </cell>
          <cell r="T82" t="str">
            <v>Spain</v>
          </cell>
          <cell r="U82" t="str">
            <v>Europe</v>
          </cell>
          <cell r="V82" t="str">
            <v>Eurasia</v>
          </cell>
          <cell r="W82">
            <v>10</v>
          </cell>
          <cell r="X82" t="str">
            <v>INT'L</v>
          </cell>
          <cell r="Z82" t="str">
            <v>INTERNATIONAL</v>
          </cell>
          <cell r="AF82">
            <v>24119025</v>
          </cell>
          <cell r="AG82">
            <v>0.17833912359990919</v>
          </cell>
          <cell r="AJ82">
            <v>648</v>
          </cell>
          <cell r="AL82">
            <v>0.9</v>
          </cell>
          <cell r="AM82">
            <v>1.2</v>
          </cell>
          <cell r="AN82">
            <v>2.1</v>
          </cell>
          <cell r="AO82">
            <v>2</v>
          </cell>
          <cell r="AP82">
            <v>2.1</v>
          </cell>
          <cell r="AQ82">
            <v>16.3</v>
          </cell>
          <cell r="AR82">
            <v>18.7</v>
          </cell>
          <cell r="AS82">
            <v>56.499999999999993</v>
          </cell>
          <cell r="AT82">
            <v>21.2</v>
          </cell>
          <cell r="AU82">
            <v>1.8</v>
          </cell>
          <cell r="AV82">
            <v>2.9</v>
          </cell>
          <cell r="AW82">
            <v>14.6</v>
          </cell>
          <cell r="AX82">
            <v>1.452054794520548</v>
          </cell>
          <cell r="AY82">
            <v>4.7</v>
          </cell>
          <cell r="BG82">
            <v>5</v>
          </cell>
        </row>
        <row r="83">
          <cell r="C83">
            <v>2019</v>
          </cell>
          <cell r="D83" t="str">
            <v>TOR</v>
          </cell>
          <cell r="F83" t="str">
            <v>Danny Green</v>
          </cell>
          <cell r="G83">
            <v>14</v>
          </cell>
          <cell r="H83" t="str">
            <v>SG</v>
          </cell>
          <cell r="J83">
            <v>78</v>
          </cell>
          <cell r="L83">
            <v>215</v>
          </cell>
          <cell r="N83">
            <v>24.841138162475154</v>
          </cell>
          <cell r="O83">
            <v>82</v>
          </cell>
          <cell r="P83">
            <v>1.0512820512820513</v>
          </cell>
          <cell r="R83">
            <v>31.975000000000001</v>
          </cell>
          <cell r="S83" t="str">
            <v>us</v>
          </cell>
          <cell r="T83" t="str">
            <v>United States</v>
          </cell>
          <cell r="U83" t="str">
            <v>North America</v>
          </cell>
          <cell r="V83" t="str">
            <v>Americas</v>
          </cell>
          <cell r="W83">
            <v>9</v>
          </cell>
          <cell r="X83" t="str">
            <v>ACC</v>
          </cell>
          <cell r="Z83" t="str">
            <v>UNC</v>
          </cell>
          <cell r="AF83">
            <v>10000000</v>
          </cell>
          <cell r="AG83">
            <v>7.3941265702037781E-2</v>
          </cell>
          <cell r="AJ83">
            <v>2216</v>
          </cell>
          <cell r="AL83">
            <v>3</v>
          </cell>
          <cell r="AM83">
            <v>2.9</v>
          </cell>
          <cell r="AN83">
            <v>5.9</v>
          </cell>
          <cell r="AO83">
            <v>4.9000000000000004</v>
          </cell>
          <cell r="AP83">
            <v>1.95</v>
          </cell>
          <cell r="AQ83">
            <v>14.1</v>
          </cell>
          <cell r="AR83">
            <v>13</v>
          </cell>
          <cell r="AS83">
            <v>63.2</v>
          </cell>
          <cell r="AT83">
            <v>7.7</v>
          </cell>
          <cell r="AU83">
            <v>1.6</v>
          </cell>
          <cell r="AV83">
            <v>2</v>
          </cell>
          <cell r="AW83">
            <v>10.4</v>
          </cell>
          <cell r="AX83">
            <v>0.74038461538461542</v>
          </cell>
          <cell r="AY83">
            <v>3.6</v>
          </cell>
          <cell r="BG83">
            <v>2.33</v>
          </cell>
        </row>
        <row r="84">
          <cell r="C84">
            <v>2019</v>
          </cell>
          <cell r="D84" t="str">
            <v>TOR</v>
          </cell>
          <cell r="F84" t="str">
            <v>Serge Ibaka</v>
          </cell>
          <cell r="G84">
            <v>9</v>
          </cell>
          <cell r="H84" t="str">
            <v>C</v>
          </cell>
          <cell r="J84">
            <v>82</v>
          </cell>
          <cell r="L84">
            <v>235</v>
          </cell>
          <cell r="N84">
            <v>24.567580811821056</v>
          </cell>
          <cell r="O84">
            <v>88</v>
          </cell>
          <cell r="P84">
            <v>1.0731707317073171</v>
          </cell>
          <cell r="R84">
            <v>29.736111111111111</v>
          </cell>
          <cell r="S84" t="str">
            <v>cg</v>
          </cell>
          <cell r="T84" t="str">
            <v>Congo</v>
          </cell>
          <cell r="U84" t="str">
            <v>Africa</v>
          </cell>
          <cell r="V84" t="str">
            <v>Africa</v>
          </cell>
          <cell r="W84">
            <v>9</v>
          </cell>
          <cell r="X84" t="str">
            <v>INT'L</v>
          </cell>
          <cell r="Z84" t="str">
            <v>INTERNATIONAL</v>
          </cell>
          <cell r="AF84">
            <v>21666667</v>
          </cell>
          <cell r="AG84">
            <v>0.16020607815245741</v>
          </cell>
          <cell r="AJ84">
            <v>2010</v>
          </cell>
          <cell r="AL84">
            <v>2.8</v>
          </cell>
          <cell r="AM84">
            <v>3.3</v>
          </cell>
          <cell r="AN84">
            <v>6.1</v>
          </cell>
          <cell r="AO84">
            <v>-0.4</v>
          </cell>
          <cell r="AP84">
            <v>0.41</v>
          </cell>
          <cell r="AQ84">
            <v>22.9</v>
          </cell>
          <cell r="AR84">
            <v>13.3</v>
          </cell>
          <cell r="AS84">
            <v>58.199999999999996</v>
          </cell>
          <cell r="AT84">
            <v>7.7</v>
          </cell>
          <cell r="AU84">
            <v>0.7</v>
          </cell>
          <cell r="AV84">
            <v>4.3</v>
          </cell>
          <cell r="AW84">
            <v>10.7</v>
          </cell>
          <cell r="AX84">
            <v>0.71962616822429915</v>
          </cell>
          <cell r="AY84">
            <v>5</v>
          </cell>
          <cell r="BG84">
            <v>4.97</v>
          </cell>
        </row>
        <row r="85">
          <cell r="C85">
            <v>2019</v>
          </cell>
          <cell r="D85" t="str">
            <v>TOR</v>
          </cell>
          <cell r="F85" t="str">
            <v>Kawhi Leonard</v>
          </cell>
          <cell r="G85">
            <v>2</v>
          </cell>
          <cell r="H85" t="str">
            <v>SF</v>
          </cell>
          <cell r="J85">
            <v>79</v>
          </cell>
          <cell r="L85">
            <v>225</v>
          </cell>
          <cell r="N85">
            <v>25.34256513052264</v>
          </cell>
          <cell r="O85">
            <v>87</v>
          </cell>
          <cell r="P85">
            <v>1.1012658227848102</v>
          </cell>
          <cell r="R85">
            <v>27.955555555555556</v>
          </cell>
          <cell r="S85" t="str">
            <v>us</v>
          </cell>
          <cell r="T85" t="str">
            <v>United States</v>
          </cell>
          <cell r="U85" t="str">
            <v>North America</v>
          </cell>
          <cell r="V85" t="str">
            <v>Americas</v>
          </cell>
          <cell r="W85">
            <v>7</v>
          </cell>
          <cell r="X85" t="str">
            <v>MWC</v>
          </cell>
          <cell r="Z85" t="str">
            <v>San Diego State</v>
          </cell>
          <cell r="AF85">
            <v>23114067</v>
          </cell>
          <cell r="AG85">
            <v>0.17090833695017035</v>
          </cell>
          <cell r="AJ85">
            <v>2040</v>
          </cell>
          <cell r="AL85">
            <v>6.1</v>
          </cell>
          <cell r="AM85">
            <v>3.4</v>
          </cell>
          <cell r="AN85">
            <v>9.5</v>
          </cell>
          <cell r="AO85">
            <v>5.4</v>
          </cell>
          <cell r="AP85">
            <v>4.33</v>
          </cell>
          <cell r="AQ85">
            <v>30.3</v>
          </cell>
          <cell r="AR85">
            <v>19.795000000000002</v>
          </cell>
          <cell r="AS85">
            <v>60.6</v>
          </cell>
          <cell r="AT85">
            <v>16.399999999999999</v>
          </cell>
          <cell r="AU85">
            <v>2.5</v>
          </cell>
          <cell r="AV85">
            <v>1</v>
          </cell>
          <cell r="AW85">
            <v>8.4</v>
          </cell>
          <cell r="AX85">
            <v>1.9523809523809521</v>
          </cell>
          <cell r="AY85">
            <v>3.5</v>
          </cell>
          <cell r="BG85">
            <v>3.11</v>
          </cell>
        </row>
        <row r="86">
          <cell r="C86">
            <v>2019</v>
          </cell>
          <cell r="D86" t="str">
            <v>TOR</v>
          </cell>
          <cell r="F86" t="str">
            <v>Jeremy Lin</v>
          </cell>
          <cell r="G86">
            <v>17</v>
          </cell>
          <cell r="H86" t="str">
            <v>PG</v>
          </cell>
          <cell r="J86">
            <v>75</v>
          </cell>
          <cell r="L86">
            <v>200</v>
          </cell>
          <cell r="N86">
            <v>24.993651196775001</v>
          </cell>
          <cell r="O86">
            <v>77</v>
          </cell>
          <cell r="P86">
            <v>1.0266666666666666</v>
          </cell>
          <cell r="R86">
            <v>30.805555555555557</v>
          </cell>
          <cell r="S86" t="str">
            <v>us</v>
          </cell>
          <cell r="T86" t="str">
            <v>United States</v>
          </cell>
          <cell r="U86" t="str">
            <v>North America</v>
          </cell>
          <cell r="V86" t="str">
            <v>Americas</v>
          </cell>
          <cell r="W86">
            <v>8</v>
          </cell>
          <cell r="X86" t="str">
            <v>IVY</v>
          </cell>
          <cell r="Z86" t="str">
            <v>Harvard University</v>
          </cell>
          <cell r="AF86">
            <v>697000</v>
          </cell>
          <cell r="AG86">
            <v>5.1537062194320334E-3</v>
          </cell>
          <cell r="AJ86">
            <v>433</v>
          </cell>
          <cell r="AL86">
            <v>-0.3</v>
          </cell>
          <cell r="AM86">
            <v>0.5</v>
          </cell>
          <cell r="AN86">
            <v>0.2</v>
          </cell>
          <cell r="AO86">
            <v>1.5</v>
          </cell>
          <cell r="AP86">
            <v>-2</v>
          </cell>
          <cell r="AQ86">
            <v>19.8</v>
          </cell>
          <cell r="AR86">
            <v>9.8000000000000007</v>
          </cell>
          <cell r="AS86">
            <v>46.400000000000006</v>
          </cell>
          <cell r="AT86">
            <v>15.7</v>
          </cell>
          <cell r="AU86">
            <v>1</v>
          </cell>
          <cell r="AV86">
            <v>1.1000000000000001</v>
          </cell>
          <cell r="AW86">
            <v>13</v>
          </cell>
          <cell r="AX86">
            <v>1.2076923076923076</v>
          </cell>
          <cell r="AY86">
            <v>2.1</v>
          </cell>
          <cell r="BG86">
            <v>1.48</v>
          </cell>
        </row>
        <row r="87">
          <cell r="C87">
            <v>2019</v>
          </cell>
          <cell r="D87" t="str">
            <v>TOR</v>
          </cell>
          <cell r="F87" t="str">
            <v>Kyle Lowry</v>
          </cell>
          <cell r="G87">
            <v>7</v>
          </cell>
          <cell r="H87" t="str">
            <v>PG</v>
          </cell>
          <cell r="J87">
            <v>73</v>
          </cell>
          <cell r="L87">
            <v>196</v>
          </cell>
          <cell r="N87">
            <v>25.85428827589082</v>
          </cell>
          <cell r="O87">
            <v>76</v>
          </cell>
          <cell r="P87">
            <v>1.0410958904109588</v>
          </cell>
          <cell r="R87">
            <v>33.216666666666669</v>
          </cell>
          <cell r="S87" t="str">
            <v>us</v>
          </cell>
          <cell r="T87" t="str">
            <v>United States</v>
          </cell>
          <cell r="U87" t="str">
            <v>North America</v>
          </cell>
          <cell r="V87" t="str">
            <v>Americas</v>
          </cell>
          <cell r="W87">
            <v>12</v>
          </cell>
          <cell r="X87" t="str">
            <v>BIG EAST</v>
          </cell>
          <cell r="Z87" t="str">
            <v>Villanova</v>
          </cell>
          <cell r="AF87">
            <v>31200000</v>
          </cell>
          <cell r="AG87">
            <v>0.23069674899035789</v>
          </cell>
          <cell r="AJ87">
            <v>2213</v>
          </cell>
          <cell r="AL87">
            <v>3.6</v>
          </cell>
          <cell r="AM87">
            <v>3</v>
          </cell>
          <cell r="AN87">
            <v>6.6</v>
          </cell>
          <cell r="AO87">
            <v>5.2</v>
          </cell>
          <cell r="AP87">
            <v>3.23</v>
          </cell>
          <cell r="AQ87">
            <v>19.600000000000001</v>
          </cell>
          <cell r="AR87">
            <v>18.7</v>
          </cell>
          <cell r="AS87">
            <v>56.2</v>
          </cell>
          <cell r="AT87">
            <v>34.799999999999997</v>
          </cell>
          <cell r="AU87">
            <v>2</v>
          </cell>
          <cell r="AV87">
            <v>1.2</v>
          </cell>
          <cell r="AW87">
            <v>18.100000000000001</v>
          </cell>
          <cell r="AX87">
            <v>1.9226519337016572</v>
          </cell>
          <cell r="AY87">
            <v>3.2</v>
          </cell>
          <cell r="BG87">
            <v>1.2999999999999998</v>
          </cell>
        </row>
        <row r="88">
          <cell r="C88">
            <v>2019</v>
          </cell>
          <cell r="D88" t="str">
            <v>TOR</v>
          </cell>
          <cell r="F88" t="str">
            <v>Jordan Loyd</v>
          </cell>
          <cell r="G88">
            <v>8</v>
          </cell>
          <cell r="H88" t="str">
            <v>PG</v>
          </cell>
          <cell r="J88">
            <v>76</v>
          </cell>
          <cell r="L88">
            <v>210</v>
          </cell>
          <cell r="N88">
            <v>25.557263223849098</v>
          </cell>
          <cell r="O88">
            <v>78</v>
          </cell>
          <cell r="P88">
            <v>1.0263157894736843</v>
          </cell>
          <cell r="R88">
            <v>25.877777777777776</v>
          </cell>
          <cell r="S88" t="str">
            <v>us</v>
          </cell>
          <cell r="T88" t="str">
            <v>United States</v>
          </cell>
          <cell r="U88" t="str">
            <v>North America</v>
          </cell>
          <cell r="V88" t="str">
            <v>Americas</v>
          </cell>
          <cell r="W88">
            <v>1</v>
          </cell>
          <cell r="X88" t="str">
            <v>OTHER</v>
          </cell>
          <cell r="Z88" t="str">
            <v>University of Indianapolis</v>
          </cell>
          <cell r="AF88">
            <v>0</v>
          </cell>
          <cell r="AG88">
            <v>0</v>
          </cell>
          <cell r="AJ88">
            <v>55</v>
          </cell>
          <cell r="AL88">
            <v>0.2</v>
          </cell>
          <cell r="AM88">
            <v>0</v>
          </cell>
          <cell r="AN88">
            <v>0.2</v>
          </cell>
          <cell r="AO88">
            <v>-2.5</v>
          </cell>
          <cell r="AP88">
            <v>-1.81</v>
          </cell>
          <cell r="AQ88">
            <v>19.399999999999999</v>
          </cell>
          <cell r="AR88">
            <v>16.36</v>
          </cell>
          <cell r="AS88">
            <v>63.5</v>
          </cell>
          <cell r="AT88">
            <v>15.1</v>
          </cell>
          <cell r="AU88">
            <v>0</v>
          </cell>
          <cell r="AV88">
            <v>0</v>
          </cell>
          <cell r="AW88">
            <v>8.1</v>
          </cell>
          <cell r="AX88">
            <v>1.8641975308641976</v>
          </cell>
          <cell r="AY88">
            <v>0</v>
          </cell>
          <cell r="BG88">
            <v>1.8</v>
          </cell>
        </row>
        <row r="89">
          <cell r="C89">
            <v>2019</v>
          </cell>
          <cell r="D89" t="str">
            <v>TOR</v>
          </cell>
          <cell r="F89" t="str">
            <v>Patrick McCaw</v>
          </cell>
          <cell r="G89">
            <v>1</v>
          </cell>
          <cell r="H89" t="str">
            <v>SG</v>
          </cell>
          <cell r="J89">
            <v>79</v>
          </cell>
          <cell r="L89">
            <v>181</v>
          </cell>
          <cell r="N89">
            <v>20.386685727220435</v>
          </cell>
          <cell r="O89">
            <v>82</v>
          </cell>
          <cell r="P89">
            <v>1.0379746835443038</v>
          </cell>
          <cell r="R89">
            <v>23.633333333333333</v>
          </cell>
          <cell r="S89" t="str">
            <v>us</v>
          </cell>
          <cell r="T89" t="str">
            <v>United States</v>
          </cell>
          <cell r="U89" t="str">
            <v>North America</v>
          </cell>
          <cell r="V89" t="str">
            <v>Americas</v>
          </cell>
          <cell r="W89">
            <v>2</v>
          </cell>
          <cell r="X89" t="str">
            <v>MWC</v>
          </cell>
          <cell r="Z89" t="str">
            <v>UNLV</v>
          </cell>
          <cell r="AF89">
            <v>786211</v>
          </cell>
          <cell r="AG89">
            <v>5.8133436448864831E-3</v>
          </cell>
          <cell r="AJ89">
            <v>344</v>
          </cell>
          <cell r="AL89">
            <v>0.2</v>
          </cell>
          <cell r="AM89">
            <v>0.5</v>
          </cell>
          <cell r="AN89">
            <v>0.7</v>
          </cell>
          <cell r="AO89">
            <v>-12.1</v>
          </cell>
          <cell r="AP89">
            <v>-2.97</v>
          </cell>
          <cell r="AQ89">
            <v>9.3000000000000007</v>
          </cell>
          <cell r="AR89">
            <v>6.3</v>
          </cell>
          <cell r="AS89">
            <v>56.899999999999991</v>
          </cell>
          <cell r="AT89">
            <v>9.8000000000000007</v>
          </cell>
          <cell r="AU89">
            <v>2.9</v>
          </cell>
          <cell r="AV89">
            <v>0.5</v>
          </cell>
          <cell r="AW89">
            <v>18.8</v>
          </cell>
          <cell r="AX89">
            <v>0.52127659574468088</v>
          </cell>
          <cell r="AY89">
            <v>3.4</v>
          </cell>
          <cell r="BG89">
            <v>2.63</v>
          </cell>
        </row>
        <row r="90">
          <cell r="C90">
            <v>2019</v>
          </cell>
          <cell r="D90" t="str">
            <v>TOR</v>
          </cell>
          <cell r="F90" t="str">
            <v>Jodie Meeks</v>
          </cell>
          <cell r="G90">
            <v>20</v>
          </cell>
          <cell r="H90" t="str">
            <v>SG</v>
          </cell>
          <cell r="J90">
            <v>76</v>
          </cell>
          <cell r="L90">
            <v>210</v>
          </cell>
          <cell r="N90">
            <v>25.557263223849098</v>
          </cell>
          <cell r="O90">
            <v>76.5</v>
          </cell>
          <cell r="P90">
            <v>1.006578947368421</v>
          </cell>
          <cell r="R90">
            <v>31.81111111111111</v>
          </cell>
          <cell r="S90" t="str">
            <v>us</v>
          </cell>
          <cell r="T90" t="str">
            <v>United States</v>
          </cell>
          <cell r="U90" t="str">
            <v>North America</v>
          </cell>
          <cell r="V90" t="str">
            <v>Americas</v>
          </cell>
          <cell r="W90">
            <v>9</v>
          </cell>
          <cell r="X90" t="str">
            <v>SEC</v>
          </cell>
          <cell r="Z90" t="str">
            <v>Kentucky</v>
          </cell>
          <cell r="AF90">
            <v>319677</v>
          </cell>
          <cell r="AG90">
            <v>2.3637321995830332E-3</v>
          </cell>
          <cell r="AJ90">
            <v>104</v>
          </cell>
          <cell r="AL90">
            <v>0.2</v>
          </cell>
          <cell r="AM90">
            <v>0.1</v>
          </cell>
          <cell r="AN90">
            <v>0.3</v>
          </cell>
          <cell r="AO90">
            <v>-3.7</v>
          </cell>
          <cell r="AP90">
            <v>-1.74</v>
          </cell>
          <cell r="AQ90">
            <v>17.100000000000001</v>
          </cell>
          <cell r="AR90">
            <v>16.04</v>
          </cell>
          <cell r="AS90">
            <v>64.7</v>
          </cell>
          <cell r="AT90">
            <v>11.5</v>
          </cell>
          <cell r="AU90">
            <v>0.5</v>
          </cell>
          <cell r="AV90">
            <v>0.8</v>
          </cell>
          <cell r="AW90">
            <v>4.8</v>
          </cell>
          <cell r="AX90">
            <v>2.3958333333333335</v>
          </cell>
          <cell r="AY90">
            <v>1.3</v>
          </cell>
          <cell r="BG90">
            <v>2.4299999999999997</v>
          </cell>
        </row>
        <row r="91">
          <cell r="C91">
            <v>2019</v>
          </cell>
          <cell r="D91" t="str">
            <v>TOR</v>
          </cell>
          <cell r="F91" t="str">
            <v>C.J. Miles</v>
          </cell>
          <cell r="G91">
            <v>0</v>
          </cell>
          <cell r="H91" t="str">
            <v>SF</v>
          </cell>
          <cell r="J91">
            <v>78</v>
          </cell>
          <cell r="L91">
            <v>220</v>
          </cell>
          <cell r="N91">
            <v>25.418839049974576</v>
          </cell>
          <cell r="O91">
            <v>81</v>
          </cell>
          <cell r="P91">
            <v>1.0384615384615385</v>
          </cell>
          <cell r="R91">
            <v>32.236111111111114</v>
          </cell>
          <cell r="S91" t="str">
            <v>us</v>
          </cell>
          <cell r="T91" t="str">
            <v>United States</v>
          </cell>
          <cell r="U91" t="str">
            <v>North America</v>
          </cell>
          <cell r="V91" t="str">
            <v>Americas</v>
          </cell>
          <cell r="W91">
            <v>13</v>
          </cell>
          <cell r="X91" t="str">
            <v>H.S.</v>
          </cell>
          <cell r="Z91" t="str">
            <v>HIGH SCHOOL</v>
          </cell>
          <cell r="AF91">
            <v>0</v>
          </cell>
          <cell r="AG91">
            <v>0</v>
          </cell>
          <cell r="AJ91">
            <v>562</v>
          </cell>
          <cell r="AL91">
            <v>-0.3</v>
          </cell>
          <cell r="AM91">
            <v>0.7</v>
          </cell>
          <cell r="AN91">
            <v>0.4</v>
          </cell>
          <cell r="AO91">
            <v>1.5</v>
          </cell>
          <cell r="AP91">
            <v>-1.94</v>
          </cell>
          <cell r="AQ91">
            <v>18.8</v>
          </cell>
          <cell r="AR91">
            <v>9.02</v>
          </cell>
          <cell r="AS91">
            <v>48.4</v>
          </cell>
          <cell r="AT91">
            <v>5.2</v>
          </cell>
          <cell r="AU91">
            <v>1.5</v>
          </cell>
          <cell r="AV91">
            <v>1.5</v>
          </cell>
          <cell r="AW91">
            <v>8.5</v>
          </cell>
          <cell r="AX91">
            <v>0.61176470588235299</v>
          </cell>
          <cell r="AY91">
            <v>3</v>
          </cell>
          <cell r="BG91">
            <v>3.14</v>
          </cell>
        </row>
        <row r="92">
          <cell r="C92">
            <v>2019</v>
          </cell>
          <cell r="D92" t="str">
            <v>TOR</v>
          </cell>
          <cell r="F92" t="str">
            <v>Malcolm Miller</v>
          </cell>
          <cell r="G92">
            <v>13</v>
          </cell>
          <cell r="H92" t="str">
            <v>SF</v>
          </cell>
          <cell r="J92">
            <v>79</v>
          </cell>
          <cell r="L92">
            <v>210</v>
          </cell>
          <cell r="N92">
            <v>23.653060788487799</v>
          </cell>
          <cell r="O92">
            <v>84</v>
          </cell>
          <cell r="P92">
            <v>1.0632911392405062</v>
          </cell>
          <cell r="R92">
            <v>26.269444444444446</v>
          </cell>
          <cell r="S92" t="str">
            <v>us</v>
          </cell>
          <cell r="T92" t="str">
            <v>United States</v>
          </cell>
          <cell r="U92" t="str">
            <v>North America</v>
          </cell>
          <cell r="V92" t="str">
            <v>Americas</v>
          </cell>
          <cell r="W92">
            <v>1</v>
          </cell>
          <cell r="X92" t="str">
            <v>PATRIOT</v>
          </cell>
          <cell r="Z92" t="str">
            <v>Holy Cross</v>
          </cell>
          <cell r="AF92">
            <v>457418</v>
          </cell>
          <cell r="AG92">
            <v>3.382206587489472E-3</v>
          </cell>
          <cell r="AJ92">
            <v>67</v>
          </cell>
          <cell r="AL92">
            <v>0.1</v>
          </cell>
          <cell r="AM92">
            <v>0.1</v>
          </cell>
          <cell r="AN92">
            <v>0.2</v>
          </cell>
          <cell r="AO92">
            <v>-2.8</v>
          </cell>
          <cell r="AP92">
            <v>-1.84</v>
          </cell>
          <cell r="AQ92">
            <v>18.5</v>
          </cell>
          <cell r="AR92">
            <v>13.7</v>
          </cell>
          <cell r="AS92">
            <v>63</v>
          </cell>
          <cell r="AT92">
            <v>2.1</v>
          </cell>
          <cell r="AU92">
            <v>0.7</v>
          </cell>
          <cell r="AV92">
            <v>1.2</v>
          </cell>
          <cell r="AW92">
            <v>3.5</v>
          </cell>
          <cell r="AX92">
            <v>0.6</v>
          </cell>
          <cell r="AY92">
            <v>1.9</v>
          </cell>
          <cell r="BG92">
            <v>3.4</v>
          </cell>
        </row>
        <row r="93">
          <cell r="C93">
            <v>2019</v>
          </cell>
          <cell r="D93" t="str">
            <v>TOR</v>
          </cell>
          <cell r="F93" t="str">
            <v>Greg Monroe</v>
          </cell>
          <cell r="G93">
            <v>15</v>
          </cell>
          <cell r="H93" t="str">
            <v>C</v>
          </cell>
          <cell r="J93">
            <v>83</v>
          </cell>
          <cell r="L93">
            <v>265</v>
          </cell>
          <cell r="N93">
            <v>27.040326110605847</v>
          </cell>
          <cell r="O93">
            <v>86.25</v>
          </cell>
          <cell r="P93">
            <v>1.0391566265060241</v>
          </cell>
          <cell r="R93">
            <v>29.024999999999999</v>
          </cell>
          <cell r="S93" t="str">
            <v>us</v>
          </cell>
          <cell r="T93" t="str">
            <v>United States</v>
          </cell>
          <cell r="U93" t="str">
            <v>North America</v>
          </cell>
          <cell r="V93" t="str">
            <v>Americas</v>
          </cell>
          <cell r="W93">
            <v>8</v>
          </cell>
          <cell r="X93" t="str">
            <v>BIG EAST</v>
          </cell>
          <cell r="Z93" t="str">
            <v>Georgetown</v>
          </cell>
          <cell r="AF93">
            <v>0</v>
          </cell>
          <cell r="AG93">
            <v>0</v>
          </cell>
          <cell r="AJ93">
            <v>423</v>
          </cell>
          <cell r="AL93">
            <v>-0.1</v>
          </cell>
          <cell r="AM93">
            <v>0.7</v>
          </cell>
          <cell r="AN93">
            <v>0.6</v>
          </cell>
          <cell r="AO93">
            <v>3.4</v>
          </cell>
          <cell r="AP93">
            <v>-1.78</v>
          </cell>
          <cell r="AQ93">
            <v>22.2</v>
          </cell>
          <cell r="AR93">
            <v>19.11</v>
          </cell>
          <cell r="AS93">
            <v>48.699999999999996</v>
          </cell>
          <cell r="AT93">
            <v>5.4</v>
          </cell>
          <cell r="AU93">
            <v>1.5</v>
          </cell>
          <cell r="AV93">
            <v>1.6</v>
          </cell>
          <cell r="AW93">
            <v>14.2</v>
          </cell>
          <cell r="AX93">
            <v>0.38028169014084512</v>
          </cell>
          <cell r="AY93">
            <v>3.1</v>
          </cell>
          <cell r="BG93">
            <v>5</v>
          </cell>
        </row>
        <row r="94">
          <cell r="C94">
            <v>2019</v>
          </cell>
          <cell r="D94" t="str">
            <v>TOR</v>
          </cell>
          <cell r="F94" t="str">
            <v>Eric Moreland</v>
          </cell>
          <cell r="G94">
            <v>15</v>
          </cell>
          <cell r="H94" t="str">
            <v>PF</v>
          </cell>
          <cell r="J94">
            <v>82</v>
          </cell>
          <cell r="L94">
            <v>238</v>
          </cell>
          <cell r="N94">
            <v>24.881209503035794</v>
          </cell>
          <cell r="O94">
            <v>88</v>
          </cell>
          <cell r="P94">
            <v>1.0731707317073171</v>
          </cell>
          <cell r="R94">
            <v>27.469444444444445</v>
          </cell>
          <cell r="S94" t="str">
            <v>us</v>
          </cell>
          <cell r="T94" t="str">
            <v>United States</v>
          </cell>
          <cell r="U94" t="str">
            <v>North America</v>
          </cell>
          <cell r="V94" t="str">
            <v>Americas</v>
          </cell>
          <cell r="W94">
            <v>3</v>
          </cell>
          <cell r="X94" t="str">
            <v>PAC12</v>
          </cell>
          <cell r="Z94" t="str">
            <v>Oregon State</v>
          </cell>
          <cell r="AF94">
            <v>106237</v>
          </cell>
          <cell r="AG94">
            <v>7.8552982443873883E-4</v>
          </cell>
          <cell r="AJ94">
            <v>38</v>
          </cell>
          <cell r="AL94">
            <v>-0.1</v>
          </cell>
          <cell r="AM94">
            <v>0.1</v>
          </cell>
          <cell r="AN94">
            <v>0</v>
          </cell>
          <cell r="AO94">
            <v>-5.7</v>
          </cell>
          <cell r="AP94">
            <v>-2.0299999999999998</v>
          </cell>
          <cell r="AQ94">
            <v>13.6</v>
          </cell>
          <cell r="AR94">
            <v>6.74</v>
          </cell>
          <cell r="AS94">
            <v>50</v>
          </cell>
          <cell r="AT94">
            <v>13.3</v>
          </cell>
          <cell r="AU94">
            <v>1.3</v>
          </cell>
          <cell r="AV94">
            <v>2.2000000000000002</v>
          </cell>
          <cell r="AW94">
            <v>41.7</v>
          </cell>
          <cell r="AX94">
            <v>0.31894484412470026</v>
          </cell>
          <cell r="AY94">
            <v>3.5</v>
          </cell>
          <cell r="BG94">
            <v>5</v>
          </cell>
        </row>
        <row r="95">
          <cell r="C95">
            <v>2019</v>
          </cell>
          <cell r="D95" t="str">
            <v>TOR</v>
          </cell>
          <cell r="F95" t="str">
            <v>Norman Powell</v>
          </cell>
          <cell r="G95">
            <v>24</v>
          </cell>
          <cell r="H95" t="str">
            <v>SG</v>
          </cell>
          <cell r="J95">
            <v>75</v>
          </cell>
          <cell r="L95">
            <v>215</v>
          </cell>
          <cell r="N95">
            <v>26.868175036533128</v>
          </cell>
          <cell r="O95">
            <v>83</v>
          </cell>
          <cell r="P95">
            <v>1.1066666666666667</v>
          </cell>
          <cell r="R95">
            <v>26.05</v>
          </cell>
          <cell r="S95" t="str">
            <v>us</v>
          </cell>
          <cell r="T95" t="str">
            <v>United States</v>
          </cell>
          <cell r="U95" t="str">
            <v>North America</v>
          </cell>
          <cell r="V95" t="str">
            <v>Americas</v>
          </cell>
          <cell r="W95">
            <v>3</v>
          </cell>
          <cell r="X95" t="str">
            <v>PAC12</v>
          </cell>
          <cell r="Z95" t="str">
            <v>UCLA</v>
          </cell>
          <cell r="AF95">
            <v>9367200</v>
          </cell>
          <cell r="AG95">
            <v>6.9262262408412836E-2</v>
          </cell>
          <cell r="AJ95">
            <v>1126</v>
          </cell>
          <cell r="AL95">
            <v>1</v>
          </cell>
          <cell r="AM95">
            <v>1.4</v>
          </cell>
          <cell r="AN95">
            <v>2.4</v>
          </cell>
          <cell r="AO95">
            <v>-2.2000000000000002</v>
          </cell>
          <cell r="AP95">
            <v>-0.99</v>
          </cell>
          <cell r="AQ95">
            <v>19</v>
          </cell>
          <cell r="AR95">
            <v>13.4</v>
          </cell>
          <cell r="AS95">
            <v>59.599999999999994</v>
          </cell>
          <cell r="AT95">
            <v>11.6</v>
          </cell>
          <cell r="AU95">
            <v>1.7</v>
          </cell>
          <cell r="AV95">
            <v>1</v>
          </cell>
          <cell r="AW95">
            <v>13.1</v>
          </cell>
          <cell r="AX95">
            <v>0.8854961832061069</v>
          </cell>
          <cell r="AY95">
            <v>2.7</v>
          </cell>
          <cell r="BG95">
            <v>2.39</v>
          </cell>
        </row>
        <row r="96">
          <cell r="C96">
            <v>2019</v>
          </cell>
          <cell r="D96" t="str">
            <v>TOR</v>
          </cell>
          <cell r="F96" t="str">
            <v>Malachi Richardson</v>
          </cell>
          <cell r="G96">
            <v>22</v>
          </cell>
          <cell r="H96" t="str">
            <v>SG</v>
          </cell>
          <cell r="J96">
            <v>78</v>
          </cell>
          <cell r="L96">
            <v>205</v>
          </cell>
          <cell r="N96">
            <v>23.685736387476311</v>
          </cell>
          <cell r="O96">
            <v>84</v>
          </cell>
          <cell r="P96">
            <v>1.0769230769230769</v>
          </cell>
          <cell r="R96">
            <v>23.43888888888889</v>
          </cell>
          <cell r="S96" t="str">
            <v>us</v>
          </cell>
          <cell r="T96" t="str">
            <v>United States</v>
          </cell>
          <cell r="U96" t="str">
            <v>North America</v>
          </cell>
          <cell r="V96" t="str">
            <v>Americas</v>
          </cell>
          <cell r="W96">
            <v>2</v>
          </cell>
          <cell r="X96" t="str">
            <v>ACC</v>
          </cell>
          <cell r="Z96" t="str">
            <v>Syracuse</v>
          </cell>
          <cell r="AF96">
            <v>0</v>
          </cell>
          <cell r="AG96">
            <v>0</v>
          </cell>
          <cell r="AJ96">
            <v>103</v>
          </cell>
          <cell r="AL96">
            <v>-0.2</v>
          </cell>
          <cell r="AM96">
            <v>0.1</v>
          </cell>
          <cell r="AN96">
            <v>-0.1</v>
          </cell>
          <cell r="AO96">
            <v>-9.5</v>
          </cell>
          <cell r="AP96">
            <v>-2.4300000000000002</v>
          </cell>
          <cell r="AQ96">
            <v>16.399999999999999</v>
          </cell>
          <cell r="AR96">
            <v>0.92</v>
          </cell>
          <cell r="AS96">
            <v>48.1</v>
          </cell>
          <cell r="AT96">
            <v>0</v>
          </cell>
          <cell r="AU96">
            <v>0.5</v>
          </cell>
          <cell r="AV96">
            <v>0</v>
          </cell>
          <cell r="AW96">
            <v>20.399999999999999</v>
          </cell>
          <cell r="AX96">
            <v>0</v>
          </cell>
          <cell r="AY96">
            <v>0.5</v>
          </cell>
          <cell r="BG96">
            <v>3.1</v>
          </cell>
        </row>
        <row r="97">
          <cell r="C97">
            <v>2019</v>
          </cell>
          <cell r="D97" t="str">
            <v>TOR</v>
          </cell>
          <cell r="F97" t="str">
            <v>Pascal Siakam</v>
          </cell>
          <cell r="G97">
            <v>43</v>
          </cell>
          <cell r="H97" t="str">
            <v>PF</v>
          </cell>
          <cell r="J97">
            <v>81</v>
          </cell>
          <cell r="L97">
            <v>230</v>
          </cell>
          <cell r="N97">
            <v>24.64223154688894</v>
          </cell>
          <cell r="O97">
            <v>87.25</v>
          </cell>
          <cell r="P97">
            <v>1.0771604938271604</v>
          </cell>
          <cell r="R97">
            <v>25.197222222222223</v>
          </cell>
          <cell r="S97" t="str">
            <v>cm</v>
          </cell>
          <cell r="T97" t="str">
            <v>Cameroon</v>
          </cell>
          <cell r="U97" t="str">
            <v>Africa</v>
          </cell>
          <cell r="V97" t="str">
            <v>Africa</v>
          </cell>
          <cell r="W97">
            <v>2</v>
          </cell>
          <cell r="X97" t="str">
            <v>WAC</v>
          </cell>
          <cell r="Z97" t="str">
            <v>New Mexico State</v>
          </cell>
          <cell r="AF97">
            <v>1544951</v>
          </cell>
          <cell r="AG97">
            <v>1.1423563238762898E-2</v>
          </cell>
          <cell r="AJ97">
            <v>2548</v>
          </cell>
          <cell r="AL97">
            <v>5.7</v>
          </cell>
          <cell r="AM97">
            <v>3.6</v>
          </cell>
          <cell r="AN97">
            <v>9.3000000000000007</v>
          </cell>
          <cell r="AO97">
            <v>2.9</v>
          </cell>
          <cell r="AP97">
            <v>2.11</v>
          </cell>
          <cell r="AQ97">
            <v>20.8</v>
          </cell>
          <cell r="AR97">
            <v>18.739999999999998</v>
          </cell>
          <cell r="AS97">
            <v>62.8</v>
          </cell>
          <cell r="AT97">
            <v>14.6</v>
          </cell>
          <cell r="AU97">
            <v>1.4</v>
          </cell>
          <cell r="AV97">
            <v>1.7</v>
          </cell>
          <cell r="AW97">
            <v>12.5</v>
          </cell>
          <cell r="AX97">
            <v>1.1679999999999999</v>
          </cell>
          <cell r="AY97">
            <v>3.0999999999999996</v>
          </cell>
          <cell r="BG97">
            <v>4.09</v>
          </cell>
        </row>
        <row r="98">
          <cell r="C98">
            <v>2019</v>
          </cell>
          <cell r="D98" t="str">
            <v>TOR</v>
          </cell>
          <cell r="F98" t="str">
            <v>Jonas Valančiūnas</v>
          </cell>
          <cell r="G98">
            <v>17</v>
          </cell>
          <cell r="H98" t="str">
            <v>C</v>
          </cell>
          <cell r="J98">
            <v>83</v>
          </cell>
          <cell r="L98">
            <v>265</v>
          </cell>
          <cell r="N98">
            <v>27.040326110605847</v>
          </cell>
          <cell r="O98">
            <v>87</v>
          </cell>
          <cell r="P98">
            <v>1.0481927710843373</v>
          </cell>
          <cell r="R98">
            <v>27.102777777777778</v>
          </cell>
          <cell r="S98" t="str">
            <v>lt</v>
          </cell>
          <cell r="T98" t="str">
            <v>Lithuania</v>
          </cell>
          <cell r="U98" t="str">
            <v>Europe</v>
          </cell>
          <cell r="V98" t="str">
            <v>Eurasia</v>
          </cell>
          <cell r="W98">
            <v>6</v>
          </cell>
          <cell r="X98" t="str">
            <v>INT'L</v>
          </cell>
          <cell r="Z98" t="str">
            <v>INTERNATIONAL</v>
          </cell>
          <cell r="AF98">
            <v>0</v>
          </cell>
          <cell r="AG98">
            <v>0</v>
          </cell>
          <cell r="AJ98">
            <v>564</v>
          </cell>
          <cell r="AL98">
            <v>1.6</v>
          </cell>
          <cell r="AM98">
            <v>1.1000000000000001</v>
          </cell>
          <cell r="AN98">
            <v>2.6</v>
          </cell>
          <cell r="AO98">
            <v>0.8</v>
          </cell>
          <cell r="AP98">
            <v>2.2000000000000002</v>
          </cell>
          <cell r="AQ98">
            <v>25.9</v>
          </cell>
          <cell r="AR98">
            <v>24.47</v>
          </cell>
          <cell r="AS98">
            <v>63.9</v>
          </cell>
          <cell r="AT98">
            <v>8.5</v>
          </cell>
          <cell r="AU98">
            <v>1.1000000000000001</v>
          </cell>
          <cell r="AV98">
            <v>3.4</v>
          </cell>
          <cell r="AW98">
            <v>11.5</v>
          </cell>
          <cell r="AX98">
            <v>0.73913043478260865</v>
          </cell>
          <cell r="AY98">
            <v>4.5</v>
          </cell>
          <cell r="BG98">
            <v>5</v>
          </cell>
        </row>
        <row r="99">
          <cell r="C99">
            <v>2019</v>
          </cell>
          <cell r="D99" t="str">
            <v>TOR</v>
          </cell>
          <cell r="F99" t="str">
            <v>Fred VanVleet</v>
          </cell>
          <cell r="G99">
            <v>23</v>
          </cell>
          <cell r="H99" t="str">
            <v>PG</v>
          </cell>
          <cell r="J99">
            <v>73</v>
          </cell>
          <cell r="L99">
            <v>197</v>
          </cell>
          <cell r="N99">
            <v>25.986197909951489</v>
          </cell>
          <cell r="O99">
            <v>74</v>
          </cell>
          <cell r="P99">
            <v>1.0136986301369864</v>
          </cell>
          <cell r="R99">
            <v>25.3</v>
          </cell>
          <cell r="S99" t="str">
            <v>us</v>
          </cell>
          <cell r="T99" t="str">
            <v>United States</v>
          </cell>
          <cell r="U99" t="str">
            <v>North America</v>
          </cell>
          <cell r="V99" t="str">
            <v>Americas</v>
          </cell>
          <cell r="W99">
            <v>2</v>
          </cell>
          <cell r="X99" t="str">
            <v>AAC</v>
          </cell>
          <cell r="Z99" t="str">
            <v>Wichita State</v>
          </cell>
          <cell r="AF99">
            <v>8653847</v>
          </cell>
          <cell r="AG99">
            <v>6.3987640037178259E-2</v>
          </cell>
          <cell r="AJ99">
            <v>1760</v>
          </cell>
          <cell r="AL99">
            <v>2.4</v>
          </cell>
          <cell r="AM99">
            <v>1.9</v>
          </cell>
          <cell r="AN99">
            <v>4.3</v>
          </cell>
          <cell r="AO99">
            <v>0.5</v>
          </cell>
          <cell r="AP99">
            <v>0.8</v>
          </cell>
          <cell r="AQ99">
            <v>17.899999999999999</v>
          </cell>
          <cell r="AR99">
            <v>13.73</v>
          </cell>
          <cell r="AS99">
            <v>53.900000000000006</v>
          </cell>
          <cell r="AT99">
            <v>23.9</v>
          </cell>
          <cell r="AU99">
            <v>1.6</v>
          </cell>
          <cell r="AV99">
            <v>0.9</v>
          </cell>
          <cell r="AW99">
            <v>11.2</v>
          </cell>
          <cell r="AX99">
            <v>2.1339285714285716</v>
          </cell>
          <cell r="AY99">
            <v>2.5</v>
          </cell>
          <cell r="BG99">
            <v>1</v>
          </cell>
        </row>
        <row r="100">
          <cell r="C100">
            <v>2019</v>
          </cell>
          <cell r="D100" t="str">
            <v>TOR</v>
          </cell>
          <cell r="F100" t="str">
            <v>Delon Wright</v>
          </cell>
          <cell r="G100">
            <v>55</v>
          </cell>
          <cell r="H100" t="str">
            <v>PG</v>
          </cell>
          <cell r="J100">
            <v>77</v>
          </cell>
          <cell r="L100">
            <v>185</v>
          </cell>
          <cell r="N100">
            <v>21.933731047937243</v>
          </cell>
          <cell r="O100">
            <v>80</v>
          </cell>
          <cell r="P100">
            <v>1.0389610389610389</v>
          </cell>
          <cell r="R100">
            <v>27.130555555555556</v>
          </cell>
          <cell r="S100" t="str">
            <v>us</v>
          </cell>
          <cell r="T100" t="str">
            <v>United States</v>
          </cell>
          <cell r="U100" t="str">
            <v>North America</v>
          </cell>
          <cell r="V100" t="str">
            <v>Americas</v>
          </cell>
          <cell r="W100">
            <v>3</v>
          </cell>
          <cell r="X100" t="str">
            <v>PAC12</v>
          </cell>
          <cell r="Z100" t="str">
            <v>Utah</v>
          </cell>
          <cell r="AF100">
            <v>0</v>
          </cell>
          <cell r="AG100">
            <v>0</v>
          </cell>
          <cell r="AJ100">
            <v>897</v>
          </cell>
          <cell r="AL100">
            <v>1</v>
          </cell>
          <cell r="AM100">
            <v>1.3</v>
          </cell>
          <cell r="AN100">
            <v>2.2999999999999998</v>
          </cell>
          <cell r="AO100">
            <v>3.3</v>
          </cell>
          <cell r="AP100">
            <v>0.7</v>
          </cell>
          <cell r="AQ100">
            <v>17.100000000000001</v>
          </cell>
          <cell r="AR100">
            <v>16.3</v>
          </cell>
          <cell r="AS100">
            <v>52.7</v>
          </cell>
          <cell r="AT100">
            <v>16.8</v>
          </cell>
          <cell r="AU100">
            <v>2.5</v>
          </cell>
          <cell r="AV100">
            <v>1.4</v>
          </cell>
          <cell r="AW100">
            <v>10.4</v>
          </cell>
          <cell r="AX100">
            <v>1.6153846153846154</v>
          </cell>
          <cell r="AY100">
            <v>3.9</v>
          </cell>
          <cell r="BG100">
            <v>1.69</v>
          </cell>
        </row>
        <row r="101">
          <cell r="C101">
            <v>2019</v>
          </cell>
          <cell r="D101" t="str">
            <v>TOR</v>
          </cell>
          <cell r="F101" t="str">
            <v>TEAM TOTAL / WTD AVG</v>
          </cell>
          <cell r="AG101">
            <v>1</v>
          </cell>
          <cell r="AJ101">
            <v>19878</v>
          </cell>
          <cell r="AL101">
            <v>27.799999999999994</v>
          </cell>
          <cell r="AM101">
            <v>28.300000000000008</v>
          </cell>
          <cell r="AN101">
            <v>56.199999999999996</v>
          </cell>
          <cell r="AO101">
            <v>1.7085722909749474</v>
          </cell>
          <cell r="AP101">
            <v>1.0914583962169231</v>
          </cell>
          <cell r="AQ101">
            <v>416</v>
          </cell>
          <cell r="AR101">
            <v>204</v>
          </cell>
          <cell r="AS101">
            <v>57.675988530033202</v>
          </cell>
          <cell r="AT101">
            <v>14.957058054130195</v>
          </cell>
          <cell r="AU101">
            <v>1.6572190361203343</v>
          </cell>
          <cell r="AV101">
            <v>1.83370057349834</v>
          </cell>
          <cell r="AW101">
            <v>12.147293490290776</v>
          </cell>
          <cell r="AX101">
            <v>1.2212538664061563</v>
          </cell>
          <cell r="AY101">
            <v>3.4909196096186741</v>
          </cell>
          <cell r="BG101">
            <v>2.9996121340175073</v>
          </cell>
        </row>
        <row r="106">
          <cell r="C106" t="str">
            <v>YEAR</v>
          </cell>
          <cell r="D106" t="str">
            <v>TEAM</v>
          </cell>
          <cell r="F106" t="str">
            <v>PLAYER</v>
          </cell>
          <cell r="G106" t="str">
            <v>NUMBER</v>
          </cell>
          <cell r="H106" t="str">
            <v>POS</v>
          </cell>
          <cell r="J106" t="str">
            <v>HEIGHT (IN)</v>
          </cell>
          <cell r="L106" t="str">
            <v>WEIGHT (LBS)</v>
          </cell>
          <cell r="N106" t="str">
            <v>BMI</v>
          </cell>
          <cell r="O106" t="str">
            <v>W-SPAN</v>
          </cell>
          <cell r="P106" t="str">
            <v>APE</v>
          </cell>
          <cell r="R106" t="str">
            <v>AGE</v>
          </cell>
          <cell r="S106" t="str">
            <v>NATION</v>
          </cell>
          <cell r="T106" t="str">
            <v>COUNTRY</v>
          </cell>
          <cell r="U106" t="str">
            <v>CONTINENT</v>
          </cell>
          <cell r="V106" t="str">
            <v>GLOBAL REGION</v>
          </cell>
          <cell r="W106" t="str">
            <v>EXPE1IENCE</v>
          </cell>
          <cell r="X106" t="str">
            <v>CONFERENCE</v>
          </cell>
          <cell r="Z106" t="str">
            <v>COLLEGE1</v>
          </cell>
          <cell r="AF106" t="str">
            <v>SALARY</v>
          </cell>
          <cell r="AG106" t="str">
            <v>% SALARY</v>
          </cell>
          <cell r="AJ106" t="str">
            <v>MP</v>
          </cell>
          <cell r="AL106" t="str">
            <v>D-WS</v>
          </cell>
          <cell r="AM106" t="str">
            <v>O-WS</v>
          </cell>
          <cell r="AN106" t="str">
            <v>WS</v>
          </cell>
          <cell r="AO106" t="str">
            <v>RAPTOR</v>
          </cell>
          <cell r="AP106" t="str">
            <v>LEBRON</v>
          </cell>
          <cell r="AQ106" t="str">
            <v>USG%</v>
          </cell>
          <cell r="AR106" t="str">
            <v>PER</v>
          </cell>
          <cell r="AS106" t="str">
            <v>TS%</v>
          </cell>
          <cell r="AT106" t="str">
            <v>AST%</v>
          </cell>
          <cell r="AU106" t="str">
            <v>STL%</v>
          </cell>
          <cell r="AV106" t="str">
            <v>BLK%</v>
          </cell>
          <cell r="AW106" t="str">
            <v>TO%</v>
          </cell>
          <cell r="AX106" t="str">
            <v>AST%/TO%</v>
          </cell>
          <cell r="AY106" t="str">
            <v>STOCK%</v>
          </cell>
          <cell r="BG106" t="str">
            <v>WTD POS</v>
          </cell>
        </row>
        <row r="107">
          <cell r="C107">
            <v>2018</v>
          </cell>
          <cell r="D107" t="str">
            <v>GSW</v>
          </cell>
          <cell r="F107" t="str">
            <v>Jordan Bell</v>
          </cell>
          <cell r="G107">
            <v>2</v>
          </cell>
          <cell r="H107" t="str">
            <v>C</v>
          </cell>
          <cell r="J107">
            <v>80</v>
          </cell>
          <cell r="L107">
            <v>216</v>
          </cell>
          <cell r="N107">
            <v>23.724442346938769</v>
          </cell>
          <cell r="O107">
            <v>84</v>
          </cell>
          <cell r="P107">
            <v>1.05</v>
          </cell>
          <cell r="R107">
            <v>23.419444444444444</v>
          </cell>
          <cell r="S107" t="str">
            <v>us</v>
          </cell>
          <cell r="T107" t="str">
            <v>United States</v>
          </cell>
          <cell r="U107" t="str">
            <v>North America</v>
          </cell>
          <cell r="V107" t="str">
            <v>Americas</v>
          </cell>
          <cell r="W107">
            <v>1</v>
          </cell>
          <cell r="X107" t="str">
            <v>PAC12</v>
          </cell>
          <cell r="Z107" t="str">
            <v>Oregon</v>
          </cell>
          <cell r="AF107">
            <v>815615</v>
          </cell>
          <cell r="AG107">
            <v>6.0673622531013573E-3</v>
          </cell>
          <cell r="AJ107">
            <v>809</v>
          </cell>
          <cell r="AL107">
            <v>1.6</v>
          </cell>
          <cell r="AM107">
            <v>1.4</v>
          </cell>
          <cell r="AN107">
            <v>2.9</v>
          </cell>
          <cell r="AO107">
            <v>2.2000000000000002</v>
          </cell>
          <cell r="AP107">
            <v>1.87</v>
          </cell>
          <cell r="AQ107">
            <v>13.9</v>
          </cell>
          <cell r="AR107">
            <v>28.2</v>
          </cell>
          <cell r="AS107">
            <v>64.099999999999994</v>
          </cell>
          <cell r="AT107">
            <v>16.899999999999999</v>
          </cell>
          <cell r="AU107">
            <v>2.1</v>
          </cell>
          <cell r="AV107">
            <v>5.5</v>
          </cell>
          <cell r="AW107">
            <v>20</v>
          </cell>
          <cell r="AX107">
            <v>0.84499999999999997</v>
          </cell>
          <cell r="AY107">
            <v>7.6</v>
          </cell>
          <cell r="BG107">
            <v>4.45</v>
          </cell>
        </row>
        <row r="108">
          <cell r="C108">
            <v>2018</v>
          </cell>
          <cell r="D108" t="str">
            <v>GSW</v>
          </cell>
          <cell r="F108" t="str">
            <v>Chris Boucher</v>
          </cell>
          <cell r="G108">
            <v>25</v>
          </cell>
          <cell r="H108" t="str">
            <v>PF</v>
          </cell>
          <cell r="J108">
            <v>81</v>
          </cell>
          <cell r="L108">
            <v>200</v>
          </cell>
          <cell r="N108">
            <v>21.428027432077336</v>
          </cell>
          <cell r="O108">
            <v>88</v>
          </cell>
          <cell r="P108">
            <v>1.0864197530864197</v>
          </cell>
          <cell r="R108">
            <v>25.408333333333335</v>
          </cell>
          <cell r="S108" t="str">
            <v>lc</v>
          </cell>
          <cell r="T108" t="str">
            <v>Saint Lucia</v>
          </cell>
          <cell r="U108" t="str">
            <v>North America</v>
          </cell>
          <cell r="V108" t="str">
            <v>Caribbean</v>
          </cell>
          <cell r="W108">
            <v>1</v>
          </cell>
          <cell r="X108" t="str">
            <v>PAC12</v>
          </cell>
          <cell r="Z108" t="str">
            <v>Oregon</v>
          </cell>
          <cell r="AF108">
            <v>0</v>
          </cell>
          <cell r="AG108">
            <v>0</v>
          </cell>
          <cell r="AJ108">
            <v>1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-2</v>
          </cell>
          <cell r="AQ108">
            <v>43.9</v>
          </cell>
          <cell r="AR108">
            <v>26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BG108">
            <v>4</v>
          </cell>
        </row>
        <row r="109">
          <cell r="C109">
            <v>2018</v>
          </cell>
          <cell r="D109" t="str">
            <v>GSW</v>
          </cell>
          <cell r="F109" t="str">
            <v>Omri Casspi</v>
          </cell>
          <cell r="G109">
            <v>18</v>
          </cell>
          <cell r="H109" t="str">
            <v>SF</v>
          </cell>
          <cell r="J109">
            <v>81</v>
          </cell>
          <cell r="L109">
            <v>225</v>
          </cell>
          <cell r="N109">
            <v>24.106530861087002</v>
          </cell>
          <cell r="O109">
            <v>82</v>
          </cell>
          <cell r="P109">
            <v>1.0123456790123457</v>
          </cell>
          <cell r="R109">
            <v>29.961111111111112</v>
          </cell>
          <cell r="S109" t="str">
            <v>il</v>
          </cell>
          <cell r="T109" t="str">
            <v>Israel</v>
          </cell>
          <cell r="U109" t="str">
            <v>Asia</v>
          </cell>
          <cell r="V109" t="str">
            <v>Eurasia</v>
          </cell>
          <cell r="W109">
            <v>8</v>
          </cell>
          <cell r="X109" t="str">
            <v>INT'L</v>
          </cell>
          <cell r="Z109" t="str">
            <v>INTERNATIONAL</v>
          </cell>
          <cell r="AF109">
            <v>1471382</v>
          </cell>
          <cell r="AG109">
            <v>1.0945614789689721E-2</v>
          </cell>
          <cell r="AJ109">
            <v>740</v>
          </cell>
          <cell r="AL109">
            <v>1.2</v>
          </cell>
          <cell r="AM109">
            <v>1</v>
          </cell>
          <cell r="AN109">
            <v>2.2000000000000002</v>
          </cell>
          <cell r="AO109">
            <v>-0.7</v>
          </cell>
          <cell r="AP109">
            <v>-0.27</v>
          </cell>
          <cell r="AQ109">
            <v>16.3</v>
          </cell>
          <cell r="AR109">
            <v>16.100000000000001</v>
          </cell>
          <cell r="AS109">
            <v>63.2</v>
          </cell>
          <cell r="AT109">
            <v>9.5</v>
          </cell>
          <cell r="AU109">
            <v>1.2</v>
          </cell>
          <cell r="AV109">
            <v>2</v>
          </cell>
          <cell r="AW109">
            <v>13.5</v>
          </cell>
          <cell r="AX109">
            <v>0.70370370370370372</v>
          </cell>
          <cell r="AY109">
            <v>3.2</v>
          </cell>
          <cell r="BG109">
            <v>3.22</v>
          </cell>
        </row>
        <row r="110">
          <cell r="C110">
            <v>2018</v>
          </cell>
          <cell r="D110" t="str">
            <v>GSW</v>
          </cell>
          <cell r="F110" t="str">
            <v>Quinn Cook</v>
          </cell>
          <cell r="G110">
            <v>4</v>
          </cell>
          <cell r="H110" t="str">
            <v>PG</v>
          </cell>
          <cell r="J110">
            <v>73</v>
          </cell>
          <cell r="L110">
            <v>180</v>
          </cell>
          <cell r="N110">
            <v>23.743734130920142</v>
          </cell>
          <cell r="O110">
            <v>76</v>
          </cell>
          <cell r="P110">
            <v>1.0410958904109588</v>
          </cell>
          <cell r="R110">
            <v>25.208333333333332</v>
          </cell>
          <cell r="S110" t="str">
            <v>us</v>
          </cell>
          <cell r="T110" t="str">
            <v>United States</v>
          </cell>
          <cell r="U110" t="str">
            <v>North America</v>
          </cell>
          <cell r="V110" t="str">
            <v>Americas</v>
          </cell>
          <cell r="W110">
            <v>1</v>
          </cell>
          <cell r="X110" t="str">
            <v>ACC</v>
          </cell>
          <cell r="Z110" t="str">
            <v>Duke</v>
          </cell>
          <cell r="AF110">
            <v>14832</v>
          </cell>
          <cell r="AG110">
            <v>1.1033528924553782E-4</v>
          </cell>
          <cell r="AJ110">
            <v>740</v>
          </cell>
          <cell r="AL110">
            <v>1.1000000000000001</v>
          </cell>
          <cell r="AM110">
            <v>0.4</v>
          </cell>
          <cell r="AN110">
            <v>1.6</v>
          </cell>
          <cell r="AO110">
            <v>-5.2</v>
          </cell>
          <cell r="AP110">
            <v>-2.37</v>
          </cell>
          <cell r="AQ110">
            <v>17.5</v>
          </cell>
          <cell r="AR110">
            <v>16.100000000000001</v>
          </cell>
          <cell r="AS110">
            <v>59.3</v>
          </cell>
          <cell r="AT110">
            <v>16.600000000000001</v>
          </cell>
          <cell r="AU110">
            <v>0.8</v>
          </cell>
          <cell r="AV110">
            <v>0.1</v>
          </cell>
          <cell r="AW110">
            <v>10.8</v>
          </cell>
          <cell r="AX110">
            <v>1.537037037037037</v>
          </cell>
          <cell r="AY110">
            <v>0.9</v>
          </cell>
          <cell r="BG110">
            <v>1</v>
          </cell>
        </row>
        <row r="111">
          <cell r="C111">
            <v>2018</v>
          </cell>
          <cell r="D111" t="str">
            <v>GSW</v>
          </cell>
          <cell r="F111" t="str">
            <v>Stephen Curry</v>
          </cell>
          <cell r="G111">
            <v>30</v>
          </cell>
          <cell r="H111" t="str">
            <v>PG</v>
          </cell>
          <cell r="J111">
            <v>74</v>
          </cell>
          <cell r="L111">
            <v>185</v>
          </cell>
          <cell r="N111">
            <v>23.748190537476248</v>
          </cell>
          <cell r="O111">
            <v>75.5</v>
          </cell>
          <cell r="P111">
            <v>1.0202702702702702</v>
          </cell>
          <cell r="R111">
            <v>30.233333333333334</v>
          </cell>
          <cell r="S111" t="str">
            <v>us</v>
          </cell>
          <cell r="T111" t="str">
            <v>United States</v>
          </cell>
          <cell r="U111" t="str">
            <v>North America</v>
          </cell>
          <cell r="V111" t="str">
            <v>Americas</v>
          </cell>
          <cell r="W111">
            <v>8</v>
          </cell>
          <cell r="X111" t="str">
            <v>A10</v>
          </cell>
          <cell r="Z111" t="str">
            <v>Davidson</v>
          </cell>
          <cell r="AF111">
            <v>34682550</v>
          </cell>
          <cell r="AG111">
            <v>0.25800358589690048</v>
          </cell>
          <cell r="AJ111">
            <v>1631</v>
          </cell>
          <cell r="AL111">
            <v>7.2</v>
          </cell>
          <cell r="AM111">
            <v>1.9</v>
          </cell>
          <cell r="AN111">
            <v>9.1</v>
          </cell>
          <cell r="AO111">
            <v>7.5</v>
          </cell>
          <cell r="AP111">
            <v>5.34</v>
          </cell>
          <cell r="AQ111">
            <v>31</v>
          </cell>
          <cell r="AR111">
            <v>11.2</v>
          </cell>
          <cell r="AS111">
            <v>67.5</v>
          </cell>
          <cell r="AT111">
            <v>30.3</v>
          </cell>
          <cell r="AU111">
            <v>2.4</v>
          </cell>
          <cell r="AV111">
            <v>0.4</v>
          </cell>
          <cell r="AW111">
            <v>13.3</v>
          </cell>
          <cell r="AX111">
            <v>2.2781954887218046</v>
          </cell>
          <cell r="AY111">
            <v>2.8</v>
          </cell>
          <cell r="BG111">
            <v>1.01</v>
          </cell>
        </row>
        <row r="112">
          <cell r="C112">
            <v>2018</v>
          </cell>
          <cell r="D112" t="str">
            <v>GSW</v>
          </cell>
          <cell r="F112" t="str">
            <v>Kevin Durant</v>
          </cell>
          <cell r="G112">
            <v>35</v>
          </cell>
          <cell r="H112" t="str">
            <v>SF</v>
          </cell>
          <cell r="J112">
            <v>82</v>
          </cell>
          <cell r="L112">
            <v>240</v>
          </cell>
          <cell r="N112">
            <v>25.090295297178951</v>
          </cell>
          <cell r="O112">
            <v>89</v>
          </cell>
          <cell r="P112">
            <v>1.0853658536585367</v>
          </cell>
          <cell r="R112">
            <v>29.691666666666666</v>
          </cell>
          <cell r="S112" t="str">
            <v>us</v>
          </cell>
          <cell r="T112" t="str">
            <v>United States</v>
          </cell>
          <cell r="U112" t="str">
            <v>North America</v>
          </cell>
          <cell r="V112" t="str">
            <v>Americas</v>
          </cell>
          <cell r="W112">
            <v>10</v>
          </cell>
          <cell r="X112" t="str">
            <v>BIG12</v>
          </cell>
          <cell r="Z112" t="str">
            <v>Texas</v>
          </cell>
          <cell r="AF112">
            <v>25000000</v>
          </cell>
          <cell r="AG112">
            <v>0.18597506952120049</v>
          </cell>
          <cell r="AJ112">
            <v>2325</v>
          </cell>
          <cell r="AL112">
            <v>7.5</v>
          </cell>
          <cell r="AM112">
            <v>2.9</v>
          </cell>
          <cell r="AN112">
            <v>10.4</v>
          </cell>
          <cell r="AO112">
            <v>4.2</v>
          </cell>
          <cell r="AP112">
            <v>3.81</v>
          </cell>
          <cell r="AQ112">
            <v>30.4</v>
          </cell>
          <cell r="AR112">
            <v>11.6</v>
          </cell>
          <cell r="AS112">
            <v>64</v>
          </cell>
          <cell r="AT112">
            <v>25.5</v>
          </cell>
          <cell r="AU112">
            <v>1</v>
          </cell>
          <cell r="AV112">
            <v>4</v>
          </cell>
          <cell r="AW112">
            <v>12.9</v>
          </cell>
          <cell r="AX112">
            <v>1.9767441860465116</v>
          </cell>
          <cell r="AY112">
            <v>5</v>
          </cell>
          <cell r="BG112">
            <v>3.45</v>
          </cell>
        </row>
        <row r="113">
          <cell r="C113">
            <v>2018</v>
          </cell>
          <cell r="D113" t="str">
            <v>GSW</v>
          </cell>
          <cell r="F113" t="str">
            <v>Draymond Green</v>
          </cell>
          <cell r="G113">
            <v>23</v>
          </cell>
          <cell r="H113" t="str">
            <v>PF</v>
          </cell>
          <cell r="J113">
            <v>78</v>
          </cell>
          <cell r="L113">
            <v>230</v>
          </cell>
          <cell r="N113">
            <v>26.574240824973423</v>
          </cell>
          <cell r="O113">
            <v>85.25</v>
          </cell>
          <cell r="P113">
            <v>1.0929487179487178</v>
          </cell>
          <cell r="R113">
            <v>28.261111111111113</v>
          </cell>
          <cell r="S113" t="str">
            <v>us</v>
          </cell>
          <cell r="T113" t="str">
            <v>United States</v>
          </cell>
          <cell r="U113" t="str">
            <v>North America</v>
          </cell>
          <cell r="V113" t="str">
            <v>Americas</v>
          </cell>
          <cell r="W113">
            <v>5</v>
          </cell>
          <cell r="X113" t="str">
            <v>BIG10</v>
          </cell>
          <cell r="Z113" t="str">
            <v>Michigan State</v>
          </cell>
          <cell r="AF113">
            <v>16400000</v>
          </cell>
          <cell r="AG113">
            <v>0.12199964560590752</v>
          </cell>
          <cell r="AJ113">
            <v>2287</v>
          </cell>
          <cell r="AL113">
            <v>2.6</v>
          </cell>
          <cell r="AM113">
            <v>3.4</v>
          </cell>
          <cell r="AN113">
            <v>6.1</v>
          </cell>
          <cell r="AO113">
            <v>3.1</v>
          </cell>
          <cell r="AP113">
            <v>3.06</v>
          </cell>
          <cell r="AQ113">
            <v>17.2</v>
          </cell>
          <cell r="AR113">
            <v>10</v>
          </cell>
          <cell r="AS113">
            <v>55.600000000000009</v>
          </cell>
          <cell r="AT113">
            <v>29</v>
          </cell>
          <cell r="AU113">
            <v>2</v>
          </cell>
          <cell r="AV113">
            <v>3.1</v>
          </cell>
          <cell r="AW113">
            <v>22.5</v>
          </cell>
          <cell r="AX113">
            <v>1.288888888888889</v>
          </cell>
          <cell r="AY113">
            <v>5.0999999999999996</v>
          </cell>
          <cell r="BG113">
            <v>4.12</v>
          </cell>
        </row>
        <row r="114">
          <cell r="C114">
            <v>2018</v>
          </cell>
          <cell r="D114" t="str">
            <v>GSW</v>
          </cell>
          <cell r="F114" t="str">
            <v>Andre Iguodala</v>
          </cell>
          <cell r="G114">
            <v>9</v>
          </cell>
          <cell r="H114" t="str">
            <v>SF</v>
          </cell>
          <cell r="J114">
            <v>78</v>
          </cell>
          <cell r="L114">
            <v>215</v>
          </cell>
          <cell r="N114">
            <v>24.841138162475154</v>
          </cell>
          <cell r="O114">
            <v>83</v>
          </cell>
          <cell r="P114">
            <v>1.0641025641025641</v>
          </cell>
          <cell r="R114">
            <v>34.361111111111114</v>
          </cell>
          <cell r="S114" t="str">
            <v>us</v>
          </cell>
          <cell r="T114" t="str">
            <v>United States</v>
          </cell>
          <cell r="U114" t="str">
            <v>North America</v>
          </cell>
          <cell r="V114" t="str">
            <v>Americas</v>
          </cell>
          <cell r="W114">
            <v>13</v>
          </cell>
          <cell r="X114" t="str">
            <v>PAC12</v>
          </cell>
          <cell r="Z114" t="str">
            <v>Arizona</v>
          </cell>
          <cell r="AF114">
            <v>14814815</v>
          </cell>
          <cell r="AG114">
            <v>0.11020744998274895</v>
          </cell>
          <cell r="AJ114">
            <v>1622</v>
          </cell>
          <cell r="AL114">
            <v>1.6</v>
          </cell>
          <cell r="AM114">
            <v>1.6</v>
          </cell>
          <cell r="AN114">
            <v>3.2</v>
          </cell>
          <cell r="AO114">
            <v>-0.1</v>
          </cell>
          <cell r="AP114">
            <v>0.16</v>
          </cell>
          <cell r="AQ114">
            <v>11.5</v>
          </cell>
          <cell r="AR114">
            <v>17</v>
          </cell>
          <cell r="AS114">
            <v>53.6</v>
          </cell>
          <cell r="AT114">
            <v>16.2</v>
          </cell>
          <cell r="AU114">
            <v>1.6</v>
          </cell>
          <cell r="AV114">
            <v>1.9</v>
          </cell>
          <cell r="AW114">
            <v>15.8</v>
          </cell>
          <cell r="AX114">
            <v>1.0253164556962024</v>
          </cell>
          <cell r="AY114">
            <v>3.5</v>
          </cell>
          <cell r="BG114">
            <v>2.9000000000000004</v>
          </cell>
        </row>
        <row r="115">
          <cell r="C115">
            <v>2018</v>
          </cell>
          <cell r="D115" t="str">
            <v>GSW</v>
          </cell>
          <cell r="F115" t="str">
            <v>Damian Jones</v>
          </cell>
          <cell r="G115">
            <v>15</v>
          </cell>
          <cell r="H115" t="str">
            <v>C</v>
          </cell>
          <cell r="J115">
            <v>83</v>
          </cell>
          <cell r="L115">
            <v>245</v>
          </cell>
          <cell r="N115">
            <v>24.999546781503518</v>
          </cell>
          <cell r="O115">
            <v>88</v>
          </cell>
          <cell r="P115">
            <v>1.0602409638554218</v>
          </cell>
          <cell r="R115">
            <v>22.93888888888889</v>
          </cell>
          <cell r="S115" t="str">
            <v>us</v>
          </cell>
          <cell r="T115" t="str">
            <v>United States</v>
          </cell>
          <cell r="U115" t="str">
            <v>North America</v>
          </cell>
          <cell r="V115" t="str">
            <v>Americas</v>
          </cell>
          <cell r="W115">
            <v>1</v>
          </cell>
          <cell r="X115" t="str">
            <v>SEC</v>
          </cell>
          <cell r="Z115" t="str">
            <v>Vanderbilt</v>
          </cell>
          <cell r="AF115">
            <v>1312611</v>
          </cell>
          <cell r="AG115">
            <v>9.7645168791716998E-3</v>
          </cell>
          <cell r="AJ115">
            <v>89</v>
          </cell>
          <cell r="AL115">
            <v>0</v>
          </cell>
          <cell r="AM115">
            <v>0.1</v>
          </cell>
          <cell r="AN115">
            <v>0.1</v>
          </cell>
          <cell r="AO115">
            <v>-4.9000000000000004</v>
          </cell>
          <cell r="AP115">
            <v>-2.31</v>
          </cell>
          <cell r="AQ115">
            <v>13.9</v>
          </cell>
          <cell r="AR115">
            <v>15.5</v>
          </cell>
          <cell r="AS115">
            <v>51.7</v>
          </cell>
          <cell r="AT115">
            <v>2.9</v>
          </cell>
          <cell r="AU115">
            <v>0.5</v>
          </cell>
          <cell r="AV115">
            <v>2.7</v>
          </cell>
          <cell r="AW115">
            <v>14.2</v>
          </cell>
          <cell r="AX115">
            <v>0.20422535211267606</v>
          </cell>
          <cell r="AY115">
            <v>3.2</v>
          </cell>
          <cell r="BG115">
            <v>5</v>
          </cell>
        </row>
        <row r="116">
          <cell r="C116">
            <v>2018</v>
          </cell>
          <cell r="D116" t="str">
            <v>GSW</v>
          </cell>
          <cell r="F116" t="str">
            <v>Shaun Livingston</v>
          </cell>
          <cell r="G116">
            <v>34</v>
          </cell>
          <cell r="H116" t="str">
            <v>PG</v>
          </cell>
          <cell r="J116">
            <v>79</v>
          </cell>
          <cell r="L116">
            <v>192</v>
          </cell>
          <cell r="N116">
            <v>21.62565557804599</v>
          </cell>
          <cell r="O116">
            <v>83</v>
          </cell>
          <cell r="P116">
            <v>1.0506329113924051</v>
          </cell>
          <cell r="R116">
            <v>32.741666666666667</v>
          </cell>
          <cell r="S116" t="str">
            <v>us</v>
          </cell>
          <cell r="T116" t="str">
            <v>United States</v>
          </cell>
          <cell r="U116" t="str">
            <v>North America</v>
          </cell>
          <cell r="V116" t="str">
            <v>Americas</v>
          </cell>
          <cell r="W116">
            <v>12</v>
          </cell>
          <cell r="X116" t="str">
            <v>H.S.</v>
          </cell>
          <cell r="Z116" t="str">
            <v>HIGH SCHOOL</v>
          </cell>
          <cell r="AF116">
            <v>7692308</v>
          </cell>
          <cell r="AG116">
            <v>5.7223100603139468E-2</v>
          </cell>
          <cell r="AJ116">
            <v>1129</v>
          </cell>
          <cell r="AL116">
            <v>0.9</v>
          </cell>
          <cell r="AM116">
            <v>0.9</v>
          </cell>
          <cell r="AN116">
            <v>1.8</v>
          </cell>
          <cell r="AO116">
            <v>-1.3</v>
          </cell>
          <cell r="AP116">
            <v>-1.49</v>
          </cell>
          <cell r="AQ116">
            <v>16.600000000000001</v>
          </cell>
          <cell r="AR116">
            <v>14.8</v>
          </cell>
          <cell r="AS116">
            <v>53.300000000000004</v>
          </cell>
          <cell r="AT116">
            <v>16.8</v>
          </cell>
          <cell r="AU116">
            <v>1.5</v>
          </cell>
          <cell r="AV116">
            <v>1.5</v>
          </cell>
          <cell r="AW116">
            <v>13.6</v>
          </cell>
          <cell r="AX116">
            <v>1.2352941176470589</v>
          </cell>
          <cell r="AY116">
            <v>3</v>
          </cell>
          <cell r="BG116">
            <v>1.22</v>
          </cell>
        </row>
        <row r="117">
          <cell r="C117">
            <v>2018</v>
          </cell>
          <cell r="D117" t="str">
            <v>GSW</v>
          </cell>
          <cell r="F117" t="str">
            <v>Kevon Looney</v>
          </cell>
          <cell r="G117">
            <v>5</v>
          </cell>
          <cell r="H117" t="str">
            <v>C</v>
          </cell>
          <cell r="J117">
            <v>81</v>
          </cell>
          <cell r="L117">
            <v>222</v>
          </cell>
          <cell r="N117">
            <v>23.785110449605845</v>
          </cell>
          <cell r="O117">
            <v>88</v>
          </cell>
          <cell r="P117">
            <v>1.0864197530864197</v>
          </cell>
          <cell r="R117">
            <v>22.338888888888889</v>
          </cell>
          <cell r="S117" t="str">
            <v>us</v>
          </cell>
          <cell r="T117" t="str">
            <v>United States</v>
          </cell>
          <cell r="U117" t="str">
            <v>North America</v>
          </cell>
          <cell r="V117" t="str">
            <v>Americas</v>
          </cell>
          <cell r="W117">
            <v>2</v>
          </cell>
          <cell r="X117" t="str">
            <v>PAC12</v>
          </cell>
          <cell r="Z117" t="str">
            <v>UCLA</v>
          </cell>
          <cell r="AF117">
            <v>1471382</v>
          </cell>
          <cell r="AG117">
            <v>1.0945614789689721E-2</v>
          </cell>
          <cell r="AJ117">
            <v>910</v>
          </cell>
          <cell r="AL117">
            <v>1.5</v>
          </cell>
          <cell r="AM117">
            <v>1.3</v>
          </cell>
          <cell r="AN117">
            <v>2.8</v>
          </cell>
          <cell r="AO117">
            <v>3.4</v>
          </cell>
          <cell r="AP117">
            <v>0.4</v>
          </cell>
          <cell r="AQ117">
            <v>12.4</v>
          </cell>
          <cell r="AR117">
            <v>22.3</v>
          </cell>
          <cell r="AS117">
            <v>58.8</v>
          </cell>
          <cell r="AT117">
            <v>6</v>
          </cell>
          <cell r="AU117">
            <v>1.8</v>
          </cell>
          <cell r="AV117">
            <v>4.9000000000000004</v>
          </cell>
          <cell r="AW117">
            <v>12</v>
          </cell>
          <cell r="AX117">
            <v>0.5</v>
          </cell>
          <cell r="AY117">
            <v>6.7</v>
          </cell>
          <cell r="BG117">
            <v>4.6099999999999994</v>
          </cell>
        </row>
        <row r="118">
          <cell r="C118">
            <v>2018</v>
          </cell>
          <cell r="D118" t="str">
            <v>GSW</v>
          </cell>
          <cell r="F118" t="str">
            <v>Patrick McCaw</v>
          </cell>
          <cell r="G118">
            <v>0</v>
          </cell>
          <cell r="H118" t="str">
            <v>SG</v>
          </cell>
          <cell r="J118">
            <v>79</v>
          </cell>
          <cell r="L118">
            <v>181</v>
          </cell>
          <cell r="N118">
            <v>20.386685727220435</v>
          </cell>
          <cell r="O118">
            <v>82</v>
          </cell>
          <cell r="P118">
            <v>1.0379746835443038</v>
          </cell>
          <cell r="R118">
            <v>22.619444444444444</v>
          </cell>
          <cell r="S118" t="str">
            <v>us</v>
          </cell>
          <cell r="T118" t="str">
            <v>United States</v>
          </cell>
          <cell r="U118" t="str">
            <v>North America</v>
          </cell>
          <cell r="V118" t="str">
            <v>Americas</v>
          </cell>
          <cell r="W118">
            <v>1</v>
          </cell>
          <cell r="X118" t="str">
            <v>MWC</v>
          </cell>
          <cell r="Z118" t="str">
            <v>UNLV</v>
          </cell>
          <cell r="AF118">
            <v>1312611</v>
          </cell>
          <cell r="AG118">
            <v>9.7645168791716998E-3</v>
          </cell>
          <cell r="AJ118">
            <v>961</v>
          </cell>
          <cell r="AL118">
            <v>-0.3</v>
          </cell>
          <cell r="AM118">
            <v>0.8</v>
          </cell>
          <cell r="AN118">
            <v>0.6</v>
          </cell>
          <cell r="AO118">
            <v>-4.8</v>
          </cell>
          <cell r="AP118">
            <v>-3.18</v>
          </cell>
          <cell r="AQ118">
            <v>12.8</v>
          </cell>
          <cell r="AR118">
            <v>20.9</v>
          </cell>
          <cell r="AS118">
            <v>47.699999999999996</v>
          </cell>
          <cell r="AT118">
            <v>10.6</v>
          </cell>
          <cell r="AU118">
            <v>2.2000000000000002</v>
          </cell>
          <cell r="AV118">
            <v>0.8</v>
          </cell>
          <cell r="AW118">
            <v>14.6</v>
          </cell>
          <cell r="AX118">
            <v>0.72602739726027399</v>
          </cell>
          <cell r="AY118">
            <v>3</v>
          </cell>
          <cell r="BG118">
            <v>1.58</v>
          </cell>
        </row>
        <row r="119">
          <cell r="C119">
            <v>2018</v>
          </cell>
          <cell r="D119" t="str">
            <v>GSW</v>
          </cell>
          <cell r="F119" t="str">
            <v>JaVale McGee</v>
          </cell>
          <cell r="G119">
            <v>1</v>
          </cell>
          <cell r="H119" t="str">
            <v>C</v>
          </cell>
          <cell r="J119">
            <v>85</v>
          </cell>
          <cell r="L119">
            <v>270</v>
          </cell>
          <cell r="N119">
            <v>26.269278723254001</v>
          </cell>
          <cell r="O119">
            <v>91</v>
          </cell>
          <cell r="P119">
            <v>1.0705882352941176</v>
          </cell>
          <cell r="R119">
            <v>30.386111111111113</v>
          </cell>
          <cell r="S119" t="str">
            <v>us</v>
          </cell>
          <cell r="T119" t="str">
            <v>United States</v>
          </cell>
          <cell r="U119" t="str">
            <v>North America</v>
          </cell>
          <cell r="V119" t="str">
            <v>Americas</v>
          </cell>
          <cell r="W119">
            <v>9</v>
          </cell>
          <cell r="X119" t="str">
            <v>MWC</v>
          </cell>
          <cell r="Z119" t="str">
            <v>Nevada</v>
          </cell>
          <cell r="AF119">
            <v>1471382</v>
          </cell>
          <cell r="AG119">
            <v>1.0945614789689721E-2</v>
          </cell>
          <cell r="AJ119">
            <v>615</v>
          </cell>
          <cell r="AL119">
            <v>1.7</v>
          </cell>
          <cell r="AM119">
            <v>1.1000000000000001</v>
          </cell>
          <cell r="AN119">
            <v>2.7</v>
          </cell>
          <cell r="AO119">
            <v>0.6</v>
          </cell>
          <cell r="AP119">
            <v>0.44</v>
          </cell>
          <cell r="AQ119">
            <v>19.2</v>
          </cell>
          <cell r="AR119">
            <v>6.8</v>
          </cell>
          <cell r="AS119">
            <v>64.099999999999994</v>
          </cell>
          <cell r="AT119">
            <v>8</v>
          </cell>
          <cell r="AU119">
            <v>1.6</v>
          </cell>
          <cell r="AV119">
            <v>7.3</v>
          </cell>
          <cell r="AW119">
            <v>10</v>
          </cell>
          <cell r="AX119">
            <v>0.8</v>
          </cell>
          <cell r="AY119">
            <v>8.9</v>
          </cell>
          <cell r="BG119">
            <v>5</v>
          </cell>
        </row>
        <row r="120">
          <cell r="C120">
            <v>2018</v>
          </cell>
          <cell r="D120" t="str">
            <v>GSW</v>
          </cell>
          <cell r="F120" t="str">
            <v>Zaza Pachulia</v>
          </cell>
          <cell r="G120">
            <v>27</v>
          </cell>
          <cell r="H120" t="str">
            <v>C</v>
          </cell>
          <cell r="J120">
            <v>83</v>
          </cell>
          <cell r="L120">
            <v>270</v>
          </cell>
          <cell r="N120">
            <v>27.550520942881427</v>
          </cell>
          <cell r="O120">
            <v>84</v>
          </cell>
          <cell r="P120">
            <v>1.0120481927710843</v>
          </cell>
          <cell r="R120">
            <v>34.327777777777776</v>
          </cell>
          <cell r="S120" t="str">
            <v>ge</v>
          </cell>
          <cell r="T120" t="str">
            <v>Georgia</v>
          </cell>
          <cell r="U120" t="str">
            <v>Asia</v>
          </cell>
          <cell r="V120" t="str">
            <v>Eurasia</v>
          </cell>
          <cell r="W120">
            <v>14</v>
          </cell>
          <cell r="X120" t="str">
            <v>INT'L</v>
          </cell>
          <cell r="Z120" t="str">
            <v>INTERNATIONAL</v>
          </cell>
          <cell r="AF120">
            <v>3477600</v>
          </cell>
          <cell r="AG120">
            <v>2.5869876070677072E-2</v>
          </cell>
          <cell r="AJ120">
            <v>972</v>
          </cell>
          <cell r="AL120">
            <v>1.8</v>
          </cell>
          <cell r="AM120">
            <v>1.4</v>
          </cell>
          <cell r="AN120">
            <v>3.3</v>
          </cell>
          <cell r="AO120">
            <v>0.6</v>
          </cell>
          <cell r="AP120">
            <v>0.45</v>
          </cell>
          <cell r="AQ120">
            <v>17</v>
          </cell>
          <cell r="AR120">
            <v>7.4</v>
          </cell>
          <cell r="AS120">
            <v>61.199999999999996</v>
          </cell>
          <cell r="AT120">
            <v>15.2</v>
          </cell>
          <cell r="AU120">
            <v>1.9</v>
          </cell>
          <cell r="AV120">
            <v>1.4</v>
          </cell>
          <cell r="AW120">
            <v>19.100000000000001</v>
          </cell>
          <cell r="AX120">
            <v>0.79581151832460728</v>
          </cell>
          <cell r="AY120">
            <v>3.3</v>
          </cell>
          <cell r="BG120">
            <v>5</v>
          </cell>
        </row>
        <row r="121">
          <cell r="C121">
            <v>2018</v>
          </cell>
          <cell r="D121" t="str">
            <v>GSW</v>
          </cell>
          <cell r="F121" t="str">
            <v>Klay Thompson</v>
          </cell>
          <cell r="G121">
            <v>11</v>
          </cell>
          <cell r="H121" t="str">
            <v>SG</v>
          </cell>
          <cell r="J121">
            <v>78</v>
          </cell>
          <cell r="L121">
            <v>215</v>
          </cell>
          <cell r="N121">
            <v>24.841138162475154</v>
          </cell>
          <cell r="O121">
            <v>82</v>
          </cell>
          <cell r="P121">
            <v>1.0512820512820513</v>
          </cell>
          <cell r="R121">
            <v>28.333333333333332</v>
          </cell>
          <cell r="S121" t="str">
            <v>us</v>
          </cell>
          <cell r="T121" t="str">
            <v>United States</v>
          </cell>
          <cell r="U121" t="str">
            <v>North America</v>
          </cell>
          <cell r="V121" t="str">
            <v>Americas</v>
          </cell>
          <cell r="W121">
            <v>6</v>
          </cell>
          <cell r="X121" t="str">
            <v>PAC12</v>
          </cell>
          <cell r="Z121" t="str">
            <v>Washington State</v>
          </cell>
          <cell r="AF121">
            <v>17826150</v>
          </cell>
          <cell r="AG121">
            <v>0.13260877942181393</v>
          </cell>
          <cell r="AJ121">
            <v>2506</v>
          </cell>
          <cell r="AL121">
            <v>3.1</v>
          </cell>
          <cell r="AM121">
            <v>1.8</v>
          </cell>
          <cell r="AN121">
            <v>4.9000000000000004</v>
          </cell>
          <cell r="AO121">
            <v>1.8</v>
          </cell>
          <cell r="AP121">
            <v>0.87</v>
          </cell>
          <cell r="AQ121">
            <v>23.7</v>
          </cell>
          <cell r="AR121">
            <v>16.149999999999999</v>
          </cell>
          <cell r="AS121">
            <v>59.8</v>
          </cell>
          <cell r="AT121">
            <v>11.2</v>
          </cell>
          <cell r="AU121">
            <v>1.1000000000000001</v>
          </cell>
          <cell r="AV121">
            <v>1.1000000000000001</v>
          </cell>
          <cell r="AW121">
            <v>9.5</v>
          </cell>
          <cell r="AX121">
            <v>1.1789473684210525</v>
          </cell>
          <cell r="AY121">
            <v>2.2000000000000002</v>
          </cell>
          <cell r="BG121">
            <v>1.98</v>
          </cell>
        </row>
        <row r="122">
          <cell r="C122">
            <v>2018</v>
          </cell>
          <cell r="D122" t="str">
            <v>GSW</v>
          </cell>
          <cell r="F122" t="str">
            <v>David West</v>
          </cell>
          <cell r="G122">
            <v>3</v>
          </cell>
          <cell r="H122" t="str">
            <v>C</v>
          </cell>
          <cell r="J122">
            <v>81</v>
          </cell>
          <cell r="L122">
            <v>250</v>
          </cell>
          <cell r="N122">
            <v>26.785034290096672</v>
          </cell>
          <cell r="O122">
            <v>88.25</v>
          </cell>
          <cell r="P122">
            <v>1.0895061728395061</v>
          </cell>
          <cell r="R122">
            <v>37.774999999999999</v>
          </cell>
          <cell r="S122" t="str">
            <v>us</v>
          </cell>
          <cell r="T122" t="str">
            <v>United States</v>
          </cell>
          <cell r="U122" t="str">
            <v>North America</v>
          </cell>
          <cell r="V122" t="str">
            <v>Americas</v>
          </cell>
          <cell r="W122">
            <v>14</v>
          </cell>
          <cell r="X122" t="str">
            <v>BIG EAST</v>
          </cell>
          <cell r="Z122" t="str">
            <v>Xavier</v>
          </cell>
          <cell r="AF122">
            <v>1471382</v>
          </cell>
          <cell r="AG122">
            <v>1.0945614789689721E-2</v>
          </cell>
          <cell r="AJ122">
            <v>999</v>
          </cell>
          <cell r="AL122">
            <v>1.8</v>
          </cell>
          <cell r="AM122">
            <v>1.7</v>
          </cell>
          <cell r="AN122">
            <v>3.5</v>
          </cell>
          <cell r="AO122">
            <v>1.7</v>
          </cell>
          <cell r="AP122">
            <v>1.35</v>
          </cell>
          <cell r="AQ122">
            <v>21.7</v>
          </cell>
          <cell r="AR122">
            <v>18</v>
          </cell>
          <cell r="AS122">
            <v>60</v>
          </cell>
          <cell r="AT122">
            <v>20.5</v>
          </cell>
          <cell r="AU122">
            <v>2.2999999999999998</v>
          </cell>
          <cell r="AV122">
            <v>5.9</v>
          </cell>
          <cell r="AW122">
            <v>16.2</v>
          </cell>
          <cell r="AX122">
            <v>1.2654320987654322</v>
          </cell>
          <cell r="AY122">
            <v>8.1999999999999993</v>
          </cell>
          <cell r="BG122">
            <v>4.9800000000000004</v>
          </cell>
        </row>
        <row r="123">
          <cell r="C123">
            <v>2018</v>
          </cell>
          <cell r="D123" t="str">
            <v>GSW</v>
          </cell>
          <cell r="F123" t="str">
            <v>Nick Young</v>
          </cell>
          <cell r="G123">
            <v>6</v>
          </cell>
          <cell r="H123" t="str">
            <v>SG</v>
          </cell>
          <cell r="J123">
            <v>79</v>
          </cell>
          <cell r="L123">
            <v>210</v>
          </cell>
          <cell r="N123">
            <v>23.653060788487799</v>
          </cell>
          <cell r="O123">
            <v>84</v>
          </cell>
          <cell r="P123">
            <v>1.0632911392405062</v>
          </cell>
          <cell r="R123">
            <v>33.019444444444446</v>
          </cell>
          <cell r="S123" t="str">
            <v>us</v>
          </cell>
          <cell r="T123" t="str">
            <v>United States</v>
          </cell>
          <cell r="U123" t="str">
            <v>North America</v>
          </cell>
          <cell r="V123" t="str">
            <v>Americas</v>
          </cell>
          <cell r="W123">
            <v>10</v>
          </cell>
          <cell r="X123" t="str">
            <v>PAC12</v>
          </cell>
          <cell r="Z123" t="str">
            <v>USC</v>
          </cell>
          <cell r="AF123">
            <v>5192000</v>
          </cell>
          <cell r="AG123">
            <v>3.8623302438162921E-2</v>
          </cell>
          <cell r="AJ123">
            <v>1393</v>
          </cell>
          <cell r="AL123">
            <v>0.8</v>
          </cell>
          <cell r="AM123">
            <v>0.9</v>
          </cell>
          <cell r="AN123">
            <v>1.7</v>
          </cell>
          <cell r="AO123">
            <v>-2.1</v>
          </cell>
          <cell r="AP123">
            <v>-2.2200000000000002</v>
          </cell>
          <cell r="AQ123">
            <v>17.5</v>
          </cell>
          <cell r="AR123">
            <v>12.8</v>
          </cell>
          <cell r="AS123">
            <v>56.2</v>
          </cell>
          <cell r="AT123">
            <v>3.5</v>
          </cell>
          <cell r="AU123">
            <v>1.3</v>
          </cell>
          <cell r="AV123">
            <v>0.4</v>
          </cell>
          <cell r="AW123">
            <v>7</v>
          </cell>
          <cell r="AX123">
            <v>0.5</v>
          </cell>
          <cell r="AY123">
            <v>1.7000000000000002</v>
          </cell>
          <cell r="BG123">
            <v>2.34</v>
          </cell>
        </row>
        <row r="124">
          <cell r="O124">
            <v>0</v>
          </cell>
          <cell r="P124" t="str">
            <v/>
          </cell>
          <cell r="X124">
            <v>0</v>
          </cell>
          <cell r="AJ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 t="str">
            <v/>
          </cell>
          <cell r="AQ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BG124" t="str">
            <v/>
          </cell>
        </row>
        <row r="125">
          <cell r="O125">
            <v>0</v>
          </cell>
          <cell r="P125" t="str">
            <v/>
          </cell>
          <cell r="X125">
            <v>0</v>
          </cell>
          <cell r="AJ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 t="str">
            <v/>
          </cell>
          <cell r="AQ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BG125" t="str">
            <v/>
          </cell>
        </row>
        <row r="126">
          <cell r="O126">
            <v>0</v>
          </cell>
          <cell r="P126" t="str">
            <v/>
          </cell>
          <cell r="X126">
            <v>0</v>
          </cell>
          <cell r="AJ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 t="str">
            <v/>
          </cell>
          <cell r="AQ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BG126" t="str">
            <v/>
          </cell>
        </row>
        <row r="127">
          <cell r="O127">
            <v>0</v>
          </cell>
          <cell r="P127" t="str">
            <v/>
          </cell>
          <cell r="X127">
            <v>0</v>
          </cell>
          <cell r="AJ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 t="str">
            <v/>
          </cell>
          <cell r="AQ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BG127" t="str">
            <v/>
          </cell>
        </row>
        <row r="128">
          <cell r="C128">
            <v>2018</v>
          </cell>
          <cell r="D128" t="str">
            <v>GSW</v>
          </cell>
          <cell r="P128" t="str">
            <v/>
          </cell>
          <cell r="X128" t="str">
            <v>OTHER</v>
          </cell>
          <cell r="Z128" t="str">
            <v>Rider</v>
          </cell>
          <cell r="AF128">
            <v>0</v>
          </cell>
          <cell r="AG128">
            <v>0</v>
          </cell>
          <cell r="AJ128">
            <v>0</v>
          </cell>
          <cell r="AL128">
            <v>0</v>
          </cell>
          <cell r="AM128">
            <v>0</v>
          </cell>
          <cell r="AN128">
            <v>0</v>
          </cell>
          <cell r="AO128" t="str">
            <v/>
          </cell>
          <cell r="AP128" t="str">
            <v/>
          </cell>
          <cell r="AQ128">
            <v>0</v>
          </cell>
          <cell r="AR128" t="str">
            <v/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BG128" t="str">
            <v/>
          </cell>
        </row>
        <row r="129">
          <cell r="C129">
            <v>2018</v>
          </cell>
          <cell r="D129" t="str">
            <v>GSW</v>
          </cell>
          <cell r="F129" t="str">
            <v>TEAM TOTAL / WTD AVG</v>
          </cell>
          <cell r="AG129">
            <v>0.99999999999999978</v>
          </cell>
          <cell r="AJ129">
            <v>19729</v>
          </cell>
          <cell r="AL129">
            <v>34.1</v>
          </cell>
          <cell r="AM129">
            <v>22.599999999999998</v>
          </cell>
          <cell r="AN129">
            <v>56.9</v>
          </cell>
          <cell r="AO129">
            <v>1.3762582999645192</v>
          </cell>
          <cell r="AP129">
            <v>1.0617562978356736</v>
          </cell>
          <cell r="AQ129">
            <v>336.5</v>
          </cell>
          <cell r="AR129">
            <v>254.70000000000005</v>
          </cell>
          <cell r="AS129">
            <v>59.131927619240713</v>
          </cell>
          <cell r="AT129">
            <v>17.349120583912011</v>
          </cell>
          <cell r="AU129">
            <v>1.6105073749303056</v>
          </cell>
          <cell r="AV129">
            <v>2.4505651578894012</v>
          </cell>
          <cell r="AW129">
            <v>14.139474884687516</v>
          </cell>
          <cell r="AX129">
            <v>1.2170077254047191</v>
          </cell>
          <cell r="AY129">
            <v>4.0610725328197077</v>
          </cell>
          <cell r="BG129">
            <v>3.000102894216635</v>
          </cell>
        </row>
        <row r="132">
          <cell r="C132" t="str">
            <v>YEAR</v>
          </cell>
          <cell r="D132" t="str">
            <v>TEAM</v>
          </cell>
          <cell r="F132" t="str">
            <v>PLAYER</v>
          </cell>
          <cell r="G132" t="str">
            <v>NUMBER</v>
          </cell>
          <cell r="H132" t="str">
            <v>POS</v>
          </cell>
          <cell r="J132" t="str">
            <v>HEIGHT (IN)</v>
          </cell>
          <cell r="L132" t="str">
            <v>WEIGHT (LBS)</v>
          </cell>
          <cell r="N132" t="str">
            <v>BMI</v>
          </cell>
          <cell r="O132" t="str">
            <v>W-SPAN</v>
          </cell>
          <cell r="P132" t="str">
            <v>APE</v>
          </cell>
          <cell r="R132" t="str">
            <v>AGE</v>
          </cell>
          <cell r="S132" t="str">
            <v>NATION</v>
          </cell>
          <cell r="T132" t="str">
            <v>COUNTRY</v>
          </cell>
          <cell r="U132" t="str">
            <v>CONTINENT</v>
          </cell>
          <cell r="V132" t="str">
            <v>GLOBAL REGION</v>
          </cell>
          <cell r="W132" t="str">
            <v>EXPE1IENCE</v>
          </cell>
          <cell r="X132" t="str">
            <v>CONFERENCE</v>
          </cell>
          <cell r="Z132" t="str">
            <v>COLLEGE1</v>
          </cell>
          <cell r="AF132" t="str">
            <v>SALARY</v>
          </cell>
          <cell r="AG132" t="str">
            <v>% SALARY</v>
          </cell>
          <cell r="AJ132" t="str">
            <v>MP</v>
          </cell>
          <cell r="AL132" t="str">
            <v>D-WS</v>
          </cell>
          <cell r="AM132" t="str">
            <v>O-WS</v>
          </cell>
          <cell r="AN132" t="str">
            <v>WS</v>
          </cell>
          <cell r="AO132" t="str">
            <v>RAPTOR</v>
          </cell>
          <cell r="AP132" t="str">
            <v>LEBRON</v>
          </cell>
          <cell r="AQ132" t="str">
            <v>USG%</v>
          </cell>
          <cell r="AR132" t="str">
            <v>PER</v>
          </cell>
          <cell r="AS132" t="str">
            <v>TS%</v>
          </cell>
          <cell r="AT132" t="str">
            <v>AST%</v>
          </cell>
          <cell r="AU132" t="str">
            <v>STL%</v>
          </cell>
          <cell r="AV132" t="str">
            <v>BLK%</v>
          </cell>
          <cell r="AW132" t="str">
            <v>TO%</v>
          </cell>
          <cell r="AX132" t="str">
            <v>AST%/TO%</v>
          </cell>
          <cell r="AY132" t="str">
            <v>STOCK%</v>
          </cell>
          <cell r="BG132" t="str">
            <v>WTD POS</v>
          </cell>
        </row>
        <row r="133">
          <cell r="C133">
            <v>2017</v>
          </cell>
          <cell r="D133" t="str">
            <v>GSW</v>
          </cell>
          <cell r="F133" t="str">
            <v>Matt Barnes</v>
          </cell>
          <cell r="G133">
            <v>22</v>
          </cell>
          <cell r="H133" t="str">
            <v>SF</v>
          </cell>
          <cell r="J133">
            <v>79</v>
          </cell>
          <cell r="L133">
            <v>226</v>
          </cell>
          <cell r="N133">
            <v>25.455198753324968</v>
          </cell>
          <cell r="O133">
            <v>82</v>
          </cell>
          <cell r="P133">
            <v>1.0379746835443038</v>
          </cell>
          <cell r="R133">
            <v>37.258333333333333</v>
          </cell>
          <cell r="S133" t="str">
            <v>us</v>
          </cell>
          <cell r="T133" t="str">
            <v>United States</v>
          </cell>
          <cell r="U133" t="str">
            <v>North America</v>
          </cell>
          <cell r="V133" t="str">
            <v>Americas</v>
          </cell>
          <cell r="W133">
            <v>13</v>
          </cell>
          <cell r="X133" t="str">
            <v>PAC12</v>
          </cell>
          <cell r="Z133" t="str">
            <v>UCLA</v>
          </cell>
          <cell r="AF133">
            <v>383351</v>
          </cell>
          <cell r="AG133">
            <v>3.8203122347444845E-3</v>
          </cell>
          <cell r="AJ133">
            <v>410</v>
          </cell>
          <cell r="AL133">
            <v>0.3</v>
          </cell>
          <cell r="AM133">
            <v>0.6</v>
          </cell>
          <cell r="AN133">
            <v>1</v>
          </cell>
          <cell r="AO133">
            <v>-1.6</v>
          </cell>
          <cell r="AP133">
            <v>-0.97</v>
          </cell>
          <cell r="AQ133">
            <v>13.1</v>
          </cell>
          <cell r="AR133">
            <v>27.6</v>
          </cell>
          <cell r="AS133">
            <v>56.899999999999991</v>
          </cell>
          <cell r="AT133">
            <v>13.7</v>
          </cell>
          <cell r="AU133">
            <v>1.4</v>
          </cell>
          <cell r="AV133">
            <v>1.7</v>
          </cell>
          <cell r="AW133">
            <v>19.3</v>
          </cell>
          <cell r="AX133">
            <v>0.7098445595854922</v>
          </cell>
          <cell r="AY133">
            <v>3.0999999999999996</v>
          </cell>
          <cell r="BG133">
            <v>3.6500000000000004</v>
          </cell>
        </row>
        <row r="134">
          <cell r="C134">
            <v>2017</v>
          </cell>
          <cell r="D134" t="str">
            <v>GSW</v>
          </cell>
          <cell r="F134" t="str">
            <v>Ian Clark</v>
          </cell>
          <cell r="G134">
            <v>21</v>
          </cell>
          <cell r="H134" t="str">
            <v>SG</v>
          </cell>
          <cell r="J134">
            <v>75</v>
          </cell>
          <cell r="L134">
            <v>175</v>
          </cell>
          <cell r="N134">
            <v>21.869444797178129</v>
          </cell>
          <cell r="O134">
            <v>78.5</v>
          </cell>
          <cell r="P134">
            <v>1.0466666666666666</v>
          </cell>
          <cell r="R134">
            <v>26.263888888888889</v>
          </cell>
          <cell r="S134" t="str">
            <v>us</v>
          </cell>
          <cell r="T134" t="str">
            <v>United States</v>
          </cell>
          <cell r="U134" t="str">
            <v>North America</v>
          </cell>
          <cell r="V134" t="str">
            <v>Americas</v>
          </cell>
          <cell r="W134">
            <v>3</v>
          </cell>
          <cell r="X134" t="str">
            <v>MVC</v>
          </cell>
          <cell r="Z134" t="str">
            <v>Belmont</v>
          </cell>
          <cell r="AF134">
            <v>1015696</v>
          </cell>
          <cell r="AG134">
            <v>1.0121992261872367E-2</v>
          </cell>
          <cell r="AJ134">
            <v>1137</v>
          </cell>
          <cell r="AL134">
            <v>1</v>
          </cell>
          <cell r="AM134">
            <v>1.3</v>
          </cell>
          <cell r="AN134">
            <v>2.2999999999999998</v>
          </cell>
          <cell r="AO134">
            <v>-2.4</v>
          </cell>
          <cell r="AP134">
            <v>-2.7</v>
          </cell>
          <cell r="AQ134">
            <v>19.5</v>
          </cell>
          <cell r="AR134">
            <v>17.399999999999999</v>
          </cell>
          <cell r="AS134">
            <v>57.499999999999993</v>
          </cell>
          <cell r="AT134">
            <v>11.2</v>
          </cell>
          <cell r="AU134">
            <v>1.7</v>
          </cell>
          <cell r="AV134">
            <v>0.6</v>
          </cell>
          <cell r="AW134">
            <v>10.7</v>
          </cell>
          <cell r="AX134">
            <v>1.0467289719626167</v>
          </cell>
          <cell r="AY134">
            <v>2.2999999999999998</v>
          </cell>
          <cell r="BG134">
            <v>1.77</v>
          </cell>
        </row>
        <row r="135">
          <cell r="C135">
            <v>2017</v>
          </cell>
          <cell r="D135" t="str">
            <v>GSW</v>
          </cell>
          <cell r="F135" t="str">
            <v>Stephen Curry</v>
          </cell>
          <cell r="G135">
            <v>30</v>
          </cell>
          <cell r="H135" t="str">
            <v>PG</v>
          </cell>
          <cell r="J135">
            <v>74</v>
          </cell>
          <cell r="L135">
            <v>185</v>
          </cell>
          <cell r="N135">
            <v>23.748190537476248</v>
          </cell>
          <cell r="O135">
            <v>75.5</v>
          </cell>
          <cell r="P135">
            <v>1.0202702702702702</v>
          </cell>
          <cell r="R135">
            <v>29.244444444444444</v>
          </cell>
          <cell r="S135" t="str">
            <v>us</v>
          </cell>
          <cell r="T135" t="str">
            <v>United States</v>
          </cell>
          <cell r="U135" t="str">
            <v>North America</v>
          </cell>
          <cell r="V135" t="str">
            <v>Americas</v>
          </cell>
          <cell r="W135">
            <v>7</v>
          </cell>
          <cell r="X135" t="str">
            <v>A10</v>
          </cell>
          <cell r="Z135" t="str">
            <v>Davidson</v>
          </cell>
          <cell r="AF135">
            <v>12112359</v>
          </cell>
          <cell r="AG135">
            <v>0.12070659338130714</v>
          </cell>
          <cell r="AJ135">
            <v>2638</v>
          </cell>
          <cell r="AL135">
            <v>8.6999999999999993</v>
          </cell>
          <cell r="AM135">
            <v>3.9</v>
          </cell>
          <cell r="AN135">
            <v>12.6</v>
          </cell>
          <cell r="AO135">
            <v>8.4</v>
          </cell>
          <cell r="AP135">
            <v>6.68</v>
          </cell>
          <cell r="AQ135">
            <v>30.1</v>
          </cell>
          <cell r="AR135">
            <v>16.5</v>
          </cell>
          <cell r="AS135">
            <v>62.4</v>
          </cell>
          <cell r="AT135">
            <v>31.2</v>
          </cell>
          <cell r="AU135">
            <v>2.6</v>
          </cell>
          <cell r="AV135">
            <v>0.5</v>
          </cell>
          <cell r="AW135">
            <v>13</v>
          </cell>
          <cell r="AX135">
            <v>2.4</v>
          </cell>
          <cell r="AY135">
            <v>3.1</v>
          </cell>
          <cell r="BG135">
            <v>1</v>
          </cell>
        </row>
        <row r="136">
          <cell r="C136">
            <v>2017</v>
          </cell>
          <cell r="D136" t="str">
            <v>GSW</v>
          </cell>
          <cell r="F136" t="str">
            <v>Kevin Durant</v>
          </cell>
          <cell r="G136">
            <v>35</v>
          </cell>
          <cell r="H136" t="str">
            <v>PF</v>
          </cell>
          <cell r="J136">
            <v>82</v>
          </cell>
          <cell r="L136">
            <v>240</v>
          </cell>
          <cell r="N136">
            <v>25.090295297178951</v>
          </cell>
          <cell r="O136">
            <v>89</v>
          </cell>
          <cell r="P136">
            <v>1.0853658536585367</v>
          </cell>
          <cell r="R136">
            <v>28.702777777777779</v>
          </cell>
          <cell r="S136" t="str">
            <v>us</v>
          </cell>
          <cell r="T136" t="str">
            <v>United States</v>
          </cell>
          <cell r="U136" t="str">
            <v>North America</v>
          </cell>
          <cell r="V136" t="str">
            <v>Americas</v>
          </cell>
          <cell r="W136">
            <v>9</v>
          </cell>
          <cell r="X136" t="str">
            <v>BIG12</v>
          </cell>
          <cell r="Z136" t="str">
            <v>Texas</v>
          </cell>
          <cell r="AF136">
            <v>26540100</v>
          </cell>
          <cell r="AG136">
            <v>0.26448729425863526</v>
          </cell>
          <cell r="AJ136">
            <v>2070</v>
          </cell>
          <cell r="AL136">
            <v>8</v>
          </cell>
          <cell r="AM136">
            <v>4</v>
          </cell>
          <cell r="AN136">
            <v>12</v>
          </cell>
          <cell r="AO136">
            <v>6.9</v>
          </cell>
          <cell r="AP136">
            <v>5.27</v>
          </cell>
          <cell r="AQ136">
            <v>27.8</v>
          </cell>
          <cell r="AR136">
            <v>24.6</v>
          </cell>
          <cell r="AS136">
            <v>65.100000000000009</v>
          </cell>
          <cell r="AT136">
            <v>23.1</v>
          </cell>
          <cell r="AU136">
            <v>1.5</v>
          </cell>
          <cell r="AV136">
            <v>3.8</v>
          </cell>
          <cell r="AW136">
            <v>10.4</v>
          </cell>
          <cell r="AX136">
            <v>2.2211538461538463</v>
          </cell>
          <cell r="AY136">
            <v>5.3</v>
          </cell>
          <cell r="BG136">
            <v>4.21</v>
          </cell>
        </row>
        <row r="137">
          <cell r="C137">
            <v>2017</v>
          </cell>
          <cell r="D137" t="str">
            <v>GSW</v>
          </cell>
          <cell r="F137" t="str">
            <v>Draymond Green</v>
          </cell>
          <cell r="G137">
            <v>23</v>
          </cell>
          <cell r="H137" t="str">
            <v>PF</v>
          </cell>
          <cell r="J137">
            <v>78</v>
          </cell>
          <cell r="L137">
            <v>230</v>
          </cell>
          <cell r="N137">
            <v>26.574240824973423</v>
          </cell>
          <cell r="O137">
            <v>85.25</v>
          </cell>
          <cell r="P137">
            <v>1.0929487179487178</v>
          </cell>
          <cell r="R137">
            <v>27.272222222222222</v>
          </cell>
          <cell r="S137" t="str">
            <v>us</v>
          </cell>
          <cell r="T137" t="str">
            <v>United States</v>
          </cell>
          <cell r="U137" t="str">
            <v>North America</v>
          </cell>
          <cell r="V137" t="str">
            <v>Americas</v>
          </cell>
          <cell r="W137">
            <v>4</v>
          </cell>
          <cell r="X137" t="str">
            <v>BIG10</v>
          </cell>
          <cell r="Z137" t="str">
            <v>Michigan State</v>
          </cell>
          <cell r="AF137">
            <v>15330435</v>
          </cell>
          <cell r="AG137">
            <v>0.1527765635004345</v>
          </cell>
          <cell r="AJ137">
            <v>2471</v>
          </cell>
          <cell r="AL137">
            <v>2.8</v>
          </cell>
          <cell r="AM137">
            <v>5.4</v>
          </cell>
          <cell r="AN137">
            <v>8.1999999999999993</v>
          </cell>
          <cell r="AO137">
            <v>7.3</v>
          </cell>
          <cell r="AP137">
            <v>4.97</v>
          </cell>
          <cell r="AQ137">
            <v>16.2</v>
          </cell>
          <cell r="AR137">
            <v>14.4</v>
          </cell>
          <cell r="AS137">
            <v>52.2</v>
          </cell>
          <cell r="AT137">
            <v>27.6</v>
          </cell>
          <cell r="AU137">
            <v>3</v>
          </cell>
          <cell r="AV137">
            <v>3.4</v>
          </cell>
          <cell r="AW137">
            <v>19.8</v>
          </cell>
          <cell r="AX137">
            <v>1.393939393939394</v>
          </cell>
          <cell r="AY137">
            <v>6.4</v>
          </cell>
          <cell r="BG137">
            <v>3.6999999999999997</v>
          </cell>
        </row>
        <row r="138">
          <cell r="C138">
            <v>2017</v>
          </cell>
          <cell r="D138" t="str">
            <v>GSW</v>
          </cell>
          <cell r="F138" t="str">
            <v>Andre Iguodala</v>
          </cell>
          <cell r="G138">
            <v>9</v>
          </cell>
          <cell r="H138" t="str">
            <v>SF</v>
          </cell>
          <cell r="J138">
            <v>78</v>
          </cell>
          <cell r="L138">
            <v>215</v>
          </cell>
          <cell r="N138">
            <v>24.841138162475154</v>
          </cell>
          <cell r="O138">
            <v>83</v>
          </cell>
          <cell r="P138">
            <v>1.0641025641025641</v>
          </cell>
          <cell r="R138">
            <v>33.37222222222222</v>
          </cell>
          <cell r="S138" t="str">
            <v>us</v>
          </cell>
          <cell r="T138" t="str">
            <v>United States</v>
          </cell>
          <cell r="U138" t="str">
            <v>North America</v>
          </cell>
          <cell r="V138" t="str">
            <v>Americas</v>
          </cell>
          <cell r="W138">
            <v>12</v>
          </cell>
          <cell r="X138" t="str">
            <v>PAC12</v>
          </cell>
          <cell r="Z138" t="str">
            <v>Arizona</v>
          </cell>
          <cell r="AF138">
            <v>11131368</v>
          </cell>
          <cell r="AG138">
            <v>0.11093045631769122</v>
          </cell>
          <cell r="AJ138">
            <v>1998</v>
          </cell>
          <cell r="AL138">
            <v>4.0999999999999996</v>
          </cell>
          <cell r="AM138">
            <v>2.9</v>
          </cell>
          <cell r="AN138">
            <v>6.9</v>
          </cell>
          <cell r="AO138">
            <v>1.6</v>
          </cell>
          <cell r="AP138">
            <v>2.13</v>
          </cell>
          <cell r="AQ138">
            <v>11.2</v>
          </cell>
          <cell r="AR138">
            <v>10.1</v>
          </cell>
          <cell r="AS138">
            <v>62.4</v>
          </cell>
          <cell r="AT138">
            <v>16.7</v>
          </cell>
          <cell r="AU138">
            <v>1.8</v>
          </cell>
          <cell r="AV138">
            <v>1.5</v>
          </cell>
          <cell r="AW138">
            <v>11.2</v>
          </cell>
          <cell r="AX138">
            <v>1.4910714285714286</v>
          </cell>
          <cell r="AY138">
            <v>3.3</v>
          </cell>
          <cell r="BG138">
            <v>3.05</v>
          </cell>
        </row>
        <row r="139">
          <cell r="C139">
            <v>2017</v>
          </cell>
          <cell r="D139" t="str">
            <v>GSW</v>
          </cell>
          <cell r="F139" t="str">
            <v>Damian Jones</v>
          </cell>
          <cell r="G139">
            <v>15</v>
          </cell>
          <cell r="H139" t="str">
            <v>C</v>
          </cell>
          <cell r="J139">
            <v>83</v>
          </cell>
          <cell r="L139">
            <v>245</v>
          </cell>
          <cell r="N139">
            <v>24.999546781503518</v>
          </cell>
          <cell r="O139">
            <v>88</v>
          </cell>
          <cell r="P139">
            <v>1.0602409638554218</v>
          </cell>
          <cell r="R139">
            <v>21.95</v>
          </cell>
          <cell r="S139" t="str">
            <v>us</v>
          </cell>
          <cell r="T139" t="str">
            <v>United States</v>
          </cell>
          <cell r="U139" t="str">
            <v>North America</v>
          </cell>
          <cell r="V139" t="str">
            <v>Americas</v>
          </cell>
          <cell r="W139">
            <v>1</v>
          </cell>
          <cell r="X139" t="str">
            <v>SEC</v>
          </cell>
          <cell r="Z139" t="str">
            <v>Vanderbilt</v>
          </cell>
          <cell r="AF139">
            <v>1171560</v>
          </cell>
          <cell r="AG139">
            <v>1.167526627486885E-2</v>
          </cell>
          <cell r="AJ139">
            <v>85</v>
          </cell>
          <cell r="AL139">
            <v>-0.1</v>
          </cell>
          <cell r="AM139">
            <v>0.1</v>
          </cell>
          <cell r="AN139">
            <v>0</v>
          </cell>
          <cell r="AO139">
            <v>-9.6</v>
          </cell>
          <cell r="AP139">
            <v>-3.07</v>
          </cell>
          <cell r="AQ139">
            <v>13.4</v>
          </cell>
          <cell r="AR139">
            <v>16.100000000000001</v>
          </cell>
          <cell r="AS139">
            <v>46.6</v>
          </cell>
          <cell r="AT139">
            <v>0</v>
          </cell>
          <cell r="AU139">
            <v>0.6</v>
          </cell>
          <cell r="AV139">
            <v>3.7</v>
          </cell>
          <cell r="AW139">
            <v>22.7</v>
          </cell>
          <cell r="AX139">
            <v>0</v>
          </cell>
          <cell r="AY139">
            <v>4.3</v>
          </cell>
          <cell r="BG139">
            <v>4.8900000000000006</v>
          </cell>
        </row>
        <row r="140">
          <cell r="C140">
            <v>2017</v>
          </cell>
          <cell r="D140" t="str">
            <v>GSW</v>
          </cell>
          <cell r="F140" t="str">
            <v>Shaun Livingston</v>
          </cell>
          <cell r="G140">
            <v>34</v>
          </cell>
          <cell r="H140" t="str">
            <v>PG</v>
          </cell>
          <cell r="J140">
            <v>79</v>
          </cell>
          <cell r="L140">
            <v>192</v>
          </cell>
          <cell r="N140">
            <v>21.62565557804599</v>
          </cell>
          <cell r="O140">
            <v>83</v>
          </cell>
          <cell r="P140">
            <v>1.0506329113924051</v>
          </cell>
          <cell r="R140">
            <v>31.752777777777776</v>
          </cell>
          <cell r="S140" t="str">
            <v>us</v>
          </cell>
          <cell r="T140" t="str">
            <v>United States</v>
          </cell>
          <cell r="U140" t="str">
            <v>North America</v>
          </cell>
          <cell r="V140" t="str">
            <v>Americas</v>
          </cell>
          <cell r="W140">
            <v>11</v>
          </cell>
          <cell r="X140" t="str">
            <v>H.S.</v>
          </cell>
          <cell r="Z140" t="str">
            <v>HIGH SCHOOL</v>
          </cell>
          <cell r="AF140">
            <v>5782450</v>
          </cell>
          <cell r="AG140">
            <v>5.7625425476386508E-2</v>
          </cell>
          <cell r="AJ140">
            <v>1345</v>
          </cell>
          <cell r="AL140">
            <v>1.1000000000000001</v>
          </cell>
          <cell r="AM140">
            <v>1.6</v>
          </cell>
          <cell r="AN140">
            <v>2.6</v>
          </cell>
          <cell r="AO140">
            <v>-2.8</v>
          </cell>
          <cell r="AP140">
            <v>-1.8</v>
          </cell>
          <cell r="AQ140">
            <v>13</v>
          </cell>
          <cell r="AR140">
            <v>16.600000000000001</v>
          </cell>
          <cell r="AS140">
            <v>56.8</v>
          </cell>
          <cell r="AT140">
            <v>13.5</v>
          </cell>
          <cell r="AU140">
            <v>1.4</v>
          </cell>
          <cell r="AV140">
            <v>1.2</v>
          </cell>
          <cell r="AW140">
            <v>15.3</v>
          </cell>
          <cell r="AX140">
            <v>0.88235294117647056</v>
          </cell>
          <cell r="AY140">
            <v>2.5999999999999996</v>
          </cell>
          <cell r="BG140">
            <v>1.34</v>
          </cell>
        </row>
        <row r="141">
          <cell r="C141">
            <v>2017</v>
          </cell>
          <cell r="D141" t="str">
            <v>GSW</v>
          </cell>
          <cell r="F141" t="str">
            <v>Kevon Looney</v>
          </cell>
          <cell r="G141">
            <v>5</v>
          </cell>
          <cell r="H141" t="str">
            <v>C</v>
          </cell>
          <cell r="J141">
            <v>81</v>
          </cell>
          <cell r="L141">
            <v>222</v>
          </cell>
          <cell r="N141">
            <v>23.785110449605845</v>
          </cell>
          <cell r="O141">
            <v>88</v>
          </cell>
          <cell r="P141">
            <v>1.0864197530864197</v>
          </cell>
          <cell r="R141">
            <v>21.35</v>
          </cell>
          <cell r="S141" t="str">
            <v>us</v>
          </cell>
          <cell r="T141" t="str">
            <v>United States</v>
          </cell>
          <cell r="U141" t="str">
            <v>North America</v>
          </cell>
          <cell r="V141" t="str">
            <v>Americas</v>
          </cell>
          <cell r="W141">
            <v>1</v>
          </cell>
          <cell r="X141" t="str">
            <v>PAC12</v>
          </cell>
          <cell r="Z141" t="str">
            <v>UCLA</v>
          </cell>
          <cell r="AF141">
            <v>1182840</v>
          </cell>
          <cell r="AG141">
            <v>1.178767793417825E-2</v>
          </cell>
          <cell r="AJ141">
            <v>447</v>
          </cell>
          <cell r="AL141">
            <v>0.7</v>
          </cell>
          <cell r="AM141">
            <v>0.8</v>
          </cell>
          <cell r="AN141">
            <v>1.4</v>
          </cell>
          <cell r="AO141">
            <v>-1.4</v>
          </cell>
          <cell r="AP141">
            <v>-1.86</v>
          </cell>
          <cell r="AQ141">
            <v>13.4</v>
          </cell>
          <cell r="AR141">
            <v>9.4</v>
          </cell>
          <cell r="AS141">
            <v>55.300000000000004</v>
          </cell>
          <cell r="AT141">
            <v>8.5</v>
          </cell>
          <cell r="AU141">
            <v>1.6</v>
          </cell>
          <cell r="AV141">
            <v>3</v>
          </cell>
          <cell r="AW141">
            <v>12.2</v>
          </cell>
          <cell r="AX141">
            <v>0.69672131147540983</v>
          </cell>
          <cell r="AY141">
            <v>4.5999999999999996</v>
          </cell>
          <cell r="BG141">
            <v>4.55</v>
          </cell>
        </row>
        <row r="142">
          <cell r="C142">
            <v>2017</v>
          </cell>
          <cell r="D142" t="str">
            <v>GSW</v>
          </cell>
          <cell r="F142" t="str">
            <v>James Michael McAdoo</v>
          </cell>
          <cell r="G142">
            <v>20</v>
          </cell>
          <cell r="H142" t="str">
            <v>PF</v>
          </cell>
          <cell r="J142">
            <v>81</v>
          </cell>
          <cell r="L142">
            <v>230</v>
          </cell>
          <cell r="N142">
            <v>24.64223154688894</v>
          </cell>
          <cell r="O142">
            <v>85</v>
          </cell>
          <cell r="P142">
            <v>1.0493827160493827</v>
          </cell>
          <cell r="R142">
            <v>24.43888888888889</v>
          </cell>
          <cell r="S142" t="str">
            <v>us</v>
          </cell>
          <cell r="T142" t="str">
            <v>United States</v>
          </cell>
          <cell r="U142" t="str">
            <v>North America</v>
          </cell>
          <cell r="V142" t="str">
            <v>Americas</v>
          </cell>
          <cell r="W142">
            <v>2</v>
          </cell>
          <cell r="X142" t="str">
            <v>ACC</v>
          </cell>
          <cell r="Z142" t="str">
            <v>UNC</v>
          </cell>
          <cell r="AF142">
            <v>980431</v>
          </cell>
          <cell r="AG142">
            <v>9.7705563429409861E-3</v>
          </cell>
          <cell r="AJ142">
            <v>457</v>
          </cell>
          <cell r="AL142">
            <v>0.3</v>
          </cell>
          <cell r="AM142">
            <v>0.8</v>
          </cell>
          <cell r="AN142">
            <v>1.1000000000000001</v>
          </cell>
          <cell r="AO142">
            <v>-4.3</v>
          </cell>
          <cell r="AP142">
            <v>-1.99</v>
          </cell>
          <cell r="AQ142">
            <v>14.6</v>
          </cell>
          <cell r="AR142">
            <v>25.2</v>
          </cell>
          <cell r="AS142">
            <v>54.300000000000004</v>
          </cell>
          <cell r="AT142">
            <v>5.2</v>
          </cell>
          <cell r="AU142">
            <v>1.9</v>
          </cell>
          <cell r="AV142">
            <v>5</v>
          </cell>
          <cell r="AW142">
            <v>12.3</v>
          </cell>
          <cell r="AX142">
            <v>0.42276422764227639</v>
          </cell>
          <cell r="AY142">
            <v>6.9</v>
          </cell>
          <cell r="BG142">
            <v>4.0999999999999996</v>
          </cell>
        </row>
        <row r="143">
          <cell r="C143">
            <v>2017</v>
          </cell>
          <cell r="D143" t="str">
            <v>GSW</v>
          </cell>
          <cell r="F143" t="str">
            <v>Patrick McCaw</v>
          </cell>
          <cell r="G143">
            <v>0</v>
          </cell>
          <cell r="H143" t="str">
            <v>SG</v>
          </cell>
          <cell r="J143">
            <v>79</v>
          </cell>
          <cell r="L143">
            <v>181</v>
          </cell>
          <cell r="N143">
            <v>20.386685727220435</v>
          </cell>
          <cell r="O143">
            <v>82</v>
          </cell>
          <cell r="P143">
            <v>1.0379746835443038</v>
          </cell>
          <cell r="R143">
            <v>21.630555555555556</v>
          </cell>
          <cell r="S143" t="str">
            <v>us</v>
          </cell>
          <cell r="T143" t="str">
            <v>United States</v>
          </cell>
          <cell r="U143" t="str">
            <v>North America</v>
          </cell>
          <cell r="V143" t="str">
            <v>Americas</v>
          </cell>
          <cell r="W143">
            <v>1</v>
          </cell>
          <cell r="X143" t="str">
            <v>MWC</v>
          </cell>
          <cell r="Z143" t="str">
            <v>UNLV</v>
          </cell>
          <cell r="AF143">
            <v>543471</v>
          </cell>
          <cell r="AG143">
            <v>5.4159997248704704E-3</v>
          </cell>
          <cell r="AJ143">
            <v>1074</v>
          </cell>
          <cell r="AL143">
            <v>0.5</v>
          </cell>
          <cell r="AM143">
            <v>1.2</v>
          </cell>
          <cell r="AN143">
            <v>1.7</v>
          </cell>
          <cell r="AO143">
            <v>-3.8</v>
          </cell>
          <cell r="AP143">
            <v>-4.1399999999999997</v>
          </cell>
          <cell r="AQ143">
            <v>11.9</v>
          </cell>
          <cell r="AR143">
            <v>13.4</v>
          </cell>
          <cell r="AS143">
            <v>54</v>
          </cell>
          <cell r="AT143">
            <v>9</v>
          </cell>
          <cell r="AU143">
            <v>1.4</v>
          </cell>
          <cell r="AV143">
            <v>1.1000000000000001</v>
          </cell>
          <cell r="AW143">
            <v>12.1</v>
          </cell>
          <cell r="AX143">
            <v>0.74380165289256206</v>
          </cell>
          <cell r="AY143">
            <v>2.5</v>
          </cell>
          <cell r="BG143">
            <v>2.23</v>
          </cell>
        </row>
        <row r="144">
          <cell r="C144">
            <v>2017</v>
          </cell>
          <cell r="D144" t="str">
            <v>GSW</v>
          </cell>
          <cell r="F144" t="str">
            <v>JaVale McGee</v>
          </cell>
          <cell r="G144">
            <v>1</v>
          </cell>
          <cell r="H144" t="str">
            <v>C</v>
          </cell>
          <cell r="J144">
            <v>85</v>
          </cell>
          <cell r="L144">
            <v>270</v>
          </cell>
          <cell r="N144">
            <v>26.269278723254001</v>
          </cell>
          <cell r="O144">
            <v>91</v>
          </cell>
          <cell r="P144">
            <v>1.0705882352941176</v>
          </cell>
          <cell r="R144">
            <v>29.397222222222222</v>
          </cell>
          <cell r="S144" t="str">
            <v>us</v>
          </cell>
          <cell r="T144" t="str">
            <v>United States</v>
          </cell>
          <cell r="U144" t="str">
            <v>North America</v>
          </cell>
          <cell r="V144" t="str">
            <v>Americas</v>
          </cell>
          <cell r="W144">
            <v>8</v>
          </cell>
          <cell r="X144" t="str">
            <v>MWC</v>
          </cell>
          <cell r="Z144" t="str">
            <v>Nevada</v>
          </cell>
          <cell r="AF144">
            <v>1403611</v>
          </cell>
          <cell r="AG144">
            <v>1.398778737011757E-2</v>
          </cell>
          <cell r="AJ144">
            <v>739</v>
          </cell>
          <cell r="AL144">
            <v>2</v>
          </cell>
          <cell r="AM144">
            <v>1.5</v>
          </cell>
          <cell r="AN144">
            <v>3.5</v>
          </cell>
          <cell r="AO144">
            <v>3.8</v>
          </cell>
          <cell r="AP144">
            <v>1.89</v>
          </cell>
          <cell r="AQ144">
            <v>23.8</v>
          </cell>
          <cell r="AR144">
            <v>5.3</v>
          </cell>
          <cell r="AS144">
            <v>64.2</v>
          </cell>
          <cell r="AT144">
            <v>3.8</v>
          </cell>
          <cell r="AU144">
            <v>1.2</v>
          </cell>
          <cell r="AV144">
            <v>7.1</v>
          </cell>
          <cell r="AW144">
            <v>9.8000000000000007</v>
          </cell>
          <cell r="AX144">
            <v>0.38775510204081626</v>
          </cell>
          <cell r="AY144">
            <v>8.2999999999999989</v>
          </cell>
          <cell r="BG144">
            <v>5</v>
          </cell>
        </row>
        <row r="145">
          <cell r="C145">
            <v>2017</v>
          </cell>
          <cell r="D145" t="str">
            <v>GSW</v>
          </cell>
          <cell r="F145" t="str">
            <v>Zaza Pachulia</v>
          </cell>
          <cell r="G145">
            <v>27</v>
          </cell>
          <cell r="H145" t="str">
            <v>C</v>
          </cell>
          <cell r="J145">
            <v>83</v>
          </cell>
          <cell r="L145">
            <v>270</v>
          </cell>
          <cell r="N145">
            <v>27.550520942881427</v>
          </cell>
          <cell r="O145">
            <v>84</v>
          </cell>
          <cell r="P145">
            <v>1.0120481927710843</v>
          </cell>
          <cell r="R145">
            <v>33.338888888888889</v>
          </cell>
          <cell r="S145" t="str">
            <v>ge</v>
          </cell>
          <cell r="T145" t="str">
            <v>Georgia</v>
          </cell>
          <cell r="U145" t="str">
            <v>Asia</v>
          </cell>
          <cell r="V145" t="str">
            <v>Eurasia</v>
          </cell>
          <cell r="W145">
            <v>13</v>
          </cell>
          <cell r="X145" t="str">
            <v>INT'L</v>
          </cell>
          <cell r="Z145" t="str">
            <v>INTERNATIONAL</v>
          </cell>
          <cell r="AF145">
            <v>2898000</v>
          </cell>
          <cell r="AG145">
            <v>2.8880229492787332E-2</v>
          </cell>
          <cell r="AJ145">
            <v>1268</v>
          </cell>
          <cell r="AL145">
            <v>2.2999999999999998</v>
          </cell>
          <cell r="AM145">
            <v>2.5</v>
          </cell>
          <cell r="AN145">
            <v>4.7</v>
          </cell>
          <cell r="AO145">
            <v>0.5</v>
          </cell>
          <cell r="AP145">
            <v>0.77</v>
          </cell>
          <cell r="AQ145">
            <v>15.3</v>
          </cell>
          <cell r="AR145">
            <v>13.1</v>
          </cell>
          <cell r="AS145">
            <v>58.8</v>
          </cell>
          <cell r="AT145">
            <v>13.6</v>
          </cell>
          <cell r="AU145">
            <v>2.2000000000000002</v>
          </cell>
          <cell r="AV145">
            <v>2</v>
          </cell>
          <cell r="AW145">
            <v>19.399999999999999</v>
          </cell>
          <cell r="AX145">
            <v>0.70103092783505161</v>
          </cell>
          <cell r="AY145">
            <v>4.2</v>
          </cell>
          <cell r="BG145">
            <v>4.99</v>
          </cell>
        </row>
        <row r="146">
          <cell r="C146">
            <v>2017</v>
          </cell>
          <cell r="D146" t="str">
            <v>GSW</v>
          </cell>
          <cell r="F146" t="str">
            <v>Klay Thompson</v>
          </cell>
          <cell r="G146">
            <v>11</v>
          </cell>
          <cell r="H146" t="str">
            <v>SG</v>
          </cell>
          <cell r="J146">
            <v>78</v>
          </cell>
          <cell r="L146">
            <v>215</v>
          </cell>
          <cell r="N146">
            <v>24.841138162475154</v>
          </cell>
          <cell r="O146">
            <v>82</v>
          </cell>
          <cell r="P146">
            <v>1.0512820512820513</v>
          </cell>
          <cell r="R146">
            <v>27.344444444444445</v>
          </cell>
          <cell r="S146" t="str">
            <v>us</v>
          </cell>
          <cell r="T146" t="str">
            <v>United States</v>
          </cell>
          <cell r="U146" t="str">
            <v>North America</v>
          </cell>
          <cell r="V146" t="str">
            <v>Americas</v>
          </cell>
          <cell r="W146">
            <v>5</v>
          </cell>
          <cell r="X146" t="str">
            <v>PAC12</v>
          </cell>
          <cell r="Z146" t="str">
            <v>Washington State</v>
          </cell>
          <cell r="AF146">
            <v>16663575</v>
          </cell>
          <cell r="AG146">
            <v>0.16606206700147469</v>
          </cell>
          <cell r="AJ146">
            <v>2649</v>
          </cell>
          <cell r="AL146">
            <v>4.2</v>
          </cell>
          <cell r="AM146">
            <v>2.9</v>
          </cell>
          <cell r="AN146">
            <v>7.1</v>
          </cell>
          <cell r="AO146">
            <v>2.5</v>
          </cell>
          <cell r="AP146">
            <v>1.67</v>
          </cell>
          <cell r="AQ146">
            <v>26.1</v>
          </cell>
          <cell r="AR146">
            <v>17.53</v>
          </cell>
          <cell r="AS146">
            <v>59.199999999999996</v>
          </cell>
          <cell r="AT146">
            <v>9.3000000000000007</v>
          </cell>
          <cell r="AU146">
            <v>1.2</v>
          </cell>
          <cell r="AV146">
            <v>1.2</v>
          </cell>
          <cell r="AW146">
            <v>8</v>
          </cell>
          <cell r="AX146">
            <v>1.1625000000000001</v>
          </cell>
          <cell r="AY146">
            <v>2.4</v>
          </cell>
          <cell r="BG146">
            <v>2.25</v>
          </cell>
        </row>
        <row r="147">
          <cell r="C147">
            <v>2017</v>
          </cell>
          <cell r="D147" t="str">
            <v>GSW</v>
          </cell>
          <cell r="F147" t="str">
            <v>Anderson Varejão</v>
          </cell>
          <cell r="G147">
            <v>18</v>
          </cell>
          <cell r="H147" t="str">
            <v>C</v>
          </cell>
          <cell r="J147">
            <v>83</v>
          </cell>
          <cell r="L147">
            <v>273</v>
          </cell>
          <cell r="N147">
            <v>27.856637842246776</v>
          </cell>
          <cell r="O147">
            <v>87</v>
          </cell>
          <cell r="P147">
            <v>1.0481927710843373</v>
          </cell>
          <cell r="R147">
            <v>34.705555555555556</v>
          </cell>
          <cell r="S147" t="str">
            <v>br</v>
          </cell>
          <cell r="T147" t="str">
            <v>Brazil</v>
          </cell>
          <cell r="U147" t="str">
            <v>South America</v>
          </cell>
          <cell r="V147" t="str">
            <v>Americas</v>
          </cell>
          <cell r="W147">
            <v>12</v>
          </cell>
          <cell r="X147" t="str">
            <v>INT'L</v>
          </cell>
          <cell r="Z147" t="str">
            <v>INTERNATIONAL</v>
          </cell>
          <cell r="AF147">
            <v>1551659</v>
          </cell>
          <cell r="AG147">
            <v>1.5463170467408178E-2</v>
          </cell>
          <cell r="AJ147">
            <v>92</v>
          </cell>
          <cell r="AL147">
            <v>0</v>
          </cell>
          <cell r="AM147">
            <v>0.1</v>
          </cell>
          <cell r="AN147">
            <v>0.2</v>
          </cell>
          <cell r="AO147">
            <v>-7.4</v>
          </cell>
          <cell r="AP147">
            <v>-3.08</v>
          </cell>
          <cell r="AQ147">
            <v>12.6</v>
          </cell>
          <cell r="AR147">
            <v>9.43</v>
          </cell>
          <cell r="AS147">
            <v>47.8</v>
          </cell>
          <cell r="AT147">
            <v>13</v>
          </cell>
          <cell r="AU147">
            <v>1.6</v>
          </cell>
          <cell r="AV147">
            <v>2.6</v>
          </cell>
          <cell r="AW147">
            <v>29.8</v>
          </cell>
          <cell r="AX147">
            <v>0.43624161073825501</v>
          </cell>
          <cell r="AY147">
            <v>4.2</v>
          </cell>
          <cell r="BG147">
            <v>4.8499999999999996</v>
          </cell>
        </row>
        <row r="148">
          <cell r="C148">
            <v>2017</v>
          </cell>
          <cell r="D148" t="str">
            <v>GSW</v>
          </cell>
          <cell r="F148" t="str">
            <v>Briante Weber</v>
          </cell>
          <cell r="G148">
            <v>2</v>
          </cell>
          <cell r="H148" t="str">
            <v>PG</v>
          </cell>
          <cell r="J148">
            <v>74</v>
          </cell>
          <cell r="L148">
            <v>165</v>
          </cell>
          <cell r="N148">
            <v>21.180818587478814</v>
          </cell>
          <cell r="O148">
            <v>79</v>
          </cell>
          <cell r="P148">
            <v>1.0675675675675675</v>
          </cell>
          <cell r="R148">
            <v>24.452777777777779</v>
          </cell>
          <cell r="S148" t="str">
            <v>us</v>
          </cell>
          <cell r="T148" t="str">
            <v>United States</v>
          </cell>
          <cell r="U148" t="str">
            <v>North America</v>
          </cell>
          <cell r="V148" t="str">
            <v>Americas</v>
          </cell>
          <cell r="W148">
            <v>1</v>
          </cell>
          <cell r="X148" t="str">
            <v>A10</v>
          </cell>
          <cell r="Z148" t="str">
            <v>VCU</v>
          </cell>
          <cell r="AF148">
            <v>102898</v>
          </cell>
          <cell r="AG148">
            <v>1.0254374928739926E-3</v>
          </cell>
          <cell r="AJ148">
            <v>46</v>
          </cell>
          <cell r="AL148">
            <v>-0.1</v>
          </cell>
          <cell r="AM148">
            <v>0.1</v>
          </cell>
          <cell r="AN148">
            <v>0</v>
          </cell>
          <cell r="AO148">
            <v>-3.8</v>
          </cell>
          <cell r="AP148">
            <v>-1.81</v>
          </cell>
          <cell r="AQ148">
            <v>17.2</v>
          </cell>
          <cell r="AR148">
            <v>8.6</v>
          </cell>
          <cell r="AS148">
            <v>39.200000000000003</v>
          </cell>
          <cell r="AT148">
            <v>13.9</v>
          </cell>
          <cell r="AU148">
            <v>3.1</v>
          </cell>
          <cell r="AV148">
            <v>1.7</v>
          </cell>
          <cell r="AW148">
            <v>16.399999999999999</v>
          </cell>
          <cell r="AX148">
            <v>0.84756097560975618</v>
          </cell>
          <cell r="AY148">
            <v>4.8</v>
          </cell>
          <cell r="BG148">
            <v>1</v>
          </cell>
        </row>
        <row r="149">
          <cell r="C149">
            <v>2017</v>
          </cell>
          <cell r="D149" t="str">
            <v>GSW</v>
          </cell>
          <cell r="F149" t="str">
            <v>David West</v>
          </cell>
          <cell r="G149">
            <v>3</v>
          </cell>
          <cell r="H149" t="str">
            <v>C</v>
          </cell>
          <cell r="J149">
            <v>81</v>
          </cell>
          <cell r="L149">
            <v>250</v>
          </cell>
          <cell r="N149">
            <v>26.785034290096672</v>
          </cell>
          <cell r="O149">
            <v>88.25</v>
          </cell>
          <cell r="P149">
            <v>1.0895061728395061</v>
          </cell>
          <cell r="R149">
            <v>36.786111111111111</v>
          </cell>
          <cell r="S149" t="str">
            <v>us</v>
          </cell>
          <cell r="T149" t="str">
            <v>United States</v>
          </cell>
          <cell r="U149" t="str">
            <v>North America</v>
          </cell>
          <cell r="V149" t="str">
            <v>Americas</v>
          </cell>
          <cell r="W149">
            <v>13</v>
          </cell>
          <cell r="X149" t="str">
            <v>BIG EAST</v>
          </cell>
          <cell r="Z149" t="str">
            <v>Xavier</v>
          </cell>
          <cell r="AF149">
            <v>1551659</v>
          </cell>
          <cell r="AG149">
            <v>1.5463170467408178E-2</v>
          </cell>
          <cell r="AJ149">
            <v>854</v>
          </cell>
          <cell r="AL149">
            <v>0.9</v>
          </cell>
          <cell r="AM149">
            <v>1.7</v>
          </cell>
          <cell r="AN149">
            <v>2.6</v>
          </cell>
          <cell r="AO149">
            <v>3.3</v>
          </cell>
          <cell r="AP149">
            <v>-7.0000000000000007E-2</v>
          </cell>
          <cell r="AQ149">
            <v>17.899999999999999</v>
          </cell>
          <cell r="AR149">
            <v>16.57</v>
          </cell>
          <cell r="AS149">
            <v>57.099999999999994</v>
          </cell>
          <cell r="AT149">
            <v>24.1</v>
          </cell>
          <cell r="AU149">
            <v>2.4</v>
          </cell>
          <cell r="AV149">
            <v>4.4000000000000004</v>
          </cell>
          <cell r="AW149">
            <v>22</v>
          </cell>
          <cell r="AX149">
            <v>1.0954545454545455</v>
          </cell>
          <cell r="AY149">
            <v>6.8000000000000007</v>
          </cell>
          <cell r="BG149">
            <v>4.9300000000000006</v>
          </cell>
        </row>
        <row r="150">
          <cell r="C150">
            <v>2017</v>
          </cell>
          <cell r="D150" t="str">
            <v>GSW</v>
          </cell>
          <cell r="O150">
            <v>0</v>
          </cell>
          <cell r="P150" t="str">
            <v/>
          </cell>
          <cell r="X150">
            <v>0</v>
          </cell>
          <cell r="AF150">
            <v>0</v>
          </cell>
          <cell r="AG150">
            <v>0</v>
          </cell>
          <cell r="AJ150">
            <v>0</v>
          </cell>
          <cell r="AL150">
            <v>0</v>
          </cell>
          <cell r="AM150">
            <v>0</v>
          </cell>
          <cell r="AN150">
            <v>0</v>
          </cell>
          <cell r="AO150" t="str">
            <v/>
          </cell>
          <cell r="AP150" t="str">
            <v/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BG150" t="str">
            <v/>
          </cell>
        </row>
        <row r="151">
          <cell r="C151">
            <v>2017</v>
          </cell>
          <cell r="D151" t="str">
            <v>GSW</v>
          </cell>
          <cell r="O151">
            <v>0</v>
          </cell>
          <cell r="P151" t="str">
            <v/>
          </cell>
          <cell r="X151">
            <v>0</v>
          </cell>
          <cell r="AF151">
            <v>0</v>
          </cell>
          <cell r="AG151">
            <v>0</v>
          </cell>
          <cell r="AJ151">
            <v>0</v>
          </cell>
          <cell r="AL151">
            <v>0</v>
          </cell>
          <cell r="AM151">
            <v>0</v>
          </cell>
          <cell r="AN151">
            <v>0</v>
          </cell>
          <cell r="AO151" t="str">
            <v/>
          </cell>
          <cell r="AP151" t="str">
            <v/>
          </cell>
          <cell r="AQ151">
            <v>0</v>
          </cell>
          <cell r="AR151" t="str">
            <v/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BG151" t="str">
            <v/>
          </cell>
        </row>
        <row r="152">
          <cell r="C152">
            <v>2017</v>
          </cell>
          <cell r="D152" t="str">
            <v>GSW</v>
          </cell>
          <cell r="O152">
            <v>0</v>
          </cell>
          <cell r="P152" t="str">
            <v/>
          </cell>
          <cell r="X152">
            <v>0</v>
          </cell>
          <cell r="AF152">
            <v>0</v>
          </cell>
          <cell r="AG152">
            <v>0</v>
          </cell>
          <cell r="AJ152">
            <v>0</v>
          </cell>
          <cell r="AL152">
            <v>0</v>
          </cell>
          <cell r="AM152">
            <v>0</v>
          </cell>
          <cell r="AN152">
            <v>0</v>
          </cell>
          <cell r="AO152" t="str">
            <v/>
          </cell>
          <cell r="AP152" t="str">
            <v/>
          </cell>
          <cell r="AQ152">
            <v>0</v>
          </cell>
          <cell r="AR152" t="str">
            <v/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BG152" t="str">
            <v/>
          </cell>
        </row>
        <row r="153">
          <cell r="C153">
            <v>2017</v>
          </cell>
          <cell r="D153" t="str">
            <v>GSW</v>
          </cell>
          <cell r="O153">
            <v>0</v>
          </cell>
          <cell r="P153" t="str">
            <v/>
          </cell>
          <cell r="X153">
            <v>0</v>
          </cell>
          <cell r="AF153">
            <v>0</v>
          </cell>
          <cell r="AG153">
            <v>0</v>
          </cell>
          <cell r="AJ153">
            <v>0</v>
          </cell>
          <cell r="AL153">
            <v>0</v>
          </cell>
          <cell r="AM153">
            <v>0</v>
          </cell>
          <cell r="AN153">
            <v>0</v>
          </cell>
          <cell r="AO153" t="str">
            <v/>
          </cell>
          <cell r="AP153" t="str">
            <v/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BG153" t="str">
            <v/>
          </cell>
        </row>
        <row r="154">
          <cell r="C154">
            <v>2017</v>
          </cell>
          <cell r="D154" t="str">
            <v>GSW</v>
          </cell>
          <cell r="O154">
            <v>0</v>
          </cell>
          <cell r="P154" t="str">
            <v/>
          </cell>
          <cell r="X154">
            <v>0</v>
          </cell>
          <cell r="AF154">
            <v>0</v>
          </cell>
          <cell r="AG154">
            <v>0</v>
          </cell>
          <cell r="AJ154">
            <v>0</v>
          </cell>
          <cell r="AL154">
            <v>0</v>
          </cell>
          <cell r="AM154">
            <v>0</v>
          </cell>
          <cell r="AN154">
            <v>0</v>
          </cell>
          <cell r="AO154" t="str">
            <v/>
          </cell>
          <cell r="AP154" t="str">
            <v/>
          </cell>
          <cell r="AQ154">
            <v>0</v>
          </cell>
          <cell r="AR154" t="str">
            <v/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BG154" t="str">
            <v/>
          </cell>
        </row>
        <row r="155">
          <cell r="C155">
            <v>2017</v>
          </cell>
          <cell r="D155" t="str">
            <v>GSW</v>
          </cell>
          <cell r="F155" t="str">
            <v>TEAM TOTAL / WTD AVG</v>
          </cell>
          <cell r="AG155">
            <v>1</v>
          </cell>
          <cell r="AJ155">
            <v>19780</v>
          </cell>
          <cell r="AL155">
            <v>36.699999999999996</v>
          </cell>
          <cell r="AM155">
            <v>31.400000000000006</v>
          </cell>
          <cell r="AN155">
            <v>67.899999999999991</v>
          </cell>
          <cell r="AO155">
            <v>2.7839079878665314</v>
          </cell>
          <cell r="AP155">
            <v>1.9767992922143578</v>
          </cell>
          <cell r="AQ155">
            <v>297.10000000000002</v>
          </cell>
          <cell r="AR155">
            <v>218.29999999999998</v>
          </cell>
          <cell r="AS155">
            <v>58.817517694641055</v>
          </cell>
          <cell r="AT155">
            <v>17.752532861476244</v>
          </cell>
          <cell r="AU155">
            <v>1.9057532861476236</v>
          </cell>
          <cell r="AV155">
            <v>2.2110819009100098</v>
          </cell>
          <cell r="AW155">
            <v>13.60463094034378</v>
          </cell>
          <cell r="AX155">
            <v>1.3444664732021292</v>
          </cell>
          <cell r="AY155">
            <v>4.1168351870576343</v>
          </cell>
          <cell r="BG155">
            <v>2.9981698685540947</v>
          </cell>
        </row>
        <row r="157">
          <cell r="C157" t="str">
            <v>YEAR</v>
          </cell>
          <cell r="D157" t="str">
            <v>TEAM</v>
          </cell>
          <cell r="F157" t="str">
            <v>PLAYER</v>
          </cell>
          <cell r="G157" t="str">
            <v>NUMBER</v>
          </cell>
          <cell r="H157" t="str">
            <v>POS</v>
          </cell>
          <cell r="J157" t="str">
            <v>HEIGHT (IN)</v>
          </cell>
          <cell r="L157" t="str">
            <v>WEIGHT (LBS)</v>
          </cell>
          <cell r="N157" t="str">
            <v>BMI</v>
          </cell>
          <cell r="O157" t="str">
            <v>W-SPAN</v>
          </cell>
          <cell r="P157" t="str">
            <v>APE</v>
          </cell>
          <cell r="R157" t="str">
            <v>AGE</v>
          </cell>
          <cell r="S157" t="str">
            <v>NATION</v>
          </cell>
          <cell r="T157" t="str">
            <v>COUNTRY</v>
          </cell>
          <cell r="U157" t="str">
            <v>CONTINENT</v>
          </cell>
          <cell r="V157" t="str">
            <v>GLOBAL REGION</v>
          </cell>
          <cell r="W157" t="str">
            <v>EXPE1IENCE</v>
          </cell>
          <cell r="X157" t="str">
            <v>CONFERENCE</v>
          </cell>
          <cell r="Z157" t="str">
            <v>COLLEGE1</v>
          </cell>
          <cell r="AF157" t="str">
            <v>SALARY</v>
          </cell>
          <cell r="AG157" t="str">
            <v>% SALARY</v>
          </cell>
          <cell r="AJ157" t="str">
            <v>MP</v>
          </cell>
          <cell r="AL157" t="str">
            <v>D-WS</v>
          </cell>
          <cell r="AM157" t="str">
            <v>O-WS</v>
          </cell>
          <cell r="AN157" t="str">
            <v>WS</v>
          </cell>
          <cell r="AO157" t="str">
            <v>RAPTOR</v>
          </cell>
          <cell r="AP157" t="str">
            <v>LEBRON</v>
          </cell>
          <cell r="AQ157" t="str">
            <v>USG%</v>
          </cell>
          <cell r="AR157" t="str">
            <v>PER</v>
          </cell>
          <cell r="AS157" t="str">
            <v>TS%</v>
          </cell>
          <cell r="AT157" t="str">
            <v>AST%</v>
          </cell>
          <cell r="AU157" t="str">
            <v>STL%</v>
          </cell>
          <cell r="AV157" t="str">
            <v>BLK%</v>
          </cell>
          <cell r="AW157" t="str">
            <v>TO%</v>
          </cell>
          <cell r="AX157" t="str">
            <v>AST%/TO%</v>
          </cell>
          <cell r="AY157" t="str">
            <v>STOCK%</v>
          </cell>
          <cell r="BG157" t="str">
            <v>WTD POS</v>
          </cell>
        </row>
        <row r="158">
          <cell r="C158">
            <v>2016</v>
          </cell>
          <cell r="D158" t="str">
            <v>CLE</v>
          </cell>
          <cell r="F158" t="str">
            <v>Jared Cunningham</v>
          </cell>
          <cell r="G158">
            <v>9</v>
          </cell>
          <cell r="H158" t="str">
            <v>SG</v>
          </cell>
          <cell r="J158">
            <v>76</v>
          </cell>
          <cell r="L158">
            <v>195</v>
          </cell>
          <cell r="N158">
            <v>23.731744422145589</v>
          </cell>
          <cell r="O158">
            <v>78</v>
          </cell>
          <cell r="P158">
            <v>1.0263157894736843</v>
          </cell>
          <cell r="R158">
            <v>25.074999999999999</v>
          </cell>
          <cell r="S158" t="str">
            <v>us</v>
          </cell>
          <cell r="T158" t="str">
            <v>United States</v>
          </cell>
          <cell r="U158" t="str">
            <v>North America</v>
          </cell>
          <cell r="V158" t="str">
            <v>Americas</v>
          </cell>
          <cell r="W158">
            <v>3</v>
          </cell>
          <cell r="X158" t="str">
            <v>PAC12</v>
          </cell>
          <cell r="Z158" t="str">
            <v>Oregon State</v>
          </cell>
          <cell r="AF158">
            <v>0</v>
          </cell>
          <cell r="AG158">
            <v>0</v>
          </cell>
          <cell r="AJ158">
            <v>355</v>
          </cell>
          <cell r="AL158">
            <v>-0.2</v>
          </cell>
          <cell r="AM158">
            <v>0.4</v>
          </cell>
          <cell r="AN158">
            <v>0.1</v>
          </cell>
          <cell r="AO158">
            <v>-6.4</v>
          </cell>
          <cell r="AP158">
            <v>-2.36</v>
          </cell>
          <cell r="AQ158">
            <v>16.600000000000001</v>
          </cell>
          <cell r="AR158">
            <v>27.5</v>
          </cell>
          <cell r="AS158">
            <v>46.400000000000006</v>
          </cell>
          <cell r="AT158">
            <v>7.6</v>
          </cell>
          <cell r="AU158">
            <v>1.7</v>
          </cell>
          <cell r="AV158">
            <v>0.5</v>
          </cell>
          <cell r="AW158">
            <v>13.8</v>
          </cell>
          <cell r="AX158">
            <v>0.55072463768115931</v>
          </cell>
          <cell r="AY158">
            <v>2.2000000000000002</v>
          </cell>
          <cell r="BG158">
            <v>1.71</v>
          </cell>
        </row>
        <row r="159">
          <cell r="C159">
            <v>2016</v>
          </cell>
          <cell r="D159" t="str">
            <v>CLE</v>
          </cell>
          <cell r="F159" t="str">
            <v>Matthew Dellavedova</v>
          </cell>
          <cell r="G159">
            <v>8</v>
          </cell>
          <cell r="H159" t="str">
            <v>PG</v>
          </cell>
          <cell r="J159">
            <v>75</v>
          </cell>
          <cell r="L159">
            <v>200</v>
          </cell>
          <cell r="N159">
            <v>24.993651196775001</v>
          </cell>
          <cell r="O159">
            <v>76</v>
          </cell>
          <cell r="P159">
            <v>1.0133333333333334</v>
          </cell>
          <cell r="R159">
            <v>25.780555555555555</v>
          </cell>
          <cell r="S159" t="str">
            <v>au</v>
          </cell>
          <cell r="T159" t="str">
            <v>Australia</v>
          </cell>
          <cell r="U159" t="str">
            <v>Australia + Oceania</v>
          </cell>
          <cell r="V159" t="str">
            <v>South Pacific</v>
          </cell>
          <cell r="W159">
            <v>2</v>
          </cell>
          <cell r="X159" t="str">
            <v>WCC</v>
          </cell>
          <cell r="Z159" t="str">
            <v>Saint Mary's</v>
          </cell>
          <cell r="AF159">
            <v>1147280</v>
          </cell>
          <cell r="AG159">
            <v>1.0827224569593098E-2</v>
          </cell>
          <cell r="AJ159">
            <v>1867</v>
          </cell>
          <cell r="AL159">
            <v>2.2000000000000002</v>
          </cell>
          <cell r="AM159">
            <v>1.6</v>
          </cell>
          <cell r="AN159">
            <v>3.8</v>
          </cell>
          <cell r="AO159">
            <v>1.5</v>
          </cell>
          <cell r="AP159">
            <v>0.78</v>
          </cell>
          <cell r="AQ159">
            <v>15.9</v>
          </cell>
          <cell r="AR159">
            <v>19</v>
          </cell>
          <cell r="AS159">
            <v>52.7</v>
          </cell>
          <cell r="AT159">
            <v>26.2</v>
          </cell>
          <cell r="AU159">
            <v>1.2</v>
          </cell>
          <cell r="AV159">
            <v>0.4</v>
          </cell>
          <cell r="AW159">
            <v>17.7</v>
          </cell>
          <cell r="AX159">
            <v>1.4802259887005651</v>
          </cell>
          <cell r="AY159">
            <v>1.6</v>
          </cell>
          <cell r="BG159">
            <v>1.29</v>
          </cell>
        </row>
        <row r="160">
          <cell r="C160">
            <v>2016</v>
          </cell>
          <cell r="D160" t="str">
            <v>CLE</v>
          </cell>
          <cell r="F160" t="str">
            <v>Channing Frye</v>
          </cell>
          <cell r="G160">
            <v>9</v>
          </cell>
          <cell r="H160" t="str">
            <v>C</v>
          </cell>
          <cell r="J160">
            <v>85</v>
          </cell>
          <cell r="L160">
            <v>255</v>
          </cell>
          <cell r="N160">
            <v>24.809874349739889</v>
          </cell>
          <cell r="O160">
            <v>87</v>
          </cell>
          <cell r="P160">
            <v>1.0235294117647058</v>
          </cell>
          <cell r="R160">
            <v>33.088888888888889</v>
          </cell>
          <cell r="S160" t="str">
            <v>us</v>
          </cell>
          <cell r="T160" t="str">
            <v>United States</v>
          </cell>
          <cell r="U160" t="str">
            <v>North America</v>
          </cell>
          <cell r="V160" t="str">
            <v>Americas</v>
          </cell>
          <cell r="W160">
            <v>9</v>
          </cell>
          <cell r="X160" t="str">
            <v>PAC12</v>
          </cell>
          <cell r="Z160" t="str">
            <v>Arizona</v>
          </cell>
          <cell r="AF160">
            <v>7807579</v>
          </cell>
          <cell r="AG160">
            <v>7.368245866557345E-2</v>
          </cell>
          <cell r="AJ160">
            <v>446</v>
          </cell>
          <cell r="AL160">
            <v>0.9</v>
          </cell>
          <cell r="AM160">
            <v>0.6</v>
          </cell>
          <cell r="AN160">
            <v>1.5</v>
          </cell>
          <cell r="AO160">
            <v>1.8</v>
          </cell>
          <cell r="AP160">
            <v>1.21</v>
          </cell>
          <cell r="AQ160">
            <v>18.3</v>
          </cell>
          <cell r="AR160">
            <v>19.899999999999999</v>
          </cell>
          <cell r="AS160">
            <v>58.599999999999994</v>
          </cell>
          <cell r="AT160">
            <v>9.1</v>
          </cell>
          <cell r="AU160">
            <v>0.9</v>
          </cell>
          <cell r="AV160">
            <v>1.5</v>
          </cell>
          <cell r="AW160">
            <v>7.2</v>
          </cell>
          <cell r="AX160">
            <v>1.2638888888888888</v>
          </cell>
          <cell r="AY160">
            <v>2.4</v>
          </cell>
          <cell r="BG160">
            <v>4.75</v>
          </cell>
        </row>
        <row r="161">
          <cell r="C161">
            <v>2016</v>
          </cell>
          <cell r="D161" t="str">
            <v>CLE</v>
          </cell>
          <cell r="F161" t="str">
            <v>Joe Harris</v>
          </cell>
          <cell r="G161">
            <v>12</v>
          </cell>
          <cell r="H161" t="str">
            <v>SG</v>
          </cell>
          <cell r="J161">
            <v>78</v>
          </cell>
          <cell r="L161">
            <v>220</v>
          </cell>
          <cell r="N161">
            <v>25.418839049974576</v>
          </cell>
          <cell r="O161">
            <v>78</v>
          </cell>
          <cell r="P161">
            <v>1</v>
          </cell>
          <cell r="R161">
            <v>24.786111111111111</v>
          </cell>
          <cell r="S161" t="str">
            <v>us</v>
          </cell>
          <cell r="T161" t="str">
            <v>United States</v>
          </cell>
          <cell r="U161" t="str">
            <v>North America</v>
          </cell>
          <cell r="V161" t="str">
            <v>Americas</v>
          </cell>
          <cell r="W161">
            <v>1</v>
          </cell>
          <cell r="X161" t="str">
            <v>ACC</v>
          </cell>
          <cell r="Z161" t="str">
            <v>Virginia</v>
          </cell>
          <cell r="AF161">
            <v>0</v>
          </cell>
          <cell r="AG161">
            <v>0</v>
          </cell>
          <cell r="AJ161">
            <v>15</v>
          </cell>
          <cell r="AL161">
            <v>0</v>
          </cell>
          <cell r="AM161">
            <v>0</v>
          </cell>
          <cell r="AN161">
            <v>0</v>
          </cell>
          <cell r="AO161">
            <v>-28.5</v>
          </cell>
          <cell r="AP161">
            <v>-1.51</v>
          </cell>
          <cell r="AQ161">
            <v>15.1</v>
          </cell>
          <cell r="AR161">
            <v>15.9</v>
          </cell>
          <cell r="AS161">
            <v>37.5</v>
          </cell>
          <cell r="AT161">
            <v>18.2</v>
          </cell>
          <cell r="AU161">
            <v>0</v>
          </cell>
          <cell r="AV161">
            <v>0</v>
          </cell>
          <cell r="AW161">
            <v>20</v>
          </cell>
          <cell r="AX161">
            <v>0.90999999999999992</v>
          </cell>
          <cell r="AY161">
            <v>0</v>
          </cell>
          <cell r="BG161">
            <v>2.3099999999999996</v>
          </cell>
        </row>
        <row r="162">
          <cell r="C162">
            <v>2016</v>
          </cell>
          <cell r="D162" t="str">
            <v>CLE</v>
          </cell>
          <cell r="F162" t="str">
            <v>Kyrie Irving</v>
          </cell>
          <cell r="G162">
            <v>2</v>
          </cell>
          <cell r="H162" t="str">
            <v>PG</v>
          </cell>
          <cell r="J162">
            <v>74</v>
          </cell>
          <cell r="L162">
            <v>195</v>
          </cell>
          <cell r="N162">
            <v>25.031876512474966</v>
          </cell>
          <cell r="O162">
            <v>76</v>
          </cell>
          <cell r="P162">
            <v>1.027027027027027</v>
          </cell>
          <cell r="R162">
            <v>24.238888888888887</v>
          </cell>
          <cell r="S162" t="str">
            <v>au</v>
          </cell>
          <cell r="T162" t="str">
            <v>Australia</v>
          </cell>
          <cell r="U162" t="str">
            <v>Australia + Oceania</v>
          </cell>
          <cell r="V162" t="str">
            <v>South Pacific</v>
          </cell>
          <cell r="W162">
            <v>4</v>
          </cell>
          <cell r="X162" t="str">
            <v>ACC</v>
          </cell>
          <cell r="Z162" t="str">
            <v>Duke</v>
          </cell>
          <cell r="AF162">
            <v>14746000</v>
          </cell>
          <cell r="AG162">
            <v>0.13916241327593945</v>
          </cell>
          <cell r="AJ162">
            <v>1667</v>
          </cell>
          <cell r="AL162">
            <v>3.2</v>
          </cell>
          <cell r="AM162">
            <v>1.7</v>
          </cell>
          <cell r="AN162">
            <v>5</v>
          </cell>
          <cell r="AO162">
            <v>0.5</v>
          </cell>
          <cell r="AP162">
            <v>1.1399999999999999</v>
          </cell>
          <cell r="AQ162">
            <v>29.5</v>
          </cell>
          <cell r="AR162">
            <v>8.4</v>
          </cell>
          <cell r="AS162">
            <v>54</v>
          </cell>
          <cell r="AT162">
            <v>26.6</v>
          </cell>
          <cell r="AU162">
            <v>1.7</v>
          </cell>
          <cell r="AV162">
            <v>0.9</v>
          </cell>
          <cell r="AW162">
            <v>11.4</v>
          </cell>
          <cell r="AX162">
            <v>2.3333333333333335</v>
          </cell>
          <cell r="AY162">
            <v>2.6</v>
          </cell>
          <cell r="BG162">
            <v>1.01</v>
          </cell>
        </row>
        <row r="163">
          <cell r="C163">
            <v>2016</v>
          </cell>
          <cell r="D163" t="str">
            <v>CLE</v>
          </cell>
          <cell r="F163" t="str">
            <v>LeBron James</v>
          </cell>
          <cell r="G163">
            <v>23</v>
          </cell>
          <cell r="H163" t="str">
            <v>SF</v>
          </cell>
          <cell r="J163">
            <v>81</v>
          </cell>
          <cell r="L163">
            <v>250</v>
          </cell>
          <cell r="N163">
            <v>26.785034290096672</v>
          </cell>
          <cell r="O163">
            <v>84.25</v>
          </cell>
          <cell r="P163">
            <v>1.0401234567901234</v>
          </cell>
          <cell r="R163">
            <v>31.469444444444445</v>
          </cell>
          <cell r="S163" t="str">
            <v>us</v>
          </cell>
          <cell r="T163" t="str">
            <v>United States</v>
          </cell>
          <cell r="U163" t="str">
            <v>North America</v>
          </cell>
          <cell r="V163" t="str">
            <v>Americas</v>
          </cell>
          <cell r="W163">
            <v>12</v>
          </cell>
          <cell r="X163" t="str">
            <v>H.S.</v>
          </cell>
          <cell r="Z163" t="str">
            <v>High School</v>
          </cell>
          <cell r="AF163">
            <v>22971000</v>
          </cell>
          <cell r="AG163">
            <v>0.21678419879028923</v>
          </cell>
          <cell r="AJ163">
            <v>2709</v>
          </cell>
          <cell r="AL163">
            <v>9.6</v>
          </cell>
          <cell r="AM163">
            <v>4</v>
          </cell>
          <cell r="AN163">
            <v>13.6</v>
          </cell>
          <cell r="AO163">
            <v>7.5</v>
          </cell>
          <cell r="AP163">
            <v>6.83</v>
          </cell>
          <cell r="AQ163">
            <v>31.4</v>
          </cell>
          <cell r="AR163">
            <v>27.64</v>
          </cell>
          <cell r="AS163">
            <v>58.8</v>
          </cell>
          <cell r="AT163">
            <v>36</v>
          </cell>
          <cell r="AU163">
            <v>2</v>
          </cell>
          <cell r="AV163">
            <v>1.5</v>
          </cell>
          <cell r="AW163">
            <v>13.2</v>
          </cell>
          <cell r="AX163">
            <v>2.7272727272727275</v>
          </cell>
          <cell r="AY163">
            <v>3.5</v>
          </cell>
          <cell r="BG163">
            <v>3.23</v>
          </cell>
        </row>
        <row r="164">
          <cell r="C164">
            <v>2016</v>
          </cell>
          <cell r="D164" t="str">
            <v>CLE</v>
          </cell>
          <cell r="F164" t="str">
            <v>Richard Jefferson</v>
          </cell>
          <cell r="G164">
            <v>24</v>
          </cell>
          <cell r="H164" t="str">
            <v>SF</v>
          </cell>
          <cell r="J164">
            <v>79</v>
          </cell>
          <cell r="L164">
            <v>233</v>
          </cell>
          <cell r="N164">
            <v>26.243634112941223</v>
          </cell>
          <cell r="O164">
            <v>84</v>
          </cell>
          <cell r="P164">
            <v>1.0632911392405062</v>
          </cell>
          <cell r="R164">
            <v>35.994444444444447</v>
          </cell>
          <cell r="S164" t="str">
            <v>us</v>
          </cell>
          <cell r="T164" t="str">
            <v>United States</v>
          </cell>
          <cell r="U164" t="str">
            <v>North America</v>
          </cell>
          <cell r="V164" t="str">
            <v>Americas</v>
          </cell>
          <cell r="W164">
            <v>14</v>
          </cell>
          <cell r="X164" t="str">
            <v>PAC12</v>
          </cell>
          <cell r="Z164" t="str">
            <v>Arizona</v>
          </cell>
          <cell r="AF164">
            <v>1499000</v>
          </cell>
          <cell r="AG164">
            <v>1.4146511426870557E-2</v>
          </cell>
          <cell r="AJ164">
            <v>1326</v>
          </cell>
          <cell r="AL164">
            <v>1.4</v>
          </cell>
          <cell r="AM164">
            <v>1.3</v>
          </cell>
          <cell r="AN164">
            <v>2.7</v>
          </cell>
          <cell r="AO164">
            <v>-3.4</v>
          </cell>
          <cell r="AP164">
            <v>-1.75</v>
          </cell>
          <cell r="AQ164">
            <v>13.4</v>
          </cell>
          <cell r="AR164">
            <v>12.4</v>
          </cell>
          <cell r="AS164">
            <v>58.5</v>
          </cell>
          <cell r="AT164">
            <v>6.4</v>
          </cell>
          <cell r="AU164">
            <v>1.3</v>
          </cell>
          <cell r="AV164">
            <v>0.9</v>
          </cell>
          <cell r="AW164">
            <v>10.9</v>
          </cell>
          <cell r="AX164">
            <v>0.58715596330275233</v>
          </cell>
          <cell r="AY164">
            <v>2.2000000000000002</v>
          </cell>
          <cell r="BG164">
            <v>2.94</v>
          </cell>
        </row>
        <row r="165">
          <cell r="C165">
            <v>2016</v>
          </cell>
          <cell r="D165" t="str">
            <v>CLE</v>
          </cell>
          <cell r="F165" t="str">
            <v>Dahntay Jones</v>
          </cell>
          <cell r="G165">
            <v>30</v>
          </cell>
          <cell r="H165" t="str">
            <v>SF</v>
          </cell>
          <cell r="J165">
            <v>78</v>
          </cell>
          <cell r="L165">
            <v>225</v>
          </cell>
          <cell r="N165">
            <v>25.996539937473997</v>
          </cell>
          <cell r="O165">
            <v>82</v>
          </cell>
          <cell r="P165">
            <v>1.0512820512820513</v>
          </cell>
          <cell r="R165">
            <v>35.477777777777774</v>
          </cell>
          <cell r="S165" t="str">
            <v>us</v>
          </cell>
          <cell r="T165" t="str">
            <v>United States</v>
          </cell>
          <cell r="U165" t="str">
            <v>North America</v>
          </cell>
          <cell r="V165" t="str">
            <v>Americas</v>
          </cell>
          <cell r="W165">
            <v>11</v>
          </cell>
          <cell r="X165" t="str">
            <v>ACC</v>
          </cell>
          <cell r="Z165" t="str">
            <v>Duke</v>
          </cell>
          <cell r="AF165">
            <v>8819</v>
          </cell>
          <cell r="AG165">
            <v>8.3227541209854203E-5</v>
          </cell>
          <cell r="AJ165">
            <v>42</v>
          </cell>
          <cell r="AL165">
            <v>0</v>
          </cell>
          <cell r="AM165">
            <v>0.1</v>
          </cell>
          <cell r="AN165">
            <v>0.1</v>
          </cell>
          <cell r="AO165">
            <v>-0.9</v>
          </cell>
          <cell r="AP165">
            <v>-1.43</v>
          </cell>
          <cell r="AQ165">
            <v>15.1</v>
          </cell>
          <cell r="AR165">
            <v>14.6</v>
          </cell>
          <cell r="AS165">
            <v>46.400000000000006</v>
          </cell>
          <cell r="AT165">
            <v>7.3</v>
          </cell>
          <cell r="AU165">
            <v>1.2</v>
          </cell>
          <cell r="AV165">
            <v>3.9</v>
          </cell>
          <cell r="AW165">
            <v>0</v>
          </cell>
          <cell r="AX165">
            <v>0</v>
          </cell>
          <cell r="AY165">
            <v>5.0999999999999996</v>
          </cell>
          <cell r="BG165">
            <v>1.8599999999999999</v>
          </cell>
        </row>
        <row r="166">
          <cell r="C166">
            <v>2016</v>
          </cell>
          <cell r="D166" t="str">
            <v>CLE</v>
          </cell>
          <cell r="F166" t="str">
            <v>James Jones</v>
          </cell>
          <cell r="G166">
            <v>1</v>
          </cell>
          <cell r="H166" t="str">
            <v>SF</v>
          </cell>
          <cell r="J166">
            <v>80</v>
          </cell>
          <cell r="L166">
            <v>218</v>
          </cell>
          <cell r="N166">
            <v>23.944113109410427</v>
          </cell>
          <cell r="O166">
            <v>87</v>
          </cell>
          <cell r="P166">
            <v>1.0874999999999999</v>
          </cell>
          <cell r="R166">
            <v>35.708333333333336</v>
          </cell>
          <cell r="S166" t="str">
            <v>us</v>
          </cell>
          <cell r="T166" t="str">
            <v>United States</v>
          </cell>
          <cell r="U166" t="str">
            <v>North America</v>
          </cell>
          <cell r="V166" t="str">
            <v>Americas</v>
          </cell>
          <cell r="W166">
            <v>12</v>
          </cell>
          <cell r="X166" t="str">
            <v>ACC</v>
          </cell>
          <cell r="Z166" t="str">
            <v>Miami (FL)</v>
          </cell>
          <cell r="AF166">
            <v>1499000</v>
          </cell>
          <cell r="AG166">
            <v>1.4146511426870557E-2</v>
          </cell>
          <cell r="AJ166">
            <v>463</v>
          </cell>
          <cell r="AL166">
            <v>0.7</v>
          </cell>
          <cell r="AM166">
            <v>0.5</v>
          </cell>
          <cell r="AN166">
            <v>1.2</v>
          </cell>
          <cell r="AO166">
            <v>-4.4000000000000004</v>
          </cell>
          <cell r="AP166">
            <v>-2.0499999999999998</v>
          </cell>
          <cell r="AQ166">
            <v>16.2</v>
          </cell>
          <cell r="AR166">
            <v>12.4</v>
          </cell>
          <cell r="AS166">
            <v>57.999999999999993</v>
          </cell>
          <cell r="AT166">
            <v>4.5</v>
          </cell>
          <cell r="AU166">
            <v>1.2</v>
          </cell>
          <cell r="AV166">
            <v>1.8</v>
          </cell>
          <cell r="AW166">
            <v>7.8</v>
          </cell>
          <cell r="AX166">
            <v>0.57692307692307698</v>
          </cell>
          <cell r="AY166">
            <v>3</v>
          </cell>
          <cell r="BG166">
            <v>3.5500000000000003</v>
          </cell>
        </row>
        <row r="167">
          <cell r="C167">
            <v>2016</v>
          </cell>
          <cell r="D167" t="str">
            <v>CLE</v>
          </cell>
          <cell r="F167" t="str">
            <v>Sasha Kaun</v>
          </cell>
          <cell r="G167">
            <v>14</v>
          </cell>
          <cell r="H167" t="str">
            <v>C</v>
          </cell>
          <cell r="J167">
            <v>83</v>
          </cell>
          <cell r="L167">
            <v>260</v>
          </cell>
          <cell r="N167">
            <v>26.530131278330263</v>
          </cell>
          <cell r="O167">
            <v>88</v>
          </cell>
          <cell r="P167">
            <v>1.0602409638554218</v>
          </cell>
          <cell r="R167">
            <v>31.113888888888887</v>
          </cell>
          <cell r="S167" t="str">
            <v>ru</v>
          </cell>
          <cell r="T167" t="str">
            <v>Russia</v>
          </cell>
          <cell r="U167" t="str">
            <v>Asia + Europe</v>
          </cell>
          <cell r="V167" t="str">
            <v>Eurasia</v>
          </cell>
          <cell r="W167">
            <v>1</v>
          </cell>
          <cell r="X167" t="str">
            <v>BIG12</v>
          </cell>
          <cell r="Z167" t="str">
            <v>Kansas</v>
          </cell>
          <cell r="AF167">
            <v>1300000</v>
          </cell>
          <cell r="AG167">
            <v>1.2268488895885074E-2</v>
          </cell>
          <cell r="AJ167">
            <v>95</v>
          </cell>
          <cell r="AL167">
            <v>0</v>
          </cell>
          <cell r="AM167">
            <v>0.2</v>
          </cell>
          <cell r="AN167">
            <v>0.2</v>
          </cell>
          <cell r="AO167">
            <v>-1.7</v>
          </cell>
          <cell r="AP167">
            <v>-1.72</v>
          </cell>
          <cell r="AQ167">
            <v>13.7</v>
          </cell>
          <cell r="AR167">
            <v>9.6999999999999993</v>
          </cell>
          <cell r="AS167">
            <v>52.7</v>
          </cell>
          <cell r="AT167">
            <v>4.5</v>
          </cell>
          <cell r="AU167">
            <v>2.2000000000000002</v>
          </cell>
          <cell r="AV167">
            <v>4.3</v>
          </cell>
          <cell r="AW167">
            <v>24.3</v>
          </cell>
          <cell r="AX167">
            <v>0.18518518518518517</v>
          </cell>
          <cell r="AY167">
            <v>6.5</v>
          </cell>
          <cell r="BG167">
            <v>4.6500000000000004</v>
          </cell>
        </row>
        <row r="168">
          <cell r="C168">
            <v>2016</v>
          </cell>
          <cell r="D168" t="str">
            <v>CLE</v>
          </cell>
          <cell r="F168" t="str">
            <v>Kevin Love</v>
          </cell>
          <cell r="G168">
            <v>0</v>
          </cell>
          <cell r="H168" t="str">
            <v>PF</v>
          </cell>
          <cell r="J168">
            <v>80</v>
          </cell>
          <cell r="L168">
            <v>251</v>
          </cell>
          <cell r="N168">
            <v>27.568680690192735</v>
          </cell>
          <cell r="O168">
            <v>83.25</v>
          </cell>
          <cell r="P168">
            <v>1.0406249999999999</v>
          </cell>
          <cell r="R168">
            <v>27.783333333333335</v>
          </cell>
          <cell r="S168" t="str">
            <v>us</v>
          </cell>
          <cell r="T168" t="str">
            <v>United States</v>
          </cell>
          <cell r="U168" t="str">
            <v>North America</v>
          </cell>
          <cell r="V168" t="str">
            <v>Americas</v>
          </cell>
          <cell r="W168">
            <v>7</v>
          </cell>
          <cell r="X168" t="str">
            <v>PAC12</v>
          </cell>
          <cell r="Z168" t="str">
            <v>UCLA</v>
          </cell>
          <cell r="AF168">
            <v>19500000</v>
          </cell>
          <cell r="AG168">
            <v>0.1840273334382761</v>
          </cell>
          <cell r="AJ168">
            <v>2424</v>
          </cell>
          <cell r="AL168">
            <v>4.7</v>
          </cell>
          <cell r="AM168">
            <v>3.8</v>
          </cell>
          <cell r="AN168">
            <v>8.5</v>
          </cell>
          <cell r="AO168">
            <v>3.5</v>
          </cell>
          <cell r="AP168">
            <v>3.33</v>
          </cell>
          <cell r="AQ168">
            <v>23.4</v>
          </cell>
          <cell r="AR168">
            <v>11.6</v>
          </cell>
          <cell r="AS168">
            <v>55.300000000000004</v>
          </cell>
          <cell r="AT168">
            <v>12.2</v>
          </cell>
          <cell r="AU168">
            <v>1.2</v>
          </cell>
          <cell r="AV168">
            <v>1.4</v>
          </cell>
          <cell r="AW168">
            <v>11.3</v>
          </cell>
          <cell r="AX168">
            <v>1.0796460176991149</v>
          </cell>
          <cell r="AY168">
            <v>2.5999999999999996</v>
          </cell>
          <cell r="BG168">
            <v>4.08</v>
          </cell>
        </row>
        <row r="169">
          <cell r="C169">
            <v>2016</v>
          </cell>
          <cell r="D169" t="str">
            <v>CLE</v>
          </cell>
          <cell r="F169" t="str">
            <v>Jordan McRae</v>
          </cell>
          <cell r="G169">
            <v>12</v>
          </cell>
          <cell r="H169" t="str">
            <v>PG</v>
          </cell>
          <cell r="J169">
            <v>77</v>
          </cell>
          <cell r="L169">
            <v>179</v>
          </cell>
          <cell r="N169">
            <v>21.222366797733876</v>
          </cell>
          <cell r="O169">
            <v>84</v>
          </cell>
          <cell r="P169">
            <v>1.0909090909090908</v>
          </cell>
          <cell r="R169">
            <v>25.225000000000001</v>
          </cell>
          <cell r="S169" t="str">
            <v>us</v>
          </cell>
          <cell r="T169" t="str">
            <v>United States</v>
          </cell>
          <cell r="U169" t="str">
            <v>North America</v>
          </cell>
          <cell r="V169" t="str">
            <v>Americas</v>
          </cell>
          <cell r="W169">
            <v>1</v>
          </cell>
          <cell r="X169" t="str">
            <v>SEC</v>
          </cell>
          <cell r="Z169" t="str">
            <v>Tennessee</v>
          </cell>
          <cell r="AF169">
            <v>172972</v>
          </cell>
          <cell r="AG169">
            <v>1.6323885086915637E-3</v>
          </cell>
          <cell r="AJ169">
            <v>113</v>
          </cell>
          <cell r="AL169">
            <v>0.1</v>
          </cell>
          <cell r="AM169">
            <v>0.1</v>
          </cell>
          <cell r="AN169">
            <v>0.2</v>
          </cell>
          <cell r="AO169">
            <v>-2.1</v>
          </cell>
          <cell r="AP169">
            <v>-0.37</v>
          </cell>
          <cell r="AQ169">
            <v>26.7</v>
          </cell>
          <cell r="AR169">
            <v>12.5</v>
          </cell>
          <cell r="AS169">
            <v>53.7</v>
          </cell>
          <cell r="AT169">
            <v>22.3</v>
          </cell>
          <cell r="AU169">
            <v>0</v>
          </cell>
          <cell r="AV169">
            <v>0.7</v>
          </cell>
          <cell r="AW169">
            <v>13.5</v>
          </cell>
          <cell r="AX169">
            <v>1.6518518518518519</v>
          </cell>
          <cell r="AY169">
            <v>0.7</v>
          </cell>
          <cell r="BG169">
            <v>1.34</v>
          </cell>
        </row>
        <row r="170">
          <cell r="C170">
            <v>2016</v>
          </cell>
          <cell r="D170" t="str">
            <v>CLE</v>
          </cell>
          <cell r="F170" t="str">
            <v>Timofey Mozgov</v>
          </cell>
          <cell r="G170">
            <v>20</v>
          </cell>
          <cell r="H170" t="str">
            <v>C</v>
          </cell>
          <cell r="J170">
            <v>85</v>
          </cell>
          <cell r="L170">
            <v>275</v>
          </cell>
          <cell r="N170">
            <v>26.755746847758704</v>
          </cell>
          <cell r="O170">
            <v>88</v>
          </cell>
          <cell r="P170">
            <v>1.0352941176470589</v>
          </cell>
          <cell r="R170">
            <v>29.925000000000001</v>
          </cell>
          <cell r="S170" t="str">
            <v>ru</v>
          </cell>
          <cell r="T170" t="str">
            <v>Russia</v>
          </cell>
          <cell r="U170" t="str">
            <v>Asia + Europe</v>
          </cell>
          <cell r="V170" t="str">
            <v>Eurasia</v>
          </cell>
          <cell r="W170">
            <v>5</v>
          </cell>
          <cell r="X170" t="str">
            <v>INT'L</v>
          </cell>
          <cell r="Z170" t="str">
            <v>INTERNATIONAL</v>
          </cell>
          <cell r="AF170">
            <v>4950000</v>
          </cell>
          <cell r="AG170">
            <v>4.6714630795870085E-2</v>
          </cell>
          <cell r="AJ170">
            <v>1326</v>
          </cell>
          <cell r="AL170">
            <v>1.8</v>
          </cell>
          <cell r="AM170">
            <v>1.9</v>
          </cell>
          <cell r="AN170">
            <v>3.7</v>
          </cell>
          <cell r="AO170">
            <v>-1</v>
          </cell>
          <cell r="AP170">
            <v>-1.24</v>
          </cell>
          <cell r="AQ170">
            <v>16.100000000000001</v>
          </cell>
          <cell r="AR170">
            <v>11.3</v>
          </cell>
          <cell r="AS170">
            <v>59.3</v>
          </cell>
          <cell r="AT170">
            <v>3.9</v>
          </cell>
          <cell r="AU170">
            <v>0.9</v>
          </cell>
          <cell r="AV170">
            <v>3.5</v>
          </cell>
          <cell r="AW170">
            <v>15</v>
          </cell>
          <cell r="AX170">
            <v>0.26</v>
          </cell>
          <cell r="AY170">
            <v>4.4000000000000004</v>
          </cell>
          <cell r="BG170">
            <v>5</v>
          </cell>
        </row>
        <row r="171">
          <cell r="C171">
            <v>2016</v>
          </cell>
          <cell r="D171" t="str">
            <v>CLE</v>
          </cell>
          <cell r="F171" t="str">
            <v>Iman Shumpert</v>
          </cell>
          <cell r="G171">
            <v>4</v>
          </cell>
          <cell r="H171" t="str">
            <v>SG</v>
          </cell>
          <cell r="J171">
            <v>77</v>
          </cell>
          <cell r="L171">
            <v>215</v>
          </cell>
          <cell r="N171">
            <v>25.490552298954096</v>
          </cell>
          <cell r="O171">
            <v>82</v>
          </cell>
          <cell r="P171">
            <v>1.0649350649350648</v>
          </cell>
          <cell r="R171">
            <v>25.980555555555554</v>
          </cell>
          <cell r="S171" t="str">
            <v>us</v>
          </cell>
          <cell r="T171" t="str">
            <v>United States</v>
          </cell>
          <cell r="U171" t="str">
            <v>North America</v>
          </cell>
          <cell r="V171" t="str">
            <v>Americas</v>
          </cell>
          <cell r="W171">
            <v>4</v>
          </cell>
          <cell r="X171" t="str">
            <v>ACC</v>
          </cell>
          <cell r="Z171" t="str">
            <v>Georgia Tech</v>
          </cell>
          <cell r="AF171">
            <v>9000000</v>
          </cell>
          <cell r="AG171">
            <v>8.4935692356127426E-2</v>
          </cell>
          <cell r="AJ171">
            <v>1316</v>
          </cell>
          <cell r="AL171">
            <v>-0.1</v>
          </cell>
          <cell r="AM171">
            <v>1.8</v>
          </cell>
          <cell r="AN171">
            <v>1.7</v>
          </cell>
          <cell r="AO171">
            <v>0.4</v>
          </cell>
          <cell r="AP171">
            <v>-0.25</v>
          </cell>
          <cell r="AQ171">
            <v>13.2</v>
          </cell>
          <cell r="AR171">
            <v>8.48</v>
          </cell>
          <cell r="AS171">
            <v>47.5</v>
          </cell>
          <cell r="AT171">
            <v>9.8000000000000007</v>
          </cell>
          <cell r="AU171">
            <v>2.1</v>
          </cell>
          <cell r="AV171">
            <v>1.2</v>
          </cell>
          <cell r="AW171">
            <v>14.8</v>
          </cell>
          <cell r="AX171">
            <v>0.66216216216216217</v>
          </cell>
          <cell r="AY171">
            <v>3.3</v>
          </cell>
          <cell r="BG171">
            <v>2.1800000000000002</v>
          </cell>
        </row>
        <row r="172">
          <cell r="C172">
            <v>2016</v>
          </cell>
          <cell r="D172" t="str">
            <v>CLE</v>
          </cell>
          <cell r="F172" t="str">
            <v>J.R. Smith</v>
          </cell>
          <cell r="G172">
            <v>5</v>
          </cell>
          <cell r="H172" t="str">
            <v>SG</v>
          </cell>
          <cell r="J172">
            <v>78</v>
          </cell>
          <cell r="L172">
            <v>225</v>
          </cell>
          <cell r="N172">
            <v>25.996539937473997</v>
          </cell>
          <cell r="O172">
            <v>82</v>
          </cell>
          <cell r="P172">
            <v>1.0512820512820513</v>
          </cell>
          <cell r="R172">
            <v>30.777777777777779</v>
          </cell>
          <cell r="S172" t="str">
            <v>us</v>
          </cell>
          <cell r="T172" t="str">
            <v>United States</v>
          </cell>
          <cell r="U172" t="str">
            <v>North America</v>
          </cell>
          <cell r="V172" t="str">
            <v>Americas</v>
          </cell>
          <cell r="W172">
            <v>11</v>
          </cell>
          <cell r="X172" t="str">
            <v>H.S.</v>
          </cell>
          <cell r="Z172" t="str">
            <v>High School</v>
          </cell>
          <cell r="AF172">
            <v>5000000</v>
          </cell>
          <cell r="AG172">
            <v>4.7186495753404126E-2</v>
          </cell>
          <cell r="AJ172">
            <v>2362</v>
          </cell>
          <cell r="AL172">
            <v>3</v>
          </cell>
          <cell r="AM172">
            <v>2.5</v>
          </cell>
          <cell r="AN172">
            <v>5.5</v>
          </cell>
          <cell r="AO172">
            <v>1.1000000000000001</v>
          </cell>
          <cell r="AP172">
            <v>0.47</v>
          </cell>
          <cell r="AQ172">
            <v>18</v>
          </cell>
          <cell r="AR172">
            <v>10.3</v>
          </cell>
          <cell r="AS172">
            <v>54.2</v>
          </cell>
          <cell r="AT172">
            <v>8.5</v>
          </cell>
          <cell r="AU172">
            <v>1.8</v>
          </cell>
          <cell r="AV172">
            <v>0.7</v>
          </cell>
          <cell r="AW172">
            <v>6.3</v>
          </cell>
          <cell r="AX172">
            <v>1.3492063492063493</v>
          </cell>
          <cell r="AY172">
            <v>2.5</v>
          </cell>
          <cell r="BG172">
            <v>2.21</v>
          </cell>
        </row>
        <row r="173">
          <cell r="C173">
            <v>2016</v>
          </cell>
          <cell r="D173" t="str">
            <v>CLE</v>
          </cell>
          <cell r="F173" t="str">
            <v>Tristan Thompson</v>
          </cell>
          <cell r="G173">
            <v>13</v>
          </cell>
          <cell r="H173" t="str">
            <v>PF</v>
          </cell>
          <cell r="J173">
            <v>81</v>
          </cell>
          <cell r="L173">
            <v>254</v>
          </cell>
          <cell r="N173">
            <v>27.213594838738217</v>
          </cell>
          <cell r="O173">
            <v>85.25</v>
          </cell>
          <cell r="P173">
            <v>1.0524691358024691</v>
          </cell>
          <cell r="R173">
            <v>25.266666666666666</v>
          </cell>
          <cell r="S173" t="str">
            <v>ca</v>
          </cell>
          <cell r="T173" t="str">
            <v>Canada</v>
          </cell>
          <cell r="U173" t="str">
            <v>North America</v>
          </cell>
          <cell r="V173" t="str">
            <v>Americas</v>
          </cell>
          <cell r="W173">
            <v>4</v>
          </cell>
          <cell r="X173" t="str">
            <v>BIG12</v>
          </cell>
          <cell r="Z173" t="str">
            <v>Texas</v>
          </cell>
          <cell r="AF173">
            <v>14260870</v>
          </cell>
          <cell r="AG173">
            <v>0.13458409633896967</v>
          </cell>
          <cell r="AJ173">
            <v>2269</v>
          </cell>
          <cell r="AL173">
            <v>5.6</v>
          </cell>
          <cell r="AM173">
            <v>3.1</v>
          </cell>
          <cell r="AN173">
            <v>8.6999999999999993</v>
          </cell>
          <cell r="AO173">
            <v>3</v>
          </cell>
          <cell r="AP173">
            <v>1.05</v>
          </cell>
          <cell r="AQ173">
            <v>11.7</v>
          </cell>
          <cell r="AR173">
            <v>15.91</v>
          </cell>
          <cell r="AS173">
            <v>61.1</v>
          </cell>
          <cell r="AT173">
            <v>4</v>
          </cell>
          <cell r="AU173">
            <v>0.9</v>
          </cell>
          <cell r="AV173">
            <v>1.8</v>
          </cell>
          <cell r="AW173">
            <v>10.4</v>
          </cell>
          <cell r="AX173">
            <v>0.38461538461538458</v>
          </cell>
          <cell r="AY173">
            <v>2.7</v>
          </cell>
          <cell r="BG173">
            <v>4.78</v>
          </cell>
        </row>
        <row r="174">
          <cell r="C174">
            <v>2016</v>
          </cell>
          <cell r="D174" t="str">
            <v>CLE</v>
          </cell>
          <cell r="F174" t="str">
            <v>Anderson Varejão</v>
          </cell>
          <cell r="G174">
            <v>17</v>
          </cell>
          <cell r="H174" t="str">
            <v>C</v>
          </cell>
          <cell r="J174">
            <v>83</v>
          </cell>
          <cell r="L174">
            <v>273</v>
          </cell>
          <cell r="N174">
            <v>27.856637842246776</v>
          </cell>
          <cell r="O174">
            <v>87</v>
          </cell>
          <cell r="P174">
            <v>1.0481927710843373</v>
          </cell>
          <cell r="R174">
            <v>33.725000000000001</v>
          </cell>
          <cell r="S174" t="str">
            <v>br</v>
          </cell>
          <cell r="T174" t="str">
            <v>Brazil</v>
          </cell>
          <cell r="U174" t="str">
            <v>South America</v>
          </cell>
          <cell r="V174" t="str">
            <v>Americas</v>
          </cell>
          <cell r="W174">
            <v>11</v>
          </cell>
          <cell r="X174" t="str">
            <v>INT'L</v>
          </cell>
          <cell r="Z174" t="str">
            <v>INTERNATIONAL</v>
          </cell>
          <cell r="AF174">
            <v>0</v>
          </cell>
          <cell r="AG174">
            <v>0</v>
          </cell>
          <cell r="AJ174">
            <v>310</v>
          </cell>
          <cell r="AL174">
            <v>0.1</v>
          </cell>
          <cell r="AM174">
            <v>0.5</v>
          </cell>
          <cell r="AN174">
            <v>0.6</v>
          </cell>
          <cell r="AO174">
            <v>3.2</v>
          </cell>
          <cell r="AP174">
            <v>-1.29</v>
          </cell>
          <cell r="AQ174">
            <v>14.8</v>
          </cell>
          <cell r="AR174" t="str">
            <v/>
          </cell>
          <cell r="AS174">
            <v>46.9</v>
          </cell>
          <cell r="AT174">
            <v>9.3000000000000007</v>
          </cell>
          <cell r="AU174">
            <v>1.8</v>
          </cell>
          <cell r="AV174">
            <v>1.3</v>
          </cell>
          <cell r="AW174">
            <v>15.8</v>
          </cell>
          <cell r="AX174">
            <v>0.58860759493670889</v>
          </cell>
          <cell r="AY174">
            <v>3.1</v>
          </cell>
          <cell r="BG174">
            <v>4.8800000000000008</v>
          </cell>
        </row>
        <row r="175">
          <cell r="C175">
            <v>2016</v>
          </cell>
          <cell r="D175" t="str">
            <v>CLE</v>
          </cell>
          <cell r="F175" t="str">
            <v>Mo Williams</v>
          </cell>
          <cell r="G175">
            <v>52</v>
          </cell>
          <cell r="H175" t="str">
            <v>PG</v>
          </cell>
          <cell r="J175">
            <v>73</v>
          </cell>
          <cell r="L175">
            <v>198</v>
          </cell>
          <cell r="N175">
            <v>26.118107544012158</v>
          </cell>
          <cell r="O175">
            <v>77</v>
          </cell>
          <cell r="P175">
            <v>1.0547945205479452</v>
          </cell>
          <cell r="R175">
            <v>33.5</v>
          </cell>
          <cell r="S175" t="str">
            <v>us</v>
          </cell>
          <cell r="T175" t="str">
            <v>United States</v>
          </cell>
          <cell r="U175" t="str">
            <v>North America</v>
          </cell>
          <cell r="V175" t="str">
            <v>Americas</v>
          </cell>
          <cell r="W175">
            <v>12</v>
          </cell>
          <cell r="X175" t="str">
            <v>SEC</v>
          </cell>
          <cell r="Z175" t="str">
            <v>Alabama</v>
          </cell>
          <cell r="AF175">
            <v>2100000</v>
          </cell>
          <cell r="AG175">
            <v>1.9818328216429735E-2</v>
          </cell>
          <cell r="AJ175">
            <v>748</v>
          </cell>
          <cell r="AL175">
            <v>0.4</v>
          </cell>
          <cell r="AM175">
            <v>0.7</v>
          </cell>
          <cell r="AN175">
            <v>1.1000000000000001</v>
          </cell>
          <cell r="AO175">
            <v>-5.5</v>
          </cell>
          <cell r="AP175">
            <v>-2.23</v>
          </cell>
          <cell r="AQ175">
            <v>22.8</v>
          </cell>
          <cell r="AR175" t="str">
            <v/>
          </cell>
          <cell r="AS175">
            <v>52.7</v>
          </cell>
          <cell r="AT175">
            <v>21.1</v>
          </cell>
          <cell r="AU175">
            <v>1</v>
          </cell>
          <cell r="AV175">
            <v>0.5</v>
          </cell>
          <cell r="AW175">
            <v>15.1</v>
          </cell>
          <cell r="AX175">
            <v>1.3973509933774835</v>
          </cell>
          <cell r="AY175">
            <v>1.5</v>
          </cell>
          <cell r="BG175">
            <v>1</v>
          </cell>
        </row>
        <row r="176">
          <cell r="C176">
            <v>2016</v>
          </cell>
          <cell r="D176" t="str">
            <v>CLE</v>
          </cell>
          <cell r="O176">
            <v>0</v>
          </cell>
          <cell r="P176" t="str">
            <v/>
          </cell>
          <cell r="X176">
            <v>0</v>
          </cell>
          <cell r="AF176">
            <v>0</v>
          </cell>
          <cell r="AG176">
            <v>0</v>
          </cell>
          <cell r="AJ176">
            <v>0</v>
          </cell>
          <cell r="AL176">
            <v>0</v>
          </cell>
          <cell r="AM176">
            <v>0</v>
          </cell>
          <cell r="AN176">
            <v>0</v>
          </cell>
          <cell r="AO176" t="str">
            <v/>
          </cell>
          <cell r="AP176" t="str">
            <v/>
          </cell>
          <cell r="AQ176">
            <v>0</v>
          </cell>
          <cell r="AR176" t="str">
            <v/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BG176" t="str">
            <v/>
          </cell>
        </row>
        <row r="177">
          <cell r="C177">
            <v>2016</v>
          </cell>
          <cell r="D177" t="str">
            <v>CLE</v>
          </cell>
          <cell r="O177">
            <v>0</v>
          </cell>
          <cell r="P177" t="str">
            <v/>
          </cell>
          <cell r="X177">
            <v>0</v>
          </cell>
          <cell r="AF177">
            <v>0</v>
          </cell>
          <cell r="AG177">
            <v>0</v>
          </cell>
          <cell r="AJ177">
            <v>0</v>
          </cell>
          <cell r="AL177">
            <v>0</v>
          </cell>
          <cell r="AM177">
            <v>0</v>
          </cell>
          <cell r="AN177">
            <v>0</v>
          </cell>
          <cell r="AO177" t="str">
            <v/>
          </cell>
          <cell r="AP177" t="str">
            <v/>
          </cell>
          <cell r="AQ177">
            <v>0</v>
          </cell>
          <cell r="AR177" t="str">
            <v/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BG177" t="str">
            <v/>
          </cell>
        </row>
        <row r="178">
          <cell r="C178">
            <v>2016</v>
          </cell>
          <cell r="D178" t="str">
            <v>CLE</v>
          </cell>
          <cell r="O178">
            <v>0</v>
          </cell>
          <cell r="P178" t="str">
            <v/>
          </cell>
          <cell r="X178">
            <v>0</v>
          </cell>
          <cell r="AF178">
            <v>0</v>
          </cell>
          <cell r="AG178">
            <v>0</v>
          </cell>
          <cell r="AJ178">
            <v>0</v>
          </cell>
          <cell r="AL178">
            <v>0</v>
          </cell>
          <cell r="AM178">
            <v>0</v>
          </cell>
          <cell r="AN178">
            <v>0</v>
          </cell>
          <cell r="AO178" t="str">
            <v/>
          </cell>
          <cell r="AP178" t="str">
            <v/>
          </cell>
          <cell r="AQ178">
            <v>0</v>
          </cell>
          <cell r="AR178" t="str">
            <v/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BG178" t="str">
            <v/>
          </cell>
        </row>
        <row r="179">
          <cell r="C179">
            <v>2016</v>
          </cell>
          <cell r="D179" t="str">
            <v>CLE</v>
          </cell>
          <cell r="O179">
            <v>0</v>
          </cell>
          <cell r="P179" t="str">
            <v/>
          </cell>
          <cell r="X179">
            <v>0</v>
          </cell>
          <cell r="AF179">
            <v>0</v>
          </cell>
          <cell r="AG179">
            <v>0</v>
          </cell>
          <cell r="AJ179">
            <v>0</v>
          </cell>
          <cell r="AL179">
            <v>0</v>
          </cell>
          <cell r="AM179">
            <v>0</v>
          </cell>
          <cell r="AN179">
            <v>0</v>
          </cell>
          <cell r="AO179" t="str">
            <v/>
          </cell>
          <cell r="AP179" t="str">
            <v/>
          </cell>
          <cell r="AQ179">
            <v>0</v>
          </cell>
          <cell r="AR179" t="str">
            <v/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BG179" t="str">
            <v/>
          </cell>
        </row>
        <row r="180">
          <cell r="C180">
            <v>2016</v>
          </cell>
          <cell r="D180" t="str">
            <v>CLE</v>
          </cell>
          <cell r="F180" t="str">
            <v>TEAM TOTAL / WTD AVG</v>
          </cell>
          <cell r="AG180">
            <v>1</v>
          </cell>
          <cell r="AJ180">
            <v>19853</v>
          </cell>
          <cell r="AL180">
            <v>33.4</v>
          </cell>
          <cell r="AM180">
            <v>24.8</v>
          </cell>
          <cell r="AN180">
            <v>58.200000000000017</v>
          </cell>
          <cell r="AO180">
            <v>1.4627612955220877</v>
          </cell>
          <cell r="AP180">
            <v>1.2857870347050819</v>
          </cell>
          <cell r="AQ180">
            <v>331.9</v>
          </cell>
          <cell r="AR180">
            <v>185.50000000000003</v>
          </cell>
          <cell r="AS180">
            <v>55.614793733944495</v>
          </cell>
          <cell r="AT180">
            <v>15.468438019442903</v>
          </cell>
          <cell r="AU180">
            <v>1.435626857401904</v>
          </cell>
          <cell r="AV180">
            <v>1.3077973102301921</v>
          </cell>
          <cell r="AW180">
            <v>12.066010174784665</v>
          </cell>
          <cell r="AX180">
            <v>1.2685563942317477</v>
          </cell>
          <cell r="AY180">
            <v>2.7434241676320963</v>
          </cell>
          <cell r="BG180">
            <v>2.9985992041505058</v>
          </cell>
        </row>
        <row r="183">
          <cell r="C183" t="str">
            <v>YEAR</v>
          </cell>
          <cell r="D183" t="str">
            <v>TEAM</v>
          </cell>
          <cell r="F183" t="str">
            <v>PLAYER</v>
          </cell>
          <cell r="G183" t="str">
            <v>NUMBER</v>
          </cell>
          <cell r="H183" t="str">
            <v>POS</v>
          </cell>
          <cell r="J183" t="str">
            <v>HEIGHT (IN)</v>
          </cell>
          <cell r="L183" t="str">
            <v>WEIGHT (LBS)</v>
          </cell>
          <cell r="N183" t="str">
            <v>BMI</v>
          </cell>
          <cell r="O183" t="str">
            <v>W-SPAN</v>
          </cell>
          <cell r="P183" t="str">
            <v>APE</v>
          </cell>
          <cell r="R183" t="str">
            <v>AGE</v>
          </cell>
          <cell r="S183" t="str">
            <v>NATION</v>
          </cell>
          <cell r="T183" t="str">
            <v>COUNTRY</v>
          </cell>
          <cell r="U183" t="str">
            <v>CONTINENT</v>
          </cell>
          <cell r="V183" t="str">
            <v>GLOBAL REGION</v>
          </cell>
          <cell r="W183" t="str">
            <v>EXPE1IENCE</v>
          </cell>
          <cell r="X183" t="str">
            <v>CONFERENCE</v>
          </cell>
          <cell r="Z183" t="str">
            <v>COLLEGE1</v>
          </cell>
          <cell r="AF183" t="str">
            <v>SALARY</v>
          </cell>
          <cell r="AG183" t="str">
            <v>% SALARY</v>
          </cell>
          <cell r="AJ183" t="str">
            <v>MP</v>
          </cell>
          <cell r="AL183" t="str">
            <v>D-WS</v>
          </cell>
          <cell r="AM183" t="str">
            <v>O-WS</v>
          </cell>
          <cell r="AN183" t="str">
            <v>WS</v>
          </cell>
          <cell r="AO183" t="str">
            <v>RAPTOR</v>
          </cell>
          <cell r="AP183" t="str">
            <v>LEBRON</v>
          </cell>
          <cell r="AQ183" t="str">
            <v>USG%</v>
          </cell>
          <cell r="AR183" t="str">
            <v>PER</v>
          </cell>
          <cell r="AS183" t="str">
            <v>TS%</v>
          </cell>
          <cell r="AT183" t="str">
            <v>AST%</v>
          </cell>
          <cell r="AU183" t="str">
            <v>STL%</v>
          </cell>
          <cell r="AV183" t="str">
            <v>BLK%</v>
          </cell>
          <cell r="AW183" t="str">
            <v>TO%</v>
          </cell>
          <cell r="AX183" t="str">
            <v>AST%/TO%</v>
          </cell>
          <cell r="AY183" t="str">
            <v>STOCK%</v>
          </cell>
          <cell r="BG183" t="str">
            <v>WTD POS</v>
          </cell>
        </row>
        <row r="184">
          <cell r="C184">
            <v>2015</v>
          </cell>
          <cell r="D184" t="str">
            <v>GSW</v>
          </cell>
          <cell r="F184" t="str">
            <v>Leandro Barbosa</v>
          </cell>
          <cell r="G184">
            <v>19</v>
          </cell>
          <cell r="H184" t="str">
            <v>SG</v>
          </cell>
          <cell r="J184">
            <v>75</v>
          </cell>
          <cell r="L184">
            <v>194</v>
          </cell>
          <cell r="N184">
            <v>24.243841660871755</v>
          </cell>
          <cell r="O184">
            <v>78</v>
          </cell>
          <cell r="P184">
            <v>1.04</v>
          </cell>
          <cell r="R184">
            <v>32.549999999999997</v>
          </cell>
          <cell r="S184" t="str">
            <v>br</v>
          </cell>
          <cell r="T184" t="str">
            <v>Brazil</v>
          </cell>
          <cell r="U184" t="str">
            <v>South America</v>
          </cell>
          <cell r="V184" t="str">
            <v>Americas</v>
          </cell>
          <cell r="W184">
            <v>11</v>
          </cell>
          <cell r="X184" t="str">
            <v>INT'L</v>
          </cell>
          <cell r="Z184" t="str">
            <v>INTERNATIONAL</v>
          </cell>
          <cell r="AF184">
            <v>1448490</v>
          </cell>
          <cell r="AG184">
            <v>2.0002785633258042E-2</v>
          </cell>
          <cell r="AJ184">
            <v>982</v>
          </cell>
          <cell r="AL184">
            <v>1.6</v>
          </cell>
          <cell r="AM184">
            <v>1.2</v>
          </cell>
          <cell r="AN184">
            <v>2.8</v>
          </cell>
          <cell r="AO184">
            <v>-2.2999999999999998</v>
          </cell>
          <cell r="AP184">
            <v>-1.56</v>
          </cell>
          <cell r="AQ184">
            <v>20.5</v>
          </cell>
          <cell r="AR184">
            <v>17.8</v>
          </cell>
          <cell r="AS184">
            <v>55.800000000000004</v>
          </cell>
          <cell r="AT184">
            <v>14.9</v>
          </cell>
          <cell r="AU184">
            <v>2</v>
          </cell>
          <cell r="AV184">
            <v>0.6</v>
          </cell>
          <cell r="AW184">
            <v>9.5</v>
          </cell>
          <cell r="AX184">
            <v>1.5684210526315789</v>
          </cell>
          <cell r="AY184">
            <v>2.6</v>
          </cell>
          <cell r="BG184">
            <v>1.8699999999999999</v>
          </cell>
        </row>
        <row r="185">
          <cell r="C185">
            <v>2015</v>
          </cell>
          <cell r="D185" t="str">
            <v>GSW</v>
          </cell>
          <cell r="F185" t="str">
            <v>Harrison Barnes</v>
          </cell>
          <cell r="G185">
            <v>40</v>
          </cell>
          <cell r="H185" t="str">
            <v>SF</v>
          </cell>
          <cell r="J185">
            <v>80</v>
          </cell>
          <cell r="L185">
            <v>225</v>
          </cell>
          <cell r="N185">
            <v>24.712960778061216</v>
          </cell>
          <cell r="O185">
            <v>83.25</v>
          </cell>
          <cell r="P185">
            <v>1.0406249999999999</v>
          </cell>
          <cell r="R185">
            <v>23.044444444444444</v>
          </cell>
          <cell r="S185" t="str">
            <v>us</v>
          </cell>
          <cell r="T185" t="str">
            <v>United States</v>
          </cell>
          <cell r="U185" t="str">
            <v>North America</v>
          </cell>
          <cell r="V185" t="str">
            <v>Americas</v>
          </cell>
          <cell r="W185">
            <v>2</v>
          </cell>
          <cell r="X185" t="str">
            <v>ACC</v>
          </cell>
          <cell r="Z185" t="str">
            <v>UNC</v>
          </cell>
          <cell r="AF185">
            <v>3049920</v>
          </cell>
          <cell r="AG185">
            <v>4.2117581728963516E-2</v>
          </cell>
          <cell r="AJ185">
            <v>2318</v>
          </cell>
          <cell r="AL185">
            <v>3.7</v>
          </cell>
          <cell r="AM185">
            <v>3</v>
          </cell>
          <cell r="AN185">
            <v>6.7</v>
          </cell>
          <cell r="AO185">
            <v>-0.4</v>
          </cell>
          <cell r="AP185">
            <v>0.66</v>
          </cell>
          <cell r="AQ185">
            <v>14.9</v>
          </cell>
          <cell r="AR185">
            <v>15.8</v>
          </cell>
          <cell r="AS185">
            <v>57.3</v>
          </cell>
          <cell r="AT185">
            <v>6.9</v>
          </cell>
          <cell r="AU185">
            <v>1.3</v>
          </cell>
          <cell r="AV185">
            <v>0.6</v>
          </cell>
          <cell r="AW185">
            <v>9</v>
          </cell>
          <cell r="AX185">
            <v>0.76666666666666672</v>
          </cell>
          <cell r="AY185">
            <v>1.9</v>
          </cell>
          <cell r="BG185">
            <v>3.39</v>
          </cell>
        </row>
        <row r="186">
          <cell r="C186">
            <v>2015</v>
          </cell>
          <cell r="D186" t="str">
            <v>GSW</v>
          </cell>
          <cell r="F186" t="str">
            <v>Andrew Bogut</v>
          </cell>
          <cell r="G186">
            <v>12</v>
          </cell>
          <cell r="H186" t="str">
            <v>C</v>
          </cell>
          <cell r="J186">
            <v>85</v>
          </cell>
          <cell r="L186">
            <v>260</v>
          </cell>
          <cell r="N186">
            <v>25.296342474244593</v>
          </cell>
          <cell r="O186">
            <v>87</v>
          </cell>
          <cell r="P186">
            <v>1.0235294117647058</v>
          </cell>
          <cell r="R186">
            <v>30.55</v>
          </cell>
          <cell r="S186" t="str">
            <v>au</v>
          </cell>
          <cell r="T186" t="str">
            <v>Australia</v>
          </cell>
          <cell r="U186" t="str">
            <v>Australia + Oceania</v>
          </cell>
          <cell r="V186" t="str">
            <v>South Pacific</v>
          </cell>
          <cell r="W186">
            <v>9</v>
          </cell>
          <cell r="X186" t="str">
            <v>PAC12</v>
          </cell>
          <cell r="Z186" t="str">
            <v>Utah</v>
          </cell>
          <cell r="AF186">
            <v>12972973</v>
          </cell>
          <cell r="AG186">
            <v>0.17914904344872556</v>
          </cell>
          <cell r="AJ186">
            <v>1583</v>
          </cell>
          <cell r="AL186">
            <v>1.9</v>
          </cell>
          <cell r="AM186">
            <v>3.4</v>
          </cell>
          <cell r="AN186">
            <v>5.2</v>
          </cell>
          <cell r="AO186">
            <v>3.7</v>
          </cell>
          <cell r="AP186">
            <v>2.2599999999999998</v>
          </cell>
          <cell r="AQ186">
            <v>13.2</v>
          </cell>
          <cell r="AR186">
            <v>12.3</v>
          </cell>
          <cell r="AS186">
            <v>56.499999999999993</v>
          </cell>
          <cell r="AT186">
            <v>15.4</v>
          </cell>
          <cell r="AU186">
            <v>1.2</v>
          </cell>
          <cell r="AV186">
            <v>5.3</v>
          </cell>
          <cell r="AW186">
            <v>22.1</v>
          </cell>
          <cell r="AX186">
            <v>0.69683257918552033</v>
          </cell>
          <cell r="AY186">
            <v>6.5</v>
          </cell>
          <cell r="BG186">
            <v>5</v>
          </cell>
        </row>
        <row r="187">
          <cell r="C187">
            <v>2015</v>
          </cell>
          <cell r="D187" t="str">
            <v>GSW</v>
          </cell>
          <cell r="F187" t="str">
            <v>Stephen Curry</v>
          </cell>
          <cell r="G187">
            <v>30</v>
          </cell>
          <cell r="H187" t="str">
            <v>PG</v>
          </cell>
          <cell r="J187">
            <v>74</v>
          </cell>
          <cell r="L187">
            <v>185</v>
          </cell>
          <cell r="N187">
            <v>23.748190537476248</v>
          </cell>
          <cell r="O187">
            <v>75.5</v>
          </cell>
          <cell r="P187">
            <v>1.0202702702702702</v>
          </cell>
          <cell r="R187">
            <v>27.255555555555556</v>
          </cell>
          <cell r="S187" t="str">
            <v>us</v>
          </cell>
          <cell r="T187" t="str">
            <v>United States</v>
          </cell>
          <cell r="U187" t="str">
            <v>North America</v>
          </cell>
          <cell r="V187" t="str">
            <v>Americas</v>
          </cell>
          <cell r="W187">
            <v>5</v>
          </cell>
          <cell r="X187" t="str">
            <v>A10</v>
          </cell>
          <cell r="Z187" t="str">
            <v>Davidson</v>
          </cell>
          <cell r="AF187">
            <v>10629213</v>
          </cell>
          <cell r="AG187">
            <v>0.14678311143966449</v>
          </cell>
          <cell r="AJ187">
            <v>2613</v>
          </cell>
          <cell r="AL187">
            <v>11.5</v>
          </cell>
          <cell r="AM187">
            <v>4.0999999999999996</v>
          </cell>
          <cell r="AN187">
            <v>15.7</v>
          </cell>
          <cell r="AO187">
            <v>11.7</v>
          </cell>
          <cell r="AP187">
            <v>6.8</v>
          </cell>
          <cell r="AQ187">
            <v>28.9</v>
          </cell>
          <cell r="AR187">
            <v>28</v>
          </cell>
          <cell r="AS187">
            <v>63.800000000000004</v>
          </cell>
          <cell r="AT187">
            <v>38.6</v>
          </cell>
          <cell r="AU187">
            <v>3</v>
          </cell>
          <cell r="AV187">
            <v>0.5</v>
          </cell>
          <cell r="AW187">
            <v>14.3</v>
          </cell>
          <cell r="AX187">
            <v>2.6993006993006992</v>
          </cell>
          <cell r="AY187">
            <v>3.5</v>
          </cell>
          <cell r="BG187">
            <v>1</v>
          </cell>
        </row>
        <row r="188">
          <cell r="C188">
            <v>2015</v>
          </cell>
          <cell r="D188" t="str">
            <v>GSW</v>
          </cell>
          <cell r="F188" t="str">
            <v>Festus Ezeli</v>
          </cell>
          <cell r="G188">
            <v>31</v>
          </cell>
          <cell r="H188" t="str">
            <v>C</v>
          </cell>
          <cell r="J188">
            <v>83</v>
          </cell>
          <cell r="L188">
            <v>255</v>
          </cell>
          <cell r="N188">
            <v>26.019936446054682</v>
          </cell>
          <cell r="O188">
            <v>90</v>
          </cell>
          <cell r="P188">
            <v>1.0843373493975903</v>
          </cell>
          <cell r="R188">
            <v>25.652777777777779</v>
          </cell>
          <cell r="S188" t="str">
            <v>ng</v>
          </cell>
          <cell r="T188" t="str">
            <v>Nigeria</v>
          </cell>
          <cell r="U188" t="str">
            <v>Africa</v>
          </cell>
          <cell r="V188" t="str">
            <v>Africa</v>
          </cell>
          <cell r="W188">
            <v>1</v>
          </cell>
          <cell r="X188" t="str">
            <v>SEC</v>
          </cell>
          <cell r="Z188" t="str">
            <v>Vanderbilt</v>
          </cell>
          <cell r="AF188">
            <v>1112880</v>
          </cell>
          <cell r="AG188">
            <v>1.5368211085710091E-2</v>
          </cell>
          <cell r="AJ188">
            <v>504</v>
          </cell>
          <cell r="AL188">
            <v>0.8</v>
          </cell>
          <cell r="AM188">
            <v>0.9</v>
          </cell>
          <cell r="AN188">
            <v>1.7</v>
          </cell>
          <cell r="AO188">
            <v>-4</v>
          </cell>
          <cell r="AP188">
            <v>-1.94</v>
          </cell>
          <cell r="AQ188">
            <v>17.7</v>
          </cell>
          <cell r="AR188">
            <v>12.9</v>
          </cell>
          <cell r="AS188">
            <v>57.999999999999993</v>
          </cell>
          <cell r="AT188">
            <v>2.5</v>
          </cell>
          <cell r="AU188">
            <v>0.7</v>
          </cell>
          <cell r="AV188">
            <v>6.2</v>
          </cell>
          <cell r="AW188">
            <v>15.6</v>
          </cell>
          <cell r="AX188">
            <v>0.16025641025641027</v>
          </cell>
          <cell r="AY188">
            <v>6.9</v>
          </cell>
          <cell r="BG188">
            <v>4.97</v>
          </cell>
        </row>
        <row r="189">
          <cell r="C189">
            <v>2015</v>
          </cell>
          <cell r="D189" t="str">
            <v>GSW</v>
          </cell>
          <cell r="F189" t="str">
            <v>Draymond Green</v>
          </cell>
          <cell r="G189">
            <v>23</v>
          </cell>
          <cell r="H189" t="str">
            <v>PF</v>
          </cell>
          <cell r="J189">
            <v>78</v>
          </cell>
          <cell r="L189">
            <v>230</v>
          </cell>
          <cell r="N189">
            <v>26.574240824973423</v>
          </cell>
          <cell r="O189">
            <v>85.25</v>
          </cell>
          <cell r="P189">
            <v>1.0929487179487178</v>
          </cell>
          <cell r="R189">
            <v>25.283333333333335</v>
          </cell>
          <cell r="S189" t="str">
            <v>us</v>
          </cell>
          <cell r="T189" t="str">
            <v>United States</v>
          </cell>
          <cell r="U189" t="str">
            <v>North America</v>
          </cell>
          <cell r="V189" t="str">
            <v>Americas</v>
          </cell>
          <cell r="W189">
            <v>2</v>
          </cell>
          <cell r="X189" t="str">
            <v>BIG10</v>
          </cell>
          <cell r="Z189" t="str">
            <v>Michigan State</v>
          </cell>
          <cell r="AF189">
            <v>915243</v>
          </cell>
          <cell r="AG189">
            <v>1.2638961629931854E-2</v>
          </cell>
          <cell r="AJ189">
            <v>2490</v>
          </cell>
          <cell r="AL189">
            <v>3.3</v>
          </cell>
          <cell r="AM189">
            <v>5.2</v>
          </cell>
          <cell r="AN189">
            <v>8.5</v>
          </cell>
          <cell r="AO189">
            <v>6.5</v>
          </cell>
          <cell r="AP189">
            <v>4.0599999999999996</v>
          </cell>
          <cell r="AQ189">
            <v>17.2</v>
          </cell>
          <cell r="AR189">
            <v>19.5</v>
          </cell>
          <cell r="AS189">
            <v>54</v>
          </cell>
          <cell r="AT189">
            <v>16.100000000000001</v>
          </cell>
          <cell r="AU189">
            <v>2.4</v>
          </cell>
          <cell r="AV189">
            <v>2.9</v>
          </cell>
          <cell r="AW189">
            <v>13.5</v>
          </cell>
          <cell r="AX189">
            <v>1.1925925925925926</v>
          </cell>
          <cell r="AY189">
            <v>5.3</v>
          </cell>
          <cell r="BG189">
            <v>4.0999999999999996</v>
          </cell>
        </row>
        <row r="190">
          <cell r="C190">
            <v>2015</v>
          </cell>
          <cell r="D190" t="str">
            <v>GSW</v>
          </cell>
          <cell r="F190" t="str">
            <v>Justin Holiday</v>
          </cell>
          <cell r="G190">
            <v>7</v>
          </cell>
          <cell r="H190" t="str">
            <v>SG</v>
          </cell>
          <cell r="J190">
            <v>78</v>
          </cell>
          <cell r="L190">
            <v>180</v>
          </cell>
          <cell r="N190">
            <v>20.797231949979199</v>
          </cell>
          <cell r="O190">
            <v>85</v>
          </cell>
          <cell r="P190">
            <v>1.0897435897435896</v>
          </cell>
          <cell r="R190">
            <v>26.197222222222223</v>
          </cell>
          <cell r="S190" t="str">
            <v>us</v>
          </cell>
          <cell r="T190" t="str">
            <v>United States</v>
          </cell>
          <cell r="U190" t="str">
            <v>North America</v>
          </cell>
          <cell r="V190" t="str">
            <v>Americas</v>
          </cell>
          <cell r="W190">
            <v>1</v>
          </cell>
          <cell r="X190" t="str">
            <v>PAC12</v>
          </cell>
          <cell r="Z190" t="str">
            <v>Washington</v>
          </cell>
          <cell r="AF190">
            <v>816482</v>
          </cell>
          <cell r="AG190">
            <v>1.1275130942853449E-2</v>
          </cell>
          <cell r="AJ190">
            <v>657</v>
          </cell>
          <cell r="AL190">
            <v>0.2</v>
          </cell>
          <cell r="AM190">
            <v>1</v>
          </cell>
          <cell r="AN190">
            <v>1.3</v>
          </cell>
          <cell r="AO190">
            <v>-0.4</v>
          </cell>
          <cell r="AP190">
            <v>-1.17</v>
          </cell>
          <cell r="AQ190">
            <v>18.8</v>
          </cell>
          <cell r="AR190">
            <v>20.8</v>
          </cell>
          <cell r="AS190">
            <v>49.8</v>
          </cell>
          <cell r="AT190">
            <v>10.1</v>
          </cell>
          <cell r="AU190">
            <v>3</v>
          </cell>
          <cell r="AV190">
            <v>1.4</v>
          </cell>
          <cell r="AW190">
            <v>10.199999999999999</v>
          </cell>
          <cell r="AX190">
            <v>0.99019607843137258</v>
          </cell>
          <cell r="AY190">
            <v>4.4000000000000004</v>
          </cell>
          <cell r="BG190">
            <v>2.1900000000000004</v>
          </cell>
        </row>
        <row r="191">
          <cell r="C191">
            <v>2015</v>
          </cell>
          <cell r="D191" t="str">
            <v>GSW</v>
          </cell>
          <cell r="F191" t="str">
            <v>Andre Iguodala</v>
          </cell>
          <cell r="G191">
            <v>9</v>
          </cell>
          <cell r="H191" t="str">
            <v>SF</v>
          </cell>
          <cell r="J191">
            <v>78</v>
          </cell>
          <cell r="L191">
            <v>215</v>
          </cell>
          <cell r="N191">
            <v>24.841138162475154</v>
          </cell>
          <cell r="O191">
            <v>83</v>
          </cell>
          <cell r="P191">
            <v>1.0641025641025641</v>
          </cell>
          <cell r="R191">
            <v>31.383333333333333</v>
          </cell>
          <cell r="S191" t="str">
            <v>us</v>
          </cell>
          <cell r="T191" t="str">
            <v>United States</v>
          </cell>
          <cell r="U191" t="str">
            <v>North America</v>
          </cell>
          <cell r="V191" t="str">
            <v>Americas</v>
          </cell>
          <cell r="W191">
            <v>10</v>
          </cell>
          <cell r="X191" t="str">
            <v>PAC12</v>
          </cell>
          <cell r="Z191" t="str">
            <v>Arizona</v>
          </cell>
          <cell r="AF191">
            <v>12289544</v>
          </cell>
          <cell r="AG191">
            <v>0.16971129532305543</v>
          </cell>
          <cell r="AJ191">
            <v>2069</v>
          </cell>
          <cell r="AL191">
            <v>2.2999999999999998</v>
          </cell>
          <cell r="AM191">
            <v>2.8</v>
          </cell>
          <cell r="AN191">
            <v>5.0999999999999996</v>
          </cell>
          <cell r="AO191">
            <v>1.3</v>
          </cell>
          <cell r="AP191">
            <v>1.07</v>
          </cell>
          <cell r="AQ191">
            <v>13.3</v>
          </cell>
          <cell r="AR191">
            <v>13.4</v>
          </cell>
          <cell r="AS191">
            <v>55.300000000000004</v>
          </cell>
          <cell r="AT191">
            <v>14.6</v>
          </cell>
          <cell r="AU191">
            <v>2.1</v>
          </cell>
          <cell r="AV191">
            <v>0.9</v>
          </cell>
          <cell r="AW191">
            <v>13.9</v>
          </cell>
          <cell r="AX191">
            <v>1.0503597122302157</v>
          </cell>
          <cell r="AY191">
            <v>3</v>
          </cell>
          <cell r="BG191">
            <v>3.02</v>
          </cell>
        </row>
        <row r="192">
          <cell r="C192">
            <v>2015</v>
          </cell>
          <cell r="D192" t="str">
            <v>GSW</v>
          </cell>
          <cell r="F192" t="str">
            <v>Ognjen Kuzmić</v>
          </cell>
          <cell r="G192">
            <v>1</v>
          </cell>
          <cell r="H192" t="str">
            <v>C</v>
          </cell>
          <cell r="J192">
            <v>85</v>
          </cell>
          <cell r="L192">
            <v>251</v>
          </cell>
          <cell r="N192">
            <v>24.420699850136128</v>
          </cell>
          <cell r="O192">
            <v>88</v>
          </cell>
          <cell r="P192">
            <v>1.0352941176470589</v>
          </cell>
          <cell r="R192">
            <v>25.083333333333332</v>
          </cell>
          <cell r="S192" t="str">
            <v>ba</v>
          </cell>
          <cell r="T192" t="str">
            <v>Bosnia</v>
          </cell>
          <cell r="U192" t="str">
            <v>Europe</v>
          </cell>
          <cell r="V192" t="str">
            <v>Eurasia</v>
          </cell>
          <cell r="W192">
            <v>1</v>
          </cell>
          <cell r="X192" t="str">
            <v>INT'L</v>
          </cell>
          <cell r="Z192" t="str">
            <v>INTERNATIONAL</v>
          </cell>
          <cell r="AF192">
            <v>816482</v>
          </cell>
          <cell r="AG192">
            <v>1.1275130942853449E-2</v>
          </cell>
          <cell r="AJ192">
            <v>72</v>
          </cell>
          <cell r="AL192">
            <v>0.2</v>
          </cell>
          <cell r="AM192">
            <v>0.1</v>
          </cell>
          <cell r="AN192">
            <v>0.3</v>
          </cell>
          <cell r="AO192">
            <v>-10.8</v>
          </cell>
          <cell r="AP192">
            <v>-2.64</v>
          </cell>
          <cell r="AQ192">
            <v>11.3</v>
          </cell>
          <cell r="AR192">
            <v>15.3</v>
          </cell>
          <cell r="AS192">
            <v>72.7</v>
          </cell>
          <cell r="AT192">
            <v>11.1</v>
          </cell>
          <cell r="AU192">
            <v>1.4</v>
          </cell>
          <cell r="AV192">
            <v>1</v>
          </cell>
          <cell r="AW192">
            <v>26.7</v>
          </cell>
          <cell r="AX192">
            <v>0.4157303370786517</v>
          </cell>
          <cell r="AY192">
            <v>2.4</v>
          </cell>
          <cell r="BG192">
            <v>5</v>
          </cell>
        </row>
        <row r="193">
          <cell r="C193">
            <v>2015</v>
          </cell>
          <cell r="D193" t="str">
            <v>GSW</v>
          </cell>
          <cell r="F193" t="str">
            <v>David Lee</v>
          </cell>
          <cell r="G193">
            <v>10</v>
          </cell>
          <cell r="H193" t="str">
            <v>PF</v>
          </cell>
          <cell r="J193">
            <v>81</v>
          </cell>
          <cell r="L193">
            <v>245</v>
          </cell>
          <cell r="N193">
            <v>26.24933360429474</v>
          </cell>
          <cell r="O193">
            <v>84</v>
          </cell>
          <cell r="P193">
            <v>1.037037037037037</v>
          </cell>
          <cell r="R193">
            <v>32.130555555555553</v>
          </cell>
          <cell r="S193" t="str">
            <v>us</v>
          </cell>
          <cell r="T193" t="str">
            <v>United States</v>
          </cell>
          <cell r="U193" t="str">
            <v>North America</v>
          </cell>
          <cell r="V193" t="str">
            <v>Americas</v>
          </cell>
          <cell r="W193">
            <v>9</v>
          </cell>
          <cell r="X193" t="str">
            <v>SEC</v>
          </cell>
          <cell r="Z193" t="str">
            <v>Florida</v>
          </cell>
          <cell r="AF193">
            <v>15012000</v>
          </cell>
          <cell r="AG193">
            <v>0.20730679392088983</v>
          </cell>
          <cell r="AJ193">
            <v>904</v>
          </cell>
          <cell r="AL193">
            <v>1.6</v>
          </cell>
          <cell r="AM193">
            <v>1.6</v>
          </cell>
          <cell r="AN193">
            <v>3.2</v>
          </cell>
          <cell r="AO193">
            <v>-1.4</v>
          </cell>
          <cell r="AP193">
            <v>-0.03</v>
          </cell>
          <cell r="AQ193">
            <v>19.600000000000001</v>
          </cell>
          <cell r="AR193">
            <v>0.8</v>
          </cell>
          <cell r="AS193">
            <v>54.1</v>
          </cell>
          <cell r="AT193">
            <v>13.7</v>
          </cell>
          <cell r="AU193">
            <v>1.7</v>
          </cell>
          <cell r="AV193">
            <v>2.1</v>
          </cell>
          <cell r="AW193">
            <v>12</v>
          </cell>
          <cell r="AX193">
            <v>1.1416666666666666</v>
          </cell>
          <cell r="AY193">
            <v>3.8</v>
          </cell>
          <cell r="BG193">
            <v>4.42</v>
          </cell>
        </row>
        <row r="194">
          <cell r="C194">
            <v>2015</v>
          </cell>
          <cell r="D194" t="str">
            <v>GSW</v>
          </cell>
          <cell r="F194" t="str">
            <v>Shaun Livingston</v>
          </cell>
          <cell r="G194">
            <v>34</v>
          </cell>
          <cell r="H194" t="str">
            <v>PG</v>
          </cell>
          <cell r="J194">
            <v>79</v>
          </cell>
          <cell r="L194">
            <v>192</v>
          </cell>
          <cell r="N194">
            <v>21.62565557804599</v>
          </cell>
          <cell r="O194">
            <v>83</v>
          </cell>
          <cell r="P194">
            <v>1.0506329113924051</v>
          </cell>
          <cell r="R194">
            <v>29.763888888888889</v>
          </cell>
          <cell r="S194" t="str">
            <v>us</v>
          </cell>
          <cell r="T194" t="str">
            <v>United States</v>
          </cell>
          <cell r="U194" t="str">
            <v>North America</v>
          </cell>
          <cell r="V194" t="str">
            <v>Americas</v>
          </cell>
          <cell r="W194">
            <v>9</v>
          </cell>
          <cell r="X194" t="str">
            <v>H.S.</v>
          </cell>
          <cell r="Z194" t="str">
            <v>HIGH SCHOOL</v>
          </cell>
          <cell r="AF194">
            <v>5305000</v>
          </cell>
          <cell r="AG194">
            <v>7.3258895666821255E-2</v>
          </cell>
          <cell r="AJ194">
            <v>1468</v>
          </cell>
          <cell r="AL194">
            <v>1.5</v>
          </cell>
          <cell r="AM194">
            <v>1.8</v>
          </cell>
          <cell r="AN194">
            <v>3.3</v>
          </cell>
          <cell r="AO194">
            <v>-2.8</v>
          </cell>
          <cell r="AP194">
            <v>-2.06</v>
          </cell>
          <cell r="AQ194">
            <v>15.9</v>
          </cell>
          <cell r="AR194">
            <v>16.2</v>
          </cell>
          <cell r="AS194">
            <v>52.900000000000006</v>
          </cell>
          <cell r="AT194">
            <v>24.2</v>
          </cell>
          <cell r="AU194">
            <v>1.6</v>
          </cell>
          <cell r="AV194">
            <v>1</v>
          </cell>
          <cell r="AW194">
            <v>19</v>
          </cell>
          <cell r="AX194">
            <v>1.2736842105263158</v>
          </cell>
          <cell r="AY194">
            <v>2.6</v>
          </cell>
          <cell r="BG194">
            <v>1.2000000000000002</v>
          </cell>
        </row>
        <row r="195">
          <cell r="C195">
            <v>2015</v>
          </cell>
          <cell r="D195" t="str">
            <v>GSW</v>
          </cell>
          <cell r="F195" t="str">
            <v>James Michael McAdoo</v>
          </cell>
          <cell r="G195">
            <v>20</v>
          </cell>
          <cell r="H195" t="str">
            <v>PF</v>
          </cell>
          <cell r="J195">
            <v>81</v>
          </cell>
          <cell r="L195">
            <v>230</v>
          </cell>
          <cell r="N195">
            <v>24.64223154688894</v>
          </cell>
          <cell r="O195">
            <v>85</v>
          </cell>
          <cell r="P195">
            <v>1.0493827160493827</v>
          </cell>
          <cell r="R195">
            <v>22.45</v>
          </cell>
          <cell r="S195" t="str">
            <v>us</v>
          </cell>
          <cell r="T195" t="str">
            <v>United States</v>
          </cell>
          <cell r="U195" t="str">
            <v>North America</v>
          </cell>
          <cell r="V195" t="str">
            <v>Americas</v>
          </cell>
          <cell r="W195">
            <v>1</v>
          </cell>
          <cell r="X195" t="str">
            <v>ACC</v>
          </cell>
          <cell r="Z195" t="str">
            <v>UNC</v>
          </cell>
          <cell r="AF195">
            <v>167122</v>
          </cell>
          <cell r="AG195">
            <v>2.3078554498832237E-3</v>
          </cell>
          <cell r="AJ195">
            <v>137</v>
          </cell>
          <cell r="AL195">
            <v>0.2</v>
          </cell>
          <cell r="AM195">
            <v>0.3</v>
          </cell>
          <cell r="AN195">
            <v>0.5</v>
          </cell>
          <cell r="AO195">
            <v>-0.8</v>
          </cell>
          <cell r="AP195">
            <v>-1.55</v>
          </cell>
          <cell r="AQ195">
            <v>19.399999999999999</v>
          </cell>
          <cell r="AR195" t="str">
            <v/>
          </cell>
          <cell r="AS195">
            <v>56.399999999999991</v>
          </cell>
          <cell r="AT195">
            <v>2.1</v>
          </cell>
          <cell r="AU195">
            <v>1.8</v>
          </cell>
          <cell r="AV195">
            <v>4.9000000000000004</v>
          </cell>
          <cell r="AW195">
            <v>9.8000000000000007</v>
          </cell>
          <cell r="AX195">
            <v>0.21428571428571427</v>
          </cell>
          <cell r="AY195">
            <v>6.7</v>
          </cell>
          <cell r="BG195">
            <v>4.13</v>
          </cell>
        </row>
        <row r="196">
          <cell r="C196">
            <v>2015</v>
          </cell>
          <cell r="D196" t="str">
            <v>GSW</v>
          </cell>
          <cell r="F196" t="str">
            <v>Brandon Rush</v>
          </cell>
          <cell r="G196">
            <v>4</v>
          </cell>
          <cell r="H196" t="str">
            <v>SG</v>
          </cell>
          <cell r="J196">
            <v>78</v>
          </cell>
          <cell r="L196">
            <v>220</v>
          </cell>
          <cell r="N196">
            <v>25.418839049974576</v>
          </cell>
          <cell r="O196">
            <v>83</v>
          </cell>
          <cell r="P196">
            <v>1.0641025641025641</v>
          </cell>
          <cell r="R196">
            <v>29.941666666666666</v>
          </cell>
          <cell r="S196" t="str">
            <v>us</v>
          </cell>
          <cell r="T196" t="str">
            <v>United States</v>
          </cell>
          <cell r="U196" t="str">
            <v>North America</v>
          </cell>
          <cell r="V196" t="str">
            <v>Americas</v>
          </cell>
          <cell r="W196">
            <v>6</v>
          </cell>
          <cell r="X196" t="str">
            <v>BIG12</v>
          </cell>
          <cell r="Z196" t="str">
            <v>Kansas</v>
          </cell>
          <cell r="AF196">
            <v>1145685</v>
          </cell>
          <cell r="AG196">
            <v>1.5821228629979662E-2</v>
          </cell>
          <cell r="AJ196">
            <v>271</v>
          </cell>
          <cell r="AL196">
            <v>-0.7</v>
          </cell>
          <cell r="AM196">
            <v>0.4</v>
          </cell>
          <cell r="AN196">
            <v>-0.3</v>
          </cell>
          <cell r="AO196">
            <v>-13.8</v>
          </cell>
          <cell r="AP196">
            <v>-5.33</v>
          </cell>
          <cell r="AQ196">
            <v>11.2</v>
          </cell>
          <cell r="AR196">
            <v>16.399999999999999</v>
          </cell>
          <cell r="AS196">
            <v>25.5</v>
          </cell>
          <cell r="AT196">
            <v>5.4</v>
          </cell>
          <cell r="AU196">
            <v>0.9</v>
          </cell>
          <cell r="AV196">
            <v>3.3</v>
          </cell>
          <cell r="AW196">
            <v>15.8</v>
          </cell>
          <cell r="AX196">
            <v>0.34177215189873417</v>
          </cell>
          <cell r="AY196">
            <v>4.2</v>
          </cell>
          <cell r="BG196">
            <v>2.87</v>
          </cell>
        </row>
        <row r="197">
          <cell r="C197">
            <v>2015</v>
          </cell>
          <cell r="D197" t="str">
            <v>GSW</v>
          </cell>
          <cell r="F197" t="str">
            <v>Marreese Speights</v>
          </cell>
          <cell r="G197">
            <v>5</v>
          </cell>
          <cell r="H197" t="str">
            <v>C</v>
          </cell>
          <cell r="J197">
            <v>82</v>
          </cell>
          <cell r="L197">
            <v>255</v>
          </cell>
          <cell r="N197">
            <v>26.658438753252636</v>
          </cell>
          <cell r="O197">
            <v>86</v>
          </cell>
          <cell r="P197">
            <v>1.0487804878048781</v>
          </cell>
          <cell r="R197">
            <v>27.866666666666667</v>
          </cell>
          <cell r="S197" t="str">
            <v>us</v>
          </cell>
          <cell r="T197" t="str">
            <v>United States</v>
          </cell>
          <cell r="U197" t="str">
            <v>North America</v>
          </cell>
          <cell r="V197" t="str">
            <v>Americas</v>
          </cell>
          <cell r="W197">
            <v>6</v>
          </cell>
          <cell r="X197" t="str">
            <v>SEC</v>
          </cell>
          <cell r="Z197" t="str">
            <v>Florida</v>
          </cell>
          <cell r="AF197">
            <v>3657500</v>
          </cell>
          <cell r="AG197">
            <v>5.0507900264165642E-2</v>
          </cell>
          <cell r="AJ197">
            <v>1207</v>
          </cell>
          <cell r="AL197">
            <v>2.2000000000000002</v>
          </cell>
          <cell r="AM197">
            <v>1.8</v>
          </cell>
          <cell r="AN197">
            <v>4</v>
          </cell>
          <cell r="AO197">
            <v>-3.1</v>
          </cell>
          <cell r="AP197">
            <v>-0.37</v>
          </cell>
          <cell r="AQ197">
            <v>29.1</v>
          </cell>
          <cell r="AR197">
            <v>12.1</v>
          </cell>
          <cell r="AS197">
            <v>54.6</v>
          </cell>
          <cell r="AT197">
            <v>9.9</v>
          </cell>
          <cell r="AU197">
            <v>0.8</v>
          </cell>
          <cell r="AV197">
            <v>2.1</v>
          </cell>
          <cell r="AW197">
            <v>10.199999999999999</v>
          </cell>
          <cell r="AX197">
            <v>0.97058823529411775</v>
          </cell>
          <cell r="AY197">
            <v>2.9000000000000004</v>
          </cell>
          <cell r="BG197">
            <v>4.95</v>
          </cell>
        </row>
        <row r="198">
          <cell r="C198">
            <v>2015</v>
          </cell>
          <cell r="D198" t="str">
            <v>GSW</v>
          </cell>
          <cell r="F198" t="str">
            <v>Klay Thompson</v>
          </cell>
          <cell r="G198">
            <v>11</v>
          </cell>
          <cell r="H198" t="str">
            <v>SG</v>
          </cell>
          <cell r="J198">
            <v>78</v>
          </cell>
          <cell r="L198">
            <v>215</v>
          </cell>
          <cell r="N198">
            <v>24.841138162475154</v>
          </cell>
          <cell r="O198">
            <v>82</v>
          </cell>
          <cell r="P198">
            <v>1.0512820512820513</v>
          </cell>
          <cell r="R198">
            <v>25.355555555555554</v>
          </cell>
          <cell r="S198" t="str">
            <v>us</v>
          </cell>
          <cell r="T198" t="str">
            <v>United States</v>
          </cell>
          <cell r="U198" t="str">
            <v>North America</v>
          </cell>
          <cell r="V198" t="str">
            <v>Americas</v>
          </cell>
          <cell r="W198">
            <v>3</v>
          </cell>
          <cell r="X198" t="str">
            <v>PAC12</v>
          </cell>
          <cell r="Z198" t="str">
            <v>Washington State</v>
          </cell>
          <cell r="AF198">
            <v>3075880</v>
          </cell>
          <cell r="AG198">
            <v>4.2476073893244516E-2</v>
          </cell>
          <cell r="AJ198">
            <v>2455</v>
          </cell>
          <cell r="AL198">
            <v>5.7</v>
          </cell>
          <cell r="AM198">
            <v>3.1</v>
          </cell>
          <cell r="AN198">
            <v>8.8000000000000007</v>
          </cell>
          <cell r="AO198">
            <v>5.3</v>
          </cell>
          <cell r="AP198">
            <v>3.05</v>
          </cell>
          <cell r="AQ198">
            <v>27.6</v>
          </cell>
          <cell r="AR198">
            <v>12.9</v>
          </cell>
          <cell r="AS198">
            <v>59.099999999999994</v>
          </cell>
          <cell r="AT198">
            <v>14.6</v>
          </cell>
          <cell r="AU198">
            <v>1.7</v>
          </cell>
          <cell r="AV198">
            <v>1.8</v>
          </cell>
          <cell r="AW198">
            <v>9.5</v>
          </cell>
          <cell r="AX198">
            <v>1.5368421052631578</v>
          </cell>
          <cell r="AY198">
            <v>3.5</v>
          </cell>
          <cell r="BG198">
            <v>2.08</v>
          </cell>
        </row>
        <row r="199">
          <cell r="C199">
            <v>2015</v>
          </cell>
          <cell r="D199" t="str">
            <v>GSW</v>
          </cell>
          <cell r="O199">
            <v>0</v>
          </cell>
          <cell r="P199" t="str">
            <v/>
          </cell>
          <cell r="X199">
            <v>0</v>
          </cell>
          <cell r="AF199">
            <v>0</v>
          </cell>
          <cell r="AG199">
            <v>0</v>
          </cell>
          <cell r="AJ199">
            <v>0</v>
          </cell>
          <cell r="AL199">
            <v>0</v>
          </cell>
          <cell r="AM199">
            <v>0</v>
          </cell>
          <cell r="AN199">
            <v>0</v>
          </cell>
          <cell r="AO199" t="str">
            <v/>
          </cell>
          <cell r="AP199" t="str">
            <v/>
          </cell>
          <cell r="AQ199">
            <v>0</v>
          </cell>
          <cell r="AR199" t="str">
            <v/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BG199" t="str">
            <v/>
          </cell>
        </row>
        <row r="200">
          <cell r="O200">
            <v>0</v>
          </cell>
          <cell r="P200" t="str">
            <v/>
          </cell>
          <cell r="X200">
            <v>0</v>
          </cell>
          <cell r="AJ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 t="str">
            <v/>
          </cell>
          <cell r="AQ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BG200" t="str">
            <v/>
          </cell>
        </row>
        <row r="201">
          <cell r="O201">
            <v>0</v>
          </cell>
          <cell r="P201" t="str">
            <v/>
          </cell>
          <cell r="X201">
            <v>0</v>
          </cell>
          <cell r="AJ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 t="str">
            <v/>
          </cell>
          <cell r="AQ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BG201" t="str">
            <v/>
          </cell>
        </row>
        <row r="202">
          <cell r="O202">
            <v>0</v>
          </cell>
          <cell r="P202" t="str">
            <v/>
          </cell>
          <cell r="X202">
            <v>0</v>
          </cell>
          <cell r="AJ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 t="str">
            <v/>
          </cell>
          <cell r="AQ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BG202" t="str">
            <v/>
          </cell>
        </row>
        <row r="203">
          <cell r="C203">
            <v>2015</v>
          </cell>
          <cell r="D203" t="str">
            <v>GSW</v>
          </cell>
          <cell r="O203">
            <v>0</v>
          </cell>
          <cell r="P203" t="str">
            <v/>
          </cell>
          <cell r="X203">
            <v>0</v>
          </cell>
          <cell r="AF203">
            <v>0</v>
          </cell>
          <cell r="AG203">
            <v>0</v>
          </cell>
          <cell r="AJ203">
            <v>0</v>
          </cell>
          <cell r="AL203">
            <v>0</v>
          </cell>
          <cell r="AM203">
            <v>0</v>
          </cell>
          <cell r="AN203">
            <v>0</v>
          </cell>
          <cell r="AO203" t="str">
            <v/>
          </cell>
          <cell r="AP203" t="str">
            <v/>
          </cell>
          <cell r="AQ203">
            <v>0</v>
          </cell>
          <cell r="AR203" t="str">
            <v/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BG203" t="str">
            <v/>
          </cell>
        </row>
        <row r="204">
          <cell r="C204">
            <v>2015</v>
          </cell>
          <cell r="D204" t="str">
            <v>GSW</v>
          </cell>
          <cell r="O204">
            <v>0</v>
          </cell>
          <cell r="P204" t="str">
            <v/>
          </cell>
          <cell r="X204">
            <v>0</v>
          </cell>
          <cell r="AF204">
            <v>0</v>
          </cell>
          <cell r="AG204">
            <v>0</v>
          </cell>
          <cell r="AJ204">
            <v>0</v>
          </cell>
          <cell r="AL204">
            <v>0</v>
          </cell>
          <cell r="AM204">
            <v>0</v>
          </cell>
          <cell r="AN204">
            <v>0</v>
          </cell>
          <cell r="AO204" t="str">
            <v/>
          </cell>
          <cell r="AP204" t="str">
            <v/>
          </cell>
          <cell r="AQ204">
            <v>0</v>
          </cell>
          <cell r="AR204" t="str">
            <v/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BG204" t="str">
            <v/>
          </cell>
        </row>
        <row r="205">
          <cell r="C205">
            <v>2015</v>
          </cell>
          <cell r="D205" t="str">
            <v>GSW</v>
          </cell>
          <cell r="O205">
            <v>0</v>
          </cell>
          <cell r="P205" t="str">
            <v/>
          </cell>
          <cell r="X205">
            <v>0</v>
          </cell>
          <cell r="AF205">
            <v>0</v>
          </cell>
          <cell r="AG205">
            <v>0</v>
          </cell>
          <cell r="AJ205">
            <v>0</v>
          </cell>
          <cell r="AL205">
            <v>0</v>
          </cell>
          <cell r="AM205">
            <v>0</v>
          </cell>
          <cell r="AN205">
            <v>0</v>
          </cell>
          <cell r="AO205" t="str">
            <v/>
          </cell>
          <cell r="AP205" t="str">
            <v/>
          </cell>
          <cell r="AQ205">
            <v>0</v>
          </cell>
          <cell r="AR205" t="str">
            <v/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BG205" t="str">
            <v/>
          </cell>
        </row>
        <row r="206">
          <cell r="C206">
            <v>2015</v>
          </cell>
          <cell r="D206" t="str">
            <v>GSW</v>
          </cell>
          <cell r="F206" t="str">
            <v>TEAM TOTAL / WTD AVG</v>
          </cell>
          <cell r="AG206">
            <v>1</v>
          </cell>
          <cell r="AJ206">
            <v>19730</v>
          </cell>
          <cell r="AL206">
            <v>36.000000000000007</v>
          </cell>
          <cell r="AM206">
            <v>30.700000000000006</v>
          </cell>
          <cell r="AN206">
            <v>66.8</v>
          </cell>
          <cell r="AO206">
            <v>2.4889052204764317</v>
          </cell>
          <cell r="AP206">
            <v>1.7264987328940704</v>
          </cell>
          <cell r="AQ206">
            <v>278.60000000000002</v>
          </cell>
          <cell r="AR206">
            <v>214.20000000000002</v>
          </cell>
          <cell r="AS206">
            <v>56.361895590471363</v>
          </cell>
          <cell r="AT206">
            <v>16.842934617334009</v>
          </cell>
          <cell r="AU206">
            <v>1.8741358337557019</v>
          </cell>
          <cell r="AV206">
            <v>1.863243791180943</v>
          </cell>
          <cell r="AW206">
            <v>13.248849467815509</v>
          </cell>
          <cell r="AX206">
            <v>1.2846402330477029</v>
          </cell>
          <cell r="AY206">
            <v>3.7373796249366449</v>
          </cell>
          <cell r="BG206">
            <v>2.9987511403953371</v>
          </cell>
        </row>
        <row r="210">
          <cell r="C210" t="str">
            <v>YEAR</v>
          </cell>
          <cell r="D210" t="str">
            <v>TEAM</v>
          </cell>
          <cell r="F210" t="str">
            <v>PLAYER</v>
          </cell>
          <cell r="G210" t="str">
            <v>NUMBER</v>
          </cell>
          <cell r="H210" t="str">
            <v>POS</v>
          </cell>
          <cell r="J210" t="str">
            <v>HEIGHT (IN)</v>
          </cell>
          <cell r="L210" t="str">
            <v>WEIGHT (LBS)</v>
          </cell>
          <cell r="N210" t="str">
            <v>BMI</v>
          </cell>
          <cell r="O210" t="str">
            <v>W-SPAN</v>
          </cell>
          <cell r="P210" t="str">
            <v>APE</v>
          </cell>
          <cell r="R210" t="str">
            <v>AGE</v>
          </cell>
          <cell r="S210" t="str">
            <v>NATION</v>
          </cell>
          <cell r="T210" t="str">
            <v>COUNTRY</v>
          </cell>
          <cell r="U210" t="str">
            <v>CONTINENT</v>
          </cell>
          <cell r="V210" t="str">
            <v>GLOBAL REGION</v>
          </cell>
          <cell r="W210" t="str">
            <v>EXPE1IENCE</v>
          </cell>
          <cell r="X210" t="str">
            <v>CONFERENCE</v>
          </cell>
          <cell r="Z210" t="str">
            <v>COLLEGE1</v>
          </cell>
          <cell r="AF210" t="str">
            <v>SALARY</v>
          </cell>
          <cell r="AG210" t="str">
            <v>% SALARY</v>
          </cell>
          <cell r="AJ210" t="str">
            <v>MP</v>
          </cell>
          <cell r="AL210" t="str">
            <v>D-WS</v>
          </cell>
          <cell r="AM210" t="str">
            <v>O-WS</v>
          </cell>
          <cell r="AN210" t="str">
            <v>WS</v>
          </cell>
          <cell r="AO210" t="str">
            <v>RAPTOR</v>
          </cell>
          <cell r="AP210" t="str">
            <v>LEBRON</v>
          </cell>
          <cell r="AQ210" t="str">
            <v>USG%</v>
          </cell>
          <cell r="AR210" t="str">
            <v>PER</v>
          </cell>
          <cell r="AS210" t="str">
            <v>TS%</v>
          </cell>
          <cell r="AT210" t="str">
            <v>AST%</v>
          </cell>
          <cell r="AU210" t="str">
            <v>STL%</v>
          </cell>
          <cell r="AV210" t="str">
            <v>BLK%</v>
          </cell>
          <cell r="AW210" t="str">
            <v>TO%</v>
          </cell>
          <cell r="AX210" t="str">
            <v>AST%/TO%</v>
          </cell>
          <cell r="AY210" t="str">
            <v>STOCK%</v>
          </cell>
          <cell r="BG210" t="str">
            <v>WTD POS</v>
          </cell>
        </row>
        <row r="211">
          <cell r="C211">
            <v>2014</v>
          </cell>
          <cell r="D211" t="str">
            <v>SAS</v>
          </cell>
          <cell r="F211" t="str">
            <v>Jeff Ayres</v>
          </cell>
          <cell r="G211">
            <v>11</v>
          </cell>
          <cell r="H211" t="str">
            <v>PF</v>
          </cell>
          <cell r="J211">
            <v>81</v>
          </cell>
          <cell r="L211">
            <v>240</v>
          </cell>
          <cell r="N211">
            <v>25.713632918492802</v>
          </cell>
          <cell r="O211">
            <v>86</v>
          </cell>
          <cell r="P211">
            <v>1.0617283950617284</v>
          </cell>
          <cell r="R211">
            <v>27.127777777777776</v>
          </cell>
          <cell r="S211" t="str">
            <v>us</v>
          </cell>
          <cell r="T211" t="str">
            <v>United States</v>
          </cell>
          <cell r="U211" t="str">
            <v>North America</v>
          </cell>
          <cell r="V211" t="str">
            <v>Americas</v>
          </cell>
          <cell r="W211">
            <v>3</v>
          </cell>
          <cell r="X211" t="str">
            <v>PAC12</v>
          </cell>
          <cell r="Z211" t="str">
            <v>Arizona State</v>
          </cell>
          <cell r="AF211">
            <v>1750000</v>
          </cell>
          <cell r="AG211">
            <v>2.7487186730103533E-2</v>
          </cell>
          <cell r="AJ211">
            <v>952</v>
          </cell>
          <cell r="AL211">
            <v>1</v>
          </cell>
          <cell r="AM211">
            <v>1.4</v>
          </cell>
          <cell r="AN211">
            <v>2.4</v>
          </cell>
          <cell r="AO211">
            <v>-3.1</v>
          </cell>
          <cell r="AP211">
            <v>-1.84</v>
          </cell>
          <cell r="AQ211">
            <v>12.4</v>
          </cell>
          <cell r="AR211">
            <v>18.899999999999999</v>
          </cell>
          <cell r="AS211">
            <v>60.5</v>
          </cell>
          <cell r="AT211">
            <v>8.6</v>
          </cell>
          <cell r="AU211">
            <v>0.7</v>
          </cell>
          <cell r="AV211">
            <v>1.9</v>
          </cell>
          <cell r="AW211">
            <v>24.1</v>
          </cell>
          <cell r="AX211">
            <v>0.3568464730290456</v>
          </cell>
          <cell r="AY211">
            <v>2.5999999999999996</v>
          </cell>
          <cell r="BG211">
            <v>4.4399999999999995</v>
          </cell>
        </row>
        <row r="212">
          <cell r="C212">
            <v>2014</v>
          </cell>
          <cell r="D212" t="str">
            <v>SAS</v>
          </cell>
          <cell r="F212" t="str">
            <v>Aron Baynes</v>
          </cell>
          <cell r="G212">
            <v>16</v>
          </cell>
          <cell r="H212" t="str">
            <v>C</v>
          </cell>
          <cell r="J212">
            <v>82</v>
          </cell>
          <cell r="L212">
            <v>260</v>
          </cell>
          <cell r="N212">
            <v>27.181153238610527</v>
          </cell>
          <cell r="O212">
            <v>86.5</v>
          </cell>
          <cell r="P212">
            <v>1.0548780487804879</v>
          </cell>
          <cell r="R212">
            <v>27.516666666666666</v>
          </cell>
          <cell r="S212" t="str">
            <v>nz</v>
          </cell>
          <cell r="T212" t="str">
            <v>New Zealand</v>
          </cell>
          <cell r="U212" t="str">
            <v>Australia + Oceania</v>
          </cell>
          <cell r="V212" t="str">
            <v>South Pacific</v>
          </cell>
          <cell r="W212">
            <v>1</v>
          </cell>
          <cell r="X212" t="str">
            <v>PAC12</v>
          </cell>
          <cell r="Z212" t="str">
            <v>Washington State</v>
          </cell>
          <cell r="AF212">
            <v>788872</v>
          </cell>
          <cell r="AG212">
            <v>1.2390783982942992E-2</v>
          </cell>
          <cell r="AJ212">
            <v>491</v>
          </cell>
          <cell r="AL212">
            <v>-0.1</v>
          </cell>
          <cell r="AM212">
            <v>0.6</v>
          </cell>
          <cell r="AN212">
            <v>0.6</v>
          </cell>
          <cell r="AO212">
            <v>-5.7</v>
          </cell>
          <cell r="AP212">
            <v>-3.54</v>
          </cell>
          <cell r="AQ212">
            <v>19.2</v>
          </cell>
          <cell r="AR212">
            <v>21.3</v>
          </cell>
          <cell r="AS212">
            <v>46.7</v>
          </cell>
          <cell r="AT212">
            <v>9.9</v>
          </cell>
          <cell r="AU212">
            <v>0.2</v>
          </cell>
          <cell r="AV212">
            <v>0.7</v>
          </cell>
          <cell r="AW212">
            <v>17.3</v>
          </cell>
          <cell r="AX212">
            <v>0.5722543352601156</v>
          </cell>
          <cell r="AY212">
            <v>0.89999999999999991</v>
          </cell>
          <cell r="BG212">
            <v>4.9000000000000004</v>
          </cell>
        </row>
        <row r="213">
          <cell r="C213">
            <v>2014</v>
          </cell>
          <cell r="D213" t="str">
            <v>SAS</v>
          </cell>
          <cell r="F213" t="str">
            <v>Marco Belinelli</v>
          </cell>
          <cell r="G213">
            <v>3</v>
          </cell>
          <cell r="H213" t="str">
            <v>SF</v>
          </cell>
          <cell r="J213">
            <v>77</v>
          </cell>
          <cell r="L213">
            <v>220</v>
          </cell>
          <cell r="N213">
            <v>26.083355840790237</v>
          </cell>
          <cell r="O213">
            <v>80</v>
          </cell>
          <cell r="P213">
            <v>1.0389610389610389</v>
          </cell>
          <cell r="R213">
            <v>28.222222222222221</v>
          </cell>
          <cell r="S213" t="str">
            <v>it</v>
          </cell>
          <cell r="T213" t="str">
            <v>Italy</v>
          </cell>
          <cell r="U213" t="str">
            <v>Europe</v>
          </cell>
          <cell r="V213" t="str">
            <v>Eurasia</v>
          </cell>
          <cell r="W213">
            <v>6</v>
          </cell>
          <cell r="X213" t="str">
            <v>INT'L</v>
          </cell>
          <cell r="Z213" t="str">
            <v>INTERNATIONAL</v>
          </cell>
          <cell r="AF213">
            <v>2750000</v>
          </cell>
          <cell r="AG213">
            <v>4.3194150575876979E-2</v>
          </cell>
          <cell r="AJ213">
            <v>2016</v>
          </cell>
          <cell r="AL213">
            <v>3.5</v>
          </cell>
          <cell r="AM213">
            <v>2.4</v>
          </cell>
          <cell r="AN213">
            <v>5.9</v>
          </cell>
          <cell r="AO213">
            <v>1.5</v>
          </cell>
          <cell r="AP213">
            <v>-0.03</v>
          </cell>
          <cell r="AQ213">
            <v>19</v>
          </cell>
          <cell r="AR213">
            <v>16.5</v>
          </cell>
          <cell r="AS213">
            <v>60.5</v>
          </cell>
          <cell r="AT213">
            <v>13.2</v>
          </cell>
          <cell r="AU213">
            <v>1.3</v>
          </cell>
          <cell r="AV213">
            <v>0.3</v>
          </cell>
          <cell r="AW213">
            <v>11.2</v>
          </cell>
          <cell r="AX213">
            <v>1.1785714285714286</v>
          </cell>
          <cell r="AY213">
            <v>1.6</v>
          </cell>
          <cell r="BG213">
            <v>2.79</v>
          </cell>
        </row>
        <row r="214">
          <cell r="C214">
            <v>2014</v>
          </cell>
          <cell r="D214" t="str">
            <v>SAS</v>
          </cell>
          <cell r="F214" t="str">
            <v>Matt Bonner</v>
          </cell>
          <cell r="G214">
            <v>15</v>
          </cell>
          <cell r="H214" t="str">
            <v>PF</v>
          </cell>
          <cell r="J214">
            <v>82</v>
          </cell>
          <cell r="L214">
            <v>235</v>
          </cell>
          <cell r="N214">
            <v>24.567580811821056</v>
          </cell>
          <cell r="O214">
            <v>81</v>
          </cell>
          <cell r="P214">
            <v>0.98780487804878048</v>
          </cell>
          <cell r="R214">
            <v>34.194444444444443</v>
          </cell>
          <cell r="S214" t="str">
            <v>us</v>
          </cell>
          <cell r="T214" t="str">
            <v>United States</v>
          </cell>
          <cell r="U214" t="str">
            <v>North America</v>
          </cell>
          <cell r="V214" t="str">
            <v>Americas</v>
          </cell>
          <cell r="W214">
            <v>9</v>
          </cell>
          <cell r="X214" t="str">
            <v>SEC</v>
          </cell>
          <cell r="Z214" t="str">
            <v>Florida</v>
          </cell>
          <cell r="AF214">
            <v>3945000</v>
          </cell>
          <cell r="AG214">
            <v>6.1963972371576248E-2</v>
          </cell>
          <cell r="AJ214">
            <v>690</v>
          </cell>
          <cell r="AL214">
            <v>0.8</v>
          </cell>
          <cell r="AM214">
            <v>1</v>
          </cell>
          <cell r="AN214">
            <v>1.8</v>
          </cell>
          <cell r="AO214">
            <v>-0.1</v>
          </cell>
          <cell r="AP214">
            <v>0.5</v>
          </cell>
          <cell r="AQ214">
            <v>12.1</v>
          </cell>
          <cell r="AR214">
            <v>20</v>
          </cell>
          <cell r="AS214">
            <v>58.199999999999996</v>
          </cell>
          <cell r="AT214">
            <v>6.1</v>
          </cell>
          <cell r="AU214">
            <v>1.1000000000000001</v>
          </cell>
          <cell r="AV214">
            <v>1.2</v>
          </cell>
          <cell r="AW214">
            <v>8.6</v>
          </cell>
          <cell r="AX214">
            <v>0.70930232558139539</v>
          </cell>
          <cell r="AY214">
            <v>2.2999999999999998</v>
          </cell>
          <cell r="BG214">
            <v>4.3499999999999996</v>
          </cell>
        </row>
        <row r="215">
          <cell r="C215">
            <v>2014</v>
          </cell>
          <cell r="D215" t="str">
            <v>SAS</v>
          </cell>
          <cell r="F215" t="str">
            <v>Shannon Brown</v>
          </cell>
          <cell r="G215">
            <v>1</v>
          </cell>
          <cell r="H215" t="str">
            <v>SG</v>
          </cell>
          <cell r="J215">
            <v>76</v>
          </cell>
          <cell r="L215">
            <v>205</v>
          </cell>
          <cell r="N215">
            <v>24.948756956614591</v>
          </cell>
          <cell r="O215">
            <v>79</v>
          </cell>
          <cell r="P215">
            <v>1.0394736842105263</v>
          </cell>
          <cell r="R215">
            <v>28.544444444444444</v>
          </cell>
          <cell r="S215" t="str">
            <v>us</v>
          </cell>
          <cell r="T215" t="str">
            <v>United States</v>
          </cell>
          <cell r="U215" t="str">
            <v>North America</v>
          </cell>
          <cell r="V215" t="str">
            <v>Americas</v>
          </cell>
          <cell r="W215">
            <v>7</v>
          </cell>
          <cell r="X215" t="str">
            <v>BIG10</v>
          </cell>
          <cell r="Z215" t="str">
            <v>Michigan State</v>
          </cell>
          <cell r="AF215">
            <v>0</v>
          </cell>
          <cell r="AG215">
            <v>0</v>
          </cell>
          <cell r="AJ215">
            <v>103</v>
          </cell>
          <cell r="AL215">
            <v>-0.3</v>
          </cell>
          <cell r="AM215">
            <v>0.1</v>
          </cell>
          <cell r="AN215">
            <v>-0.2</v>
          </cell>
          <cell r="AO215">
            <v>-7.4</v>
          </cell>
          <cell r="AP215">
            <v>-2.58</v>
          </cell>
          <cell r="AQ215">
            <v>17.5</v>
          </cell>
          <cell r="AR215">
            <v>14.1</v>
          </cell>
          <cell r="AS215">
            <v>36</v>
          </cell>
          <cell r="AT215">
            <v>6.4</v>
          </cell>
          <cell r="AU215">
            <v>0.5</v>
          </cell>
          <cell r="AV215">
            <v>0</v>
          </cell>
          <cell r="AW215">
            <v>20</v>
          </cell>
          <cell r="AX215">
            <v>0.32</v>
          </cell>
          <cell r="AY215">
            <v>0.5</v>
          </cell>
          <cell r="BG215">
            <v>2.13</v>
          </cell>
        </row>
        <row r="216">
          <cell r="C216">
            <v>2014</v>
          </cell>
          <cell r="D216" t="str">
            <v>SAS</v>
          </cell>
          <cell r="F216" t="str">
            <v>Austin Daye</v>
          </cell>
          <cell r="G216">
            <v>23</v>
          </cell>
          <cell r="H216" t="str">
            <v>SF</v>
          </cell>
          <cell r="J216">
            <v>83</v>
          </cell>
          <cell r="L216">
            <v>220</v>
          </cell>
          <cell r="N216">
            <v>22.448572620125606</v>
          </cell>
          <cell r="O216">
            <v>87</v>
          </cell>
          <cell r="P216">
            <v>1.0481927710843373</v>
          </cell>
          <cell r="R216">
            <v>26.027777777777779</v>
          </cell>
          <cell r="S216" t="str">
            <v>us</v>
          </cell>
          <cell r="T216" t="str">
            <v>United States</v>
          </cell>
          <cell r="U216" t="str">
            <v>North America</v>
          </cell>
          <cell r="V216" t="str">
            <v>Americas</v>
          </cell>
          <cell r="W216">
            <v>4</v>
          </cell>
          <cell r="X216" t="str">
            <v>WCC</v>
          </cell>
          <cell r="Z216" t="str">
            <v>Gonzaga</v>
          </cell>
          <cell r="AF216">
            <v>0</v>
          </cell>
          <cell r="AG216">
            <v>0</v>
          </cell>
          <cell r="AJ216">
            <v>115</v>
          </cell>
          <cell r="AL216">
            <v>0</v>
          </cell>
          <cell r="AM216">
            <v>0.2</v>
          </cell>
          <cell r="AN216">
            <v>0.2</v>
          </cell>
          <cell r="AO216">
            <v>-0.8</v>
          </cell>
          <cell r="AP216">
            <v>-1.31</v>
          </cell>
          <cell r="AQ216">
            <v>24.8</v>
          </cell>
          <cell r="AR216">
            <v>11.2</v>
          </cell>
          <cell r="AS216">
            <v>49.9</v>
          </cell>
          <cell r="AT216">
            <v>7.9</v>
          </cell>
          <cell r="AU216">
            <v>1.8</v>
          </cell>
          <cell r="AV216">
            <v>2.5</v>
          </cell>
          <cell r="AW216">
            <v>7.9</v>
          </cell>
          <cell r="AX216">
            <v>1</v>
          </cell>
          <cell r="AY216">
            <v>4.3</v>
          </cell>
          <cell r="BG216">
            <v>3.4800000000000004</v>
          </cell>
        </row>
        <row r="217">
          <cell r="C217">
            <v>2014</v>
          </cell>
          <cell r="D217" t="str">
            <v>SAS</v>
          </cell>
          <cell r="F217" t="str">
            <v>Nando De Colo</v>
          </cell>
          <cell r="G217">
            <v>25</v>
          </cell>
          <cell r="H217" t="str">
            <v>SF</v>
          </cell>
          <cell r="J217">
            <v>77</v>
          </cell>
          <cell r="L217">
            <v>200</v>
          </cell>
          <cell r="N217">
            <v>23.712141673445672</v>
          </cell>
          <cell r="O217">
            <v>80</v>
          </cell>
          <cell r="P217">
            <v>1.0389610389610389</v>
          </cell>
          <cell r="R217">
            <v>26.977777777777778</v>
          </cell>
          <cell r="S217" t="str">
            <v>fr</v>
          </cell>
          <cell r="T217" t="str">
            <v>France</v>
          </cell>
          <cell r="U217" t="str">
            <v>Europe</v>
          </cell>
          <cell r="V217" t="str">
            <v>Eurasia</v>
          </cell>
          <cell r="W217">
            <v>1</v>
          </cell>
          <cell r="X217" t="str">
            <v>INT'L</v>
          </cell>
          <cell r="Z217" t="str">
            <v>INTERNATIONAL</v>
          </cell>
          <cell r="AF217">
            <v>1463000</v>
          </cell>
          <cell r="AG217">
            <v>2.2979288106366555E-2</v>
          </cell>
          <cell r="AJ217">
            <v>301</v>
          </cell>
          <cell r="AL217">
            <v>0.1</v>
          </cell>
          <cell r="AM217">
            <v>0.5</v>
          </cell>
          <cell r="AN217">
            <v>0.6</v>
          </cell>
          <cell r="AO217">
            <v>-1.8</v>
          </cell>
          <cell r="AP217">
            <v>-1.1399999999999999</v>
          </cell>
          <cell r="AQ217">
            <v>18.600000000000001</v>
          </cell>
          <cell r="AR217">
            <v>13.9</v>
          </cell>
          <cell r="AS217">
            <v>54.500000000000007</v>
          </cell>
          <cell r="AT217">
            <v>15.1</v>
          </cell>
          <cell r="AU217">
            <v>2.5</v>
          </cell>
          <cell r="AV217">
            <v>0.7</v>
          </cell>
          <cell r="AW217">
            <v>17</v>
          </cell>
          <cell r="AX217">
            <v>0.88823529411764701</v>
          </cell>
          <cell r="AY217">
            <v>3.2</v>
          </cell>
          <cell r="BG217">
            <v>2.6900000000000004</v>
          </cell>
        </row>
        <row r="218">
          <cell r="C218">
            <v>2014</v>
          </cell>
          <cell r="D218" t="str">
            <v>SAS</v>
          </cell>
          <cell r="F218" t="str">
            <v>Boris Diaw</v>
          </cell>
          <cell r="G218">
            <v>33</v>
          </cell>
          <cell r="H218" t="str">
            <v>PF</v>
          </cell>
          <cell r="J218">
            <v>80</v>
          </cell>
          <cell r="L218">
            <v>250</v>
          </cell>
          <cell r="N218">
            <v>27.45884530895691</v>
          </cell>
          <cell r="O218">
            <v>84</v>
          </cell>
          <cell r="P218">
            <v>1.05</v>
          </cell>
          <cell r="R218">
            <v>32.163888888888891</v>
          </cell>
          <cell r="S218" t="str">
            <v>fr</v>
          </cell>
          <cell r="T218" t="str">
            <v>France</v>
          </cell>
          <cell r="U218" t="str">
            <v>Europe</v>
          </cell>
          <cell r="V218" t="str">
            <v>Eurasia</v>
          </cell>
          <cell r="W218">
            <v>10</v>
          </cell>
          <cell r="X218" t="str">
            <v>INT'L</v>
          </cell>
          <cell r="Z218" t="str">
            <v>INTERNATIONAL</v>
          </cell>
          <cell r="AF218">
            <v>4702500</v>
          </cell>
          <cell r="AG218">
            <v>7.3861997484749642E-2</v>
          </cell>
          <cell r="AJ218">
            <v>1974</v>
          </cell>
          <cell r="AL218">
            <v>2.2999999999999998</v>
          </cell>
          <cell r="AM218">
            <v>2.6</v>
          </cell>
          <cell r="AN218">
            <v>4.9000000000000004</v>
          </cell>
          <cell r="AO218">
            <v>1</v>
          </cell>
          <cell r="AP218">
            <v>-0.1</v>
          </cell>
          <cell r="AQ218">
            <v>17</v>
          </cell>
          <cell r="AR218">
            <v>15</v>
          </cell>
          <cell r="AS218">
            <v>57.8</v>
          </cell>
          <cell r="AT218">
            <v>16.3</v>
          </cell>
          <cell r="AU218">
            <v>1.1000000000000001</v>
          </cell>
          <cell r="AV218">
            <v>1.2</v>
          </cell>
          <cell r="AW218">
            <v>16.3</v>
          </cell>
          <cell r="AX218">
            <v>1</v>
          </cell>
          <cell r="AY218">
            <v>2.2999999999999998</v>
          </cell>
          <cell r="BG218">
            <v>3.9999999999999996</v>
          </cell>
        </row>
        <row r="219">
          <cell r="C219">
            <v>2014</v>
          </cell>
          <cell r="D219" t="str">
            <v>SAS</v>
          </cell>
          <cell r="F219" t="str">
            <v>Tim Duncan</v>
          </cell>
          <cell r="G219">
            <v>21</v>
          </cell>
          <cell r="H219" t="str">
            <v>C</v>
          </cell>
          <cell r="J219">
            <v>83</v>
          </cell>
          <cell r="L219">
            <v>250</v>
          </cell>
          <cell r="N219">
            <v>25.509741613779099</v>
          </cell>
          <cell r="O219">
            <v>86</v>
          </cell>
          <cell r="P219">
            <v>1.036144578313253</v>
          </cell>
          <cell r="R219">
            <v>38.138888888888886</v>
          </cell>
          <cell r="S219" t="str">
            <v>vi</v>
          </cell>
          <cell r="T219" t="str">
            <v>Virgin Islands (US)</v>
          </cell>
          <cell r="U219" t="str">
            <v>North America</v>
          </cell>
          <cell r="V219" t="str">
            <v>Caribbean</v>
          </cell>
          <cell r="W219">
            <v>16</v>
          </cell>
          <cell r="X219" t="str">
            <v>ACC</v>
          </cell>
          <cell r="Z219" t="str">
            <v>Wake Forest</v>
          </cell>
          <cell r="AF219">
            <v>10361446</v>
          </cell>
          <cell r="AG219">
            <v>0.1627468577119339</v>
          </cell>
          <cell r="AJ219">
            <v>2158</v>
          </cell>
          <cell r="AL219">
            <v>2.8</v>
          </cell>
          <cell r="AM219">
            <v>4.5999999999999996</v>
          </cell>
          <cell r="AN219">
            <v>7.4</v>
          </cell>
          <cell r="AO219">
            <v>1.7</v>
          </cell>
          <cell r="AP219">
            <v>3.25</v>
          </cell>
          <cell r="AQ219">
            <v>25.2</v>
          </cell>
          <cell r="AR219">
            <v>19.399999999999999</v>
          </cell>
          <cell r="AS219">
            <v>53.5</v>
          </cell>
          <cell r="AT219">
            <v>16</v>
          </cell>
          <cell r="AU219">
            <v>1</v>
          </cell>
          <cell r="AV219">
            <v>4.5999999999999996</v>
          </cell>
          <cell r="AW219">
            <v>13.2</v>
          </cell>
          <cell r="AX219">
            <v>1.2121212121212122</v>
          </cell>
          <cell r="AY219">
            <v>5.6</v>
          </cell>
          <cell r="BG219">
            <v>5</v>
          </cell>
        </row>
        <row r="220">
          <cell r="C220">
            <v>2014</v>
          </cell>
          <cell r="D220" t="str">
            <v>SAS</v>
          </cell>
          <cell r="F220" t="str">
            <v>Manu Ginóbili</v>
          </cell>
          <cell r="G220">
            <v>20</v>
          </cell>
          <cell r="H220" t="str">
            <v>SG</v>
          </cell>
          <cell r="J220">
            <v>78</v>
          </cell>
          <cell r="L220">
            <v>205</v>
          </cell>
          <cell r="N220">
            <v>23.685736387476311</v>
          </cell>
          <cell r="O220">
            <v>81</v>
          </cell>
          <cell r="P220">
            <v>1.0384615384615385</v>
          </cell>
          <cell r="R220">
            <v>36.880555555555553</v>
          </cell>
          <cell r="S220" t="str">
            <v>ar</v>
          </cell>
          <cell r="T220" t="str">
            <v>Argentina</v>
          </cell>
          <cell r="U220" t="str">
            <v>South America</v>
          </cell>
          <cell r="V220" t="str">
            <v>Americas</v>
          </cell>
          <cell r="W220">
            <v>11</v>
          </cell>
          <cell r="X220" t="str">
            <v>INT'L</v>
          </cell>
          <cell r="Z220" t="str">
            <v>INTERNATIONAL</v>
          </cell>
          <cell r="AF220">
            <v>7500000</v>
          </cell>
          <cell r="AG220">
            <v>0.11780222884330085</v>
          </cell>
          <cell r="AJ220">
            <v>1550</v>
          </cell>
          <cell r="AL220">
            <v>3.3</v>
          </cell>
          <cell r="AM220">
            <v>2.4</v>
          </cell>
          <cell r="AN220">
            <v>5.7</v>
          </cell>
          <cell r="AO220">
            <v>5.0999999999999996</v>
          </cell>
          <cell r="AP220">
            <v>3.88</v>
          </cell>
          <cell r="AQ220">
            <v>24.7</v>
          </cell>
          <cell r="AR220">
            <v>11.1</v>
          </cell>
          <cell r="AS220">
            <v>59</v>
          </cell>
          <cell r="AT220">
            <v>29</v>
          </cell>
          <cell r="AU220">
            <v>2.2999999999999998</v>
          </cell>
          <cell r="AV220">
            <v>0.8</v>
          </cell>
          <cell r="AW220">
            <v>16.399999999999999</v>
          </cell>
          <cell r="AX220">
            <v>1.7682926829268295</v>
          </cell>
          <cell r="AY220">
            <v>3.0999999999999996</v>
          </cell>
          <cell r="BG220">
            <v>2.02</v>
          </cell>
        </row>
        <row r="221">
          <cell r="C221">
            <v>2014</v>
          </cell>
          <cell r="D221" t="str">
            <v>SAS</v>
          </cell>
          <cell r="F221" t="str">
            <v>Danny Green</v>
          </cell>
          <cell r="G221">
            <v>4</v>
          </cell>
          <cell r="H221" t="str">
            <v>SG</v>
          </cell>
          <cell r="J221">
            <v>78</v>
          </cell>
          <cell r="L221">
            <v>215</v>
          </cell>
          <cell r="N221">
            <v>24.841138162475154</v>
          </cell>
          <cell r="O221">
            <v>82</v>
          </cell>
          <cell r="P221">
            <v>1.0512820512820513</v>
          </cell>
          <cell r="R221">
            <v>26.980555555555554</v>
          </cell>
          <cell r="S221" t="str">
            <v>us</v>
          </cell>
          <cell r="T221" t="str">
            <v>United States</v>
          </cell>
          <cell r="U221" t="str">
            <v>North America</v>
          </cell>
          <cell r="V221" t="str">
            <v>Americas</v>
          </cell>
          <cell r="W221">
            <v>4</v>
          </cell>
          <cell r="X221" t="str">
            <v>ACC</v>
          </cell>
          <cell r="Z221" t="str">
            <v>UNC</v>
          </cell>
          <cell r="AF221">
            <v>3762500</v>
          </cell>
          <cell r="AG221">
            <v>5.9097451469722596E-2</v>
          </cell>
          <cell r="AJ221">
            <v>1651</v>
          </cell>
          <cell r="AL221">
            <v>1.4</v>
          </cell>
          <cell r="AM221">
            <v>2.8</v>
          </cell>
          <cell r="AN221">
            <v>4.2</v>
          </cell>
          <cell r="AO221">
            <v>4.7</v>
          </cell>
          <cell r="AP221">
            <v>2.12</v>
          </cell>
          <cell r="AQ221">
            <v>16.7</v>
          </cell>
          <cell r="AR221">
            <v>13.9</v>
          </cell>
          <cell r="AS221">
            <v>57.999999999999993</v>
          </cell>
          <cell r="AT221">
            <v>8.9</v>
          </cell>
          <cell r="AU221">
            <v>2</v>
          </cell>
          <cell r="AV221">
            <v>2.7</v>
          </cell>
          <cell r="AW221">
            <v>12.5</v>
          </cell>
          <cell r="AX221">
            <v>0.71200000000000008</v>
          </cell>
          <cell r="AY221">
            <v>4.7</v>
          </cell>
          <cell r="BG221">
            <v>2.29</v>
          </cell>
        </row>
        <row r="222">
          <cell r="C222">
            <v>2014</v>
          </cell>
          <cell r="D222" t="str">
            <v>SAS</v>
          </cell>
          <cell r="F222" t="str">
            <v>Damion James</v>
          </cell>
          <cell r="G222">
            <v>7</v>
          </cell>
          <cell r="H222" t="str">
            <v>SF</v>
          </cell>
          <cell r="J222">
            <v>79</v>
          </cell>
          <cell r="L222">
            <v>225</v>
          </cell>
          <cell r="N222">
            <v>25.34256513052264</v>
          </cell>
          <cell r="O222">
            <v>85</v>
          </cell>
          <cell r="P222">
            <v>1.0759493670886076</v>
          </cell>
          <cell r="R222">
            <v>26.68888888888889</v>
          </cell>
          <cell r="S222" t="str">
            <v>us</v>
          </cell>
          <cell r="T222" t="str">
            <v>United States</v>
          </cell>
          <cell r="U222" t="str">
            <v>North America</v>
          </cell>
          <cell r="V222" t="str">
            <v>Americas</v>
          </cell>
          <cell r="W222">
            <v>3</v>
          </cell>
          <cell r="X222" t="str">
            <v>BIG12</v>
          </cell>
          <cell r="Z222" t="str">
            <v>Texas</v>
          </cell>
          <cell r="AF222">
            <v>0</v>
          </cell>
          <cell r="AG222">
            <v>0</v>
          </cell>
          <cell r="AJ222">
            <v>50</v>
          </cell>
          <cell r="AL222">
            <v>-0.1</v>
          </cell>
          <cell r="AM222">
            <v>0.1</v>
          </cell>
          <cell r="AN222">
            <v>0</v>
          </cell>
          <cell r="AO222">
            <v>-3.1</v>
          </cell>
          <cell r="AP222">
            <v>-1.37</v>
          </cell>
          <cell r="AQ222">
            <v>9.8000000000000007</v>
          </cell>
          <cell r="AR222">
            <v>18.7</v>
          </cell>
          <cell r="AS222">
            <v>30.4</v>
          </cell>
          <cell r="AT222">
            <v>7.5</v>
          </cell>
          <cell r="AU222">
            <v>0</v>
          </cell>
          <cell r="AV222">
            <v>1.4</v>
          </cell>
          <cell r="AW222">
            <v>9.1999999999999993</v>
          </cell>
          <cell r="AX222">
            <v>0.81521739130434789</v>
          </cell>
          <cell r="AY222">
            <v>1.4</v>
          </cell>
          <cell r="BG222">
            <v>2.77</v>
          </cell>
        </row>
        <row r="223">
          <cell r="C223">
            <v>2014</v>
          </cell>
          <cell r="D223" t="str">
            <v>SAS</v>
          </cell>
          <cell r="F223" t="str">
            <v>Othyus Jeffers</v>
          </cell>
          <cell r="G223">
            <v>7</v>
          </cell>
          <cell r="H223" t="str">
            <v>SG</v>
          </cell>
          <cell r="J223">
            <v>77</v>
          </cell>
          <cell r="L223">
            <v>200</v>
          </cell>
          <cell r="N223">
            <v>23.712141673445672</v>
          </cell>
          <cell r="O223">
            <v>80</v>
          </cell>
          <cell r="P223">
            <v>1.0389610389610389</v>
          </cell>
          <cell r="R223">
            <v>28.861111111111111</v>
          </cell>
          <cell r="S223" t="str">
            <v>us</v>
          </cell>
          <cell r="T223" t="str">
            <v>United States</v>
          </cell>
          <cell r="U223" t="str">
            <v>North America</v>
          </cell>
          <cell r="V223" t="str">
            <v>Americas</v>
          </cell>
          <cell r="W223">
            <v>2</v>
          </cell>
          <cell r="X223" t="str">
            <v>HORIZON</v>
          </cell>
          <cell r="Z223" t="str">
            <v>Robert Morris University (IL)</v>
          </cell>
          <cell r="AF223">
            <v>0</v>
          </cell>
          <cell r="AG223">
            <v>0</v>
          </cell>
          <cell r="AJ223">
            <v>34</v>
          </cell>
          <cell r="AL223">
            <v>0.1</v>
          </cell>
          <cell r="AM223">
            <v>0</v>
          </cell>
          <cell r="AN223">
            <v>0.1</v>
          </cell>
          <cell r="AO223">
            <v>1.2</v>
          </cell>
          <cell r="AP223">
            <v>-0.74</v>
          </cell>
          <cell r="AQ223">
            <v>7.8</v>
          </cell>
          <cell r="AR223">
            <v>14.7</v>
          </cell>
          <cell r="AS223">
            <v>59.5</v>
          </cell>
          <cell r="AT223">
            <v>3.9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BG223">
            <v>2.13</v>
          </cell>
        </row>
        <row r="224">
          <cell r="C224">
            <v>2014</v>
          </cell>
          <cell r="D224" t="str">
            <v>SAS</v>
          </cell>
          <cell r="F224" t="str">
            <v>Cory Joseph</v>
          </cell>
          <cell r="G224">
            <v>5</v>
          </cell>
          <cell r="H224" t="str">
            <v>SG</v>
          </cell>
          <cell r="J224">
            <v>75</v>
          </cell>
          <cell r="L224">
            <v>200</v>
          </cell>
          <cell r="N224">
            <v>24.993651196775001</v>
          </cell>
          <cell r="O224">
            <v>77.5</v>
          </cell>
          <cell r="P224">
            <v>1.0333333333333334</v>
          </cell>
          <cell r="R224">
            <v>22.819444444444443</v>
          </cell>
          <cell r="S224" t="str">
            <v>ca</v>
          </cell>
          <cell r="T224" t="str">
            <v>Canada</v>
          </cell>
          <cell r="U224" t="str">
            <v>North America</v>
          </cell>
          <cell r="V224" t="str">
            <v>Americas</v>
          </cell>
          <cell r="W224">
            <v>2</v>
          </cell>
          <cell r="X224" t="str">
            <v>BIG12</v>
          </cell>
          <cell r="Z224" t="str">
            <v>Texas</v>
          </cell>
          <cell r="AF224">
            <v>1120920</v>
          </cell>
          <cell r="AG224">
            <v>1.7606249914004373E-2</v>
          </cell>
          <cell r="AJ224">
            <v>936</v>
          </cell>
          <cell r="AL224">
            <v>1.6</v>
          </cell>
          <cell r="AM224">
            <v>1.3</v>
          </cell>
          <cell r="AN224">
            <v>2.9</v>
          </cell>
          <cell r="AO224">
            <v>-0.4</v>
          </cell>
          <cell r="AP224">
            <v>-1.23</v>
          </cell>
          <cell r="AQ224">
            <v>16.899999999999999</v>
          </cell>
          <cell r="AR224">
            <v>9.6999999999999993</v>
          </cell>
          <cell r="AS224">
            <v>55.800000000000004</v>
          </cell>
          <cell r="AT224">
            <v>17.2</v>
          </cell>
          <cell r="AU224">
            <v>1.9</v>
          </cell>
          <cell r="AV224">
            <v>1.1000000000000001</v>
          </cell>
          <cell r="AW224">
            <v>12.3</v>
          </cell>
          <cell r="AX224">
            <v>1.3983739837398372</v>
          </cell>
          <cell r="AY224">
            <v>3</v>
          </cell>
          <cell r="BG224">
            <v>1.49</v>
          </cell>
        </row>
        <row r="225">
          <cell r="C225">
            <v>2014</v>
          </cell>
          <cell r="D225" t="str">
            <v>SAS</v>
          </cell>
          <cell r="F225" t="str">
            <v>Kawhi Leonard</v>
          </cell>
          <cell r="G225">
            <v>2</v>
          </cell>
          <cell r="H225" t="str">
            <v>SF</v>
          </cell>
          <cell r="J225">
            <v>79</v>
          </cell>
          <cell r="L225">
            <v>225</v>
          </cell>
          <cell r="N225">
            <v>25.34256513052264</v>
          </cell>
          <cell r="O225">
            <v>87</v>
          </cell>
          <cell r="P225">
            <v>1.1012658227848102</v>
          </cell>
          <cell r="R225">
            <v>22.961111111111112</v>
          </cell>
          <cell r="S225" t="str">
            <v>us</v>
          </cell>
          <cell r="T225" t="str">
            <v>United States</v>
          </cell>
          <cell r="U225" t="str">
            <v>North America</v>
          </cell>
          <cell r="V225" t="str">
            <v>Americas</v>
          </cell>
          <cell r="W225">
            <v>2</v>
          </cell>
          <cell r="X225" t="str">
            <v>MWC</v>
          </cell>
          <cell r="Z225" t="str">
            <v>San Diego State</v>
          </cell>
          <cell r="AF225">
            <v>1887840</v>
          </cell>
          <cell r="AG225">
            <v>2.9652234626604945E-2</v>
          </cell>
          <cell r="AJ225">
            <v>1923</v>
          </cell>
          <cell r="AL225">
            <v>3.8</v>
          </cell>
          <cell r="AM225">
            <v>3.9</v>
          </cell>
          <cell r="AN225">
            <v>7.7</v>
          </cell>
          <cell r="AO225">
            <v>6.7</v>
          </cell>
          <cell r="AP225">
            <v>3.83</v>
          </cell>
          <cell r="AQ225">
            <v>18.3</v>
          </cell>
          <cell r="AR225" t="str">
            <v/>
          </cell>
          <cell r="AS225">
            <v>60.199999999999996</v>
          </cell>
          <cell r="AT225">
            <v>10.4</v>
          </cell>
          <cell r="AU225">
            <v>3</v>
          </cell>
          <cell r="AV225">
            <v>1.9</v>
          </cell>
          <cell r="AW225">
            <v>10.3</v>
          </cell>
          <cell r="AX225">
            <v>1.0097087378640777</v>
          </cell>
          <cell r="AY225">
            <v>4.9000000000000004</v>
          </cell>
          <cell r="BG225">
            <v>3.13</v>
          </cell>
        </row>
        <row r="226">
          <cell r="C226">
            <v>2014</v>
          </cell>
          <cell r="D226" t="str">
            <v>SAS</v>
          </cell>
          <cell r="F226" t="str">
            <v>Patty Mills</v>
          </cell>
          <cell r="G226">
            <v>8</v>
          </cell>
          <cell r="H226" t="str">
            <v>PG</v>
          </cell>
          <cell r="J226">
            <v>73</v>
          </cell>
          <cell r="L226">
            <v>180</v>
          </cell>
          <cell r="N226">
            <v>23.743734130920142</v>
          </cell>
          <cell r="O226">
            <v>74</v>
          </cell>
          <cell r="P226">
            <v>1.0136986301369864</v>
          </cell>
          <cell r="R226">
            <v>25.844444444444445</v>
          </cell>
          <cell r="S226" t="str">
            <v>au</v>
          </cell>
          <cell r="T226" t="str">
            <v>Australia</v>
          </cell>
          <cell r="U226" t="str">
            <v>Australia + Oceania</v>
          </cell>
          <cell r="V226" t="str">
            <v>South Pacific</v>
          </cell>
          <cell r="W226">
            <v>4</v>
          </cell>
          <cell r="X226" t="str">
            <v>WCC</v>
          </cell>
          <cell r="Z226" t="str">
            <v>Saint Mary's</v>
          </cell>
          <cell r="AF226">
            <v>1133950</v>
          </cell>
          <cell r="AG226">
            <v>1.7810911652914801E-2</v>
          </cell>
          <cell r="AJ226">
            <v>1527</v>
          </cell>
          <cell r="AL226">
            <v>3.4</v>
          </cell>
          <cell r="AM226">
            <v>2.1</v>
          </cell>
          <cell r="AN226">
            <v>5.6</v>
          </cell>
          <cell r="AO226">
            <v>4.8</v>
          </cell>
          <cell r="AP226">
            <v>2.1800000000000002</v>
          </cell>
          <cell r="AQ226">
            <v>22.6</v>
          </cell>
          <cell r="AR226" t="str">
            <v/>
          </cell>
          <cell r="AS226">
            <v>58.8</v>
          </cell>
          <cell r="AT226">
            <v>15.3</v>
          </cell>
          <cell r="AU226">
            <v>2.2999999999999998</v>
          </cell>
          <cell r="AV226">
            <v>0.4</v>
          </cell>
          <cell r="AW226">
            <v>8.1999999999999993</v>
          </cell>
          <cell r="AX226">
            <v>1.8658536585365857</v>
          </cell>
          <cell r="AY226">
            <v>2.6999999999999997</v>
          </cell>
          <cell r="BG226">
            <v>1</v>
          </cell>
        </row>
        <row r="227">
          <cell r="C227">
            <v>2014</v>
          </cell>
          <cell r="D227" t="str">
            <v>SAS</v>
          </cell>
          <cell r="F227" t="str">
            <v>Tony Parker</v>
          </cell>
          <cell r="G227">
            <v>9</v>
          </cell>
          <cell r="H227" t="str">
            <v>PG</v>
          </cell>
          <cell r="J227">
            <v>74</v>
          </cell>
          <cell r="L227">
            <v>185</v>
          </cell>
          <cell r="N227">
            <v>23.748190537476248</v>
          </cell>
          <cell r="O227">
            <v>76</v>
          </cell>
          <cell r="P227">
            <v>1.027027027027027</v>
          </cell>
          <cell r="R227">
            <v>32.077777777777776</v>
          </cell>
          <cell r="S227" t="str">
            <v>be</v>
          </cell>
          <cell r="T227" t="str">
            <v>Belgium</v>
          </cell>
          <cell r="U227" t="str">
            <v>Europe</v>
          </cell>
          <cell r="V227" t="str">
            <v>Eurasia</v>
          </cell>
          <cell r="W227">
            <v>12</v>
          </cell>
          <cell r="X227" t="str">
            <v>INT'L</v>
          </cell>
          <cell r="Z227" t="str">
            <v>INTERNATIONAL</v>
          </cell>
          <cell r="AF227">
            <v>12500000</v>
          </cell>
          <cell r="AG227">
            <v>0.19633704807216809</v>
          </cell>
          <cell r="AJ227">
            <v>1997</v>
          </cell>
          <cell r="AL227">
            <v>3.9</v>
          </cell>
          <cell r="AM227">
            <v>1.9</v>
          </cell>
          <cell r="AN227">
            <v>5.9</v>
          </cell>
          <cell r="AO227">
            <v>-0.1</v>
          </cell>
          <cell r="AP227">
            <v>1.29</v>
          </cell>
          <cell r="AQ227">
            <v>26.5</v>
          </cell>
          <cell r="AR227" t="str">
            <v/>
          </cell>
          <cell r="AS227">
            <v>55.500000000000007</v>
          </cell>
          <cell r="AT227">
            <v>31.7</v>
          </cell>
          <cell r="AU227">
            <v>0.9</v>
          </cell>
          <cell r="AV227">
            <v>0.3</v>
          </cell>
          <cell r="AW227">
            <v>12.9</v>
          </cell>
          <cell r="AX227">
            <v>2.4573643410852712</v>
          </cell>
          <cell r="AY227">
            <v>1.2</v>
          </cell>
          <cell r="BG227">
            <v>1.05</v>
          </cell>
        </row>
        <row r="228">
          <cell r="C228">
            <v>2014</v>
          </cell>
          <cell r="D228" t="str">
            <v>SAS</v>
          </cell>
          <cell r="F228" t="str">
            <v>Tiago Splitter</v>
          </cell>
          <cell r="G228">
            <v>22</v>
          </cell>
          <cell r="H228" t="str">
            <v>C</v>
          </cell>
          <cell r="J228">
            <v>83</v>
          </cell>
          <cell r="L228">
            <v>245</v>
          </cell>
          <cell r="N228">
            <v>24.999546781503518</v>
          </cell>
          <cell r="O228">
            <v>86</v>
          </cell>
          <cell r="P228">
            <v>1.036144578313253</v>
          </cell>
          <cell r="R228">
            <v>29.455555555555556</v>
          </cell>
          <cell r="S228" t="str">
            <v>br</v>
          </cell>
          <cell r="T228" t="str">
            <v>Brazil</v>
          </cell>
          <cell r="U228" t="str">
            <v>South America</v>
          </cell>
          <cell r="V228" t="str">
            <v>Americas</v>
          </cell>
          <cell r="W228">
            <v>3</v>
          </cell>
          <cell r="X228" t="str">
            <v>INT'L</v>
          </cell>
          <cell r="Z228" t="str">
            <v>INTERNATIONAL</v>
          </cell>
          <cell r="AF228">
            <v>10000000</v>
          </cell>
          <cell r="AG228">
            <v>0.15706963845773447</v>
          </cell>
          <cell r="AJ228">
            <v>1271</v>
          </cell>
          <cell r="AL228">
            <v>2.2999999999999998</v>
          </cell>
          <cell r="AM228">
            <v>2.1</v>
          </cell>
          <cell r="AN228">
            <v>4.3</v>
          </cell>
          <cell r="AO228">
            <v>3.3</v>
          </cell>
          <cell r="AP228">
            <v>1.51</v>
          </cell>
          <cell r="AQ228">
            <v>17.7</v>
          </cell>
          <cell r="AR228" t="str">
            <v/>
          </cell>
          <cell r="AS228">
            <v>57.199999999999996</v>
          </cell>
          <cell r="AT228">
            <v>10.1</v>
          </cell>
          <cell r="AU228">
            <v>1.2</v>
          </cell>
          <cell r="AV228">
            <v>1.8</v>
          </cell>
          <cell r="AW228">
            <v>15.1</v>
          </cell>
          <cell r="AX228">
            <v>0.66887417218543044</v>
          </cell>
          <cell r="AY228">
            <v>3</v>
          </cell>
          <cell r="BG228">
            <v>4.47</v>
          </cell>
        </row>
        <row r="229">
          <cell r="C229">
            <v>2014</v>
          </cell>
          <cell r="D229" t="str">
            <v>SAS</v>
          </cell>
          <cell r="F229" t="str">
            <v>Malcolm Thomas</v>
          </cell>
          <cell r="G229">
            <v>24</v>
          </cell>
          <cell r="H229" t="str">
            <v>PF</v>
          </cell>
          <cell r="J229">
            <v>81</v>
          </cell>
          <cell r="L229">
            <v>225</v>
          </cell>
          <cell r="N229">
            <v>24.106530861087002</v>
          </cell>
          <cell r="O229">
            <v>84</v>
          </cell>
          <cell r="P229">
            <v>1.037037037037037</v>
          </cell>
          <cell r="R229">
            <v>25.602777777777778</v>
          </cell>
          <cell r="S229" t="str">
            <v>us</v>
          </cell>
          <cell r="T229" t="str">
            <v>United States</v>
          </cell>
          <cell r="U229" t="str">
            <v>North America</v>
          </cell>
          <cell r="V229" t="str">
            <v>Americas</v>
          </cell>
          <cell r="W229">
            <v>2</v>
          </cell>
          <cell r="X229" t="str">
            <v>MWC</v>
          </cell>
          <cell r="Z229" t="str">
            <v>San Diego State</v>
          </cell>
          <cell r="AF229">
            <v>0</v>
          </cell>
          <cell r="AG229">
            <v>0</v>
          </cell>
          <cell r="AJ229">
            <v>15</v>
          </cell>
          <cell r="AL229">
            <v>-0.1</v>
          </cell>
          <cell r="AM229">
            <v>0</v>
          </cell>
          <cell r="AN229">
            <v>0</v>
          </cell>
          <cell r="AO229">
            <v>-6.1</v>
          </cell>
          <cell r="AP229">
            <v>-0.85</v>
          </cell>
          <cell r="AQ229">
            <v>17.7</v>
          </cell>
          <cell r="AR229" t="str">
            <v/>
          </cell>
          <cell r="AS229">
            <v>20.5</v>
          </cell>
          <cell r="AT229">
            <v>0</v>
          </cell>
          <cell r="AU229">
            <v>0</v>
          </cell>
          <cell r="AV229">
            <v>9.6</v>
          </cell>
          <cell r="AW229">
            <v>17</v>
          </cell>
          <cell r="AX229">
            <v>0</v>
          </cell>
          <cell r="AY229">
            <v>9.6</v>
          </cell>
          <cell r="BG229">
            <v>4</v>
          </cell>
        </row>
        <row r="230">
          <cell r="C230">
            <v>2014</v>
          </cell>
          <cell r="D230" t="str">
            <v>SAS</v>
          </cell>
          <cell r="O230">
            <v>0</v>
          </cell>
          <cell r="P230" t="str">
            <v/>
          </cell>
          <cell r="X230">
            <v>0</v>
          </cell>
          <cell r="AF230">
            <v>0</v>
          </cell>
          <cell r="AG230">
            <v>0</v>
          </cell>
          <cell r="AJ230">
            <v>0</v>
          </cell>
          <cell r="AL230">
            <v>0</v>
          </cell>
          <cell r="AM230">
            <v>0</v>
          </cell>
          <cell r="AN230">
            <v>0</v>
          </cell>
          <cell r="AO230" t="str">
            <v/>
          </cell>
          <cell r="AP230" t="str">
            <v/>
          </cell>
          <cell r="AQ230">
            <v>0</v>
          </cell>
          <cell r="AR230" t="str">
            <v/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BG230" t="str">
            <v/>
          </cell>
        </row>
        <row r="231">
          <cell r="C231">
            <v>2014</v>
          </cell>
          <cell r="D231" t="str">
            <v>SAS</v>
          </cell>
          <cell r="O231">
            <v>0</v>
          </cell>
          <cell r="P231" t="str">
            <v/>
          </cell>
          <cell r="X231">
            <v>0</v>
          </cell>
          <cell r="AF231">
            <v>0</v>
          </cell>
          <cell r="AG231">
            <v>0</v>
          </cell>
          <cell r="AJ231">
            <v>0</v>
          </cell>
          <cell r="AL231">
            <v>0</v>
          </cell>
          <cell r="AM231">
            <v>0</v>
          </cell>
          <cell r="AN231">
            <v>0</v>
          </cell>
          <cell r="AO231" t="str">
            <v/>
          </cell>
          <cell r="AP231" t="str">
            <v/>
          </cell>
          <cell r="AQ231">
            <v>0</v>
          </cell>
          <cell r="AR231" t="str">
            <v/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BG231" t="str">
            <v/>
          </cell>
        </row>
        <row r="232">
          <cell r="C232">
            <v>2014</v>
          </cell>
          <cell r="D232" t="str">
            <v>SAS</v>
          </cell>
          <cell r="O232">
            <v>0</v>
          </cell>
          <cell r="P232" t="str">
            <v/>
          </cell>
          <cell r="X232">
            <v>0</v>
          </cell>
          <cell r="AF232">
            <v>0</v>
          </cell>
          <cell r="AG232">
            <v>0</v>
          </cell>
          <cell r="AJ232">
            <v>0</v>
          </cell>
          <cell r="AL232">
            <v>0</v>
          </cell>
          <cell r="AM232">
            <v>0</v>
          </cell>
          <cell r="AN232">
            <v>0</v>
          </cell>
          <cell r="AO232" t="str">
            <v/>
          </cell>
          <cell r="AP232" t="str">
            <v/>
          </cell>
          <cell r="AQ232">
            <v>0</v>
          </cell>
          <cell r="AR232" t="str">
            <v/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BG232" t="str">
            <v/>
          </cell>
        </row>
        <row r="233">
          <cell r="C233">
            <v>2014</v>
          </cell>
          <cell r="D233" t="str">
            <v>SAS</v>
          </cell>
          <cell r="F233" t="str">
            <v>TEAM TOTAL / WTD AVG</v>
          </cell>
          <cell r="AG233">
            <v>1</v>
          </cell>
          <cell r="AJ233">
            <v>19754</v>
          </cell>
          <cell r="AL233">
            <v>29.699999999999996</v>
          </cell>
          <cell r="AM233">
            <v>30.000000000000004</v>
          </cell>
          <cell r="AN233">
            <v>60</v>
          </cell>
          <cell r="AO233">
            <v>2.0625999797509369</v>
          </cell>
          <cell r="AP233">
            <v>1.3312235496608282</v>
          </cell>
          <cell r="AQ233">
            <v>344.5</v>
          </cell>
          <cell r="AR233">
            <v>204.49999999999997</v>
          </cell>
          <cell r="AS233">
            <v>57.225225270831231</v>
          </cell>
          <cell r="AT233">
            <v>15.816558671661435</v>
          </cell>
          <cell r="AU233">
            <v>1.5558266680166042</v>
          </cell>
          <cell r="AV233">
            <v>1.5425635314366708</v>
          </cell>
          <cell r="AW233">
            <v>13.377796901893284</v>
          </cell>
          <cell r="AX233">
            <v>1.2304099627037444</v>
          </cell>
          <cell r="AY233">
            <v>3.0983901994532754</v>
          </cell>
          <cell r="BG233">
            <v>3.0006965677837396</v>
          </cell>
        </row>
        <row r="235">
          <cell r="C235" t="str">
            <v>YEAR</v>
          </cell>
          <cell r="D235" t="str">
            <v>TEAM</v>
          </cell>
          <cell r="F235" t="str">
            <v>PLAYER</v>
          </cell>
          <cell r="G235" t="str">
            <v>NUMBER</v>
          </cell>
          <cell r="H235" t="str">
            <v>POS</v>
          </cell>
          <cell r="J235" t="str">
            <v>HEIGHT (IN)</v>
          </cell>
          <cell r="L235" t="str">
            <v>WEIGHT (LBS)</v>
          </cell>
          <cell r="N235" t="str">
            <v>BMI</v>
          </cell>
          <cell r="O235" t="str">
            <v>W-SPAN</v>
          </cell>
          <cell r="P235" t="str">
            <v>APE</v>
          </cell>
          <cell r="R235" t="str">
            <v>AGE</v>
          </cell>
          <cell r="S235" t="str">
            <v>NATION</v>
          </cell>
          <cell r="T235" t="str">
            <v>COUNTRY</v>
          </cell>
          <cell r="U235" t="str">
            <v>CONTINENT</v>
          </cell>
          <cell r="V235" t="str">
            <v>GLOBAL REGION</v>
          </cell>
          <cell r="W235" t="str">
            <v>EXPE1IENCE</v>
          </cell>
          <cell r="X235" t="str">
            <v>CONFERENCE</v>
          </cell>
          <cell r="Z235" t="str">
            <v>COLLEGE1</v>
          </cell>
          <cell r="AF235" t="str">
            <v>SALARY</v>
          </cell>
          <cell r="AG235" t="str">
            <v>% SALARY</v>
          </cell>
          <cell r="AJ235" t="str">
            <v>MP</v>
          </cell>
          <cell r="AL235" t="str">
            <v>D-WS</v>
          </cell>
          <cell r="AM235" t="str">
            <v>O-WS</v>
          </cell>
          <cell r="AN235" t="str">
            <v>WS</v>
          </cell>
          <cell r="AO235" t="str">
            <v>RAPTOR</v>
          </cell>
          <cell r="AP235" t="str">
            <v>LEBRON</v>
          </cell>
          <cell r="AQ235" t="str">
            <v>USG%</v>
          </cell>
          <cell r="AR235" t="str">
            <v>PER</v>
          </cell>
          <cell r="AS235" t="str">
            <v>TS%</v>
          </cell>
          <cell r="AT235" t="str">
            <v>AST%</v>
          </cell>
          <cell r="AU235" t="str">
            <v>STL%</v>
          </cell>
          <cell r="AV235" t="str">
            <v>BLK%</v>
          </cell>
          <cell r="AW235" t="str">
            <v>TO%</v>
          </cell>
          <cell r="AX235" t="str">
            <v>AST%/TO%</v>
          </cell>
          <cell r="AY235" t="str">
            <v>STOCK%</v>
          </cell>
          <cell r="BG235" t="str">
            <v>WTD POS</v>
          </cell>
        </row>
        <row r="236">
          <cell r="C236">
            <v>2013</v>
          </cell>
          <cell r="D236" t="str">
            <v>MIA</v>
          </cell>
          <cell r="F236" t="str">
            <v>Ray Allen</v>
          </cell>
          <cell r="G236">
            <v>34</v>
          </cell>
          <cell r="H236" t="str">
            <v>SG</v>
          </cell>
          <cell r="J236">
            <v>77</v>
          </cell>
          <cell r="L236">
            <v>205</v>
          </cell>
          <cell r="N236">
            <v>24.304945215281812</v>
          </cell>
          <cell r="O236">
            <v>80</v>
          </cell>
          <cell r="P236">
            <v>1.0389610389610389</v>
          </cell>
          <cell r="R236">
            <v>37.916666666666664</v>
          </cell>
          <cell r="S236" t="str">
            <v>us</v>
          </cell>
          <cell r="T236" t="str">
            <v>United States</v>
          </cell>
          <cell r="U236" t="str">
            <v>North America</v>
          </cell>
          <cell r="V236" t="str">
            <v>Americas</v>
          </cell>
          <cell r="W236">
            <v>16</v>
          </cell>
          <cell r="X236" t="str">
            <v>BIG EAST</v>
          </cell>
          <cell r="Z236" t="str">
            <v>UConn</v>
          </cell>
          <cell r="AF236">
            <v>3090000</v>
          </cell>
          <cell r="AG236">
            <v>3.7887003324529364E-2</v>
          </cell>
          <cell r="AJ236">
            <v>2035</v>
          </cell>
          <cell r="AL236">
            <v>3.4</v>
          </cell>
          <cell r="AM236">
            <v>1.9</v>
          </cell>
          <cell r="AN236">
            <v>5.4</v>
          </cell>
          <cell r="AO236">
            <v>0.2</v>
          </cell>
          <cell r="AP236">
            <v>-0.13</v>
          </cell>
          <cell r="AQ236">
            <v>19.3</v>
          </cell>
          <cell r="AR236">
            <v>20</v>
          </cell>
          <cell r="AS236">
            <v>59.9</v>
          </cell>
          <cell r="AT236">
            <v>10.199999999999999</v>
          </cell>
          <cell r="AU236">
            <v>1.7</v>
          </cell>
          <cell r="AV236">
            <v>0.6</v>
          </cell>
          <cell r="AW236">
            <v>12.5</v>
          </cell>
          <cell r="AX236">
            <v>0.81599999999999995</v>
          </cell>
          <cell r="AY236">
            <v>2.2999999999999998</v>
          </cell>
          <cell r="BG236">
            <v>2.2800000000000002</v>
          </cell>
        </row>
        <row r="237">
          <cell r="C237">
            <v>2013</v>
          </cell>
          <cell r="D237" t="str">
            <v>MIA</v>
          </cell>
          <cell r="F237" t="str">
            <v>Chris Andersen</v>
          </cell>
          <cell r="G237">
            <v>11</v>
          </cell>
          <cell r="H237" t="str">
            <v>C</v>
          </cell>
          <cell r="J237">
            <v>82</v>
          </cell>
          <cell r="L237">
            <v>245</v>
          </cell>
          <cell r="N237">
            <v>25.613009782536846</v>
          </cell>
          <cell r="O237">
            <v>82</v>
          </cell>
          <cell r="P237">
            <v>1</v>
          </cell>
          <cell r="R237">
            <v>34.952777777777776</v>
          </cell>
          <cell r="S237" t="str">
            <v>us</v>
          </cell>
          <cell r="T237" t="str">
            <v>United States</v>
          </cell>
          <cell r="U237" t="str">
            <v>North America</v>
          </cell>
          <cell r="V237" t="str">
            <v>Americas</v>
          </cell>
          <cell r="W237">
            <v>10</v>
          </cell>
          <cell r="X237" t="str">
            <v>OTHER</v>
          </cell>
          <cell r="Z237" t="str">
            <v>Blinn College</v>
          </cell>
          <cell r="AF237">
            <v>699952</v>
          </cell>
          <cell r="AG237">
            <v>8.5822277511362396E-3</v>
          </cell>
          <cell r="AJ237">
            <v>624</v>
          </cell>
          <cell r="AL237">
            <v>1.6</v>
          </cell>
          <cell r="AM237">
            <v>1.1000000000000001</v>
          </cell>
          <cell r="AN237">
            <v>2.7</v>
          </cell>
          <cell r="AO237">
            <v>0.6</v>
          </cell>
          <cell r="AP237">
            <v>0.33</v>
          </cell>
          <cell r="AQ237">
            <v>14.4</v>
          </cell>
          <cell r="AR237">
            <v>31.6</v>
          </cell>
          <cell r="AS237">
            <v>63.1</v>
          </cell>
          <cell r="AT237">
            <v>4</v>
          </cell>
          <cell r="AU237">
            <v>1.4</v>
          </cell>
          <cell r="AV237">
            <v>5.8</v>
          </cell>
          <cell r="AW237">
            <v>12.8</v>
          </cell>
          <cell r="AX237">
            <v>0.3125</v>
          </cell>
          <cell r="AY237">
            <v>7.1999999999999993</v>
          </cell>
          <cell r="BG237">
            <v>4.9000000000000004</v>
          </cell>
        </row>
        <row r="238">
          <cell r="C238">
            <v>2013</v>
          </cell>
          <cell r="D238" t="str">
            <v>MIA</v>
          </cell>
          <cell r="F238" t="str">
            <v>Joel Anthony</v>
          </cell>
          <cell r="G238">
            <v>50</v>
          </cell>
          <cell r="H238" t="str">
            <v>C</v>
          </cell>
          <cell r="J238">
            <v>81</v>
          </cell>
          <cell r="L238">
            <v>245</v>
          </cell>
          <cell r="N238">
            <v>26.24933360429474</v>
          </cell>
          <cell r="O238">
            <v>88</v>
          </cell>
          <cell r="P238">
            <v>1.0864197530864197</v>
          </cell>
          <cell r="R238">
            <v>30.863888888888887</v>
          </cell>
          <cell r="S238" t="str">
            <v>ca</v>
          </cell>
          <cell r="T238" t="str">
            <v>Canada</v>
          </cell>
          <cell r="U238" t="str">
            <v>North America</v>
          </cell>
          <cell r="V238" t="str">
            <v>Americas</v>
          </cell>
          <cell r="W238">
            <v>5</v>
          </cell>
          <cell r="X238" t="str">
            <v>MWC</v>
          </cell>
          <cell r="Z238" t="str">
            <v>UNLV</v>
          </cell>
          <cell r="AF238">
            <v>3750000</v>
          </cell>
          <cell r="AG238">
            <v>4.5979372966661852E-2</v>
          </cell>
          <cell r="AJ238">
            <v>566</v>
          </cell>
          <cell r="AL238">
            <v>0.4</v>
          </cell>
          <cell r="AM238">
            <v>0.8</v>
          </cell>
          <cell r="AN238">
            <v>1.2</v>
          </cell>
          <cell r="AO238">
            <v>-3.2</v>
          </cell>
          <cell r="AP238">
            <v>-0.87</v>
          </cell>
          <cell r="AQ238">
            <v>8.6</v>
          </cell>
          <cell r="AR238">
            <v>24</v>
          </cell>
          <cell r="AS238">
            <v>54.2</v>
          </cell>
          <cell r="AT238">
            <v>3.1</v>
          </cell>
          <cell r="AU238">
            <v>1.2</v>
          </cell>
          <cell r="AV238">
            <v>6.1</v>
          </cell>
          <cell r="AW238">
            <v>21.5</v>
          </cell>
          <cell r="AX238">
            <v>0.14418604651162792</v>
          </cell>
          <cell r="AY238">
            <v>7.3</v>
          </cell>
          <cell r="BG238">
            <v>4.8499999999999996</v>
          </cell>
        </row>
        <row r="239">
          <cell r="C239">
            <v>2013</v>
          </cell>
          <cell r="D239" t="str">
            <v>MIA</v>
          </cell>
          <cell r="F239" t="str">
            <v>Shane Battier</v>
          </cell>
          <cell r="G239">
            <v>31</v>
          </cell>
          <cell r="H239" t="str">
            <v>SF</v>
          </cell>
          <cell r="J239">
            <v>80</v>
          </cell>
          <cell r="L239">
            <v>220</v>
          </cell>
          <cell r="N239">
            <v>24.163783871882082</v>
          </cell>
          <cell r="O239">
            <v>83</v>
          </cell>
          <cell r="P239">
            <v>1.0375000000000001</v>
          </cell>
          <cell r="R239">
            <v>34.780555555555559</v>
          </cell>
          <cell r="S239" t="str">
            <v>us</v>
          </cell>
          <cell r="T239" t="str">
            <v>United States</v>
          </cell>
          <cell r="U239" t="str">
            <v>North America</v>
          </cell>
          <cell r="V239" t="str">
            <v>Americas</v>
          </cell>
          <cell r="W239">
            <v>11</v>
          </cell>
          <cell r="X239" t="str">
            <v>ACC</v>
          </cell>
          <cell r="Z239" t="str">
            <v>Duke</v>
          </cell>
          <cell r="AF239">
            <v>3135000</v>
          </cell>
          <cell r="AG239">
            <v>3.8438755800129308E-2</v>
          </cell>
          <cell r="AJ239">
            <v>1786</v>
          </cell>
          <cell r="AL239">
            <v>2.8</v>
          </cell>
          <cell r="AM239">
            <v>1.6</v>
          </cell>
          <cell r="AN239">
            <v>4.4000000000000004</v>
          </cell>
          <cell r="AO239">
            <v>1.5</v>
          </cell>
          <cell r="AP239">
            <v>-0.04</v>
          </cell>
          <cell r="AQ239">
            <v>11</v>
          </cell>
          <cell r="AR239">
            <v>13.5</v>
          </cell>
          <cell r="AS239">
            <v>62.3</v>
          </cell>
          <cell r="AT239">
            <v>5.7</v>
          </cell>
          <cell r="AU239">
            <v>1.2</v>
          </cell>
          <cell r="AV239">
            <v>2.5</v>
          </cell>
          <cell r="AW239">
            <v>8.1999999999999993</v>
          </cell>
          <cell r="AX239">
            <v>0.69512195121951226</v>
          </cell>
          <cell r="AY239">
            <v>3.7</v>
          </cell>
          <cell r="BG239">
            <v>3.21</v>
          </cell>
        </row>
        <row r="240">
          <cell r="C240">
            <v>2013</v>
          </cell>
          <cell r="D240" t="str">
            <v>MIA</v>
          </cell>
          <cell r="F240" t="str">
            <v>Chris Bosh</v>
          </cell>
          <cell r="G240">
            <v>1</v>
          </cell>
          <cell r="H240" t="str">
            <v>C</v>
          </cell>
          <cell r="J240">
            <v>83</v>
          </cell>
          <cell r="L240">
            <v>235</v>
          </cell>
          <cell r="N240">
            <v>23.979157116952354</v>
          </cell>
          <cell r="O240">
            <v>88</v>
          </cell>
          <cell r="P240">
            <v>1.0602409638554218</v>
          </cell>
          <cell r="R240">
            <v>29.238888888888887</v>
          </cell>
          <cell r="S240" t="str">
            <v>us</v>
          </cell>
          <cell r="T240" t="str">
            <v>United States</v>
          </cell>
          <cell r="U240" t="str">
            <v>North America</v>
          </cell>
          <cell r="V240" t="str">
            <v>Americas</v>
          </cell>
          <cell r="W240">
            <v>9</v>
          </cell>
          <cell r="X240" t="str">
            <v>ACC</v>
          </cell>
          <cell r="Z240" t="str">
            <v>Georgia Tech</v>
          </cell>
          <cell r="AF240">
            <v>17545000</v>
          </cell>
          <cell r="AG240">
            <v>0.21512215965335527</v>
          </cell>
          <cell r="AJ240">
            <v>2454</v>
          </cell>
          <cell r="AL240">
            <v>5.6</v>
          </cell>
          <cell r="AM240">
            <v>3.4</v>
          </cell>
          <cell r="AN240">
            <v>9</v>
          </cell>
          <cell r="AO240">
            <v>0.7</v>
          </cell>
          <cell r="AP240">
            <v>1.76</v>
          </cell>
          <cell r="AQ240">
            <v>22.7</v>
          </cell>
          <cell r="AR240">
            <v>9.9</v>
          </cell>
          <cell r="AS240">
            <v>59.199999999999996</v>
          </cell>
          <cell r="AT240">
            <v>8.4</v>
          </cell>
          <cell r="AU240">
            <v>1.4</v>
          </cell>
          <cell r="AV240">
            <v>3.4</v>
          </cell>
          <cell r="AW240">
            <v>11</v>
          </cell>
          <cell r="AX240">
            <v>0.76363636363636367</v>
          </cell>
          <cell r="AY240">
            <v>4.8</v>
          </cell>
          <cell r="BG240">
            <v>5</v>
          </cell>
        </row>
        <row r="241">
          <cell r="C241">
            <v>2013</v>
          </cell>
          <cell r="D241" t="str">
            <v>MIA</v>
          </cell>
          <cell r="F241" t="str">
            <v>Mario Chalmers</v>
          </cell>
          <cell r="G241">
            <v>15</v>
          </cell>
          <cell r="H241" t="str">
            <v>PG</v>
          </cell>
          <cell r="J241">
            <v>74</v>
          </cell>
          <cell r="L241">
            <v>190</v>
          </cell>
          <cell r="N241">
            <v>24.390033524975603</v>
          </cell>
          <cell r="O241">
            <v>82</v>
          </cell>
          <cell r="P241">
            <v>1.1081081081081081</v>
          </cell>
          <cell r="R241">
            <v>27.086111111111112</v>
          </cell>
          <cell r="S241" t="str">
            <v>us</v>
          </cell>
          <cell r="T241" t="str">
            <v>United States</v>
          </cell>
          <cell r="U241" t="str">
            <v>North America</v>
          </cell>
          <cell r="V241" t="str">
            <v>Americas</v>
          </cell>
          <cell r="W241">
            <v>4</v>
          </cell>
          <cell r="X241" t="str">
            <v>BIG12</v>
          </cell>
          <cell r="Z241" t="str">
            <v>Kansas</v>
          </cell>
          <cell r="AF241">
            <v>4000000</v>
          </cell>
          <cell r="AG241">
            <v>4.9044664497772644E-2</v>
          </cell>
          <cell r="AJ241">
            <v>2068</v>
          </cell>
          <cell r="AL241">
            <v>2.6</v>
          </cell>
          <cell r="AM241">
            <v>2.5</v>
          </cell>
          <cell r="AN241">
            <v>5.2</v>
          </cell>
          <cell r="AO241">
            <v>3.7</v>
          </cell>
          <cell r="AP241">
            <v>1.65</v>
          </cell>
          <cell r="AQ241">
            <v>16.100000000000001</v>
          </cell>
          <cell r="AR241">
            <v>13.3</v>
          </cell>
          <cell r="AS241">
            <v>57.599999999999994</v>
          </cell>
          <cell r="AT241">
            <v>19.399999999999999</v>
          </cell>
          <cell r="AU241">
            <v>3</v>
          </cell>
          <cell r="AV241">
            <v>0.5</v>
          </cell>
          <cell r="AW241">
            <v>17.100000000000001</v>
          </cell>
          <cell r="AX241">
            <v>1.134502923976608</v>
          </cell>
          <cell r="AY241">
            <v>3.5</v>
          </cell>
          <cell r="BG241">
            <v>1.02</v>
          </cell>
        </row>
        <row r="242">
          <cell r="C242">
            <v>2013</v>
          </cell>
          <cell r="D242" t="str">
            <v>MIA</v>
          </cell>
          <cell r="F242" t="str">
            <v>Norris Cole</v>
          </cell>
          <cell r="G242">
            <v>30</v>
          </cell>
          <cell r="H242" t="str">
            <v>PG</v>
          </cell>
          <cell r="J242">
            <v>74</v>
          </cell>
          <cell r="L242">
            <v>175</v>
          </cell>
          <cell r="N242">
            <v>22.464504562477533</v>
          </cell>
          <cell r="O242">
            <v>74</v>
          </cell>
          <cell r="P242">
            <v>1</v>
          </cell>
          <cell r="R242">
            <v>24.68611111111111</v>
          </cell>
          <cell r="S242" t="str">
            <v>us</v>
          </cell>
          <cell r="T242" t="str">
            <v>United States</v>
          </cell>
          <cell r="U242" t="str">
            <v>North America</v>
          </cell>
          <cell r="V242" t="str">
            <v>Americas</v>
          </cell>
          <cell r="W242">
            <v>1</v>
          </cell>
          <cell r="X242" t="str">
            <v>HORIZON</v>
          </cell>
          <cell r="Z242" t="str">
            <v>Cleveland State University</v>
          </cell>
          <cell r="AF242">
            <v>1082520</v>
          </cell>
          <cell r="AG242">
            <v>1.327295755303221E-2</v>
          </cell>
          <cell r="AJ242">
            <v>1590</v>
          </cell>
          <cell r="AL242">
            <v>-0.8</v>
          </cell>
          <cell r="AM242">
            <v>1.4</v>
          </cell>
          <cell r="AN242">
            <v>0.6</v>
          </cell>
          <cell r="AO242">
            <v>-4.3</v>
          </cell>
          <cell r="AP242">
            <v>-3.1</v>
          </cell>
          <cell r="AQ242">
            <v>17</v>
          </cell>
          <cell r="AR242">
            <v>10.4</v>
          </cell>
          <cell r="AS242">
            <v>48.3</v>
          </cell>
          <cell r="AT242">
            <v>15.2</v>
          </cell>
          <cell r="AU242">
            <v>1.9</v>
          </cell>
          <cell r="AV242">
            <v>0.4</v>
          </cell>
          <cell r="AW242">
            <v>18.399999999999999</v>
          </cell>
          <cell r="AX242">
            <v>0.82608695652173914</v>
          </cell>
          <cell r="AY242">
            <v>2.2999999999999998</v>
          </cell>
          <cell r="BG242">
            <v>1</v>
          </cell>
        </row>
        <row r="243">
          <cell r="C243">
            <v>2013</v>
          </cell>
          <cell r="D243" t="str">
            <v>MIA</v>
          </cell>
          <cell r="F243" t="str">
            <v>Josh Harrellson</v>
          </cell>
          <cell r="G243">
            <v>55</v>
          </cell>
          <cell r="H243" t="str">
            <v>C</v>
          </cell>
          <cell r="J243">
            <v>82</v>
          </cell>
          <cell r="L243">
            <v>275</v>
          </cell>
          <cell r="N243">
            <v>28.749296694684215</v>
          </cell>
          <cell r="O243">
            <v>85</v>
          </cell>
          <cell r="P243">
            <v>1.0365853658536586</v>
          </cell>
          <cell r="R243">
            <v>24.355555555555554</v>
          </cell>
          <cell r="S243" t="str">
            <v>us</v>
          </cell>
          <cell r="T243" t="str">
            <v>United States</v>
          </cell>
          <cell r="U243" t="str">
            <v>North America</v>
          </cell>
          <cell r="V243" t="str">
            <v>Americas</v>
          </cell>
          <cell r="W243">
            <v>1</v>
          </cell>
          <cell r="X243" t="str">
            <v>SEC</v>
          </cell>
          <cell r="Z243" t="str">
            <v>Kentucky</v>
          </cell>
          <cell r="AF243">
            <v>354197</v>
          </cell>
          <cell r="AG243">
            <v>4.3428682577793939E-3</v>
          </cell>
          <cell r="AJ243">
            <v>31</v>
          </cell>
          <cell r="AL243">
            <v>0</v>
          </cell>
          <cell r="AM243">
            <v>0</v>
          </cell>
          <cell r="AN243">
            <v>0</v>
          </cell>
          <cell r="AO243">
            <v>-3.5</v>
          </cell>
          <cell r="AP243">
            <v>-1.52</v>
          </cell>
          <cell r="AQ243">
            <v>19.899999999999999</v>
          </cell>
          <cell r="AR243">
            <v>10.7</v>
          </cell>
          <cell r="AS243">
            <v>50.6</v>
          </cell>
          <cell r="AT243">
            <v>0</v>
          </cell>
          <cell r="AU243">
            <v>1.7</v>
          </cell>
          <cell r="AV243">
            <v>2.6</v>
          </cell>
          <cell r="AW243">
            <v>23.3</v>
          </cell>
          <cell r="AX243">
            <v>0</v>
          </cell>
          <cell r="AY243">
            <v>4.3</v>
          </cell>
          <cell r="BG243">
            <v>5</v>
          </cell>
        </row>
        <row r="244">
          <cell r="C244">
            <v>2013</v>
          </cell>
          <cell r="D244" t="str">
            <v>MIA</v>
          </cell>
          <cell r="F244" t="str">
            <v>Terrel Harris</v>
          </cell>
          <cell r="G244">
            <v>14</v>
          </cell>
          <cell r="H244" t="str">
            <v>SG</v>
          </cell>
          <cell r="J244">
            <v>77</v>
          </cell>
          <cell r="L244">
            <v>190</v>
          </cell>
          <cell r="N244">
            <v>22.526534589773387</v>
          </cell>
          <cell r="O244">
            <v>80</v>
          </cell>
          <cell r="P244">
            <v>1.0389610389610389</v>
          </cell>
          <cell r="R244">
            <v>25.861111111111111</v>
          </cell>
          <cell r="S244" t="str">
            <v>us</v>
          </cell>
          <cell r="T244" t="str">
            <v>United States</v>
          </cell>
          <cell r="U244" t="str">
            <v>North America</v>
          </cell>
          <cell r="V244" t="str">
            <v>Americas</v>
          </cell>
          <cell r="W244">
            <v>1</v>
          </cell>
          <cell r="X244" t="str">
            <v>BIG12</v>
          </cell>
          <cell r="Z244" t="str">
            <v>Oklahoma State</v>
          </cell>
          <cell r="AF244">
            <v>186656</v>
          </cell>
          <cell r="AG244">
            <v>2.2886202241240625E-3</v>
          </cell>
          <cell r="AJ244">
            <v>29</v>
          </cell>
          <cell r="AL244">
            <v>0</v>
          </cell>
          <cell r="AM244">
            <v>0</v>
          </cell>
          <cell r="AN244">
            <v>0</v>
          </cell>
          <cell r="AO244">
            <v>-4.5999999999999996</v>
          </cell>
          <cell r="AP244">
            <v>-0.8</v>
          </cell>
          <cell r="AQ244">
            <v>25.6</v>
          </cell>
          <cell r="AR244">
            <v>14.7</v>
          </cell>
          <cell r="AS244">
            <v>43.4</v>
          </cell>
          <cell r="AT244">
            <v>9.5</v>
          </cell>
          <cell r="AU244">
            <v>0</v>
          </cell>
          <cell r="AV244">
            <v>0</v>
          </cell>
          <cell r="AW244">
            <v>25.8</v>
          </cell>
          <cell r="AX244">
            <v>0.36821705426356588</v>
          </cell>
          <cell r="AY244">
            <v>0</v>
          </cell>
          <cell r="BG244">
            <v>1.67</v>
          </cell>
        </row>
        <row r="245">
          <cell r="C245">
            <v>2013</v>
          </cell>
          <cell r="D245" t="str">
            <v>MIA</v>
          </cell>
          <cell r="F245" t="str">
            <v>Udonis Haslem</v>
          </cell>
          <cell r="G245">
            <v>40</v>
          </cell>
          <cell r="H245" t="str">
            <v>PF</v>
          </cell>
          <cell r="J245">
            <v>80</v>
          </cell>
          <cell r="L245">
            <v>235</v>
          </cell>
          <cell r="N245">
            <v>25.811314590419496</v>
          </cell>
          <cell r="O245">
            <v>83</v>
          </cell>
          <cell r="P245">
            <v>1.0375000000000001</v>
          </cell>
          <cell r="R245">
            <v>33.030555555555559</v>
          </cell>
          <cell r="S245" t="str">
            <v>us</v>
          </cell>
          <cell r="T245" t="str">
            <v>United States</v>
          </cell>
          <cell r="U245" t="str">
            <v>North America</v>
          </cell>
          <cell r="V245" t="str">
            <v>Americas</v>
          </cell>
          <cell r="W245">
            <v>9</v>
          </cell>
          <cell r="X245" t="str">
            <v>SEC</v>
          </cell>
          <cell r="Z245" t="str">
            <v>Florida</v>
          </cell>
          <cell r="AF245">
            <v>4060000</v>
          </cell>
          <cell r="AG245">
            <v>4.9780334465239232E-2</v>
          </cell>
          <cell r="AJ245">
            <v>1414</v>
          </cell>
          <cell r="AL245">
            <v>1.2</v>
          </cell>
          <cell r="AM245">
            <v>2</v>
          </cell>
          <cell r="AN245">
            <v>3.2</v>
          </cell>
          <cell r="AO245">
            <v>-3</v>
          </cell>
          <cell r="AP245">
            <v>-1.65</v>
          </cell>
          <cell r="AQ245">
            <v>10.7</v>
          </cell>
          <cell r="AR245">
            <v>8.1</v>
          </cell>
          <cell r="AS245">
            <v>53.5</v>
          </cell>
          <cell r="AT245">
            <v>3.8</v>
          </cell>
          <cell r="AU245">
            <v>1.1000000000000001</v>
          </cell>
          <cell r="AV245">
            <v>0.9</v>
          </cell>
          <cell r="AW245">
            <v>14.2</v>
          </cell>
          <cell r="AX245">
            <v>0.26760563380281688</v>
          </cell>
          <cell r="AY245">
            <v>2</v>
          </cell>
          <cell r="BG245">
            <v>3.3</v>
          </cell>
        </row>
        <row r="246">
          <cell r="C246">
            <v>2013</v>
          </cell>
          <cell r="D246" t="str">
            <v>MIA</v>
          </cell>
          <cell r="F246" t="str">
            <v>Juwan Howard</v>
          </cell>
          <cell r="G246">
            <v>5</v>
          </cell>
          <cell r="H246" t="str">
            <v>PF</v>
          </cell>
          <cell r="J246">
            <v>81</v>
          </cell>
          <cell r="L246">
            <v>240</v>
          </cell>
          <cell r="N246">
            <v>25.713632918492802</v>
          </cell>
          <cell r="O246">
            <v>82</v>
          </cell>
          <cell r="P246">
            <v>1.0123456790123457</v>
          </cell>
          <cell r="R246">
            <v>40.369444444444447</v>
          </cell>
          <cell r="S246" t="str">
            <v>us</v>
          </cell>
          <cell r="T246" t="str">
            <v>United States</v>
          </cell>
          <cell r="U246" t="str">
            <v>North America</v>
          </cell>
          <cell r="V246" t="str">
            <v>Americas</v>
          </cell>
          <cell r="W246">
            <v>18</v>
          </cell>
          <cell r="X246" t="str">
            <v>BIG10</v>
          </cell>
          <cell r="Z246" t="str">
            <v>Michigan</v>
          </cell>
          <cell r="AF246">
            <v>0</v>
          </cell>
          <cell r="AG246">
            <v>0</v>
          </cell>
          <cell r="AJ246">
            <v>51</v>
          </cell>
          <cell r="AL246">
            <v>0</v>
          </cell>
          <cell r="AM246">
            <v>0</v>
          </cell>
          <cell r="AN246">
            <v>0</v>
          </cell>
          <cell r="AO246">
            <v>-5.9</v>
          </cell>
          <cell r="AP246">
            <v>-1.86</v>
          </cell>
          <cell r="AQ246">
            <v>22</v>
          </cell>
          <cell r="AR246">
            <v>11.1</v>
          </cell>
          <cell r="AS246">
            <v>54</v>
          </cell>
          <cell r="AT246">
            <v>19.8</v>
          </cell>
          <cell r="AU246">
            <v>0</v>
          </cell>
          <cell r="AV246">
            <v>0</v>
          </cell>
          <cell r="AW246">
            <v>17.100000000000001</v>
          </cell>
          <cell r="AX246">
            <v>1.1578947368421053</v>
          </cell>
          <cell r="AY246">
            <v>0</v>
          </cell>
          <cell r="BG246">
            <v>4.41</v>
          </cell>
        </row>
        <row r="247">
          <cell r="C247">
            <v>2013</v>
          </cell>
          <cell r="D247" t="str">
            <v>MIA</v>
          </cell>
          <cell r="F247" t="str">
            <v>LeBron James</v>
          </cell>
          <cell r="G247">
            <v>6</v>
          </cell>
          <cell r="H247" t="str">
            <v>PF</v>
          </cell>
          <cell r="J247">
            <v>81</v>
          </cell>
          <cell r="L247">
            <v>250</v>
          </cell>
          <cell r="N247">
            <v>26.785034290096672</v>
          </cell>
          <cell r="O247">
            <v>84.25</v>
          </cell>
          <cell r="P247">
            <v>1.0401234567901234</v>
          </cell>
          <cell r="R247">
            <v>28.472222222222221</v>
          </cell>
          <cell r="S247" t="str">
            <v>us</v>
          </cell>
          <cell r="T247" t="str">
            <v>United States</v>
          </cell>
          <cell r="U247" t="str">
            <v>North America</v>
          </cell>
          <cell r="V247" t="str">
            <v>Americas</v>
          </cell>
          <cell r="W247">
            <v>9</v>
          </cell>
          <cell r="X247" t="str">
            <v>H.S.</v>
          </cell>
          <cell r="Z247" t="str">
            <v>High School</v>
          </cell>
          <cell r="AF247">
            <v>17545000</v>
          </cell>
          <cell r="AG247">
            <v>0.21512215965335527</v>
          </cell>
          <cell r="AJ247">
            <v>2877</v>
          </cell>
          <cell r="AL247">
            <v>14.6</v>
          </cell>
          <cell r="AM247">
            <v>4.7</v>
          </cell>
          <cell r="AN247">
            <v>19.3</v>
          </cell>
          <cell r="AO247">
            <v>9.9</v>
          </cell>
          <cell r="AP247">
            <v>7.4</v>
          </cell>
          <cell r="AQ247">
            <v>30.2</v>
          </cell>
          <cell r="AR247">
            <v>7.9</v>
          </cell>
          <cell r="AS247">
            <v>64</v>
          </cell>
          <cell r="AT247">
            <v>36.4</v>
          </cell>
          <cell r="AU247">
            <v>2.4</v>
          </cell>
          <cell r="AV247">
            <v>1.9</v>
          </cell>
          <cell r="AW247">
            <v>12.4</v>
          </cell>
          <cell r="AX247">
            <v>2.9354838709677415</v>
          </cell>
          <cell r="AY247">
            <v>4.3</v>
          </cell>
          <cell r="BG247">
            <v>4</v>
          </cell>
        </row>
        <row r="248">
          <cell r="C248">
            <v>2013</v>
          </cell>
          <cell r="D248" t="str">
            <v>MIA</v>
          </cell>
          <cell r="F248" t="str">
            <v>James Jones</v>
          </cell>
          <cell r="G248">
            <v>22</v>
          </cell>
          <cell r="H248" t="str">
            <v>SF</v>
          </cell>
          <cell r="J248">
            <v>80</v>
          </cell>
          <cell r="L248">
            <v>218</v>
          </cell>
          <cell r="N248">
            <v>23.944113109410427</v>
          </cell>
          <cell r="O248">
            <v>87</v>
          </cell>
          <cell r="P248">
            <v>1.0874999999999999</v>
          </cell>
          <cell r="R248">
            <v>32.711111111111109</v>
          </cell>
          <cell r="S248" t="str">
            <v>us</v>
          </cell>
          <cell r="T248" t="str">
            <v>United States</v>
          </cell>
          <cell r="U248" t="str">
            <v>North America</v>
          </cell>
          <cell r="V248" t="str">
            <v>Americas</v>
          </cell>
          <cell r="W248">
            <v>9</v>
          </cell>
          <cell r="X248" t="str">
            <v>ACC</v>
          </cell>
          <cell r="Z248" t="str">
            <v>Miami (FL)</v>
          </cell>
          <cell r="AF248">
            <v>1500000</v>
          </cell>
          <cell r="AG248">
            <v>1.8391749186664742E-2</v>
          </cell>
          <cell r="AJ248">
            <v>221</v>
          </cell>
          <cell r="AL248">
            <v>0.1</v>
          </cell>
          <cell r="AM248">
            <v>0.2</v>
          </cell>
          <cell r="AN248">
            <v>0.2</v>
          </cell>
          <cell r="AO248">
            <v>-1.7</v>
          </cell>
          <cell r="AP248">
            <v>-1.04</v>
          </cell>
          <cell r="AQ248">
            <v>14.2</v>
          </cell>
          <cell r="AR248">
            <v>17.399999999999999</v>
          </cell>
          <cell r="AS248">
            <v>47.8</v>
          </cell>
          <cell r="AT248">
            <v>8.4</v>
          </cell>
          <cell r="AU248">
            <v>0.5</v>
          </cell>
          <cell r="AV248">
            <v>2.2000000000000002</v>
          </cell>
          <cell r="AW248">
            <v>4.5999999999999996</v>
          </cell>
          <cell r="AX248">
            <v>1.8260869565217392</v>
          </cell>
          <cell r="AY248">
            <v>2.7</v>
          </cell>
          <cell r="BG248">
            <v>2.5700000000000003</v>
          </cell>
        </row>
        <row r="249">
          <cell r="C249">
            <v>2013</v>
          </cell>
          <cell r="D249" t="str">
            <v>MIA</v>
          </cell>
          <cell r="F249" t="str">
            <v>Rashard Lewis</v>
          </cell>
          <cell r="G249">
            <v>9</v>
          </cell>
          <cell r="H249" t="str">
            <v>PF</v>
          </cell>
          <cell r="J249">
            <v>82</v>
          </cell>
          <cell r="L249">
            <v>215</v>
          </cell>
          <cell r="N249">
            <v>22.476722870389477</v>
          </cell>
          <cell r="O249">
            <v>86</v>
          </cell>
          <cell r="P249">
            <v>1.0487804878048781</v>
          </cell>
          <cell r="R249">
            <v>33.866666666666667</v>
          </cell>
          <cell r="S249" t="str">
            <v>us</v>
          </cell>
          <cell r="T249" t="str">
            <v>United States</v>
          </cell>
          <cell r="U249" t="str">
            <v>North America</v>
          </cell>
          <cell r="V249" t="str">
            <v>Americas</v>
          </cell>
          <cell r="W249">
            <v>14</v>
          </cell>
          <cell r="X249" t="str">
            <v>H.S.</v>
          </cell>
          <cell r="Z249" t="str">
            <v>HIGH SCHOOL</v>
          </cell>
          <cell r="AF249">
            <v>1352181</v>
          </cell>
          <cell r="AG249">
            <v>1.6579315871315677E-2</v>
          </cell>
          <cell r="AJ249">
            <v>792</v>
          </cell>
          <cell r="AL249">
            <v>0.3</v>
          </cell>
          <cell r="AM249">
            <v>0.9</v>
          </cell>
          <cell r="AN249">
            <v>1.2</v>
          </cell>
          <cell r="AO249">
            <v>-2.2999999999999998</v>
          </cell>
          <cell r="AP249">
            <v>-1.6</v>
          </cell>
          <cell r="AQ249">
            <v>18.2</v>
          </cell>
          <cell r="AR249">
            <v>8.5</v>
          </cell>
          <cell r="AS249">
            <v>53</v>
          </cell>
          <cell r="AT249">
            <v>5.7</v>
          </cell>
          <cell r="AU249">
            <v>1.4</v>
          </cell>
          <cell r="AV249">
            <v>1.4</v>
          </cell>
          <cell r="AW249">
            <v>10.9</v>
          </cell>
          <cell r="AX249">
            <v>0.52293577981651373</v>
          </cell>
          <cell r="AY249">
            <v>2.8</v>
          </cell>
          <cell r="BG249">
            <v>4.1500000000000004</v>
          </cell>
        </row>
        <row r="250">
          <cell r="C250">
            <v>2013</v>
          </cell>
          <cell r="D250" t="str">
            <v>MIA</v>
          </cell>
          <cell r="F250" t="str">
            <v>Mike Miller</v>
          </cell>
          <cell r="G250">
            <v>13</v>
          </cell>
          <cell r="H250" t="str">
            <v>SF</v>
          </cell>
          <cell r="J250">
            <v>80</v>
          </cell>
          <cell r="L250">
            <v>218</v>
          </cell>
          <cell r="N250">
            <v>23.944113109410427</v>
          </cell>
          <cell r="O250">
            <v>83</v>
          </cell>
          <cell r="P250">
            <v>1.0375000000000001</v>
          </cell>
          <cell r="R250">
            <v>33.336111111111109</v>
          </cell>
          <cell r="S250" t="str">
            <v>us</v>
          </cell>
          <cell r="T250" t="str">
            <v>United States</v>
          </cell>
          <cell r="U250" t="str">
            <v>North America</v>
          </cell>
          <cell r="V250" t="str">
            <v>Americas</v>
          </cell>
          <cell r="W250">
            <v>12</v>
          </cell>
          <cell r="X250" t="str">
            <v>SEC</v>
          </cell>
          <cell r="Z250" t="str">
            <v>Florida</v>
          </cell>
          <cell r="AF250">
            <v>5800000</v>
          </cell>
          <cell r="AG250">
            <v>7.1114763521770333E-2</v>
          </cell>
          <cell r="AJ250">
            <v>900</v>
          </cell>
          <cell r="AL250">
            <v>1.6</v>
          </cell>
          <cell r="AM250">
            <v>1</v>
          </cell>
          <cell r="AN250">
            <v>2.6</v>
          </cell>
          <cell r="AO250">
            <v>0.7</v>
          </cell>
          <cell r="AP250">
            <v>-0.28000000000000003</v>
          </cell>
          <cell r="AQ250">
            <v>14.4</v>
          </cell>
          <cell r="AR250">
            <v>13.49</v>
          </cell>
          <cell r="AS250">
            <v>59.599999999999994</v>
          </cell>
          <cell r="AT250">
            <v>16.2</v>
          </cell>
          <cell r="AU250">
            <v>1.2</v>
          </cell>
          <cell r="AV250">
            <v>0.4</v>
          </cell>
          <cell r="AW250">
            <v>12.9</v>
          </cell>
          <cell r="AX250">
            <v>1.2558139534883721</v>
          </cell>
          <cell r="AY250">
            <v>1.6</v>
          </cell>
          <cell r="BG250">
            <v>2.62</v>
          </cell>
        </row>
        <row r="251">
          <cell r="C251">
            <v>2013</v>
          </cell>
          <cell r="D251" t="str">
            <v>MIA</v>
          </cell>
          <cell r="F251" t="str">
            <v>Dexter Pittman</v>
          </cell>
          <cell r="G251">
            <v>45</v>
          </cell>
          <cell r="H251" t="str">
            <v>C</v>
          </cell>
          <cell r="J251">
            <v>83</v>
          </cell>
          <cell r="L251">
            <v>308</v>
          </cell>
          <cell r="N251">
            <v>31.428001668175849</v>
          </cell>
          <cell r="O251">
            <v>91</v>
          </cell>
          <cell r="P251">
            <v>1.0963855421686748</v>
          </cell>
          <cell r="R251">
            <v>25.3</v>
          </cell>
          <cell r="S251" t="str">
            <v>us</v>
          </cell>
          <cell r="T251" t="str">
            <v>United States</v>
          </cell>
          <cell r="U251" t="str">
            <v>North America</v>
          </cell>
          <cell r="V251" t="str">
            <v>Americas</v>
          </cell>
          <cell r="W251">
            <v>2</v>
          </cell>
          <cell r="X251" t="str">
            <v>BIG12</v>
          </cell>
          <cell r="Z251" t="str">
            <v>Texas</v>
          </cell>
          <cell r="AF251">
            <v>0</v>
          </cell>
          <cell r="AG251">
            <v>0</v>
          </cell>
          <cell r="AJ251">
            <v>12</v>
          </cell>
          <cell r="AL251">
            <v>0</v>
          </cell>
          <cell r="AM251">
            <v>0</v>
          </cell>
          <cell r="AN251">
            <v>0</v>
          </cell>
          <cell r="AO251">
            <v>-13.5</v>
          </cell>
          <cell r="AP251">
            <v>-1.42</v>
          </cell>
          <cell r="AQ251">
            <v>27.9</v>
          </cell>
          <cell r="AR251">
            <v>7.2</v>
          </cell>
          <cell r="AS251">
            <v>60</v>
          </cell>
          <cell r="AT251">
            <v>0</v>
          </cell>
          <cell r="AU251">
            <v>0</v>
          </cell>
          <cell r="AV251">
            <v>0</v>
          </cell>
          <cell r="AW251">
            <v>28.6</v>
          </cell>
          <cell r="AX251">
            <v>0</v>
          </cell>
          <cell r="AY251">
            <v>0</v>
          </cell>
          <cell r="BG251">
            <v>5</v>
          </cell>
        </row>
        <row r="252">
          <cell r="C252">
            <v>2013</v>
          </cell>
          <cell r="D252" t="str">
            <v>MIA</v>
          </cell>
          <cell r="F252" t="str">
            <v>Jarvis Varnado</v>
          </cell>
          <cell r="G252">
            <v>24</v>
          </cell>
          <cell r="H252" t="str">
            <v>PF</v>
          </cell>
          <cell r="J252">
            <v>81</v>
          </cell>
          <cell r="L252">
            <v>230</v>
          </cell>
          <cell r="N252">
            <v>24.64223154688894</v>
          </cell>
          <cell r="O252">
            <v>88</v>
          </cell>
          <cell r="P252">
            <v>1.0864197530864197</v>
          </cell>
          <cell r="R252">
            <v>25.302777777777777</v>
          </cell>
          <cell r="S252" t="str">
            <v>us</v>
          </cell>
          <cell r="T252" t="str">
            <v>United States</v>
          </cell>
          <cell r="U252" t="str">
            <v>North America</v>
          </cell>
          <cell r="V252" t="str">
            <v>Americas</v>
          </cell>
          <cell r="W252">
            <v>1</v>
          </cell>
          <cell r="X252" t="str">
            <v>SEC</v>
          </cell>
          <cell r="Z252" t="str">
            <v>Mississippi State</v>
          </cell>
          <cell r="AF252">
            <v>275805</v>
          </cell>
          <cell r="AG252">
            <v>3.3816909229520461E-3</v>
          </cell>
          <cell r="AJ252">
            <v>40</v>
          </cell>
          <cell r="AL252">
            <v>-0.1</v>
          </cell>
          <cell r="AM252">
            <v>0</v>
          </cell>
          <cell r="AN252">
            <v>-0.1</v>
          </cell>
          <cell r="AO252">
            <v>1.7</v>
          </cell>
          <cell r="AP252">
            <v>-1.49</v>
          </cell>
          <cell r="AQ252">
            <v>9.6</v>
          </cell>
          <cell r="AR252" t="str">
            <v/>
          </cell>
          <cell r="AS252">
            <v>33.300000000000004</v>
          </cell>
          <cell r="AT252">
            <v>6.5</v>
          </cell>
          <cell r="AU252">
            <v>0</v>
          </cell>
          <cell r="AV252">
            <v>4.0999999999999996</v>
          </cell>
          <cell r="AW252">
            <v>62.5</v>
          </cell>
          <cell r="AX252">
            <v>0.104</v>
          </cell>
          <cell r="AY252">
            <v>4.0999999999999996</v>
          </cell>
          <cell r="BG252">
            <v>3.75</v>
          </cell>
        </row>
        <row r="253">
          <cell r="C253">
            <v>2013</v>
          </cell>
          <cell r="D253" t="str">
            <v>MIA</v>
          </cell>
          <cell r="F253" t="str">
            <v>Dwyane Wade</v>
          </cell>
          <cell r="G253">
            <v>3</v>
          </cell>
          <cell r="H253" t="str">
            <v>SG</v>
          </cell>
          <cell r="J253">
            <v>76</v>
          </cell>
          <cell r="L253">
            <v>220</v>
          </cell>
          <cell r="N253">
            <v>26.774275758318101</v>
          </cell>
          <cell r="O253">
            <v>83</v>
          </cell>
          <cell r="P253">
            <v>1.0921052631578947</v>
          </cell>
          <cell r="R253">
            <v>31.425000000000001</v>
          </cell>
          <cell r="S253" t="str">
            <v>us</v>
          </cell>
          <cell r="T253" t="str">
            <v>United States</v>
          </cell>
          <cell r="U253" t="str">
            <v>North America</v>
          </cell>
          <cell r="V253" t="str">
            <v>Americas</v>
          </cell>
          <cell r="W253">
            <v>9</v>
          </cell>
          <cell r="X253" t="str">
            <v>BIG EAST</v>
          </cell>
          <cell r="Z253" t="str">
            <v>Marquette</v>
          </cell>
          <cell r="AF253">
            <v>17182000</v>
          </cell>
          <cell r="AG253">
            <v>0.21067135635018239</v>
          </cell>
          <cell r="AJ253">
            <v>2391</v>
          </cell>
          <cell r="AL253">
            <v>6.1</v>
          </cell>
          <cell r="AM253">
            <v>3.5</v>
          </cell>
          <cell r="AN253">
            <v>9.6</v>
          </cell>
          <cell r="AO253">
            <v>5.2</v>
          </cell>
          <cell r="AP253">
            <v>3.48</v>
          </cell>
          <cell r="AQ253">
            <v>29.5</v>
          </cell>
          <cell r="AR253">
            <v>24.04</v>
          </cell>
          <cell r="AS253">
            <v>57.099999999999994</v>
          </cell>
          <cell r="AT253">
            <v>26.6</v>
          </cell>
          <cell r="AU253">
            <v>2.8</v>
          </cell>
          <cell r="AV253">
            <v>1.9</v>
          </cell>
          <cell r="AW253">
            <v>13.2</v>
          </cell>
          <cell r="AX253">
            <v>2.0151515151515156</v>
          </cell>
          <cell r="AY253">
            <v>4.6999999999999993</v>
          </cell>
          <cell r="BG253">
            <v>1.87</v>
          </cell>
        </row>
        <row r="254">
          <cell r="C254">
            <v>2013</v>
          </cell>
          <cell r="D254" t="str">
            <v>MIA</v>
          </cell>
          <cell r="O254">
            <v>0</v>
          </cell>
          <cell r="P254" t="str">
            <v/>
          </cell>
          <cell r="X254">
            <v>0</v>
          </cell>
          <cell r="AF254">
            <v>0</v>
          </cell>
          <cell r="AG254">
            <v>0</v>
          </cell>
          <cell r="AJ254">
            <v>0</v>
          </cell>
          <cell r="AL254">
            <v>0</v>
          </cell>
          <cell r="AM254">
            <v>0</v>
          </cell>
          <cell r="AN254">
            <v>0</v>
          </cell>
          <cell r="AO254" t="str">
            <v/>
          </cell>
          <cell r="AP254" t="str">
            <v/>
          </cell>
          <cell r="AQ254">
            <v>0</v>
          </cell>
          <cell r="AR254" t="str">
            <v/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BG254" t="str">
            <v/>
          </cell>
        </row>
        <row r="255">
          <cell r="C255">
            <v>2013</v>
          </cell>
          <cell r="D255" t="str">
            <v>MIA</v>
          </cell>
          <cell r="O255">
            <v>0</v>
          </cell>
          <cell r="P255" t="str">
            <v/>
          </cell>
          <cell r="X255">
            <v>0</v>
          </cell>
          <cell r="AF255">
            <v>0</v>
          </cell>
          <cell r="AG255">
            <v>0</v>
          </cell>
          <cell r="AJ255">
            <v>0</v>
          </cell>
          <cell r="AL255">
            <v>0</v>
          </cell>
          <cell r="AM255">
            <v>0</v>
          </cell>
          <cell r="AN255">
            <v>0</v>
          </cell>
          <cell r="AO255" t="str">
            <v/>
          </cell>
          <cell r="AP255" t="str">
            <v/>
          </cell>
          <cell r="AQ255">
            <v>0</v>
          </cell>
          <cell r="AR255" t="str">
            <v/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BG255" t="str">
            <v/>
          </cell>
        </row>
        <row r="256">
          <cell r="C256">
            <v>2013</v>
          </cell>
          <cell r="D256" t="str">
            <v>MIA</v>
          </cell>
          <cell r="O256">
            <v>0</v>
          </cell>
          <cell r="P256" t="str">
            <v/>
          </cell>
          <cell r="X256">
            <v>0</v>
          </cell>
          <cell r="AF256">
            <v>0</v>
          </cell>
          <cell r="AG256">
            <v>0</v>
          </cell>
          <cell r="AJ256">
            <v>0</v>
          </cell>
          <cell r="AL256">
            <v>0</v>
          </cell>
          <cell r="AM256">
            <v>0</v>
          </cell>
          <cell r="AN256">
            <v>0</v>
          </cell>
          <cell r="AO256" t="str">
            <v/>
          </cell>
          <cell r="AP256" t="str">
            <v/>
          </cell>
          <cell r="AQ256">
            <v>0</v>
          </cell>
          <cell r="AR256" t="str">
            <v/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BG256" t="str">
            <v/>
          </cell>
        </row>
        <row r="257">
          <cell r="C257">
            <v>2013</v>
          </cell>
          <cell r="D257" t="str">
            <v>MIA</v>
          </cell>
          <cell r="O257">
            <v>0</v>
          </cell>
          <cell r="P257" t="str">
            <v/>
          </cell>
          <cell r="X257">
            <v>0</v>
          </cell>
          <cell r="AF257">
            <v>0</v>
          </cell>
          <cell r="AG257">
            <v>0</v>
          </cell>
          <cell r="AJ257">
            <v>0</v>
          </cell>
          <cell r="AL257">
            <v>0</v>
          </cell>
          <cell r="AM257">
            <v>0</v>
          </cell>
          <cell r="AN257">
            <v>0</v>
          </cell>
          <cell r="AO257" t="str">
            <v/>
          </cell>
          <cell r="AP257" t="str">
            <v/>
          </cell>
          <cell r="AQ257">
            <v>0</v>
          </cell>
          <cell r="AR257" t="str">
            <v/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BG257" t="str">
            <v/>
          </cell>
        </row>
        <row r="258">
          <cell r="C258">
            <v>2013</v>
          </cell>
          <cell r="D258" t="str">
            <v>MIA</v>
          </cell>
          <cell r="F258" t="str">
            <v>TEAM TOTAL / WTD AVG</v>
          </cell>
          <cell r="AG258">
            <v>1</v>
          </cell>
          <cell r="AJ258">
            <v>19881</v>
          </cell>
          <cell r="AL258">
            <v>39.4</v>
          </cell>
          <cell r="AM258">
            <v>25</v>
          </cell>
          <cell r="AN258">
            <v>64.5</v>
          </cell>
          <cell r="AO258">
            <v>1.9441174991197625</v>
          </cell>
          <cell r="AP258">
            <v>1.3815336250691614</v>
          </cell>
          <cell r="AQ258">
            <v>331.29999999999995</v>
          </cell>
          <cell r="AR258">
            <v>208.29999999999998</v>
          </cell>
          <cell r="AS258">
            <v>58.071656355314126</v>
          </cell>
          <cell r="AT258">
            <v>15.9087218952769</v>
          </cell>
          <cell r="AU258">
            <v>1.8773250842512952</v>
          </cell>
          <cell r="AV258">
            <v>1.8234897640963732</v>
          </cell>
          <cell r="AW258">
            <v>13.360077460892306</v>
          </cell>
          <cell r="AX258">
            <v>1.2261009821546811</v>
          </cell>
          <cell r="AY258">
            <v>3.7008148483476684</v>
          </cell>
          <cell r="BG258">
            <v>2.9999195211508476</v>
          </cell>
        </row>
        <row r="260">
          <cell r="C260" t="str">
            <v>YEAR</v>
          </cell>
          <cell r="D260" t="str">
            <v>TEAM</v>
          </cell>
          <cell r="F260" t="str">
            <v>PLAYER</v>
          </cell>
          <cell r="G260" t="str">
            <v>NUMBER</v>
          </cell>
          <cell r="H260" t="str">
            <v>POS</v>
          </cell>
          <cell r="J260" t="str">
            <v>HEIGHT (IN)</v>
          </cell>
          <cell r="L260" t="str">
            <v>WEIGHT (LBS)</v>
          </cell>
          <cell r="N260" t="str">
            <v>BMI</v>
          </cell>
          <cell r="O260" t="str">
            <v>W-SPAN</v>
          </cell>
          <cell r="P260" t="str">
            <v>APE</v>
          </cell>
          <cell r="R260" t="str">
            <v>AGE</v>
          </cell>
          <cell r="S260" t="str">
            <v>NATION</v>
          </cell>
          <cell r="T260" t="str">
            <v>COUNTRY</v>
          </cell>
          <cell r="U260" t="str">
            <v>CONTINENT</v>
          </cell>
          <cell r="V260" t="str">
            <v>GLOBAL REGION</v>
          </cell>
          <cell r="W260" t="str">
            <v>EXPE1IENCE</v>
          </cell>
          <cell r="X260" t="str">
            <v>CONFERENCE</v>
          </cell>
          <cell r="Z260" t="str">
            <v>COLLEGE1</v>
          </cell>
          <cell r="AF260" t="str">
            <v>SALARY</v>
          </cell>
          <cell r="AG260" t="str">
            <v>% SALARY</v>
          </cell>
          <cell r="AJ260" t="str">
            <v>MP</v>
          </cell>
          <cell r="AL260" t="str">
            <v>D-WS</v>
          </cell>
          <cell r="AM260" t="str">
            <v>O-WS</v>
          </cell>
          <cell r="AN260" t="str">
            <v>WS</v>
          </cell>
          <cell r="AO260" t="str">
            <v>RAPTOR</v>
          </cell>
          <cell r="AP260" t="str">
            <v>LEBRON</v>
          </cell>
          <cell r="AQ260" t="str">
            <v>USG%</v>
          </cell>
          <cell r="AR260" t="str">
            <v>PER</v>
          </cell>
          <cell r="AS260" t="str">
            <v>TS%</v>
          </cell>
          <cell r="AT260" t="str">
            <v>AST%</v>
          </cell>
          <cell r="AU260" t="str">
            <v>STL%</v>
          </cell>
          <cell r="AV260" t="str">
            <v>BLK%</v>
          </cell>
          <cell r="AW260" t="str">
            <v>TO%</v>
          </cell>
          <cell r="AX260" t="str">
            <v>AST%/TO%</v>
          </cell>
          <cell r="AY260" t="str">
            <v>STOCK%</v>
          </cell>
          <cell r="BG260" t="str">
            <v>WTD POS</v>
          </cell>
        </row>
        <row r="261">
          <cell r="C261">
            <v>2012</v>
          </cell>
          <cell r="D261" t="str">
            <v>MIA</v>
          </cell>
          <cell r="F261" t="str">
            <v>Joel Anthony</v>
          </cell>
          <cell r="G261">
            <v>50</v>
          </cell>
          <cell r="H261" t="str">
            <v>C</v>
          </cell>
          <cell r="J261">
            <v>81</v>
          </cell>
          <cell r="L261">
            <v>245</v>
          </cell>
          <cell r="N261">
            <v>26.24933360429474</v>
          </cell>
          <cell r="O261">
            <v>88</v>
          </cell>
          <cell r="P261">
            <v>1.0864197530864197</v>
          </cell>
          <cell r="R261">
            <v>29.866666666666667</v>
          </cell>
          <cell r="S261" t="str">
            <v>ca</v>
          </cell>
          <cell r="T261" t="str">
            <v>Canada</v>
          </cell>
          <cell r="U261" t="str">
            <v>North America</v>
          </cell>
          <cell r="V261" t="str">
            <v>Americas</v>
          </cell>
          <cell r="W261">
            <v>4</v>
          </cell>
          <cell r="X261" t="str">
            <v>MWC</v>
          </cell>
          <cell r="Z261" t="str">
            <v>UNLV</v>
          </cell>
          <cell r="AF261">
            <v>3600000</v>
          </cell>
          <cell r="AG261">
            <v>4.8571552467436212E-2</v>
          </cell>
          <cell r="AJ261">
            <v>1349</v>
          </cell>
          <cell r="AL261">
            <v>1.2</v>
          </cell>
          <cell r="AM261">
            <v>2.2000000000000002</v>
          </cell>
          <cell r="AN261">
            <v>3.4</v>
          </cell>
          <cell r="AO261">
            <v>-0.9</v>
          </cell>
          <cell r="AP261">
            <v>-0.4</v>
          </cell>
          <cell r="AQ261">
            <v>7.8</v>
          </cell>
          <cell r="AR261">
            <v>18.899999999999999</v>
          </cell>
          <cell r="AS261">
            <v>59.8</v>
          </cell>
          <cell r="AT261">
            <v>1</v>
          </cell>
          <cell r="AU261">
            <v>1.4</v>
          </cell>
          <cell r="AV261">
            <v>5.0999999999999996</v>
          </cell>
          <cell r="AW261">
            <v>19.7</v>
          </cell>
          <cell r="AX261">
            <v>5.0761421319796954E-2</v>
          </cell>
          <cell r="AY261">
            <v>6.5</v>
          </cell>
          <cell r="BG261">
            <v>5</v>
          </cell>
        </row>
        <row r="262">
          <cell r="C262">
            <v>2012</v>
          </cell>
          <cell r="D262" t="str">
            <v>MIA</v>
          </cell>
          <cell r="F262" t="str">
            <v>Shane Battier</v>
          </cell>
          <cell r="G262">
            <v>31</v>
          </cell>
          <cell r="H262" t="str">
            <v>SF</v>
          </cell>
          <cell r="J262">
            <v>80</v>
          </cell>
          <cell r="L262">
            <v>220</v>
          </cell>
          <cell r="N262">
            <v>24.163783871882082</v>
          </cell>
          <cell r="O262">
            <v>83</v>
          </cell>
          <cell r="P262">
            <v>1.0375000000000001</v>
          </cell>
          <cell r="R262">
            <v>33.783333333333331</v>
          </cell>
          <cell r="S262" t="str">
            <v>us</v>
          </cell>
          <cell r="T262" t="str">
            <v>United States</v>
          </cell>
          <cell r="U262" t="str">
            <v>North America</v>
          </cell>
          <cell r="V262" t="str">
            <v>Americas</v>
          </cell>
          <cell r="W262">
            <v>10</v>
          </cell>
          <cell r="X262" t="str">
            <v>ACC</v>
          </cell>
          <cell r="Z262" t="str">
            <v>Duke</v>
          </cell>
          <cell r="AF262">
            <v>3000000</v>
          </cell>
          <cell r="AG262">
            <v>4.0476293722863516E-2</v>
          </cell>
          <cell r="AJ262">
            <v>1499</v>
          </cell>
          <cell r="AL262">
            <v>1.2</v>
          </cell>
          <cell r="AM262">
            <v>2.1</v>
          </cell>
          <cell r="AN262">
            <v>3.3</v>
          </cell>
          <cell r="AO262">
            <v>1.3</v>
          </cell>
          <cell r="AP262">
            <v>1.18</v>
          </cell>
          <cell r="AQ262">
            <v>10.7</v>
          </cell>
          <cell r="AR262">
            <v>30.7</v>
          </cell>
          <cell r="AS262">
            <v>50.4</v>
          </cell>
          <cell r="AT262">
            <v>8</v>
          </cell>
          <cell r="AU262">
            <v>2.2000000000000002</v>
          </cell>
          <cell r="AV262">
            <v>1.8</v>
          </cell>
          <cell r="AW262">
            <v>10.7</v>
          </cell>
          <cell r="AX262">
            <v>0.74766355140186924</v>
          </cell>
          <cell r="AY262">
            <v>4</v>
          </cell>
          <cell r="BG262">
            <v>2.7100000000000004</v>
          </cell>
        </row>
        <row r="263">
          <cell r="C263">
            <v>2012</v>
          </cell>
          <cell r="D263" t="str">
            <v>MIA</v>
          </cell>
          <cell r="F263" t="str">
            <v>Chris Bosh</v>
          </cell>
          <cell r="G263">
            <v>1</v>
          </cell>
          <cell r="H263" t="str">
            <v>PF</v>
          </cell>
          <cell r="J263">
            <v>83</v>
          </cell>
          <cell r="L263">
            <v>235</v>
          </cell>
          <cell r="N263">
            <v>23.979157116952354</v>
          </cell>
          <cell r="O263">
            <v>88</v>
          </cell>
          <cell r="P263">
            <v>1.0602409638554218</v>
          </cell>
          <cell r="R263">
            <v>28.241666666666667</v>
          </cell>
          <cell r="S263" t="str">
            <v>us</v>
          </cell>
          <cell r="T263" t="str">
            <v>United States</v>
          </cell>
          <cell r="U263" t="str">
            <v>North America</v>
          </cell>
          <cell r="V263" t="str">
            <v>Americas</v>
          </cell>
          <cell r="W263">
            <v>8</v>
          </cell>
          <cell r="X263" t="str">
            <v>ACC</v>
          </cell>
          <cell r="Z263" t="str">
            <v>Georgia Tech</v>
          </cell>
          <cell r="AF263">
            <v>16022500</v>
          </cell>
          <cell r="AG263">
            <v>0.21617713872486022</v>
          </cell>
          <cell r="AJ263">
            <v>2007</v>
          </cell>
          <cell r="AL263">
            <v>3.6</v>
          </cell>
          <cell r="AM263">
            <v>3.3</v>
          </cell>
          <cell r="AN263">
            <v>6.9</v>
          </cell>
          <cell r="AO263">
            <v>1.5</v>
          </cell>
          <cell r="AP263">
            <v>2.39</v>
          </cell>
          <cell r="AQ263">
            <v>24.2</v>
          </cell>
          <cell r="AR263">
            <v>26.3</v>
          </cell>
          <cell r="AS263">
            <v>55.1</v>
          </cell>
          <cell r="AT263">
            <v>9.1</v>
          </cell>
          <cell r="AU263">
            <v>1.3</v>
          </cell>
          <cell r="AV263">
            <v>1.8</v>
          </cell>
          <cell r="AW263">
            <v>11.2</v>
          </cell>
          <cell r="AX263">
            <v>0.8125</v>
          </cell>
          <cell r="AY263">
            <v>3.1</v>
          </cell>
          <cell r="BG263">
            <v>4.51</v>
          </cell>
        </row>
        <row r="264">
          <cell r="C264">
            <v>2012</v>
          </cell>
          <cell r="D264" t="str">
            <v>MIA</v>
          </cell>
          <cell r="F264" t="str">
            <v>Mario Chalmers</v>
          </cell>
          <cell r="G264">
            <v>15</v>
          </cell>
          <cell r="H264" t="str">
            <v>PG</v>
          </cell>
          <cell r="J264">
            <v>74</v>
          </cell>
          <cell r="L264">
            <v>190</v>
          </cell>
          <cell r="N264">
            <v>24.390033524975603</v>
          </cell>
          <cell r="O264">
            <v>82</v>
          </cell>
          <cell r="P264">
            <v>1.1081081081081081</v>
          </cell>
          <cell r="R264">
            <v>26.088888888888889</v>
          </cell>
          <cell r="S264" t="str">
            <v>us</v>
          </cell>
          <cell r="T264" t="str">
            <v>United States</v>
          </cell>
          <cell r="U264" t="str">
            <v>North America</v>
          </cell>
          <cell r="V264" t="str">
            <v>Americas</v>
          </cell>
          <cell r="W264">
            <v>3</v>
          </cell>
          <cell r="X264" t="str">
            <v>BIG12</v>
          </cell>
          <cell r="Z264" t="str">
            <v>Kansas</v>
          </cell>
          <cell r="AF264">
            <v>4000000</v>
          </cell>
          <cell r="AG264">
            <v>5.3968391630484683E-2</v>
          </cell>
          <cell r="AJ264">
            <v>1825</v>
          </cell>
          <cell r="AL264">
            <v>1.5</v>
          </cell>
          <cell r="AM264">
            <v>2.8</v>
          </cell>
          <cell r="AN264">
            <v>4.3</v>
          </cell>
          <cell r="AO264">
            <v>1.6</v>
          </cell>
          <cell r="AP264">
            <v>0.69</v>
          </cell>
          <cell r="AQ264">
            <v>17.399999999999999</v>
          </cell>
          <cell r="AR264">
            <v>11.4</v>
          </cell>
          <cell r="AS264">
            <v>57.8</v>
          </cell>
          <cell r="AT264">
            <v>19</v>
          </cell>
          <cell r="AU264">
            <v>2.8</v>
          </cell>
          <cell r="AV264">
            <v>0.5</v>
          </cell>
          <cell r="AW264">
            <v>20.7</v>
          </cell>
          <cell r="AX264">
            <v>0.91787439613526578</v>
          </cell>
          <cell r="AY264">
            <v>3.3</v>
          </cell>
          <cell r="BG264">
            <v>1.04</v>
          </cell>
        </row>
        <row r="265">
          <cell r="C265">
            <v>2012</v>
          </cell>
          <cell r="D265" t="str">
            <v>MIA</v>
          </cell>
          <cell r="F265" t="str">
            <v>Norris Cole</v>
          </cell>
          <cell r="G265">
            <v>30</v>
          </cell>
          <cell r="H265" t="str">
            <v>PG</v>
          </cell>
          <cell r="J265">
            <v>74</v>
          </cell>
          <cell r="L265">
            <v>175</v>
          </cell>
          <cell r="N265">
            <v>22.464504562477533</v>
          </cell>
          <cell r="O265">
            <v>74</v>
          </cell>
          <cell r="P265">
            <v>1</v>
          </cell>
          <cell r="R265">
            <v>23.68888888888889</v>
          </cell>
          <cell r="S265" t="str">
            <v>us</v>
          </cell>
          <cell r="T265" t="str">
            <v>United States</v>
          </cell>
          <cell r="U265" t="str">
            <v>North America</v>
          </cell>
          <cell r="V265" t="str">
            <v>Americas</v>
          </cell>
          <cell r="W265">
            <v>1</v>
          </cell>
          <cell r="X265" t="str">
            <v>HORIZON</v>
          </cell>
          <cell r="Z265" t="str">
            <v>Cleveland State University</v>
          </cell>
          <cell r="AF265">
            <v>1035960</v>
          </cell>
          <cell r="AG265">
            <v>1.3977273748379229E-2</v>
          </cell>
          <cell r="AJ265">
            <v>1260</v>
          </cell>
          <cell r="AL265">
            <v>-1.4</v>
          </cell>
          <cell r="AM265">
            <v>1.4</v>
          </cell>
          <cell r="AN265">
            <v>0</v>
          </cell>
          <cell r="AO265">
            <v>-5.4</v>
          </cell>
          <cell r="AP265">
            <v>-3.42</v>
          </cell>
          <cell r="AQ265">
            <v>21.8</v>
          </cell>
          <cell r="AR265">
            <v>13</v>
          </cell>
          <cell r="AS265">
            <v>45.2</v>
          </cell>
          <cell r="AT265">
            <v>17</v>
          </cell>
          <cell r="AU265">
            <v>1.8</v>
          </cell>
          <cell r="AV265">
            <v>0.1</v>
          </cell>
          <cell r="AW265">
            <v>17.7</v>
          </cell>
          <cell r="AX265">
            <v>0.96045197740112997</v>
          </cell>
          <cell r="AY265">
            <v>1.9000000000000001</v>
          </cell>
          <cell r="BG265">
            <v>1</v>
          </cell>
        </row>
        <row r="266">
          <cell r="C266">
            <v>2012</v>
          </cell>
          <cell r="D266" t="str">
            <v>MIA</v>
          </cell>
          <cell r="F266" t="str">
            <v>Eddy Curry</v>
          </cell>
          <cell r="G266">
            <v>34</v>
          </cell>
          <cell r="H266" t="str">
            <v>C</v>
          </cell>
          <cell r="J266">
            <v>85</v>
          </cell>
          <cell r="L266">
            <v>295</v>
          </cell>
          <cell r="N266">
            <v>28.701619345777519</v>
          </cell>
          <cell r="O266">
            <v>91</v>
          </cell>
          <cell r="P266">
            <v>1.0705882352941176</v>
          </cell>
          <cell r="R266">
            <v>29.544444444444444</v>
          </cell>
          <cell r="S266" t="str">
            <v>us</v>
          </cell>
          <cell r="T266" t="str">
            <v>United States</v>
          </cell>
          <cell r="U266" t="str">
            <v>North America</v>
          </cell>
          <cell r="V266" t="str">
            <v>Americas</v>
          </cell>
          <cell r="W266">
            <v>9</v>
          </cell>
          <cell r="X266" t="str">
            <v>H.S.</v>
          </cell>
          <cell r="Z266" t="str">
            <v>High School</v>
          </cell>
          <cell r="AF266">
            <v>1229255</v>
          </cell>
          <cell r="AG266">
            <v>1.6585228813432863E-2</v>
          </cell>
          <cell r="AJ266">
            <v>83</v>
          </cell>
          <cell r="AL266">
            <v>-0.2</v>
          </cell>
          <cell r="AM266">
            <v>0.1</v>
          </cell>
          <cell r="AN266">
            <v>-0.1</v>
          </cell>
          <cell r="AO266">
            <v>-9.6999999999999993</v>
          </cell>
          <cell r="AP266">
            <v>-2.62</v>
          </cell>
          <cell r="AQ266">
            <v>22.1</v>
          </cell>
          <cell r="AR266">
            <v>10.9</v>
          </cell>
          <cell r="AS266">
            <v>50.8</v>
          </cell>
          <cell r="AT266">
            <v>1.9</v>
          </cell>
          <cell r="AU266">
            <v>0</v>
          </cell>
          <cell r="AV266">
            <v>2</v>
          </cell>
          <cell r="AW266">
            <v>25.3</v>
          </cell>
          <cell r="AX266">
            <v>7.5098814229249009E-2</v>
          </cell>
          <cell r="AY266">
            <v>2</v>
          </cell>
          <cell r="BG266">
            <v>5</v>
          </cell>
        </row>
        <row r="267">
          <cell r="C267">
            <v>2012</v>
          </cell>
          <cell r="D267" t="str">
            <v>MIA</v>
          </cell>
          <cell r="F267" t="str">
            <v>Mickell Gladness</v>
          </cell>
          <cell r="G267">
            <v>32</v>
          </cell>
          <cell r="H267" t="str">
            <v>PF</v>
          </cell>
          <cell r="J267">
            <v>83</v>
          </cell>
          <cell r="L267">
            <v>220</v>
          </cell>
          <cell r="N267">
            <v>22.448572620125606</v>
          </cell>
          <cell r="O267">
            <v>86</v>
          </cell>
          <cell r="P267">
            <v>1.036144578313253</v>
          </cell>
          <cell r="R267">
            <v>25.902777777777779</v>
          </cell>
          <cell r="S267" t="str">
            <v>us</v>
          </cell>
          <cell r="T267" t="str">
            <v>United States</v>
          </cell>
          <cell r="U267" t="str">
            <v>North America</v>
          </cell>
          <cell r="V267" t="str">
            <v>Americas</v>
          </cell>
          <cell r="W267">
            <v>1</v>
          </cell>
          <cell r="X267" t="str">
            <v>OTHER</v>
          </cell>
          <cell r="Z267" t="str">
            <v>Alabama A&amp;M University</v>
          </cell>
          <cell r="AF267">
            <v>248263</v>
          </cell>
          <cell r="AG267">
            <v>3.3495887028397548E-3</v>
          </cell>
          <cell r="AJ267">
            <v>28</v>
          </cell>
          <cell r="AL267">
            <v>-0.1</v>
          </cell>
          <cell r="AM267">
            <v>0.1</v>
          </cell>
          <cell r="AN267">
            <v>0</v>
          </cell>
          <cell r="AO267">
            <v>-5.4</v>
          </cell>
          <cell r="AP267">
            <v>-1.0900000000000001</v>
          </cell>
          <cell r="AQ267">
            <v>9.9</v>
          </cell>
          <cell r="AR267">
            <v>10.3</v>
          </cell>
          <cell r="AS267">
            <v>33.300000000000004</v>
          </cell>
          <cell r="AT267">
            <v>9.8000000000000007</v>
          </cell>
          <cell r="AU267">
            <v>1.9</v>
          </cell>
          <cell r="AV267">
            <v>2.9</v>
          </cell>
          <cell r="AW267">
            <v>50</v>
          </cell>
          <cell r="AX267">
            <v>0.19600000000000001</v>
          </cell>
          <cell r="AY267">
            <v>4.8</v>
          </cell>
          <cell r="BG267">
            <v>4.37</v>
          </cell>
        </row>
        <row r="268">
          <cell r="C268">
            <v>2012</v>
          </cell>
          <cell r="D268" t="str">
            <v>MIA</v>
          </cell>
          <cell r="F268" t="str">
            <v>Terrel Harris</v>
          </cell>
          <cell r="G268">
            <v>14</v>
          </cell>
          <cell r="H268" t="str">
            <v>SG</v>
          </cell>
          <cell r="J268">
            <v>77</v>
          </cell>
          <cell r="L268">
            <v>190</v>
          </cell>
          <cell r="N268">
            <v>22.526534589773387</v>
          </cell>
          <cell r="O268">
            <v>80</v>
          </cell>
          <cell r="P268">
            <v>1.0389610389610389</v>
          </cell>
          <cell r="R268">
            <v>24.863888888888887</v>
          </cell>
          <cell r="S268" t="str">
            <v>us</v>
          </cell>
          <cell r="T268" t="str">
            <v>United States</v>
          </cell>
          <cell r="U268" t="str">
            <v>North America</v>
          </cell>
          <cell r="V268" t="str">
            <v>Americas</v>
          </cell>
          <cell r="W268">
            <v>1</v>
          </cell>
          <cell r="X268" t="str">
            <v>BIG12</v>
          </cell>
          <cell r="Z268" t="str">
            <v>Oklahoma State</v>
          </cell>
          <cell r="AF268">
            <v>473604</v>
          </cell>
          <cell r="AG268">
            <v>6.3899115374410169E-3</v>
          </cell>
          <cell r="AJ268">
            <v>318</v>
          </cell>
          <cell r="AL268">
            <v>-0.3</v>
          </cell>
          <cell r="AM268">
            <v>0.4</v>
          </cell>
          <cell r="AN268">
            <v>0.1</v>
          </cell>
          <cell r="AO268">
            <v>-3.8</v>
          </cell>
          <cell r="AP268">
            <v>-3.47</v>
          </cell>
          <cell r="AQ268">
            <v>17.100000000000001</v>
          </cell>
          <cell r="AR268">
            <v>9.6999999999999993</v>
          </cell>
          <cell r="AS268">
            <v>43.4</v>
          </cell>
          <cell r="AT268">
            <v>12.2</v>
          </cell>
          <cell r="AU268">
            <v>1.5</v>
          </cell>
          <cell r="AV268">
            <v>0.5</v>
          </cell>
          <cell r="AW268">
            <v>21.3</v>
          </cell>
          <cell r="AX268">
            <v>0.57276995305164313</v>
          </cell>
          <cell r="AY268">
            <v>2</v>
          </cell>
          <cell r="BG268">
            <v>1.9200000000000002</v>
          </cell>
        </row>
        <row r="269">
          <cell r="C269">
            <v>2012</v>
          </cell>
          <cell r="D269" t="str">
            <v>MIA</v>
          </cell>
          <cell r="F269" t="str">
            <v>Udonis Haslem</v>
          </cell>
          <cell r="G269">
            <v>40</v>
          </cell>
          <cell r="H269" t="str">
            <v>PF</v>
          </cell>
          <cell r="J269">
            <v>80</v>
          </cell>
          <cell r="L269">
            <v>235</v>
          </cell>
          <cell r="N269">
            <v>25.811314590419496</v>
          </cell>
          <cell r="O269">
            <v>83</v>
          </cell>
          <cell r="P269">
            <v>1.0375000000000001</v>
          </cell>
          <cell r="R269">
            <v>32.033333333333331</v>
          </cell>
          <cell r="S269" t="str">
            <v>us</v>
          </cell>
          <cell r="T269" t="str">
            <v>United States</v>
          </cell>
          <cell r="U269" t="str">
            <v>North America</v>
          </cell>
          <cell r="V269" t="str">
            <v>Americas</v>
          </cell>
          <cell r="W269">
            <v>8</v>
          </cell>
          <cell r="X269" t="str">
            <v>SEC</v>
          </cell>
          <cell r="Z269" t="str">
            <v>Florida</v>
          </cell>
          <cell r="AF269">
            <v>3780000</v>
          </cell>
          <cell r="AG269">
            <v>5.1000130090808025E-2</v>
          </cell>
          <cell r="AJ269">
            <v>1589</v>
          </cell>
          <cell r="AL269">
            <v>0.7</v>
          </cell>
          <cell r="AM269">
            <v>2.8</v>
          </cell>
          <cell r="AN269">
            <v>3.5</v>
          </cell>
          <cell r="AO269">
            <v>-2.8</v>
          </cell>
          <cell r="AP269">
            <v>-0.75</v>
          </cell>
          <cell r="AQ269">
            <v>13.5</v>
          </cell>
          <cell r="AR269">
            <v>9.6999999999999993</v>
          </cell>
          <cell r="AS269">
            <v>47.9</v>
          </cell>
          <cell r="AT269">
            <v>4</v>
          </cell>
          <cell r="AU269">
            <v>1.2</v>
          </cell>
          <cell r="AV269">
            <v>1.2</v>
          </cell>
          <cell r="AW269">
            <v>13</v>
          </cell>
          <cell r="AX269">
            <v>0.30769230769230771</v>
          </cell>
          <cell r="AY269">
            <v>2.4</v>
          </cell>
          <cell r="BG269">
            <v>4.1100000000000003</v>
          </cell>
        </row>
        <row r="270">
          <cell r="C270">
            <v>2012</v>
          </cell>
          <cell r="D270" t="str">
            <v>MIA</v>
          </cell>
          <cell r="F270" t="str">
            <v>Juwan Howard</v>
          </cell>
          <cell r="G270">
            <v>5</v>
          </cell>
          <cell r="H270" t="str">
            <v>PF</v>
          </cell>
          <cell r="J270">
            <v>81</v>
          </cell>
          <cell r="L270">
            <v>240</v>
          </cell>
          <cell r="N270">
            <v>25.713632918492802</v>
          </cell>
          <cell r="O270">
            <v>82</v>
          </cell>
          <cell r="P270">
            <v>1.0123456790123457</v>
          </cell>
          <cell r="R270">
            <v>39.37222222222222</v>
          </cell>
          <cell r="S270" t="str">
            <v>us</v>
          </cell>
          <cell r="T270" t="str">
            <v>United States</v>
          </cell>
          <cell r="U270" t="str">
            <v>North America</v>
          </cell>
          <cell r="V270" t="str">
            <v>Americas</v>
          </cell>
          <cell r="W270">
            <v>17</v>
          </cell>
          <cell r="X270" t="str">
            <v>BIG10</v>
          </cell>
          <cell r="Z270" t="str">
            <v>Michigan</v>
          </cell>
          <cell r="AF270">
            <v>1352181</v>
          </cell>
          <cell r="AG270">
            <v>1.8243758440825101E-2</v>
          </cell>
          <cell r="AJ270">
            <v>190</v>
          </cell>
          <cell r="AL270">
            <v>-0.6</v>
          </cell>
          <cell r="AM270">
            <v>0.3</v>
          </cell>
          <cell r="AN270">
            <v>-0.3</v>
          </cell>
          <cell r="AO270">
            <v>-8</v>
          </cell>
          <cell r="AP270">
            <v>-3.11</v>
          </cell>
          <cell r="AQ270">
            <v>19.399999999999999</v>
          </cell>
          <cell r="AR270">
            <v>3.6</v>
          </cell>
          <cell r="AS270">
            <v>35.4</v>
          </cell>
          <cell r="AT270">
            <v>7.8</v>
          </cell>
          <cell r="AU270">
            <v>1.1000000000000001</v>
          </cell>
          <cell r="AV270">
            <v>0.4</v>
          </cell>
          <cell r="AW270">
            <v>25.2</v>
          </cell>
          <cell r="AX270">
            <v>0.30952380952380953</v>
          </cell>
          <cell r="AY270">
            <v>1.5</v>
          </cell>
          <cell r="BG270">
            <v>4.2299999999999995</v>
          </cell>
        </row>
        <row r="271">
          <cell r="C271">
            <v>2012</v>
          </cell>
          <cell r="D271" t="str">
            <v>MIA</v>
          </cell>
          <cell r="F271" t="str">
            <v>LeBron James</v>
          </cell>
          <cell r="G271">
            <v>6</v>
          </cell>
          <cell r="H271" t="str">
            <v>SF</v>
          </cell>
          <cell r="J271">
            <v>81</v>
          </cell>
          <cell r="L271">
            <v>250</v>
          </cell>
          <cell r="N271">
            <v>26.785034290096672</v>
          </cell>
          <cell r="O271">
            <v>84.25</v>
          </cell>
          <cell r="P271">
            <v>1.0401234567901234</v>
          </cell>
          <cell r="R271">
            <v>27.475000000000001</v>
          </cell>
          <cell r="S271" t="str">
            <v>us</v>
          </cell>
          <cell r="T271" t="str">
            <v>United States</v>
          </cell>
          <cell r="U271" t="str">
            <v>North America</v>
          </cell>
          <cell r="V271" t="str">
            <v>Americas</v>
          </cell>
          <cell r="W271">
            <v>8</v>
          </cell>
          <cell r="X271" t="str">
            <v>H.S.</v>
          </cell>
          <cell r="Z271" t="str">
            <v>High School</v>
          </cell>
          <cell r="AF271">
            <v>16022500</v>
          </cell>
          <cell r="AG271">
            <v>0.21617713872486022</v>
          </cell>
          <cell r="AJ271">
            <v>2326</v>
          </cell>
          <cell r="AL271">
            <v>10</v>
          </cell>
          <cell r="AM271">
            <v>4.5</v>
          </cell>
          <cell r="AN271">
            <v>14.5</v>
          </cell>
          <cell r="AO271">
            <v>9.6</v>
          </cell>
          <cell r="AP271">
            <v>6.28</v>
          </cell>
          <cell r="AQ271">
            <v>32</v>
          </cell>
          <cell r="AR271">
            <v>3.6</v>
          </cell>
          <cell r="AS271">
            <v>60.5</v>
          </cell>
          <cell r="AT271">
            <v>33.6</v>
          </cell>
          <cell r="AU271">
            <v>2.6</v>
          </cell>
          <cell r="AV271">
            <v>1.7</v>
          </cell>
          <cell r="AW271">
            <v>13.3</v>
          </cell>
          <cell r="AX271">
            <v>2.5263157894736841</v>
          </cell>
          <cell r="AY271">
            <v>4.3</v>
          </cell>
          <cell r="BG271">
            <v>3.26</v>
          </cell>
        </row>
        <row r="272">
          <cell r="C272">
            <v>2012</v>
          </cell>
          <cell r="D272" t="str">
            <v>MIA</v>
          </cell>
          <cell r="F272" t="str">
            <v>James Jones</v>
          </cell>
          <cell r="G272">
            <v>22</v>
          </cell>
          <cell r="H272" t="str">
            <v>SG</v>
          </cell>
          <cell r="J272">
            <v>80</v>
          </cell>
          <cell r="L272">
            <v>218</v>
          </cell>
          <cell r="N272">
            <v>23.944113109410427</v>
          </cell>
          <cell r="O272">
            <v>87</v>
          </cell>
          <cell r="P272">
            <v>1.0874999999999999</v>
          </cell>
          <cell r="R272">
            <v>31.713888888888889</v>
          </cell>
          <cell r="S272" t="str">
            <v>us</v>
          </cell>
          <cell r="T272" t="str">
            <v>United States</v>
          </cell>
          <cell r="U272" t="str">
            <v>North America</v>
          </cell>
          <cell r="V272" t="str">
            <v>Americas</v>
          </cell>
          <cell r="W272">
            <v>8</v>
          </cell>
          <cell r="X272" t="str">
            <v>ACC</v>
          </cell>
          <cell r="Z272" t="str">
            <v>Miami (FL)</v>
          </cell>
          <cell r="AF272">
            <v>1500000</v>
          </cell>
          <cell r="AG272">
            <v>2.0238146861431758E-2</v>
          </cell>
          <cell r="AJ272">
            <v>666</v>
          </cell>
          <cell r="AL272">
            <v>0.9</v>
          </cell>
          <cell r="AM272">
            <v>0.7</v>
          </cell>
          <cell r="AN272">
            <v>1.7</v>
          </cell>
          <cell r="AO272">
            <v>-0.5</v>
          </cell>
          <cell r="AP272">
            <v>-2.48</v>
          </cell>
          <cell r="AQ272">
            <v>12.1</v>
          </cell>
          <cell r="AR272">
            <v>7.9</v>
          </cell>
          <cell r="AS272">
            <v>56.699999999999996</v>
          </cell>
          <cell r="AT272">
            <v>4.2</v>
          </cell>
          <cell r="AU272">
            <v>1.3</v>
          </cell>
          <cell r="AV272">
            <v>1.1000000000000001</v>
          </cell>
          <cell r="AW272">
            <v>5.8</v>
          </cell>
          <cell r="AX272">
            <v>0.72413793103448276</v>
          </cell>
          <cell r="AY272">
            <v>2.4000000000000004</v>
          </cell>
          <cell r="BG272">
            <v>2.33</v>
          </cell>
        </row>
        <row r="273">
          <cell r="C273">
            <v>2012</v>
          </cell>
          <cell r="D273" t="str">
            <v>MIA</v>
          </cell>
          <cell r="F273" t="str">
            <v>Mike Miller</v>
          </cell>
          <cell r="G273">
            <v>13</v>
          </cell>
          <cell r="H273" t="str">
            <v>SG</v>
          </cell>
          <cell r="J273">
            <v>80</v>
          </cell>
          <cell r="L273">
            <v>218</v>
          </cell>
          <cell r="N273">
            <v>23.944113109410427</v>
          </cell>
          <cell r="O273">
            <v>83</v>
          </cell>
          <cell r="P273">
            <v>1.0375000000000001</v>
          </cell>
          <cell r="R273">
            <v>32.338888888888889</v>
          </cell>
          <cell r="S273" t="str">
            <v>us</v>
          </cell>
          <cell r="T273" t="str">
            <v>United States</v>
          </cell>
          <cell r="U273" t="str">
            <v>North America</v>
          </cell>
          <cell r="V273" t="str">
            <v>Americas</v>
          </cell>
          <cell r="W273">
            <v>11</v>
          </cell>
          <cell r="X273" t="str">
            <v>SEC</v>
          </cell>
          <cell r="Z273" t="str">
            <v>Florida</v>
          </cell>
          <cell r="AF273">
            <v>5400000</v>
          </cell>
          <cell r="AG273">
            <v>7.2857328701154328E-2</v>
          </cell>
          <cell r="AJ273">
            <v>752</v>
          </cell>
          <cell r="AL273">
            <v>0.8</v>
          </cell>
          <cell r="AM273">
            <v>1</v>
          </cell>
          <cell r="AN273">
            <v>1.8</v>
          </cell>
          <cell r="AO273">
            <v>0.2</v>
          </cell>
          <cell r="AP273">
            <v>-7.0000000000000007E-2</v>
          </cell>
          <cell r="AQ273">
            <v>14.9</v>
          </cell>
          <cell r="AR273">
            <v>10.4</v>
          </cell>
          <cell r="AS273">
            <v>56.100000000000009</v>
          </cell>
          <cell r="AT273">
            <v>8.6999999999999993</v>
          </cell>
          <cell r="AU273">
            <v>1</v>
          </cell>
          <cell r="AV273">
            <v>0.6</v>
          </cell>
          <cell r="AW273">
            <v>12.4</v>
          </cell>
          <cell r="AX273">
            <v>0.70161290322580638</v>
          </cell>
          <cell r="AY273">
            <v>1.6</v>
          </cell>
          <cell r="BG273">
            <v>2.34</v>
          </cell>
        </row>
        <row r="274">
          <cell r="C274">
            <v>2012</v>
          </cell>
          <cell r="D274" t="str">
            <v>MIA</v>
          </cell>
          <cell r="F274" t="str">
            <v>Dexter Pittman</v>
          </cell>
          <cell r="G274">
            <v>45</v>
          </cell>
          <cell r="H274" t="str">
            <v>C</v>
          </cell>
          <cell r="J274">
            <v>83</v>
          </cell>
          <cell r="L274">
            <v>308</v>
          </cell>
          <cell r="N274">
            <v>31.428001668175849</v>
          </cell>
          <cell r="O274">
            <v>91</v>
          </cell>
          <cell r="P274">
            <v>1.0963855421686748</v>
          </cell>
          <cell r="R274">
            <v>24.302777777777777</v>
          </cell>
          <cell r="S274" t="str">
            <v>us</v>
          </cell>
          <cell r="T274" t="str">
            <v>United States</v>
          </cell>
          <cell r="U274" t="str">
            <v>North America</v>
          </cell>
          <cell r="V274" t="str">
            <v>Americas</v>
          </cell>
          <cell r="W274">
            <v>1</v>
          </cell>
          <cell r="X274" t="str">
            <v>BIG12</v>
          </cell>
          <cell r="Z274" t="str">
            <v>Texas</v>
          </cell>
          <cell r="AF274">
            <v>762195</v>
          </cell>
          <cell r="AG274">
            <v>1.0283609564699318E-2</v>
          </cell>
          <cell r="AJ274">
            <v>301</v>
          </cell>
          <cell r="AL274">
            <v>0.1</v>
          </cell>
          <cell r="AM274">
            <v>0.5</v>
          </cell>
          <cell r="AN274">
            <v>0.6</v>
          </cell>
          <cell r="AO274">
            <v>-3.2</v>
          </cell>
          <cell r="AP274">
            <v>-1.8</v>
          </cell>
          <cell r="AQ274">
            <v>19</v>
          </cell>
          <cell r="AR274">
            <v>6.7</v>
          </cell>
          <cell r="AS274">
            <v>49.8</v>
          </cell>
          <cell r="AT274">
            <v>4.9000000000000004</v>
          </cell>
          <cell r="AU274">
            <v>1.4</v>
          </cell>
          <cell r="AV274">
            <v>2.2000000000000002</v>
          </cell>
          <cell r="AW274">
            <v>13.8</v>
          </cell>
          <cell r="AX274">
            <v>0.35507246376811596</v>
          </cell>
          <cell r="AY274">
            <v>3.6</v>
          </cell>
          <cell r="BG274">
            <v>5</v>
          </cell>
        </row>
        <row r="275">
          <cell r="C275">
            <v>2012</v>
          </cell>
          <cell r="D275" t="str">
            <v>MIA</v>
          </cell>
          <cell r="F275" t="str">
            <v>Ronny Turiaf</v>
          </cell>
          <cell r="G275">
            <v>21</v>
          </cell>
          <cell r="H275" t="str">
            <v>C</v>
          </cell>
          <cell r="J275">
            <v>82</v>
          </cell>
          <cell r="L275">
            <v>249</v>
          </cell>
          <cell r="N275">
            <v>26.031181370823163</v>
          </cell>
          <cell r="O275">
            <v>86</v>
          </cell>
          <cell r="P275">
            <v>1.0487804878048781</v>
          </cell>
          <cell r="R275">
            <v>29.43888888888889</v>
          </cell>
          <cell r="S275" t="str">
            <v>mq</v>
          </cell>
          <cell r="T275" t="str">
            <v>Martinique</v>
          </cell>
          <cell r="U275" t="str">
            <v>North America</v>
          </cell>
          <cell r="V275" t="str">
            <v>Caribbean</v>
          </cell>
          <cell r="W275">
            <v>6</v>
          </cell>
          <cell r="X275" t="str">
            <v>WCC</v>
          </cell>
          <cell r="Z275" t="str">
            <v>Gonzaga</v>
          </cell>
          <cell r="AF275">
            <v>0</v>
          </cell>
          <cell r="AG275">
            <v>0</v>
          </cell>
          <cell r="AJ275">
            <v>221</v>
          </cell>
          <cell r="AL275">
            <v>0.3</v>
          </cell>
          <cell r="AM275">
            <v>0.5</v>
          </cell>
          <cell r="AN275">
            <v>0.7</v>
          </cell>
          <cell r="AO275">
            <v>-1.4</v>
          </cell>
          <cell r="AP275">
            <v>-0.56000000000000005</v>
          </cell>
          <cell r="AQ275">
            <v>10</v>
          </cell>
          <cell r="AR275" t="str">
            <v/>
          </cell>
          <cell r="AS275">
            <v>56.699999999999996</v>
          </cell>
          <cell r="AT275">
            <v>3.3</v>
          </cell>
          <cell r="AU275">
            <v>1.9</v>
          </cell>
          <cell r="AV275">
            <v>5.0999999999999996</v>
          </cell>
          <cell r="AW275">
            <v>16.8</v>
          </cell>
          <cell r="AX275">
            <v>0.1964285714285714</v>
          </cell>
          <cell r="AY275">
            <v>7</v>
          </cell>
          <cell r="BG275">
            <v>5</v>
          </cell>
        </row>
        <row r="276">
          <cell r="C276">
            <v>2012</v>
          </cell>
          <cell r="D276" t="str">
            <v>MIA</v>
          </cell>
          <cell r="F276" t="str">
            <v>Dwyane Wade</v>
          </cell>
          <cell r="G276">
            <v>3</v>
          </cell>
          <cell r="H276" t="str">
            <v>SG</v>
          </cell>
          <cell r="J276">
            <v>76</v>
          </cell>
          <cell r="L276">
            <v>220</v>
          </cell>
          <cell r="N276">
            <v>26.774275758318101</v>
          </cell>
          <cell r="O276">
            <v>83</v>
          </cell>
          <cell r="P276">
            <v>1.0921052631578947</v>
          </cell>
          <cell r="R276">
            <v>30.427777777777777</v>
          </cell>
          <cell r="S276" t="str">
            <v>us</v>
          </cell>
          <cell r="T276" t="str">
            <v>United States</v>
          </cell>
          <cell r="U276" t="str">
            <v>North America</v>
          </cell>
          <cell r="V276" t="str">
            <v>Americas</v>
          </cell>
          <cell r="W276">
            <v>8</v>
          </cell>
          <cell r="X276" t="str">
            <v>BIG EAST</v>
          </cell>
          <cell r="Z276" t="str">
            <v>Marquette</v>
          </cell>
          <cell r="AF276">
            <v>15691000</v>
          </cell>
          <cell r="AG276">
            <v>0.21170450826848378</v>
          </cell>
          <cell r="AJ276">
            <v>1625</v>
          </cell>
          <cell r="AL276">
            <v>4.8</v>
          </cell>
          <cell r="AM276">
            <v>2.9</v>
          </cell>
          <cell r="AN276">
            <v>7.7</v>
          </cell>
          <cell r="AO276">
            <v>7.3</v>
          </cell>
          <cell r="AP276">
            <v>4.47</v>
          </cell>
          <cell r="AQ276">
            <v>31.3</v>
          </cell>
          <cell r="AR276">
            <v>26.37</v>
          </cell>
          <cell r="AS276">
            <v>55.900000000000006</v>
          </cell>
          <cell r="AT276">
            <v>27.3</v>
          </cell>
          <cell r="AU276">
            <v>2.7</v>
          </cell>
          <cell r="AV276">
            <v>3.1</v>
          </cell>
          <cell r="AW276">
            <v>11.8</v>
          </cell>
          <cell r="AX276">
            <v>2.3135593220338984</v>
          </cell>
          <cell r="AY276">
            <v>5.8000000000000007</v>
          </cell>
          <cell r="BG276">
            <v>1.9400000000000002</v>
          </cell>
        </row>
        <row r="277">
          <cell r="C277">
            <v>2012</v>
          </cell>
          <cell r="D277" t="str">
            <v>MIA</v>
          </cell>
          <cell r="O277">
            <v>0</v>
          </cell>
          <cell r="P277" t="str">
            <v/>
          </cell>
          <cell r="X277">
            <v>0</v>
          </cell>
          <cell r="AF277">
            <v>0</v>
          </cell>
          <cell r="AG277">
            <v>0</v>
          </cell>
          <cell r="AJ277">
            <v>0</v>
          </cell>
          <cell r="AL277">
            <v>0</v>
          </cell>
          <cell r="AM277">
            <v>0</v>
          </cell>
          <cell r="AN277">
            <v>0</v>
          </cell>
          <cell r="AO277" t="str">
            <v/>
          </cell>
          <cell r="AP277" t="str">
            <v/>
          </cell>
          <cell r="AQ277">
            <v>0</v>
          </cell>
          <cell r="AR277" t="str">
            <v/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BG277" t="str">
            <v/>
          </cell>
        </row>
        <row r="278">
          <cell r="C278">
            <v>2012</v>
          </cell>
          <cell r="D278" t="str">
            <v>MIA</v>
          </cell>
          <cell r="O278">
            <v>0</v>
          </cell>
          <cell r="P278" t="str">
            <v/>
          </cell>
          <cell r="X278">
            <v>0</v>
          </cell>
          <cell r="AF278">
            <v>0</v>
          </cell>
          <cell r="AG278">
            <v>0</v>
          </cell>
          <cell r="AJ278">
            <v>0</v>
          </cell>
          <cell r="AL278">
            <v>0</v>
          </cell>
          <cell r="AM278">
            <v>0</v>
          </cell>
          <cell r="AN278">
            <v>0</v>
          </cell>
          <cell r="AO278" t="str">
            <v/>
          </cell>
          <cell r="AP278" t="str">
            <v/>
          </cell>
          <cell r="AQ278">
            <v>0</v>
          </cell>
          <cell r="AR278" t="str">
            <v/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BG278" t="str">
            <v/>
          </cell>
        </row>
        <row r="279">
          <cell r="C279">
            <v>2012</v>
          </cell>
          <cell r="D279" t="str">
            <v>MIA</v>
          </cell>
          <cell r="O279">
            <v>0</v>
          </cell>
          <cell r="P279" t="str">
            <v/>
          </cell>
          <cell r="X279">
            <v>0</v>
          </cell>
          <cell r="AF279">
            <v>0</v>
          </cell>
          <cell r="AG279">
            <v>0</v>
          </cell>
          <cell r="AJ279">
            <v>0</v>
          </cell>
          <cell r="AL279">
            <v>0</v>
          </cell>
          <cell r="AM279">
            <v>0</v>
          </cell>
          <cell r="AN279">
            <v>0</v>
          </cell>
          <cell r="AO279" t="str">
            <v/>
          </cell>
          <cell r="AP279" t="str">
            <v/>
          </cell>
          <cell r="AQ279">
            <v>0</v>
          </cell>
          <cell r="AR279" t="str">
            <v/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BG279" t="str">
            <v/>
          </cell>
        </row>
        <row r="280">
          <cell r="C280">
            <v>2012</v>
          </cell>
          <cell r="D280" t="str">
            <v>MIA</v>
          </cell>
          <cell r="O280">
            <v>0</v>
          </cell>
          <cell r="P280" t="str">
            <v/>
          </cell>
          <cell r="X280">
            <v>0</v>
          </cell>
          <cell r="AF280">
            <v>0</v>
          </cell>
          <cell r="AG280">
            <v>0</v>
          </cell>
          <cell r="AJ280">
            <v>0</v>
          </cell>
          <cell r="AL280">
            <v>0</v>
          </cell>
          <cell r="AM280">
            <v>0</v>
          </cell>
          <cell r="AN280">
            <v>0</v>
          </cell>
          <cell r="AO280" t="str">
            <v/>
          </cell>
          <cell r="AP280" t="str">
            <v/>
          </cell>
          <cell r="AQ280">
            <v>0</v>
          </cell>
          <cell r="AR280" t="str">
            <v/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BG280" t="str">
            <v/>
          </cell>
        </row>
        <row r="281">
          <cell r="C281">
            <v>2012</v>
          </cell>
          <cell r="D281" t="str">
            <v>MIA</v>
          </cell>
          <cell r="O281">
            <v>0</v>
          </cell>
          <cell r="P281" t="str">
            <v/>
          </cell>
          <cell r="X281">
            <v>0</v>
          </cell>
          <cell r="AF281">
            <v>0</v>
          </cell>
          <cell r="AG281">
            <v>0</v>
          </cell>
          <cell r="AJ281">
            <v>0</v>
          </cell>
          <cell r="AL281">
            <v>0</v>
          </cell>
          <cell r="AM281">
            <v>0</v>
          </cell>
          <cell r="AN281">
            <v>0</v>
          </cell>
          <cell r="AO281" t="str">
            <v/>
          </cell>
          <cell r="AP281" t="str">
            <v/>
          </cell>
          <cell r="AQ281">
            <v>0</v>
          </cell>
          <cell r="AR281" t="str">
            <v/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BG281" t="str">
            <v/>
          </cell>
        </row>
        <row r="282">
          <cell r="C282">
            <v>2012</v>
          </cell>
          <cell r="D282" t="str">
            <v>MIA</v>
          </cell>
          <cell r="O282">
            <v>0</v>
          </cell>
          <cell r="P282" t="str">
            <v/>
          </cell>
          <cell r="X282">
            <v>0</v>
          </cell>
          <cell r="AF282">
            <v>0</v>
          </cell>
          <cell r="AG282">
            <v>0</v>
          </cell>
          <cell r="AJ282">
            <v>0</v>
          </cell>
          <cell r="AL282">
            <v>0</v>
          </cell>
          <cell r="AM282">
            <v>0</v>
          </cell>
          <cell r="AN282">
            <v>0</v>
          </cell>
          <cell r="AO282" t="str">
            <v/>
          </cell>
          <cell r="AP282" t="str">
            <v/>
          </cell>
          <cell r="AQ282">
            <v>0</v>
          </cell>
          <cell r="AR282" t="str">
            <v/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BG282" t="str">
            <v/>
          </cell>
        </row>
        <row r="283">
          <cell r="C283">
            <v>2012</v>
          </cell>
          <cell r="D283" t="str">
            <v>MIA</v>
          </cell>
          <cell r="F283" t="str">
            <v>TEAM TOTAL / WTD AVG</v>
          </cell>
          <cell r="AG283">
            <v>1</v>
          </cell>
          <cell r="AJ283">
            <v>16039</v>
          </cell>
          <cell r="AL283">
            <v>22.500000000000004</v>
          </cell>
          <cell r="AM283">
            <v>25.599999999999998</v>
          </cell>
          <cell r="AN283">
            <v>48.1</v>
          </cell>
          <cell r="AO283">
            <v>1.5252883596234179</v>
          </cell>
          <cell r="AP283">
            <v>1.2060016210486941</v>
          </cell>
          <cell r="AQ283">
            <v>283.2</v>
          </cell>
          <cell r="AR283">
            <v>173.09999999999997</v>
          </cell>
          <cell r="AS283">
            <v>54.246648793565683</v>
          </cell>
          <cell r="AT283">
            <v>14.583783278259242</v>
          </cell>
          <cell r="AU283">
            <v>1.9149385871937155</v>
          </cell>
          <cell r="AV283">
            <v>1.7820936467360808</v>
          </cell>
          <cell r="AW283">
            <v>14.468221210798674</v>
          </cell>
          <cell r="AX283">
            <v>1.0750494387782097</v>
          </cell>
          <cell r="AY283">
            <v>3.6970322339297961</v>
          </cell>
          <cell r="BG283">
            <v>3.0024309495604466</v>
          </cell>
        </row>
        <row r="288">
          <cell r="C288" t="str">
            <v>YEAR</v>
          </cell>
          <cell r="D288" t="str">
            <v>TEAM</v>
          </cell>
          <cell r="F288" t="str">
            <v>PLAYER</v>
          </cell>
          <cell r="G288" t="str">
            <v>NUMBER</v>
          </cell>
          <cell r="H288" t="str">
            <v>POS</v>
          </cell>
          <cell r="J288" t="str">
            <v>HEIGHT (IN)</v>
          </cell>
          <cell r="L288" t="str">
            <v>WEIGHT (LBS)</v>
          </cell>
          <cell r="N288" t="str">
            <v>BMI</v>
          </cell>
          <cell r="O288" t="str">
            <v>W-SPAN</v>
          </cell>
          <cell r="P288" t="str">
            <v>APE</v>
          </cell>
          <cell r="R288" t="str">
            <v>AGE</v>
          </cell>
          <cell r="S288" t="str">
            <v>NATION</v>
          </cell>
          <cell r="T288" t="str">
            <v>COUNTRY</v>
          </cell>
          <cell r="U288" t="str">
            <v>CONTINENT</v>
          </cell>
          <cell r="V288" t="str">
            <v>GLOBAL REGION</v>
          </cell>
          <cell r="W288" t="str">
            <v>EXPE1IENCE</v>
          </cell>
          <cell r="X288" t="str">
            <v>CONFERENCE</v>
          </cell>
          <cell r="Z288" t="str">
            <v>COLLEGE1</v>
          </cell>
          <cell r="AF288" t="str">
            <v>SALARY</v>
          </cell>
          <cell r="AG288" t="str">
            <v>% SALARY</v>
          </cell>
          <cell r="AJ288" t="str">
            <v>MP</v>
          </cell>
          <cell r="AL288" t="str">
            <v>D-WS</v>
          </cell>
          <cell r="AM288" t="str">
            <v>O-WS</v>
          </cell>
          <cell r="AN288" t="str">
            <v>WS</v>
          </cell>
          <cell r="AO288" t="str">
            <v>RAPTOR</v>
          </cell>
          <cell r="AP288" t="str">
            <v>LEBRON</v>
          </cell>
          <cell r="AQ288" t="str">
            <v>USG%</v>
          </cell>
          <cell r="AR288" t="str">
            <v>PER</v>
          </cell>
          <cell r="AS288" t="str">
            <v>TS%</v>
          </cell>
          <cell r="AT288" t="str">
            <v>AST%</v>
          </cell>
          <cell r="AU288" t="str">
            <v>STL%</v>
          </cell>
          <cell r="AV288" t="str">
            <v>BLK%</v>
          </cell>
          <cell r="AW288" t="str">
            <v>TO%</v>
          </cell>
          <cell r="AX288" t="str">
            <v>AST%/TO%</v>
          </cell>
          <cell r="AY288" t="str">
            <v>STOCK%</v>
          </cell>
          <cell r="BG288" t="str">
            <v>WTD POS</v>
          </cell>
        </row>
        <row r="289">
          <cell r="C289">
            <v>2011</v>
          </cell>
          <cell r="D289" t="str">
            <v>DAL</v>
          </cell>
          <cell r="F289" t="str">
            <v>Alexis Ajinça</v>
          </cell>
          <cell r="G289">
            <v>8</v>
          </cell>
          <cell r="H289" t="str">
            <v>C</v>
          </cell>
          <cell r="J289">
            <v>86</v>
          </cell>
          <cell r="L289">
            <v>248</v>
          </cell>
          <cell r="N289">
            <v>23.570946065103524</v>
          </cell>
          <cell r="O289">
            <v>92</v>
          </cell>
          <cell r="P289">
            <v>1.069767441860465</v>
          </cell>
          <cell r="R289">
            <v>23.1</v>
          </cell>
          <cell r="S289" t="str">
            <v>fr</v>
          </cell>
          <cell r="T289" t="str">
            <v>France</v>
          </cell>
          <cell r="U289" t="str">
            <v>Europe</v>
          </cell>
          <cell r="V289" t="str">
            <v>Eurasia</v>
          </cell>
          <cell r="W289">
            <v>2</v>
          </cell>
          <cell r="X289" t="str">
            <v>INT'L</v>
          </cell>
          <cell r="Z289" t="str">
            <v>INTERNATIONAL</v>
          </cell>
          <cell r="AF289">
            <v>0</v>
          </cell>
          <cell r="AG289">
            <v>0</v>
          </cell>
          <cell r="AJ289">
            <v>75</v>
          </cell>
          <cell r="AL289">
            <v>0</v>
          </cell>
          <cell r="AM289">
            <v>0.1</v>
          </cell>
          <cell r="AN289">
            <v>0.1</v>
          </cell>
          <cell r="AO289">
            <v>-1</v>
          </cell>
          <cell r="AP289">
            <v>-0.85</v>
          </cell>
          <cell r="AQ289">
            <v>21.4</v>
          </cell>
          <cell r="AR289">
            <v>12</v>
          </cell>
          <cell r="AS289">
            <v>43.5</v>
          </cell>
          <cell r="AT289">
            <v>4.3</v>
          </cell>
          <cell r="AU289">
            <v>2.1</v>
          </cell>
          <cell r="AV289">
            <v>5.0999999999999996</v>
          </cell>
          <cell r="AW289">
            <v>2.9</v>
          </cell>
          <cell r="AX289">
            <v>1.4827586206896552</v>
          </cell>
          <cell r="AY289">
            <v>7.1999999999999993</v>
          </cell>
          <cell r="BG289">
            <v>5</v>
          </cell>
        </row>
        <row r="290">
          <cell r="C290">
            <v>2011</v>
          </cell>
          <cell r="D290" t="str">
            <v>DAL</v>
          </cell>
          <cell r="F290" t="str">
            <v>J.J. Barea</v>
          </cell>
          <cell r="G290">
            <v>11</v>
          </cell>
          <cell r="H290" t="str">
            <v>PG</v>
          </cell>
          <cell r="J290">
            <v>70</v>
          </cell>
          <cell r="L290">
            <v>180</v>
          </cell>
          <cell r="N290">
            <v>25.822522282382337</v>
          </cell>
          <cell r="O290">
            <v>70.75</v>
          </cell>
          <cell r="P290">
            <v>1.0107142857142857</v>
          </cell>
          <cell r="R290">
            <v>26.961111111111112</v>
          </cell>
          <cell r="S290" t="str">
            <v>pr</v>
          </cell>
          <cell r="T290" t="str">
            <v>Puerto Rico</v>
          </cell>
          <cell r="U290" t="str">
            <v>North America</v>
          </cell>
          <cell r="V290" t="str">
            <v>Caribbean</v>
          </cell>
          <cell r="W290">
            <v>4</v>
          </cell>
          <cell r="X290" t="str">
            <v>COLONIAL</v>
          </cell>
          <cell r="Z290" t="str">
            <v>Northeastern University</v>
          </cell>
          <cell r="AF290">
            <v>1815000</v>
          </cell>
          <cell r="AG290">
            <v>2.1250466427248649E-2</v>
          </cell>
          <cell r="AJ290">
            <v>1669</v>
          </cell>
          <cell r="AL290">
            <v>1.9</v>
          </cell>
          <cell r="AM290">
            <v>1.4</v>
          </cell>
          <cell r="AN290">
            <v>3.2</v>
          </cell>
          <cell r="AO290">
            <v>-1.6</v>
          </cell>
          <cell r="AP290">
            <v>-0.93</v>
          </cell>
          <cell r="AQ290">
            <v>23.9</v>
          </cell>
          <cell r="AR290">
            <v>16.61</v>
          </cell>
          <cell r="AS290">
            <v>53.5</v>
          </cell>
          <cell r="AT290">
            <v>31.2</v>
          </cell>
          <cell r="AU290">
            <v>0.9</v>
          </cell>
          <cell r="AV290">
            <v>0</v>
          </cell>
          <cell r="AW290">
            <v>15.9</v>
          </cell>
          <cell r="AX290">
            <v>1.9622641509433962</v>
          </cell>
          <cell r="AY290">
            <v>0.9</v>
          </cell>
          <cell r="BG290">
            <v>1.03</v>
          </cell>
        </row>
        <row r="291">
          <cell r="C291">
            <v>2011</v>
          </cell>
          <cell r="D291" t="str">
            <v>DAL</v>
          </cell>
          <cell r="F291" t="str">
            <v>Rodrigue Beaubois</v>
          </cell>
          <cell r="G291">
            <v>3</v>
          </cell>
          <cell r="H291" t="str">
            <v>PG</v>
          </cell>
          <cell r="J291">
            <v>73</v>
          </cell>
          <cell r="L291">
            <v>170</v>
          </cell>
          <cell r="N291">
            <v>22.424637790313465</v>
          </cell>
          <cell r="O291">
            <v>82</v>
          </cell>
          <cell r="P291">
            <v>1.1232876712328768</v>
          </cell>
          <cell r="R291">
            <v>23.3</v>
          </cell>
          <cell r="S291" t="str">
            <v>gp</v>
          </cell>
          <cell r="T291" t="str">
            <v>Guadeloupe</v>
          </cell>
          <cell r="U291" t="str">
            <v>North America</v>
          </cell>
          <cell r="V291" t="str">
            <v>Caribbean</v>
          </cell>
          <cell r="W291">
            <v>1</v>
          </cell>
          <cell r="X291" t="str">
            <v>INT'L</v>
          </cell>
          <cell r="Z291" t="str">
            <v>INTERNATIONAL</v>
          </cell>
          <cell r="AF291">
            <v>1156080</v>
          </cell>
          <cell r="AG291">
            <v>1.3535668995709982E-2</v>
          </cell>
          <cell r="AJ291">
            <v>496</v>
          </cell>
          <cell r="AL291">
            <v>-0.4</v>
          </cell>
          <cell r="AM291">
            <v>0.7</v>
          </cell>
          <cell r="AN291">
            <v>0.2</v>
          </cell>
          <cell r="AO291">
            <v>-2.7</v>
          </cell>
          <cell r="AP291">
            <v>-0.94</v>
          </cell>
          <cell r="AQ291">
            <v>26.7</v>
          </cell>
          <cell r="AR291">
            <v>15.9</v>
          </cell>
          <cell r="AS291">
            <v>50</v>
          </cell>
          <cell r="AT291">
            <v>21.9</v>
          </cell>
          <cell r="AU291">
            <v>2.1</v>
          </cell>
          <cell r="AV291">
            <v>1.2</v>
          </cell>
          <cell r="AW291">
            <v>16.600000000000001</v>
          </cell>
          <cell r="AX291">
            <v>1.3192771084337347</v>
          </cell>
          <cell r="AY291">
            <v>3.3</v>
          </cell>
          <cell r="BG291">
            <v>1</v>
          </cell>
        </row>
        <row r="292">
          <cell r="C292">
            <v>2011</v>
          </cell>
          <cell r="D292" t="str">
            <v>DAL</v>
          </cell>
          <cell r="F292" t="str">
            <v>Corey Brewer</v>
          </cell>
          <cell r="G292">
            <v>13</v>
          </cell>
          <cell r="H292" t="str">
            <v>SG</v>
          </cell>
          <cell r="J292">
            <v>81</v>
          </cell>
          <cell r="L292">
            <v>186</v>
          </cell>
          <cell r="N292">
            <v>19.928065511831921</v>
          </cell>
          <cell r="O292">
            <v>80.25</v>
          </cell>
          <cell r="P292">
            <v>0.9907407407407407</v>
          </cell>
          <cell r="R292">
            <v>25.269444444444446</v>
          </cell>
          <cell r="S292" t="str">
            <v>us</v>
          </cell>
          <cell r="T292" t="str">
            <v>United States</v>
          </cell>
          <cell r="U292" t="str">
            <v>North America</v>
          </cell>
          <cell r="V292" t="str">
            <v>Americas</v>
          </cell>
          <cell r="W292">
            <v>3</v>
          </cell>
          <cell r="X292" t="str">
            <v>SEC</v>
          </cell>
          <cell r="Z292" t="str">
            <v>Florida</v>
          </cell>
          <cell r="AF292">
            <v>0</v>
          </cell>
          <cell r="AG292">
            <v>0</v>
          </cell>
          <cell r="AJ292">
            <v>148</v>
          </cell>
          <cell r="AL292">
            <v>0.3</v>
          </cell>
          <cell r="AM292">
            <v>0.3</v>
          </cell>
          <cell r="AN292">
            <v>0.5</v>
          </cell>
          <cell r="AO292">
            <v>4.8</v>
          </cell>
          <cell r="AP292">
            <v>-0.78</v>
          </cell>
          <cell r="AQ292">
            <v>22.2</v>
          </cell>
          <cell r="AR292">
            <v>14.2</v>
          </cell>
          <cell r="AS292">
            <v>57.3</v>
          </cell>
          <cell r="AT292">
            <v>13.3</v>
          </cell>
          <cell r="AU292">
            <v>3.9</v>
          </cell>
          <cell r="AV292">
            <v>1</v>
          </cell>
          <cell r="AW292">
            <v>14.2</v>
          </cell>
          <cell r="AX292">
            <v>0.93661971830985924</v>
          </cell>
          <cell r="AY292">
            <v>4.9000000000000004</v>
          </cell>
          <cell r="BG292">
            <v>2.79</v>
          </cell>
        </row>
        <row r="293">
          <cell r="C293">
            <v>2011</v>
          </cell>
          <cell r="D293" t="str">
            <v>DAL</v>
          </cell>
          <cell r="F293" t="str">
            <v>Caron Butler</v>
          </cell>
          <cell r="G293">
            <v>4</v>
          </cell>
          <cell r="H293" t="str">
            <v>SF</v>
          </cell>
          <cell r="J293">
            <v>79</v>
          </cell>
          <cell r="L293">
            <v>228</v>
          </cell>
          <cell r="N293">
            <v>25.680465998929609</v>
          </cell>
          <cell r="O293">
            <v>84</v>
          </cell>
          <cell r="P293">
            <v>1.0632911392405062</v>
          </cell>
          <cell r="R293">
            <v>31.247222222222224</v>
          </cell>
          <cell r="S293" t="str">
            <v>us</v>
          </cell>
          <cell r="T293" t="str">
            <v>United States</v>
          </cell>
          <cell r="U293" t="str">
            <v>North America</v>
          </cell>
          <cell r="V293" t="str">
            <v>Americas</v>
          </cell>
          <cell r="W293">
            <v>8</v>
          </cell>
          <cell r="X293" t="str">
            <v>BIG EAST</v>
          </cell>
          <cell r="Z293" t="str">
            <v>UConn</v>
          </cell>
          <cell r="AF293">
            <v>10561960</v>
          </cell>
          <cell r="AG293">
            <v>0.12366202555699346</v>
          </cell>
          <cell r="AJ293">
            <v>867</v>
          </cell>
          <cell r="AL293">
            <v>0.2</v>
          </cell>
          <cell r="AM293">
            <v>1</v>
          </cell>
          <cell r="AN293">
            <v>1.2</v>
          </cell>
          <cell r="AO293">
            <v>-0.2</v>
          </cell>
          <cell r="AP293">
            <v>0.32</v>
          </cell>
          <cell r="AQ293">
            <v>25.1</v>
          </cell>
          <cell r="AR293">
            <v>14.25</v>
          </cell>
          <cell r="AS293">
            <v>52.300000000000004</v>
          </cell>
          <cell r="AT293">
            <v>9.1</v>
          </cell>
          <cell r="AU293">
            <v>1.7</v>
          </cell>
          <cell r="AV293">
            <v>0.7</v>
          </cell>
          <cell r="AW293">
            <v>10.5</v>
          </cell>
          <cell r="AX293">
            <v>0.86666666666666659</v>
          </cell>
          <cell r="AY293">
            <v>2.4</v>
          </cell>
          <cell r="BG293">
            <v>3.35</v>
          </cell>
        </row>
        <row r="294">
          <cell r="C294">
            <v>2011</v>
          </cell>
          <cell r="D294" t="str">
            <v>DAL</v>
          </cell>
          <cell r="F294" t="str">
            <v>Brian Cardinal</v>
          </cell>
          <cell r="G294">
            <v>35</v>
          </cell>
          <cell r="H294" t="str">
            <v>SF</v>
          </cell>
          <cell r="J294">
            <v>80</v>
          </cell>
          <cell r="L294">
            <v>245</v>
          </cell>
          <cell r="N294">
            <v>26.909668402777772</v>
          </cell>
          <cell r="O294">
            <v>85</v>
          </cell>
          <cell r="P294">
            <v>1.0625</v>
          </cell>
          <cell r="R294">
            <v>34.111111111111114</v>
          </cell>
          <cell r="S294" t="str">
            <v>us</v>
          </cell>
          <cell r="T294" t="str">
            <v>United States</v>
          </cell>
          <cell r="U294" t="str">
            <v>North America</v>
          </cell>
          <cell r="V294" t="str">
            <v>Americas</v>
          </cell>
          <cell r="W294">
            <v>10</v>
          </cell>
          <cell r="X294" t="str">
            <v>BIG10</v>
          </cell>
          <cell r="Z294" t="str">
            <v>Purdue</v>
          </cell>
          <cell r="AF294">
            <v>1352181</v>
          </cell>
          <cell r="AG294">
            <v>1.5831667737776035E-2</v>
          </cell>
          <cell r="AJ294">
            <v>618</v>
          </cell>
          <cell r="AL294">
            <v>1</v>
          </cell>
          <cell r="AM294">
            <v>0.7</v>
          </cell>
          <cell r="AN294">
            <v>1.7</v>
          </cell>
          <cell r="AO294">
            <v>0.6</v>
          </cell>
          <cell r="AP294">
            <v>-1.36</v>
          </cell>
          <cell r="AQ294">
            <v>9.5</v>
          </cell>
          <cell r="AR294">
            <v>17</v>
          </cell>
          <cell r="AS294">
            <v>67.2</v>
          </cell>
          <cell r="AT294">
            <v>9.1</v>
          </cell>
          <cell r="AU294">
            <v>2</v>
          </cell>
          <cell r="AV294">
            <v>0.9</v>
          </cell>
          <cell r="AW294">
            <v>13.6</v>
          </cell>
          <cell r="AX294">
            <v>0.66911764705882348</v>
          </cell>
          <cell r="AY294">
            <v>2.9</v>
          </cell>
          <cell r="BG294">
            <v>3.81</v>
          </cell>
        </row>
        <row r="295">
          <cell r="C295">
            <v>2011</v>
          </cell>
          <cell r="D295" t="str">
            <v>DAL</v>
          </cell>
          <cell r="F295" t="str">
            <v>Tyson Chandler</v>
          </cell>
          <cell r="G295">
            <v>6</v>
          </cell>
          <cell r="H295" t="str">
            <v>C</v>
          </cell>
          <cell r="J295">
            <v>85</v>
          </cell>
          <cell r="L295">
            <v>235</v>
          </cell>
          <cell r="N295">
            <v>22.864001851721074</v>
          </cell>
          <cell r="O295">
            <v>87</v>
          </cell>
          <cell r="P295">
            <v>1.0235294117647058</v>
          </cell>
          <cell r="R295">
            <v>28.694444444444443</v>
          </cell>
          <cell r="S295" t="str">
            <v>us</v>
          </cell>
          <cell r="T295" t="str">
            <v>United States</v>
          </cell>
          <cell r="U295" t="str">
            <v>North America</v>
          </cell>
          <cell r="V295" t="str">
            <v>Americas</v>
          </cell>
          <cell r="W295">
            <v>9</v>
          </cell>
          <cell r="X295" t="str">
            <v>H.S.</v>
          </cell>
          <cell r="Z295" t="str">
            <v>HIGH SCHOOL</v>
          </cell>
          <cell r="AF295">
            <v>12600000</v>
          </cell>
          <cell r="AG295">
            <v>0.14752389916437078</v>
          </cell>
          <cell r="AJ295">
            <v>2059</v>
          </cell>
          <cell r="AL295">
            <v>5.8</v>
          </cell>
          <cell r="AM295">
            <v>3.5</v>
          </cell>
          <cell r="AN295">
            <v>9.4</v>
          </cell>
          <cell r="AO295">
            <v>3.8</v>
          </cell>
          <cell r="AP295">
            <v>2.0099999999999998</v>
          </cell>
          <cell r="AQ295">
            <v>14.2</v>
          </cell>
          <cell r="AR295">
            <v>11.7</v>
          </cell>
          <cell r="AS295">
            <v>69.699999999999989</v>
          </cell>
          <cell r="AT295">
            <v>2.4</v>
          </cell>
          <cell r="AU295">
            <v>0.9</v>
          </cell>
          <cell r="AV295">
            <v>3</v>
          </cell>
          <cell r="AW295">
            <v>14.1</v>
          </cell>
          <cell r="AX295">
            <v>0.1702127659574468</v>
          </cell>
          <cell r="AY295">
            <v>3.9</v>
          </cell>
          <cell r="BG295">
            <v>4.99</v>
          </cell>
        </row>
        <row r="296">
          <cell r="C296">
            <v>2011</v>
          </cell>
          <cell r="D296" t="str">
            <v>DAL</v>
          </cell>
          <cell r="F296" t="str">
            <v>Brendan Haywood</v>
          </cell>
          <cell r="G296">
            <v>33</v>
          </cell>
          <cell r="H296" t="str">
            <v>C</v>
          </cell>
          <cell r="J296">
            <v>85</v>
          </cell>
          <cell r="L296">
            <v>268</v>
          </cell>
          <cell r="N296">
            <v>26.074691473452116</v>
          </cell>
          <cell r="O296">
            <v>91</v>
          </cell>
          <cell r="P296">
            <v>1.0705882352941176</v>
          </cell>
          <cell r="R296">
            <v>31.541666666666668</v>
          </cell>
          <cell r="S296" t="str">
            <v>us</v>
          </cell>
          <cell r="T296" t="str">
            <v>United States</v>
          </cell>
          <cell r="U296" t="str">
            <v>North America</v>
          </cell>
          <cell r="V296" t="str">
            <v>Americas</v>
          </cell>
          <cell r="W296">
            <v>9</v>
          </cell>
          <cell r="X296" t="str">
            <v>ACC</v>
          </cell>
          <cell r="Z296" t="str">
            <v>UNC</v>
          </cell>
          <cell r="AF296">
            <v>6900000</v>
          </cell>
          <cell r="AG296">
            <v>8.0786897161441135E-2</v>
          </cell>
          <cell r="AJ296">
            <v>1331</v>
          </cell>
          <cell r="AL296">
            <v>0.8</v>
          </cell>
          <cell r="AM296">
            <v>2.1</v>
          </cell>
          <cell r="AN296">
            <v>2.9</v>
          </cell>
          <cell r="AO296">
            <v>-2.9</v>
          </cell>
          <cell r="AP296">
            <v>-0.95</v>
          </cell>
          <cell r="AQ296">
            <v>12.4</v>
          </cell>
          <cell r="AR296">
            <v>9.8000000000000007</v>
          </cell>
          <cell r="AS296">
            <v>53.2</v>
          </cell>
          <cell r="AT296">
            <v>2.1</v>
          </cell>
          <cell r="AU296">
            <v>0.6</v>
          </cell>
          <cell r="AV296">
            <v>4.2</v>
          </cell>
          <cell r="AW296">
            <v>14.5</v>
          </cell>
          <cell r="AX296">
            <v>0.14482758620689656</v>
          </cell>
          <cell r="AY296">
            <v>4.8</v>
          </cell>
          <cell r="BG296">
            <v>4.99</v>
          </cell>
        </row>
        <row r="297">
          <cell r="C297">
            <v>2011</v>
          </cell>
          <cell r="D297" t="str">
            <v>DAL</v>
          </cell>
          <cell r="F297" t="str">
            <v>Dominique Jones</v>
          </cell>
          <cell r="G297">
            <v>20</v>
          </cell>
          <cell r="H297" t="str">
            <v>SG</v>
          </cell>
          <cell r="J297">
            <v>76</v>
          </cell>
          <cell r="L297">
            <v>215</v>
          </cell>
          <cell r="N297">
            <v>26.165769491083598</v>
          </cell>
          <cell r="O297">
            <v>82</v>
          </cell>
          <cell r="P297">
            <v>1.0789473684210527</v>
          </cell>
          <cell r="R297">
            <v>22.658333333333335</v>
          </cell>
          <cell r="S297" t="str">
            <v>us</v>
          </cell>
          <cell r="T297" t="str">
            <v>United States</v>
          </cell>
          <cell r="U297" t="str">
            <v>North America</v>
          </cell>
          <cell r="V297" t="str">
            <v>Americas</v>
          </cell>
          <cell r="W297">
            <v>1</v>
          </cell>
          <cell r="X297" t="str">
            <v>AAC</v>
          </cell>
          <cell r="Z297" t="str">
            <v>South Florida</v>
          </cell>
          <cell r="AF297">
            <v>1110120</v>
          </cell>
          <cell r="AG297">
            <v>1.2997558011138992E-2</v>
          </cell>
          <cell r="AJ297">
            <v>135</v>
          </cell>
          <cell r="AL297">
            <v>-0.2</v>
          </cell>
          <cell r="AM297">
            <v>0.2</v>
          </cell>
          <cell r="AN297">
            <v>0</v>
          </cell>
          <cell r="AO297">
            <v>-3.5</v>
          </cell>
          <cell r="AP297">
            <v>-0.71</v>
          </cell>
          <cell r="AQ297">
            <v>21.7</v>
          </cell>
          <cell r="AR297">
            <v>14.8</v>
          </cell>
          <cell r="AS297">
            <v>40</v>
          </cell>
          <cell r="AT297">
            <v>20.8</v>
          </cell>
          <cell r="AU297">
            <v>1.9</v>
          </cell>
          <cell r="AV297">
            <v>1.7</v>
          </cell>
          <cell r="AW297">
            <v>16</v>
          </cell>
          <cell r="AX297">
            <v>1.3</v>
          </cell>
          <cell r="AY297">
            <v>3.5999999999999996</v>
          </cell>
          <cell r="BG297">
            <v>2.23</v>
          </cell>
        </row>
        <row r="298">
          <cell r="C298">
            <v>2011</v>
          </cell>
          <cell r="D298" t="str">
            <v>DAL</v>
          </cell>
          <cell r="F298" t="str">
            <v>Jason Kidd</v>
          </cell>
          <cell r="G298">
            <v>2</v>
          </cell>
          <cell r="H298" t="str">
            <v>PG</v>
          </cell>
          <cell r="J298">
            <v>76</v>
          </cell>
          <cell r="L298">
            <v>205</v>
          </cell>
          <cell r="N298">
            <v>24.948756956614591</v>
          </cell>
          <cell r="O298">
            <v>78</v>
          </cell>
          <cell r="P298">
            <v>1.0263157894736843</v>
          </cell>
          <cell r="R298">
            <v>38.219444444444441</v>
          </cell>
          <cell r="S298" t="str">
            <v>us</v>
          </cell>
          <cell r="T298" t="str">
            <v>United States</v>
          </cell>
          <cell r="U298" t="str">
            <v>North America</v>
          </cell>
          <cell r="V298" t="str">
            <v>Americas</v>
          </cell>
          <cell r="W298">
            <v>16</v>
          </cell>
          <cell r="X298" t="str">
            <v>PAC12</v>
          </cell>
          <cell r="Z298" t="str">
            <v>California</v>
          </cell>
          <cell r="AF298">
            <v>8610500</v>
          </cell>
          <cell r="AG298">
            <v>0.10081385188530274</v>
          </cell>
          <cell r="AJ298">
            <v>2653</v>
          </cell>
          <cell r="AL298">
            <v>2.5</v>
          </cell>
          <cell r="AM298">
            <v>3.9</v>
          </cell>
          <cell r="AN298">
            <v>6.4</v>
          </cell>
          <cell r="AO298">
            <v>3.4</v>
          </cell>
          <cell r="AP298">
            <v>2.4500000000000002</v>
          </cell>
          <cell r="AQ298">
            <v>14.3</v>
          </cell>
          <cell r="AR298">
            <v>12.08</v>
          </cell>
          <cell r="AS298">
            <v>50</v>
          </cell>
          <cell r="AT298">
            <v>35.4</v>
          </cell>
          <cell r="AU298">
            <v>2.7</v>
          </cell>
          <cell r="AV298">
            <v>0.8</v>
          </cell>
          <cell r="AW298">
            <v>22.1</v>
          </cell>
          <cell r="AX298">
            <v>1.6018099547511311</v>
          </cell>
          <cell r="AY298">
            <v>3.5</v>
          </cell>
          <cell r="BG298">
            <v>1.31</v>
          </cell>
        </row>
        <row r="299">
          <cell r="C299">
            <v>2011</v>
          </cell>
          <cell r="D299" t="str">
            <v>DAL</v>
          </cell>
          <cell r="F299" t="str">
            <v>Ian Mahinmi</v>
          </cell>
          <cell r="G299">
            <v>28</v>
          </cell>
          <cell r="H299" t="str">
            <v>C</v>
          </cell>
          <cell r="J299">
            <v>83</v>
          </cell>
          <cell r="L299">
            <v>262</v>
          </cell>
          <cell r="N299">
            <v>26.734209211240497</v>
          </cell>
          <cell r="O299">
            <v>84</v>
          </cell>
          <cell r="P299">
            <v>1.0120481927710843</v>
          </cell>
          <cell r="R299">
            <v>24.602777777777778</v>
          </cell>
          <cell r="S299" t="str">
            <v>fr</v>
          </cell>
          <cell r="T299" t="str">
            <v>France</v>
          </cell>
          <cell r="U299" t="str">
            <v>Europe</v>
          </cell>
          <cell r="V299" t="str">
            <v>Eurasia</v>
          </cell>
          <cell r="W299">
            <v>2</v>
          </cell>
          <cell r="X299" t="str">
            <v>INT'L</v>
          </cell>
          <cell r="Z299" t="str">
            <v>INTERNATIONAL</v>
          </cell>
          <cell r="AF299">
            <v>762196</v>
          </cell>
          <cell r="AG299">
            <v>8.9239782418640279E-3</v>
          </cell>
          <cell r="AJ299">
            <v>488</v>
          </cell>
          <cell r="AL299">
            <v>1</v>
          </cell>
          <cell r="AM299">
            <v>0.8</v>
          </cell>
          <cell r="AN299">
            <v>1.8</v>
          </cell>
          <cell r="AO299">
            <v>-0.8</v>
          </cell>
          <cell r="AP299">
            <v>-0.02</v>
          </cell>
          <cell r="AQ299">
            <v>15.3</v>
          </cell>
          <cell r="AR299">
            <v>11.4</v>
          </cell>
          <cell r="AS299">
            <v>64.5</v>
          </cell>
          <cell r="AT299">
            <v>2.5</v>
          </cell>
          <cell r="AU299">
            <v>1.5</v>
          </cell>
          <cell r="AV299">
            <v>2.2999999999999998</v>
          </cell>
          <cell r="AW299">
            <v>15.7</v>
          </cell>
          <cell r="AX299">
            <v>0.15923566878980894</v>
          </cell>
          <cell r="AY299">
            <v>3.8</v>
          </cell>
          <cell r="BG299">
            <v>4.91</v>
          </cell>
        </row>
        <row r="300">
          <cell r="C300">
            <v>2011</v>
          </cell>
          <cell r="D300" t="str">
            <v>DAL</v>
          </cell>
          <cell r="F300" t="str">
            <v>Shawn Marion</v>
          </cell>
          <cell r="G300">
            <v>0</v>
          </cell>
          <cell r="H300" t="str">
            <v>SF</v>
          </cell>
          <cell r="J300">
            <v>79</v>
          </cell>
          <cell r="L300">
            <v>220</v>
          </cell>
          <cell r="N300">
            <v>24.779397016511027</v>
          </cell>
          <cell r="O300">
            <v>85</v>
          </cell>
          <cell r="P300">
            <v>1.0759493670886076</v>
          </cell>
          <cell r="R300">
            <v>33.097222222222221</v>
          </cell>
          <cell r="S300" t="str">
            <v>us</v>
          </cell>
          <cell r="T300" t="str">
            <v>United States</v>
          </cell>
          <cell r="U300" t="str">
            <v>North America</v>
          </cell>
          <cell r="V300" t="str">
            <v>Americas</v>
          </cell>
          <cell r="W300">
            <v>11</v>
          </cell>
          <cell r="X300" t="str">
            <v>MWC</v>
          </cell>
          <cell r="Z300" t="str">
            <v>UNLV</v>
          </cell>
          <cell r="AF300">
            <v>7305500</v>
          </cell>
          <cell r="AG300">
            <v>8.5534590900421481E-2</v>
          </cell>
          <cell r="AJ300">
            <v>2253</v>
          </cell>
          <cell r="AL300">
            <v>2.2999999999999998</v>
          </cell>
          <cell r="AM300">
            <v>3.4</v>
          </cell>
          <cell r="AN300">
            <v>5.6</v>
          </cell>
          <cell r="AO300">
            <v>-0.9</v>
          </cell>
          <cell r="AP300">
            <v>-0.61</v>
          </cell>
          <cell r="AQ300">
            <v>21.5</v>
          </cell>
          <cell r="AR300">
            <v>10.6</v>
          </cell>
          <cell r="AS300">
            <v>55.1</v>
          </cell>
          <cell r="AT300">
            <v>8.3000000000000007</v>
          </cell>
          <cell r="AU300">
            <v>1.6</v>
          </cell>
          <cell r="AV300">
            <v>1.7</v>
          </cell>
          <cell r="AW300">
            <v>12.5</v>
          </cell>
          <cell r="AX300">
            <v>0.66400000000000003</v>
          </cell>
          <cell r="AY300">
            <v>3.3</v>
          </cell>
          <cell r="BG300">
            <v>3.17</v>
          </cell>
        </row>
        <row r="301">
          <cell r="C301">
            <v>2011</v>
          </cell>
          <cell r="D301" t="str">
            <v>DAL</v>
          </cell>
          <cell r="F301" t="str">
            <v>Steve Novak</v>
          </cell>
          <cell r="G301">
            <v>21</v>
          </cell>
          <cell r="H301" t="str">
            <v>SF</v>
          </cell>
          <cell r="J301">
            <v>82</v>
          </cell>
          <cell r="L301">
            <v>225</v>
          </cell>
          <cell r="N301">
            <v>23.522151841105266</v>
          </cell>
          <cell r="O301">
            <v>82</v>
          </cell>
          <cell r="P301">
            <v>1</v>
          </cell>
          <cell r="R301">
            <v>27.997222222222224</v>
          </cell>
          <cell r="S301" t="str">
            <v>us</v>
          </cell>
          <cell r="T301" t="str">
            <v>United States</v>
          </cell>
          <cell r="U301" t="str">
            <v>North America</v>
          </cell>
          <cell r="V301" t="str">
            <v>Americas</v>
          </cell>
          <cell r="W301">
            <v>4</v>
          </cell>
          <cell r="X301" t="str">
            <v>BIG EAST</v>
          </cell>
          <cell r="Z301" t="str">
            <v>Marquette</v>
          </cell>
          <cell r="AF301">
            <v>384766</v>
          </cell>
          <cell r="AG301">
            <v>4.5049349671331977E-3</v>
          </cell>
          <cell r="AJ301">
            <v>18</v>
          </cell>
          <cell r="AL301">
            <v>0.1</v>
          </cell>
          <cell r="AM301">
            <v>0</v>
          </cell>
          <cell r="AN301">
            <v>0.1</v>
          </cell>
          <cell r="AO301">
            <v>-0.2</v>
          </cell>
          <cell r="AP301">
            <v>-1.72</v>
          </cell>
          <cell r="AQ301">
            <v>20.8</v>
          </cell>
          <cell r="AR301">
            <v>13.7</v>
          </cell>
          <cell r="AS301">
            <v>68.8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BG301">
            <v>3.62</v>
          </cell>
        </row>
        <row r="302">
          <cell r="C302">
            <v>2011</v>
          </cell>
          <cell r="D302" t="str">
            <v>DAL</v>
          </cell>
          <cell r="F302" t="str">
            <v>Dirk Nowitzki</v>
          </cell>
          <cell r="G302">
            <v>41</v>
          </cell>
          <cell r="H302" t="str">
            <v>PF</v>
          </cell>
          <cell r="J302">
            <v>85</v>
          </cell>
          <cell r="L302">
            <v>245</v>
          </cell>
          <cell r="N302">
            <v>23.836938100730482</v>
          </cell>
          <cell r="O302">
            <v>85</v>
          </cell>
          <cell r="P302">
            <v>1</v>
          </cell>
          <cell r="R302">
            <v>32.980555555555554</v>
          </cell>
          <cell r="S302" t="str">
            <v>de</v>
          </cell>
          <cell r="T302" t="str">
            <v>Germany</v>
          </cell>
          <cell r="U302" t="str">
            <v>Europe</v>
          </cell>
          <cell r="V302" t="str">
            <v>Eurasia</v>
          </cell>
          <cell r="W302">
            <v>12</v>
          </cell>
          <cell r="X302" t="str">
            <v>INT'L</v>
          </cell>
          <cell r="Z302" t="str">
            <v>INTERNATIONAL</v>
          </cell>
          <cell r="AF302">
            <v>17278618</v>
          </cell>
          <cell r="AG302">
            <v>0.20230230948664141</v>
          </cell>
          <cell r="AJ302">
            <v>2504</v>
          </cell>
          <cell r="AL302">
            <v>7.8</v>
          </cell>
          <cell r="AM302">
            <v>3.3</v>
          </cell>
          <cell r="AN302">
            <v>11.1</v>
          </cell>
          <cell r="AO302">
            <v>6</v>
          </cell>
          <cell r="AP302">
            <v>4.1500000000000004</v>
          </cell>
          <cell r="AQ302">
            <v>28.2</v>
          </cell>
          <cell r="AR302">
            <v>23.52</v>
          </cell>
          <cell r="AS302">
            <v>61.199999999999996</v>
          </cell>
          <cell r="AT302">
            <v>14.2</v>
          </cell>
          <cell r="AU302">
            <v>0.8</v>
          </cell>
          <cell r="AV302">
            <v>1.4</v>
          </cell>
          <cell r="AW302">
            <v>9.1</v>
          </cell>
          <cell r="AX302">
            <v>1.5604395604395604</v>
          </cell>
          <cell r="AY302">
            <v>2.2000000000000002</v>
          </cell>
          <cell r="BG302">
            <v>4.0199999999999996</v>
          </cell>
        </row>
        <row r="303">
          <cell r="C303">
            <v>2011</v>
          </cell>
          <cell r="D303" t="str">
            <v>DAL</v>
          </cell>
          <cell r="F303" t="str">
            <v>Sasha Pavlović</v>
          </cell>
          <cell r="G303">
            <v>7</v>
          </cell>
          <cell r="H303" t="str">
            <v>SF</v>
          </cell>
          <cell r="J303">
            <v>80</v>
          </cell>
          <cell r="L303">
            <v>220</v>
          </cell>
          <cell r="N303">
            <v>24.163783871882082</v>
          </cell>
          <cell r="O303">
            <v>82</v>
          </cell>
          <cell r="P303">
            <v>1.0249999999999999</v>
          </cell>
          <cell r="R303">
            <v>27.574999999999999</v>
          </cell>
          <cell r="S303" t="str">
            <v>me</v>
          </cell>
          <cell r="T303" t="str">
            <v>Montenegro</v>
          </cell>
          <cell r="U303" t="str">
            <v>Europe</v>
          </cell>
          <cell r="V303" t="str">
            <v>Eurasia</v>
          </cell>
          <cell r="W303">
            <v>7</v>
          </cell>
          <cell r="X303" t="str">
            <v>INT'L</v>
          </cell>
          <cell r="Z303" t="str">
            <v>INTERNATIONAL</v>
          </cell>
          <cell r="AF303">
            <v>134863</v>
          </cell>
          <cell r="AG303">
            <v>1.5790091756352805E-3</v>
          </cell>
          <cell r="AJ303">
            <v>163</v>
          </cell>
          <cell r="AL303">
            <v>0</v>
          </cell>
          <cell r="AM303">
            <v>0.2</v>
          </cell>
          <cell r="AN303">
            <v>0.2</v>
          </cell>
          <cell r="AO303">
            <v>-4.5</v>
          </cell>
          <cell r="AP303">
            <v>-2</v>
          </cell>
          <cell r="AQ303">
            <v>12.1</v>
          </cell>
          <cell r="AR303" t="str">
            <v/>
          </cell>
          <cell r="AS303">
            <v>55.1</v>
          </cell>
          <cell r="AT303">
            <v>6.3</v>
          </cell>
          <cell r="AU303">
            <v>1.6</v>
          </cell>
          <cell r="AV303">
            <v>1.4</v>
          </cell>
          <cell r="AW303">
            <v>11.8</v>
          </cell>
          <cell r="AX303">
            <v>0.53389830508474567</v>
          </cell>
          <cell r="AY303">
            <v>3</v>
          </cell>
          <cell r="BG303">
            <v>3.23</v>
          </cell>
        </row>
        <row r="304">
          <cell r="C304">
            <v>2011</v>
          </cell>
          <cell r="D304" t="str">
            <v>DAL</v>
          </cell>
          <cell r="F304" t="str">
            <v>DeShawn Stevenson</v>
          </cell>
          <cell r="G304">
            <v>92</v>
          </cell>
          <cell r="H304" t="str">
            <v>SG</v>
          </cell>
          <cell r="J304">
            <v>77</v>
          </cell>
          <cell r="L304">
            <v>210</v>
          </cell>
          <cell r="N304">
            <v>24.897748757117956</v>
          </cell>
          <cell r="O304">
            <v>82</v>
          </cell>
          <cell r="P304">
            <v>1.0649350649350648</v>
          </cell>
          <cell r="R304">
            <v>30.191666666666666</v>
          </cell>
          <cell r="S304" t="str">
            <v>us</v>
          </cell>
          <cell r="T304" t="str">
            <v>United States</v>
          </cell>
          <cell r="U304" t="str">
            <v>North America</v>
          </cell>
          <cell r="V304" t="str">
            <v>Americas</v>
          </cell>
          <cell r="W304">
            <v>10</v>
          </cell>
          <cell r="X304" t="str">
            <v>H.S.</v>
          </cell>
          <cell r="Z304" t="str">
            <v>HIGH SCHOOL</v>
          </cell>
          <cell r="AF304">
            <v>4151786</v>
          </cell>
          <cell r="AG304">
            <v>4.8610131683813194E-2</v>
          </cell>
          <cell r="AJ304">
            <v>1158</v>
          </cell>
          <cell r="AL304">
            <v>0.8</v>
          </cell>
          <cell r="AM304">
            <v>1</v>
          </cell>
          <cell r="AN304">
            <v>1.8</v>
          </cell>
          <cell r="AO304">
            <v>-2.1</v>
          </cell>
          <cell r="AP304">
            <v>-1.22</v>
          </cell>
          <cell r="AQ304">
            <v>15.9</v>
          </cell>
          <cell r="AR304">
            <v>9.89</v>
          </cell>
          <cell r="AS304">
            <v>54.900000000000006</v>
          </cell>
          <cell r="AT304">
            <v>10</v>
          </cell>
          <cell r="AU304">
            <v>1</v>
          </cell>
          <cell r="AV304">
            <v>0.3</v>
          </cell>
          <cell r="AW304">
            <v>11.2</v>
          </cell>
          <cell r="AX304">
            <v>0.8928571428571429</v>
          </cell>
          <cell r="AY304">
            <v>1.3</v>
          </cell>
          <cell r="BG304">
            <v>2.4699999999999998</v>
          </cell>
        </row>
        <row r="305">
          <cell r="C305">
            <v>2011</v>
          </cell>
          <cell r="D305" t="str">
            <v>DAL</v>
          </cell>
          <cell r="F305" t="str">
            <v>Peja Stojaković</v>
          </cell>
          <cell r="G305">
            <v>16</v>
          </cell>
          <cell r="H305" t="str">
            <v>SF</v>
          </cell>
          <cell r="J305">
            <v>82</v>
          </cell>
          <cell r="L305">
            <v>229</v>
          </cell>
          <cell r="N305">
            <v>23.940323429391579</v>
          </cell>
          <cell r="O305">
            <v>83</v>
          </cell>
          <cell r="P305">
            <v>1.0121951219512195</v>
          </cell>
          <cell r="R305">
            <v>34.008333333333333</v>
          </cell>
          <cell r="S305" t="str">
            <v>hr</v>
          </cell>
          <cell r="T305" t="str">
            <v>Croatia</v>
          </cell>
          <cell r="U305" t="str">
            <v>Europe</v>
          </cell>
          <cell r="V305" t="str">
            <v>Eurasia</v>
          </cell>
          <cell r="W305">
            <v>12</v>
          </cell>
          <cell r="X305" t="str">
            <v>INT'L</v>
          </cell>
          <cell r="Z305" t="str">
            <v>INTERNATIONAL</v>
          </cell>
          <cell r="AF305">
            <v>636320</v>
          </cell>
          <cell r="AG305">
            <v>7.4501910727200324E-3</v>
          </cell>
          <cell r="AJ305">
            <v>506</v>
          </cell>
          <cell r="AL305">
            <v>0.7</v>
          </cell>
          <cell r="AM305">
            <v>0.5</v>
          </cell>
          <cell r="AN305">
            <v>1.2</v>
          </cell>
          <cell r="AO305">
            <v>0.8</v>
          </cell>
          <cell r="AP305">
            <v>-0.33</v>
          </cell>
          <cell r="AQ305">
            <v>18.7</v>
          </cell>
          <cell r="AR305">
            <v>15.25</v>
          </cell>
          <cell r="AS305">
            <v>56.3</v>
          </cell>
          <cell r="AT305">
            <v>7</v>
          </cell>
          <cell r="AU305">
            <v>1.1000000000000001</v>
          </cell>
          <cell r="AV305">
            <v>0.3</v>
          </cell>
          <cell r="AW305">
            <v>5.4</v>
          </cell>
          <cell r="AX305">
            <v>1.2962962962962963</v>
          </cell>
          <cell r="AY305">
            <v>1.4000000000000001</v>
          </cell>
          <cell r="BG305">
            <v>3.37</v>
          </cell>
        </row>
        <row r="306">
          <cell r="C306">
            <v>2011</v>
          </cell>
          <cell r="D306" t="str">
            <v>DAL</v>
          </cell>
          <cell r="F306" t="str">
            <v>Jason Terry</v>
          </cell>
          <cell r="G306">
            <v>31</v>
          </cell>
          <cell r="H306" t="str">
            <v>SG</v>
          </cell>
          <cell r="J306">
            <v>74</v>
          </cell>
          <cell r="L306">
            <v>185</v>
          </cell>
          <cell r="N306">
            <v>23.748190537476248</v>
          </cell>
          <cell r="O306">
            <v>77</v>
          </cell>
          <cell r="P306">
            <v>1.0405405405405406</v>
          </cell>
          <cell r="R306">
            <v>33.741666666666667</v>
          </cell>
          <cell r="S306" t="str">
            <v>us</v>
          </cell>
          <cell r="T306" t="str">
            <v>United States</v>
          </cell>
          <cell r="U306" t="str">
            <v>North America</v>
          </cell>
          <cell r="V306" t="str">
            <v>Americas</v>
          </cell>
          <cell r="W306">
            <v>11</v>
          </cell>
          <cell r="X306" t="str">
            <v>PAC12</v>
          </cell>
          <cell r="Z306" t="str">
            <v>Arizona</v>
          </cell>
          <cell r="AF306">
            <v>10650000</v>
          </cell>
          <cell r="AG306">
            <v>0.12469281953178958</v>
          </cell>
          <cell r="AJ306">
            <v>2564</v>
          </cell>
          <cell r="AL306">
            <v>2.8</v>
          </cell>
          <cell r="AM306">
            <v>2.5</v>
          </cell>
          <cell r="AN306">
            <v>5.3</v>
          </cell>
          <cell r="AO306">
            <v>1.5</v>
          </cell>
          <cell r="AP306">
            <v>0.88</v>
          </cell>
          <cell r="AQ306">
            <v>24.7</v>
          </cell>
          <cell r="AR306">
            <v>15.93</v>
          </cell>
          <cell r="AS306">
            <v>54.500000000000007</v>
          </cell>
          <cell r="AT306">
            <v>22.2</v>
          </cell>
          <cell r="AU306">
            <v>1.9</v>
          </cell>
          <cell r="AV306">
            <v>0.4</v>
          </cell>
          <cell r="AW306">
            <v>12.4</v>
          </cell>
          <cell r="AX306">
            <v>1.7903225806451613</v>
          </cell>
          <cell r="AY306">
            <v>2.2999999999999998</v>
          </cell>
          <cell r="BG306">
            <v>2.09</v>
          </cell>
        </row>
        <row r="307">
          <cell r="C307">
            <v>2011</v>
          </cell>
          <cell r="D307" t="str">
            <v>DAL</v>
          </cell>
          <cell r="O307">
            <v>0</v>
          </cell>
          <cell r="P307" t="str">
            <v/>
          </cell>
          <cell r="X307">
            <v>0</v>
          </cell>
          <cell r="AF307">
            <v>0</v>
          </cell>
          <cell r="AG307">
            <v>0</v>
          </cell>
          <cell r="AJ307">
            <v>0</v>
          </cell>
          <cell r="AL307">
            <v>0</v>
          </cell>
          <cell r="AM307">
            <v>0</v>
          </cell>
          <cell r="AN307">
            <v>0</v>
          </cell>
          <cell r="AO307" t="str">
            <v/>
          </cell>
          <cell r="AP307" t="str">
            <v/>
          </cell>
          <cell r="AQ307">
            <v>0</v>
          </cell>
          <cell r="AR307" t="str">
            <v/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BG307" t="str">
            <v/>
          </cell>
        </row>
        <row r="308">
          <cell r="C308">
            <v>2011</v>
          </cell>
          <cell r="D308" t="str">
            <v>DAL</v>
          </cell>
          <cell r="O308">
            <v>0</v>
          </cell>
          <cell r="P308" t="str">
            <v/>
          </cell>
          <cell r="X308">
            <v>0</v>
          </cell>
          <cell r="AF308">
            <v>0</v>
          </cell>
          <cell r="AG308">
            <v>0</v>
          </cell>
          <cell r="AJ308">
            <v>0</v>
          </cell>
          <cell r="AL308">
            <v>0</v>
          </cell>
          <cell r="AM308">
            <v>0</v>
          </cell>
          <cell r="AN308">
            <v>0</v>
          </cell>
          <cell r="AO308" t="str">
            <v/>
          </cell>
          <cell r="AP308" t="str">
            <v/>
          </cell>
          <cell r="AQ308">
            <v>0</v>
          </cell>
          <cell r="AR308" t="str">
            <v/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BG308" t="str">
            <v/>
          </cell>
        </row>
        <row r="309">
          <cell r="C309">
            <v>2011</v>
          </cell>
          <cell r="D309" t="str">
            <v>DAL</v>
          </cell>
          <cell r="O309">
            <v>0</v>
          </cell>
          <cell r="P309" t="str">
            <v/>
          </cell>
          <cell r="X309">
            <v>0</v>
          </cell>
          <cell r="AF309">
            <v>0</v>
          </cell>
          <cell r="AG309">
            <v>0</v>
          </cell>
          <cell r="AJ309">
            <v>0</v>
          </cell>
          <cell r="AL309">
            <v>0</v>
          </cell>
          <cell r="AM309">
            <v>0</v>
          </cell>
          <cell r="AN309">
            <v>0</v>
          </cell>
          <cell r="AO309" t="str">
            <v/>
          </cell>
          <cell r="AP309" t="str">
            <v/>
          </cell>
          <cell r="AQ309">
            <v>0</v>
          </cell>
          <cell r="AR309" t="str">
            <v/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BG309" t="str">
            <v/>
          </cell>
        </row>
        <row r="310">
          <cell r="C310">
            <v>2011</v>
          </cell>
          <cell r="D310" t="str">
            <v>DAL</v>
          </cell>
          <cell r="O310">
            <v>0</v>
          </cell>
          <cell r="P310" t="str">
            <v/>
          </cell>
          <cell r="X310">
            <v>0</v>
          </cell>
          <cell r="AF310">
            <v>0</v>
          </cell>
          <cell r="AG310">
            <v>0</v>
          </cell>
          <cell r="AJ310">
            <v>0</v>
          </cell>
          <cell r="AL310">
            <v>0</v>
          </cell>
          <cell r="AM310">
            <v>0</v>
          </cell>
          <cell r="AN310">
            <v>0</v>
          </cell>
          <cell r="AO310" t="str">
            <v/>
          </cell>
          <cell r="AP310" t="str">
            <v/>
          </cell>
          <cell r="AQ310">
            <v>0</v>
          </cell>
          <cell r="AR310" t="str">
            <v/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BG310" t="str">
            <v/>
          </cell>
        </row>
        <row r="311">
          <cell r="C311">
            <v>2011</v>
          </cell>
          <cell r="D311" t="str">
            <v>DAL</v>
          </cell>
          <cell r="F311" t="str">
            <v>TEAM TOTAL / WTD AVG</v>
          </cell>
          <cell r="AG311">
            <v>1</v>
          </cell>
          <cell r="AJ311">
            <v>19705</v>
          </cell>
          <cell r="AL311">
            <v>27.400000000000002</v>
          </cell>
          <cell r="AM311">
            <v>25.6</v>
          </cell>
          <cell r="AN311">
            <v>52.7</v>
          </cell>
          <cell r="AO311">
            <v>1.1683836589698047</v>
          </cell>
          <cell r="AP311">
            <v>0.80409185485917278</v>
          </cell>
          <cell r="AQ311">
            <v>348.6</v>
          </cell>
          <cell r="AR311">
            <v>184.99999999999997</v>
          </cell>
          <cell r="AS311">
            <v>56.633362090839896</v>
          </cell>
          <cell r="AT311">
            <v>15.820700329865515</v>
          </cell>
          <cell r="AU311">
            <v>1.4842222786094896</v>
          </cell>
          <cell r="AV311">
            <v>1.3508754123318956</v>
          </cell>
          <cell r="AW311">
            <v>13.790931235726973</v>
          </cell>
          <cell r="AX311">
            <v>1.1246264263040702</v>
          </cell>
          <cell r="AY311">
            <v>2.8350976909413856</v>
          </cell>
          <cell r="BG311">
            <v>2.9979528038568897</v>
          </cell>
        </row>
        <row r="316">
          <cell r="C316" t="str">
            <v>YEAR</v>
          </cell>
          <cell r="D316" t="str">
            <v>TEAM</v>
          </cell>
          <cell r="F316" t="str">
            <v>PLAYER</v>
          </cell>
          <cell r="G316" t="str">
            <v>NUMBER</v>
          </cell>
          <cell r="H316" t="str">
            <v>POS</v>
          </cell>
          <cell r="J316" t="str">
            <v>HEIGHT (IN)</v>
          </cell>
          <cell r="L316" t="str">
            <v>WEIGHT (LBS)</v>
          </cell>
          <cell r="N316" t="str">
            <v>BMI</v>
          </cell>
          <cell r="O316" t="str">
            <v>W-SPAN</v>
          </cell>
          <cell r="P316" t="str">
            <v>APE</v>
          </cell>
          <cell r="R316" t="str">
            <v>AGE</v>
          </cell>
          <cell r="S316" t="str">
            <v>NATION</v>
          </cell>
          <cell r="T316" t="str">
            <v>COUNTRY</v>
          </cell>
          <cell r="U316" t="str">
            <v>CONTINENT</v>
          </cell>
          <cell r="V316" t="str">
            <v>GLOBAL REGION</v>
          </cell>
          <cell r="W316" t="str">
            <v>EXPE1IENCE</v>
          </cell>
          <cell r="X316" t="str">
            <v>CONFERENCE</v>
          </cell>
          <cell r="Z316" t="str">
            <v>COLLEGE1</v>
          </cell>
          <cell r="AF316" t="str">
            <v>SALARY</v>
          </cell>
          <cell r="AG316" t="str">
            <v>% SALARY</v>
          </cell>
          <cell r="AJ316" t="str">
            <v>MP</v>
          </cell>
          <cell r="AL316" t="str">
            <v>D-WS</v>
          </cell>
          <cell r="AM316" t="str">
            <v>O-WS</v>
          </cell>
          <cell r="AN316" t="str">
            <v>WS</v>
          </cell>
          <cell r="AO316" t="str">
            <v>RAPTOR</v>
          </cell>
          <cell r="AP316" t="str">
            <v>LEBRON</v>
          </cell>
          <cell r="AQ316" t="str">
            <v>USG%</v>
          </cell>
          <cell r="AR316" t="str">
            <v>PER</v>
          </cell>
          <cell r="AS316" t="str">
            <v>TS%</v>
          </cell>
          <cell r="AT316" t="str">
            <v>AST%</v>
          </cell>
          <cell r="AU316" t="str">
            <v>STL%</v>
          </cell>
          <cell r="AV316" t="str">
            <v>BLK%</v>
          </cell>
          <cell r="AW316" t="str">
            <v>TO%</v>
          </cell>
          <cell r="AX316" t="str">
            <v>AST%/TO%</v>
          </cell>
          <cell r="AY316" t="str">
            <v>STOCK%</v>
          </cell>
          <cell r="BG316" t="str">
            <v>WTD POS</v>
          </cell>
        </row>
        <row r="317">
          <cell r="C317">
            <v>2010</v>
          </cell>
          <cell r="D317" t="str">
            <v>LAL</v>
          </cell>
          <cell r="F317" t="str">
            <v>Shannon Brown</v>
          </cell>
          <cell r="G317">
            <v>12</v>
          </cell>
          <cell r="H317" t="str">
            <v>SG</v>
          </cell>
          <cell r="J317">
            <v>76</v>
          </cell>
          <cell r="L317">
            <v>205</v>
          </cell>
          <cell r="N317">
            <v>24.948756956614591</v>
          </cell>
          <cell r="O317">
            <v>79</v>
          </cell>
          <cell r="P317">
            <v>1.0394736842105263</v>
          </cell>
          <cell r="R317">
            <v>24.55</v>
          </cell>
          <cell r="S317" t="str">
            <v>us</v>
          </cell>
          <cell r="T317" t="str">
            <v>United States</v>
          </cell>
          <cell r="U317" t="str">
            <v>North America</v>
          </cell>
          <cell r="V317" t="str">
            <v>Americas</v>
          </cell>
          <cell r="W317">
            <v>3</v>
          </cell>
          <cell r="X317" t="str">
            <v>BIG10</v>
          </cell>
          <cell r="Z317" t="str">
            <v>Michigan State</v>
          </cell>
          <cell r="AF317">
            <v>2000000</v>
          </cell>
          <cell r="AG317">
            <v>2.1887090976232544E-2</v>
          </cell>
          <cell r="AJ317">
            <v>1700</v>
          </cell>
          <cell r="AL317">
            <v>1.1000000000000001</v>
          </cell>
          <cell r="AM317">
            <v>2.2999999999999998</v>
          </cell>
          <cell r="AN317">
            <v>3.4</v>
          </cell>
          <cell r="AO317">
            <v>-1.3</v>
          </cell>
          <cell r="AP317">
            <v>-1.97</v>
          </cell>
          <cell r="AQ317">
            <v>18.8</v>
          </cell>
          <cell r="AR317">
            <v>21.9</v>
          </cell>
          <cell r="AS317">
            <v>51.7</v>
          </cell>
          <cell r="AT317">
            <v>9.9</v>
          </cell>
          <cell r="AU317">
            <v>1.7</v>
          </cell>
          <cell r="AV317">
            <v>1.4</v>
          </cell>
          <cell r="AW317">
            <v>9.4</v>
          </cell>
          <cell r="AX317">
            <v>1.053191489361702</v>
          </cell>
          <cell r="AY317">
            <v>3.0999999999999996</v>
          </cell>
          <cell r="BG317">
            <v>1.8499999999999999</v>
          </cell>
        </row>
        <row r="318">
          <cell r="C318">
            <v>2010</v>
          </cell>
          <cell r="D318" t="str">
            <v>LAL</v>
          </cell>
          <cell r="F318" t="str">
            <v>Kobe Bryant</v>
          </cell>
          <cell r="G318">
            <v>24</v>
          </cell>
          <cell r="H318" t="str">
            <v>SG</v>
          </cell>
          <cell r="J318">
            <v>78</v>
          </cell>
          <cell r="L318">
            <v>212</v>
          </cell>
          <cell r="N318">
            <v>24.494517629975501</v>
          </cell>
          <cell r="O318">
            <v>83</v>
          </cell>
          <cell r="P318">
            <v>1.0641025641025641</v>
          </cell>
          <cell r="R318">
            <v>31.816666666666666</v>
          </cell>
          <cell r="S318" t="str">
            <v>us</v>
          </cell>
          <cell r="T318" t="str">
            <v>United States</v>
          </cell>
          <cell r="U318" t="str">
            <v>North America</v>
          </cell>
          <cell r="V318" t="str">
            <v>Americas</v>
          </cell>
          <cell r="W318">
            <v>13</v>
          </cell>
          <cell r="X318" t="str">
            <v>H.S.</v>
          </cell>
          <cell r="Z318" t="str">
            <v>High School</v>
          </cell>
          <cell r="AF318">
            <v>23034375</v>
          </cell>
          <cell r="AG318">
            <v>0.25207773060282829</v>
          </cell>
          <cell r="AJ318">
            <v>2835</v>
          </cell>
          <cell r="AL318">
            <v>5.4</v>
          </cell>
          <cell r="AM318">
            <v>4</v>
          </cell>
          <cell r="AN318">
            <v>9.4</v>
          </cell>
          <cell r="AO318">
            <v>4.7</v>
          </cell>
          <cell r="AP318">
            <v>3.38</v>
          </cell>
          <cell r="AQ318">
            <v>32.299999999999997</v>
          </cell>
          <cell r="AR318">
            <v>22.9</v>
          </cell>
          <cell r="AS318">
            <v>54.500000000000007</v>
          </cell>
          <cell r="AT318">
            <v>23.8</v>
          </cell>
          <cell r="AU318">
            <v>2.1</v>
          </cell>
          <cell r="AV318">
            <v>0.5</v>
          </cell>
          <cell r="AW318">
            <v>11.4</v>
          </cell>
          <cell r="AX318">
            <v>2.0877192982456139</v>
          </cell>
          <cell r="AY318">
            <v>2.6</v>
          </cell>
          <cell r="BG318">
            <v>2.2000000000000002</v>
          </cell>
        </row>
        <row r="319">
          <cell r="C319">
            <v>2010</v>
          </cell>
          <cell r="D319" t="str">
            <v>LAL</v>
          </cell>
          <cell r="F319" t="str">
            <v>Andrew Bynum</v>
          </cell>
          <cell r="G319">
            <v>17</v>
          </cell>
          <cell r="H319" t="str">
            <v>C</v>
          </cell>
          <cell r="J319">
            <v>85</v>
          </cell>
          <cell r="L319">
            <v>285</v>
          </cell>
          <cell r="N319">
            <v>27.728683096768112</v>
          </cell>
          <cell r="O319">
            <v>90</v>
          </cell>
          <cell r="P319">
            <v>1.0588235294117647</v>
          </cell>
          <cell r="R319">
            <v>22.638888888888889</v>
          </cell>
          <cell r="S319" t="str">
            <v>us</v>
          </cell>
          <cell r="T319" t="str">
            <v>United States</v>
          </cell>
          <cell r="U319" t="str">
            <v>North America</v>
          </cell>
          <cell r="V319" t="str">
            <v>Americas</v>
          </cell>
          <cell r="W319">
            <v>4</v>
          </cell>
          <cell r="X319" t="str">
            <v>H.S.</v>
          </cell>
          <cell r="Z319" t="str">
            <v>High School</v>
          </cell>
          <cell r="AF319">
            <v>12526998</v>
          </cell>
          <cell r="AG319">
            <v>0.13708977244254156</v>
          </cell>
          <cell r="AJ319">
            <v>1977</v>
          </cell>
          <cell r="AL319">
            <v>4.4000000000000004</v>
          </cell>
          <cell r="AM319">
            <v>3.4</v>
          </cell>
          <cell r="AN319">
            <v>7.8</v>
          </cell>
          <cell r="AO319">
            <v>1.3</v>
          </cell>
          <cell r="AP319">
            <v>1.38</v>
          </cell>
          <cell r="AQ319">
            <v>20.8</v>
          </cell>
          <cell r="AR319">
            <v>20.2</v>
          </cell>
          <cell r="AS319">
            <v>60.8</v>
          </cell>
          <cell r="AT319">
            <v>5.8</v>
          </cell>
          <cell r="AU319">
            <v>0.9</v>
          </cell>
          <cell r="AV319">
            <v>3.6</v>
          </cell>
          <cell r="AW319">
            <v>12.5</v>
          </cell>
          <cell r="AX319">
            <v>0.46399999999999997</v>
          </cell>
          <cell r="AY319">
            <v>4.5</v>
          </cell>
          <cell r="BG319">
            <v>5</v>
          </cell>
        </row>
        <row r="320">
          <cell r="C320">
            <v>2010</v>
          </cell>
          <cell r="D320" t="str">
            <v>LAL</v>
          </cell>
          <cell r="F320" t="str">
            <v>Jordan Farmar</v>
          </cell>
          <cell r="G320">
            <v>1</v>
          </cell>
          <cell r="H320" t="str">
            <v>PG</v>
          </cell>
          <cell r="J320">
            <v>74</v>
          </cell>
          <cell r="L320">
            <v>180</v>
          </cell>
          <cell r="N320">
            <v>23.106347549976892</v>
          </cell>
          <cell r="O320">
            <v>75</v>
          </cell>
          <cell r="P320">
            <v>1.0135135135135136</v>
          </cell>
          <cell r="R320">
            <v>23.547222222222221</v>
          </cell>
          <cell r="S320" t="str">
            <v>us</v>
          </cell>
          <cell r="T320" t="str">
            <v>United States</v>
          </cell>
          <cell r="U320" t="str">
            <v>North America</v>
          </cell>
          <cell r="V320" t="str">
            <v>Americas</v>
          </cell>
          <cell r="W320">
            <v>3</v>
          </cell>
          <cell r="X320" t="str">
            <v>PAC12</v>
          </cell>
          <cell r="Z320" t="str">
            <v>UCLA</v>
          </cell>
          <cell r="AF320">
            <v>1947240</v>
          </cell>
          <cell r="AG320">
            <v>2.1309709516279529E-2</v>
          </cell>
          <cell r="AJ320">
            <v>1474</v>
          </cell>
          <cell r="AL320">
            <v>1</v>
          </cell>
          <cell r="AM320">
            <v>1.8</v>
          </cell>
          <cell r="AN320">
            <v>2.8</v>
          </cell>
          <cell r="AO320">
            <v>-0.5</v>
          </cell>
          <cell r="AP320">
            <v>-1.33</v>
          </cell>
          <cell r="AQ320">
            <v>19</v>
          </cell>
          <cell r="AR320">
            <v>15.9</v>
          </cell>
          <cell r="AS320">
            <v>53.5</v>
          </cell>
          <cell r="AT320">
            <v>13.4</v>
          </cell>
          <cell r="AU320">
            <v>1.8</v>
          </cell>
          <cell r="AV320">
            <v>0.6</v>
          </cell>
          <cell r="AW320">
            <v>11.5</v>
          </cell>
          <cell r="AX320">
            <v>1.1652173913043478</v>
          </cell>
          <cell r="AY320">
            <v>2.4</v>
          </cell>
          <cell r="BG320">
            <v>1</v>
          </cell>
        </row>
        <row r="321">
          <cell r="C321">
            <v>2010</v>
          </cell>
          <cell r="D321" t="str">
            <v>LAL</v>
          </cell>
          <cell r="F321" t="str">
            <v>Derek Fisher</v>
          </cell>
          <cell r="G321">
            <v>2</v>
          </cell>
          <cell r="H321" t="str">
            <v>PG</v>
          </cell>
          <cell r="J321">
            <v>73</v>
          </cell>
          <cell r="L321">
            <v>200</v>
          </cell>
          <cell r="N321">
            <v>26.381926812133489</v>
          </cell>
          <cell r="O321">
            <v>81</v>
          </cell>
          <cell r="P321">
            <v>1.1095890410958904</v>
          </cell>
          <cell r="R321">
            <v>35.855555555555554</v>
          </cell>
          <cell r="S321" t="str">
            <v>us</v>
          </cell>
          <cell r="T321" t="str">
            <v>United States</v>
          </cell>
          <cell r="U321" t="str">
            <v>North America</v>
          </cell>
          <cell r="V321" t="str">
            <v>Americas</v>
          </cell>
          <cell r="W321">
            <v>13</v>
          </cell>
          <cell r="X321" t="str">
            <v>OTHER</v>
          </cell>
          <cell r="Z321" t="str">
            <v>Little Rock</v>
          </cell>
          <cell r="AF321">
            <v>5048000</v>
          </cell>
          <cell r="AG321">
            <v>5.5243017624010946E-2</v>
          </cell>
          <cell r="AJ321">
            <v>2227</v>
          </cell>
          <cell r="AL321">
            <v>1.2</v>
          </cell>
          <cell r="AM321">
            <v>2.7</v>
          </cell>
          <cell r="AN321">
            <v>3.9</v>
          </cell>
          <cell r="AO321">
            <v>-0.7</v>
          </cell>
          <cell r="AP321">
            <v>0.1</v>
          </cell>
          <cell r="AQ321">
            <v>14</v>
          </cell>
          <cell r="AR321" t="str">
            <v/>
          </cell>
          <cell r="AS321">
            <v>49.9</v>
          </cell>
          <cell r="AT321">
            <v>12.9</v>
          </cell>
          <cell r="AU321">
            <v>2.1</v>
          </cell>
          <cell r="AV321">
            <v>0.3</v>
          </cell>
          <cell r="AW321">
            <v>11.2</v>
          </cell>
          <cell r="AX321">
            <v>1.1517857142857144</v>
          </cell>
          <cell r="AY321">
            <v>2.4</v>
          </cell>
          <cell r="BG321">
            <v>1.01</v>
          </cell>
        </row>
        <row r="322">
          <cell r="C322">
            <v>2010</v>
          </cell>
          <cell r="D322" t="str">
            <v>LAL</v>
          </cell>
          <cell r="F322" t="str">
            <v>Pau Gasol</v>
          </cell>
          <cell r="G322">
            <v>16</v>
          </cell>
          <cell r="H322" t="str">
            <v>C</v>
          </cell>
          <cell r="J322">
            <v>85</v>
          </cell>
          <cell r="L322">
            <v>250</v>
          </cell>
          <cell r="N322">
            <v>24.323406225235185</v>
          </cell>
          <cell r="O322">
            <v>88</v>
          </cell>
          <cell r="P322">
            <v>1.0352941176470589</v>
          </cell>
          <cell r="R322">
            <v>29.947222222222223</v>
          </cell>
          <cell r="S322" t="str">
            <v>es</v>
          </cell>
          <cell r="T322" t="str">
            <v>Spain</v>
          </cell>
          <cell r="U322" t="str">
            <v>Europe</v>
          </cell>
          <cell r="V322" t="str">
            <v>Eurasia</v>
          </cell>
          <cell r="W322">
            <v>8</v>
          </cell>
          <cell r="X322" t="str">
            <v>INT'L</v>
          </cell>
          <cell r="Z322" t="str">
            <v>INTERNATIONAL</v>
          </cell>
          <cell r="AF322">
            <v>16452000</v>
          </cell>
          <cell r="AG322">
            <v>0.18004321037048893</v>
          </cell>
          <cell r="AJ322">
            <v>2403</v>
          </cell>
          <cell r="AL322">
            <v>6.8</v>
          </cell>
          <cell r="AM322">
            <v>4.2</v>
          </cell>
          <cell r="AN322">
            <v>11</v>
          </cell>
          <cell r="AO322">
            <v>3.1</v>
          </cell>
          <cell r="AP322">
            <v>3.5</v>
          </cell>
          <cell r="AQ322">
            <v>21.4</v>
          </cell>
          <cell r="AR322">
            <v>7.4</v>
          </cell>
          <cell r="AS322">
            <v>59.3</v>
          </cell>
          <cell r="AT322">
            <v>15</v>
          </cell>
          <cell r="AU322">
            <v>0.8</v>
          </cell>
          <cell r="AV322">
            <v>3.5</v>
          </cell>
          <cell r="AW322">
            <v>12.5</v>
          </cell>
          <cell r="AX322">
            <v>1.2</v>
          </cell>
          <cell r="AY322">
            <v>4.3</v>
          </cell>
          <cell r="BG322">
            <v>4.62</v>
          </cell>
        </row>
        <row r="323">
          <cell r="C323">
            <v>2010</v>
          </cell>
          <cell r="D323" t="str">
            <v>LAL</v>
          </cell>
          <cell r="F323" t="str">
            <v>D.J. Mbenga</v>
          </cell>
          <cell r="G323">
            <v>28</v>
          </cell>
          <cell r="H323" t="str">
            <v>C</v>
          </cell>
          <cell r="J323">
            <v>85</v>
          </cell>
          <cell r="L323">
            <v>245</v>
          </cell>
          <cell r="N323">
            <v>23.836938100730482</v>
          </cell>
          <cell r="O323">
            <v>87</v>
          </cell>
          <cell r="P323">
            <v>1.0235294117647058</v>
          </cell>
          <cell r="R323">
            <v>29.463888888888889</v>
          </cell>
          <cell r="S323" t="str">
            <v>cd</v>
          </cell>
          <cell r="T323" t="str">
            <v>Congo (DR)</v>
          </cell>
          <cell r="U323" t="str">
            <v>Africa</v>
          </cell>
          <cell r="V323" t="str">
            <v>Africa</v>
          </cell>
          <cell r="W323">
            <v>5</v>
          </cell>
          <cell r="X323" t="str">
            <v>INT'L</v>
          </cell>
          <cell r="Z323" t="str">
            <v>INTERNATIONAL</v>
          </cell>
          <cell r="AF323">
            <v>959111</v>
          </cell>
          <cell r="AG323">
            <v>1.0496074856652686E-2</v>
          </cell>
          <cell r="AJ323">
            <v>355</v>
          </cell>
          <cell r="AL323">
            <v>0</v>
          </cell>
          <cell r="AM323">
            <v>0.6</v>
          </cell>
          <cell r="AN323">
            <v>0.6</v>
          </cell>
          <cell r="AO323">
            <v>-3.7</v>
          </cell>
          <cell r="AP323">
            <v>-1.62</v>
          </cell>
          <cell r="AQ323">
            <v>16</v>
          </cell>
          <cell r="AR323">
            <v>9.3000000000000007</v>
          </cell>
          <cell r="AS323">
            <v>47.099999999999994</v>
          </cell>
          <cell r="AT323">
            <v>3.4</v>
          </cell>
          <cell r="AU323">
            <v>0.7</v>
          </cell>
          <cell r="AV323">
            <v>6.2</v>
          </cell>
          <cell r="AW323">
            <v>11.9</v>
          </cell>
          <cell r="AX323">
            <v>0.2857142857142857</v>
          </cell>
          <cell r="AY323">
            <v>6.9</v>
          </cell>
          <cell r="BG323">
            <v>4.99</v>
          </cell>
        </row>
        <row r="324">
          <cell r="C324">
            <v>2010</v>
          </cell>
          <cell r="D324" t="str">
            <v>LAL</v>
          </cell>
          <cell r="F324" t="str">
            <v>Adam Morrison</v>
          </cell>
          <cell r="G324">
            <v>6</v>
          </cell>
          <cell r="H324" t="str">
            <v>SF</v>
          </cell>
          <cell r="J324">
            <v>80</v>
          </cell>
          <cell r="L324">
            <v>205</v>
          </cell>
          <cell r="N324">
            <v>22.516253153344664</v>
          </cell>
          <cell r="O324">
            <v>82</v>
          </cell>
          <cell r="P324">
            <v>1.0249999999999999</v>
          </cell>
          <cell r="R324">
            <v>25.911111111111111</v>
          </cell>
          <cell r="S324" t="str">
            <v>us</v>
          </cell>
          <cell r="T324" t="str">
            <v>United States</v>
          </cell>
          <cell r="U324" t="str">
            <v>North America</v>
          </cell>
          <cell r="V324" t="str">
            <v>Americas</v>
          </cell>
          <cell r="W324">
            <v>2</v>
          </cell>
          <cell r="X324" t="str">
            <v>WCC</v>
          </cell>
          <cell r="Z324" t="str">
            <v>Gonzaga</v>
          </cell>
          <cell r="AF324">
            <v>5257229</v>
          </cell>
          <cell r="AG324">
            <v>5.7532724702944023E-2</v>
          </cell>
          <cell r="AJ324">
            <v>241</v>
          </cell>
          <cell r="AL324">
            <v>-0.2</v>
          </cell>
          <cell r="AM324">
            <v>0.2</v>
          </cell>
          <cell r="AN324">
            <v>0</v>
          </cell>
          <cell r="AO324">
            <v>-4.5</v>
          </cell>
          <cell r="AP324">
            <v>-2.75</v>
          </cell>
          <cell r="AQ324">
            <v>18.3</v>
          </cell>
          <cell r="AR324">
            <v>11.4</v>
          </cell>
          <cell r="AS324">
            <v>41.8</v>
          </cell>
          <cell r="AT324">
            <v>11.3</v>
          </cell>
          <cell r="AU324">
            <v>0.6</v>
          </cell>
          <cell r="AV324">
            <v>0.6</v>
          </cell>
          <cell r="AW324">
            <v>10.199999999999999</v>
          </cell>
          <cell r="AX324">
            <v>1.107843137254902</v>
          </cell>
          <cell r="AY324">
            <v>1.2</v>
          </cell>
          <cell r="BG324">
            <v>2.9800000000000004</v>
          </cell>
        </row>
        <row r="325">
          <cell r="C325">
            <v>2010</v>
          </cell>
          <cell r="D325" t="str">
            <v>LAL</v>
          </cell>
          <cell r="F325" t="str">
            <v>Lamar Odom</v>
          </cell>
          <cell r="G325">
            <v>7</v>
          </cell>
          <cell r="H325" t="str">
            <v>PF</v>
          </cell>
          <cell r="J325">
            <v>82</v>
          </cell>
          <cell r="L325">
            <v>220</v>
          </cell>
          <cell r="N325">
            <v>22.999437355747371</v>
          </cell>
          <cell r="O325">
            <v>83</v>
          </cell>
          <cell r="P325">
            <v>1.0121951219512195</v>
          </cell>
          <cell r="R325">
            <v>30.613888888888887</v>
          </cell>
          <cell r="S325" t="str">
            <v>us</v>
          </cell>
          <cell r="T325" t="str">
            <v>United States</v>
          </cell>
          <cell r="U325" t="str">
            <v>North America</v>
          </cell>
          <cell r="V325" t="str">
            <v>Americas</v>
          </cell>
          <cell r="W325">
            <v>10</v>
          </cell>
          <cell r="X325" t="str">
            <v>A10</v>
          </cell>
          <cell r="Z325" t="str">
            <v>Rhode Island</v>
          </cell>
          <cell r="AF325">
            <v>7500000</v>
          </cell>
          <cell r="AG325">
            <v>8.2076591160872042E-2</v>
          </cell>
          <cell r="AJ325">
            <v>2585</v>
          </cell>
          <cell r="AL325">
            <v>2.8</v>
          </cell>
          <cell r="AM325">
            <v>4.9000000000000004</v>
          </cell>
          <cell r="AN325">
            <v>7.7</v>
          </cell>
          <cell r="AO325">
            <v>2.8</v>
          </cell>
          <cell r="AP325">
            <v>1.44</v>
          </cell>
          <cell r="AQ325">
            <v>17</v>
          </cell>
          <cell r="AR325">
            <v>9.6999999999999993</v>
          </cell>
          <cell r="AS325">
            <v>53.300000000000004</v>
          </cell>
          <cell r="AT325">
            <v>15.6</v>
          </cell>
          <cell r="AU325">
            <v>1.5</v>
          </cell>
          <cell r="AV325">
            <v>1.7</v>
          </cell>
          <cell r="AW325">
            <v>15.3</v>
          </cell>
          <cell r="AX325">
            <v>1.0196078431372548</v>
          </cell>
          <cell r="AY325">
            <v>3.2</v>
          </cell>
          <cell r="BG325">
            <v>4</v>
          </cell>
        </row>
        <row r="326">
          <cell r="C326">
            <v>2010</v>
          </cell>
          <cell r="D326" t="str">
            <v>LAL</v>
          </cell>
          <cell r="F326" t="str">
            <v>Josh Powell</v>
          </cell>
          <cell r="G326">
            <v>21</v>
          </cell>
          <cell r="H326" t="str">
            <v>PF</v>
          </cell>
          <cell r="J326">
            <v>81</v>
          </cell>
          <cell r="L326">
            <v>225</v>
          </cell>
          <cell r="N326">
            <v>24.106530861087002</v>
          </cell>
          <cell r="O326">
            <v>86</v>
          </cell>
          <cell r="P326">
            <v>1.0617283950617284</v>
          </cell>
          <cell r="R326">
            <v>27.394444444444446</v>
          </cell>
          <cell r="S326" t="str">
            <v>us</v>
          </cell>
          <cell r="T326" t="str">
            <v>United States</v>
          </cell>
          <cell r="U326" t="str">
            <v>North America</v>
          </cell>
          <cell r="V326" t="str">
            <v>Americas</v>
          </cell>
          <cell r="W326">
            <v>4</v>
          </cell>
          <cell r="X326" t="str">
            <v>ACC</v>
          </cell>
          <cell r="Z326" t="str">
            <v>NC State</v>
          </cell>
          <cell r="AF326">
            <v>959111</v>
          </cell>
          <cell r="AG326">
            <v>1.0496074856652686E-2</v>
          </cell>
          <cell r="AJ326">
            <v>581</v>
          </cell>
          <cell r="AL326">
            <v>-0.7</v>
          </cell>
          <cell r="AM326">
            <v>0.7</v>
          </cell>
          <cell r="AN326">
            <v>0</v>
          </cell>
          <cell r="AO326">
            <v>-7.4</v>
          </cell>
          <cell r="AP326">
            <v>-5.29</v>
          </cell>
          <cell r="AQ326">
            <v>18.600000000000001</v>
          </cell>
          <cell r="AR326">
            <v>12.4</v>
          </cell>
          <cell r="AS326">
            <v>40.699999999999996</v>
          </cell>
          <cell r="AT326">
            <v>9</v>
          </cell>
          <cell r="AU326">
            <v>0.8</v>
          </cell>
          <cell r="AV326">
            <v>0.8</v>
          </cell>
          <cell r="AW326">
            <v>13.7</v>
          </cell>
          <cell r="AX326">
            <v>0.65693430656934315</v>
          </cell>
          <cell r="AY326">
            <v>1.6</v>
          </cell>
          <cell r="BG326">
            <v>4.0199999999999996</v>
          </cell>
        </row>
        <row r="327">
          <cell r="C327">
            <v>2010</v>
          </cell>
          <cell r="D327" t="str">
            <v>LAL</v>
          </cell>
          <cell r="F327" t="str">
            <v>Sasha Vujačić</v>
          </cell>
          <cell r="G327">
            <v>18</v>
          </cell>
          <cell r="H327" t="str">
            <v>SG</v>
          </cell>
          <cell r="J327">
            <v>79</v>
          </cell>
          <cell r="L327">
            <v>195</v>
          </cell>
          <cell r="N327">
            <v>21.963556446452959</v>
          </cell>
          <cell r="O327">
            <v>81</v>
          </cell>
          <cell r="P327">
            <v>1.0253164556962024</v>
          </cell>
          <cell r="R327">
            <v>26.274999999999999</v>
          </cell>
          <cell r="S327" t="str">
            <v>si</v>
          </cell>
          <cell r="T327" t="str">
            <v>Slovenia</v>
          </cell>
          <cell r="U327" t="str">
            <v>Europe</v>
          </cell>
          <cell r="V327" t="str">
            <v>Eurasia</v>
          </cell>
          <cell r="W327">
            <v>5</v>
          </cell>
          <cell r="X327" t="str">
            <v>INT'L</v>
          </cell>
          <cell r="Z327" t="str">
            <v>INTERNATIONAL</v>
          </cell>
          <cell r="AF327">
            <v>5000000</v>
          </cell>
          <cell r="AG327">
            <v>5.4717727440581364E-2</v>
          </cell>
          <cell r="AJ327">
            <v>575</v>
          </cell>
          <cell r="AL327">
            <v>0.7</v>
          </cell>
          <cell r="AM327">
            <v>0.7</v>
          </cell>
          <cell r="AN327">
            <v>1.4</v>
          </cell>
          <cell r="AO327">
            <v>0</v>
          </cell>
          <cell r="AP327">
            <v>-1.18</v>
          </cell>
          <cell r="AQ327">
            <v>15.2</v>
          </cell>
          <cell r="AR327">
            <v>12.3</v>
          </cell>
          <cell r="AS327">
            <v>51.800000000000004</v>
          </cell>
          <cell r="AT327">
            <v>10.5</v>
          </cell>
          <cell r="AU327">
            <v>1.8</v>
          </cell>
          <cell r="AV327">
            <v>0.5</v>
          </cell>
          <cell r="AW327">
            <v>8.6999999999999993</v>
          </cell>
          <cell r="AX327">
            <v>1.2068965517241381</v>
          </cell>
          <cell r="AY327">
            <v>2.2999999999999998</v>
          </cell>
          <cell r="BG327">
            <v>2.5300000000000002</v>
          </cell>
        </row>
        <row r="328">
          <cell r="C328">
            <v>2010</v>
          </cell>
          <cell r="D328" t="str">
            <v>LAL</v>
          </cell>
          <cell r="F328" t="str">
            <v>Luke Walton</v>
          </cell>
          <cell r="G328">
            <v>4</v>
          </cell>
          <cell r="H328" t="str">
            <v>SF</v>
          </cell>
          <cell r="J328">
            <v>80</v>
          </cell>
          <cell r="L328">
            <v>235</v>
          </cell>
          <cell r="N328">
            <v>25.811314590419496</v>
          </cell>
          <cell r="O328">
            <v>81</v>
          </cell>
          <cell r="P328">
            <v>1.0125</v>
          </cell>
          <cell r="R328">
            <v>30.219444444444445</v>
          </cell>
          <cell r="S328" t="str">
            <v>us</v>
          </cell>
          <cell r="T328" t="str">
            <v>United States</v>
          </cell>
          <cell r="U328" t="str">
            <v>North America</v>
          </cell>
          <cell r="V328" t="str">
            <v>Americas</v>
          </cell>
          <cell r="W328">
            <v>6</v>
          </cell>
          <cell r="X328" t="str">
            <v>PAC12</v>
          </cell>
          <cell r="Z328" t="str">
            <v>Arizona</v>
          </cell>
          <cell r="AF328">
            <v>4840000</v>
          </cell>
          <cell r="AG328">
            <v>5.2966760162482758E-2</v>
          </cell>
          <cell r="AJ328">
            <v>272</v>
          </cell>
          <cell r="AL328">
            <v>-0.1</v>
          </cell>
          <cell r="AM328">
            <v>0.4</v>
          </cell>
          <cell r="AN328">
            <v>0.3</v>
          </cell>
          <cell r="AO328">
            <v>-2</v>
          </cell>
          <cell r="AP328">
            <v>-2.15</v>
          </cell>
          <cell r="AQ328">
            <v>16.100000000000001</v>
          </cell>
          <cell r="AR328" t="str">
            <v/>
          </cell>
          <cell r="AS328">
            <v>40.200000000000003</v>
          </cell>
          <cell r="AT328">
            <v>21.5</v>
          </cell>
          <cell r="AU328">
            <v>1.9</v>
          </cell>
          <cell r="AV328">
            <v>0.3</v>
          </cell>
          <cell r="AW328">
            <v>12.3</v>
          </cell>
          <cell r="AX328">
            <v>1.7479674796747966</v>
          </cell>
          <cell r="AY328">
            <v>2.1999999999999997</v>
          </cell>
          <cell r="BG328">
            <v>3.2399999999999998</v>
          </cell>
        </row>
        <row r="329">
          <cell r="C329">
            <v>2010</v>
          </cell>
          <cell r="D329" t="str">
            <v>LAL</v>
          </cell>
          <cell r="F329" t="str">
            <v>Metta World Peace</v>
          </cell>
          <cell r="G329">
            <v>37</v>
          </cell>
          <cell r="H329" t="str">
            <v>SF</v>
          </cell>
          <cell r="J329">
            <v>79</v>
          </cell>
          <cell r="L329">
            <v>260</v>
          </cell>
          <cell r="N329">
            <v>29.284741928603943</v>
          </cell>
          <cell r="O329">
            <v>84</v>
          </cell>
          <cell r="P329">
            <v>1.0632911392405062</v>
          </cell>
          <cell r="R329">
            <v>30.594444444444445</v>
          </cell>
          <cell r="S329" t="str">
            <v>us</v>
          </cell>
          <cell r="T329" t="str">
            <v>United States</v>
          </cell>
          <cell r="U329" t="str">
            <v>North America</v>
          </cell>
          <cell r="V329" t="str">
            <v>Americas</v>
          </cell>
          <cell r="W329">
            <v>10</v>
          </cell>
          <cell r="X329" t="str">
            <v>BIG EAST</v>
          </cell>
          <cell r="Z329" t="str">
            <v>St. John's</v>
          </cell>
          <cell r="AF329">
            <v>5854000</v>
          </cell>
          <cell r="AG329">
            <v>6.4063515287432662E-2</v>
          </cell>
          <cell r="AJ329">
            <v>2605</v>
          </cell>
          <cell r="AL329">
            <v>1.8</v>
          </cell>
          <cell r="AM329">
            <v>3.5</v>
          </cell>
          <cell r="AN329">
            <v>5.3</v>
          </cell>
          <cell r="AO329">
            <v>2.4</v>
          </cell>
          <cell r="AP329">
            <v>1.1000000000000001</v>
          </cell>
          <cell r="AQ329">
            <v>16.2</v>
          </cell>
          <cell r="AR329">
            <v>11.6</v>
          </cell>
          <cell r="AS329">
            <v>51.4</v>
          </cell>
          <cell r="AT329">
            <v>13.3</v>
          </cell>
          <cell r="AU329">
            <v>2.1</v>
          </cell>
          <cell r="AV329">
            <v>0.6</v>
          </cell>
          <cell r="AW329">
            <v>12.8</v>
          </cell>
          <cell r="AX329">
            <v>1.0390625</v>
          </cell>
          <cell r="AY329">
            <v>2.7</v>
          </cell>
          <cell r="BG329">
            <v>3.0300000000000002</v>
          </cell>
        </row>
        <row r="330">
          <cell r="C330">
            <v>2010</v>
          </cell>
          <cell r="D330" t="str">
            <v>LAL</v>
          </cell>
          <cell r="O330">
            <v>0</v>
          </cell>
          <cell r="P330" t="str">
            <v/>
          </cell>
          <cell r="X330">
            <v>0</v>
          </cell>
          <cell r="AF330">
            <v>0</v>
          </cell>
          <cell r="AG330">
            <v>0</v>
          </cell>
          <cell r="AJ330">
            <v>0</v>
          </cell>
          <cell r="AL330">
            <v>0</v>
          </cell>
          <cell r="AM330">
            <v>0</v>
          </cell>
          <cell r="AN330">
            <v>0</v>
          </cell>
          <cell r="AO330" t="str">
            <v/>
          </cell>
          <cell r="AP330" t="str">
            <v/>
          </cell>
          <cell r="AQ330">
            <v>0</v>
          </cell>
          <cell r="AR330">
            <v>6.7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BG330" t="str">
            <v/>
          </cell>
        </row>
        <row r="331">
          <cell r="C331">
            <v>2010</v>
          </cell>
          <cell r="D331" t="str">
            <v>LAL</v>
          </cell>
          <cell r="O331">
            <v>0</v>
          </cell>
          <cell r="P331" t="str">
            <v/>
          </cell>
          <cell r="X331">
            <v>0</v>
          </cell>
          <cell r="AF331">
            <v>0</v>
          </cell>
          <cell r="AG331">
            <v>0</v>
          </cell>
          <cell r="AJ331">
            <v>0</v>
          </cell>
          <cell r="AL331">
            <v>0</v>
          </cell>
          <cell r="AM331">
            <v>0</v>
          </cell>
          <cell r="AN331">
            <v>0</v>
          </cell>
          <cell r="AO331" t="str">
            <v/>
          </cell>
          <cell r="AP331" t="str">
            <v/>
          </cell>
          <cell r="AQ331">
            <v>0</v>
          </cell>
          <cell r="AR331" t="str">
            <v/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BG331" t="str">
            <v/>
          </cell>
        </row>
        <row r="332">
          <cell r="C332">
            <v>2010</v>
          </cell>
          <cell r="D332" t="str">
            <v>LAL</v>
          </cell>
          <cell r="O332">
            <v>0</v>
          </cell>
          <cell r="P332" t="str">
            <v/>
          </cell>
          <cell r="X332">
            <v>0</v>
          </cell>
          <cell r="AF332">
            <v>0</v>
          </cell>
          <cell r="AG332">
            <v>0</v>
          </cell>
          <cell r="AJ332">
            <v>0</v>
          </cell>
          <cell r="AL332">
            <v>0</v>
          </cell>
          <cell r="AM332">
            <v>0</v>
          </cell>
          <cell r="AN332">
            <v>0</v>
          </cell>
          <cell r="AO332" t="str">
            <v/>
          </cell>
          <cell r="AP332" t="str">
            <v/>
          </cell>
          <cell r="AQ332">
            <v>0</v>
          </cell>
          <cell r="AR332" t="str">
            <v/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BG332" t="str">
            <v/>
          </cell>
        </row>
        <row r="333">
          <cell r="C333">
            <v>2010</v>
          </cell>
          <cell r="D333" t="str">
            <v>LAL</v>
          </cell>
          <cell r="O333">
            <v>0</v>
          </cell>
          <cell r="P333" t="str">
            <v/>
          </cell>
          <cell r="X333">
            <v>0</v>
          </cell>
          <cell r="AF333">
            <v>0</v>
          </cell>
          <cell r="AG333">
            <v>0</v>
          </cell>
          <cell r="AJ333">
            <v>0</v>
          </cell>
          <cell r="AL333">
            <v>0</v>
          </cell>
          <cell r="AM333">
            <v>0</v>
          </cell>
          <cell r="AN333">
            <v>0</v>
          </cell>
          <cell r="AO333" t="str">
            <v/>
          </cell>
          <cell r="AP333" t="str">
            <v/>
          </cell>
          <cell r="AQ333">
            <v>0</v>
          </cell>
          <cell r="AR333" t="str">
            <v/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BG333" t="str">
            <v/>
          </cell>
        </row>
        <row r="334">
          <cell r="C334">
            <v>2010</v>
          </cell>
          <cell r="D334" t="str">
            <v>LAL</v>
          </cell>
          <cell r="O334">
            <v>0</v>
          </cell>
          <cell r="P334" t="str">
            <v/>
          </cell>
          <cell r="X334">
            <v>0</v>
          </cell>
          <cell r="AF334">
            <v>0</v>
          </cell>
          <cell r="AG334">
            <v>0</v>
          </cell>
          <cell r="AJ334">
            <v>0</v>
          </cell>
          <cell r="AL334">
            <v>0</v>
          </cell>
          <cell r="AM334">
            <v>0</v>
          </cell>
          <cell r="AN334">
            <v>0</v>
          </cell>
          <cell r="AO334" t="str">
            <v/>
          </cell>
          <cell r="AP334" t="str">
            <v/>
          </cell>
          <cell r="AQ334">
            <v>0</v>
          </cell>
          <cell r="AR334" t="str">
            <v/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BG334" t="str">
            <v/>
          </cell>
        </row>
        <row r="335">
          <cell r="C335">
            <v>2010</v>
          </cell>
          <cell r="D335" t="str">
            <v>LAL</v>
          </cell>
          <cell r="O335">
            <v>0</v>
          </cell>
          <cell r="P335" t="str">
            <v/>
          </cell>
          <cell r="X335">
            <v>0</v>
          </cell>
          <cell r="AF335">
            <v>0</v>
          </cell>
          <cell r="AG335">
            <v>0</v>
          </cell>
          <cell r="AJ335">
            <v>0</v>
          </cell>
          <cell r="AL335">
            <v>0</v>
          </cell>
          <cell r="AM335">
            <v>0</v>
          </cell>
          <cell r="AN335">
            <v>0</v>
          </cell>
          <cell r="AO335" t="str">
            <v/>
          </cell>
          <cell r="AP335" t="str">
            <v/>
          </cell>
          <cell r="AQ335">
            <v>0</v>
          </cell>
          <cell r="AR335" t="str">
            <v/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BG335" t="str">
            <v/>
          </cell>
        </row>
        <row r="336">
          <cell r="C336">
            <v>2010</v>
          </cell>
          <cell r="D336" t="str">
            <v>LAL</v>
          </cell>
          <cell r="O336">
            <v>0</v>
          </cell>
          <cell r="P336" t="str">
            <v/>
          </cell>
          <cell r="X336">
            <v>0</v>
          </cell>
          <cell r="AF336">
            <v>0</v>
          </cell>
          <cell r="AG336">
            <v>0</v>
          </cell>
          <cell r="AJ336">
            <v>0</v>
          </cell>
          <cell r="AL336">
            <v>0</v>
          </cell>
          <cell r="AM336">
            <v>0</v>
          </cell>
          <cell r="AN336">
            <v>0</v>
          </cell>
          <cell r="AO336" t="str">
            <v/>
          </cell>
          <cell r="AP336" t="str">
            <v/>
          </cell>
          <cell r="AQ336">
            <v>0</v>
          </cell>
          <cell r="AR336" t="str">
            <v/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BG336" t="str">
            <v/>
          </cell>
        </row>
        <row r="337">
          <cell r="C337">
            <v>2010</v>
          </cell>
          <cell r="D337" t="str">
            <v>LAL</v>
          </cell>
          <cell r="O337">
            <v>0</v>
          </cell>
          <cell r="P337" t="str">
            <v/>
          </cell>
          <cell r="X337">
            <v>0</v>
          </cell>
          <cell r="AF337">
            <v>0</v>
          </cell>
          <cell r="AG337">
            <v>0</v>
          </cell>
          <cell r="AJ337">
            <v>0</v>
          </cell>
          <cell r="AL337">
            <v>0</v>
          </cell>
          <cell r="AM337">
            <v>0</v>
          </cell>
          <cell r="AN337">
            <v>0</v>
          </cell>
          <cell r="AO337" t="str">
            <v/>
          </cell>
          <cell r="AP337" t="str">
            <v/>
          </cell>
          <cell r="AQ337">
            <v>0</v>
          </cell>
          <cell r="AR337" t="str">
            <v/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BG337" t="str">
            <v/>
          </cell>
        </row>
        <row r="338">
          <cell r="C338">
            <v>2010</v>
          </cell>
          <cell r="D338" t="str">
            <v>LAL</v>
          </cell>
          <cell r="O338">
            <v>0</v>
          </cell>
          <cell r="P338" t="str">
            <v/>
          </cell>
          <cell r="X338">
            <v>0</v>
          </cell>
          <cell r="AF338">
            <v>0</v>
          </cell>
          <cell r="AG338">
            <v>0</v>
          </cell>
          <cell r="AJ338">
            <v>0</v>
          </cell>
          <cell r="AL338">
            <v>0</v>
          </cell>
          <cell r="AM338">
            <v>0</v>
          </cell>
          <cell r="AN338">
            <v>0</v>
          </cell>
          <cell r="AO338" t="str">
            <v/>
          </cell>
          <cell r="AP338" t="str">
            <v/>
          </cell>
          <cell r="AQ338">
            <v>0</v>
          </cell>
          <cell r="AR338" t="str">
            <v/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BG338" t="str">
            <v/>
          </cell>
        </row>
        <row r="339">
          <cell r="C339">
            <v>2010</v>
          </cell>
          <cell r="D339" t="str">
            <v>LAL</v>
          </cell>
          <cell r="F339" t="str">
            <v>TEAM TOTAL / WTD AVG</v>
          </cell>
          <cell r="AG339">
            <v>1</v>
          </cell>
          <cell r="AJ339">
            <v>19830</v>
          </cell>
          <cell r="AL339">
            <v>24.2</v>
          </cell>
          <cell r="AM339">
            <v>29.4</v>
          </cell>
          <cell r="AN339">
            <v>53.599999999999994</v>
          </cell>
          <cell r="AO339">
            <v>1.2650832072617246</v>
          </cell>
          <cell r="AP339">
            <v>0.83951588502269303</v>
          </cell>
          <cell r="AQ339">
            <v>243.69999999999996</v>
          </cell>
          <cell r="AR339">
            <v>161.70000000000002</v>
          </cell>
          <cell r="AS339">
            <v>53.349531013615746</v>
          </cell>
          <cell r="AT339">
            <v>13.934029248613212</v>
          </cell>
          <cell r="AU339">
            <v>1.5951991931417044</v>
          </cell>
          <cell r="AV339">
            <v>1.5136006051437214</v>
          </cell>
          <cell r="AW339">
            <v>12.14459909228442</v>
          </cell>
          <cell r="AX339">
            <v>1.1626096480728503</v>
          </cell>
          <cell r="AY339">
            <v>3.1087997982854256</v>
          </cell>
          <cell r="BG339">
            <v>2.9998265254664651</v>
          </cell>
        </row>
        <row r="342">
          <cell r="C342" t="str">
            <v>YEAR</v>
          </cell>
          <cell r="D342" t="str">
            <v>TEAM</v>
          </cell>
          <cell r="F342" t="str">
            <v>PLAYER</v>
          </cell>
          <cell r="G342" t="str">
            <v>NUMBER</v>
          </cell>
          <cell r="H342" t="str">
            <v>POS</v>
          </cell>
          <cell r="J342" t="str">
            <v>HEIGHT (IN)</v>
          </cell>
          <cell r="L342" t="str">
            <v>WEIGHT (LBS)</v>
          </cell>
          <cell r="N342" t="str">
            <v>BMI</v>
          </cell>
          <cell r="O342" t="str">
            <v>W-SPAN</v>
          </cell>
          <cell r="P342" t="str">
            <v>APE</v>
          </cell>
          <cell r="R342" t="str">
            <v>AGE</v>
          </cell>
          <cell r="S342" t="str">
            <v>NATION</v>
          </cell>
          <cell r="T342" t="str">
            <v>COUNTRY</v>
          </cell>
          <cell r="U342" t="str">
            <v>CONTINENT</v>
          </cell>
          <cell r="V342" t="str">
            <v>GLOBAL REGION</v>
          </cell>
          <cell r="W342" t="str">
            <v>EXPE1IENCE</v>
          </cell>
          <cell r="X342" t="str">
            <v>CONFERENCE</v>
          </cell>
          <cell r="Z342" t="str">
            <v>COLLEGE1</v>
          </cell>
          <cell r="AF342" t="str">
            <v>SALARY</v>
          </cell>
          <cell r="AG342" t="str">
            <v>% SALARY</v>
          </cell>
          <cell r="AJ342" t="str">
            <v>MP</v>
          </cell>
          <cell r="AL342" t="str">
            <v>D-WS</v>
          </cell>
          <cell r="AM342" t="str">
            <v>O-WS</v>
          </cell>
          <cell r="AN342" t="str">
            <v>WS</v>
          </cell>
          <cell r="AO342" t="str">
            <v>RAPTOR</v>
          </cell>
          <cell r="AP342" t="str">
            <v>LEBRON</v>
          </cell>
          <cell r="AQ342" t="str">
            <v>USG%</v>
          </cell>
          <cell r="AR342" t="str">
            <v>PER</v>
          </cell>
          <cell r="AS342" t="str">
            <v>TS%</v>
          </cell>
          <cell r="AT342" t="str">
            <v>AST%</v>
          </cell>
          <cell r="AU342" t="str">
            <v>STL%</v>
          </cell>
          <cell r="AV342" t="str">
            <v>BLK%</v>
          </cell>
          <cell r="AW342" t="str">
            <v>TO%</v>
          </cell>
          <cell r="AX342" t="str">
            <v>AST%/TO%</v>
          </cell>
          <cell r="AY342" t="str">
            <v>STOCK%</v>
          </cell>
          <cell r="BG342" t="str">
            <v>WTD POS</v>
          </cell>
        </row>
        <row r="343">
          <cell r="C343">
            <v>2009</v>
          </cell>
          <cell r="D343" t="str">
            <v>LAL</v>
          </cell>
          <cell r="F343" t="str">
            <v>Trevor Ariza</v>
          </cell>
          <cell r="G343">
            <v>3</v>
          </cell>
          <cell r="H343" t="str">
            <v>SF</v>
          </cell>
          <cell r="J343">
            <v>80</v>
          </cell>
          <cell r="L343">
            <v>215</v>
          </cell>
          <cell r="N343">
            <v>23.614606965702944</v>
          </cell>
          <cell r="O343">
            <v>86</v>
          </cell>
          <cell r="P343">
            <v>1.075</v>
          </cell>
          <cell r="R343">
            <v>23.955555555555556</v>
          </cell>
          <cell r="S343" t="str">
            <v>us</v>
          </cell>
          <cell r="T343" t="str">
            <v>United States</v>
          </cell>
          <cell r="U343" t="str">
            <v>North America</v>
          </cell>
          <cell r="V343" t="str">
            <v>Americas</v>
          </cell>
          <cell r="W343">
            <v>4</v>
          </cell>
          <cell r="X343" t="str">
            <v>PAC12</v>
          </cell>
          <cell r="Z343" t="str">
            <v>UCLA</v>
          </cell>
          <cell r="AF343">
            <v>3100000</v>
          </cell>
          <cell r="AG343">
            <v>3.961874346394572E-2</v>
          </cell>
          <cell r="AJ343">
            <v>1999</v>
          </cell>
          <cell r="AL343">
            <v>2.5</v>
          </cell>
          <cell r="AM343">
            <v>3.5</v>
          </cell>
          <cell r="AN343">
            <v>6.1</v>
          </cell>
          <cell r="AO343">
            <v>2.2000000000000002</v>
          </cell>
          <cell r="AP343" t="str">
            <v/>
          </cell>
          <cell r="AQ343">
            <v>16.600000000000001</v>
          </cell>
          <cell r="AR343">
            <v>24.4</v>
          </cell>
          <cell r="AS343">
            <v>54.400000000000006</v>
          </cell>
          <cell r="AT343">
            <v>10.4</v>
          </cell>
          <cell r="AU343">
            <v>3.5</v>
          </cell>
          <cell r="AV343">
            <v>0.9</v>
          </cell>
          <cell r="AW343">
            <v>11.5</v>
          </cell>
          <cell r="AX343">
            <v>0.90434782608695652</v>
          </cell>
          <cell r="AY343">
            <v>4.4000000000000004</v>
          </cell>
          <cell r="BG343">
            <v>2.98</v>
          </cell>
        </row>
        <row r="344">
          <cell r="C344">
            <v>2009</v>
          </cell>
          <cell r="D344" t="str">
            <v>LAL</v>
          </cell>
          <cell r="F344" t="str">
            <v>Shannon Brown</v>
          </cell>
          <cell r="G344">
            <v>12</v>
          </cell>
          <cell r="H344" t="str">
            <v>SG</v>
          </cell>
          <cell r="J344">
            <v>76</v>
          </cell>
          <cell r="L344">
            <v>205</v>
          </cell>
          <cell r="N344">
            <v>24.948756956614591</v>
          </cell>
          <cell r="O344">
            <v>79</v>
          </cell>
          <cell r="P344">
            <v>1.0394736842105263</v>
          </cell>
          <cell r="R344">
            <v>23.541666666666668</v>
          </cell>
          <cell r="S344" t="str">
            <v>us</v>
          </cell>
          <cell r="T344" t="str">
            <v>United States</v>
          </cell>
          <cell r="U344" t="str">
            <v>North America</v>
          </cell>
          <cell r="V344" t="str">
            <v>Americas</v>
          </cell>
          <cell r="W344">
            <v>2</v>
          </cell>
          <cell r="X344" t="str">
            <v>BIG10</v>
          </cell>
          <cell r="Z344" t="str">
            <v>Michigan State</v>
          </cell>
          <cell r="AF344">
            <v>797581</v>
          </cell>
          <cell r="AG344">
            <v>1.0193276461521707E-2</v>
          </cell>
          <cell r="AJ344">
            <v>136</v>
          </cell>
          <cell r="AL344">
            <v>0.2</v>
          </cell>
          <cell r="AM344">
            <v>0.2</v>
          </cell>
          <cell r="AN344">
            <v>0.4</v>
          </cell>
          <cell r="AO344">
            <v>-3</v>
          </cell>
          <cell r="AP344" t="str">
            <v/>
          </cell>
          <cell r="AQ344">
            <v>17.8</v>
          </cell>
          <cell r="AR344">
            <v>22.2</v>
          </cell>
          <cell r="AS344">
            <v>63.1</v>
          </cell>
          <cell r="AT344">
            <v>10.9</v>
          </cell>
          <cell r="AU344">
            <v>1.5</v>
          </cell>
          <cell r="AV344">
            <v>1.1000000000000001</v>
          </cell>
          <cell r="AW344">
            <v>16.399999999999999</v>
          </cell>
          <cell r="AX344">
            <v>0.66463414634146345</v>
          </cell>
          <cell r="AY344">
            <v>2.6</v>
          </cell>
          <cell r="BG344">
            <v>1.1599999999999999</v>
          </cell>
        </row>
        <row r="345">
          <cell r="C345">
            <v>2009</v>
          </cell>
          <cell r="D345" t="str">
            <v>LAL</v>
          </cell>
          <cell r="F345" t="str">
            <v>Kobe Bryant</v>
          </cell>
          <cell r="G345">
            <v>24</v>
          </cell>
          <cell r="H345" t="str">
            <v>SG</v>
          </cell>
          <cell r="J345">
            <v>78</v>
          </cell>
          <cell r="L345">
            <v>212</v>
          </cell>
          <cell r="N345">
            <v>24.494517629975501</v>
          </cell>
          <cell r="O345">
            <v>83</v>
          </cell>
          <cell r="P345">
            <v>1.0641025641025641</v>
          </cell>
          <cell r="R345">
            <v>30.808333333333334</v>
          </cell>
          <cell r="S345" t="str">
            <v>us</v>
          </cell>
          <cell r="T345" t="str">
            <v>United States</v>
          </cell>
          <cell r="U345" t="str">
            <v>North America</v>
          </cell>
          <cell r="V345" t="str">
            <v>Americas</v>
          </cell>
          <cell r="W345">
            <v>12</v>
          </cell>
          <cell r="X345" t="str">
            <v>H.S.</v>
          </cell>
          <cell r="Z345" t="str">
            <v>High School</v>
          </cell>
          <cell r="AF345">
            <v>21262500</v>
          </cell>
          <cell r="AG345">
            <v>0.27173984932327289</v>
          </cell>
          <cell r="AJ345">
            <v>2960</v>
          </cell>
          <cell r="AL345">
            <v>8.6</v>
          </cell>
          <cell r="AM345">
            <v>4</v>
          </cell>
          <cell r="AN345">
            <v>12.7</v>
          </cell>
          <cell r="AO345">
            <v>6</v>
          </cell>
          <cell r="AP345" t="str">
            <v/>
          </cell>
          <cell r="AQ345">
            <v>32.200000000000003</v>
          </cell>
          <cell r="AR345">
            <v>16.600000000000001</v>
          </cell>
          <cell r="AS345">
            <v>56.100000000000009</v>
          </cell>
          <cell r="AT345">
            <v>23.8</v>
          </cell>
          <cell r="AU345">
            <v>2.1</v>
          </cell>
          <cell r="AV345">
            <v>1</v>
          </cell>
          <cell r="AW345">
            <v>9.6999999999999993</v>
          </cell>
          <cell r="AX345">
            <v>2.4536082474226806</v>
          </cell>
          <cell r="AY345">
            <v>3.1</v>
          </cell>
          <cell r="BG345">
            <v>1.94</v>
          </cell>
        </row>
        <row r="346">
          <cell r="C346">
            <v>2009</v>
          </cell>
          <cell r="D346" t="str">
            <v>LAL</v>
          </cell>
          <cell r="F346" t="str">
            <v>Andrew Bynum</v>
          </cell>
          <cell r="G346">
            <v>17</v>
          </cell>
          <cell r="H346" t="str">
            <v>C</v>
          </cell>
          <cell r="J346">
            <v>85</v>
          </cell>
          <cell r="L346">
            <v>285</v>
          </cell>
          <cell r="N346">
            <v>27.728683096768112</v>
          </cell>
          <cell r="O346">
            <v>90</v>
          </cell>
          <cell r="P346">
            <v>1.0588235294117647</v>
          </cell>
          <cell r="R346">
            <v>21.630555555555556</v>
          </cell>
          <cell r="S346" t="str">
            <v>us</v>
          </cell>
          <cell r="T346" t="str">
            <v>United States</v>
          </cell>
          <cell r="U346" t="str">
            <v>North America</v>
          </cell>
          <cell r="V346" t="str">
            <v>Americas</v>
          </cell>
          <cell r="W346">
            <v>3</v>
          </cell>
          <cell r="X346" t="str">
            <v>H.S.</v>
          </cell>
          <cell r="Z346" t="str">
            <v>High School</v>
          </cell>
          <cell r="AF346">
            <v>2769300</v>
          </cell>
          <cell r="AG346">
            <v>3.5392318153130611E-2</v>
          </cell>
          <cell r="AJ346">
            <v>1446</v>
          </cell>
          <cell r="AL346">
            <v>3.2</v>
          </cell>
          <cell r="AM346">
            <v>2.2999999999999998</v>
          </cell>
          <cell r="AN346">
            <v>5.5</v>
          </cell>
          <cell r="AO346">
            <v>1.4</v>
          </cell>
          <cell r="AP346" t="str">
            <v/>
          </cell>
          <cell r="AQ346">
            <v>20.7</v>
          </cell>
          <cell r="AR346">
            <v>12.1</v>
          </cell>
          <cell r="AS346">
            <v>59.8</v>
          </cell>
          <cell r="AT346">
            <v>7.7</v>
          </cell>
          <cell r="AU346">
            <v>0.6</v>
          </cell>
          <cell r="AV346">
            <v>4.8</v>
          </cell>
          <cell r="AW346">
            <v>12.5</v>
          </cell>
          <cell r="AX346">
            <v>0.61599999999999999</v>
          </cell>
          <cell r="AY346">
            <v>5.3999999999999995</v>
          </cell>
          <cell r="BG346">
            <v>5</v>
          </cell>
        </row>
        <row r="347">
          <cell r="C347">
            <v>2009</v>
          </cell>
          <cell r="D347" t="str">
            <v>LAL</v>
          </cell>
          <cell r="F347" t="str">
            <v>Jordan Farmar</v>
          </cell>
          <cell r="G347">
            <v>5</v>
          </cell>
          <cell r="H347" t="str">
            <v>PG</v>
          </cell>
          <cell r="J347">
            <v>74</v>
          </cell>
          <cell r="L347">
            <v>180</v>
          </cell>
          <cell r="N347">
            <v>23.106347549976892</v>
          </cell>
          <cell r="O347">
            <v>75</v>
          </cell>
          <cell r="P347">
            <v>1.0135135135135136</v>
          </cell>
          <cell r="R347">
            <v>22.538888888888888</v>
          </cell>
          <cell r="S347" t="str">
            <v>us</v>
          </cell>
          <cell r="T347" t="str">
            <v>United States</v>
          </cell>
          <cell r="U347" t="str">
            <v>North America</v>
          </cell>
          <cell r="V347" t="str">
            <v>Americas</v>
          </cell>
          <cell r="W347">
            <v>2</v>
          </cell>
          <cell r="X347" t="str">
            <v>PAC12</v>
          </cell>
          <cell r="Z347" t="str">
            <v>UCLA</v>
          </cell>
          <cell r="AF347">
            <v>1080000</v>
          </cell>
          <cell r="AG347">
            <v>1.3802659013245606E-2</v>
          </cell>
          <cell r="AJ347">
            <v>1192</v>
          </cell>
          <cell r="AL347">
            <v>-0.7</v>
          </cell>
          <cell r="AM347">
            <v>1.5</v>
          </cell>
          <cell r="AN347">
            <v>0.8</v>
          </cell>
          <cell r="AO347">
            <v>-3.1</v>
          </cell>
          <cell r="AP347" t="str">
            <v/>
          </cell>
          <cell r="AQ347">
            <v>19.600000000000001</v>
          </cell>
          <cell r="AR347">
            <v>12.6</v>
          </cell>
          <cell r="AS347">
            <v>46.6</v>
          </cell>
          <cell r="AT347">
            <v>18.600000000000001</v>
          </cell>
          <cell r="AU347">
            <v>2.4</v>
          </cell>
          <cell r="AV347">
            <v>0.6</v>
          </cell>
          <cell r="AW347">
            <v>16.3</v>
          </cell>
          <cell r="AX347">
            <v>1.1411042944785277</v>
          </cell>
          <cell r="AY347">
            <v>3</v>
          </cell>
          <cell r="BG347">
            <v>1</v>
          </cell>
        </row>
        <row r="348">
          <cell r="C348">
            <v>2009</v>
          </cell>
          <cell r="D348" t="str">
            <v>LAL</v>
          </cell>
          <cell r="F348" t="str">
            <v>Derek Fisher</v>
          </cell>
          <cell r="G348">
            <v>2</v>
          </cell>
          <cell r="H348" t="str">
            <v>PG</v>
          </cell>
          <cell r="J348">
            <v>73</v>
          </cell>
          <cell r="L348">
            <v>200</v>
          </cell>
          <cell r="N348">
            <v>26.381926812133489</v>
          </cell>
          <cell r="O348">
            <v>81</v>
          </cell>
          <cell r="P348">
            <v>1.1095890410958904</v>
          </cell>
          <cell r="R348">
            <v>34.847222222222221</v>
          </cell>
          <cell r="S348" t="str">
            <v>us</v>
          </cell>
          <cell r="T348" t="str">
            <v>United States</v>
          </cell>
          <cell r="U348" t="str">
            <v>North America</v>
          </cell>
          <cell r="V348" t="str">
            <v>Americas</v>
          </cell>
          <cell r="W348">
            <v>12</v>
          </cell>
          <cell r="X348" t="str">
            <v>OTHER</v>
          </cell>
          <cell r="Z348" t="str">
            <v>Little Rock</v>
          </cell>
          <cell r="AF348">
            <v>4700000</v>
          </cell>
          <cell r="AG348">
            <v>6.006712718727255E-2</v>
          </cell>
          <cell r="AJ348">
            <v>2441</v>
          </cell>
          <cell r="AL348">
            <v>3.6</v>
          </cell>
          <cell r="AM348">
            <v>2.7</v>
          </cell>
          <cell r="AN348">
            <v>6.3</v>
          </cell>
          <cell r="AO348">
            <v>1</v>
          </cell>
          <cell r="AP348" t="str">
            <v/>
          </cell>
          <cell r="AQ348">
            <v>14.7</v>
          </cell>
          <cell r="AR348">
            <v>11.3</v>
          </cell>
          <cell r="AS348">
            <v>54.6</v>
          </cell>
          <cell r="AT348">
            <v>14.9</v>
          </cell>
          <cell r="AU348">
            <v>2</v>
          </cell>
          <cell r="AV348">
            <v>0.2</v>
          </cell>
          <cell r="AW348">
            <v>8.8000000000000007</v>
          </cell>
          <cell r="AX348">
            <v>1.6931818181818181</v>
          </cell>
          <cell r="AY348">
            <v>2.2000000000000002</v>
          </cell>
          <cell r="BG348">
            <v>1</v>
          </cell>
        </row>
        <row r="349">
          <cell r="C349">
            <v>2009</v>
          </cell>
          <cell r="D349" t="str">
            <v>LAL</v>
          </cell>
          <cell r="F349" t="str">
            <v>Pau Gasol</v>
          </cell>
          <cell r="G349">
            <v>16</v>
          </cell>
          <cell r="H349" t="str">
            <v>C</v>
          </cell>
          <cell r="J349">
            <v>85</v>
          </cell>
          <cell r="L349">
            <v>250</v>
          </cell>
          <cell r="N349">
            <v>24.323406225235185</v>
          </cell>
          <cell r="O349">
            <v>88</v>
          </cell>
          <cell r="P349">
            <v>1.0352941176470589</v>
          </cell>
          <cell r="R349">
            <v>28.93888888888889</v>
          </cell>
          <cell r="S349" t="str">
            <v>es</v>
          </cell>
          <cell r="T349" t="str">
            <v>Spain</v>
          </cell>
          <cell r="U349" t="str">
            <v>Europe</v>
          </cell>
          <cell r="V349" t="str">
            <v>Eurasia</v>
          </cell>
          <cell r="W349">
            <v>7</v>
          </cell>
          <cell r="X349" t="str">
            <v>INT'L</v>
          </cell>
          <cell r="Z349" t="str">
            <v>INTERNATIONAL</v>
          </cell>
          <cell r="AF349">
            <v>15106000</v>
          </cell>
          <cell r="AG349">
            <v>0.19305830282785938</v>
          </cell>
          <cell r="AJ349">
            <v>2999</v>
          </cell>
          <cell r="AL349">
            <v>9.8000000000000007</v>
          </cell>
          <cell r="AM349">
            <v>4.2</v>
          </cell>
          <cell r="AN349">
            <v>13.9</v>
          </cell>
          <cell r="AO349">
            <v>3.3</v>
          </cell>
          <cell r="AP349" t="str">
            <v/>
          </cell>
          <cell r="AQ349">
            <v>20.399999999999999</v>
          </cell>
          <cell r="AR349" t="str">
            <v/>
          </cell>
          <cell r="AS349">
            <v>61.7</v>
          </cell>
          <cell r="AT349">
            <v>14.8</v>
          </cell>
          <cell r="AU349">
            <v>0.9</v>
          </cell>
          <cell r="AV349">
            <v>2.1</v>
          </cell>
          <cell r="AW349">
            <v>11.3</v>
          </cell>
          <cell r="AX349">
            <v>1.3097345132743363</v>
          </cell>
          <cell r="AY349">
            <v>3</v>
          </cell>
          <cell r="BG349">
            <v>4.7</v>
          </cell>
        </row>
        <row r="350">
          <cell r="C350">
            <v>2009</v>
          </cell>
          <cell r="D350" t="str">
            <v>LAL</v>
          </cell>
          <cell r="F350" t="str">
            <v>D.J. Mbenga</v>
          </cell>
          <cell r="G350">
            <v>28</v>
          </cell>
          <cell r="H350" t="str">
            <v>C</v>
          </cell>
          <cell r="J350">
            <v>85</v>
          </cell>
          <cell r="L350">
            <v>245</v>
          </cell>
          <cell r="N350">
            <v>23.836938100730482</v>
          </cell>
          <cell r="O350">
            <v>87</v>
          </cell>
          <cell r="P350">
            <v>1.0235294117647058</v>
          </cell>
          <cell r="R350">
            <v>28.455555555555556</v>
          </cell>
          <cell r="S350" t="str">
            <v>cd</v>
          </cell>
          <cell r="T350" t="str">
            <v>Congo (DR)</v>
          </cell>
          <cell r="U350" t="str">
            <v>Africa</v>
          </cell>
          <cell r="V350" t="str">
            <v>Africa</v>
          </cell>
          <cell r="W350">
            <v>4</v>
          </cell>
          <cell r="X350" t="str">
            <v>INT'L</v>
          </cell>
          <cell r="Z350" t="str">
            <v>INTERNATIONAL</v>
          </cell>
          <cell r="AF350">
            <v>880658</v>
          </cell>
          <cell r="AG350">
            <v>1.1255020445635972E-2</v>
          </cell>
          <cell r="AJ350">
            <v>181</v>
          </cell>
          <cell r="AL350">
            <v>-0.1</v>
          </cell>
          <cell r="AM350">
            <v>0.4</v>
          </cell>
          <cell r="AN350">
            <v>0.3</v>
          </cell>
          <cell r="AO350">
            <v>-1.5</v>
          </cell>
          <cell r="AP350" t="str">
            <v/>
          </cell>
          <cell r="AQ350">
            <v>17.8</v>
          </cell>
          <cell r="AR350">
            <v>15.5</v>
          </cell>
          <cell r="AS350">
            <v>50.4</v>
          </cell>
          <cell r="AT350">
            <v>7.2</v>
          </cell>
          <cell r="AU350">
            <v>2.8</v>
          </cell>
          <cell r="AV350">
            <v>10.199999999999999</v>
          </cell>
          <cell r="AW350">
            <v>17.7</v>
          </cell>
          <cell r="AX350">
            <v>0.40677966101694918</v>
          </cell>
          <cell r="AY350">
            <v>13</v>
          </cell>
          <cell r="BG350">
            <v>5</v>
          </cell>
        </row>
        <row r="351">
          <cell r="C351">
            <v>2009</v>
          </cell>
          <cell r="D351" t="str">
            <v>LAL</v>
          </cell>
          <cell r="F351" t="str">
            <v>Chris Mihm</v>
          </cell>
          <cell r="G351">
            <v>31</v>
          </cell>
          <cell r="H351" t="str">
            <v>C</v>
          </cell>
          <cell r="J351">
            <v>85</v>
          </cell>
          <cell r="L351">
            <v>265</v>
          </cell>
          <cell r="N351">
            <v>25.782810598749297</v>
          </cell>
          <cell r="O351">
            <v>86</v>
          </cell>
          <cell r="P351">
            <v>1.0117647058823529</v>
          </cell>
          <cell r="R351">
            <v>29.911111111111111</v>
          </cell>
          <cell r="S351" t="str">
            <v>us</v>
          </cell>
          <cell r="T351" t="str">
            <v>United States</v>
          </cell>
          <cell r="U351" t="str">
            <v>North America</v>
          </cell>
          <cell r="V351" t="str">
            <v>Americas</v>
          </cell>
          <cell r="W351">
            <v>7</v>
          </cell>
          <cell r="X351" t="str">
            <v>BIG12</v>
          </cell>
          <cell r="Z351" t="str">
            <v>Texas</v>
          </cell>
          <cell r="AF351">
            <v>0</v>
          </cell>
          <cell r="AG351">
            <v>0</v>
          </cell>
          <cell r="AJ351">
            <v>105</v>
          </cell>
          <cell r="AL351">
            <v>-0.1</v>
          </cell>
          <cell r="AM351">
            <v>0.2</v>
          </cell>
          <cell r="AN351">
            <v>0.1</v>
          </cell>
          <cell r="AO351">
            <v>-5.6</v>
          </cell>
          <cell r="AP351" t="str">
            <v/>
          </cell>
          <cell r="AQ351">
            <v>22.2</v>
          </cell>
          <cell r="AR351">
            <v>20</v>
          </cell>
          <cell r="AS351">
            <v>41.8</v>
          </cell>
          <cell r="AT351">
            <v>13.7</v>
          </cell>
          <cell r="AU351">
            <v>0.5</v>
          </cell>
          <cell r="AV351">
            <v>4.4000000000000004</v>
          </cell>
          <cell r="AW351">
            <v>18.8</v>
          </cell>
          <cell r="AX351">
            <v>0.72872340425531912</v>
          </cell>
          <cell r="AY351">
            <v>4.9000000000000004</v>
          </cell>
          <cell r="BG351">
            <v>5</v>
          </cell>
        </row>
        <row r="352">
          <cell r="C352">
            <v>2009</v>
          </cell>
          <cell r="D352" t="str">
            <v>LAL</v>
          </cell>
          <cell r="F352" t="str">
            <v>Adam Morrison</v>
          </cell>
          <cell r="G352">
            <v>6</v>
          </cell>
          <cell r="H352" t="str">
            <v>SF</v>
          </cell>
          <cell r="J352">
            <v>80</v>
          </cell>
          <cell r="L352">
            <v>205</v>
          </cell>
          <cell r="N352">
            <v>22.516253153344664</v>
          </cell>
          <cell r="O352">
            <v>82</v>
          </cell>
          <cell r="P352">
            <v>1.0249999999999999</v>
          </cell>
          <cell r="R352">
            <v>24.902777777777779</v>
          </cell>
          <cell r="S352" t="str">
            <v>us</v>
          </cell>
          <cell r="T352" t="str">
            <v>United States</v>
          </cell>
          <cell r="U352" t="str">
            <v>North America</v>
          </cell>
          <cell r="V352" t="str">
            <v>Americas</v>
          </cell>
          <cell r="W352">
            <v>1</v>
          </cell>
          <cell r="X352" t="str">
            <v>WCC</v>
          </cell>
          <cell r="Z352" t="str">
            <v>Gonzaga</v>
          </cell>
          <cell r="AF352">
            <v>4159200</v>
          </cell>
          <cell r="AG352">
            <v>5.3155573488788084E-2</v>
          </cell>
          <cell r="AJ352">
            <v>44</v>
          </cell>
          <cell r="AL352">
            <v>-0.1</v>
          </cell>
          <cell r="AM352">
            <v>0</v>
          </cell>
          <cell r="AN352">
            <v>0</v>
          </cell>
          <cell r="AO352">
            <v>-5.5</v>
          </cell>
          <cell r="AP352" t="str">
            <v/>
          </cell>
          <cell r="AQ352">
            <v>15.9</v>
          </cell>
          <cell r="AR352">
            <v>9.9</v>
          </cell>
          <cell r="AS352">
            <v>38.800000000000004</v>
          </cell>
          <cell r="AT352">
            <v>9.1999999999999993</v>
          </cell>
          <cell r="AU352">
            <v>0</v>
          </cell>
          <cell r="AV352">
            <v>0</v>
          </cell>
          <cell r="AW352">
            <v>18.899999999999999</v>
          </cell>
          <cell r="AX352">
            <v>0.48677248677248675</v>
          </cell>
          <cell r="AY352">
            <v>0</v>
          </cell>
          <cell r="BG352">
            <v>3</v>
          </cell>
        </row>
        <row r="353">
          <cell r="C353">
            <v>2009</v>
          </cell>
          <cell r="D353" t="str">
            <v>LAL</v>
          </cell>
          <cell r="F353" t="str">
            <v>Lamar Odom</v>
          </cell>
          <cell r="G353">
            <v>7</v>
          </cell>
          <cell r="H353" t="str">
            <v>PF</v>
          </cell>
          <cell r="J353">
            <v>82</v>
          </cell>
          <cell r="L353">
            <v>220</v>
          </cell>
          <cell r="N353">
            <v>22.999437355747371</v>
          </cell>
          <cell r="O353">
            <v>83</v>
          </cell>
          <cell r="P353">
            <v>1.0121951219512195</v>
          </cell>
          <cell r="R353">
            <v>29.605555555555554</v>
          </cell>
          <cell r="S353" t="str">
            <v>us</v>
          </cell>
          <cell r="T353" t="str">
            <v>United States</v>
          </cell>
          <cell r="U353" t="str">
            <v>North America</v>
          </cell>
          <cell r="V353" t="str">
            <v>Americas</v>
          </cell>
          <cell r="W353">
            <v>9</v>
          </cell>
          <cell r="X353" t="str">
            <v>A10</v>
          </cell>
          <cell r="Z353" t="str">
            <v>Rhode Island</v>
          </cell>
          <cell r="AF353">
            <v>14148596</v>
          </cell>
          <cell r="AG353">
            <v>0.1808224500964544</v>
          </cell>
          <cell r="AJ353">
            <v>2316</v>
          </cell>
          <cell r="AL353">
            <v>2.7</v>
          </cell>
          <cell r="AM353">
            <v>4.2</v>
          </cell>
          <cell r="AN353">
            <v>6.9</v>
          </cell>
          <cell r="AO353">
            <v>4.9000000000000004</v>
          </cell>
          <cell r="AP353" t="str">
            <v/>
          </cell>
          <cell r="AQ353">
            <v>18.100000000000001</v>
          </cell>
          <cell r="AR353" t="str">
            <v/>
          </cell>
          <cell r="AS353">
            <v>54.2</v>
          </cell>
          <cell r="AT353">
            <v>12.8</v>
          </cell>
          <cell r="AU353">
            <v>1.7</v>
          </cell>
          <cell r="AV353">
            <v>3.3</v>
          </cell>
          <cell r="AW353">
            <v>14.5</v>
          </cell>
          <cell r="AX353">
            <v>0.88275862068965527</v>
          </cell>
          <cell r="AY353">
            <v>5</v>
          </cell>
          <cell r="BG353">
            <v>4.04</v>
          </cell>
        </row>
        <row r="354">
          <cell r="C354">
            <v>2009</v>
          </cell>
          <cell r="D354" t="str">
            <v>LAL</v>
          </cell>
          <cell r="F354" t="str">
            <v>Josh Powell</v>
          </cell>
          <cell r="G354">
            <v>21</v>
          </cell>
          <cell r="H354" t="str">
            <v>PF</v>
          </cell>
          <cell r="J354">
            <v>81</v>
          </cell>
          <cell r="L354">
            <v>225</v>
          </cell>
          <cell r="N354">
            <v>24.106530861087002</v>
          </cell>
          <cell r="O354">
            <v>86</v>
          </cell>
          <cell r="P354">
            <v>1.0617283950617284</v>
          </cell>
          <cell r="R354">
            <v>26.386111111111113</v>
          </cell>
          <cell r="S354" t="str">
            <v>us</v>
          </cell>
          <cell r="T354" t="str">
            <v>United States</v>
          </cell>
          <cell r="U354" t="str">
            <v>North America</v>
          </cell>
          <cell r="V354" t="str">
            <v>Americas</v>
          </cell>
          <cell r="W354">
            <v>3</v>
          </cell>
          <cell r="X354" t="str">
            <v>ACC</v>
          </cell>
          <cell r="Z354" t="str">
            <v>NC State</v>
          </cell>
          <cell r="AF354">
            <v>854957</v>
          </cell>
          <cell r="AG354">
            <v>1.0926555501840208E-2</v>
          </cell>
          <cell r="AJ354">
            <v>703</v>
          </cell>
          <cell r="AL354">
            <v>-0.3</v>
          </cell>
          <cell r="AM354">
            <v>0.9</v>
          </cell>
          <cell r="AN354">
            <v>0.6</v>
          </cell>
          <cell r="AO354">
            <v>-7.9</v>
          </cell>
          <cell r="AP354" t="str">
            <v/>
          </cell>
          <cell r="AQ354">
            <v>19.5</v>
          </cell>
          <cell r="AR354">
            <v>13.9</v>
          </cell>
          <cell r="AS354">
            <v>47.9</v>
          </cell>
          <cell r="AT354">
            <v>5.6</v>
          </cell>
          <cell r="AU354">
            <v>0.7</v>
          </cell>
          <cell r="AV354">
            <v>1.9</v>
          </cell>
          <cell r="AW354">
            <v>16.3</v>
          </cell>
          <cell r="AX354">
            <v>0.34355828220858892</v>
          </cell>
          <cell r="AY354">
            <v>2.5999999999999996</v>
          </cell>
          <cell r="BG354">
            <v>4</v>
          </cell>
        </row>
        <row r="355">
          <cell r="C355">
            <v>2009</v>
          </cell>
          <cell r="D355" t="str">
            <v>LAL</v>
          </cell>
          <cell r="F355" t="str">
            <v>Vladimir Radmanović</v>
          </cell>
          <cell r="G355">
            <v>10</v>
          </cell>
          <cell r="H355" t="str">
            <v>SF</v>
          </cell>
          <cell r="J355">
            <v>82</v>
          </cell>
          <cell r="L355">
            <v>227</v>
          </cell>
          <cell r="N355">
            <v>23.731237635248423</v>
          </cell>
          <cell r="O355">
            <v>85</v>
          </cell>
          <cell r="P355">
            <v>1.0365853658536586</v>
          </cell>
          <cell r="R355">
            <v>28.569444444444443</v>
          </cell>
          <cell r="S355" t="str">
            <v>ba</v>
          </cell>
          <cell r="T355" t="str">
            <v>Bosnia</v>
          </cell>
          <cell r="U355" t="str">
            <v>Europe</v>
          </cell>
          <cell r="V355" t="str">
            <v>Eurasia</v>
          </cell>
          <cell r="W355">
            <v>7</v>
          </cell>
          <cell r="X355" t="str">
            <v>INT'L</v>
          </cell>
          <cell r="Z355" t="str">
            <v>INTERNATIONAL</v>
          </cell>
          <cell r="AF355">
            <v>0</v>
          </cell>
          <cell r="AG355">
            <v>0</v>
          </cell>
          <cell r="AJ355">
            <v>771</v>
          </cell>
          <cell r="AL355">
            <v>0.5</v>
          </cell>
          <cell r="AM355">
            <v>1</v>
          </cell>
          <cell r="AN355">
            <v>1.6</v>
          </cell>
          <cell r="AO355">
            <v>-3.3</v>
          </cell>
          <cell r="AP355" t="str">
            <v/>
          </cell>
          <cell r="AQ355">
            <v>15.6</v>
          </cell>
          <cell r="AR355">
            <v>9.9</v>
          </cell>
          <cell r="AS355">
            <v>60.4</v>
          </cell>
          <cell r="AT355">
            <v>6.9</v>
          </cell>
          <cell r="AU355">
            <v>1.8</v>
          </cell>
          <cell r="AV355">
            <v>0.7</v>
          </cell>
          <cell r="AW355">
            <v>17.2</v>
          </cell>
          <cell r="AX355">
            <v>0.40116279069767447</v>
          </cell>
          <cell r="AY355">
            <v>2.5</v>
          </cell>
          <cell r="BG355">
            <v>3.09</v>
          </cell>
        </row>
        <row r="356">
          <cell r="C356">
            <v>2009</v>
          </cell>
          <cell r="D356" t="str">
            <v>LAL</v>
          </cell>
          <cell r="F356" t="str">
            <v>Sasha Vujačić</v>
          </cell>
          <cell r="G356">
            <v>18</v>
          </cell>
          <cell r="H356" t="str">
            <v>SG</v>
          </cell>
          <cell r="J356">
            <v>79</v>
          </cell>
          <cell r="L356">
            <v>195</v>
          </cell>
          <cell r="N356">
            <v>21.963556446452959</v>
          </cell>
          <cell r="O356">
            <v>81</v>
          </cell>
          <cell r="P356">
            <v>1.0253164556962024</v>
          </cell>
          <cell r="R356">
            <v>25.266666666666666</v>
          </cell>
          <cell r="S356" t="str">
            <v>si</v>
          </cell>
          <cell r="T356" t="str">
            <v>Slovenia</v>
          </cell>
          <cell r="U356" t="str">
            <v>Europe</v>
          </cell>
          <cell r="V356" t="str">
            <v>Eurasia</v>
          </cell>
          <cell r="W356">
            <v>4</v>
          </cell>
          <cell r="X356" t="str">
            <v>INT'L</v>
          </cell>
          <cell r="Z356" t="str">
            <v>INTERNATIONAL</v>
          </cell>
          <cell r="AF356">
            <v>4524887</v>
          </cell>
          <cell r="AG356">
            <v>5.7829141050433214E-2</v>
          </cell>
          <cell r="AJ356">
            <v>1293</v>
          </cell>
          <cell r="AL356">
            <v>1.8</v>
          </cell>
          <cell r="AM356">
            <v>1.9</v>
          </cell>
          <cell r="AN356">
            <v>3.7</v>
          </cell>
          <cell r="AO356">
            <v>2</v>
          </cell>
          <cell r="AP356" t="str">
            <v/>
          </cell>
          <cell r="AQ356">
            <v>16</v>
          </cell>
          <cell r="AR356" t="str">
            <v/>
          </cell>
          <cell r="AS356">
            <v>53.1</v>
          </cell>
          <cell r="AT356">
            <v>12.2</v>
          </cell>
          <cell r="AU356">
            <v>3</v>
          </cell>
          <cell r="AV356">
            <v>0.4</v>
          </cell>
          <cell r="AW356">
            <v>7.5</v>
          </cell>
          <cell r="AX356">
            <v>1.6266666666666665</v>
          </cell>
          <cell r="AY356">
            <v>3.4</v>
          </cell>
          <cell r="BG356">
            <v>2.13</v>
          </cell>
        </row>
        <row r="357">
          <cell r="C357">
            <v>2009</v>
          </cell>
          <cell r="D357" t="str">
            <v>LAL</v>
          </cell>
          <cell r="F357" t="str">
            <v>Luke Walton</v>
          </cell>
          <cell r="G357">
            <v>4</v>
          </cell>
          <cell r="H357" t="str">
            <v>SF</v>
          </cell>
          <cell r="J357">
            <v>80</v>
          </cell>
          <cell r="L357">
            <v>235</v>
          </cell>
          <cell r="N357">
            <v>25.811314590419496</v>
          </cell>
          <cell r="O357">
            <v>81</v>
          </cell>
          <cell r="P357">
            <v>1.0125</v>
          </cell>
          <cell r="R357">
            <v>29.211111111111112</v>
          </cell>
          <cell r="S357" t="str">
            <v>us</v>
          </cell>
          <cell r="T357" t="str">
            <v>United States</v>
          </cell>
          <cell r="U357" t="str">
            <v>North America</v>
          </cell>
          <cell r="V357" t="str">
            <v>Americas</v>
          </cell>
          <cell r="W357">
            <v>5</v>
          </cell>
          <cell r="X357" t="str">
            <v>PAC12</v>
          </cell>
          <cell r="Z357" t="str">
            <v>Arizona</v>
          </cell>
          <cell r="AF357">
            <v>4420000</v>
          </cell>
          <cell r="AG357">
            <v>5.6488660035690356E-2</v>
          </cell>
          <cell r="AJ357">
            <v>1166</v>
          </cell>
          <cell r="AL357">
            <v>0.7</v>
          </cell>
          <cell r="AM357">
            <v>1.3</v>
          </cell>
          <cell r="AN357">
            <v>2</v>
          </cell>
          <cell r="AO357">
            <v>-0.6</v>
          </cell>
          <cell r="AP357" t="str">
            <v/>
          </cell>
          <cell r="AQ357">
            <v>15.1</v>
          </cell>
          <cell r="AR357" t="str">
            <v/>
          </cell>
          <cell r="AS357">
            <v>49.1</v>
          </cell>
          <cell r="AT357">
            <v>21.1</v>
          </cell>
          <cell r="AU357">
            <v>1.4</v>
          </cell>
          <cell r="AV357">
            <v>0.7</v>
          </cell>
          <cell r="AW357">
            <v>17.2</v>
          </cell>
          <cell r="AX357">
            <v>1.2267441860465118</v>
          </cell>
          <cell r="AY357">
            <v>2.0999999999999996</v>
          </cell>
          <cell r="BG357">
            <v>3.0700000000000003</v>
          </cell>
        </row>
        <row r="358">
          <cell r="C358">
            <v>2009</v>
          </cell>
          <cell r="D358" t="str">
            <v>LAL</v>
          </cell>
          <cell r="F358" t="str">
            <v>Sun Yue</v>
          </cell>
          <cell r="G358">
            <v>9</v>
          </cell>
          <cell r="H358" t="str">
            <v>SG</v>
          </cell>
          <cell r="J358">
            <v>81</v>
          </cell>
          <cell r="L358">
            <v>205</v>
          </cell>
          <cell r="N358">
            <v>21.96372811787927</v>
          </cell>
          <cell r="O358">
            <v>82</v>
          </cell>
          <cell r="P358">
            <v>1.0123456790123457</v>
          </cell>
          <cell r="R358">
            <v>23.605555555555554</v>
          </cell>
          <cell r="S358" t="str">
            <v>cn</v>
          </cell>
          <cell r="T358" t="str">
            <v>China</v>
          </cell>
          <cell r="U358" t="str">
            <v>Asia</v>
          </cell>
          <cell r="V358" t="str">
            <v>Eurasia</v>
          </cell>
          <cell r="W358">
            <v>1</v>
          </cell>
          <cell r="X358" t="str">
            <v>INT'L</v>
          </cell>
          <cell r="Z358" t="str">
            <v>INTERNATIONAL</v>
          </cell>
          <cell r="AF358">
            <v>442114</v>
          </cell>
          <cell r="AG358">
            <v>5.6503229509093228E-3</v>
          </cell>
          <cell r="AJ358">
            <v>28</v>
          </cell>
          <cell r="AL358">
            <v>-0.2</v>
          </cell>
          <cell r="AM358">
            <v>0</v>
          </cell>
          <cell r="AN358">
            <v>-0.1</v>
          </cell>
          <cell r="AO358">
            <v>-8.9</v>
          </cell>
          <cell r="AP358" t="str">
            <v/>
          </cell>
          <cell r="AQ358">
            <v>22</v>
          </cell>
          <cell r="AR358" t="str">
            <v/>
          </cell>
          <cell r="AS358">
            <v>27.3</v>
          </cell>
          <cell r="AT358">
            <v>9.8000000000000007</v>
          </cell>
          <cell r="AU358">
            <v>1.8</v>
          </cell>
          <cell r="AV358">
            <v>2.8</v>
          </cell>
          <cell r="AW358">
            <v>21.4</v>
          </cell>
          <cell r="AX358">
            <v>0.45794392523364491</v>
          </cell>
          <cell r="AY358">
            <v>4.5999999999999996</v>
          </cell>
          <cell r="BG358">
            <v>2.14</v>
          </cell>
        </row>
        <row r="359">
          <cell r="C359">
            <v>2009</v>
          </cell>
          <cell r="D359" t="str">
            <v>LAL</v>
          </cell>
          <cell r="O359">
            <v>0</v>
          </cell>
          <cell r="P359" t="str">
            <v/>
          </cell>
          <cell r="X359">
            <v>0</v>
          </cell>
          <cell r="AF359">
            <v>0</v>
          </cell>
          <cell r="AG359">
            <v>0</v>
          </cell>
          <cell r="AJ359">
            <v>0</v>
          </cell>
          <cell r="AL359">
            <v>0</v>
          </cell>
          <cell r="AM359">
            <v>0</v>
          </cell>
          <cell r="AN359">
            <v>0</v>
          </cell>
          <cell r="AO359" t="str">
            <v/>
          </cell>
          <cell r="AP359" t="str">
            <v/>
          </cell>
          <cell r="AQ359">
            <v>0</v>
          </cell>
          <cell r="AR359" t="str">
            <v/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BG359" t="str">
            <v/>
          </cell>
        </row>
        <row r="360">
          <cell r="C360">
            <v>2009</v>
          </cell>
          <cell r="D360" t="str">
            <v>LAL</v>
          </cell>
          <cell r="O360">
            <v>0</v>
          </cell>
          <cell r="P360" t="str">
            <v/>
          </cell>
          <cell r="X360">
            <v>0</v>
          </cell>
          <cell r="AF360">
            <v>0</v>
          </cell>
          <cell r="AG360">
            <v>0</v>
          </cell>
          <cell r="AJ360">
            <v>0</v>
          </cell>
          <cell r="AL360">
            <v>0</v>
          </cell>
          <cell r="AM360">
            <v>0</v>
          </cell>
          <cell r="AN360">
            <v>0</v>
          </cell>
          <cell r="AO360" t="str">
            <v/>
          </cell>
          <cell r="AP360" t="str">
            <v/>
          </cell>
          <cell r="AQ360">
            <v>0</v>
          </cell>
          <cell r="AR360" t="str">
            <v/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BG360" t="str">
            <v/>
          </cell>
        </row>
        <row r="361">
          <cell r="C361">
            <v>2009</v>
          </cell>
          <cell r="D361" t="str">
            <v>LAL</v>
          </cell>
          <cell r="O361">
            <v>0</v>
          </cell>
          <cell r="P361" t="str">
            <v/>
          </cell>
          <cell r="X361">
            <v>0</v>
          </cell>
          <cell r="AF361">
            <v>0</v>
          </cell>
          <cell r="AG361">
            <v>0</v>
          </cell>
          <cell r="AJ361">
            <v>0</v>
          </cell>
          <cell r="AL361">
            <v>0</v>
          </cell>
          <cell r="AM361">
            <v>0</v>
          </cell>
          <cell r="AN361">
            <v>0</v>
          </cell>
          <cell r="AO361" t="str">
            <v/>
          </cell>
          <cell r="AP361" t="str">
            <v/>
          </cell>
          <cell r="AQ361">
            <v>0</v>
          </cell>
          <cell r="AR361" t="str">
            <v/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BG361" t="str">
            <v/>
          </cell>
        </row>
        <row r="362">
          <cell r="C362">
            <v>2009</v>
          </cell>
          <cell r="D362" t="str">
            <v>LAL</v>
          </cell>
          <cell r="O362">
            <v>0</v>
          </cell>
          <cell r="P362" t="str">
            <v/>
          </cell>
          <cell r="X362">
            <v>0</v>
          </cell>
          <cell r="AF362">
            <v>0</v>
          </cell>
          <cell r="AG362">
            <v>0</v>
          </cell>
          <cell r="AJ362">
            <v>0</v>
          </cell>
          <cell r="AL362">
            <v>0</v>
          </cell>
          <cell r="AM362">
            <v>0</v>
          </cell>
          <cell r="AN362">
            <v>0</v>
          </cell>
          <cell r="AO362" t="str">
            <v/>
          </cell>
          <cell r="AP362" t="str">
            <v/>
          </cell>
          <cell r="AQ362">
            <v>0</v>
          </cell>
          <cell r="AR362" t="str">
            <v/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BG362" t="str">
            <v/>
          </cell>
        </row>
        <row r="363">
          <cell r="C363">
            <v>2009</v>
          </cell>
          <cell r="D363" t="str">
            <v>LAL</v>
          </cell>
          <cell r="O363">
            <v>0</v>
          </cell>
          <cell r="P363" t="str">
            <v/>
          </cell>
          <cell r="X363">
            <v>0</v>
          </cell>
          <cell r="AF363">
            <v>0</v>
          </cell>
          <cell r="AG363">
            <v>0</v>
          </cell>
          <cell r="AJ363">
            <v>0</v>
          </cell>
          <cell r="AL363">
            <v>0</v>
          </cell>
          <cell r="AM363">
            <v>0</v>
          </cell>
          <cell r="AN363">
            <v>0</v>
          </cell>
          <cell r="AO363" t="str">
            <v/>
          </cell>
          <cell r="AP363" t="str">
            <v/>
          </cell>
          <cell r="AQ363">
            <v>0</v>
          </cell>
          <cell r="AR363" t="str">
            <v/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BG363" t="str">
            <v/>
          </cell>
        </row>
        <row r="364">
          <cell r="C364">
            <v>2009</v>
          </cell>
          <cell r="D364" t="str">
            <v>LAL</v>
          </cell>
          <cell r="O364">
            <v>0</v>
          </cell>
          <cell r="P364" t="str">
            <v/>
          </cell>
          <cell r="X364">
            <v>0</v>
          </cell>
          <cell r="AF364">
            <v>0</v>
          </cell>
          <cell r="AG364">
            <v>0</v>
          </cell>
          <cell r="AJ364">
            <v>0</v>
          </cell>
          <cell r="AL364">
            <v>0</v>
          </cell>
          <cell r="AM364">
            <v>0</v>
          </cell>
          <cell r="AN364">
            <v>0</v>
          </cell>
          <cell r="AO364" t="str">
            <v/>
          </cell>
          <cell r="AP364" t="str">
            <v/>
          </cell>
          <cell r="AQ364">
            <v>0</v>
          </cell>
          <cell r="AR364" t="str">
            <v/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BG364" t="str">
            <v/>
          </cell>
        </row>
        <row r="365">
          <cell r="C365">
            <v>2009</v>
          </cell>
          <cell r="D365" t="str">
            <v>LAL</v>
          </cell>
          <cell r="F365" t="str">
            <v>TEAM TOTAL / WTD AVG</v>
          </cell>
          <cell r="AG365">
            <v>0.99999999999999989</v>
          </cell>
          <cell r="AJ365">
            <v>19780</v>
          </cell>
          <cell r="AL365">
            <v>32.099999999999994</v>
          </cell>
          <cell r="AM365">
            <v>28.299999999999994</v>
          </cell>
          <cell r="AN365">
            <v>60.800000000000004</v>
          </cell>
          <cell r="AO365">
            <v>1.8302730030333672</v>
          </cell>
          <cell r="AP365">
            <v>0</v>
          </cell>
          <cell r="AQ365">
            <v>304.20000000000005</v>
          </cell>
          <cell r="AR365">
            <v>168.4</v>
          </cell>
          <cell r="AS365">
            <v>55.175899898887771</v>
          </cell>
          <cell r="AT365">
            <v>14.63504044489383</v>
          </cell>
          <cell r="AU365">
            <v>1.8535995955510616</v>
          </cell>
          <cell r="AV365">
            <v>1.647573306370071</v>
          </cell>
          <cell r="AW365">
            <v>12.207699696663299</v>
          </cell>
          <cell r="AX365">
            <v>1.3036440378672793</v>
          </cell>
          <cell r="AY365">
            <v>3.5011729019211328</v>
          </cell>
          <cell r="BG365">
            <v>2.9990970677451974</v>
          </cell>
        </row>
        <row r="368">
          <cell r="C368" t="str">
            <v>YEAR</v>
          </cell>
          <cell r="D368" t="str">
            <v>TEAM</v>
          </cell>
          <cell r="F368" t="str">
            <v>PLAYER</v>
          </cell>
          <cell r="G368" t="str">
            <v>NUMBER</v>
          </cell>
          <cell r="H368" t="str">
            <v>POS</v>
          </cell>
          <cell r="J368" t="str">
            <v>HEIGHT (IN)</v>
          </cell>
          <cell r="L368" t="str">
            <v>WEIGHT (LBS)</v>
          </cell>
          <cell r="N368" t="str">
            <v>BMI</v>
          </cell>
          <cell r="O368" t="str">
            <v>W-SPAN</v>
          </cell>
          <cell r="P368" t="str">
            <v>APE</v>
          </cell>
          <cell r="R368" t="str">
            <v>AGE</v>
          </cell>
          <cell r="S368" t="str">
            <v>NATION</v>
          </cell>
          <cell r="T368" t="str">
            <v>COUNTRY</v>
          </cell>
          <cell r="U368" t="str">
            <v>CONTINENT</v>
          </cell>
          <cell r="V368" t="str">
            <v>GLOBAL REGION</v>
          </cell>
          <cell r="W368" t="str">
            <v>EXPE1IENCE</v>
          </cell>
          <cell r="X368" t="str">
            <v>CONFERENCE</v>
          </cell>
          <cell r="Z368" t="str">
            <v>COLLEGE1</v>
          </cell>
          <cell r="AF368" t="str">
            <v>SALARY</v>
          </cell>
          <cell r="AG368" t="str">
            <v>% SALARY</v>
          </cell>
          <cell r="AJ368" t="str">
            <v>MP</v>
          </cell>
          <cell r="AL368" t="str">
            <v>D-WS</v>
          </cell>
          <cell r="AM368" t="str">
            <v>O-WS</v>
          </cell>
          <cell r="AN368" t="str">
            <v>WS</v>
          </cell>
          <cell r="AO368" t="str">
            <v>RAPTOR</v>
          </cell>
          <cell r="AP368" t="str">
            <v>LEBRON</v>
          </cell>
          <cell r="AQ368" t="str">
            <v>USG%</v>
          </cell>
          <cell r="AR368" t="str">
            <v>PER</v>
          </cell>
          <cell r="AS368" t="str">
            <v>TS%</v>
          </cell>
          <cell r="AT368" t="str">
            <v>AST%</v>
          </cell>
          <cell r="AU368" t="str">
            <v>STL%</v>
          </cell>
          <cell r="AV368" t="str">
            <v>BLK%</v>
          </cell>
          <cell r="AW368" t="str">
            <v>TO%</v>
          </cell>
          <cell r="AX368" t="str">
            <v>AST%/TO%</v>
          </cell>
          <cell r="AY368" t="str">
            <v>STOCK%</v>
          </cell>
          <cell r="BG368" t="str">
            <v>WTD POS</v>
          </cell>
        </row>
        <row r="369">
          <cell r="C369">
            <v>2008</v>
          </cell>
          <cell r="D369" t="str">
            <v>BOS</v>
          </cell>
          <cell r="F369" t="str">
            <v>Ray Allen</v>
          </cell>
          <cell r="G369">
            <v>20</v>
          </cell>
          <cell r="H369" t="str">
            <v>SG</v>
          </cell>
          <cell r="J369">
            <v>77</v>
          </cell>
          <cell r="L369">
            <v>205</v>
          </cell>
          <cell r="N369">
            <v>24.304945215281812</v>
          </cell>
          <cell r="O369">
            <v>80</v>
          </cell>
          <cell r="P369">
            <v>1.0389610389610389</v>
          </cell>
          <cell r="R369">
            <v>32.908333333333331</v>
          </cell>
          <cell r="S369" t="str">
            <v>us</v>
          </cell>
          <cell r="T369" t="str">
            <v>United States</v>
          </cell>
          <cell r="U369" t="str">
            <v>North America</v>
          </cell>
          <cell r="V369" t="str">
            <v>Americas</v>
          </cell>
          <cell r="W369">
            <v>11</v>
          </cell>
          <cell r="X369" t="str">
            <v>BIG EAST</v>
          </cell>
          <cell r="Z369" t="str">
            <v>UConn</v>
          </cell>
          <cell r="AF369">
            <v>16000000</v>
          </cell>
          <cell r="AG369">
            <v>0.21511553398209668</v>
          </cell>
          <cell r="AJ369">
            <v>2624</v>
          </cell>
          <cell r="AL369">
            <v>5.6</v>
          </cell>
          <cell r="AM369">
            <v>4.0999999999999996</v>
          </cell>
          <cell r="AN369">
            <v>9.6999999999999993</v>
          </cell>
          <cell r="AO369">
            <v>3.2</v>
          </cell>
          <cell r="AP369" t="str">
            <v/>
          </cell>
          <cell r="AQ369">
            <v>21.6</v>
          </cell>
          <cell r="AR369">
            <v>25.3</v>
          </cell>
          <cell r="AS369">
            <v>58.4</v>
          </cell>
          <cell r="AT369">
            <v>14.6</v>
          </cell>
          <cell r="AU369">
            <v>1.3</v>
          </cell>
          <cell r="AV369">
            <v>0.5</v>
          </cell>
          <cell r="AW369">
            <v>10.4</v>
          </cell>
          <cell r="AX369">
            <v>1.4038461538461537</v>
          </cell>
          <cell r="AY369">
            <v>1.8</v>
          </cell>
          <cell r="BG369">
            <v>2.14</v>
          </cell>
        </row>
        <row r="370">
          <cell r="C370">
            <v>2008</v>
          </cell>
          <cell r="D370" t="str">
            <v>BOS</v>
          </cell>
          <cell r="F370" t="str">
            <v>Tony Allen</v>
          </cell>
          <cell r="G370">
            <v>42</v>
          </cell>
          <cell r="H370" t="str">
            <v>SG</v>
          </cell>
          <cell r="J370">
            <v>76</v>
          </cell>
          <cell r="L370">
            <v>213</v>
          </cell>
          <cell r="N370">
            <v>25.922366984189797</v>
          </cell>
          <cell r="O370">
            <v>82</v>
          </cell>
          <cell r="P370">
            <v>1.0789473684210527</v>
          </cell>
          <cell r="R370">
            <v>26.433333333333334</v>
          </cell>
          <cell r="S370" t="str">
            <v>us</v>
          </cell>
          <cell r="T370" t="str">
            <v>United States</v>
          </cell>
          <cell r="U370" t="str">
            <v>North America</v>
          </cell>
          <cell r="V370" t="str">
            <v>Americas</v>
          </cell>
          <cell r="W370">
            <v>3</v>
          </cell>
          <cell r="X370" t="str">
            <v>BIG12</v>
          </cell>
          <cell r="Z370" t="str">
            <v>Oklahoma State</v>
          </cell>
          <cell r="AF370">
            <v>1868141</v>
          </cell>
          <cell r="AG370">
            <v>2.5116634298053005E-2</v>
          </cell>
          <cell r="AJ370">
            <v>1373</v>
          </cell>
          <cell r="AL370">
            <v>-0.1</v>
          </cell>
          <cell r="AM370">
            <v>2.8</v>
          </cell>
          <cell r="AN370">
            <v>2.7</v>
          </cell>
          <cell r="AO370">
            <v>0.3</v>
          </cell>
          <cell r="AP370" t="str">
            <v/>
          </cell>
          <cell r="AQ370">
            <v>19.600000000000001</v>
          </cell>
          <cell r="AR370">
            <v>19.600000000000001</v>
          </cell>
          <cell r="AS370">
            <v>52.7</v>
          </cell>
          <cell r="AT370">
            <v>13.1</v>
          </cell>
          <cell r="AU370">
            <v>2.4</v>
          </cell>
          <cell r="AV370">
            <v>1.3</v>
          </cell>
          <cell r="AW370">
            <v>18.899999999999999</v>
          </cell>
          <cell r="AX370">
            <v>0.69312169312169314</v>
          </cell>
          <cell r="AY370">
            <v>3.7</v>
          </cell>
          <cell r="BG370">
            <v>2.0100000000000002</v>
          </cell>
        </row>
        <row r="371">
          <cell r="C371">
            <v>2008</v>
          </cell>
          <cell r="D371" t="str">
            <v>BOS</v>
          </cell>
          <cell r="F371" t="str">
            <v>P.J. Brown</v>
          </cell>
          <cell r="G371">
            <v>93</v>
          </cell>
          <cell r="H371" t="str">
            <v>PF</v>
          </cell>
          <cell r="J371">
            <v>83</v>
          </cell>
          <cell r="L371">
            <v>225</v>
          </cell>
          <cell r="N371">
            <v>22.958767452401187</v>
          </cell>
          <cell r="O371">
            <v>85</v>
          </cell>
          <cell r="P371">
            <v>1.0240963855421688</v>
          </cell>
          <cell r="R371">
            <v>38.674999999999997</v>
          </cell>
          <cell r="S371" t="str">
            <v>us</v>
          </cell>
          <cell r="T371" t="str">
            <v>United States</v>
          </cell>
          <cell r="U371" t="str">
            <v>North America</v>
          </cell>
          <cell r="V371" t="str">
            <v>Americas</v>
          </cell>
          <cell r="W371">
            <v>14</v>
          </cell>
          <cell r="X371" t="str">
            <v>OTHER</v>
          </cell>
          <cell r="Z371" t="str">
            <v>Louisiana Tech</v>
          </cell>
          <cell r="AF371">
            <v>0</v>
          </cell>
          <cell r="AG371">
            <v>0</v>
          </cell>
          <cell r="AJ371">
            <v>209</v>
          </cell>
          <cell r="AL371">
            <v>0</v>
          </cell>
          <cell r="AM371">
            <v>0.5</v>
          </cell>
          <cell r="AN371">
            <v>0.5</v>
          </cell>
          <cell r="AO371">
            <v>-2.7</v>
          </cell>
          <cell r="AP371" t="str">
            <v/>
          </cell>
          <cell r="AQ371">
            <v>12.9</v>
          </cell>
          <cell r="AR371">
            <v>16.399999999999999</v>
          </cell>
          <cell r="AS371">
            <v>40.6</v>
          </cell>
          <cell r="AT371">
            <v>6.9</v>
          </cell>
          <cell r="AU371">
            <v>1.3</v>
          </cell>
          <cell r="AV371">
            <v>3.1</v>
          </cell>
          <cell r="AW371">
            <v>17.2</v>
          </cell>
          <cell r="AX371">
            <v>0.40116279069767447</v>
          </cell>
          <cell r="AY371">
            <v>4.4000000000000004</v>
          </cell>
          <cell r="BG371">
            <v>4.1500000000000004</v>
          </cell>
        </row>
        <row r="372">
          <cell r="C372">
            <v>2008</v>
          </cell>
          <cell r="D372" t="str">
            <v>BOS</v>
          </cell>
          <cell r="F372" t="str">
            <v>Sam Cassell</v>
          </cell>
          <cell r="G372">
            <v>28</v>
          </cell>
          <cell r="H372" t="str">
            <v>PG</v>
          </cell>
          <cell r="J372">
            <v>75</v>
          </cell>
          <cell r="L372">
            <v>185</v>
          </cell>
          <cell r="N372">
            <v>23.119127357016875</v>
          </cell>
          <cell r="O372">
            <v>78</v>
          </cell>
          <cell r="P372">
            <v>1.04</v>
          </cell>
          <cell r="R372">
            <v>38.580555555555556</v>
          </cell>
          <cell r="S372" t="str">
            <v>us</v>
          </cell>
          <cell r="T372" t="str">
            <v>United States</v>
          </cell>
          <cell r="U372" t="str">
            <v>North America</v>
          </cell>
          <cell r="V372" t="str">
            <v>Americas</v>
          </cell>
          <cell r="W372">
            <v>14</v>
          </cell>
          <cell r="X372" t="str">
            <v>ACC</v>
          </cell>
          <cell r="Z372" t="str">
            <v>Florida State</v>
          </cell>
          <cell r="AF372">
            <v>0</v>
          </cell>
          <cell r="AG372">
            <v>0</v>
          </cell>
          <cell r="AJ372">
            <v>299</v>
          </cell>
          <cell r="AL372">
            <v>-0.1</v>
          </cell>
          <cell r="AM372">
            <v>0.5</v>
          </cell>
          <cell r="AN372">
            <v>0.4</v>
          </cell>
          <cell r="AO372">
            <v>-3</v>
          </cell>
          <cell r="AP372" t="str">
            <v/>
          </cell>
          <cell r="AQ372">
            <v>24.9</v>
          </cell>
          <cell r="AR372">
            <v>13.3</v>
          </cell>
          <cell r="AS372">
            <v>46.1</v>
          </cell>
          <cell r="AT372">
            <v>19.899999999999999</v>
          </cell>
          <cell r="AU372">
            <v>1.6</v>
          </cell>
          <cell r="AV372">
            <v>0.8</v>
          </cell>
          <cell r="AW372">
            <v>11.9</v>
          </cell>
          <cell r="AX372">
            <v>1.672268907563025</v>
          </cell>
          <cell r="AY372">
            <v>2.4000000000000004</v>
          </cell>
          <cell r="BG372">
            <v>1.49</v>
          </cell>
        </row>
        <row r="373">
          <cell r="C373">
            <v>2008</v>
          </cell>
          <cell r="D373" t="str">
            <v>BOS</v>
          </cell>
          <cell r="F373" t="str">
            <v>Glen Davis</v>
          </cell>
          <cell r="G373">
            <v>11</v>
          </cell>
          <cell r="H373" t="str">
            <v>C</v>
          </cell>
          <cell r="J373">
            <v>81</v>
          </cell>
          <cell r="L373">
            <v>289</v>
          </cell>
          <cell r="N373">
            <v>30.963499639351749</v>
          </cell>
          <cell r="O373">
            <v>80</v>
          </cell>
          <cell r="P373">
            <v>0.98765432098765427</v>
          </cell>
          <cell r="R373">
            <v>22.461111111111112</v>
          </cell>
          <cell r="S373" t="str">
            <v>us</v>
          </cell>
          <cell r="T373" t="str">
            <v>United States</v>
          </cell>
          <cell r="U373" t="str">
            <v>North America</v>
          </cell>
          <cell r="V373" t="str">
            <v>Americas</v>
          </cell>
          <cell r="W373">
            <v>1</v>
          </cell>
          <cell r="X373" t="str">
            <v>SEC</v>
          </cell>
          <cell r="Z373" t="str">
            <v>LSU</v>
          </cell>
          <cell r="AF373">
            <v>427163</v>
          </cell>
          <cell r="AG373">
            <v>5.7430873026496475E-3</v>
          </cell>
          <cell r="AJ373">
            <v>940</v>
          </cell>
          <cell r="AL373">
            <v>0.6</v>
          </cell>
          <cell r="AM373">
            <v>1.9</v>
          </cell>
          <cell r="AN373">
            <v>2.5</v>
          </cell>
          <cell r="AO373">
            <v>-1.9</v>
          </cell>
          <cell r="AP373" t="str">
            <v/>
          </cell>
          <cell r="AQ373">
            <v>17.399999999999999</v>
          </cell>
          <cell r="AR373">
            <v>12</v>
          </cell>
          <cell r="AS373">
            <v>54.500000000000007</v>
          </cell>
          <cell r="AT373">
            <v>4.5999999999999996</v>
          </cell>
          <cell r="AU373">
            <v>1.7</v>
          </cell>
          <cell r="AV373">
            <v>1.7</v>
          </cell>
          <cell r="AW373">
            <v>18.5</v>
          </cell>
          <cell r="AX373">
            <v>0.24864864864864863</v>
          </cell>
          <cell r="AY373">
            <v>3.4</v>
          </cell>
          <cell r="BG373">
            <v>4.9200000000000008</v>
          </cell>
        </row>
        <row r="374">
          <cell r="C374">
            <v>2008</v>
          </cell>
          <cell r="D374" t="str">
            <v>BOS</v>
          </cell>
          <cell r="F374" t="str">
            <v>Kevin Garnett</v>
          </cell>
          <cell r="G374">
            <v>5</v>
          </cell>
          <cell r="H374" t="str">
            <v>PF</v>
          </cell>
          <cell r="J374">
            <v>83</v>
          </cell>
          <cell r="L374">
            <v>240</v>
          </cell>
          <cell r="N374">
            <v>24.489351949227935</v>
          </cell>
          <cell r="O374">
            <v>86</v>
          </cell>
          <cell r="P374">
            <v>1.036144578313253</v>
          </cell>
          <cell r="R374">
            <v>32.077777777777776</v>
          </cell>
          <cell r="S374" t="str">
            <v>us</v>
          </cell>
          <cell r="T374" t="str">
            <v>United States</v>
          </cell>
          <cell r="U374" t="str">
            <v>North America</v>
          </cell>
          <cell r="V374" t="str">
            <v>Americas</v>
          </cell>
          <cell r="W374">
            <v>12</v>
          </cell>
          <cell r="X374" t="str">
            <v>H.S.</v>
          </cell>
          <cell r="Z374" t="str">
            <v>HIGH SCHOOL</v>
          </cell>
          <cell r="AF374">
            <v>23750000</v>
          </cell>
          <cell r="AG374">
            <v>0.31931212075467474</v>
          </cell>
          <cell r="AJ374">
            <v>2328</v>
          </cell>
          <cell r="AL374">
            <v>6.6</v>
          </cell>
          <cell r="AM374">
            <v>6.2</v>
          </cell>
          <cell r="AN374">
            <v>12.9</v>
          </cell>
          <cell r="AO374">
            <v>8.1999999999999993</v>
          </cell>
          <cell r="AP374" t="str">
            <v/>
          </cell>
          <cell r="AQ374">
            <v>25.5</v>
          </cell>
          <cell r="AR374">
            <v>5.0999999999999996</v>
          </cell>
          <cell r="AS374">
            <v>58.8</v>
          </cell>
          <cell r="AT374">
            <v>19.899999999999999</v>
          </cell>
          <cell r="AU374">
            <v>2.2999999999999998</v>
          </cell>
          <cell r="AV374">
            <v>3.1</v>
          </cell>
          <cell r="AW374">
            <v>10.8</v>
          </cell>
          <cell r="AX374">
            <v>1.8425925925925923</v>
          </cell>
          <cell r="AY374">
            <v>5.4</v>
          </cell>
          <cell r="BG374">
            <v>4.21</v>
          </cell>
        </row>
        <row r="375">
          <cell r="C375">
            <v>2008</v>
          </cell>
          <cell r="D375" t="str">
            <v>BOS</v>
          </cell>
          <cell r="F375" t="str">
            <v>Eddie House</v>
          </cell>
          <cell r="G375">
            <v>50</v>
          </cell>
          <cell r="H375" t="str">
            <v>PG</v>
          </cell>
          <cell r="J375">
            <v>73</v>
          </cell>
          <cell r="L375">
            <v>180</v>
          </cell>
          <cell r="N375">
            <v>23.743734130920142</v>
          </cell>
          <cell r="O375">
            <v>75</v>
          </cell>
          <cell r="P375">
            <v>1.0273972602739727</v>
          </cell>
          <cell r="R375">
            <v>30.091666666666665</v>
          </cell>
          <cell r="S375" t="str">
            <v>us</v>
          </cell>
          <cell r="T375" t="str">
            <v>United States</v>
          </cell>
          <cell r="U375" t="str">
            <v>North America</v>
          </cell>
          <cell r="V375" t="str">
            <v>Americas</v>
          </cell>
          <cell r="W375">
            <v>7</v>
          </cell>
          <cell r="X375" t="str">
            <v>PAC12</v>
          </cell>
          <cell r="Z375" t="str">
            <v>Arizona State</v>
          </cell>
          <cell r="AF375">
            <v>1500000</v>
          </cell>
          <cell r="AG375">
            <v>2.0167081310821563E-2</v>
          </cell>
          <cell r="AJ375">
            <v>1480</v>
          </cell>
          <cell r="AL375">
            <v>1.1000000000000001</v>
          </cell>
          <cell r="AM375">
            <v>2.8</v>
          </cell>
          <cell r="AN375">
            <v>3.9</v>
          </cell>
          <cell r="AO375">
            <v>2.2999999999999998</v>
          </cell>
          <cell r="AP375" t="str">
            <v/>
          </cell>
          <cell r="AQ375">
            <v>19.600000000000001</v>
          </cell>
          <cell r="AR375">
            <v>10.7</v>
          </cell>
          <cell r="AS375">
            <v>53.400000000000006</v>
          </cell>
          <cell r="AT375">
            <v>16.899999999999999</v>
          </cell>
          <cell r="AU375">
            <v>2.1</v>
          </cell>
          <cell r="AV375">
            <v>0.6</v>
          </cell>
          <cell r="AW375">
            <v>12.2</v>
          </cell>
          <cell r="AX375">
            <v>1.3852459016393441</v>
          </cell>
          <cell r="AY375">
            <v>2.7</v>
          </cell>
          <cell r="BG375">
            <v>1</v>
          </cell>
        </row>
        <row r="376">
          <cell r="C376">
            <v>2008</v>
          </cell>
          <cell r="D376" t="str">
            <v>BOS</v>
          </cell>
          <cell r="F376" t="str">
            <v>Kendrick Perkins</v>
          </cell>
          <cell r="G376">
            <v>43</v>
          </cell>
          <cell r="H376" t="str">
            <v>C</v>
          </cell>
          <cell r="J376">
            <v>82</v>
          </cell>
          <cell r="L376">
            <v>270</v>
          </cell>
          <cell r="N376">
            <v>28.22658220932632</v>
          </cell>
          <cell r="O376">
            <v>88</v>
          </cell>
          <cell r="P376">
            <v>1.0731707317073171</v>
          </cell>
          <cell r="R376">
            <v>23.602777777777778</v>
          </cell>
          <cell r="S376" t="str">
            <v>us</v>
          </cell>
          <cell r="T376" t="str">
            <v>United States</v>
          </cell>
          <cell r="U376" t="str">
            <v>North America</v>
          </cell>
          <cell r="V376" t="str">
            <v>Americas</v>
          </cell>
          <cell r="W376">
            <v>4</v>
          </cell>
          <cell r="X376" t="str">
            <v>H.S.</v>
          </cell>
          <cell r="Z376" t="str">
            <v>HIGH SCHOOL</v>
          </cell>
          <cell r="AF376">
            <v>4480912</v>
          </cell>
          <cell r="AG376">
            <v>6.0244611100424054E-2</v>
          </cell>
          <cell r="AJ376">
            <v>1912</v>
          </cell>
          <cell r="AL376">
            <v>1.9</v>
          </cell>
          <cell r="AM376">
            <v>4.3</v>
          </cell>
          <cell r="AN376">
            <v>6.2</v>
          </cell>
          <cell r="AO376">
            <v>1.1000000000000001</v>
          </cell>
          <cell r="AP376" t="str">
            <v/>
          </cell>
          <cell r="AQ376">
            <v>13.5</v>
          </cell>
          <cell r="AR376">
            <v>13</v>
          </cell>
          <cell r="AS376">
            <v>63.2</v>
          </cell>
          <cell r="AT376">
            <v>6.8</v>
          </cell>
          <cell r="AU376">
            <v>0.9</v>
          </cell>
          <cell r="AV376">
            <v>4.9000000000000004</v>
          </cell>
          <cell r="AW376">
            <v>22.6</v>
          </cell>
          <cell r="AX376">
            <v>0.30088495575221236</v>
          </cell>
          <cell r="AY376">
            <v>5.8000000000000007</v>
          </cell>
          <cell r="BG376">
            <v>5</v>
          </cell>
        </row>
        <row r="377">
          <cell r="C377">
            <v>2008</v>
          </cell>
          <cell r="D377" t="str">
            <v>BOS</v>
          </cell>
          <cell r="F377" t="str">
            <v>Paul Pierce</v>
          </cell>
          <cell r="G377">
            <v>34</v>
          </cell>
          <cell r="H377" t="str">
            <v>SF</v>
          </cell>
          <cell r="J377">
            <v>79</v>
          </cell>
          <cell r="L377">
            <v>235</v>
          </cell>
          <cell r="N377">
            <v>26.468901358545871</v>
          </cell>
          <cell r="O377">
            <v>82</v>
          </cell>
          <cell r="P377">
            <v>1.0379746835443038</v>
          </cell>
          <cell r="R377">
            <v>30.677777777777777</v>
          </cell>
          <cell r="S377" t="str">
            <v>us</v>
          </cell>
          <cell r="T377" t="str">
            <v>United States</v>
          </cell>
          <cell r="U377" t="str">
            <v>North America</v>
          </cell>
          <cell r="V377" t="str">
            <v>Americas</v>
          </cell>
          <cell r="W377">
            <v>9</v>
          </cell>
          <cell r="X377" t="str">
            <v>BIG12</v>
          </cell>
          <cell r="Z377" t="str">
            <v>Kansas</v>
          </cell>
          <cell r="AF377">
            <v>16360094</v>
          </cell>
          <cell r="AG377">
            <v>0.21995689730045601</v>
          </cell>
          <cell r="AJ377">
            <v>2874</v>
          </cell>
          <cell r="AL377">
            <v>6.7</v>
          </cell>
          <cell r="AM377">
            <v>5.7</v>
          </cell>
          <cell r="AN377">
            <v>12.4</v>
          </cell>
          <cell r="AO377">
            <v>5.9</v>
          </cell>
          <cell r="AP377" t="str">
            <v/>
          </cell>
          <cell r="AQ377">
            <v>24.8</v>
          </cell>
          <cell r="AR377">
            <v>15.6</v>
          </cell>
          <cell r="AS377">
            <v>59.9</v>
          </cell>
          <cell r="AT377">
            <v>21.8</v>
          </cell>
          <cell r="AU377">
            <v>1.9</v>
          </cell>
          <cell r="AV377">
            <v>1</v>
          </cell>
          <cell r="AW377">
            <v>14.4</v>
          </cell>
          <cell r="AX377">
            <v>1.5138888888888888</v>
          </cell>
          <cell r="AY377">
            <v>2.9</v>
          </cell>
          <cell r="BG377">
            <v>2.95</v>
          </cell>
        </row>
        <row r="378">
          <cell r="C378">
            <v>2008</v>
          </cell>
          <cell r="D378" t="str">
            <v>BOS</v>
          </cell>
          <cell r="F378" t="str">
            <v>Scot Pollard</v>
          </cell>
          <cell r="G378">
            <v>66</v>
          </cell>
          <cell r="H378" t="str">
            <v>C</v>
          </cell>
          <cell r="J378">
            <v>83</v>
          </cell>
          <cell r="L378">
            <v>265</v>
          </cell>
          <cell r="N378">
            <v>27.040326110605847</v>
          </cell>
          <cell r="O378">
            <v>87</v>
          </cell>
          <cell r="P378">
            <v>1.0481927710843373</v>
          </cell>
          <cell r="R378">
            <v>33.347222222222221</v>
          </cell>
          <cell r="S378" t="str">
            <v>us</v>
          </cell>
          <cell r="T378" t="str">
            <v>United States</v>
          </cell>
          <cell r="U378" t="str">
            <v>North America</v>
          </cell>
          <cell r="V378" t="str">
            <v>Americas</v>
          </cell>
          <cell r="W378">
            <v>10</v>
          </cell>
          <cell r="X378" t="str">
            <v>BIG12</v>
          </cell>
          <cell r="Z378" t="str">
            <v>Kansas</v>
          </cell>
          <cell r="AF378">
            <v>1219590</v>
          </cell>
          <cell r="AG378">
            <v>1.6397047130576582E-2</v>
          </cell>
          <cell r="AJ378">
            <v>173</v>
          </cell>
          <cell r="AL378">
            <v>0.3</v>
          </cell>
          <cell r="AM378">
            <v>0.3</v>
          </cell>
          <cell r="AN378">
            <v>0.6</v>
          </cell>
          <cell r="AO378">
            <v>-2.2999999999999998</v>
          </cell>
          <cell r="AP378" t="str">
            <v/>
          </cell>
          <cell r="AQ378">
            <v>10.1</v>
          </cell>
          <cell r="AR378">
            <v>8.6999999999999993</v>
          </cell>
          <cell r="AS378">
            <v>59.699999999999996</v>
          </cell>
          <cell r="AT378">
            <v>2.5</v>
          </cell>
          <cell r="AU378">
            <v>0.9</v>
          </cell>
          <cell r="AV378">
            <v>2.9</v>
          </cell>
          <cell r="AW378">
            <v>13.3</v>
          </cell>
          <cell r="AX378">
            <v>0.18796992481203006</v>
          </cell>
          <cell r="AY378">
            <v>3.8</v>
          </cell>
          <cell r="BG378">
            <v>5</v>
          </cell>
        </row>
        <row r="379">
          <cell r="C379">
            <v>2008</v>
          </cell>
          <cell r="D379" t="str">
            <v>BOS</v>
          </cell>
          <cell r="F379" t="str">
            <v>James Posey</v>
          </cell>
          <cell r="G379">
            <v>41</v>
          </cell>
          <cell r="H379" t="str">
            <v>PF</v>
          </cell>
          <cell r="J379">
            <v>80</v>
          </cell>
          <cell r="L379">
            <v>215</v>
          </cell>
          <cell r="N379">
            <v>23.614606965702944</v>
          </cell>
          <cell r="O379">
            <v>83</v>
          </cell>
          <cell r="P379">
            <v>1.0375000000000001</v>
          </cell>
          <cell r="R379">
            <v>31.427777777777777</v>
          </cell>
          <cell r="S379" t="str">
            <v>us</v>
          </cell>
          <cell r="T379" t="str">
            <v>United States</v>
          </cell>
          <cell r="U379" t="str">
            <v>North America</v>
          </cell>
          <cell r="V379" t="str">
            <v>Americas</v>
          </cell>
          <cell r="W379">
            <v>8</v>
          </cell>
          <cell r="X379" t="str">
            <v>BIG EAST</v>
          </cell>
          <cell r="Z379" t="str">
            <v>Xavier</v>
          </cell>
          <cell r="AF379">
            <v>3206000</v>
          </cell>
          <cell r="AG379">
            <v>4.3103775121662621E-2</v>
          </cell>
          <cell r="AJ379">
            <v>1821</v>
          </cell>
          <cell r="AL379">
            <v>2.2000000000000002</v>
          </cell>
          <cell r="AM379">
            <v>4</v>
          </cell>
          <cell r="AN379">
            <v>6.2</v>
          </cell>
          <cell r="AO379">
            <v>-0.2</v>
          </cell>
          <cell r="AP379" t="str">
            <v/>
          </cell>
          <cell r="AQ379">
            <v>13.5</v>
          </cell>
          <cell r="AR379">
            <v>20.9</v>
          </cell>
          <cell r="AS379">
            <v>58.699999999999996</v>
          </cell>
          <cell r="AT379">
            <v>9.5</v>
          </cell>
          <cell r="AU379">
            <v>2.1</v>
          </cell>
          <cell r="AV379">
            <v>0.9</v>
          </cell>
          <cell r="AW379">
            <v>12.3</v>
          </cell>
          <cell r="AX379">
            <v>0.77235772357723576</v>
          </cell>
          <cell r="AY379">
            <v>3</v>
          </cell>
          <cell r="BG379">
            <v>3.59</v>
          </cell>
        </row>
        <row r="380">
          <cell r="C380">
            <v>2008</v>
          </cell>
          <cell r="D380" t="str">
            <v>BOS</v>
          </cell>
          <cell r="F380" t="str">
            <v>Leon Powe</v>
          </cell>
          <cell r="G380">
            <v>0</v>
          </cell>
          <cell r="H380" t="str">
            <v>C</v>
          </cell>
          <cell r="J380">
            <v>80</v>
          </cell>
          <cell r="L380">
            <v>240</v>
          </cell>
          <cell r="N380">
            <v>26.360491496598634</v>
          </cell>
          <cell r="O380">
            <v>84</v>
          </cell>
          <cell r="P380">
            <v>1.05</v>
          </cell>
          <cell r="R380">
            <v>24.402777777777779</v>
          </cell>
          <cell r="S380" t="str">
            <v>us</v>
          </cell>
          <cell r="T380" t="str">
            <v>United States</v>
          </cell>
          <cell r="U380" t="str">
            <v>North America</v>
          </cell>
          <cell r="V380" t="str">
            <v>Americas</v>
          </cell>
          <cell r="W380">
            <v>1</v>
          </cell>
          <cell r="X380" t="str">
            <v>PAC12</v>
          </cell>
          <cell r="Z380" t="str">
            <v>California</v>
          </cell>
          <cell r="AF380">
            <v>687456</v>
          </cell>
          <cell r="AG380">
            <v>9.2426540330747663E-3</v>
          </cell>
          <cell r="AJ380">
            <v>809</v>
          </cell>
          <cell r="AL380">
            <v>2.7</v>
          </cell>
          <cell r="AM380">
            <v>1.6</v>
          </cell>
          <cell r="AN380">
            <v>4.3</v>
          </cell>
          <cell r="AO380">
            <v>1.6</v>
          </cell>
          <cell r="AP380" t="str">
            <v/>
          </cell>
          <cell r="AQ380">
            <v>22.8</v>
          </cell>
          <cell r="AR380">
            <v>8.3000000000000007</v>
          </cell>
          <cell r="AS380">
            <v>62.9</v>
          </cell>
          <cell r="AT380">
            <v>3.3</v>
          </cell>
          <cell r="AU380">
            <v>1</v>
          </cell>
          <cell r="AV380">
            <v>1.6</v>
          </cell>
          <cell r="AW380">
            <v>10.8</v>
          </cell>
          <cell r="AX380">
            <v>0.30555555555555552</v>
          </cell>
          <cell r="AY380">
            <v>2.6</v>
          </cell>
          <cell r="BG380">
            <v>4.54</v>
          </cell>
        </row>
        <row r="381">
          <cell r="C381">
            <v>2008</v>
          </cell>
          <cell r="D381" t="str">
            <v>BOS</v>
          </cell>
          <cell r="F381" t="str">
            <v>Gabe Pruitt</v>
          </cell>
          <cell r="G381">
            <v>13</v>
          </cell>
          <cell r="H381" t="str">
            <v>PG</v>
          </cell>
          <cell r="J381">
            <v>76</v>
          </cell>
          <cell r="L381">
            <v>170</v>
          </cell>
          <cell r="N381">
            <v>20.689213085973076</v>
          </cell>
          <cell r="O381">
            <v>80</v>
          </cell>
          <cell r="P381">
            <v>1.0526315789473684</v>
          </cell>
          <cell r="R381">
            <v>22.161111111111111</v>
          </cell>
          <cell r="S381" t="str">
            <v>us</v>
          </cell>
          <cell r="T381" t="str">
            <v>United States</v>
          </cell>
          <cell r="U381" t="str">
            <v>North America</v>
          </cell>
          <cell r="V381" t="str">
            <v>Americas</v>
          </cell>
          <cell r="W381">
            <v>1</v>
          </cell>
          <cell r="X381" t="str">
            <v>PAC12</v>
          </cell>
          <cell r="Z381" t="str">
            <v>USC</v>
          </cell>
          <cell r="AF381">
            <v>650000</v>
          </cell>
          <cell r="AG381">
            <v>8.7390685680226784E-3</v>
          </cell>
          <cell r="AJ381">
            <v>95</v>
          </cell>
          <cell r="AL381">
            <v>-0.1</v>
          </cell>
          <cell r="AM381">
            <v>0.2</v>
          </cell>
          <cell r="AN381">
            <v>0.1</v>
          </cell>
          <cell r="AO381">
            <v>-2.9</v>
          </cell>
          <cell r="AP381" t="str">
            <v/>
          </cell>
          <cell r="AQ381">
            <v>22</v>
          </cell>
          <cell r="AR381">
            <v>11.3</v>
          </cell>
          <cell r="AS381">
            <v>40.1</v>
          </cell>
          <cell r="AT381">
            <v>22.5</v>
          </cell>
          <cell r="AU381">
            <v>2.8</v>
          </cell>
          <cell r="AV381">
            <v>0</v>
          </cell>
          <cell r="AW381">
            <v>11.1</v>
          </cell>
          <cell r="AX381">
            <v>2.0270270270270272</v>
          </cell>
          <cell r="AY381">
            <v>2.8</v>
          </cell>
          <cell r="BG381">
            <v>1.5</v>
          </cell>
        </row>
        <row r="382">
          <cell r="C382">
            <v>2008</v>
          </cell>
          <cell r="D382" t="str">
            <v>BOS</v>
          </cell>
          <cell r="F382" t="str">
            <v>Rajon Rondo</v>
          </cell>
          <cell r="G382">
            <v>9</v>
          </cell>
          <cell r="H382" t="str">
            <v>PG</v>
          </cell>
          <cell r="J382">
            <v>73</v>
          </cell>
          <cell r="L382">
            <v>180</v>
          </cell>
          <cell r="N382">
            <v>23.743734130920142</v>
          </cell>
          <cell r="O382">
            <v>81</v>
          </cell>
          <cell r="P382">
            <v>1.1095890410958904</v>
          </cell>
          <cell r="R382">
            <v>22.319444444444443</v>
          </cell>
          <cell r="S382" t="str">
            <v>us</v>
          </cell>
          <cell r="T382" t="str">
            <v>United States</v>
          </cell>
          <cell r="U382" t="str">
            <v>North America</v>
          </cell>
          <cell r="V382" t="str">
            <v>Americas</v>
          </cell>
          <cell r="W382">
            <v>1</v>
          </cell>
          <cell r="X382" t="str">
            <v>SEC</v>
          </cell>
          <cell r="Z382" t="str">
            <v>Kentucky</v>
          </cell>
          <cell r="AF382">
            <v>1229280</v>
          </cell>
          <cell r="AG382">
            <v>1.6527326475844487E-2</v>
          </cell>
          <cell r="AJ382">
            <v>2306</v>
          </cell>
          <cell r="AL382">
            <v>2.2999999999999998</v>
          </cell>
          <cell r="AM382">
            <v>4.9000000000000004</v>
          </cell>
          <cell r="AN382">
            <v>7.2</v>
          </cell>
          <cell r="AO382">
            <v>2.2999999999999998</v>
          </cell>
          <cell r="AP382" t="str">
            <v/>
          </cell>
          <cell r="AQ382">
            <v>18.899999999999999</v>
          </cell>
          <cell r="AR382" t="str">
            <v/>
          </cell>
          <cell r="AS382">
            <v>51.5</v>
          </cell>
          <cell r="AT382">
            <v>28.2</v>
          </cell>
          <cell r="AU382">
            <v>3</v>
          </cell>
          <cell r="AV382">
            <v>0.5</v>
          </cell>
          <cell r="AW382">
            <v>15.7</v>
          </cell>
          <cell r="AX382">
            <v>1.7961783439490446</v>
          </cell>
          <cell r="AY382">
            <v>3.5</v>
          </cell>
          <cell r="BG382">
            <v>1.05</v>
          </cell>
        </row>
        <row r="383">
          <cell r="C383">
            <v>2008</v>
          </cell>
          <cell r="D383" t="str">
            <v>BOS</v>
          </cell>
          <cell r="F383" t="str">
            <v>Brian Scalabrine</v>
          </cell>
          <cell r="G383">
            <v>44</v>
          </cell>
          <cell r="H383" t="str">
            <v>PF</v>
          </cell>
          <cell r="J383">
            <v>81</v>
          </cell>
          <cell r="L383">
            <v>241</v>
          </cell>
          <cell r="N383">
            <v>25.820773055653191</v>
          </cell>
          <cell r="O383">
            <v>82</v>
          </cell>
          <cell r="P383">
            <v>1.0123456790123457</v>
          </cell>
          <cell r="R383">
            <v>30.247222222222224</v>
          </cell>
          <cell r="S383" t="str">
            <v>us</v>
          </cell>
          <cell r="T383" t="str">
            <v>United States</v>
          </cell>
          <cell r="U383" t="str">
            <v>North America</v>
          </cell>
          <cell r="V383" t="str">
            <v>Americas</v>
          </cell>
          <cell r="W383">
            <v>6</v>
          </cell>
          <cell r="X383" t="str">
            <v>PAC12</v>
          </cell>
          <cell r="Z383" t="str">
            <v>USC</v>
          </cell>
          <cell r="AF383">
            <v>3000000</v>
          </cell>
          <cell r="AG383">
            <v>4.0334162621643126E-2</v>
          </cell>
          <cell r="AJ383">
            <v>512</v>
          </cell>
          <cell r="AL383">
            <v>-0.3</v>
          </cell>
          <cell r="AM383">
            <v>0.9</v>
          </cell>
          <cell r="AN383">
            <v>0.6</v>
          </cell>
          <cell r="AO383">
            <v>-3.2</v>
          </cell>
          <cell r="AP383" t="str">
            <v/>
          </cell>
          <cell r="AQ383">
            <v>11.7</v>
          </cell>
          <cell r="AR383" t="str">
            <v/>
          </cell>
          <cell r="AS383">
            <v>42.8</v>
          </cell>
          <cell r="AT383">
            <v>11.2</v>
          </cell>
          <cell r="AU383">
            <v>0.9</v>
          </cell>
          <cell r="AV383">
            <v>1.3</v>
          </cell>
          <cell r="AW383">
            <v>20.2</v>
          </cell>
          <cell r="AX383">
            <v>0.55445544554455439</v>
          </cell>
          <cell r="AY383">
            <v>2.2000000000000002</v>
          </cell>
          <cell r="BG383">
            <v>3.8800000000000003</v>
          </cell>
        </row>
        <row r="384">
          <cell r="C384">
            <v>2008</v>
          </cell>
          <cell r="D384" t="str">
            <v>BOS</v>
          </cell>
          <cell r="O384">
            <v>0</v>
          </cell>
          <cell r="P384" t="str">
            <v/>
          </cell>
          <cell r="X384">
            <v>0</v>
          </cell>
          <cell r="AF384">
            <v>0</v>
          </cell>
          <cell r="AG384">
            <v>0</v>
          </cell>
          <cell r="AJ384">
            <v>0</v>
          </cell>
          <cell r="AL384">
            <v>0</v>
          </cell>
          <cell r="AM384">
            <v>0</v>
          </cell>
          <cell r="AN384">
            <v>0</v>
          </cell>
          <cell r="AO384" t="str">
            <v/>
          </cell>
          <cell r="AP384" t="str">
            <v/>
          </cell>
          <cell r="AQ384">
            <v>0</v>
          </cell>
          <cell r="AR384" t="str">
            <v/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BG384" t="str">
            <v/>
          </cell>
        </row>
        <row r="385">
          <cell r="C385">
            <v>2008</v>
          </cell>
          <cell r="D385" t="str">
            <v>BOS</v>
          </cell>
          <cell r="O385">
            <v>0</v>
          </cell>
          <cell r="P385" t="str">
            <v/>
          </cell>
          <cell r="X385">
            <v>0</v>
          </cell>
          <cell r="AF385">
            <v>0</v>
          </cell>
          <cell r="AG385">
            <v>0</v>
          </cell>
          <cell r="AJ385">
            <v>0</v>
          </cell>
          <cell r="AL385">
            <v>0</v>
          </cell>
          <cell r="AM385">
            <v>0</v>
          </cell>
          <cell r="AN385">
            <v>0</v>
          </cell>
          <cell r="AO385" t="str">
            <v/>
          </cell>
          <cell r="AP385" t="str">
            <v/>
          </cell>
          <cell r="AQ385">
            <v>0</v>
          </cell>
          <cell r="AR385" t="str">
            <v/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BG385" t="str">
            <v/>
          </cell>
        </row>
        <row r="386">
          <cell r="C386">
            <v>2008</v>
          </cell>
          <cell r="D386" t="str">
            <v>BOS</v>
          </cell>
          <cell r="O386">
            <v>0</v>
          </cell>
          <cell r="P386" t="str">
            <v/>
          </cell>
          <cell r="X386">
            <v>0</v>
          </cell>
          <cell r="AF386">
            <v>0</v>
          </cell>
          <cell r="AG386">
            <v>0</v>
          </cell>
          <cell r="AJ386">
            <v>0</v>
          </cell>
          <cell r="AL386">
            <v>0</v>
          </cell>
          <cell r="AM386">
            <v>0</v>
          </cell>
          <cell r="AN386">
            <v>0</v>
          </cell>
          <cell r="AO386" t="str">
            <v/>
          </cell>
          <cell r="AP386" t="str">
            <v/>
          </cell>
          <cell r="AQ386">
            <v>0</v>
          </cell>
          <cell r="AR386" t="str">
            <v/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BG386" t="str">
            <v/>
          </cell>
        </row>
        <row r="387">
          <cell r="C387">
            <v>2008</v>
          </cell>
          <cell r="D387" t="str">
            <v>BOS</v>
          </cell>
          <cell r="O387">
            <v>0</v>
          </cell>
          <cell r="P387" t="str">
            <v/>
          </cell>
          <cell r="X387">
            <v>0</v>
          </cell>
          <cell r="AF387">
            <v>0</v>
          </cell>
          <cell r="AG387">
            <v>0</v>
          </cell>
          <cell r="AJ387">
            <v>0</v>
          </cell>
          <cell r="AL387">
            <v>0</v>
          </cell>
          <cell r="AM387">
            <v>0</v>
          </cell>
          <cell r="AN387">
            <v>0</v>
          </cell>
          <cell r="AO387" t="str">
            <v/>
          </cell>
          <cell r="AP387" t="str">
            <v/>
          </cell>
          <cell r="AQ387">
            <v>0</v>
          </cell>
          <cell r="AR387" t="str">
            <v/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BG387" t="str">
            <v/>
          </cell>
        </row>
        <row r="388">
          <cell r="C388">
            <v>2008</v>
          </cell>
          <cell r="D388" t="str">
            <v>BOS</v>
          </cell>
          <cell r="O388">
            <v>0</v>
          </cell>
          <cell r="P388" t="str">
            <v/>
          </cell>
          <cell r="X388">
            <v>0</v>
          </cell>
          <cell r="AF388">
            <v>0</v>
          </cell>
          <cell r="AG388">
            <v>0</v>
          </cell>
          <cell r="AJ388">
            <v>0</v>
          </cell>
          <cell r="AL388">
            <v>0</v>
          </cell>
          <cell r="AM388">
            <v>0</v>
          </cell>
          <cell r="AN388">
            <v>0</v>
          </cell>
          <cell r="AO388" t="str">
            <v/>
          </cell>
          <cell r="AP388" t="str">
            <v/>
          </cell>
          <cell r="AQ388">
            <v>0</v>
          </cell>
          <cell r="AR388" t="str">
            <v/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BG388" t="str">
            <v/>
          </cell>
        </row>
        <row r="389">
          <cell r="C389">
            <v>2008</v>
          </cell>
          <cell r="D389" t="str">
            <v>BOS</v>
          </cell>
          <cell r="O389">
            <v>0</v>
          </cell>
          <cell r="P389" t="str">
            <v/>
          </cell>
          <cell r="X389">
            <v>0</v>
          </cell>
          <cell r="AF389">
            <v>0</v>
          </cell>
          <cell r="AG389">
            <v>0</v>
          </cell>
          <cell r="AJ389">
            <v>0</v>
          </cell>
          <cell r="AL389">
            <v>0</v>
          </cell>
          <cell r="AM389">
            <v>0</v>
          </cell>
          <cell r="AN389">
            <v>0</v>
          </cell>
          <cell r="AO389" t="str">
            <v/>
          </cell>
          <cell r="AP389" t="str">
            <v/>
          </cell>
          <cell r="AQ389">
            <v>0</v>
          </cell>
          <cell r="AR389" t="str">
            <v/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BG389" t="str">
            <v/>
          </cell>
        </row>
        <row r="390">
          <cell r="C390">
            <v>2008</v>
          </cell>
          <cell r="D390" t="str">
            <v>BOS</v>
          </cell>
          <cell r="O390">
            <v>0</v>
          </cell>
          <cell r="P390" t="str">
            <v/>
          </cell>
          <cell r="X390">
            <v>0</v>
          </cell>
          <cell r="AF390">
            <v>0</v>
          </cell>
          <cell r="AG390">
            <v>0</v>
          </cell>
          <cell r="AJ390">
            <v>0</v>
          </cell>
          <cell r="AL390">
            <v>0</v>
          </cell>
          <cell r="AM390">
            <v>0</v>
          </cell>
          <cell r="AN390">
            <v>0</v>
          </cell>
          <cell r="AO390" t="str">
            <v/>
          </cell>
          <cell r="AP390" t="str">
            <v/>
          </cell>
          <cell r="AQ390">
            <v>0</v>
          </cell>
          <cell r="AR390" t="str">
            <v/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BG390" t="str">
            <v/>
          </cell>
        </row>
        <row r="391">
          <cell r="C391">
            <v>2008</v>
          </cell>
          <cell r="D391" t="str">
            <v>BOS</v>
          </cell>
          <cell r="F391" t="str">
            <v>TEAM TOTAL / WTD AVG</v>
          </cell>
          <cell r="AG391">
            <v>0.99999999999999989</v>
          </cell>
          <cell r="AJ391">
            <v>19755</v>
          </cell>
          <cell r="AL391">
            <v>29.4</v>
          </cell>
          <cell r="AM391">
            <v>40.700000000000003</v>
          </cell>
          <cell r="AN391">
            <v>70.2</v>
          </cell>
          <cell r="AO391">
            <v>2.5834978486459126</v>
          </cell>
          <cell r="AP391">
            <v>0</v>
          </cell>
          <cell r="AQ391">
            <v>278.8</v>
          </cell>
          <cell r="AR391">
            <v>180.20000000000002</v>
          </cell>
          <cell r="AS391">
            <v>56.724697544925334</v>
          </cell>
          <cell r="AT391">
            <v>15.606666666666667</v>
          </cell>
          <cell r="AU391">
            <v>1.8796203492786636</v>
          </cell>
          <cell r="AV391">
            <v>1.578496583143508</v>
          </cell>
          <cell r="AW391">
            <v>14.508473804100232</v>
          </cell>
          <cell r="AX391">
            <v>1.1654502866943006</v>
          </cell>
          <cell r="AY391">
            <v>3.4581169324221719</v>
          </cell>
          <cell r="BG391">
            <v>2.9996223740825112</v>
          </cell>
        </row>
        <row r="394">
          <cell r="C394" t="str">
            <v>YEAR</v>
          </cell>
          <cell r="D394" t="str">
            <v>TEAM</v>
          </cell>
          <cell r="F394" t="str">
            <v>PLAYER</v>
          </cell>
          <cell r="G394" t="str">
            <v>NUMBER</v>
          </cell>
          <cell r="H394" t="str">
            <v>POS</v>
          </cell>
          <cell r="J394" t="str">
            <v>HEIGHT (IN)</v>
          </cell>
          <cell r="L394" t="str">
            <v>WEIGHT (LBS)</v>
          </cell>
          <cell r="N394" t="str">
            <v>BMI</v>
          </cell>
          <cell r="O394" t="str">
            <v>W-SPAN</v>
          </cell>
          <cell r="P394" t="str">
            <v>APE</v>
          </cell>
          <cell r="R394" t="str">
            <v>AGE</v>
          </cell>
          <cell r="S394" t="str">
            <v>NATION</v>
          </cell>
          <cell r="T394" t="str">
            <v>COUNTRY</v>
          </cell>
          <cell r="U394" t="str">
            <v>CONTINENT</v>
          </cell>
          <cell r="V394" t="str">
            <v>GLOBAL REGION</v>
          </cell>
          <cell r="W394" t="str">
            <v>EXPE1IENCE</v>
          </cell>
          <cell r="X394" t="str">
            <v>CONFERENCE</v>
          </cell>
          <cell r="Z394" t="str">
            <v>COLLEGE1</v>
          </cell>
          <cell r="AF394" t="str">
            <v>SALARY</v>
          </cell>
          <cell r="AG394" t="str">
            <v>% SALARY</v>
          </cell>
          <cell r="AJ394" t="str">
            <v>MP</v>
          </cell>
          <cell r="AL394" t="str">
            <v>D-WS</v>
          </cell>
          <cell r="AM394" t="str">
            <v>O-WS</v>
          </cell>
          <cell r="AN394" t="str">
            <v>WS</v>
          </cell>
          <cell r="AO394" t="str">
            <v>RAPTOR</v>
          </cell>
          <cell r="AP394" t="str">
            <v>LEBRON</v>
          </cell>
          <cell r="AQ394" t="str">
            <v>USG%</v>
          </cell>
          <cell r="AR394" t="str">
            <v>PER</v>
          </cell>
          <cell r="AS394" t="str">
            <v>TS%</v>
          </cell>
          <cell r="AT394" t="str">
            <v>AST%</v>
          </cell>
          <cell r="AU394" t="str">
            <v>STL%</v>
          </cell>
          <cell r="AV394" t="str">
            <v>BLK%</v>
          </cell>
          <cell r="AW394" t="str">
            <v>TO%</v>
          </cell>
          <cell r="AX394" t="str">
            <v>AST%/TO%</v>
          </cell>
          <cell r="AY394" t="str">
            <v>STOCK%</v>
          </cell>
          <cell r="BG394" t="str">
            <v>WTD POS</v>
          </cell>
        </row>
        <row r="395">
          <cell r="C395">
            <v>2007</v>
          </cell>
          <cell r="D395" t="str">
            <v>SAS</v>
          </cell>
          <cell r="F395" t="str">
            <v>Brent Barry</v>
          </cell>
          <cell r="G395">
            <v>17</v>
          </cell>
          <cell r="H395" t="str">
            <v>SG</v>
          </cell>
          <cell r="J395">
            <v>78</v>
          </cell>
          <cell r="L395">
            <v>185</v>
          </cell>
          <cell r="N395">
            <v>21.374932837478621</v>
          </cell>
          <cell r="O395">
            <v>81</v>
          </cell>
          <cell r="P395">
            <v>1.0384615384615385</v>
          </cell>
          <cell r="R395">
            <v>35.455555555555556</v>
          </cell>
          <cell r="S395" t="str">
            <v>us</v>
          </cell>
          <cell r="T395" t="str">
            <v>United States</v>
          </cell>
          <cell r="U395" t="str">
            <v>North America</v>
          </cell>
          <cell r="V395" t="str">
            <v>Americas</v>
          </cell>
          <cell r="W395">
            <v>11</v>
          </cell>
          <cell r="X395" t="str">
            <v>PAC12</v>
          </cell>
          <cell r="Z395" t="str">
            <v>Oregon State</v>
          </cell>
          <cell r="AF395">
            <v>5117880</v>
          </cell>
          <cell r="AG395">
            <v>7.7951915426128851E-2</v>
          </cell>
          <cell r="AJ395">
            <v>1631</v>
          </cell>
          <cell r="AL395">
            <v>4.2</v>
          </cell>
          <cell r="AM395">
            <v>2.6</v>
          </cell>
          <cell r="AN395">
            <v>6.8</v>
          </cell>
          <cell r="AO395">
            <v>3.4</v>
          </cell>
          <cell r="AP395" t="str">
            <v/>
          </cell>
          <cell r="AQ395">
            <v>15.6</v>
          </cell>
          <cell r="AR395">
            <v>26.1</v>
          </cell>
          <cell r="AS395">
            <v>66.600000000000009</v>
          </cell>
          <cell r="AT395">
            <v>13.3</v>
          </cell>
          <cell r="AU395">
            <v>1.8</v>
          </cell>
          <cell r="AV395">
            <v>0.5</v>
          </cell>
          <cell r="AW395">
            <v>11.3</v>
          </cell>
          <cell r="AX395">
            <v>1.1769911504424779</v>
          </cell>
          <cell r="AY395">
            <v>2.2999999999999998</v>
          </cell>
          <cell r="BG395">
            <v>2.06</v>
          </cell>
        </row>
        <row r="396">
          <cell r="C396">
            <v>2007</v>
          </cell>
          <cell r="D396" t="str">
            <v>SAS</v>
          </cell>
          <cell r="F396" t="str">
            <v>Matt Bonner</v>
          </cell>
          <cell r="G396">
            <v>15</v>
          </cell>
          <cell r="H396" t="str">
            <v>PF</v>
          </cell>
          <cell r="J396">
            <v>82</v>
          </cell>
          <cell r="L396">
            <v>235</v>
          </cell>
          <cell r="N396">
            <v>24.567580811821056</v>
          </cell>
          <cell r="O396">
            <v>81</v>
          </cell>
          <cell r="P396">
            <v>0.98780487804878048</v>
          </cell>
          <cell r="R396">
            <v>27.191666666666666</v>
          </cell>
          <cell r="S396" t="str">
            <v>us</v>
          </cell>
          <cell r="T396" t="str">
            <v>United States</v>
          </cell>
          <cell r="U396" t="str">
            <v>North America</v>
          </cell>
          <cell r="V396" t="str">
            <v>Americas</v>
          </cell>
          <cell r="W396">
            <v>2</v>
          </cell>
          <cell r="X396" t="str">
            <v>SEC</v>
          </cell>
          <cell r="Z396" t="str">
            <v>Florida</v>
          </cell>
          <cell r="AF396">
            <v>2000000</v>
          </cell>
          <cell r="AG396">
            <v>3.0462580375518321E-2</v>
          </cell>
          <cell r="AJ396">
            <v>653</v>
          </cell>
          <cell r="AL396">
            <v>1.1000000000000001</v>
          </cell>
          <cell r="AM396">
            <v>1.2</v>
          </cell>
          <cell r="AN396">
            <v>2.2000000000000002</v>
          </cell>
          <cell r="AO396">
            <v>0.3</v>
          </cell>
          <cell r="AP396" t="str">
            <v/>
          </cell>
          <cell r="AQ396">
            <v>20.3</v>
          </cell>
          <cell r="AR396">
            <v>21.4</v>
          </cell>
          <cell r="AS396">
            <v>54.2</v>
          </cell>
          <cell r="AT396">
            <v>5.7</v>
          </cell>
          <cell r="AU396">
            <v>1.4</v>
          </cell>
          <cell r="AV396">
            <v>1.2</v>
          </cell>
          <cell r="AW396">
            <v>9</v>
          </cell>
          <cell r="AX396">
            <v>0.6333333333333333</v>
          </cell>
          <cell r="AY396">
            <v>2.5999999999999996</v>
          </cell>
          <cell r="BG396">
            <v>3.95</v>
          </cell>
        </row>
        <row r="397">
          <cell r="C397">
            <v>2007</v>
          </cell>
          <cell r="D397" t="str">
            <v>SAS</v>
          </cell>
          <cell r="F397" t="str">
            <v>Bruce Bowen</v>
          </cell>
          <cell r="G397">
            <v>12</v>
          </cell>
          <cell r="H397" t="str">
            <v>SF</v>
          </cell>
          <cell r="J397">
            <v>79</v>
          </cell>
          <cell r="L397">
            <v>185</v>
          </cell>
          <cell r="N397">
            <v>20.837220218429728</v>
          </cell>
          <cell r="O397">
            <v>82</v>
          </cell>
          <cell r="P397">
            <v>1.0379746835443038</v>
          </cell>
          <cell r="R397">
            <v>36</v>
          </cell>
          <cell r="S397" t="str">
            <v>us</v>
          </cell>
          <cell r="T397" t="str">
            <v>United States</v>
          </cell>
          <cell r="U397" t="str">
            <v>North America</v>
          </cell>
          <cell r="V397" t="str">
            <v>Americas</v>
          </cell>
          <cell r="W397">
            <v>10</v>
          </cell>
          <cell r="X397" t="str">
            <v>OTHER</v>
          </cell>
          <cell r="Z397" t="str">
            <v>Cal State Fullerton</v>
          </cell>
          <cell r="AF397">
            <v>3750000</v>
          </cell>
          <cell r="AG397">
            <v>5.7117338204096854E-2</v>
          </cell>
          <cell r="AJ397">
            <v>2464</v>
          </cell>
          <cell r="AL397">
            <v>0.4</v>
          </cell>
          <cell r="AM397">
            <v>3.6</v>
          </cell>
          <cell r="AN397">
            <v>4.0999999999999996</v>
          </cell>
          <cell r="AO397">
            <v>1.2</v>
          </cell>
          <cell r="AP397" t="str">
            <v/>
          </cell>
          <cell r="AQ397">
            <v>10.9</v>
          </cell>
          <cell r="AR397">
            <v>24.1</v>
          </cell>
          <cell r="AS397">
            <v>51.1</v>
          </cell>
          <cell r="AT397">
            <v>7</v>
          </cell>
          <cell r="AU397">
            <v>1.3</v>
          </cell>
          <cell r="AV397">
            <v>0.7</v>
          </cell>
          <cell r="AW397">
            <v>11.5</v>
          </cell>
          <cell r="AX397">
            <v>0.60869565217391308</v>
          </cell>
          <cell r="AY397">
            <v>2</v>
          </cell>
          <cell r="BG397">
            <v>2.84</v>
          </cell>
        </row>
        <row r="398">
          <cell r="C398">
            <v>2007</v>
          </cell>
          <cell r="D398" t="str">
            <v>SAS</v>
          </cell>
          <cell r="F398" t="str">
            <v>Jackie Butler</v>
          </cell>
          <cell r="G398">
            <v>45</v>
          </cell>
          <cell r="H398" t="str">
            <v>C</v>
          </cell>
          <cell r="J398">
            <v>82</v>
          </cell>
          <cell r="L398">
            <v>250</v>
          </cell>
          <cell r="N398">
            <v>26.135724267894741</v>
          </cell>
          <cell r="O398">
            <v>86</v>
          </cell>
          <cell r="P398">
            <v>1.0487804878048781</v>
          </cell>
          <cell r="R398">
            <v>22.261111111111113</v>
          </cell>
          <cell r="S398" t="str">
            <v>us</v>
          </cell>
          <cell r="T398" t="str">
            <v>United States</v>
          </cell>
          <cell r="U398" t="str">
            <v>North America</v>
          </cell>
          <cell r="V398" t="str">
            <v>Americas</v>
          </cell>
          <cell r="W398">
            <v>2</v>
          </cell>
          <cell r="X398" t="str">
            <v>H.S.</v>
          </cell>
          <cell r="Z398" t="str">
            <v>HIGH SCHOOL</v>
          </cell>
          <cell r="AF398">
            <v>2200000</v>
          </cell>
          <cell r="AG398">
            <v>3.3508838413070154E-2</v>
          </cell>
          <cell r="AJ398">
            <v>103</v>
          </cell>
          <cell r="AL398">
            <v>-0.1</v>
          </cell>
          <cell r="AM398">
            <v>0.2</v>
          </cell>
          <cell r="AN398">
            <v>0.1</v>
          </cell>
          <cell r="AO398">
            <v>-5.6</v>
          </cell>
          <cell r="AP398" t="str">
            <v/>
          </cell>
          <cell r="AQ398">
            <v>22.8</v>
          </cell>
          <cell r="AR398">
            <v>16.600000000000001</v>
          </cell>
          <cell r="AS398">
            <v>52</v>
          </cell>
          <cell r="AT398">
            <v>8.1</v>
          </cell>
          <cell r="AU398">
            <v>1</v>
          </cell>
          <cell r="AV398">
            <v>0</v>
          </cell>
          <cell r="AW398">
            <v>20.2</v>
          </cell>
          <cell r="AX398">
            <v>0.40099009900990101</v>
          </cell>
          <cell r="AY398">
            <v>1</v>
          </cell>
          <cell r="BG398">
            <v>4.5999999999999996</v>
          </cell>
        </row>
        <row r="399">
          <cell r="C399">
            <v>2007</v>
          </cell>
          <cell r="D399" t="str">
            <v>SAS</v>
          </cell>
          <cell r="F399" t="str">
            <v>Tim Duncan</v>
          </cell>
          <cell r="G399">
            <v>21</v>
          </cell>
          <cell r="H399" t="str">
            <v>C</v>
          </cell>
          <cell r="J399">
            <v>83</v>
          </cell>
          <cell r="L399">
            <v>250</v>
          </cell>
          <cell r="N399">
            <v>25.509741613779099</v>
          </cell>
          <cell r="O399">
            <v>86</v>
          </cell>
          <cell r="P399">
            <v>1.036144578313253</v>
          </cell>
          <cell r="R399">
            <v>31.136111111111113</v>
          </cell>
          <cell r="S399" t="str">
            <v>vi</v>
          </cell>
          <cell r="T399" t="str">
            <v>Virgin Islands (US)</v>
          </cell>
          <cell r="U399" t="str">
            <v>North America</v>
          </cell>
          <cell r="V399" t="str">
            <v>Caribbean</v>
          </cell>
          <cell r="W399">
            <v>9</v>
          </cell>
          <cell r="X399" t="str">
            <v>ACC</v>
          </cell>
          <cell r="Z399" t="str">
            <v>Wake Forest</v>
          </cell>
          <cell r="AF399">
            <v>17429672</v>
          </cell>
          <cell r="AG399">
            <v>0.26547639210946056</v>
          </cell>
          <cell r="AJ399">
            <v>2726</v>
          </cell>
          <cell r="AL399">
            <v>6.3</v>
          </cell>
          <cell r="AM399">
            <v>6.8</v>
          </cell>
          <cell r="AN399">
            <v>13</v>
          </cell>
          <cell r="AO399">
            <v>7.4</v>
          </cell>
          <cell r="AP399" t="str">
            <v/>
          </cell>
          <cell r="AQ399">
            <v>27.9</v>
          </cell>
          <cell r="AR399">
            <v>7.1</v>
          </cell>
          <cell r="AS399">
            <v>57.9</v>
          </cell>
          <cell r="AT399">
            <v>18.8</v>
          </cell>
          <cell r="AU399">
            <v>1.3</v>
          </cell>
          <cell r="AV399">
            <v>5.0999999999999996</v>
          </cell>
          <cell r="AW399">
            <v>14</v>
          </cell>
          <cell r="AX399">
            <v>1.342857142857143</v>
          </cell>
          <cell r="AY399">
            <v>6.3999999999999995</v>
          </cell>
          <cell r="BG399">
            <v>4.71</v>
          </cell>
        </row>
        <row r="400">
          <cell r="C400">
            <v>2007</v>
          </cell>
          <cell r="D400" t="str">
            <v>SAS</v>
          </cell>
          <cell r="F400" t="str">
            <v>Francisco Elson</v>
          </cell>
          <cell r="G400">
            <v>16</v>
          </cell>
          <cell r="H400" t="str">
            <v>C</v>
          </cell>
          <cell r="J400">
            <v>85</v>
          </cell>
          <cell r="L400">
            <v>235</v>
          </cell>
          <cell r="N400">
            <v>22.864001851721074</v>
          </cell>
          <cell r="O400">
            <v>86</v>
          </cell>
          <cell r="P400">
            <v>1.0117647058823529</v>
          </cell>
          <cell r="R400">
            <v>31.294444444444444</v>
          </cell>
          <cell r="S400" t="str">
            <v>nl</v>
          </cell>
          <cell r="T400" t="str">
            <v>Netherlands</v>
          </cell>
          <cell r="U400" t="str">
            <v>Europe</v>
          </cell>
          <cell r="V400" t="str">
            <v>Eurasia</v>
          </cell>
          <cell r="W400">
            <v>3</v>
          </cell>
          <cell r="X400" t="str">
            <v>PAC12</v>
          </cell>
          <cell r="Z400" t="str">
            <v>California</v>
          </cell>
          <cell r="AF400">
            <v>3000000</v>
          </cell>
          <cell r="AG400">
            <v>4.5693870563277478E-2</v>
          </cell>
          <cell r="AJ400">
            <v>1332</v>
          </cell>
          <cell r="AL400">
            <v>0.2</v>
          </cell>
          <cell r="AM400">
            <v>2.9</v>
          </cell>
          <cell r="AN400">
            <v>3.1</v>
          </cell>
          <cell r="AO400">
            <v>-1.6</v>
          </cell>
          <cell r="AP400" t="str">
            <v/>
          </cell>
          <cell r="AQ400">
            <v>14.4</v>
          </cell>
          <cell r="AR400">
            <v>11.9</v>
          </cell>
          <cell r="AS400">
            <v>55.2</v>
          </cell>
          <cell r="AT400">
            <v>6.4</v>
          </cell>
          <cell r="AU400">
            <v>1.2</v>
          </cell>
          <cell r="AV400">
            <v>3.3</v>
          </cell>
          <cell r="AW400">
            <v>21.3</v>
          </cell>
          <cell r="AX400">
            <v>0.30046948356807512</v>
          </cell>
          <cell r="AY400">
            <v>4.5</v>
          </cell>
          <cell r="BG400">
            <v>5</v>
          </cell>
        </row>
        <row r="401">
          <cell r="C401">
            <v>2007</v>
          </cell>
          <cell r="D401" t="str">
            <v>SAS</v>
          </cell>
          <cell r="F401" t="str">
            <v>Melvin Ely</v>
          </cell>
          <cell r="G401">
            <v>2</v>
          </cell>
          <cell r="H401" t="str">
            <v>C</v>
          </cell>
          <cell r="J401">
            <v>82</v>
          </cell>
          <cell r="L401">
            <v>260</v>
          </cell>
          <cell r="N401">
            <v>27.181153238610527</v>
          </cell>
          <cell r="O401">
            <v>88</v>
          </cell>
          <cell r="P401">
            <v>1.0731707317073171</v>
          </cell>
          <cell r="R401">
            <v>29.116666666666667</v>
          </cell>
          <cell r="S401" t="str">
            <v>us</v>
          </cell>
          <cell r="T401" t="str">
            <v>United States</v>
          </cell>
          <cell r="U401" t="str">
            <v>North America</v>
          </cell>
          <cell r="V401" t="str">
            <v>Americas</v>
          </cell>
          <cell r="W401">
            <v>4</v>
          </cell>
          <cell r="X401" t="str">
            <v>MWC</v>
          </cell>
          <cell r="Z401" t="str">
            <v>Fresno State</v>
          </cell>
          <cell r="AF401">
            <v>3303813</v>
          </cell>
          <cell r="AG401">
            <v>5.0321334529091155E-2</v>
          </cell>
          <cell r="AJ401">
            <v>65</v>
          </cell>
          <cell r="AL401">
            <v>-0.2</v>
          </cell>
          <cell r="AM401">
            <v>0.2</v>
          </cell>
          <cell r="AN401">
            <v>0</v>
          </cell>
          <cell r="AO401">
            <v>-9.6999999999999993</v>
          </cell>
          <cell r="AP401" t="str">
            <v/>
          </cell>
          <cell r="AQ401">
            <v>22.1</v>
          </cell>
          <cell r="AR401">
            <v>5.2</v>
          </cell>
          <cell r="AS401">
            <v>37.6</v>
          </cell>
          <cell r="AT401">
            <v>9.1999999999999993</v>
          </cell>
          <cell r="AU401">
            <v>3.3</v>
          </cell>
          <cell r="AV401">
            <v>2.2999999999999998</v>
          </cell>
          <cell r="AW401">
            <v>16.5</v>
          </cell>
          <cell r="AX401">
            <v>0.5575757575757575</v>
          </cell>
          <cell r="AY401">
            <v>5.6</v>
          </cell>
          <cell r="BG401">
            <v>4.9200000000000008</v>
          </cell>
        </row>
        <row r="402">
          <cell r="C402">
            <v>2007</v>
          </cell>
          <cell r="D402" t="str">
            <v>SAS</v>
          </cell>
          <cell r="F402" t="str">
            <v>Michael Finley</v>
          </cell>
          <cell r="G402">
            <v>4</v>
          </cell>
          <cell r="H402" t="str">
            <v>SF</v>
          </cell>
          <cell r="J402">
            <v>79</v>
          </cell>
          <cell r="L402">
            <v>215</v>
          </cell>
          <cell r="N402">
            <v>24.216228902499413</v>
          </cell>
          <cell r="O402">
            <v>82</v>
          </cell>
          <cell r="P402">
            <v>1.0379746835443038</v>
          </cell>
          <cell r="R402">
            <v>34.272222222222226</v>
          </cell>
          <cell r="S402" t="str">
            <v>us</v>
          </cell>
          <cell r="T402" t="str">
            <v>United States</v>
          </cell>
          <cell r="U402" t="str">
            <v>North America</v>
          </cell>
          <cell r="V402" t="str">
            <v>Americas</v>
          </cell>
          <cell r="W402">
            <v>11</v>
          </cell>
          <cell r="X402" t="str">
            <v>BIG10</v>
          </cell>
          <cell r="Z402" t="str">
            <v>Wisconsin</v>
          </cell>
          <cell r="AF402">
            <v>2889000</v>
          </cell>
          <cell r="AG402">
            <v>4.4003197352436213E-2</v>
          </cell>
          <cell r="AJ402">
            <v>1823</v>
          </cell>
          <cell r="AL402">
            <v>2.1</v>
          </cell>
          <cell r="AM402">
            <v>2.6</v>
          </cell>
          <cell r="AN402">
            <v>4.7</v>
          </cell>
          <cell r="AO402">
            <v>-1.2</v>
          </cell>
          <cell r="AP402" t="str">
            <v/>
          </cell>
          <cell r="AQ402">
            <v>19.600000000000001</v>
          </cell>
          <cell r="AR402">
            <v>11.2</v>
          </cell>
          <cell r="AS402">
            <v>52.400000000000006</v>
          </cell>
          <cell r="AT402">
            <v>9.6999999999999993</v>
          </cell>
          <cell r="AU402">
            <v>0.9</v>
          </cell>
          <cell r="AV402">
            <v>0.6</v>
          </cell>
          <cell r="AW402">
            <v>6.1</v>
          </cell>
          <cell r="AX402">
            <v>1.5901639344262295</v>
          </cell>
          <cell r="AY402">
            <v>1.5</v>
          </cell>
          <cell r="BG402">
            <v>3.23</v>
          </cell>
        </row>
        <row r="403">
          <cell r="C403">
            <v>2007</v>
          </cell>
          <cell r="D403" t="str">
            <v>SAS</v>
          </cell>
          <cell r="F403" t="str">
            <v>Manu Ginóbili</v>
          </cell>
          <cell r="G403">
            <v>20</v>
          </cell>
          <cell r="H403" t="str">
            <v>SG</v>
          </cell>
          <cell r="J403">
            <v>78</v>
          </cell>
          <cell r="L403">
            <v>205</v>
          </cell>
          <cell r="N403">
            <v>23.685736387476311</v>
          </cell>
          <cell r="O403">
            <v>81</v>
          </cell>
          <cell r="P403">
            <v>1.0384615384615385</v>
          </cell>
          <cell r="R403">
            <v>29.877777777777776</v>
          </cell>
          <cell r="S403" t="str">
            <v>ar</v>
          </cell>
          <cell r="T403" t="str">
            <v>Argentina</v>
          </cell>
          <cell r="U403" t="str">
            <v>South America</v>
          </cell>
          <cell r="V403" t="str">
            <v>Americas</v>
          </cell>
          <cell r="W403">
            <v>4</v>
          </cell>
          <cell r="X403" t="str">
            <v>INT'L</v>
          </cell>
          <cell r="Z403" t="str">
            <v>INTERNATIONAL</v>
          </cell>
          <cell r="AF403">
            <v>8254375</v>
          </cell>
          <cell r="AG403">
            <v>0.12572478094358452</v>
          </cell>
          <cell r="AJ403">
            <v>2060</v>
          </cell>
          <cell r="AL403">
            <v>6.3</v>
          </cell>
          <cell r="AM403">
            <v>4.3</v>
          </cell>
          <cell r="AN403">
            <v>10.6</v>
          </cell>
          <cell r="AO403">
            <v>8.3000000000000007</v>
          </cell>
          <cell r="AP403" t="str">
            <v/>
          </cell>
          <cell r="AQ403">
            <v>27.1</v>
          </cell>
          <cell r="AR403">
            <v>13.7</v>
          </cell>
          <cell r="AS403">
            <v>60.9</v>
          </cell>
          <cell r="AT403">
            <v>22.6</v>
          </cell>
          <cell r="AU403">
            <v>2.8</v>
          </cell>
          <cell r="AV403">
            <v>1</v>
          </cell>
          <cell r="AW403">
            <v>13.4</v>
          </cell>
          <cell r="AX403">
            <v>1.6865671641791045</v>
          </cell>
          <cell r="AY403">
            <v>3.8</v>
          </cell>
          <cell r="BG403">
            <v>2.25</v>
          </cell>
        </row>
        <row r="404">
          <cell r="C404">
            <v>2007</v>
          </cell>
          <cell r="D404" t="str">
            <v>SAS</v>
          </cell>
          <cell r="F404" t="str">
            <v>Robert Horry</v>
          </cell>
          <cell r="G404">
            <v>5</v>
          </cell>
          <cell r="H404" t="str">
            <v>PF</v>
          </cell>
          <cell r="J404">
            <v>82</v>
          </cell>
          <cell r="L404">
            <v>240</v>
          </cell>
          <cell r="N404">
            <v>25.090295297178951</v>
          </cell>
          <cell r="O404">
            <v>85</v>
          </cell>
          <cell r="P404">
            <v>1.0365853658536586</v>
          </cell>
          <cell r="R404">
            <v>36.802777777777777</v>
          </cell>
          <cell r="S404" t="str">
            <v>us</v>
          </cell>
          <cell r="T404" t="str">
            <v>United States</v>
          </cell>
          <cell r="U404" t="str">
            <v>North America</v>
          </cell>
          <cell r="V404" t="str">
            <v>Americas</v>
          </cell>
          <cell r="W404">
            <v>14</v>
          </cell>
          <cell r="X404" t="str">
            <v>SEC</v>
          </cell>
          <cell r="Z404" t="str">
            <v>Alabama</v>
          </cell>
          <cell r="AF404">
            <v>3315000</v>
          </cell>
          <cell r="AG404">
            <v>5.0491726972421616E-2</v>
          </cell>
          <cell r="AJ404">
            <v>1124</v>
          </cell>
          <cell r="AL404">
            <v>0.6</v>
          </cell>
          <cell r="AM404">
            <v>2.4</v>
          </cell>
          <cell r="AN404">
            <v>2.9</v>
          </cell>
          <cell r="AO404">
            <v>1.4</v>
          </cell>
          <cell r="AP404" t="str">
            <v/>
          </cell>
          <cell r="AQ404">
            <v>13.6</v>
          </cell>
          <cell r="AR404">
            <v>11.9</v>
          </cell>
          <cell r="AS404">
            <v>48</v>
          </cell>
          <cell r="AT404">
            <v>10.1</v>
          </cell>
          <cell r="AU404">
            <v>2.1</v>
          </cell>
          <cell r="AV404">
            <v>2.7</v>
          </cell>
          <cell r="AW404">
            <v>13.6</v>
          </cell>
          <cell r="AX404">
            <v>0.74264705882352944</v>
          </cell>
          <cell r="AY404">
            <v>4.8000000000000007</v>
          </cell>
          <cell r="BG404">
            <v>4.01</v>
          </cell>
        </row>
        <row r="405">
          <cell r="C405">
            <v>2007</v>
          </cell>
          <cell r="D405" t="str">
            <v>SAS</v>
          </cell>
          <cell r="F405" t="str">
            <v>Fabricio Oberto</v>
          </cell>
          <cell r="G405">
            <v>7</v>
          </cell>
          <cell r="H405" t="str">
            <v>C</v>
          </cell>
          <cell r="J405">
            <v>82</v>
          </cell>
          <cell r="L405">
            <v>245</v>
          </cell>
          <cell r="N405">
            <v>25.613009782536846</v>
          </cell>
          <cell r="O405">
            <v>88</v>
          </cell>
          <cell r="P405">
            <v>1.0731707317073171</v>
          </cell>
          <cell r="R405">
            <v>32.230555555555554</v>
          </cell>
          <cell r="S405" t="str">
            <v>ar</v>
          </cell>
          <cell r="T405" t="str">
            <v>Argentina</v>
          </cell>
          <cell r="U405" t="str">
            <v>South America</v>
          </cell>
          <cell r="V405" t="str">
            <v>Americas</v>
          </cell>
          <cell r="W405">
            <v>1</v>
          </cell>
          <cell r="X405" t="str">
            <v>INT'L</v>
          </cell>
          <cell r="Z405" t="str">
            <v>INTERNATIONAL</v>
          </cell>
          <cell r="AF405">
            <v>2500000</v>
          </cell>
          <cell r="AG405">
            <v>3.8078225469397903E-2</v>
          </cell>
          <cell r="AJ405">
            <v>1365</v>
          </cell>
          <cell r="AL405">
            <v>1.6</v>
          </cell>
          <cell r="AM405">
            <v>2.5</v>
          </cell>
          <cell r="AN405">
            <v>4.0999999999999996</v>
          </cell>
          <cell r="AO405">
            <v>-0.4</v>
          </cell>
          <cell r="AP405" t="str">
            <v/>
          </cell>
          <cell r="AQ405">
            <v>12.9</v>
          </cell>
          <cell r="AR405">
            <v>9.6</v>
          </cell>
          <cell r="AS405">
            <v>57.499999999999993</v>
          </cell>
          <cell r="AT405">
            <v>7.8</v>
          </cell>
          <cell r="AU405">
            <v>1</v>
          </cell>
          <cell r="AV405">
            <v>1.3</v>
          </cell>
          <cell r="AW405">
            <v>18.5</v>
          </cell>
          <cell r="AX405">
            <v>0.42162162162162159</v>
          </cell>
          <cell r="AY405">
            <v>2.2999999999999998</v>
          </cell>
          <cell r="BG405">
            <v>4.3900000000000006</v>
          </cell>
        </row>
        <row r="406">
          <cell r="C406">
            <v>2007</v>
          </cell>
          <cell r="D406" t="str">
            <v>SAS</v>
          </cell>
          <cell r="F406" t="str">
            <v>Tony Parker</v>
          </cell>
          <cell r="G406">
            <v>9</v>
          </cell>
          <cell r="H406" t="str">
            <v>PG</v>
          </cell>
          <cell r="J406">
            <v>74</v>
          </cell>
          <cell r="L406">
            <v>185</v>
          </cell>
          <cell r="N406">
            <v>23.748190537476248</v>
          </cell>
          <cell r="O406">
            <v>76</v>
          </cell>
          <cell r="P406">
            <v>1.027027027027027</v>
          </cell>
          <cell r="R406">
            <v>25.074999999999999</v>
          </cell>
          <cell r="S406" t="str">
            <v>be</v>
          </cell>
          <cell r="T406" t="str">
            <v>Belgium</v>
          </cell>
          <cell r="U406" t="str">
            <v>Europe</v>
          </cell>
          <cell r="V406" t="str">
            <v>Eurasia</v>
          </cell>
          <cell r="W406">
            <v>5</v>
          </cell>
          <cell r="X406" t="str">
            <v>INT'L</v>
          </cell>
          <cell r="Z406" t="str">
            <v>INTERNATIONAL</v>
          </cell>
          <cell r="AF406">
            <v>9450000</v>
          </cell>
          <cell r="AG406">
            <v>0.14393569227432407</v>
          </cell>
          <cell r="AJ406">
            <v>2499</v>
          </cell>
          <cell r="AL406">
            <v>5.8</v>
          </cell>
          <cell r="AM406">
            <v>3.9</v>
          </cell>
          <cell r="AN406">
            <v>9.6</v>
          </cell>
          <cell r="AO406">
            <v>2.2000000000000002</v>
          </cell>
          <cell r="AP406" t="str">
            <v/>
          </cell>
          <cell r="AQ406">
            <v>27.4</v>
          </cell>
          <cell r="AR406">
            <v>16.399999999999999</v>
          </cell>
          <cell r="AS406">
            <v>57.199999999999996</v>
          </cell>
          <cell r="AT406">
            <v>31.7</v>
          </cell>
          <cell r="AU406">
            <v>1.8</v>
          </cell>
          <cell r="AV406">
            <v>0.2</v>
          </cell>
          <cell r="AW406">
            <v>13.3</v>
          </cell>
          <cell r="AX406">
            <v>2.3834586466165413</v>
          </cell>
          <cell r="AY406">
            <v>2</v>
          </cell>
          <cell r="BG406">
            <v>1.01</v>
          </cell>
        </row>
        <row r="407">
          <cell r="C407">
            <v>2007</v>
          </cell>
          <cell r="D407" t="str">
            <v>SAS</v>
          </cell>
          <cell r="F407" t="str">
            <v>Beno Udrih</v>
          </cell>
          <cell r="G407">
            <v>14</v>
          </cell>
          <cell r="H407" t="str">
            <v>PG</v>
          </cell>
          <cell r="J407">
            <v>75</v>
          </cell>
          <cell r="L407">
            <v>205</v>
          </cell>
          <cell r="N407">
            <v>25.618492476694374</v>
          </cell>
          <cell r="O407">
            <v>76</v>
          </cell>
          <cell r="P407">
            <v>1.0133333333333334</v>
          </cell>
          <cell r="R407">
            <v>24.941666666666666</v>
          </cell>
          <cell r="S407" t="str">
            <v>si</v>
          </cell>
          <cell r="T407" t="str">
            <v>Slovenia</v>
          </cell>
          <cell r="U407" t="str">
            <v>Europe</v>
          </cell>
          <cell r="V407" t="str">
            <v>Eurasia</v>
          </cell>
          <cell r="W407">
            <v>2</v>
          </cell>
          <cell r="X407" t="str">
            <v>INT'L</v>
          </cell>
          <cell r="Z407" t="str">
            <v>INTERNATIONAL</v>
          </cell>
          <cell r="AF407">
            <v>967920</v>
          </cell>
          <cell r="AG407">
            <v>1.4742670398535846E-2</v>
          </cell>
          <cell r="AJ407">
            <v>948</v>
          </cell>
          <cell r="AL407">
            <v>-0.3</v>
          </cell>
          <cell r="AM407">
            <v>1.4</v>
          </cell>
          <cell r="AN407">
            <v>1</v>
          </cell>
          <cell r="AO407">
            <v>-2.5</v>
          </cell>
          <cell r="AP407" t="str">
            <v/>
          </cell>
          <cell r="AQ407">
            <v>21.3</v>
          </cell>
          <cell r="AR407">
            <v>10.9</v>
          </cell>
          <cell r="AS407">
            <v>45.9</v>
          </cell>
          <cell r="AT407">
            <v>20.6</v>
          </cell>
          <cell r="AU407">
            <v>1.5</v>
          </cell>
          <cell r="AV407">
            <v>0.1</v>
          </cell>
          <cell r="AW407">
            <v>13.1</v>
          </cell>
          <cell r="AX407">
            <v>1.5725190839694658</v>
          </cell>
          <cell r="AY407">
            <v>1.6</v>
          </cell>
          <cell r="BG407">
            <v>1.24</v>
          </cell>
        </row>
        <row r="408">
          <cell r="C408">
            <v>2007</v>
          </cell>
          <cell r="D408" t="str">
            <v>SAS</v>
          </cell>
          <cell r="F408" t="str">
            <v>Jacque Vaughn</v>
          </cell>
          <cell r="G408">
            <v>11</v>
          </cell>
          <cell r="H408" t="str">
            <v>PG</v>
          </cell>
          <cell r="J408">
            <v>73</v>
          </cell>
          <cell r="L408">
            <v>190</v>
          </cell>
          <cell r="N408">
            <v>25.062830471526816</v>
          </cell>
          <cell r="O408">
            <v>80</v>
          </cell>
          <cell r="P408">
            <v>1.095890410958904</v>
          </cell>
          <cell r="R408">
            <v>32.341666666666669</v>
          </cell>
          <cell r="S408" t="str">
            <v>us</v>
          </cell>
          <cell r="T408" t="str">
            <v>United States</v>
          </cell>
          <cell r="U408" t="str">
            <v>North America</v>
          </cell>
          <cell r="V408" t="str">
            <v>Americas</v>
          </cell>
          <cell r="W408">
            <v>9</v>
          </cell>
          <cell r="X408" t="str">
            <v>BIG12</v>
          </cell>
          <cell r="Z408" t="str">
            <v>Kansas</v>
          </cell>
          <cell r="AF408">
            <v>1071225</v>
          </cell>
          <cell r="AG408">
            <v>1.6316138831382308E-2</v>
          </cell>
          <cell r="AJ408">
            <v>760</v>
          </cell>
          <cell r="AL408">
            <v>0.6</v>
          </cell>
          <cell r="AM408">
            <v>1.2</v>
          </cell>
          <cell r="AN408">
            <v>1.7</v>
          </cell>
          <cell r="AO408">
            <v>-0.5</v>
          </cell>
          <cell r="AP408" t="str">
            <v/>
          </cell>
          <cell r="AQ408">
            <v>14.7</v>
          </cell>
          <cell r="AR408">
            <v>10.3</v>
          </cell>
          <cell r="AS408">
            <v>49.1</v>
          </cell>
          <cell r="AT408">
            <v>25.9</v>
          </cell>
          <cell r="AU408">
            <v>1.7</v>
          </cell>
          <cell r="AV408">
            <v>0.2</v>
          </cell>
          <cell r="AW408">
            <v>17</v>
          </cell>
          <cell r="AX408">
            <v>1.5235294117647058</v>
          </cell>
          <cell r="AY408">
            <v>1.9</v>
          </cell>
          <cell r="BG408">
            <v>1</v>
          </cell>
        </row>
        <row r="409">
          <cell r="C409">
            <v>2007</v>
          </cell>
          <cell r="D409" t="str">
            <v>SAS</v>
          </cell>
          <cell r="F409" t="str">
            <v>James White</v>
          </cell>
          <cell r="G409">
            <v>33</v>
          </cell>
          <cell r="H409" t="str">
            <v>SG</v>
          </cell>
          <cell r="J409">
            <v>79</v>
          </cell>
          <cell r="L409">
            <v>200</v>
          </cell>
          <cell r="N409">
            <v>22.526724560464572</v>
          </cell>
          <cell r="O409">
            <v>79</v>
          </cell>
          <cell r="P409">
            <v>1</v>
          </cell>
          <cell r="R409">
            <v>24.647222222222222</v>
          </cell>
          <cell r="S409" t="str">
            <v>us</v>
          </cell>
          <cell r="T409" t="str">
            <v>United States</v>
          </cell>
          <cell r="U409" t="str">
            <v>North America</v>
          </cell>
          <cell r="V409" t="str">
            <v>Americas</v>
          </cell>
          <cell r="W409">
            <v>1</v>
          </cell>
          <cell r="X409" t="str">
            <v>BIG12</v>
          </cell>
          <cell r="Z409" t="str">
            <v>Cincinnati</v>
          </cell>
          <cell r="AF409">
            <v>405435</v>
          </cell>
          <cell r="AG409">
            <v>6.1752981372741348E-3</v>
          </cell>
          <cell r="AJ409">
            <v>137</v>
          </cell>
          <cell r="AL409">
            <v>0.1</v>
          </cell>
          <cell r="AM409">
            <v>0.2</v>
          </cell>
          <cell r="AN409">
            <v>0.3</v>
          </cell>
          <cell r="AO409">
            <v>-1.5</v>
          </cell>
          <cell r="AP409" t="str">
            <v/>
          </cell>
          <cell r="AQ409">
            <v>18.2</v>
          </cell>
          <cell r="AR409">
            <v>12.1</v>
          </cell>
          <cell r="AS409">
            <v>52.5</v>
          </cell>
          <cell r="AT409">
            <v>5.8</v>
          </cell>
          <cell r="AU409">
            <v>1.2</v>
          </cell>
          <cell r="AV409">
            <v>0.5</v>
          </cell>
          <cell r="AW409">
            <v>9.5</v>
          </cell>
          <cell r="AX409">
            <v>0.61052631578947369</v>
          </cell>
          <cell r="AY409">
            <v>1.7</v>
          </cell>
          <cell r="BG409">
            <v>2.5</v>
          </cell>
        </row>
        <row r="410">
          <cell r="C410">
            <v>2007</v>
          </cell>
          <cell r="D410" t="str">
            <v>SAS</v>
          </cell>
          <cell r="F410" t="str">
            <v>Eric Williams</v>
          </cell>
          <cell r="G410">
            <v>55</v>
          </cell>
          <cell r="H410" t="str">
            <v>SF</v>
          </cell>
          <cell r="J410">
            <v>80</v>
          </cell>
          <cell r="L410">
            <v>220</v>
          </cell>
          <cell r="N410">
            <v>24.163783871882082</v>
          </cell>
          <cell r="O410">
            <v>86</v>
          </cell>
          <cell r="P410">
            <v>1.075</v>
          </cell>
          <cell r="R410">
            <v>34.908333333333331</v>
          </cell>
          <cell r="S410" t="str">
            <v>us</v>
          </cell>
          <cell r="T410" t="str">
            <v>United States</v>
          </cell>
          <cell r="U410" t="str">
            <v>North America</v>
          </cell>
          <cell r="V410" t="str">
            <v>Americas</v>
          </cell>
          <cell r="W410">
            <v>11</v>
          </cell>
          <cell r="X410" t="str">
            <v>BIG EAST</v>
          </cell>
          <cell r="Z410" t="str">
            <v>Providence</v>
          </cell>
          <cell r="AF410">
            <v>0</v>
          </cell>
          <cell r="AG410">
            <v>0</v>
          </cell>
          <cell r="AJ410">
            <v>88</v>
          </cell>
          <cell r="AL410">
            <v>0.1</v>
          </cell>
          <cell r="AM410">
            <v>0.1</v>
          </cell>
          <cell r="AN410">
            <v>0.2</v>
          </cell>
          <cell r="AO410">
            <v>-8.4</v>
          </cell>
          <cell r="AP410" t="str">
            <v/>
          </cell>
          <cell r="AQ410">
            <v>22.7</v>
          </cell>
          <cell r="AR410" t="str">
            <v/>
          </cell>
          <cell r="AS410">
            <v>56.599999999999994</v>
          </cell>
          <cell r="AT410">
            <v>11.6</v>
          </cell>
          <cell r="AU410">
            <v>1.2</v>
          </cell>
          <cell r="AV410">
            <v>0</v>
          </cell>
          <cell r="AW410">
            <v>11.9</v>
          </cell>
          <cell r="AX410">
            <v>0.97478991596638653</v>
          </cell>
          <cell r="AY410">
            <v>1.2</v>
          </cell>
          <cell r="BG410">
            <v>3.3499999999999996</v>
          </cell>
        </row>
        <row r="411">
          <cell r="C411">
            <v>2007</v>
          </cell>
          <cell r="D411" t="str">
            <v>SAS</v>
          </cell>
          <cell r="O411">
            <v>0</v>
          </cell>
          <cell r="P411" t="str">
            <v/>
          </cell>
          <cell r="X411">
            <v>0</v>
          </cell>
          <cell r="AF411">
            <v>0</v>
          </cell>
          <cell r="AG411">
            <v>0</v>
          </cell>
          <cell r="AJ411">
            <v>0</v>
          </cell>
          <cell r="AL411">
            <v>0</v>
          </cell>
          <cell r="AM411">
            <v>0</v>
          </cell>
          <cell r="AN411">
            <v>0</v>
          </cell>
          <cell r="AO411" t="str">
            <v/>
          </cell>
          <cell r="AP411" t="str">
            <v/>
          </cell>
          <cell r="AQ411">
            <v>0</v>
          </cell>
          <cell r="AR411" t="str">
            <v/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BG411" t="str">
            <v/>
          </cell>
        </row>
        <row r="412">
          <cell r="C412">
            <v>2007</v>
          </cell>
          <cell r="D412" t="str">
            <v>SAS</v>
          </cell>
          <cell r="O412">
            <v>0</v>
          </cell>
          <cell r="P412" t="str">
            <v/>
          </cell>
          <cell r="X412">
            <v>0</v>
          </cell>
          <cell r="AF412">
            <v>0</v>
          </cell>
          <cell r="AG412">
            <v>0</v>
          </cell>
          <cell r="AJ412">
            <v>0</v>
          </cell>
          <cell r="AL412">
            <v>0</v>
          </cell>
          <cell r="AM412">
            <v>0</v>
          </cell>
          <cell r="AN412">
            <v>0</v>
          </cell>
          <cell r="AO412" t="str">
            <v/>
          </cell>
          <cell r="AP412" t="str">
            <v/>
          </cell>
          <cell r="AQ412">
            <v>0</v>
          </cell>
          <cell r="AR412" t="str">
            <v/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BG412" t="str">
            <v/>
          </cell>
        </row>
        <row r="413">
          <cell r="C413">
            <v>2007</v>
          </cell>
          <cell r="D413" t="str">
            <v>SAS</v>
          </cell>
          <cell r="O413">
            <v>0</v>
          </cell>
          <cell r="P413" t="str">
            <v/>
          </cell>
          <cell r="X413">
            <v>0</v>
          </cell>
          <cell r="AF413">
            <v>0</v>
          </cell>
          <cell r="AG413">
            <v>0</v>
          </cell>
          <cell r="AJ413">
            <v>0</v>
          </cell>
          <cell r="AL413">
            <v>0</v>
          </cell>
          <cell r="AM413">
            <v>0</v>
          </cell>
          <cell r="AN413">
            <v>0</v>
          </cell>
          <cell r="AO413" t="str">
            <v/>
          </cell>
          <cell r="AP413" t="str">
            <v/>
          </cell>
          <cell r="AQ413">
            <v>0</v>
          </cell>
          <cell r="AR413" t="str">
            <v/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BG413" t="str">
            <v/>
          </cell>
        </row>
        <row r="414">
          <cell r="C414">
            <v>2007</v>
          </cell>
          <cell r="D414" t="str">
            <v>SAS</v>
          </cell>
          <cell r="O414">
            <v>0</v>
          </cell>
          <cell r="P414" t="str">
            <v/>
          </cell>
          <cell r="X414">
            <v>0</v>
          </cell>
          <cell r="AF414">
            <v>0</v>
          </cell>
          <cell r="AG414">
            <v>0</v>
          </cell>
          <cell r="AJ414">
            <v>0</v>
          </cell>
          <cell r="AL414">
            <v>0</v>
          </cell>
          <cell r="AM414">
            <v>0</v>
          </cell>
          <cell r="AN414">
            <v>0</v>
          </cell>
          <cell r="AO414" t="str">
            <v/>
          </cell>
          <cell r="AP414" t="str">
            <v/>
          </cell>
          <cell r="AQ414">
            <v>0</v>
          </cell>
          <cell r="AR414" t="str">
            <v/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BG414" t="str">
            <v/>
          </cell>
        </row>
        <row r="415">
          <cell r="C415">
            <v>2007</v>
          </cell>
          <cell r="D415" t="str">
            <v>SAS</v>
          </cell>
          <cell r="O415">
            <v>0</v>
          </cell>
          <cell r="P415" t="str">
            <v/>
          </cell>
          <cell r="X415">
            <v>0</v>
          </cell>
          <cell r="AF415">
            <v>0</v>
          </cell>
          <cell r="AG415">
            <v>0</v>
          </cell>
          <cell r="AJ415">
            <v>0</v>
          </cell>
          <cell r="AL415">
            <v>0</v>
          </cell>
          <cell r="AM415">
            <v>0</v>
          </cell>
          <cell r="AN415">
            <v>0</v>
          </cell>
          <cell r="AO415" t="str">
            <v/>
          </cell>
          <cell r="AP415" t="str">
            <v/>
          </cell>
          <cell r="AQ415">
            <v>0</v>
          </cell>
          <cell r="AR415" t="str">
            <v/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BG415" t="str">
            <v/>
          </cell>
        </row>
        <row r="416">
          <cell r="C416">
            <v>2007</v>
          </cell>
          <cell r="D416" t="str">
            <v>SAS</v>
          </cell>
          <cell r="O416">
            <v>0</v>
          </cell>
          <cell r="P416" t="str">
            <v/>
          </cell>
          <cell r="X416">
            <v>0</v>
          </cell>
          <cell r="AF416">
            <v>0</v>
          </cell>
          <cell r="AG416">
            <v>0</v>
          </cell>
          <cell r="AJ416">
            <v>0</v>
          </cell>
          <cell r="AL416">
            <v>0</v>
          </cell>
          <cell r="AM416">
            <v>0</v>
          </cell>
          <cell r="AN416">
            <v>0</v>
          </cell>
          <cell r="AO416" t="str">
            <v/>
          </cell>
          <cell r="AP416" t="str">
            <v/>
          </cell>
          <cell r="AQ416">
            <v>0</v>
          </cell>
          <cell r="AR416" t="str">
            <v/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BG416" t="str">
            <v/>
          </cell>
        </row>
        <row r="417">
          <cell r="C417">
            <v>2007</v>
          </cell>
          <cell r="D417" t="str">
            <v>SAS</v>
          </cell>
          <cell r="F417" t="str">
            <v>TEAM TOTAL / WTD AVG</v>
          </cell>
          <cell r="AG417">
            <v>0.99999999999999978</v>
          </cell>
          <cell r="AJ417">
            <v>19778</v>
          </cell>
          <cell r="AL417">
            <v>28.800000000000008</v>
          </cell>
          <cell r="AM417">
            <v>36.100000000000009</v>
          </cell>
          <cell r="AN417">
            <v>64.400000000000006</v>
          </cell>
          <cell r="AO417">
            <v>2.1879411467286887</v>
          </cell>
          <cell r="AP417">
            <v>0</v>
          </cell>
          <cell r="AQ417">
            <v>311.5</v>
          </cell>
          <cell r="AR417">
            <v>208.5</v>
          </cell>
          <cell r="AS417">
            <v>55.539154616240275</v>
          </cell>
          <cell r="AT417">
            <v>15.691844473657596</v>
          </cell>
          <cell r="AU417">
            <v>1.5739306299929214</v>
          </cell>
          <cell r="AV417">
            <v>1.5446354535342297</v>
          </cell>
          <cell r="AW417">
            <v>13.273303670745271</v>
          </cell>
          <cell r="AX417">
            <v>1.2402278737275185</v>
          </cell>
          <cell r="AY417">
            <v>3.1185660835271514</v>
          </cell>
          <cell r="BG417">
            <v>3.0007948225300836</v>
          </cell>
        </row>
        <row r="420">
          <cell r="C420" t="str">
            <v>YEAR</v>
          </cell>
          <cell r="D420" t="str">
            <v>TEAM</v>
          </cell>
          <cell r="F420" t="str">
            <v>PLAYER</v>
          </cell>
          <cell r="G420" t="str">
            <v>NUMBER</v>
          </cell>
          <cell r="H420" t="str">
            <v>POS</v>
          </cell>
          <cell r="J420" t="str">
            <v>HEIGHT (IN)</v>
          </cell>
          <cell r="L420" t="str">
            <v>WEIGHT (LBS)</v>
          </cell>
          <cell r="N420" t="str">
            <v>BMI</v>
          </cell>
          <cell r="O420" t="str">
            <v>W-SPAN</v>
          </cell>
          <cell r="P420" t="str">
            <v>APE</v>
          </cell>
          <cell r="R420" t="str">
            <v>AGE</v>
          </cell>
          <cell r="S420" t="str">
            <v>NATION</v>
          </cell>
          <cell r="T420" t="str">
            <v>COUNTRY</v>
          </cell>
          <cell r="U420" t="str">
            <v>CONTINENT</v>
          </cell>
          <cell r="V420" t="str">
            <v>GLOBAL REGION</v>
          </cell>
          <cell r="W420" t="str">
            <v>EXPE1IENCE</v>
          </cell>
          <cell r="X420" t="str">
            <v>CONFERENCE</v>
          </cell>
          <cell r="Z420" t="str">
            <v>COLLEGE1</v>
          </cell>
          <cell r="AF420" t="str">
            <v>SALARY</v>
          </cell>
          <cell r="AG420" t="str">
            <v>% SALARY</v>
          </cell>
          <cell r="AJ420" t="str">
            <v>MP</v>
          </cell>
          <cell r="AL420" t="str">
            <v>D-WS</v>
          </cell>
          <cell r="AM420" t="str">
            <v>O-WS</v>
          </cell>
          <cell r="AN420" t="str">
            <v>WS</v>
          </cell>
          <cell r="AO420" t="str">
            <v>RAPTOR</v>
          </cell>
          <cell r="AP420" t="str">
            <v>LEBRON</v>
          </cell>
          <cell r="AQ420" t="str">
            <v>USG%</v>
          </cell>
          <cell r="AR420" t="str">
            <v>PER</v>
          </cell>
          <cell r="AS420" t="str">
            <v>TS%</v>
          </cell>
          <cell r="AT420" t="str">
            <v>AST%</v>
          </cell>
          <cell r="AU420" t="str">
            <v>STL%</v>
          </cell>
          <cell r="AV420" t="str">
            <v>BLK%</v>
          </cell>
          <cell r="AW420" t="str">
            <v>TO%</v>
          </cell>
          <cell r="AX420" t="str">
            <v>AST%/TO%</v>
          </cell>
          <cell r="AY420" t="str">
            <v>STOCK%</v>
          </cell>
          <cell r="BG420" t="str">
            <v>WTD POS</v>
          </cell>
        </row>
        <row r="421">
          <cell r="C421">
            <v>2006</v>
          </cell>
          <cell r="D421" t="str">
            <v>MIA</v>
          </cell>
          <cell r="F421" t="str">
            <v>Derek Anderson</v>
          </cell>
          <cell r="G421">
            <v>5</v>
          </cell>
          <cell r="H421" t="str">
            <v>SG</v>
          </cell>
          <cell r="J421">
            <v>77</v>
          </cell>
          <cell r="L421">
            <v>194</v>
          </cell>
          <cell r="N421">
            <v>23.000777423242305</v>
          </cell>
          <cell r="O421">
            <v>80</v>
          </cell>
          <cell r="P421">
            <v>1.0389610389610389</v>
          </cell>
          <cell r="R421">
            <v>31.922222222222221</v>
          </cell>
          <cell r="S421" t="str">
            <v>us</v>
          </cell>
          <cell r="T421" t="str">
            <v>United States</v>
          </cell>
          <cell r="U421" t="str">
            <v>North America</v>
          </cell>
          <cell r="V421" t="str">
            <v>Americas</v>
          </cell>
          <cell r="W421">
            <v>8</v>
          </cell>
          <cell r="X421" t="str">
            <v>SEC</v>
          </cell>
          <cell r="Z421" t="str">
            <v>Kentucky</v>
          </cell>
          <cell r="AF421">
            <v>2401748</v>
          </cell>
          <cell r="AG421">
            <v>3.954636970692374E-2</v>
          </cell>
          <cell r="AJ421">
            <v>465</v>
          </cell>
          <cell r="AL421">
            <v>0.2</v>
          </cell>
          <cell r="AM421">
            <v>0.4</v>
          </cell>
          <cell r="AN421">
            <v>0.6</v>
          </cell>
          <cell r="AO421">
            <v>-1</v>
          </cell>
          <cell r="AP421" t="str">
            <v/>
          </cell>
          <cell r="AQ421">
            <v>16.3</v>
          </cell>
          <cell r="AR421">
            <v>24.4</v>
          </cell>
          <cell r="AS421">
            <v>45.300000000000004</v>
          </cell>
          <cell r="AT421">
            <v>15.1</v>
          </cell>
          <cell r="AU421">
            <v>0.9</v>
          </cell>
          <cell r="AV421">
            <v>0.3</v>
          </cell>
          <cell r="AW421">
            <v>10.4</v>
          </cell>
          <cell r="AX421">
            <v>1.4519230769230769</v>
          </cell>
          <cell r="AY421">
            <v>1.2</v>
          </cell>
          <cell r="BG421">
            <v>1.75</v>
          </cell>
        </row>
        <row r="422">
          <cell r="C422">
            <v>2006</v>
          </cell>
          <cell r="D422" t="str">
            <v>MIA</v>
          </cell>
          <cell r="F422" t="str">
            <v>Shandon Anderson</v>
          </cell>
          <cell r="G422">
            <v>49</v>
          </cell>
          <cell r="H422" t="str">
            <v>SF</v>
          </cell>
          <cell r="J422">
            <v>78</v>
          </cell>
          <cell r="L422">
            <v>208</v>
          </cell>
          <cell r="N422">
            <v>24.032356919975964</v>
          </cell>
          <cell r="O422">
            <v>81</v>
          </cell>
          <cell r="P422">
            <v>1.0384615384615385</v>
          </cell>
          <cell r="R422">
            <v>32.472222222222221</v>
          </cell>
          <cell r="S422" t="str">
            <v>us</v>
          </cell>
          <cell r="T422" t="str">
            <v>United States</v>
          </cell>
          <cell r="U422" t="str">
            <v>North America</v>
          </cell>
          <cell r="V422" t="str">
            <v>Americas</v>
          </cell>
          <cell r="W422">
            <v>9</v>
          </cell>
          <cell r="X422" t="str">
            <v>SEC</v>
          </cell>
          <cell r="Z422" t="str">
            <v>Georgia</v>
          </cell>
          <cell r="AF422">
            <v>1035000</v>
          </cell>
          <cell r="AG422">
            <v>1.7041959708789627E-2</v>
          </cell>
          <cell r="AJ422">
            <v>638</v>
          </cell>
          <cell r="AL422">
            <v>-0.1</v>
          </cell>
          <cell r="AM422">
            <v>0.7</v>
          </cell>
          <cell r="AN422">
            <v>0.5</v>
          </cell>
          <cell r="AO422">
            <v>-2.8</v>
          </cell>
          <cell r="AP422" t="str">
            <v/>
          </cell>
          <cell r="AQ422">
            <v>11.4</v>
          </cell>
          <cell r="AR422">
            <v>15</v>
          </cell>
          <cell r="AS422">
            <v>47</v>
          </cell>
          <cell r="AT422">
            <v>6.9</v>
          </cell>
          <cell r="AU422">
            <v>1.4</v>
          </cell>
          <cell r="AV422">
            <v>0.7</v>
          </cell>
          <cell r="AW422">
            <v>15.2</v>
          </cell>
          <cell r="AX422">
            <v>0.45394736842105265</v>
          </cell>
          <cell r="AY422">
            <v>2.0999999999999996</v>
          </cell>
          <cell r="BG422">
            <v>2.7500000000000004</v>
          </cell>
        </row>
        <row r="423">
          <cell r="C423">
            <v>2006</v>
          </cell>
          <cell r="D423" t="str">
            <v>MIA</v>
          </cell>
          <cell r="F423" t="str">
            <v>Earl Barron</v>
          </cell>
          <cell r="G423">
            <v>30</v>
          </cell>
          <cell r="H423" t="str">
            <v>C</v>
          </cell>
          <cell r="J423">
            <v>85</v>
          </cell>
          <cell r="L423">
            <v>250</v>
          </cell>
          <cell r="N423">
            <v>24.323406225235185</v>
          </cell>
          <cell r="O423">
            <v>87</v>
          </cell>
          <cell r="P423">
            <v>1.0235294117647058</v>
          </cell>
          <cell r="R423">
            <v>24.85</v>
          </cell>
          <cell r="S423" t="str">
            <v>us</v>
          </cell>
          <cell r="T423" t="str">
            <v>United States</v>
          </cell>
          <cell r="U423" t="str">
            <v>North America</v>
          </cell>
          <cell r="V423" t="str">
            <v>Americas</v>
          </cell>
          <cell r="W423">
            <v>1</v>
          </cell>
          <cell r="X423" t="str">
            <v>AAC</v>
          </cell>
          <cell r="Z423" t="str">
            <v>Memphis</v>
          </cell>
          <cell r="AF423">
            <v>398762</v>
          </cell>
          <cell r="AG423">
            <v>6.5658801327501152E-3</v>
          </cell>
          <cell r="AJ423">
            <v>45</v>
          </cell>
          <cell r="AL423">
            <v>-0.2</v>
          </cell>
          <cell r="AM423">
            <v>0</v>
          </cell>
          <cell r="AN423">
            <v>-0.2</v>
          </cell>
          <cell r="AO423">
            <v>-12.4</v>
          </cell>
          <cell r="AP423" t="str">
            <v/>
          </cell>
          <cell r="AQ423">
            <v>23.4</v>
          </cell>
          <cell r="AR423">
            <v>14.4</v>
          </cell>
          <cell r="AS423">
            <v>36.6</v>
          </cell>
          <cell r="AT423">
            <v>0</v>
          </cell>
          <cell r="AU423">
            <v>0</v>
          </cell>
          <cell r="AV423">
            <v>0</v>
          </cell>
          <cell r="AW423">
            <v>22</v>
          </cell>
          <cell r="AX423">
            <v>0</v>
          </cell>
          <cell r="AY423">
            <v>0</v>
          </cell>
          <cell r="BG423">
            <v>5</v>
          </cell>
        </row>
        <row r="424">
          <cell r="C424">
            <v>2006</v>
          </cell>
          <cell r="D424" t="str">
            <v>MIA</v>
          </cell>
          <cell r="F424" t="str">
            <v>Michael Doleac</v>
          </cell>
          <cell r="G424">
            <v>51</v>
          </cell>
          <cell r="H424" t="str">
            <v>C</v>
          </cell>
          <cell r="J424">
            <v>83</v>
          </cell>
          <cell r="L424">
            <v>262</v>
          </cell>
          <cell r="N424">
            <v>26.734209211240497</v>
          </cell>
          <cell r="O424">
            <v>88</v>
          </cell>
          <cell r="P424">
            <v>1.0602409638554218</v>
          </cell>
          <cell r="R424">
            <v>29.013888888888889</v>
          </cell>
          <cell r="S424" t="str">
            <v>us</v>
          </cell>
          <cell r="T424" t="str">
            <v>United States</v>
          </cell>
          <cell r="U424" t="str">
            <v>North America</v>
          </cell>
          <cell r="V424" t="str">
            <v>Americas</v>
          </cell>
          <cell r="W424">
            <v>7</v>
          </cell>
          <cell r="X424" t="str">
            <v>PAC12</v>
          </cell>
          <cell r="Z424" t="str">
            <v>Utah</v>
          </cell>
          <cell r="AF424">
            <v>2640000</v>
          </cell>
          <cell r="AG424">
            <v>4.3469346503579337E-2</v>
          </cell>
          <cell r="AJ424">
            <v>371</v>
          </cell>
          <cell r="AL424">
            <v>0.1</v>
          </cell>
          <cell r="AM424">
            <v>0.5</v>
          </cell>
          <cell r="AN424">
            <v>0.6</v>
          </cell>
          <cell r="AO424">
            <v>-5.0999999999999996</v>
          </cell>
          <cell r="AP424" t="str">
            <v/>
          </cell>
          <cell r="AQ424">
            <v>14.3</v>
          </cell>
          <cell r="AR424">
            <v>9.8000000000000007</v>
          </cell>
          <cell r="AS424">
            <v>48.4</v>
          </cell>
          <cell r="AT424">
            <v>3.2</v>
          </cell>
          <cell r="AU424">
            <v>1.4</v>
          </cell>
          <cell r="AV424">
            <v>1.4</v>
          </cell>
          <cell r="AW424">
            <v>12.2</v>
          </cell>
          <cell r="AX424">
            <v>0.26229508196721313</v>
          </cell>
          <cell r="AY424">
            <v>2.8</v>
          </cell>
          <cell r="BG424">
            <v>4.96</v>
          </cell>
        </row>
        <row r="425">
          <cell r="C425">
            <v>2006</v>
          </cell>
          <cell r="D425" t="str">
            <v>MIA</v>
          </cell>
          <cell r="F425" t="str">
            <v>Gerald Fitch</v>
          </cell>
          <cell r="G425">
            <v>4</v>
          </cell>
          <cell r="H425" t="str">
            <v>PG</v>
          </cell>
          <cell r="J425">
            <v>75</v>
          </cell>
          <cell r="L425">
            <v>188</v>
          </cell>
          <cell r="N425">
            <v>23.494032124968502</v>
          </cell>
          <cell r="O425">
            <v>79</v>
          </cell>
          <cell r="P425">
            <v>1.0533333333333332</v>
          </cell>
          <cell r="R425">
            <v>23.855555555555554</v>
          </cell>
          <cell r="S425" t="str">
            <v>us</v>
          </cell>
          <cell r="T425" t="str">
            <v>United States</v>
          </cell>
          <cell r="U425" t="str">
            <v>North America</v>
          </cell>
          <cell r="V425" t="str">
            <v>Americas</v>
          </cell>
          <cell r="W425">
            <v>1</v>
          </cell>
          <cell r="X425" t="str">
            <v>SEC</v>
          </cell>
          <cell r="Z425" t="str">
            <v>Kentucky</v>
          </cell>
          <cell r="AF425">
            <v>359858</v>
          </cell>
          <cell r="AG425">
            <v>5.9253000356382776E-3</v>
          </cell>
          <cell r="AJ425">
            <v>239</v>
          </cell>
          <cell r="AL425">
            <v>-0.1</v>
          </cell>
          <cell r="AM425">
            <v>0.3</v>
          </cell>
          <cell r="AN425">
            <v>0.1</v>
          </cell>
          <cell r="AO425">
            <v>-2.5</v>
          </cell>
          <cell r="AP425" t="str">
            <v/>
          </cell>
          <cell r="AQ425">
            <v>22</v>
          </cell>
          <cell r="AR425">
            <v>13.7</v>
          </cell>
          <cell r="AS425">
            <v>42.4</v>
          </cell>
          <cell r="AT425">
            <v>21.5</v>
          </cell>
          <cell r="AU425">
            <v>1.5</v>
          </cell>
          <cell r="AV425">
            <v>1.6</v>
          </cell>
          <cell r="AW425">
            <v>13.1</v>
          </cell>
          <cell r="AX425">
            <v>1.6412213740458015</v>
          </cell>
          <cell r="AY425">
            <v>3.1</v>
          </cell>
          <cell r="BG425">
            <v>1.01</v>
          </cell>
        </row>
        <row r="426">
          <cell r="C426">
            <v>2006</v>
          </cell>
          <cell r="D426" t="str">
            <v>MIA</v>
          </cell>
          <cell r="F426" t="str">
            <v>Udonis Haslem</v>
          </cell>
          <cell r="G426">
            <v>40</v>
          </cell>
          <cell r="H426" t="str">
            <v>PF</v>
          </cell>
          <cell r="J426">
            <v>80</v>
          </cell>
          <cell r="L426">
            <v>235</v>
          </cell>
          <cell r="N426">
            <v>25.811314590419496</v>
          </cell>
          <cell r="O426">
            <v>83</v>
          </cell>
          <cell r="P426">
            <v>1.0375000000000001</v>
          </cell>
          <cell r="R426">
            <v>26.030555555555555</v>
          </cell>
          <cell r="S426" t="str">
            <v>us</v>
          </cell>
          <cell r="T426" t="str">
            <v>United States</v>
          </cell>
          <cell r="U426" t="str">
            <v>North America</v>
          </cell>
          <cell r="V426" t="str">
            <v>Americas</v>
          </cell>
          <cell r="W426">
            <v>2</v>
          </cell>
          <cell r="X426" t="str">
            <v>SEC</v>
          </cell>
          <cell r="Z426" t="str">
            <v>Florida</v>
          </cell>
          <cell r="AF426">
            <v>5000000</v>
          </cell>
          <cell r="AG426">
            <v>8.2328307771930564E-2</v>
          </cell>
          <cell r="AJ426">
            <v>2491</v>
          </cell>
          <cell r="AL426">
            <v>3.9</v>
          </cell>
          <cell r="AM426">
            <v>3.1</v>
          </cell>
          <cell r="AN426">
            <v>7</v>
          </cell>
          <cell r="AO426">
            <v>-0.4</v>
          </cell>
          <cell r="AP426" t="str">
            <v/>
          </cell>
          <cell r="AQ426">
            <v>14.1</v>
          </cell>
          <cell r="AR426">
            <v>27.6</v>
          </cell>
          <cell r="AS426">
            <v>55.800000000000004</v>
          </cell>
          <cell r="AT426">
            <v>5.9</v>
          </cell>
          <cell r="AU426">
            <v>1.1000000000000001</v>
          </cell>
          <cell r="AV426">
            <v>0.5</v>
          </cell>
          <cell r="AW426">
            <v>10.5</v>
          </cell>
          <cell r="AX426">
            <v>0.56190476190476191</v>
          </cell>
          <cell r="AY426">
            <v>1.6</v>
          </cell>
          <cell r="BG426">
            <v>4.0999999999999996</v>
          </cell>
        </row>
        <row r="427">
          <cell r="C427">
            <v>2006</v>
          </cell>
          <cell r="D427" t="str">
            <v>MIA</v>
          </cell>
          <cell r="F427" t="str">
            <v>Jason Kapono</v>
          </cell>
          <cell r="G427">
            <v>24</v>
          </cell>
          <cell r="H427" t="str">
            <v>SF</v>
          </cell>
          <cell r="J427">
            <v>80</v>
          </cell>
          <cell r="L427">
            <v>213</v>
          </cell>
          <cell r="N427">
            <v>23.394936203231286</v>
          </cell>
          <cell r="O427">
            <v>78</v>
          </cell>
          <cell r="P427">
            <v>0.97499999999999998</v>
          </cell>
          <cell r="R427">
            <v>25.377777777777776</v>
          </cell>
          <cell r="S427" t="str">
            <v>us</v>
          </cell>
          <cell r="T427" t="str">
            <v>United States</v>
          </cell>
          <cell r="U427" t="str">
            <v>North America</v>
          </cell>
          <cell r="V427" t="str">
            <v>Americas</v>
          </cell>
          <cell r="W427">
            <v>2</v>
          </cell>
          <cell r="X427" t="str">
            <v>PAC12</v>
          </cell>
          <cell r="Z427" t="str">
            <v>UCLA</v>
          </cell>
          <cell r="AF427">
            <v>1100000</v>
          </cell>
          <cell r="AG427">
            <v>1.8112227709824725E-2</v>
          </cell>
          <cell r="AJ427">
            <v>665</v>
          </cell>
          <cell r="AL427">
            <v>0.7</v>
          </cell>
          <cell r="AM427">
            <v>0.5</v>
          </cell>
          <cell r="AN427">
            <v>1.2</v>
          </cell>
          <cell r="AO427">
            <v>-3.7</v>
          </cell>
          <cell r="AP427" t="str">
            <v/>
          </cell>
          <cell r="AQ427">
            <v>14.7</v>
          </cell>
          <cell r="AR427">
            <v>9.9</v>
          </cell>
          <cell r="AS427">
            <v>54</v>
          </cell>
          <cell r="AT427">
            <v>8.6</v>
          </cell>
          <cell r="AU427">
            <v>0.6</v>
          </cell>
          <cell r="AV427">
            <v>0.3</v>
          </cell>
          <cell r="AW427">
            <v>9.5</v>
          </cell>
          <cell r="AX427">
            <v>0.90526315789473677</v>
          </cell>
          <cell r="AY427">
            <v>0.89999999999999991</v>
          </cell>
          <cell r="BG427">
            <v>2.59</v>
          </cell>
        </row>
        <row r="428">
          <cell r="C428">
            <v>2006</v>
          </cell>
          <cell r="D428" t="str">
            <v>MIA</v>
          </cell>
          <cell r="F428" t="str">
            <v>Alonzo Mourning</v>
          </cell>
          <cell r="G428">
            <v>33</v>
          </cell>
          <cell r="H428" t="str">
            <v>C</v>
          </cell>
          <cell r="J428">
            <v>82</v>
          </cell>
          <cell r="L428">
            <v>240</v>
          </cell>
          <cell r="N428">
            <v>25.090295297178951</v>
          </cell>
          <cell r="O428">
            <v>90</v>
          </cell>
          <cell r="P428">
            <v>1.0975609756097562</v>
          </cell>
          <cell r="R428">
            <v>36.366666666666667</v>
          </cell>
          <cell r="S428" t="str">
            <v>us</v>
          </cell>
          <cell r="T428" t="str">
            <v>United States</v>
          </cell>
          <cell r="U428" t="str">
            <v>North America</v>
          </cell>
          <cell r="V428" t="str">
            <v>Americas</v>
          </cell>
          <cell r="W428">
            <v>12</v>
          </cell>
          <cell r="X428" t="str">
            <v>BIG EAST</v>
          </cell>
          <cell r="Z428" t="str">
            <v>Georgetown</v>
          </cell>
          <cell r="AF428">
            <v>1138500</v>
          </cell>
          <cell r="AG428">
            <v>1.8746155679668589E-2</v>
          </cell>
          <cell r="AJ428">
            <v>1302</v>
          </cell>
          <cell r="AL428">
            <v>2.1</v>
          </cell>
          <cell r="AM428">
            <v>2.6</v>
          </cell>
          <cell r="AN428">
            <v>4.8</v>
          </cell>
          <cell r="AO428">
            <v>2</v>
          </cell>
          <cell r="AP428" t="str">
            <v/>
          </cell>
          <cell r="AQ428">
            <v>17.5</v>
          </cell>
          <cell r="AR428" t="str">
            <v/>
          </cell>
          <cell r="AS428">
            <v>61.5</v>
          </cell>
          <cell r="AT428">
            <v>1.4</v>
          </cell>
          <cell r="AU428">
            <v>0.5</v>
          </cell>
          <cell r="AV428">
            <v>10.199999999999999</v>
          </cell>
          <cell r="AW428">
            <v>16</v>
          </cell>
          <cell r="AX428">
            <v>8.7499999999999994E-2</v>
          </cell>
          <cell r="AY428">
            <v>10.7</v>
          </cell>
          <cell r="BG428">
            <v>4.99</v>
          </cell>
        </row>
        <row r="429">
          <cell r="C429">
            <v>2006</v>
          </cell>
          <cell r="D429" t="str">
            <v>MIA</v>
          </cell>
          <cell r="F429" t="str">
            <v>Shaquille O'Neal</v>
          </cell>
          <cell r="G429">
            <v>32</v>
          </cell>
          <cell r="H429" t="str">
            <v>C</v>
          </cell>
          <cell r="J429">
            <v>85</v>
          </cell>
          <cell r="L429">
            <v>325</v>
          </cell>
          <cell r="N429">
            <v>31.620428092805742</v>
          </cell>
          <cell r="O429">
            <v>91</v>
          </cell>
          <cell r="P429">
            <v>1.0705882352941176</v>
          </cell>
          <cell r="R429">
            <v>34.288888888888891</v>
          </cell>
          <cell r="S429" t="str">
            <v>us</v>
          </cell>
          <cell r="T429" t="str">
            <v>United States</v>
          </cell>
          <cell r="U429" t="str">
            <v>North America</v>
          </cell>
          <cell r="V429" t="str">
            <v>Americas</v>
          </cell>
          <cell r="W429">
            <v>13</v>
          </cell>
          <cell r="X429" t="str">
            <v>SEC</v>
          </cell>
          <cell r="Z429" t="str">
            <v>LSU</v>
          </cell>
          <cell r="AF429">
            <v>20000000</v>
          </cell>
          <cell r="AG429">
            <v>0.32931323108772226</v>
          </cell>
          <cell r="AJ429">
            <v>1806</v>
          </cell>
          <cell r="AL429">
            <v>3.3</v>
          </cell>
          <cell r="AM429">
            <v>2.9</v>
          </cell>
          <cell r="AN429">
            <v>6.2</v>
          </cell>
          <cell r="AO429">
            <v>1.5</v>
          </cell>
          <cell r="AP429" t="str">
            <v/>
          </cell>
          <cell r="AQ429">
            <v>30</v>
          </cell>
          <cell r="AR429">
            <v>13.2</v>
          </cell>
          <cell r="AS429">
            <v>58.599999999999994</v>
          </cell>
          <cell r="AT429">
            <v>12.4</v>
          </cell>
          <cell r="AU429">
            <v>0.7</v>
          </cell>
          <cell r="AV429">
            <v>4.4000000000000004</v>
          </cell>
          <cell r="AW429">
            <v>14.3</v>
          </cell>
          <cell r="AX429">
            <v>0.86713286713286708</v>
          </cell>
          <cell r="AY429">
            <v>5.1000000000000005</v>
          </cell>
          <cell r="BG429">
            <v>5</v>
          </cell>
        </row>
        <row r="430">
          <cell r="C430">
            <v>2006</v>
          </cell>
          <cell r="D430" t="str">
            <v>MIA</v>
          </cell>
          <cell r="F430" t="str">
            <v>Gary Payton</v>
          </cell>
          <cell r="G430">
            <v>20</v>
          </cell>
          <cell r="H430" t="str">
            <v>PG</v>
          </cell>
          <cell r="J430">
            <v>76</v>
          </cell>
          <cell r="L430">
            <v>180</v>
          </cell>
          <cell r="N430">
            <v>21.906225620442083</v>
          </cell>
          <cell r="O430">
            <v>80</v>
          </cell>
          <cell r="P430">
            <v>1.0526315789473684</v>
          </cell>
          <cell r="R430">
            <v>37.908333333333331</v>
          </cell>
          <cell r="S430" t="str">
            <v>us</v>
          </cell>
          <cell r="T430" t="str">
            <v>United States</v>
          </cell>
          <cell r="U430" t="str">
            <v>North America</v>
          </cell>
          <cell r="V430" t="str">
            <v>Americas</v>
          </cell>
          <cell r="W430">
            <v>15</v>
          </cell>
          <cell r="X430" t="str">
            <v>PAC12</v>
          </cell>
          <cell r="Z430" t="str">
            <v>Oregon State</v>
          </cell>
          <cell r="AF430">
            <v>1138500</v>
          </cell>
          <cell r="AG430">
            <v>1.8746155679668589E-2</v>
          </cell>
          <cell r="AJ430">
            <v>2305</v>
          </cell>
          <cell r="AL430">
            <v>1.8</v>
          </cell>
          <cell r="AM430">
            <v>2.2999999999999998</v>
          </cell>
          <cell r="AN430">
            <v>4.0999999999999996</v>
          </cell>
          <cell r="AO430">
            <v>-0.4</v>
          </cell>
          <cell r="AP430" t="str">
            <v/>
          </cell>
          <cell r="AQ430">
            <v>14.1</v>
          </cell>
          <cell r="AR430">
            <v>19.399999999999999</v>
          </cell>
          <cell r="AS430">
            <v>52</v>
          </cell>
          <cell r="AT430">
            <v>16.7</v>
          </cell>
          <cell r="AU430">
            <v>1.6</v>
          </cell>
          <cell r="AV430">
            <v>0.3</v>
          </cell>
          <cell r="AW430">
            <v>14.5</v>
          </cell>
          <cell r="AX430">
            <v>1.1517241379310343</v>
          </cell>
          <cell r="AY430">
            <v>1.9000000000000001</v>
          </cell>
          <cell r="BG430">
            <v>1.2999999999999998</v>
          </cell>
        </row>
        <row r="431">
          <cell r="C431">
            <v>2006</v>
          </cell>
          <cell r="D431" t="str">
            <v>MIA</v>
          </cell>
          <cell r="F431" t="str">
            <v>James Posey</v>
          </cell>
          <cell r="G431">
            <v>42</v>
          </cell>
          <cell r="H431" t="str">
            <v>SF</v>
          </cell>
          <cell r="J431">
            <v>80</v>
          </cell>
          <cell r="L431">
            <v>215</v>
          </cell>
          <cell r="N431">
            <v>23.614606965702944</v>
          </cell>
          <cell r="O431">
            <v>83</v>
          </cell>
          <cell r="P431">
            <v>1.0375000000000001</v>
          </cell>
          <cell r="R431">
            <v>29.43611111111111</v>
          </cell>
          <cell r="S431" t="str">
            <v>us</v>
          </cell>
          <cell r="T431" t="str">
            <v>United States</v>
          </cell>
          <cell r="U431" t="str">
            <v>North America</v>
          </cell>
          <cell r="V431" t="str">
            <v>Americas</v>
          </cell>
          <cell r="W431">
            <v>6</v>
          </cell>
          <cell r="X431" t="str">
            <v>BIG EAST</v>
          </cell>
          <cell r="Z431" t="str">
            <v>Xavier</v>
          </cell>
          <cell r="AF431">
            <v>5900400</v>
          </cell>
          <cell r="AG431">
            <v>9.7153989435499827E-2</v>
          </cell>
          <cell r="AJ431">
            <v>1914</v>
          </cell>
          <cell r="AL431">
            <v>1.8</v>
          </cell>
          <cell r="AM431">
            <v>2.4</v>
          </cell>
          <cell r="AN431">
            <v>4.2</v>
          </cell>
          <cell r="AO431">
            <v>0.5</v>
          </cell>
          <cell r="AP431" t="str">
            <v/>
          </cell>
          <cell r="AQ431">
            <v>11.6</v>
          </cell>
          <cell r="AR431">
            <v>10.7</v>
          </cell>
          <cell r="AS431">
            <v>57.199999999999996</v>
          </cell>
          <cell r="AT431">
            <v>6.8</v>
          </cell>
          <cell r="AU431">
            <v>1.5</v>
          </cell>
          <cell r="AV431">
            <v>0.8</v>
          </cell>
          <cell r="AW431">
            <v>12.1</v>
          </cell>
          <cell r="AX431">
            <v>0.56198347107438018</v>
          </cell>
          <cell r="AY431">
            <v>2.2999999999999998</v>
          </cell>
          <cell r="BG431">
            <v>2.97</v>
          </cell>
        </row>
        <row r="432">
          <cell r="C432">
            <v>2006</v>
          </cell>
          <cell r="D432" t="str">
            <v>MIA</v>
          </cell>
          <cell r="F432" t="str">
            <v>Wayne Simien</v>
          </cell>
          <cell r="G432">
            <v>25</v>
          </cell>
          <cell r="H432" t="str">
            <v>PF</v>
          </cell>
          <cell r="J432">
            <v>81</v>
          </cell>
          <cell r="L432">
            <v>255</v>
          </cell>
          <cell r="N432">
            <v>27.320734975898603</v>
          </cell>
          <cell r="O432">
            <v>84</v>
          </cell>
          <cell r="P432">
            <v>1.037037037037037</v>
          </cell>
          <cell r="R432">
            <v>23.280555555555555</v>
          </cell>
          <cell r="S432" t="str">
            <v>us</v>
          </cell>
          <cell r="T432" t="str">
            <v>United States</v>
          </cell>
          <cell r="U432" t="str">
            <v>North America</v>
          </cell>
          <cell r="V432" t="str">
            <v>Americas</v>
          </cell>
          <cell r="W432">
            <v>1</v>
          </cell>
          <cell r="X432" t="str">
            <v>BIG12</v>
          </cell>
          <cell r="Z432" t="str">
            <v>Kansas</v>
          </cell>
          <cell r="AF432">
            <v>867720</v>
          </cell>
          <cell r="AG432">
            <v>1.4287583843971918E-2</v>
          </cell>
          <cell r="AJ432">
            <v>414</v>
          </cell>
          <cell r="AL432">
            <v>0.4</v>
          </cell>
          <cell r="AM432">
            <v>0.5</v>
          </cell>
          <cell r="AN432">
            <v>0.8</v>
          </cell>
          <cell r="AO432">
            <v>-2.8</v>
          </cell>
          <cell r="AP432" t="str">
            <v/>
          </cell>
          <cell r="AQ432">
            <v>17.7</v>
          </cell>
          <cell r="AR432">
            <v>9</v>
          </cell>
          <cell r="AS432">
            <v>54.1</v>
          </cell>
          <cell r="AT432">
            <v>2.7</v>
          </cell>
          <cell r="AU432">
            <v>1.6</v>
          </cell>
          <cell r="AV432">
            <v>0.2</v>
          </cell>
          <cell r="AW432">
            <v>15.1</v>
          </cell>
          <cell r="AX432">
            <v>0.17880794701986757</v>
          </cell>
          <cell r="AY432">
            <v>1.8</v>
          </cell>
          <cell r="BG432">
            <v>4.4600000000000009</v>
          </cell>
        </row>
        <row r="433">
          <cell r="C433">
            <v>2006</v>
          </cell>
          <cell r="D433" t="str">
            <v>MIA</v>
          </cell>
          <cell r="F433" t="str">
            <v>Dwyane Wade</v>
          </cell>
          <cell r="G433">
            <v>3</v>
          </cell>
          <cell r="H433" t="str">
            <v>SG</v>
          </cell>
          <cell r="J433">
            <v>76</v>
          </cell>
          <cell r="L433">
            <v>220</v>
          </cell>
          <cell r="N433">
            <v>26.774275758318101</v>
          </cell>
          <cell r="O433">
            <v>83</v>
          </cell>
          <cell r="P433">
            <v>1.0921052631578947</v>
          </cell>
          <cell r="R433">
            <v>24.425000000000001</v>
          </cell>
          <cell r="S433" t="str">
            <v>us</v>
          </cell>
          <cell r="T433" t="str">
            <v>United States</v>
          </cell>
          <cell r="U433" t="str">
            <v>North America</v>
          </cell>
          <cell r="V433" t="str">
            <v>Americas</v>
          </cell>
          <cell r="W433">
            <v>2</v>
          </cell>
          <cell r="X433" t="str">
            <v>BIG EAST</v>
          </cell>
          <cell r="Z433" t="str">
            <v>Marquette</v>
          </cell>
          <cell r="AF433">
            <v>3031920</v>
          </cell>
          <cell r="AG433">
            <v>4.9922568579974347E-2</v>
          </cell>
          <cell r="AJ433">
            <v>2892</v>
          </cell>
          <cell r="AL433">
            <v>10.199999999999999</v>
          </cell>
          <cell r="AM433">
            <v>4.2</v>
          </cell>
          <cell r="AN433">
            <v>14.4</v>
          </cell>
          <cell r="AO433">
            <v>8.9</v>
          </cell>
          <cell r="AP433" t="str">
            <v/>
          </cell>
          <cell r="AQ433">
            <v>32.5</v>
          </cell>
          <cell r="AR433">
            <v>6.2</v>
          </cell>
          <cell r="AS433">
            <v>57.699999999999996</v>
          </cell>
          <cell r="AT433">
            <v>33</v>
          </cell>
          <cell r="AU433">
            <v>2.6</v>
          </cell>
          <cell r="AV433">
            <v>1.5</v>
          </cell>
          <cell r="AW433">
            <v>13.2</v>
          </cell>
          <cell r="AX433">
            <v>2.5</v>
          </cell>
          <cell r="AY433">
            <v>4.0999999999999996</v>
          </cell>
          <cell r="BG433">
            <v>2.1</v>
          </cell>
        </row>
        <row r="434">
          <cell r="C434">
            <v>2006</v>
          </cell>
          <cell r="D434" t="str">
            <v>MIA</v>
          </cell>
          <cell r="F434" t="str">
            <v>Antoine Walker</v>
          </cell>
          <cell r="G434">
            <v>8</v>
          </cell>
          <cell r="H434" t="str">
            <v>PF</v>
          </cell>
          <cell r="J434">
            <v>80</v>
          </cell>
          <cell r="L434">
            <v>224</v>
          </cell>
          <cell r="N434">
            <v>24.603125396825391</v>
          </cell>
          <cell r="O434">
            <v>83</v>
          </cell>
          <cell r="P434">
            <v>1.0375000000000001</v>
          </cell>
          <cell r="R434">
            <v>29.855555555555554</v>
          </cell>
          <cell r="S434" t="str">
            <v>us</v>
          </cell>
          <cell r="T434" t="str">
            <v>United States</v>
          </cell>
          <cell r="U434" t="str">
            <v>North America</v>
          </cell>
          <cell r="V434" t="str">
            <v>Americas</v>
          </cell>
          <cell r="W434">
            <v>9</v>
          </cell>
          <cell r="X434" t="str">
            <v>SEC</v>
          </cell>
          <cell r="Z434" t="str">
            <v>Kentucky</v>
          </cell>
          <cell r="AF434">
            <v>6880000</v>
          </cell>
          <cell r="AG434">
            <v>0.11328375149417645</v>
          </cell>
          <cell r="AJ434">
            <v>2199</v>
          </cell>
          <cell r="AL434">
            <v>1.1000000000000001</v>
          </cell>
          <cell r="AM434">
            <v>2.5</v>
          </cell>
          <cell r="AN434">
            <v>3.6</v>
          </cell>
          <cell r="AO434">
            <v>-1</v>
          </cell>
          <cell r="AP434" t="str">
            <v/>
          </cell>
          <cell r="AQ434">
            <v>23.2</v>
          </cell>
          <cell r="AR434">
            <v>11.5</v>
          </cell>
          <cell r="AS434">
            <v>52.400000000000006</v>
          </cell>
          <cell r="AT434">
            <v>12.8</v>
          </cell>
          <cell r="AU434">
            <v>1.1000000000000001</v>
          </cell>
          <cell r="AV434">
            <v>1</v>
          </cell>
          <cell r="AW434">
            <v>13.6</v>
          </cell>
          <cell r="AX434">
            <v>0.94117647058823539</v>
          </cell>
          <cell r="AY434">
            <v>2.1</v>
          </cell>
          <cell r="BG434">
            <v>3.66</v>
          </cell>
        </row>
        <row r="435">
          <cell r="C435">
            <v>2006</v>
          </cell>
          <cell r="D435" t="str">
            <v>MIA</v>
          </cell>
          <cell r="F435" t="str">
            <v>Matt Walsh</v>
          </cell>
          <cell r="G435">
            <v>44</v>
          </cell>
          <cell r="H435" t="str">
            <v>SG</v>
          </cell>
          <cell r="J435">
            <v>78</v>
          </cell>
          <cell r="L435">
            <v>205</v>
          </cell>
          <cell r="N435">
            <v>23.685736387476311</v>
          </cell>
          <cell r="O435">
            <v>80</v>
          </cell>
          <cell r="P435">
            <v>1.0256410256410255</v>
          </cell>
          <cell r="R435">
            <v>23.55</v>
          </cell>
          <cell r="S435" t="str">
            <v>us</v>
          </cell>
          <cell r="T435" t="str">
            <v>United States</v>
          </cell>
          <cell r="U435" t="str">
            <v>North America</v>
          </cell>
          <cell r="V435" t="str">
            <v>Americas</v>
          </cell>
          <cell r="W435">
            <v>1</v>
          </cell>
          <cell r="X435" t="str">
            <v>SEC</v>
          </cell>
          <cell r="Z435" t="str">
            <v>Florida</v>
          </cell>
          <cell r="AF435">
            <v>38904</v>
          </cell>
          <cell r="AG435">
            <v>6.4058009711183731E-4</v>
          </cell>
          <cell r="AJ435">
            <v>3</v>
          </cell>
          <cell r="AL435">
            <v>0</v>
          </cell>
          <cell r="AM435">
            <v>0</v>
          </cell>
          <cell r="AN435">
            <v>0</v>
          </cell>
          <cell r="AO435">
            <v>-17.2</v>
          </cell>
          <cell r="AP435" t="str">
            <v/>
          </cell>
          <cell r="AQ435">
            <v>44.3</v>
          </cell>
          <cell r="AR435" t="str">
            <v/>
          </cell>
          <cell r="AS435">
            <v>53.2</v>
          </cell>
          <cell r="AT435">
            <v>0</v>
          </cell>
          <cell r="AU435">
            <v>0</v>
          </cell>
          <cell r="AV435">
            <v>0</v>
          </cell>
          <cell r="AW435">
            <v>34.700000000000003</v>
          </cell>
          <cell r="AX435">
            <v>0</v>
          </cell>
          <cell r="AY435">
            <v>0</v>
          </cell>
          <cell r="BG435">
            <v>1</v>
          </cell>
        </row>
        <row r="436">
          <cell r="C436">
            <v>2006</v>
          </cell>
          <cell r="D436" t="str">
            <v>MIA</v>
          </cell>
          <cell r="F436" t="str">
            <v>Jason Williams</v>
          </cell>
          <cell r="G436">
            <v>55</v>
          </cell>
          <cell r="H436" t="str">
            <v>PG</v>
          </cell>
          <cell r="J436">
            <v>73</v>
          </cell>
          <cell r="L436">
            <v>190</v>
          </cell>
          <cell r="N436">
            <v>25.062830471526816</v>
          </cell>
          <cell r="O436">
            <v>76</v>
          </cell>
          <cell r="P436">
            <v>1.0410958904109588</v>
          </cell>
          <cell r="R436">
            <v>30.588888888888889</v>
          </cell>
          <cell r="S436" t="str">
            <v>us</v>
          </cell>
          <cell r="T436" t="str">
            <v>United States</v>
          </cell>
          <cell r="U436" t="str">
            <v>North America</v>
          </cell>
          <cell r="V436" t="str">
            <v>Americas</v>
          </cell>
          <cell r="W436">
            <v>7</v>
          </cell>
          <cell r="X436" t="str">
            <v>SEC</v>
          </cell>
          <cell r="Z436" t="str">
            <v>Florida</v>
          </cell>
          <cell r="AF436">
            <v>7562500</v>
          </cell>
          <cell r="AG436">
            <v>0.12452156550504498</v>
          </cell>
          <cell r="AJ436">
            <v>1874</v>
          </cell>
          <cell r="AL436">
            <v>3.2</v>
          </cell>
          <cell r="AM436">
            <v>1.6</v>
          </cell>
          <cell r="AN436">
            <v>4.8</v>
          </cell>
          <cell r="AO436">
            <v>0.7</v>
          </cell>
          <cell r="AP436" t="str">
            <v/>
          </cell>
          <cell r="AQ436">
            <v>18.5</v>
          </cell>
          <cell r="AR436" t="str">
            <v/>
          </cell>
          <cell r="AS436">
            <v>56.100000000000009</v>
          </cell>
          <cell r="AT436">
            <v>24.5</v>
          </cell>
          <cell r="AU436">
            <v>1.5</v>
          </cell>
          <cell r="AV436">
            <v>0.2</v>
          </cell>
          <cell r="AW436">
            <v>13.3</v>
          </cell>
          <cell r="AX436">
            <v>1.8421052631578947</v>
          </cell>
          <cell r="AY436">
            <v>1.7</v>
          </cell>
          <cell r="BG436">
            <v>1</v>
          </cell>
        </row>
        <row r="437">
          <cell r="C437">
            <v>2006</v>
          </cell>
          <cell r="D437" t="str">
            <v>MIA</v>
          </cell>
          <cell r="F437" t="str">
            <v>Dorell Wright</v>
          </cell>
          <cell r="G437">
            <v>1</v>
          </cell>
          <cell r="H437" t="str">
            <v>SF</v>
          </cell>
          <cell r="J437">
            <v>81</v>
          </cell>
          <cell r="L437">
            <v>205</v>
          </cell>
          <cell r="N437">
            <v>21.96372811787927</v>
          </cell>
          <cell r="O437">
            <v>85</v>
          </cell>
          <cell r="P437">
            <v>1.0493827160493827</v>
          </cell>
          <cell r="R437">
            <v>20.55</v>
          </cell>
          <cell r="S437" t="str">
            <v>us</v>
          </cell>
          <cell r="T437" t="str">
            <v>United States</v>
          </cell>
          <cell r="U437" t="str">
            <v>North America</v>
          </cell>
          <cell r="V437" t="str">
            <v>Americas</v>
          </cell>
          <cell r="W437">
            <v>1</v>
          </cell>
          <cell r="X437" t="str">
            <v>H.S.</v>
          </cell>
          <cell r="Z437" t="str">
            <v>HIGH SCHOOL</v>
          </cell>
          <cell r="AF437">
            <v>1238640</v>
          </cell>
          <cell r="AG437">
            <v>2.0395027027724815E-2</v>
          </cell>
          <cell r="AJ437">
            <v>132</v>
          </cell>
          <cell r="AL437">
            <v>0</v>
          </cell>
          <cell r="AM437">
            <v>0.2</v>
          </cell>
          <cell r="AN437">
            <v>0.2</v>
          </cell>
          <cell r="AO437">
            <v>-4.3</v>
          </cell>
          <cell r="AP437" t="str">
            <v/>
          </cell>
          <cell r="AQ437">
            <v>22.6</v>
          </cell>
          <cell r="AR437">
            <v>10.199999999999999</v>
          </cell>
          <cell r="AS437">
            <v>57.4</v>
          </cell>
          <cell r="AT437">
            <v>9.8000000000000007</v>
          </cell>
          <cell r="AU437">
            <v>1.2</v>
          </cell>
          <cell r="AV437">
            <v>0.6</v>
          </cell>
          <cell r="AW437">
            <v>21.7</v>
          </cell>
          <cell r="AX437">
            <v>0.45161290322580649</v>
          </cell>
          <cell r="AY437">
            <v>1.7999999999999998</v>
          </cell>
          <cell r="BG437">
            <v>2.8</v>
          </cell>
        </row>
        <row r="438">
          <cell r="C438">
            <v>2006</v>
          </cell>
          <cell r="D438" t="str">
            <v>MIA</v>
          </cell>
          <cell r="O438">
            <v>0</v>
          </cell>
          <cell r="P438" t="str">
            <v/>
          </cell>
          <cell r="X438">
            <v>0</v>
          </cell>
          <cell r="AF438">
            <v>0</v>
          </cell>
          <cell r="AG438">
            <v>0</v>
          </cell>
          <cell r="AJ438">
            <v>0</v>
          </cell>
          <cell r="AL438">
            <v>0</v>
          </cell>
          <cell r="AM438">
            <v>0</v>
          </cell>
          <cell r="AN438">
            <v>0</v>
          </cell>
          <cell r="AO438" t="str">
            <v/>
          </cell>
          <cell r="AP438" t="str">
            <v/>
          </cell>
          <cell r="AQ438">
            <v>0</v>
          </cell>
          <cell r="AR438" t="str">
            <v/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BG438" t="str">
            <v/>
          </cell>
        </row>
        <row r="439">
          <cell r="C439">
            <v>2006</v>
          </cell>
          <cell r="D439" t="str">
            <v>MIA</v>
          </cell>
          <cell r="O439">
            <v>0</v>
          </cell>
          <cell r="P439" t="str">
            <v/>
          </cell>
          <cell r="X439">
            <v>0</v>
          </cell>
          <cell r="AF439">
            <v>0</v>
          </cell>
          <cell r="AG439">
            <v>0</v>
          </cell>
          <cell r="AJ439">
            <v>0</v>
          </cell>
          <cell r="AL439">
            <v>0</v>
          </cell>
          <cell r="AM439">
            <v>0</v>
          </cell>
          <cell r="AN439">
            <v>0</v>
          </cell>
          <cell r="AO439" t="str">
            <v/>
          </cell>
          <cell r="AP439" t="str">
            <v/>
          </cell>
          <cell r="AQ439">
            <v>0</v>
          </cell>
          <cell r="AR439" t="str">
            <v/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BG439" t="str">
            <v/>
          </cell>
        </row>
        <row r="440">
          <cell r="C440">
            <v>2006</v>
          </cell>
          <cell r="D440" t="str">
            <v>MIA</v>
          </cell>
          <cell r="O440">
            <v>0</v>
          </cell>
          <cell r="P440" t="str">
            <v/>
          </cell>
          <cell r="X440">
            <v>0</v>
          </cell>
          <cell r="AF440">
            <v>0</v>
          </cell>
          <cell r="AG440">
            <v>0</v>
          </cell>
          <cell r="AJ440">
            <v>0</v>
          </cell>
          <cell r="AL440">
            <v>0</v>
          </cell>
          <cell r="AM440">
            <v>0</v>
          </cell>
          <cell r="AN440">
            <v>0</v>
          </cell>
          <cell r="AO440" t="str">
            <v/>
          </cell>
          <cell r="AP440" t="str">
            <v/>
          </cell>
          <cell r="AQ440">
            <v>0</v>
          </cell>
          <cell r="AR440" t="str">
            <v/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BG440" t="str">
            <v/>
          </cell>
        </row>
        <row r="441">
          <cell r="C441">
            <v>2006</v>
          </cell>
          <cell r="D441" t="str">
            <v>MIA</v>
          </cell>
          <cell r="O441">
            <v>0</v>
          </cell>
          <cell r="P441" t="str">
            <v/>
          </cell>
          <cell r="X441">
            <v>0</v>
          </cell>
          <cell r="AF441">
            <v>0</v>
          </cell>
          <cell r="AG441">
            <v>0</v>
          </cell>
          <cell r="AJ441">
            <v>0</v>
          </cell>
          <cell r="AL441">
            <v>0</v>
          </cell>
          <cell r="AM441">
            <v>0</v>
          </cell>
          <cell r="AN441">
            <v>0</v>
          </cell>
          <cell r="AO441" t="str">
            <v/>
          </cell>
          <cell r="AP441" t="str">
            <v/>
          </cell>
          <cell r="AQ441">
            <v>0</v>
          </cell>
          <cell r="AR441" t="str">
            <v/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BG441" t="str">
            <v/>
          </cell>
        </row>
        <row r="442">
          <cell r="C442">
            <v>2006</v>
          </cell>
          <cell r="D442" t="str">
            <v>MIA</v>
          </cell>
          <cell r="O442">
            <v>0</v>
          </cell>
          <cell r="P442" t="str">
            <v/>
          </cell>
          <cell r="X442">
            <v>0</v>
          </cell>
          <cell r="AF442">
            <v>0</v>
          </cell>
          <cell r="AG442">
            <v>0</v>
          </cell>
          <cell r="AJ442">
            <v>0</v>
          </cell>
          <cell r="AL442">
            <v>0</v>
          </cell>
          <cell r="AM442">
            <v>0</v>
          </cell>
          <cell r="AN442">
            <v>0</v>
          </cell>
          <cell r="AO442" t="str">
            <v/>
          </cell>
          <cell r="AP442" t="str">
            <v/>
          </cell>
          <cell r="AQ442">
            <v>0</v>
          </cell>
          <cell r="AR442" t="str">
            <v/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BG442" t="str">
            <v/>
          </cell>
        </row>
        <row r="443">
          <cell r="C443">
            <v>2006</v>
          </cell>
          <cell r="D443" t="str">
            <v>MIA</v>
          </cell>
          <cell r="F443" t="str">
            <v>TEAM TOTAL / WTD AVG</v>
          </cell>
          <cell r="AG443">
            <v>1</v>
          </cell>
          <cell r="AJ443">
            <v>19755</v>
          </cell>
          <cell r="AL443">
            <v>28.400000000000002</v>
          </cell>
          <cell r="AM443">
            <v>24.700000000000003</v>
          </cell>
          <cell r="AN443">
            <v>52.9</v>
          </cell>
          <cell r="AO443">
            <v>0.9954593773728172</v>
          </cell>
          <cell r="AP443">
            <v>0</v>
          </cell>
          <cell r="AQ443">
            <v>348.2</v>
          </cell>
          <cell r="AR443">
            <v>194.99999999999997</v>
          </cell>
          <cell r="AS443">
            <v>55.089946848899011</v>
          </cell>
          <cell r="AT443">
            <v>14.467162743609212</v>
          </cell>
          <cell r="AU443">
            <v>1.3856137686661607</v>
          </cell>
          <cell r="AV443">
            <v>1.6935560617565173</v>
          </cell>
          <cell r="AW443">
            <v>13.217833459883574</v>
          </cell>
          <cell r="AX443">
            <v>1.1010756756474926</v>
          </cell>
          <cell r="AY443">
            <v>3.0791698304226776</v>
          </cell>
          <cell r="BG443">
            <v>2.9983745887117181</v>
          </cell>
        </row>
        <row r="447">
          <cell r="C447" t="str">
            <v>YEAR</v>
          </cell>
          <cell r="D447" t="str">
            <v>TEAM</v>
          </cell>
          <cell r="F447" t="str">
            <v>PLAYER</v>
          </cell>
          <cell r="G447" t="str">
            <v>NUMBER</v>
          </cell>
          <cell r="H447" t="str">
            <v>POS</v>
          </cell>
          <cell r="J447" t="str">
            <v>HEIGHT (IN)</v>
          </cell>
          <cell r="L447" t="str">
            <v>WEIGHT (LBS)</v>
          </cell>
          <cell r="N447" t="str">
            <v>BMI</v>
          </cell>
          <cell r="O447" t="str">
            <v>W-SPAN</v>
          </cell>
          <cell r="P447" t="str">
            <v>APE</v>
          </cell>
          <cell r="R447" t="str">
            <v>AGE</v>
          </cell>
          <cell r="S447" t="str">
            <v>NATION</v>
          </cell>
          <cell r="T447" t="str">
            <v>COUNTRY</v>
          </cell>
          <cell r="U447" t="str">
            <v>CONTINENT</v>
          </cell>
          <cell r="V447" t="str">
            <v>GLOBAL REGION</v>
          </cell>
          <cell r="W447" t="str">
            <v>EXPE1IENCE</v>
          </cell>
          <cell r="X447" t="str">
            <v>CONFERENCE</v>
          </cell>
          <cell r="Z447" t="str">
            <v>COLLEGE1</v>
          </cell>
          <cell r="AF447" t="str">
            <v>SALARY</v>
          </cell>
          <cell r="AG447" t="str">
            <v>% SALARY</v>
          </cell>
          <cell r="AJ447" t="str">
            <v>MP</v>
          </cell>
          <cell r="AL447" t="str">
            <v>D-WS</v>
          </cell>
          <cell r="AM447" t="str">
            <v>O-WS</v>
          </cell>
          <cell r="AN447" t="str">
            <v>WS</v>
          </cell>
          <cell r="AO447" t="str">
            <v>RAPTOR</v>
          </cell>
          <cell r="AP447" t="str">
            <v>LEBRON</v>
          </cell>
          <cell r="AQ447" t="str">
            <v>USG%</v>
          </cell>
          <cell r="AR447" t="str">
            <v>PER</v>
          </cell>
          <cell r="AS447" t="str">
            <v>TS%</v>
          </cell>
          <cell r="AT447" t="str">
            <v>AST%</v>
          </cell>
          <cell r="AU447" t="str">
            <v>STL%</v>
          </cell>
          <cell r="AV447" t="str">
            <v>BLK%</v>
          </cell>
          <cell r="AW447" t="str">
            <v>TO%</v>
          </cell>
          <cell r="AX447" t="str">
            <v>AST%/TO%</v>
          </cell>
          <cell r="AY447" t="str">
            <v>STOCK%</v>
          </cell>
          <cell r="BG447" t="str">
            <v>WTD POS</v>
          </cell>
        </row>
        <row r="448">
          <cell r="C448">
            <v>2005</v>
          </cell>
          <cell r="D448" t="str">
            <v>SAS</v>
          </cell>
          <cell r="F448" t="str">
            <v>Brent Barry</v>
          </cell>
          <cell r="G448">
            <v>17</v>
          </cell>
          <cell r="H448" t="str">
            <v>SG</v>
          </cell>
          <cell r="J448">
            <v>78</v>
          </cell>
          <cell r="L448">
            <v>185</v>
          </cell>
          <cell r="N448">
            <v>21.374932837478621</v>
          </cell>
          <cell r="O448">
            <v>81</v>
          </cell>
          <cell r="P448">
            <v>1.0384615384615385</v>
          </cell>
          <cell r="R448">
            <v>33.480555555555554</v>
          </cell>
          <cell r="S448" t="str">
            <v>us</v>
          </cell>
          <cell r="T448" t="str">
            <v>United States</v>
          </cell>
          <cell r="U448" t="str">
            <v>North America</v>
          </cell>
          <cell r="V448" t="str">
            <v>Americas</v>
          </cell>
          <cell r="W448">
            <v>9</v>
          </cell>
          <cell r="X448" t="str">
            <v>PAC12</v>
          </cell>
          <cell r="Z448" t="str">
            <v>Oregon State</v>
          </cell>
          <cell r="AF448">
            <v>4264900</v>
          </cell>
          <cell r="AG448">
            <v>8.9779575553894556E-2</v>
          </cell>
          <cell r="AJ448">
            <v>1742</v>
          </cell>
          <cell r="AL448">
            <v>3.5</v>
          </cell>
          <cell r="AM448">
            <v>2.7</v>
          </cell>
          <cell r="AN448">
            <v>6.1</v>
          </cell>
          <cell r="AO448">
            <v>2.6</v>
          </cell>
          <cell r="AP448" t="str">
            <v/>
          </cell>
          <cell r="AQ448">
            <v>15.6</v>
          </cell>
          <cell r="AR448">
            <v>27</v>
          </cell>
          <cell r="AS448">
            <v>57.999999999999993</v>
          </cell>
          <cell r="AT448">
            <v>16.3</v>
          </cell>
          <cell r="AU448">
            <v>1.2</v>
          </cell>
          <cell r="AV448">
            <v>0.8</v>
          </cell>
          <cell r="AW448">
            <v>11</v>
          </cell>
          <cell r="AX448">
            <v>1.4818181818181819</v>
          </cell>
          <cell r="AY448">
            <v>2</v>
          </cell>
          <cell r="BG448">
            <v>2.04</v>
          </cell>
        </row>
        <row r="449">
          <cell r="C449">
            <v>2005</v>
          </cell>
          <cell r="D449" t="str">
            <v>SAS</v>
          </cell>
          <cell r="F449" t="str">
            <v>Bruce Bowen</v>
          </cell>
          <cell r="G449">
            <v>12</v>
          </cell>
          <cell r="H449" t="str">
            <v>SF</v>
          </cell>
          <cell r="J449">
            <v>79</v>
          </cell>
          <cell r="L449">
            <v>185</v>
          </cell>
          <cell r="N449">
            <v>20.837220218429728</v>
          </cell>
          <cell r="O449">
            <v>82</v>
          </cell>
          <cell r="P449">
            <v>1.0379746835443038</v>
          </cell>
          <cell r="R449">
            <v>34.024999999999999</v>
          </cell>
          <cell r="S449" t="str">
            <v>us</v>
          </cell>
          <cell r="T449" t="str">
            <v>United States</v>
          </cell>
          <cell r="U449" t="str">
            <v>North America</v>
          </cell>
          <cell r="V449" t="str">
            <v>Americas</v>
          </cell>
          <cell r="W449">
            <v>8</v>
          </cell>
          <cell r="X449" t="str">
            <v>OTHER</v>
          </cell>
          <cell r="Z449" t="str">
            <v>Cal State Fullerton</v>
          </cell>
          <cell r="AF449">
            <v>3000000</v>
          </cell>
          <cell r="AG449">
            <v>6.3152413107384384E-2</v>
          </cell>
          <cell r="AJ449">
            <v>2627</v>
          </cell>
          <cell r="AL449">
            <v>2.1</v>
          </cell>
          <cell r="AM449">
            <v>4</v>
          </cell>
          <cell r="AN449">
            <v>6.1</v>
          </cell>
          <cell r="AO449">
            <v>-0.4</v>
          </cell>
          <cell r="AP449" t="str">
            <v/>
          </cell>
          <cell r="AQ449">
            <v>12.5</v>
          </cell>
          <cell r="AR449">
            <v>22.3</v>
          </cell>
          <cell r="AS449">
            <v>52.1</v>
          </cell>
          <cell r="AT449">
            <v>7.5</v>
          </cell>
          <cell r="AU449">
            <v>1.1000000000000001</v>
          </cell>
          <cell r="AV449">
            <v>1.1000000000000001</v>
          </cell>
          <cell r="AW449">
            <v>8.1</v>
          </cell>
          <cell r="AX449">
            <v>0.92592592592592593</v>
          </cell>
          <cell r="AY449">
            <v>2.2000000000000002</v>
          </cell>
          <cell r="BG449">
            <v>3.05</v>
          </cell>
        </row>
        <row r="450">
          <cell r="C450">
            <v>2005</v>
          </cell>
          <cell r="D450" t="str">
            <v>SAS</v>
          </cell>
          <cell r="F450" t="str">
            <v>Devin Brown</v>
          </cell>
          <cell r="G450">
            <v>23</v>
          </cell>
          <cell r="H450" t="str">
            <v>SG</v>
          </cell>
          <cell r="J450">
            <v>77</v>
          </cell>
          <cell r="L450">
            <v>220</v>
          </cell>
          <cell r="N450">
            <v>26.083355840790237</v>
          </cell>
          <cell r="O450">
            <v>80</v>
          </cell>
          <cell r="P450">
            <v>1.0389610389610389</v>
          </cell>
          <cell r="R450">
            <v>26.480555555555554</v>
          </cell>
          <cell r="S450" t="str">
            <v>us</v>
          </cell>
          <cell r="T450" t="str">
            <v>United States</v>
          </cell>
          <cell r="U450" t="str">
            <v>North America</v>
          </cell>
          <cell r="V450" t="str">
            <v>Americas</v>
          </cell>
          <cell r="W450">
            <v>2</v>
          </cell>
          <cell r="X450" t="str">
            <v>OTHER</v>
          </cell>
          <cell r="Z450" t="str">
            <v>Texas-San Antonio</v>
          </cell>
          <cell r="AF450">
            <v>695046</v>
          </cell>
          <cell r="AG450">
            <v>1.4631277373545028E-2</v>
          </cell>
          <cell r="AJ450">
            <v>1238</v>
          </cell>
          <cell r="AL450">
            <v>1.6</v>
          </cell>
          <cell r="AM450">
            <v>2.1</v>
          </cell>
          <cell r="AN450">
            <v>3.7</v>
          </cell>
          <cell r="AO450">
            <v>0</v>
          </cell>
          <cell r="AP450" t="str">
            <v/>
          </cell>
          <cell r="AQ450">
            <v>19.5</v>
          </cell>
          <cell r="AR450">
            <v>12</v>
          </cell>
          <cell r="AS450">
            <v>53</v>
          </cell>
          <cell r="AT450">
            <v>12.4</v>
          </cell>
          <cell r="AU450">
            <v>1.7</v>
          </cell>
          <cell r="AV450">
            <v>0.7</v>
          </cell>
          <cell r="AW450">
            <v>10.199999999999999</v>
          </cell>
          <cell r="AX450">
            <v>1.215686274509804</v>
          </cell>
          <cell r="AY450">
            <v>2.4</v>
          </cell>
          <cell r="BG450">
            <v>2.42</v>
          </cell>
        </row>
        <row r="451">
          <cell r="C451">
            <v>2005</v>
          </cell>
          <cell r="D451" t="str">
            <v>SAS</v>
          </cell>
          <cell r="F451" t="str">
            <v>Tim Duncan</v>
          </cell>
          <cell r="G451">
            <v>21</v>
          </cell>
          <cell r="H451" t="str">
            <v>PF</v>
          </cell>
          <cell r="J451">
            <v>83</v>
          </cell>
          <cell r="L451">
            <v>250</v>
          </cell>
          <cell r="N451">
            <v>25.509741613779099</v>
          </cell>
          <cell r="O451">
            <v>86</v>
          </cell>
          <cell r="P451">
            <v>1.036144578313253</v>
          </cell>
          <cell r="R451">
            <v>29.161111111111111</v>
          </cell>
          <cell r="S451" t="str">
            <v>vi</v>
          </cell>
          <cell r="T451" t="str">
            <v>Virgin Islands (US)</v>
          </cell>
          <cell r="U451" t="str">
            <v>North America</v>
          </cell>
          <cell r="V451" t="str">
            <v>Caribbean</v>
          </cell>
          <cell r="W451">
            <v>7</v>
          </cell>
          <cell r="X451" t="str">
            <v>ACC</v>
          </cell>
          <cell r="Z451" t="str">
            <v>Wake Forest</v>
          </cell>
          <cell r="AF451">
            <v>14260641</v>
          </cell>
          <cell r="AG451">
            <v>0.3001979638693677</v>
          </cell>
          <cell r="AJ451">
            <v>2203</v>
          </cell>
          <cell r="AL451">
            <v>5.5</v>
          </cell>
          <cell r="AM451">
            <v>5.7</v>
          </cell>
          <cell r="AN451">
            <v>11.2</v>
          </cell>
          <cell r="AO451">
            <v>7.5</v>
          </cell>
          <cell r="AP451" t="str">
            <v/>
          </cell>
          <cell r="AQ451">
            <v>28.9</v>
          </cell>
          <cell r="AR451">
            <v>12.2</v>
          </cell>
          <cell r="AS451">
            <v>54</v>
          </cell>
          <cell r="AT451">
            <v>16.100000000000001</v>
          </cell>
          <cell r="AU451">
            <v>1.1000000000000001</v>
          </cell>
          <cell r="AV451">
            <v>5.7</v>
          </cell>
          <cell r="AW451">
            <v>9.3000000000000007</v>
          </cell>
          <cell r="AX451">
            <v>1.7311827956989247</v>
          </cell>
          <cell r="AY451">
            <v>6.8000000000000007</v>
          </cell>
          <cell r="BG451">
            <v>4.53</v>
          </cell>
        </row>
        <row r="452">
          <cell r="C452">
            <v>2005</v>
          </cell>
          <cell r="D452" t="str">
            <v>SAS</v>
          </cell>
          <cell r="F452" t="str">
            <v>Manu Ginóbili</v>
          </cell>
          <cell r="G452">
            <v>20</v>
          </cell>
          <cell r="H452" t="str">
            <v>SG</v>
          </cell>
          <cell r="J452">
            <v>78</v>
          </cell>
          <cell r="L452">
            <v>205</v>
          </cell>
          <cell r="N452">
            <v>23.685736387476311</v>
          </cell>
          <cell r="O452">
            <v>81</v>
          </cell>
          <cell r="P452">
            <v>1.0384615384615385</v>
          </cell>
          <cell r="R452">
            <v>27.902777777777779</v>
          </cell>
          <cell r="S452" t="str">
            <v>ar</v>
          </cell>
          <cell r="T452" t="str">
            <v>Argentina</v>
          </cell>
          <cell r="U452" t="str">
            <v>South America</v>
          </cell>
          <cell r="V452" t="str">
            <v>Americas</v>
          </cell>
          <cell r="W452">
            <v>2</v>
          </cell>
          <cell r="X452" t="str">
            <v>INT'L</v>
          </cell>
          <cell r="Z452" t="str">
            <v>INTERNATIONAL</v>
          </cell>
          <cell r="AF452">
            <v>6603500</v>
          </cell>
          <cell r="AG452">
            <v>0.1390089866515376</v>
          </cell>
          <cell r="AJ452">
            <v>2193</v>
          </cell>
          <cell r="AL452">
            <v>6.4</v>
          </cell>
          <cell r="AM452">
            <v>4.5999999999999996</v>
          </cell>
          <cell r="AN452">
            <v>11</v>
          </cell>
          <cell r="AO452">
            <v>8.9</v>
          </cell>
          <cell r="AP452" t="str">
            <v/>
          </cell>
          <cell r="AQ452">
            <v>24.3</v>
          </cell>
          <cell r="AR452">
            <v>14</v>
          </cell>
          <cell r="AS452">
            <v>60.9</v>
          </cell>
          <cell r="AT452">
            <v>23</v>
          </cell>
          <cell r="AU452">
            <v>2.9</v>
          </cell>
          <cell r="AV452">
            <v>0.9</v>
          </cell>
          <cell r="AW452">
            <v>15</v>
          </cell>
          <cell r="AX452">
            <v>1.5333333333333334</v>
          </cell>
          <cell r="AY452">
            <v>3.8</v>
          </cell>
          <cell r="BG452">
            <v>2.4299999999999997</v>
          </cell>
        </row>
        <row r="453">
          <cell r="C453">
            <v>2005</v>
          </cell>
          <cell r="D453" t="str">
            <v>SAS</v>
          </cell>
          <cell r="F453" t="str">
            <v>Dion Glover</v>
          </cell>
          <cell r="G453">
            <v>1</v>
          </cell>
          <cell r="H453" t="str">
            <v>SG</v>
          </cell>
          <cell r="J453">
            <v>77</v>
          </cell>
          <cell r="L453">
            <v>228</v>
          </cell>
          <cell r="N453">
            <v>27.031841507728064</v>
          </cell>
          <cell r="O453">
            <v>79</v>
          </cell>
          <cell r="P453">
            <v>1.025974025974026</v>
          </cell>
          <cell r="R453">
            <v>26.669444444444444</v>
          </cell>
          <cell r="S453" t="str">
            <v>us</v>
          </cell>
          <cell r="T453" t="str">
            <v>United States</v>
          </cell>
          <cell r="U453" t="str">
            <v>North America</v>
          </cell>
          <cell r="V453" t="str">
            <v>Americas</v>
          </cell>
          <cell r="W453">
            <v>5</v>
          </cell>
          <cell r="X453" t="str">
            <v>ACC</v>
          </cell>
          <cell r="Z453" t="str">
            <v>Georgia Tech</v>
          </cell>
          <cell r="AF453">
            <v>385277</v>
          </cell>
          <cell r="AG453">
            <v>8.110390754924578E-3</v>
          </cell>
          <cell r="AJ453">
            <v>68</v>
          </cell>
          <cell r="AL453">
            <v>0.1</v>
          </cell>
          <cell r="AM453">
            <v>0.1</v>
          </cell>
          <cell r="AN453">
            <v>0.2</v>
          </cell>
          <cell r="AO453">
            <v>0.7</v>
          </cell>
          <cell r="AP453" t="str">
            <v/>
          </cell>
          <cell r="AQ453">
            <v>19.399999999999999</v>
          </cell>
          <cell r="AR453">
            <v>9.5</v>
          </cell>
          <cell r="AS453">
            <v>47.3</v>
          </cell>
          <cell r="AT453">
            <v>9.5</v>
          </cell>
          <cell r="AU453">
            <v>2.4</v>
          </cell>
          <cell r="AV453">
            <v>3.2</v>
          </cell>
          <cell r="AW453">
            <v>7</v>
          </cell>
          <cell r="AX453">
            <v>1.3571428571428572</v>
          </cell>
          <cell r="AY453">
            <v>5.6</v>
          </cell>
          <cell r="BG453">
            <v>3.16</v>
          </cell>
        </row>
        <row r="454">
          <cell r="C454">
            <v>2005</v>
          </cell>
          <cell r="D454" t="str">
            <v>SAS</v>
          </cell>
          <cell r="F454" t="str">
            <v>Robert Horry</v>
          </cell>
          <cell r="G454">
            <v>5</v>
          </cell>
          <cell r="H454" t="str">
            <v>PF</v>
          </cell>
          <cell r="J454">
            <v>82</v>
          </cell>
          <cell r="L454">
            <v>240</v>
          </cell>
          <cell r="N454">
            <v>25.090295297178951</v>
          </cell>
          <cell r="O454">
            <v>85</v>
          </cell>
          <cell r="P454">
            <v>1.0365853658536586</v>
          </cell>
          <cell r="R454">
            <v>34.827777777777776</v>
          </cell>
          <cell r="S454" t="str">
            <v>us</v>
          </cell>
          <cell r="T454" t="str">
            <v>United States</v>
          </cell>
          <cell r="U454" t="str">
            <v>North America</v>
          </cell>
          <cell r="V454" t="str">
            <v>Americas</v>
          </cell>
          <cell r="W454">
            <v>12</v>
          </cell>
          <cell r="X454" t="str">
            <v>SEC</v>
          </cell>
          <cell r="Z454" t="str">
            <v>Alabama</v>
          </cell>
          <cell r="AF454">
            <v>1100000</v>
          </cell>
          <cell r="AG454">
            <v>2.315588480604094E-2</v>
          </cell>
          <cell r="AJ454">
            <v>1396</v>
          </cell>
          <cell r="AL454">
            <v>1.4</v>
          </cell>
          <cell r="AM454">
            <v>3.1</v>
          </cell>
          <cell r="AN454">
            <v>4.5999999999999996</v>
          </cell>
          <cell r="AO454">
            <v>1.7</v>
          </cell>
          <cell r="AP454" t="str">
            <v/>
          </cell>
          <cell r="AQ454">
            <v>16.399999999999999</v>
          </cell>
          <cell r="AR454">
            <v>18</v>
          </cell>
          <cell r="AS454">
            <v>53.300000000000004</v>
          </cell>
          <cell r="AT454">
            <v>9.1999999999999993</v>
          </cell>
          <cell r="AU454">
            <v>2.6</v>
          </cell>
          <cell r="AV454">
            <v>3.1</v>
          </cell>
          <cell r="AW454">
            <v>14</v>
          </cell>
          <cell r="AX454">
            <v>0.65714285714285714</v>
          </cell>
          <cell r="AY454">
            <v>5.7</v>
          </cell>
          <cell r="BG454">
            <v>4.0999999999999996</v>
          </cell>
        </row>
        <row r="455">
          <cell r="C455">
            <v>2005</v>
          </cell>
          <cell r="D455" t="str">
            <v>SAS</v>
          </cell>
          <cell r="F455" t="str">
            <v>Linton Johnson</v>
          </cell>
          <cell r="G455">
            <v>43</v>
          </cell>
          <cell r="H455" t="str">
            <v>SF</v>
          </cell>
          <cell r="J455">
            <v>80</v>
          </cell>
          <cell r="L455">
            <v>205</v>
          </cell>
          <cell r="N455">
            <v>22.516253153344664</v>
          </cell>
          <cell r="O455">
            <v>84</v>
          </cell>
          <cell r="P455">
            <v>1.05</v>
          </cell>
          <cell r="R455">
            <v>25.027777777777779</v>
          </cell>
          <cell r="S455" t="str">
            <v>us</v>
          </cell>
          <cell r="T455" t="str">
            <v>United States</v>
          </cell>
          <cell r="U455" t="str">
            <v>North America</v>
          </cell>
          <cell r="V455" t="str">
            <v>Americas</v>
          </cell>
          <cell r="W455">
            <v>1</v>
          </cell>
          <cell r="X455" t="str">
            <v>AAC</v>
          </cell>
          <cell r="Z455" t="str">
            <v>Tulane</v>
          </cell>
          <cell r="AF455">
            <v>620046</v>
          </cell>
          <cell r="AG455">
            <v>1.305246704586042E-2</v>
          </cell>
          <cell r="AJ455">
            <v>15</v>
          </cell>
          <cell r="AL455">
            <v>-0.1</v>
          </cell>
          <cell r="AM455">
            <v>0</v>
          </cell>
          <cell r="AN455">
            <v>0</v>
          </cell>
          <cell r="AO455">
            <v>-6.4</v>
          </cell>
          <cell r="AP455" t="str">
            <v/>
          </cell>
          <cell r="AQ455">
            <v>9.3000000000000007</v>
          </cell>
          <cell r="AR455">
            <v>14.9</v>
          </cell>
          <cell r="AS455">
            <v>0</v>
          </cell>
          <cell r="AT455">
            <v>0</v>
          </cell>
          <cell r="AU455">
            <v>3.6</v>
          </cell>
          <cell r="AV455">
            <v>0</v>
          </cell>
          <cell r="AW455">
            <v>33.299999999999997</v>
          </cell>
          <cell r="AX455">
            <v>0</v>
          </cell>
          <cell r="AY455">
            <v>3.6</v>
          </cell>
          <cell r="BG455">
            <v>3.39</v>
          </cell>
        </row>
        <row r="456">
          <cell r="C456">
            <v>2005</v>
          </cell>
          <cell r="D456" t="str">
            <v>SAS</v>
          </cell>
          <cell r="F456" t="str">
            <v>Sean Marks</v>
          </cell>
          <cell r="G456">
            <v>4</v>
          </cell>
          <cell r="H456" t="str">
            <v>PF</v>
          </cell>
          <cell r="J456">
            <v>82</v>
          </cell>
          <cell r="L456">
            <v>250</v>
          </cell>
          <cell r="N456">
            <v>26.135724267894741</v>
          </cell>
          <cell r="O456">
            <v>84</v>
          </cell>
          <cell r="P456">
            <v>1.024390243902439</v>
          </cell>
          <cell r="R456">
            <v>29.833333333333332</v>
          </cell>
          <cell r="S456" t="str">
            <v>nz</v>
          </cell>
          <cell r="T456" t="str">
            <v>New Zealand</v>
          </cell>
          <cell r="U456" t="str">
            <v>Australia + Oceania</v>
          </cell>
          <cell r="V456" t="str">
            <v>South Pacific</v>
          </cell>
          <cell r="W456">
            <v>4</v>
          </cell>
          <cell r="X456" t="str">
            <v>PAC12</v>
          </cell>
          <cell r="Z456" t="str">
            <v>California</v>
          </cell>
          <cell r="AF456">
            <v>745046</v>
          </cell>
          <cell r="AG456">
            <v>1.5683817592001437E-2</v>
          </cell>
          <cell r="AJ456">
            <v>244</v>
          </cell>
          <cell r="AL456">
            <v>-0.3</v>
          </cell>
          <cell r="AM456">
            <v>0.5</v>
          </cell>
          <cell r="AN456">
            <v>0.2</v>
          </cell>
          <cell r="AO456">
            <v>-5.6</v>
          </cell>
          <cell r="AP456" t="str">
            <v/>
          </cell>
          <cell r="AQ456">
            <v>20.3</v>
          </cell>
          <cell r="AR456">
            <v>8.5</v>
          </cell>
          <cell r="AS456">
            <v>41.199999999999996</v>
          </cell>
          <cell r="AT456">
            <v>5.2</v>
          </cell>
          <cell r="AU456">
            <v>0.7</v>
          </cell>
          <cell r="AV456">
            <v>3.3</v>
          </cell>
          <cell r="AW456">
            <v>13.2</v>
          </cell>
          <cell r="AX456">
            <v>0.39393939393939398</v>
          </cell>
          <cell r="AY456">
            <v>4</v>
          </cell>
          <cell r="BG456">
            <v>4.4400000000000004</v>
          </cell>
        </row>
        <row r="457">
          <cell r="C457">
            <v>2005</v>
          </cell>
          <cell r="D457" t="str">
            <v>SAS</v>
          </cell>
          <cell r="F457" t="str">
            <v>Tony Massenburg</v>
          </cell>
          <cell r="G457">
            <v>34</v>
          </cell>
          <cell r="H457" t="str">
            <v>PF</v>
          </cell>
          <cell r="J457">
            <v>81</v>
          </cell>
          <cell r="L457">
            <v>220</v>
          </cell>
          <cell r="N457">
            <v>23.570830175285071</v>
          </cell>
          <cell r="O457">
            <v>85</v>
          </cell>
          <cell r="P457">
            <v>1.0493827160493827</v>
          </cell>
          <cell r="R457">
            <v>37.897222222222226</v>
          </cell>
          <cell r="S457" t="str">
            <v>us</v>
          </cell>
          <cell r="T457" t="str">
            <v>United States</v>
          </cell>
          <cell r="U457" t="str">
            <v>North America</v>
          </cell>
          <cell r="V457" t="str">
            <v>Americas</v>
          </cell>
          <cell r="W457">
            <v>12</v>
          </cell>
          <cell r="X457" t="str">
            <v>BIG EAST</v>
          </cell>
          <cell r="Z457" t="str">
            <v>Maryland</v>
          </cell>
          <cell r="AF457">
            <v>1100000</v>
          </cell>
          <cell r="AG457">
            <v>2.315588480604094E-2</v>
          </cell>
          <cell r="AJ457">
            <v>699</v>
          </cell>
          <cell r="AL457">
            <v>-0.3</v>
          </cell>
          <cell r="AM457">
            <v>1.4</v>
          </cell>
          <cell r="AN457">
            <v>1.1000000000000001</v>
          </cell>
          <cell r="AO457">
            <v>-5.2</v>
          </cell>
          <cell r="AP457" t="str">
            <v/>
          </cell>
          <cell r="AQ457">
            <v>16.600000000000001</v>
          </cell>
          <cell r="AR457">
            <v>14.3</v>
          </cell>
          <cell r="AS457">
            <v>46.7</v>
          </cell>
          <cell r="AT457">
            <v>3.2</v>
          </cell>
          <cell r="AU457">
            <v>1.4</v>
          </cell>
          <cell r="AV457">
            <v>2.1</v>
          </cell>
          <cell r="AW457">
            <v>16</v>
          </cell>
          <cell r="AX457">
            <v>0.2</v>
          </cell>
          <cell r="AY457">
            <v>3.5</v>
          </cell>
          <cell r="BG457">
            <v>4.49</v>
          </cell>
        </row>
        <row r="458">
          <cell r="C458">
            <v>2005</v>
          </cell>
          <cell r="D458" t="str">
            <v>SAS</v>
          </cell>
          <cell r="F458" t="str">
            <v>Nazr Mohammed</v>
          </cell>
          <cell r="G458">
            <v>2</v>
          </cell>
          <cell r="H458" t="str">
            <v>C</v>
          </cell>
          <cell r="J458">
            <v>82</v>
          </cell>
          <cell r="L458">
            <v>221</v>
          </cell>
          <cell r="N458">
            <v>23.10398025281895</v>
          </cell>
          <cell r="O458">
            <v>86</v>
          </cell>
          <cell r="P458">
            <v>1.0487804878048781</v>
          </cell>
          <cell r="R458">
            <v>27.8</v>
          </cell>
          <cell r="S458" t="str">
            <v>us</v>
          </cell>
          <cell r="T458" t="str">
            <v>United States</v>
          </cell>
          <cell r="U458" t="str">
            <v>North America</v>
          </cell>
          <cell r="V458" t="str">
            <v>Americas</v>
          </cell>
          <cell r="W458">
            <v>6</v>
          </cell>
          <cell r="X458" t="str">
            <v>SEC</v>
          </cell>
          <cell r="Z458" t="str">
            <v>Kentucky</v>
          </cell>
          <cell r="AF458">
            <v>0</v>
          </cell>
          <cell r="AG458">
            <v>0</v>
          </cell>
          <cell r="AJ458">
            <v>414</v>
          </cell>
          <cell r="AL458">
            <v>-0.1</v>
          </cell>
          <cell r="AM458">
            <v>0.9</v>
          </cell>
          <cell r="AN458">
            <v>0.8</v>
          </cell>
          <cell r="AO458">
            <v>-3.3</v>
          </cell>
          <cell r="AP458" t="str">
            <v/>
          </cell>
          <cell r="AQ458">
            <v>21.8</v>
          </cell>
          <cell r="AR458">
            <v>8.6999999999999993</v>
          </cell>
          <cell r="AS458">
            <v>42.6</v>
          </cell>
          <cell r="AT458">
            <v>3.2</v>
          </cell>
          <cell r="AU458">
            <v>0.7</v>
          </cell>
          <cell r="AV458">
            <v>5.8</v>
          </cell>
          <cell r="AW458">
            <v>13.9</v>
          </cell>
          <cell r="AX458">
            <v>0.23021582733812951</v>
          </cell>
          <cell r="AY458">
            <v>6.5</v>
          </cell>
          <cell r="BG458">
            <v>4.9399999999999995</v>
          </cell>
        </row>
        <row r="459">
          <cell r="C459">
            <v>2005</v>
          </cell>
          <cell r="D459" t="str">
            <v>SAS</v>
          </cell>
          <cell r="F459" t="str">
            <v>Rasho Nesterović</v>
          </cell>
          <cell r="G459">
            <v>8</v>
          </cell>
          <cell r="H459" t="str">
            <v>C</v>
          </cell>
          <cell r="J459">
            <v>85</v>
          </cell>
          <cell r="L459">
            <v>248</v>
          </cell>
          <cell r="N459">
            <v>24.128818975433305</v>
          </cell>
          <cell r="O459">
            <v>89</v>
          </cell>
          <cell r="P459">
            <v>1.0470588235294118</v>
          </cell>
          <cell r="R459">
            <v>29.06388888888889</v>
          </cell>
          <cell r="S459" t="str">
            <v>si</v>
          </cell>
          <cell r="T459" t="str">
            <v>Slovenia</v>
          </cell>
          <cell r="U459" t="str">
            <v>Europe</v>
          </cell>
          <cell r="V459" t="str">
            <v>Eurasia</v>
          </cell>
          <cell r="W459">
            <v>6</v>
          </cell>
          <cell r="X459" t="str">
            <v>INT'L</v>
          </cell>
          <cell r="Z459" t="str">
            <v>INTERNATIONAL</v>
          </cell>
          <cell r="AF459">
            <v>6160000</v>
          </cell>
          <cell r="AG459">
            <v>0.12967295491382927</v>
          </cell>
          <cell r="AJ459">
            <v>1785</v>
          </cell>
          <cell r="AL459">
            <v>0.5</v>
          </cell>
          <cell r="AM459">
            <v>3.8</v>
          </cell>
          <cell r="AN459">
            <v>4.2</v>
          </cell>
          <cell r="AO459">
            <v>1.4</v>
          </cell>
          <cell r="AP459" t="str">
            <v/>
          </cell>
          <cell r="AQ459">
            <v>13.5</v>
          </cell>
          <cell r="AR459">
            <v>11</v>
          </cell>
          <cell r="AS459">
            <v>46.300000000000004</v>
          </cell>
          <cell r="AT459">
            <v>6.3</v>
          </cell>
          <cell r="AU459">
            <v>0.9</v>
          </cell>
          <cell r="AV459">
            <v>4.7</v>
          </cell>
          <cell r="AW459">
            <v>14.1</v>
          </cell>
          <cell r="AX459">
            <v>0.44680851063829785</v>
          </cell>
          <cell r="AY459">
            <v>5.6000000000000005</v>
          </cell>
          <cell r="BG459">
            <v>5</v>
          </cell>
        </row>
        <row r="460">
          <cell r="C460">
            <v>2005</v>
          </cell>
          <cell r="D460" t="str">
            <v>SAS</v>
          </cell>
          <cell r="F460" t="str">
            <v>Tony Parker</v>
          </cell>
          <cell r="G460">
            <v>9</v>
          </cell>
          <cell r="H460" t="str">
            <v>PG</v>
          </cell>
          <cell r="J460">
            <v>74</v>
          </cell>
          <cell r="L460">
            <v>185</v>
          </cell>
          <cell r="N460">
            <v>23.748190537476248</v>
          </cell>
          <cell r="O460">
            <v>76</v>
          </cell>
          <cell r="P460">
            <v>1.027027027027027</v>
          </cell>
          <cell r="R460">
            <v>23.1</v>
          </cell>
          <cell r="S460" t="str">
            <v>be</v>
          </cell>
          <cell r="T460" t="str">
            <v>Belgium</v>
          </cell>
          <cell r="U460" t="str">
            <v>Europe</v>
          </cell>
          <cell r="V460" t="str">
            <v>Eurasia</v>
          </cell>
          <cell r="W460">
            <v>3</v>
          </cell>
          <cell r="X460" t="str">
            <v>INT'L</v>
          </cell>
          <cell r="Z460" t="str">
            <v>INTERNATIONAL</v>
          </cell>
          <cell r="AF460">
            <v>1545441</v>
          </cell>
          <cell r="AG460">
            <v>3.2532776155029745E-2</v>
          </cell>
          <cell r="AJ460">
            <v>2735</v>
          </cell>
          <cell r="AL460">
            <v>3.6</v>
          </cell>
          <cell r="AM460">
            <v>4.5</v>
          </cell>
          <cell r="AN460">
            <v>8.1</v>
          </cell>
          <cell r="AO460">
            <v>2.2999999999999998</v>
          </cell>
          <cell r="AP460" t="str">
            <v/>
          </cell>
          <cell r="AQ460">
            <v>25.1</v>
          </cell>
          <cell r="AR460">
            <v>14.6</v>
          </cell>
          <cell r="AS460">
            <v>52.800000000000004</v>
          </cell>
          <cell r="AT460">
            <v>33.200000000000003</v>
          </cell>
          <cell r="AU460">
            <v>1.9</v>
          </cell>
          <cell r="AV460">
            <v>0.1</v>
          </cell>
          <cell r="AW460">
            <v>14.6</v>
          </cell>
          <cell r="AX460">
            <v>2.2739726027397262</v>
          </cell>
          <cell r="AY460">
            <v>2</v>
          </cell>
          <cell r="BG460">
            <v>1.01</v>
          </cell>
        </row>
        <row r="461">
          <cell r="C461">
            <v>2005</v>
          </cell>
          <cell r="D461" t="str">
            <v>SAS</v>
          </cell>
          <cell r="F461" t="str">
            <v>Glenn Robinson</v>
          </cell>
          <cell r="G461">
            <v>3</v>
          </cell>
          <cell r="H461" t="str">
            <v>SF</v>
          </cell>
          <cell r="J461">
            <v>79</v>
          </cell>
          <cell r="L461">
            <v>225</v>
          </cell>
          <cell r="N461">
            <v>25.34256513052264</v>
          </cell>
          <cell r="O461">
            <v>82</v>
          </cell>
          <cell r="P461">
            <v>1.0379746835443038</v>
          </cell>
          <cell r="R461">
            <v>32.452777777777776</v>
          </cell>
          <cell r="S461" t="str">
            <v>us</v>
          </cell>
          <cell r="T461" t="str">
            <v>United States</v>
          </cell>
          <cell r="U461" t="str">
            <v>North America</v>
          </cell>
          <cell r="V461" t="str">
            <v>Americas</v>
          </cell>
          <cell r="W461">
            <v>10</v>
          </cell>
          <cell r="X461" t="str">
            <v>BIG10</v>
          </cell>
          <cell r="Z461" t="str">
            <v>Purdue</v>
          </cell>
          <cell r="AF461">
            <v>0</v>
          </cell>
          <cell r="AG461">
            <v>0</v>
          </cell>
          <cell r="AJ461">
            <v>157</v>
          </cell>
          <cell r="AL461">
            <v>0.2</v>
          </cell>
          <cell r="AM461">
            <v>0.3</v>
          </cell>
          <cell r="AN461">
            <v>0.5</v>
          </cell>
          <cell r="AO461">
            <v>-1.4</v>
          </cell>
          <cell r="AP461" t="str">
            <v/>
          </cell>
          <cell r="AQ461">
            <v>27.9</v>
          </cell>
          <cell r="AR461" t="str">
            <v/>
          </cell>
          <cell r="AS461">
            <v>51.7</v>
          </cell>
          <cell r="AT461">
            <v>9.8000000000000007</v>
          </cell>
          <cell r="AU461">
            <v>1.4</v>
          </cell>
          <cell r="AV461">
            <v>1.4</v>
          </cell>
          <cell r="AW461">
            <v>7.4</v>
          </cell>
          <cell r="AX461">
            <v>1.3243243243243243</v>
          </cell>
          <cell r="AY461">
            <v>2.8</v>
          </cell>
          <cell r="BG461">
            <v>3.19</v>
          </cell>
        </row>
        <row r="462">
          <cell r="C462">
            <v>2005</v>
          </cell>
          <cell r="D462" t="str">
            <v>SAS</v>
          </cell>
          <cell r="F462" t="str">
            <v>Malik Rose</v>
          </cell>
          <cell r="G462">
            <v>31</v>
          </cell>
          <cell r="H462" t="str">
            <v>PF</v>
          </cell>
          <cell r="J462">
            <v>79</v>
          </cell>
          <cell r="L462">
            <v>250</v>
          </cell>
          <cell r="N462">
            <v>28.158405700580715</v>
          </cell>
          <cell r="O462">
            <v>83</v>
          </cell>
          <cell r="P462">
            <v>1.0506329113924051</v>
          </cell>
          <cell r="R462">
            <v>30.583333333333332</v>
          </cell>
          <cell r="S462" t="str">
            <v>us</v>
          </cell>
          <cell r="T462" t="str">
            <v>United States</v>
          </cell>
          <cell r="U462" t="str">
            <v>North America</v>
          </cell>
          <cell r="V462" t="str">
            <v>Americas</v>
          </cell>
          <cell r="W462">
            <v>8</v>
          </cell>
          <cell r="X462" t="str">
            <v>COLONIAL</v>
          </cell>
          <cell r="Z462" t="str">
            <v>Drexel</v>
          </cell>
          <cell r="AF462">
            <v>5462500</v>
          </cell>
          <cell r="AG462">
            <v>0.1149900188663624</v>
          </cell>
          <cell r="AJ462">
            <v>862</v>
          </cell>
          <cell r="AL462">
            <v>0.6</v>
          </cell>
          <cell r="AM462">
            <v>1.7</v>
          </cell>
          <cell r="AN462">
            <v>2.2999999999999998</v>
          </cell>
          <cell r="AO462">
            <v>-6.5</v>
          </cell>
          <cell r="AP462" t="str">
            <v/>
          </cell>
          <cell r="AQ462">
            <v>19.8</v>
          </cell>
          <cell r="AR462" t="str">
            <v/>
          </cell>
          <cell r="AS462">
            <v>51</v>
          </cell>
          <cell r="AT462">
            <v>8</v>
          </cell>
          <cell r="AU462">
            <v>1.9</v>
          </cell>
          <cell r="AV462">
            <v>0.8</v>
          </cell>
          <cell r="AW462">
            <v>15.3</v>
          </cell>
          <cell r="AX462">
            <v>0.52287581699346408</v>
          </cell>
          <cell r="AY462">
            <v>2.7</v>
          </cell>
          <cell r="BG462">
            <v>4.01</v>
          </cell>
        </row>
        <row r="463">
          <cell r="C463">
            <v>2005</v>
          </cell>
          <cell r="D463" t="str">
            <v>SAS</v>
          </cell>
          <cell r="F463" t="str">
            <v>Beno Udrih</v>
          </cell>
          <cell r="G463">
            <v>14</v>
          </cell>
          <cell r="H463" t="str">
            <v>PG</v>
          </cell>
          <cell r="J463">
            <v>75</v>
          </cell>
          <cell r="L463">
            <v>205</v>
          </cell>
          <cell r="N463">
            <v>25.618492476694374</v>
          </cell>
          <cell r="O463">
            <v>76</v>
          </cell>
          <cell r="P463">
            <v>1.0133333333333334</v>
          </cell>
          <cell r="R463">
            <v>22.966666666666665</v>
          </cell>
          <cell r="S463" t="str">
            <v>si</v>
          </cell>
          <cell r="T463" t="str">
            <v>Slovenia</v>
          </cell>
          <cell r="U463" t="str">
            <v>Europe</v>
          </cell>
          <cell r="V463" t="str">
            <v>Eurasia</v>
          </cell>
          <cell r="W463">
            <v>1</v>
          </cell>
          <cell r="X463" t="str">
            <v>INT'L</v>
          </cell>
          <cell r="Z463" t="str">
            <v>INTERNATIONAL</v>
          </cell>
          <cell r="AF463">
            <v>841680</v>
          </cell>
          <cell r="AG463">
            <v>1.7718041021407761E-2</v>
          </cell>
          <cell r="AJ463">
            <v>1149</v>
          </cell>
          <cell r="AL463">
            <v>1.3</v>
          </cell>
          <cell r="AM463">
            <v>1.8</v>
          </cell>
          <cell r="AN463">
            <v>3.1</v>
          </cell>
          <cell r="AO463">
            <v>0.3</v>
          </cell>
          <cell r="AP463" t="str">
            <v/>
          </cell>
          <cell r="AQ463">
            <v>20.5</v>
          </cell>
          <cell r="AR463">
            <v>14</v>
          </cell>
          <cell r="AS463">
            <v>54.900000000000006</v>
          </cell>
          <cell r="AT463">
            <v>22.2</v>
          </cell>
          <cell r="AU463">
            <v>1.9</v>
          </cell>
          <cell r="AV463">
            <v>0.6</v>
          </cell>
          <cell r="AW463">
            <v>15.2</v>
          </cell>
          <cell r="AX463">
            <v>1.4605263157894737</v>
          </cell>
          <cell r="AY463">
            <v>2.5</v>
          </cell>
          <cell r="BG463">
            <v>1.1499999999999999</v>
          </cell>
        </row>
        <row r="464">
          <cell r="C464">
            <v>2005</v>
          </cell>
          <cell r="D464" t="str">
            <v>SAS</v>
          </cell>
          <cell r="F464" t="str">
            <v>Mike Wilks</v>
          </cell>
          <cell r="G464">
            <v>11</v>
          </cell>
          <cell r="H464" t="str">
            <v>PG</v>
          </cell>
          <cell r="J464">
            <v>70</v>
          </cell>
          <cell r="L464">
            <v>185</v>
          </cell>
          <cell r="N464">
            <v>26.539814568004068</v>
          </cell>
          <cell r="O464">
            <v>74</v>
          </cell>
          <cell r="P464">
            <v>1.0571428571428572</v>
          </cell>
          <cell r="R464">
            <v>26.127777777777776</v>
          </cell>
          <cell r="S464" t="str">
            <v>us</v>
          </cell>
          <cell r="T464" t="str">
            <v>United States</v>
          </cell>
          <cell r="U464" t="str">
            <v>North America</v>
          </cell>
          <cell r="V464" t="str">
            <v>Americas</v>
          </cell>
          <cell r="W464">
            <v>2</v>
          </cell>
          <cell r="X464" t="str">
            <v>CUSA</v>
          </cell>
          <cell r="Z464" t="str">
            <v>Rice University</v>
          </cell>
          <cell r="AF464">
            <v>720046</v>
          </cell>
          <cell r="AG464">
            <v>1.5157547482773231E-2</v>
          </cell>
          <cell r="AJ464">
            <v>278</v>
          </cell>
          <cell r="AL464">
            <v>0.1</v>
          </cell>
          <cell r="AM464">
            <v>0.5</v>
          </cell>
          <cell r="AN464">
            <v>0.6</v>
          </cell>
          <cell r="AO464">
            <v>-2.7</v>
          </cell>
          <cell r="AP464" t="str">
            <v/>
          </cell>
          <cell r="AQ464">
            <v>16.399999999999999</v>
          </cell>
          <cell r="AR464" t="str">
            <v/>
          </cell>
          <cell r="AS464">
            <v>48.199999999999996</v>
          </cell>
          <cell r="AT464">
            <v>19.100000000000001</v>
          </cell>
          <cell r="AU464">
            <v>2.7</v>
          </cell>
          <cell r="AV464">
            <v>0.3</v>
          </cell>
          <cell r="AW464">
            <v>14.3</v>
          </cell>
          <cell r="AX464">
            <v>1.3356643356643356</v>
          </cell>
          <cell r="AY464">
            <v>3</v>
          </cell>
          <cell r="BG464">
            <v>1</v>
          </cell>
        </row>
        <row r="465">
          <cell r="C465">
            <v>2005</v>
          </cell>
          <cell r="D465" t="str">
            <v>SAS</v>
          </cell>
          <cell r="O465">
            <v>0</v>
          </cell>
          <cell r="P465" t="str">
            <v/>
          </cell>
          <cell r="X465">
            <v>0</v>
          </cell>
          <cell r="AF465">
            <v>0</v>
          </cell>
          <cell r="AG465">
            <v>0</v>
          </cell>
          <cell r="AJ465">
            <v>0</v>
          </cell>
          <cell r="AL465">
            <v>0</v>
          </cell>
          <cell r="AM465">
            <v>0</v>
          </cell>
          <cell r="AN465">
            <v>0</v>
          </cell>
          <cell r="AO465" t="str">
            <v/>
          </cell>
          <cell r="AP465" t="str">
            <v/>
          </cell>
          <cell r="AQ465">
            <v>0</v>
          </cell>
          <cell r="AR465" t="str">
            <v/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BG465" t="str">
            <v/>
          </cell>
        </row>
        <row r="466">
          <cell r="C466">
            <v>2005</v>
          </cell>
          <cell r="D466" t="str">
            <v>SAS</v>
          </cell>
          <cell r="O466">
            <v>0</v>
          </cell>
          <cell r="P466" t="str">
            <v/>
          </cell>
          <cell r="X466">
            <v>0</v>
          </cell>
          <cell r="AF466">
            <v>0</v>
          </cell>
          <cell r="AG466">
            <v>0</v>
          </cell>
          <cell r="AJ466">
            <v>0</v>
          </cell>
          <cell r="AL466">
            <v>0</v>
          </cell>
          <cell r="AM466">
            <v>0</v>
          </cell>
          <cell r="AN466">
            <v>0</v>
          </cell>
          <cell r="AO466" t="str">
            <v/>
          </cell>
          <cell r="AP466" t="str">
            <v/>
          </cell>
          <cell r="AQ466">
            <v>0</v>
          </cell>
          <cell r="AR466" t="str">
            <v/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BG466" t="str">
            <v/>
          </cell>
        </row>
        <row r="467">
          <cell r="C467">
            <v>2005</v>
          </cell>
          <cell r="D467" t="str">
            <v>SAS</v>
          </cell>
          <cell r="O467">
            <v>0</v>
          </cell>
          <cell r="P467" t="str">
            <v/>
          </cell>
          <cell r="X467">
            <v>0</v>
          </cell>
          <cell r="AF467">
            <v>0</v>
          </cell>
          <cell r="AG467">
            <v>0</v>
          </cell>
          <cell r="AJ467">
            <v>0</v>
          </cell>
          <cell r="AL467">
            <v>0</v>
          </cell>
          <cell r="AM467">
            <v>0</v>
          </cell>
          <cell r="AN467">
            <v>0</v>
          </cell>
          <cell r="AO467" t="str">
            <v/>
          </cell>
          <cell r="AP467" t="str">
            <v/>
          </cell>
          <cell r="AQ467">
            <v>0</v>
          </cell>
          <cell r="AR467" t="str">
            <v/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BG467" t="str">
            <v/>
          </cell>
        </row>
        <row r="468">
          <cell r="C468">
            <v>2005</v>
          </cell>
          <cell r="D468" t="str">
            <v>SAS</v>
          </cell>
          <cell r="O468">
            <v>0</v>
          </cell>
          <cell r="P468" t="str">
            <v/>
          </cell>
          <cell r="X468">
            <v>0</v>
          </cell>
          <cell r="AF468">
            <v>0</v>
          </cell>
          <cell r="AG468">
            <v>0</v>
          </cell>
          <cell r="AJ468">
            <v>0</v>
          </cell>
          <cell r="AL468">
            <v>0</v>
          </cell>
          <cell r="AM468">
            <v>0</v>
          </cell>
          <cell r="AN468">
            <v>0</v>
          </cell>
          <cell r="AO468" t="str">
            <v/>
          </cell>
          <cell r="AP468" t="str">
            <v/>
          </cell>
          <cell r="AQ468">
            <v>0</v>
          </cell>
          <cell r="AR468" t="str">
            <v/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BG468" t="str">
            <v/>
          </cell>
        </row>
        <row r="469">
          <cell r="C469">
            <v>2005</v>
          </cell>
          <cell r="D469" t="str">
            <v>SAS</v>
          </cell>
          <cell r="O469">
            <v>0</v>
          </cell>
          <cell r="P469" t="str">
            <v/>
          </cell>
          <cell r="X469">
            <v>0</v>
          </cell>
          <cell r="AF469">
            <v>0</v>
          </cell>
          <cell r="AG469">
            <v>0</v>
          </cell>
          <cell r="AJ469">
            <v>0</v>
          </cell>
          <cell r="AL469">
            <v>0</v>
          </cell>
          <cell r="AM469">
            <v>0</v>
          </cell>
          <cell r="AN469">
            <v>0</v>
          </cell>
          <cell r="AO469" t="str">
            <v/>
          </cell>
          <cell r="AP469" t="str">
            <v/>
          </cell>
          <cell r="AQ469">
            <v>0</v>
          </cell>
          <cell r="AR469" t="str">
            <v/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BG469" t="str">
            <v/>
          </cell>
        </row>
        <row r="470">
          <cell r="C470">
            <v>2005</v>
          </cell>
          <cell r="D470" t="str">
            <v>SAS</v>
          </cell>
          <cell r="F470" t="str">
            <v>TEAM TOTAL / WTD AVG</v>
          </cell>
          <cell r="AG470">
            <v>0.99999999999999978</v>
          </cell>
          <cell r="AJ470">
            <v>19805</v>
          </cell>
          <cell r="AL470">
            <v>26.1</v>
          </cell>
          <cell r="AM470">
            <v>37.700000000000003</v>
          </cell>
          <cell r="AN470">
            <v>63.800000000000004</v>
          </cell>
          <cell r="AO470">
            <v>1.9205655137591515</v>
          </cell>
          <cell r="AP470">
            <v>0</v>
          </cell>
          <cell r="AQ470">
            <v>327.8</v>
          </cell>
          <cell r="AR470">
            <v>201</v>
          </cell>
          <cell r="AS470">
            <v>52.996728098964915</v>
          </cell>
          <cell r="AT470">
            <v>15.600853319868719</v>
          </cell>
          <cell r="AU470">
            <v>1.653521837919717</v>
          </cell>
          <cell r="AV470">
            <v>1.9815905074476148</v>
          </cell>
          <cell r="AW470">
            <v>12.523110325675333</v>
          </cell>
          <cell r="AX470">
            <v>1.250240002509744</v>
          </cell>
          <cell r="AY470">
            <v>3.6351123453673311</v>
          </cell>
          <cell r="BG470">
            <v>2.9977823781873267</v>
          </cell>
        </row>
        <row r="474">
          <cell r="C474" t="str">
            <v>YEAR</v>
          </cell>
          <cell r="D474" t="str">
            <v>TEAM</v>
          </cell>
          <cell r="F474" t="str">
            <v>PLAYER</v>
          </cell>
          <cell r="G474" t="str">
            <v>NUMBER</v>
          </cell>
          <cell r="H474" t="str">
            <v>POS</v>
          </cell>
          <cell r="J474" t="str">
            <v>HEIGHT (IN)</v>
          </cell>
          <cell r="L474" t="str">
            <v>WEIGHT (LBS)</v>
          </cell>
          <cell r="N474" t="str">
            <v>BMI</v>
          </cell>
          <cell r="O474" t="str">
            <v>W-SPAN</v>
          </cell>
          <cell r="P474" t="str">
            <v>APE</v>
          </cell>
          <cell r="R474" t="str">
            <v>AGE</v>
          </cell>
          <cell r="S474" t="str">
            <v>NATION</v>
          </cell>
          <cell r="T474" t="str">
            <v>COUNTRY</v>
          </cell>
          <cell r="U474" t="str">
            <v>CONTINENT</v>
          </cell>
          <cell r="V474" t="str">
            <v>GLOBAL REGION</v>
          </cell>
          <cell r="W474" t="str">
            <v>EXPE1IENCE</v>
          </cell>
          <cell r="X474" t="str">
            <v>CONFERENCE</v>
          </cell>
          <cell r="Z474" t="str">
            <v>COLLEGE1</v>
          </cell>
          <cell r="AF474" t="str">
            <v>SALARY</v>
          </cell>
          <cell r="AG474" t="str">
            <v>% SALARY</v>
          </cell>
          <cell r="AJ474" t="str">
            <v>MP</v>
          </cell>
          <cell r="AL474" t="str">
            <v>D-WS</v>
          </cell>
          <cell r="AM474" t="str">
            <v>O-WS</v>
          </cell>
          <cell r="AN474" t="str">
            <v>WS</v>
          </cell>
          <cell r="AO474" t="str">
            <v>RAPTOR</v>
          </cell>
          <cell r="AP474" t="str">
            <v>LEBRON</v>
          </cell>
          <cell r="AQ474" t="str">
            <v>USG%</v>
          </cell>
          <cell r="AR474" t="str">
            <v>PER</v>
          </cell>
          <cell r="AS474" t="str">
            <v>TS%</v>
          </cell>
          <cell r="AT474" t="str">
            <v>AST%</v>
          </cell>
          <cell r="AU474" t="str">
            <v>STL%</v>
          </cell>
          <cell r="AV474" t="str">
            <v>BLK%</v>
          </cell>
          <cell r="AW474" t="str">
            <v>TO%</v>
          </cell>
          <cell r="AX474" t="str">
            <v>AST%/TO%</v>
          </cell>
          <cell r="AY474" t="str">
            <v>STOCK%</v>
          </cell>
          <cell r="BG474" t="str">
            <v>WTD POS</v>
          </cell>
        </row>
        <row r="475">
          <cell r="C475">
            <v>2004</v>
          </cell>
          <cell r="D475" t="str">
            <v>DET</v>
          </cell>
          <cell r="F475" t="str">
            <v>Chucky Atkins</v>
          </cell>
          <cell r="G475">
            <v>7</v>
          </cell>
          <cell r="H475" t="str">
            <v>PG</v>
          </cell>
          <cell r="J475">
            <v>71</v>
          </cell>
          <cell r="L475">
            <v>160</v>
          </cell>
          <cell r="N475">
            <v>22.311333145305998</v>
          </cell>
          <cell r="O475">
            <v>75</v>
          </cell>
          <cell r="P475">
            <v>1.056338028169014</v>
          </cell>
          <cell r="R475">
            <v>29.836111111111112</v>
          </cell>
          <cell r="S475" t="str">
            <v>us</v>
          </cell>
          <cell r="T475" t="str">
            <v>United States</v>
          </cell>
          <cell r="U475" t="str">
            <v>North America</v>
          </cell>
          <cell r="V475" t="str">
            <v>Americas</v>
          </cell>
          <cell r="W475">
            <v>4</v>
          </cell>
          <cell r="X475" t="str">
            <v>AAC</v>
          </cell>
          <cell r="Z475" t="str">
            <v>South Florida</v>
          </cell>
          <cell r="AF475">
            <v>3900000</v>
          </cell>
          <cell r="AG475">
            <v>7.2975171937925298E-2</v>
          </cell>
          <cell r="AJ475">
            <v>751</v>
          </cell>
          <cell r="AL475">
            <v>0.3</v>
          </cell>
          <cell r="AM475">
            <v>1</v>
          </cell>
          <cell r="AN475">
            <v>1.2</v>
          </cell>
          <cell r="AO475">
            <v>0.1</v>
          </cell>
          <cell r="AP475" t="str">
            <v/>
          </cell>
          <cell r="AQ475">
            <v>18.8</v>
          </cell>
          <cell r="AR475">
            <v>16.8</v>
          </cell>
          <cell r="AS475">
            <v>49</v>
          </cell>
          <cell r="AT475">
            <v>21.9</v>
          </cell>
          <cell r="AU475">
            <v>1.4</v>
          </cell>
          <cell r="AV475">
            <v>0.1</v>
          </cell>
          <cell r="AW475">
            <v>15.9</v>
          </cell>
          <cell r="AX475">
            <v>1.3773584905660377</v>
          </cell>
          <cell r="AY475">
            <v>1.5</v>
          </cell>
          <cell r="BG475">
            <v>1</v>
          </cell>
        </row>
        <row r="476">
          <cell r="C476">
            <v>2004</v>
          </cell>
          <cell r="D476" t="str">
            <v>DET</v>
          </cell>
          <cell r="F476" t="str">
            <v>Chauncey Billups</v>
          </cell>
          <cell r="G476">
            <v>1</v>
          </cell>
          <cell r="H476" t="str">
            <v>PG</v>
          </cell>
          <cell r="J476">
            <v>75</v>
          </cell>
          <cell r="L476">
            <v>202</v>
          </cell>
          <cell r="N476">
            <v>25.243587708742755</v>
          </cell>
          <cell r="O476">
            <v>82</v>
          </cell>
          <cell r="P476">
            <v>1.0933333333333333</v>
          </cell>
          <cell r="R476">
            <v>27.722222222222221</v>
          </cell>
          <cell r="S476" t="str">
            <v>us</v>
          </cell>
          <cell r="T476" t="str">
            <v>United States</v>
          </cell>
          <cell r="U476" t="str">
            <v>North America</v>
          </cell>
          <cell r="V476" t="str">
            <v>Americas</v>
          </cell>
          <cell r="W476">
            <v>6</v>
          </cell>
          <cell r="X476" t="str">
            <v>PAC12</v>
          </cell>
          <cell r="Z476" t="str">
            <v>Colorado</v>
          </cell>
          <cell r="AF476">
            <v>5000600</v>
          </cell>
          <cell r="AG476">
            <v>9.3569139690458783E-2</v>
          </cell>
          <cell r="AJ476">
            <v>2758</v>
          </cell>
          <cell r="AL476">
            <v>7.1</v>
          </cell>
          <cell r="AM476">
            <v>4.2</v>
          </cell>
          <cell r="AN476">
            <v>11.3</v>
          </cell>
          <cell r="AO476">
            <v>3.5</v>
          </cell>
          <cell r="AP476" t="str">
            <v/>
          </cell>
          <cell r="AQ476">
            <v>23.5</v>
          </cell>
          <cell r="AR476" t="str">
            <v/>
          </cell>
          <cell r="AS476">
            <v>55.000000000000007</v>
          </cell>
          <cell r="AT476">
            <v>29.3</v>
          </cell>
          <cell r="AU476">
            <v>1.7</v>
          </cell>
          <cell r="AV476">
            <v>0.2</v>
          </cell>
          <cell r="AW476">
            <v>13.6</v>
          </cell>
          <cell r="AX476">
            <v>2.1544117647058822</v>
          </cell>
          <cell r="AY476">
            <v>1.9</v>
          </cell>
          <cell r="BG476">
            <v>1.1299999999999999</v>
          </cell>
        </row>
        <row r="477">
          <cell r="C477">
            <v>2004</v>
          </cell>
          <cell r="D477" t="str">
            <v>DET</v>
          </cell>
          <cell r="F477" t="str">
            <v>Elden Campbell</v>
          </cell>
          <cell r="G477">
            <v>41</v>
          </cell>
          <cell r="H477" t="str">
            <v>C</v>
          </cell>
          <cell r="J477">
            <v>83</v>
          </cell>
          <cell r="L477">
            <v>215</v>
          </cell>
          <cell r="N477">
            <v>21.938377787850026</v>
          </cell>
          <cell r="O477">
            <v>87</v>
          </cell>
          <cell r="P477">
            <v>1.0481927710843373</v>
          </cell>
          <cell r="R477">
            <v>35.894444444444446</v>
          </cell>
          <cell r="S477" t="str">
            <v>us</v>
          </cell>
          <cell r="T477" t="str">
            <v>United States</v>
          </cell>
          <cell r="U477" t="str">
            <v>North America</v>
          </cell>
          <cell r="V477" t="str">
            <v>Americas</v>
          </cell>
          <cell r="W477">
            <v>13</v>
          </cell>
          <cell r="X477" t="str">
            <v>ACC</v>
          </cell>
          <cell r="Z477" t="str">
            <v>Clemson</v>
          </cell>
          <cell r="AF477">
            <v>4000000</v>
          </cell>
          <cell r="AG477">
            <v>7.4846330192743893E-2</v>
          </cell>
          <cell r="AJ477">
            <v>892</v>
          </cell>
          <cell r="AL477">
            <v>0.1</v>
          </cell>
          <cell r="AM477">
            <v>2</v>
          </cell>
          <cell r="AN477">
            <v>2.1</v>
          </cell>
          <cell r="AO477">
            <v>-2.7</v>
          </cell>
          <cell r="AP477" t="str">
            <v/>
          </cell>
          <cell r="AQ477">
            <v>22.6</v>
          </cell>
          <cell r="AR477">
            <v>17.3</v>
          </cell>
          <cell r="AS477">
            <v>49</v>
          </cell>
          <cell r="AT477">
            <v>9.3000000000000007</v>
          </cell>
          <cell r="AU477">
            <v>1.3</v>
          </cell>
          <cell r="AV477">
            <v>4.3</v>
          </cell>
          <cell r="AW477">
            <v>14.6</v>
          </cell>
          <cell r="AX477">
            <v>0.63698630136986312</v>
          </cell>
          <cell r="AY477">
            <v>5.6</v>
          </cell>
          <cell r="BG477">
            <v>4.9800000000000004</v>
          </cell>
        </row>
        <row r="478">
          <cell r="C478">
            <v>2004</v>
          </cell>
          <cell r="D478" t="str">
            <v>DET</v>
          </cell>
          <cell r="F478" t="str">
            <v>Hubert Davis</v>
          </cell>
          <cell r="G478">
            <v>44</v>
          </cell>
          <cell r="H478" t="str">
            <v>SG</v>
          </cell>
          <cell r="J478">
            <v>77</v>
          </cell>
          <cell r="L478">
            <v>183</v>
          </cell>
          <cell r="N478">
            <v>21.69660963120279</v>
          </cell>
          <cell r="O478">
            <v>79</v>
          </cell>
          <cell r="P478">
            <v>1.025974025974026</v>
          </cell>
          <cell r="R478">
            <v>34.077777777777776</v>
          </cell>
          <cell r="S478" t="str">
            <v>us</v>
          </cell>
          <cell r="T478" t="str">
            <v>United States</v>
          </cell>
          <cell r="U478" t="str">
            <v>North America</v>
          </cell>
          <cell r="V478" t="str">
            <v>Americas</v>
          </cell>
          <cell r="W478">
            <v>11</v>
          </cell>
          <cell r="X478" t="str">
            <v>ACC</v>
          </cell>
          <cell r="Z478" t="str">
            <v>UNC</v>
          </cell>
          <cell r="AF478">
            <v>2956250</v>
          </cell>
          <cell r="AG478">
            <v>5.5316115908074788E-2</v>
          </cell>
          <cell r="AJ478">
            <v>23</v>
          </cell>
          <cell r="AL478">
            <v>-0.1</v>
          </cell>
          <cell r="AM478">
            <v>0</v>
          </cell>
          <cell r="AN478">
            <v>-0.1</v>
          </cell>
          <cell r="AO478">
            <v>-9.1999999999999993</v>
          </cell>
          <cell r="AP478" t="str">
            <v/>
          </cell>
          <cell r="AQ478">
            <v>6.1</v>
          </cell>
          <cell r="AR478">
            <v>18.600000000000001</v>
          </cell>
          <cell r="AS478">
            <v>0</v>
          </cell>
          <cell r="AT478">
            <v>6.3</v>
          </cell>
          <cell r="AU478">
            <v>0</v>
          </cell>
          <cell r="AV478">
            <v>0</v>
          </cell>
          <cell r="AW478">
            <v>33.299999999999997</v>
          </cell>
          <cell r="AX478">
            <v>0.1891891891891892</v>
          </cell>
          <cell r="AY478">
            <v>0</v>
          </cell>
          <cell r="BG478">
            <v>1.33</v>
          </cell>
        </row>
        <row r="479">
          <cell r="C479">
            <v>2004</v>
          </cell>
          <cell r="D479" t="str">
            <v>DET</v>
          </cell>
          <cell r="F479" t="str">
            <v>Tremaine Fowlkes</v>
          </cell>
          <cell r="G479">
            <v>24</v>
          </cell>
          <cell r="H479" t="str">
            <v>SF</v>
          </cell>
          <cell r="J479">
            <v>80</v>
          </cell>
          <cell r="L479">
            <v>220</v>
          </cell>
          <cell r="N479">
            <v>24.163783871882082</v>
          </cell>
          <cell r="O479">
            <v>82</v>
          </cell>
          <cell r="P479">
            <v>1.0249999999999999</v>
          </cell>
          <cell r="R479">
            <v>28.177777777777777</v>
          </cell>
          <cell r="S479" t="str">
            <v>us</v>
          </cell>
          <cell r="T479" t="str">
            <v>United States</v>
          </cell>
          <cell r="U479" t="str">
            <v>North America</v>
          </cell>
          <cell r="V479" t="str">
            <v>Americas</v>
          </cell>
          <cell r="W479">
            <v>2</v>
          </cell>
          <cell r="X479" t="str">
            <v>MWC</v>
          </cell>
          <cell r="Z479" t="str">
            <v>Fresno State</v>
          </cell>
          <cell r="AF479">
            <v>638679</v>
          </cell>
          <cell r="AG479">
            <v>1.1950694830292869E-2</v>
          </cell>
          <cell r="AJ479">
            <v>261</v>
          </cell>
          <cell r="AL479">
            <v>-0.1</v>
          </cell>
          <cell r="AM479">
            <v>0.5</v>
          </cell>
          <cell r="AN479">
            <v>0.4</v>
          </cell>
          <cell r="AO479">
            <v>-2.7</v>
          </cell>
          <cell r="AP479" t="str">
            <v/>
          </cell>
          <cell r="AQ479">
            <v>12.2</v>
          </cell>
          <cell r="AR479">
            <v>14.4</v>
          </cell>
          <cell r="AS479">
            <v>39.300000000000004</v>
          </cell>
          <cell r="AT479">
            <v>8.4</v>
          </cell>
          <cell r="AU479">
            <v>1.9</v>
          </cell>
          <cell r="AV479">
            <v>0.9</v>
          </cell>
          <cell r="AW479">
            <v>17.7</v>
          </cell>
          <cell r="AX479">
            <v>0.47457627118644069</v>
          </cell>
          <cell r="AY479">
            <v>2.8</v>
          </cell>
          <cell r="BG479">
            <v>2.9499999999999997</v>
          </cell>
        </row>
        <row r="480">
          <cell r="C480">
            <v>2004</v>
          </cell>
          <cell r="D480" t="str">
            <v>DET</v>
          </cell>
          <cell r="F480" t="str">
            <v>Darvin Ham</v>
          </cell>
          <cell r="G480">
            <v>8</v>
          </cell>
          <cell r="H480" t="str">
            <v>SF</v>
          </cell>
          <cell r="J480">
            <v>79</v>
          </cell>
          <cell r="L480">
            <v>220</v>
          </cell>
          <cell r="N480">
            <v>24.779397016511027</v>
          </cell>
          <cell r="O480">
            <v>82</v>
          </cell>
          <cell r="P480">
            <v>1.0379746835443038</v>
          </cell>
          <cell r="R480">
            <v>30.894444444444446</v>
          </cell>
          <cell r="S480" t="str">
            <v>us</v>
          </cell>
          <cell r="T480" t="str">
            <v>United States</v>
          </cell>
          <cell r="U480" t="str">
            <v>North America</v>
          </cell>
          <cell r="V480" t="str">
            <v>Americas</v>
          </cell>
          <cell r="W480">
            <v>6</v>
          </cell>
          <cell r="X480" t="str">
            <v>BIG12</v>
          </cell>
          <cell r="Z480" t="str">
            <v>Texas Tech</v>
          </cell>
          <cell r="AF480">
            <v>813679</v>
          </cell>
          <cell r="AG480">
            <v>1.5225221776225414E-2</v>
          </cell>
          <cell r="AJ480">
            <v>484</v>
          </cell>
          <cell r="AL480">
            <v>0.1</v>
          </cell>
          <cell r="AM480">
            <v>0.8</v>
          </cell>
          <cell r="AN480">
            <v>0.9</v>
          </cell>
          <cell r="AO480">
            <v>-2.2000000000000002</v>
          </cell>
          <cell r="AP480" t="str">
            <v/>
          </cell>
          <cell r="AQ480">
            <v>11.7</v>
          </cell>
          <cell r="AR480" t="str">
            <v/>
          </cell>
          <cell r="AS480">
            <v>53.1</v>
          </cell>
          <cell r="AT480">
            <v>5.3</v>
          </cell>
          <cell r="AU480">
            <v>1.5</v>
          </cell>
          <cell r="AV480">
            <v>1.3</v>
          </cell>
          <cell r="AW480">
            <v>25.5</v>
          </cell>
          <cell r="AX480">
            <v>0.20784313725490194</v>
          </cell>
          <cell r="AY480">
            <v>2.8</v>
          </cell>
          <cell r="BG480">
            <v>3.02</v>
          </cell>
        </row>
        <row r="481">
          <cell r="C481">
            <v>2004</v>
          </cell>
          <cell r="D481" t="str">
            <v>DET</v>
          </cell>
          <cell r="F481" t="str">
            <v>Richard Hamilton</v>
          </cell>
          <cell r="G481">
            <v>32</v>
          </cell>
          <cell r="H481" t="str">
            <v>SG</v>
          </cell>
          <cell r="J481">
            <v>78</v>
          </cell>
          <cell r="L481">
            <v>185</v>
          </cell>
          <cell r="N481">
            <v>21.374932837478621</v>
          </cell>
          <cell r="O481">
            <v>81</v>
          </cell>
          <cell r="P481">
            <v>1.0384615384615385</v>
          </cell>
          <cell r="R481">
            <v>26.336111111111112</v>
          </cell>
          <cell r="S481" t="str">
            <v>us</v>
          </cell>
          <cell r="T481" t="str">
            <v>United States</v>
          </cell>
          <cell r="U481" t="str">
            <v>North America</v>
          </cell>
          <cell r="V481" t="str">
            <v>Americas</v>
          </cell>
          <cell r="W481">
            <v>4</v>
          </cell>
          <cell r="X481" t="str">
            <v>BIG EAST</v>
          </cell>
          <cell r="Z481" t="str">
            <v>UConn</v>
          </cell>
          <cell r="AF481">
            <v>6500000</v>
          </cell>
          <cell r="AG481">
            <v>0.12162528656320883</v>
          </cell>
          <cell r="AJ481">
            <v>2772</v>
          </cell>
          <cell r="AL481">
            <v>3.8</v>
          </cell>
          <cell r="AM481">
            <v>4.4000000000000004</v>
          </cell>
          <cell r="AN481">
            <v>8.1</v>
          </cell>
          <cell r="AO481">
            <v>1.1000000000000001</v>
          </cell>
          <cell r="AP481" t="str">
            <v/>
          </cell>
          <cell r="AQ481">
            <v>25.7</v>
          </cell>
          <cell r="AR481">
            <v>13.8</v>
          </cell>
          <cell r="AS481">
            <v>52.2</v>
          </cell>
          <cell r="AT481">
            <v>22.2</v>
          </cell>
          <cell r="AU481">
            <v>2</v>
          </cell>
          <cell r="AV481">
            <v>0.5</v>
          </cell>
          <cell r="AW481">
            <v>13.8</v>
          </cell>
          <cell r="AX481">
            <v>1.6086956521739129</v>
          </cell>
          <cell r="AY481">
            <v>2.5</v>
          </cell>
          <cell r="BG481">
            <v>2.11</v>
          </cell>
        </row>
        <row r="482">
          <cell r="C482">
            <v>2004</v>
          </cell>
          <cell r="D482" t="str">
            <v>DET</v>
          </cell>
          <cell r="F482" t="str">
            <v>Lindsey Hunter</v>
          </cell>
          <cell r="G482">
            <v>10</v>
          </cell>
          <cell r="H482" t="str">
            <v>SG</v>
          </cell>
          <cell r="J482">
            <v>74</v>
          </cell>
          <cell r="L482">
            <v>170</v>
          </cell>
          <cell r="N482">
            <v>21.822661574978174</v>
          </cell>
          <cell r="O482">
            <v>78</v>
          </cell>
          <cell r="P482">
            <v>1.0540540540540539</v>
          </cell>
          <cell r="R482">
            <v>33.533333333333331</v>
          </cell>
          <cell r="S482" t="str">
            <v>us</v>
          </cell>
          <cell r="T482" t="str">
            <v>United States</v>
          </cell>
          <cell r="U482" t="str">
            <v>North America</v>
          </cell>
          <cell r="V482" t="str">
            <v>Americas</v>
          </cell>
          <cell r="W482">
            <v>10</v>
          </cell>
          <cell r="X482" t="str">
            <v>OTHER</v>
          </cell>
          <cell r="Z482" t="str">
            <v>Jackson State University</v>
          </cell>
          <cell r="AF482">
            <v>3000000</v>
          </cell>
          <cell r="AG482">
            <v>5.613474764455792E-2</v>
          </cell>
          <cell r="AJ482">
            <v>661</v>
          </cell>
          <cell r="AL482">
            <v>-0.4</v>
          </cell>
          <cell r="AM482">
            <v>1.3</v>
          </cell>
          <cell r="AN482">
            <v>0.9</v>
          </cell>
          <cell r="AO482">
            <v>0.6</v>
          </cell>
          <cell r="AP482" t="str">
            <v/>
          </cell>
          <cell r="AQ482">
            <v>12.8</v>
          </cell>
          <cell r="AR482" t="str">
            <v/>
          </cell>
          <cell r="AS482">
            <v>39.900000000000006</v>
          </cell>
          <cell r="AT482">
            <v>20.7</v>
          </cell>
          <cell r="AU482">
            <v>3.2</v>
          </cell>
          <cell r="AV482">
            <v>0.7</v>
          </cell>
          <cell r="AW482">
            <v>18.8</v>
          </cell>
          <cell r="AX482">
            <v>1.1010638297872339</v>
          </cell>
          <cell r="AY482">
            <v>3.9000000000000004</v>
          </cell>
          <cell r="BG482">
            <v>1.7100000000000002</v>
          </cell>
        </row>
        <row r="483">
          <cell r="C483">
            <v>2004</v>
          </cell>
          <cell r="D483" t="str">
            <v>DET</v>
          </cell>
          <cell r="F483" t="str">
            <v>Mike James</v>
          </cell>
          <cell r="G483">
            <v>7</v>
          </cell>
          <cell r="H483" t="str">
            <v>PG</v>
          </cell>
          <cell r="J483">
            <v>74</v>
          </cell>
          <cell r="L483">
            <v>188</v>
          </cell>
          <cell r="N483">
            <v>24.133296329975863</v>
          </cell>
          <cell r="O483">
            <v>76</v>
          </cell>
          <cell r="P483">
            <v>1.027027027027027</v>
          </cell>
          <cell r="R483">
            <v>28.977777777777778</v>
          </cell>
          <cell r="S483" t="str">
            <v>us</v>
          </cell>
          <cell r="T483" t="str">
            <v>United States</v>
          </cell>
          <cell r="U483" t="str">
            <v>North America</v>
          </cell>
          <cell r="V483" t="str">
            <v>Americas</v>
          </cell>
          <cell r="W483">
            <v>2</v>
          </cell>
          <cell r="X483" t="str">
            <v>A10</v>
          </cell>
          <cell r="Z483" t="str">
            <v>Duquesne</v>
          </cell>
          <cell r="AF483">
            <v>0</v>
          </cell>
          <cell r="AG483">
            <v>0</v>
          </cell>
          <cell r="AJ483">
            <v>512</v>
          </cell>
          <cell r="AL483">
            <v>0.4</v>
          </cell>
          <cell r="AM483">
            <v>1</v>
          </cell>
          <cell r="AN483">
            <v>1.4</v>
          </cell>
          <cell r="AO483">
            <v>2.1</v>
          </cell>
          <cell r="AP483" t="str">
            <v/>
          </cell>
          <cell r="AQ483">
            <v>18.399999999999999</v>
          </cell>
          <cell r="AR483">
            <v>6.1</v>
          </cell>
          <cell r="AS483">
            <v>51.2</v>
          </cell>
          <cell r="AT483">
            <v>32</v>
          </cell>
          <cell r="AU483">
            <v>2.8</v>
          </cell>
          <cell r="AV483">
            <v>0.1</v>
          </cell>
          <cell r="AW483">
            <v>20.3</v>
          </cell>
          <cell r="AX483">
            <v>1.5763546798029555</v>
          </cell>
          <cell r="AY483">
            <v>2.9</v>
          </cell>
          <cell r="BG483">
            <v>1</v>
          </cell>
        </row>
        <row r="484">
          <cell r="C484">
            <v>2004</v>
          </cell>
          <cell r="D484" t="str">
            <v>DET</v>
          </cell>
          <cell r="F484" t="str">
            <v>Darko Miličić</v>
          </cell>
          <cell r="G484">
            <v>31</v>
          </cell>
          <cell r="H484" t="str">
            <v>C</v>
          </cell>
          <cell r="J484">
            <v>85</v>
          </cell>
          <cell r="L484">
            <v>250</v>
          </cell>
          <cell r="N484">
            <v>24.323406225235185</v>
          </cell>
          <cell r="O484">
            <v>89</v>
          </cell>
          <cell r="P484">
            <v>1.0470588235294118</v>
          </cell>
          <cell r="R484">
            <v>18.986111111111111</v>
          </cell>
          <cell r="S484" t="str">
            <v>rs</v>
          </cell>
          <cell r="T484" t="str">
            <v>Serbia</v>
          </cell>
          <cell r="U484" t="str">
            <v>Europe</v>
          </cell>
          <cell r="V484" t="str">
            <v>Eurasia</v>
          </cell>
          <cell r="W484">
            <v>1</v>
          </cell>
          <cell r="X484" t="str">
            <v>INT'L</v>
          </cell>
          <cell r="Z484" t="str">
            <v>INTERNATIONAL</v>
          </cell>
          <cell r="AF484">
            <v>3595800</v>
          </cell>
          <cell r="AG484">
            <v>6.7283108526767124E-2</v>
          </cell>
          <cell r="AJ484">
            <v>159</v>
          </cell>
          <cell r="AL484">
            <v>-0.6</v>
          </cell>
          <cell r="AM484">
            <v>0.5</v>
          </cell>
          <cell r="AN484">
            <v>-0.2</v>
          </cell>
          <cell r="AO484">
            <v>-6.7</v>
          </cell>
          <cell r="AP484" t="str">
            <v/>
          </cell>
          <cell r="AQ484">
            <v>26</v>
          </cell>
          <cell r="AR484">
            <v>9</v>
          </cell>
          <cell r="AS484">
            <v>31.8</v>
          </cell>
          <cell r="AT484">
            <v>7.5</v>
          </cell>
          <cell r="AU484">
            <v>2.4</v>
          </cell>
          <cell r="AV484">
            <v>7.2</v>
          </cell>
          <cell r="AW484">
            <v>14.7</v>
          </cell>
          <cell r="AX484">
            <v>0.51020408163265307</v>
          </cell>
          <cell r="AY484">
            <v>9.6</v>
          </cell>
          <cell r="BG484">
            <v>4.9399999999999995</v>
          </cell>
        </row>
        <row r="485">
          <cell r="C485">
            <v>2004</v>
          </cell>
          <cell r="D485" t="str">
            <v>DET</v>
          </cell>
          <cell r="F485" t="str">
            <v>Mehmet Okur</v>
          </cell>
          <cell r="G485">
            <v>13</v>
          </cell>
          <cell r="H485" t="str">
            <v>PF</v>
          </cell>
          <cell r="J485">
            <v>83</v>
          </cell>
          <cell r="L485">
            <v>249</v>
          </cell>
          <cell r="N485">
            <v>25.407702647323983</v>
          </cell>
          <cell r="O485">
            <v>86</v>
          </cell>
          <cell r="P485">
            <v>1.036144578313253</v>
          </cell>
          <cell r="R485">
            <v>25.052777777777777</v>
          </cell>
          <cell r="S485" t="str">
            <v>tr</v>
          </cell>
          <cell r="T485" t="str">
            <v>Turkey</v>
          </cell>
          <cell r="U485" t="str">
            <v>Asia + Europe</v>
          </cell>
          <cell r="V485" t="str">
            <v>Eurasia</v>
          </cell>
          <cell r="W485">
            <v>1</v>
          </cell>
          <cell r="X485" t="str">
            <v>INT'L</v>
          </cell>
          <cell r="Z485" t="str">
            <v>INTERNATIONAL</v>
          </cell>
          <cell r="AF485">
            <v>1100000</v>
          </cell>
          <cell r="AG485">
            <v>2.0582740803004571E-2</v>
          </cell>
          <cell r="AJ485">
            <v>1580</v>
          </cell>
          <cell r="AL485">
            <v>2.6</v>
          </cell>
          <cell r="AM485">
            <v>3.3</v>
          </cell>
          <cell r="AN485">
            <v>5.9</v>
          </cell>
          <cell r="AO485">
            <v>1.4</v>
          </cell>
          <cell r="AP485" t="str">
            <v/>
          </cell>
          <cell r="AQ485">
            <v>21.7</v>
          </cell>
          <cell r="AR485" t="str">
            <v/>
          </cell>
          <cell r="AS485">
            <v>53.800000000000004</v>
          </cell>
          <cell r="AT485">
            <v>8.1999999999999993</v>
          </cell>
          <cell r="AU485">
            <v>1.2</v>
          </cell>
          <cell r="AV485">
            <v>3</v>
          </cell>
          <cell r="AW485">
            <v>13.7</v>
          </cell>
          <cell r="AX485">
            <v>0.5985401459854014</v>
          </cell>
          <cell r="AY485">
            <v>4.2</v>
          </cell>
          <cell r="BG485">
            <v>4.21</v>
          </cell>
        </row>
        <row r="486">
          <cell r="C486">
            <v>2004</v>
          </cell>
          <cell r="D486" t="str">
            <v>DET</v>
          </cell>
          <cell r="F486" t="str">
            <v>Tayshaun Prince</v>
          </cell>
          <cell r="G486">
            <v>22</v>
          </cell>
          <cell r="H486" t="str">
            <v>SF</v>
          </cell>
          <cell r="J486">
            <v>81</v>
          </cell>
          <cell r="L486">
            <v>212</v>
          </cell>
          <cell r="N486">
            <v>22.713709078001976</v>
          </cell>
          <cell r="O486">
            <v>86</v>
          </cell>
          <cell r="P486">
            <v>1.0617283950617284</v>
          </cell>
          <cell r="R486">
            <v>24.297222222222221</v>
          </cell>
          <cell r="S486" t="str">
            <v>us</v>
          </cell>
          <cell r="T486" t="str">
            <v>United States</v>
          </cell>
          <cell r="U486" t="str">
            <v>North America</v>
          </cell>
          <cell r="V486" t="str">
            <v>Americas</v>
          </cell>
          <cell r="W486">
            <v>1</v>
          </cell>
          <cell r="X486" t="str">
            <v>SEC</v>
          </cell>
          <cell r="Z486" t="str">
            <v>Kentucky</v>
          </cell>
          <cell r="AF486">
            <v>971160</v>
          </cell>
          <cell r="AG486">
            <v>1.8171940507496289E-2</v>
          </cell>
          <cell r="AJ486">
            <v>2701</v>
          </cell>
          <cell r="AL486">
            <v>3</v>
          </cell>
          <cell r="AM486">
            <v>4.5999999999999996</v>
          </cell>
          <cell r="AN486">
            <v>7.5</v>
          </cell>
          <cell r="AO486">
            <v>0.7</v>
          </cell>
          <cell r="AP486" t="str">
            <v/>
          </cell>
          <cell r="AQ486">
            <v>15.6</v>
          </cell>
          <cell r="AR486">
            <v>18.3</v>
          </cell>
          <cell r="AS486">
            <v>53.6</v>
          </cell>
          <cell r="AT486">
            <v>12.4</v>
          </cell>
          <cell r="AU486">
            <v>1.3</v>
          </cell>
          <cell r="AV486">
            <v>1.9</v>
          </cell>
          <cell r="AW486">
            <v>13.2</v>
          </cell>
          <cell r="AX486">
            <v>0.93939393939393945</v>
          </cell>
          <cell r="AY486">
            <v>3.2</v>
          </cell>
          <cell r="BG486">
            <v>3.03</v>
          </cell>
        </row>
        <row r="487">
          <cell r="C487">
            <v>2004</v>
          </cell>
          <cell r="D487" t="str">
            <v>DET</v>
          </cell>
          <cell r="F487" t="str">
            <v>Željko Rebrača</v>
          </cell>
          <cell r="G487">
            <v>39</v>
          </cell>
          <cell r="H487" t="str">
            <v>C</v>
          </cell>
          <cell r="J487">
            <v>85</v>
          </cell>
          <cell r="L487">
            <v>257</v>
          </cell>
          <cell r="N487">
            <v>25.00446159954177</v>
          </cell>
          <cell r="O487">
            <v>88</v>
          </cell>
          <cell r="P487">
            <v>1.0352941176470589</v>
          </cell>
          <cell r="R487">
            <v>32.18333333333333</v>
          </cell>
          <cell r="S487" t="str">
            <v>rs</v>
          </cell>
          <cell r="T487" t="str">
            <v>Serbia</v>
          </cell>
          <cell r="U487" t="str">
            <v>Europe</v>
          </cell>
          <cell r="V487" t="str">
            <v>Eurasia</v>
          </cell>
          <cell r="W487">
            <v>2</v>
          </cell>
          <cell r="X487" t="str">
            <v>INT'L</v>
          </cell>
          <cell r="Z487" t="str">
            <v>INTERNATIONAL</v>
          </cell>
          <cell r="AF487">
            <v>4200000</v>
          </cell>
          <cell r="AG487">
            <v>7.8588646702381096E-2</v>
          </cell>
          <cell r="AJ487">
            <v>222</v>
          </cell>
          <cell r="AL487">
            <v>0.1</v>
          </cell>
          <cell r="AM487">
            <v>0.4</v>
          </cell>
          <cell r="AN487">
            <v>0.5</v>
          </cell>
          <cell r="AO487">
            <v>-7.9</v>
          </cell>
          <cell r="AP487" t="str">
            <v/>
          </cell>
          <cell r="AQ487">
            <v>16.7</v>
          </cell>
          <cell r="AR487">
            <v>13.3</v>
          </cell>
          <cell r="AS487">
            <v>49.8</v>
          </cell>
          <cell r="AT487">
            <v>3</v>
          </cell>
          <cell r="AU487">
            <v>1.2</v>
          </cell>
          <cell r="AV487">
            <v>3.1</v>
          </cell>
          <cell r="AW487">
            <v>16.399999999999999</v>
          </cell>
          <cell r="AX487">
            <v>0.18292682926829271</v>
          </cell>
          <cell r="AY487">
            <v>4.3</v>
          </cell>
          <cell r="BG487">
            <v>5</v>
          </cell>
        </row>
        <row r="488">
          <cell r="C488">
            <v>2004</v>
          </cell>
          <cell r="D488" t="str">
            <v>DET</v>
          </cell>
          <cell r="F488" t="str">
            <v>Bob Sura</v>
          </cell>
          <cell r="G488">
            <v>5</v>
          </cell>
          <cell r="H488" t="str">
            <v>SG</v>
          </cell>
          <cell r="J488">
            <v>77</v>
          </cell>
          <cell r="L488">
            <v>200</v>
          </cell>
          <cell r="N488">
            <v>23.712141673445672</v>
          </cell>
          <cell r="O488">
            <v>80</v>
          </cell>
          <cell r="P488">
            <v>1.0389610389610389</v>
          </cell>
          <cell r="R488">
            <v>31.222222222222221</v>
          </cell>
          <cell r="S488" t="str">
            <v>us</v>
          </cell>
          <cell r="T488" t="str">
            <v>United States</v>
          </cell>
          <cell r="U488" t="str">
            <v>North America</v>
          </cell>
          <cell r="V488" t="str">
            <v>Americas</v>
          </cell>
          <cell r="W488">
            <v>8</v>
          </cell>
          <cell r="X488" t="str">
            <v>ACC</v>
          </cell>
          <cell r="Z488" t="str">
            <v>Florida State</v>
          </cell>
          <cell r="AF488">
            <v>6266666</v>
          </cell>
          <cell r="AG488">
            <v>0.1172592381609104</v>
          </cell>
          <cell r="AJ488">
            <v>707</v>
          </cell>
          <cell r="AL488">
            <v>0.6</v>
          </cell>
          <cell r="AM488">
            <v>1.4</v>
          </cell>
          <cell r="AN488">
            <v>2</v>
          </cell>
          <cell r="AO488">
            <v>2</v>
          </cell>
          <cell r="AP488" t="str">
            <v/>
          </cell>
          <cell r="AQ488">
            <v>16</v>
          </cell>
          <cell r="AR488">
            <v>8.3000000000000007</v>
          </cell>
          <cell r="AS488">
            <v>48.9</v>
          </cell>
          <cell r="AT488">
            <v>21.2</v>
          </cell>
          <cell r="AU488">
            <v>2.9</v>
          </cell>
          <cell r="AV488">
            <v>1</v>
          </cell>
          <cell r="AW488">
            <v>16.100000000000001</v>
          </cell>
          <cell r="AX488">
            <v>1.3167701863354035</v>
          </cell>
          <cell r="AY488">
            <v>3.9</v>
          </cell>
          <cell r="BG488">
            <v>2</v>
          </cell>
        </row>
        <row r="489">
          <cell r="C489">
            <v>2004</v>
          </cell>
          <cell r="D489" t="str">
            <v>DET</v>
          </cell>
          <cell r="F489" t="str">
            <v>Ben Wallace</v>
          </cell>
          <cell r="G489">
            <v>3</v>
          </cell>
          <cell r="H489" t="str">
            <v>C</v>
          </cell>
          <cell r="J489">
            <v>81</v>
          </cell>
          <cell r="L489">
            <v>240</v>
          </cell>
          <cell r="N489">
            <v>25.713632918492802</v>
          </cell>
          <cell r="O489">
            <v>84</v>
          </cell>
          <cell r="P489">
            <v>1.037037037037037</v>
          </cell>
          <cell r="R489">
            <v>29.763888888888889</v>
          </cell>
          <cell r="S489" t="str">
            <v>us</v>
          </cell>
          <cell r="T489" t="str">
            <v>United States</v>
          </cell>
          <cell r="U489" t="str">
            <v>North America</v>
          </cell>
          <cell r="V489" t="str">
            <v>Americas</v>
          </cell>
          <cell r="W489">
            <v>7</v>
          </cell>
          <cell r="X489" t="str">
            <v>OTHER</v>
          </cell>
          <cell r="Z489" t="str">
            <v>Virginia Union University</v>
          </cell>
          <cell r="AF489">
            <v>5500000</v>
          </cell>
          <cell r="AG489">
            <v>0.10291370401502285</v>
          </cell>
          <cell r="AJ489">
            <v>3050</v>
          </cell>
          <cell r="AL489">
            <v>1.1000000000000001</v>
          </cell>
          <cell r="AM489">
            <v>9.1</v>
          </cell>
          <cell r="AN489">
            <v>10.199999999999999</v>
          </cell>
          <cell r="AO489">
            <v>5.5</v>
          </cell>
          <cell r="AP489" t="str">
            <v/>
          </cell>
          <cell r="AQ489">
            <v>15.3</v>
          </cell>
          <cell r="AR489">
            <v>6.5</v>
          </cell>
          <cell r="AS489">
            <v>44.1</v>
          </cell>
          <cell r="AT489">
            <v>7.7</v>
          </cell>
          <cell r="AU489">
            <v>2.6</v>
          </cell>
          <cell r="AV489">
            <v>6.1</v>
          </cell>
          <cell r="AW489">
            <v>12.3</v>
          </cell>
          <cell r="AX489">
            <v>0.62601626016260159</v>
          </cell>
          <cell r="AY489">
            <v>8.6999999999999993</v>
          </cell>
          <cell r="BG489">
            <v>4.75</v>
          </cell>
        </row>
        <row r="490">
          <cell r="C490">
            <v>2004</v>
          </cell>
          <cell r="D490" t="str">
            <v>DET</v>
          </cell>
          <cell r="F490" t="str">
            <v>Rasheed Wallace</v>
          </cell>
          <cell r="G490">
            <v>30</v>
          </cell>
          <cell r="H490" t="str">
            <v>PF</v>
          </cell>
          <cell r="J490">
            <v>82</v>
          </cell>
          <cell r="L490">
            <v>225</v>
          </cell>
          <cell r="N490">
            <v>23.522151841105266</v>
          </cell>
          <cell r="O490">
            <v>87</v>
          </cell>
          <cell r="P490">
            <v>1.0609756097560976</v>
          </cell>
          <cell r="R490">
            <v>29.744444444444444</v>
          </cell>
          <cell r="S490" t="str">
            <v>us</v>
          </cell>
          <cell r="T490" t="str">
            <v>United States</v>
          </cell>
          <cell r="U490" t="str">
            <v>North America</v>
          </cell>
          <cell r="V490" t="str">
            <v>Americas</v>
          </cell>
          <cell r="W490">
            <v>8</v>
          </cell>
          <cell r="X490" t="str">
            <v>ACC</v>
          </cell>
          <cell r="Z490" t="str">
            <v>UNC</v>
          </cell>
          <cell r="AF490">
            <v>0</v>
          </cell>
          <cell r="AG490">
            <v>0</v>
          </cell>
          <cell r="AJ490">
            <v>673</v>
          </cell>
          <cell r="AL490">
            <v>0.7</v>
          </cell>
          <cell r="AM490">
            <v>1.7</v>
          </cell>
          <cell r="AN490">
            <v>2.4</v>
          </cell>
          <cell r="AO490">
            <v>-3.7</v>
          </cell>
          <cell r="AP490" t="str">
            <v/>
          </cell>
          <cell r="AQ490">
            <v>23.2</v>
          </cell>
          <cell r="AR490">
            <v>17.8</v>
          </cell>
          <cell r="AS490">
            <v>49.5</v>
          </cell>
          <cell r="AT490">
            <v>11.5</v>
          </cell>
          <cell r="AU490">
            <v>1.9</v>
          </cell>
          <cell r="AV490">
            <v>5.0999999999999996</v>
          </cell>
          <cell r="AW490">
            <v>8.6999999999999993</v>
          </cell>
          <cell r="AX490">
            <v>1.3218390804597702</v>
          </cell>
          <cell r="AY490">
            <v>7</v>
          </cell>
          <cell r="BG490">
            <v>4.0999999999999996</v>
          </cell>
        </row>
        <row r="491">
          <cell r="C491">
            <v>2004</v>
          </cell>
          <cell r="D491" t="str">
            <v>DET</v>
          </cell>
          <cell r="F491" t="str">
            <v>Corliss Williamson</v>
          </cell>
          <cell r="G491">
            <v>34</v>
          </cell>
          <cell r="H491" t="str">
            <v>PF</v>
          </cell>
          <cell r="J491">
            <v>79</v>
          </cell>
          <cell r="L491">
            <v>245</v>
          </cell>
          <cell r="N491">
            <v>27.595237586569102</v>
          </cell>
          <cell r="O491">
            <v>82</v>
          </cell>
          <cell r="P491">
            <v>1.0379746835443038</v>
          </cell>
          <cell r="R491">
            <v>30.530555555555555</v>
          </cell>
          <cell r="S491" t="str">
            <v>us</v>
          </cell>
          <cell r="T491" t="str">
            <v>United States</v>
          </cell>
          <cell r="U491" t="str">
            <v>North America</v>
          </cell>
          <cell r="V491" t="str">
            <v>Americas</v>
          </cell>
          <cell r="W491">
            <v>8</v>
          </cell>
          <cell r="X491" t="str">
            <v>SEC</v>
          </cell>
          <cell r="Z491" t="str">
            <v>Arkansas</v>
          </cell>
          <cell r="AF491">
            <v>5000000</v>
          </cell>
          <cell r="AG491">
            <v>9.3557912740929866E-2</v>
          </cell>
          <cell r="AJ491">
            <v>1574</v>
          </cell>
          <cell r="AL491">
            <v>1.6</v>
          </cell>
          <cell r="AM491">
            <v>2.5</v>
          </cell>
          <cell r="AN491">
            <v>4.0999999999999996</v>
          </cell>
          <cell r="AO491">
            <v>-3.1</v>
          </cell>
          <cell r="AP491" t="str">
            <v/>
          </cell>
          <cell r="AQ491">
            <v>23.8</v>
          </cell>
          <cell r="AR491" t="str">
            <v/>
          </cell>
          <cell r="AS491">
            <v>54.6</v>
          </cell>
          <cell r="AT491">
            <v>7.2</v>
          </cell>
          <cell r="AU491">
            <v>1</v>
          </cell>
          <cell r="AV491">
            <v>1</v>
          </cell>
          <cell r="AW491">
            <v>14.1</v>
          </cell>
          <cell r="AX491">
            <v>0.5106382978723405</v>
          </cell>
          <cell r="AY491">
            <v>2</v>
          </cell>
          <cell r="BG491">
            <v>3.7299999999999995</v>
          </cell>
        </row>
        <row r="492">
          <cell r="C492">
            <v>2004</v>
          </cell>
          <cell r="D492" t="str">
            <v>DET</v>
          </cell>
          <cell r="O492">
            <v>0</v>
          </cell>
          <cell r="P492" t="str">
            <v/>
          </cell>
          <cell r="X492">
            <v>0</v>
          </cell>
          <cell r="AF492">
            <v>0</v>
          </cell>
          <cell r="AG492">
            <v>0</v>
          </cell>
          <cell r="AJ492">
            <v>0</v>
          </cell>
          <cell r="AL492">
            <v>0</v>
          </cell>
          <cell r="AM492">
            <v>0</v>
          </cell>
          <cell r="AN492">
            <v>0</v>
          </cell>
          <cell r="AO492" t="str">
            <v/>
          </cell>
          <cell r="AP492" t="str">
            <v/>
          </cell>
          <cell r="AQ492">
            <v>0</v>
          </cell>
          <cell r="AR492" t="str">
            <v/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BG492" t="str">
            <v/>
          </cell>
        </row>
        <row r="493">
          <cell r="C493">
            <v>2004</v>
          </cell>
          <cell r="D493" t="str">
            <v>DET</v>
          </cell>
          <cell r="O493">
            <v>0</v>
          </cell>
          <cell r="P493" t="str">
            <v/>
          </cell>
          <cell r="X493">
            <v>0</v>
          </cell>
          <cell r="AF493">
            <v>0</v>
          </cell>
          <cell r="AG493">
            <v>0</v>
          </cell>
          <cell r="AJ493">
            <v>0</v>
          </cell>
          <cell r="AL493">
            <v>0</v>
          </cell>
          <cell r="AM493">
            <v>0</v>
          </cell>
          <cell r="AN493">
            <v>0</v>
          </cell>
          <cell r="AO493" t="str">
            <v/>
          </cell>
          <cell r="AP493" t="str">
            <v/>
          </cell>
          <cell r="AQ493">
            <v>0</v>
          </cell>
          <cell r="AR493" t="str">
            <v/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BG493" t="str">
            <v/>
          </cell>
        </row>
        <row r="494">
          <cell r="C494">
            <v>2004</v>
          </cell>
          <cell r="D494" t="str">
            <v>DET</v>
          </cell>
          <cell r="O494">
            <v>0</v>
          </cell>
          <cell r="P494" t="str">
            <v/>
          </cell>
          <cell r="X494">
            <v>0</v>
          </cell>
          <cell r="AF494">
            <v>0</v>
          </cell>
          <cell r="AG494">
            <v>0</v>
          </cell>
          <cell r="AJ494">
            <v>0</v>
          </cell>
          <cell r="AL494">
            <v>0</v>
          </cell>
          <cell r="AM494">
            <v>0</v>
          </cell>
          <cell r="AN494">
            <v>0</v>
          </cell>
          <cell r="AO494" t="str">
            <v/>
          </cell>
          <cell r="AP494" t="str">
            <v/>
          </cell>
          <cell r="AQ494">
            <v>0</v>
          </cell>
          <cell r="AR494" t="str">
            <v/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BG494" t="str">
            <v/>
          </cell>
        </row>
        <row r="495">
          <cell r="C495">
            <v>2004</v>
          </cell>
          <cell r="D495" t="str">
            <v>DET</v>
          </cell>
          <cell r="O495">
            <v>0</v>
          </cell>
          <cell r="P495" t="str">
            <v/>
          </cell>
          <cell r="X495">
            <v>0</v>
          </cell>
          <cell r="AF495">
            <v>0</v>
          </cell>
          <cell r="AG495">
            <v>0</v>
          </cell>
          <cell r="AJ495">
            <v>0</v>
          </cell>
          <cell r="AL495">
            <v>0</v>
          </cell>
          <cell r="AM495">
            <v>0</v>
          </cell>
          <cell r="AN495">
            <v>0</v>
          </cell>
          <cell r="AO495" t="str">
            <v/>
          </cell>
          <cell r="AP495" t="str">
            <v/>
          </cell>
          <cell r="AQ495">
            <v>0</v>
          </cell>
          <cell r="AR495" t="str">
            <v/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BG495" t="str">
            <v/>
          </cell>
        </row>
        <row r="496">
          <cell r="C496">
            <v>2004</v>
          </cell>
          <cell r="D496" t="str">
            <v>DET</v>
          </cell>
          <cell r="O496">
            <v>0</v>
          </cell>
          <cell r="P496" t="str">
            <v/>
          </cell>
          <cell r="X496">
            <v>0</v>
          </cell>
          <cell r="AF496">
            <v>0</v>
          </cell>
          <cell r="AG496">
            <v>0</v>
          </cell>
          <cell r="AJ496">
            <v>0</v>
          </cell>
          <cell r="AL496">
            <v>0</v>
          </cell>
          <cell r="AM496">
            <v>0</v>
          </cell>
          <cell r="AN496">
            <v>0</v>
          </cell>
          <cell r="AO496" t="str">
            <v/>
          </cell>
          <cell r="AP496" t="str">
            <v/>
          </cell>
          <cell r="AQ496">
            <v>0</v>
          </cell>
          <cell r="AR496" t="str">
            <v/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BG496" t="str">
            <v/>
          </cell>
        </row>
        <row r="497">
          <cell r="C497">
            <v>2004</v>
          </cell>
          <cell r="D497" t="str">
            <v>DET</v>
          </cell>
          <cell r="F497" t="str">
            <v>TEAM TOTAL / WTD AVG</v>
          </cell>
          <cell r="AG497">
            <v>1</v>
          </cell>
          <cell r="AJ497">
            <v>19780</v>
          </cell>
          <cell r="AL497">
            <v>20.300000000000004</v>
          </cell>
          <cell r="AM497">
            <v>38.700000000000003</v>
          </cell>
          <cell r="AN497">
            <v>58.599999999999994</v>
          </cell>
          <cell r="AO497">
            <v>1.1103488372093024</v>
          </cell>
          <cell r="AP497">
            <v>0</v>
          </cell>
          <cell r="AQ497">
            <v>310.09999999999997</v>
          </cell>
          <cell r="AR497">
            <v>160.20000000000002</v>
          </cell>
          <cell r="AS497">
            <v>50.539029322548032</v>
          </cell>
          <cell r="AT497">
            <v>15.566840242669361</v>
          </cell>
          <cell r="AU497">
            <v>1.8252072800808894</v>
          </cell>
          <cell r="AV497">
            <v>2.1865267947421638</v>
          </cell>
          <cell r="AW497">
            <v>14.2314459049545</v>
          </cell>
          <cell r="AX497">
            <v>1.1074745090750988</v>
          </cell>
          <cell r="AY497">
            <v>4.0117340748230532</v>
          </cell>
          <cell r="BG497">
            <v>2.9993053589484329</v>
          </cell>
        </row>
        <row r="501">
          <cell r="C501" t="str">
            <v>YEAR</v>
          </cell>
          <cell r="D501" t="str">
            <v>TEAM</v>
          </cell>
          <cell r="F501" t="str">
            <v>PLAYER</v>
          </cell>
          <cell r="G501" t="str">
            <v>NUMBER</v>
          </cell>
          <cell r="H501" t="str">
            <v>POS</v>
          </cell>
          <cell r="J501" t="str">
            <v>HEIGHT (IN)</v>
          </cell>
          <cell r="L501" t="str">
            <v>WEIGHT (LBS)</v>
          </cell>
          <cell r="N501" t="str">
            <v>BMI</v>
          </cell>
          <cell r="O501" t="str">
            <v>W-SPAN</v>
          </cell>
          <cell r="P501" t="str">
            <v>APE</v>
          </cell>
          <cell r="R501" t="str">
            <v>AGE</v>
          </cell>
          <cell r="S501" t="str">
            <v>NATION</v>
          </cell>
          <cell r="T501" t="str">
            <v>COUNTRY</v>
          </cell>
          <cell r="U501" t="str">
            <v>CONTINENT</v>
          </cell>
          <cell r="V501" t="str">
            <v>GLOBAL REGION</v>
          </cell>
          <cell r="W501" t="str">
            <v>EXPE1IENCE</v>
          </cell>
          <cell r="X501" t="str">
            <v>CONFERENCE</v>
          </cell>
          <cell r="Z501" t="str">
            <v>COLLEGE1</v>
          </cell>
          <cell r="AF501" t="str">
            <v>SALARY</v>
          </cell>
          <cell r="AG501" t="str">
            <v>% SALARY</v>
          </cell>
          <cell r="AJ501" t="str">
            <v>MP</v>
          </cell>
          <cell r="AL501" t="str">
            <v>D-WS</v>
          </cell>
          <cell r="AM501" t="str">
            <v>O-WS</v>
          </cell>
          <cell r="AN501" t="str">
            <v>WS</v>
          </cell>
          <cell r="AO501" t="str">
            <v>RAPTOR</v>
          </cell>
          <cell r="AP501" t="str">
            <v>LEBRON</v>
          </cell>
          <cell r="AQ501" t="str">
            <v>USG%</v>
          </cell>
          <cell r="AR501" t="str">
            <v>PER</v>
          </cell>
          <cell r="AS501" t="str">
            <v>TS%</v>
          </cell>
          <cell r="AT501" t="str">
            <v>AST%</v>
          </cell>
          <cell r="AU501" t="str">
            <v>STL%</v>
          </cell>
          <cell r="AV501" t="str">
            <v>BLK%</v>
          </cell>
          <cell r="AW501" t="str">
            <v>TO%</v>
          </cell>
          <cell r="AX501" t="str">
            <v>AST%/TO%</v>
          </cell>
          <cell r="AY501" t="str">
            <v>STOCK%</v>
          </cell>
          <cell r="BG501" t="str">
            <v>WTD POS</v>
          </cell>
        </row>
        <row r="502">
          <cell r="C502">
            <v>2003</v>
          </cell>
          <cell r="D502" t="str">
            <v>SAS</v>
          </cell>
          <cell r="F502" t="str">
            <v>Mengke Bateer</v>
          </cell>
          <cell r="G502">
            <v>34</v>
          </cell>
          <cell r="H502" t="str">
            <v>C</v>
          </cell>
          <cell r="J502">
            <v>83</v>
          </cell>
          <cell r="L502">
            <v>290</v>
          </cell>
          <cell r="N502">
            <v>29.591300271983755</v>
          </cell>
          <cell r="O502">
            <v>88</v>
          </cell>
          <cell r="P502">
            <v>1.0602409638554218</v>
          </cell>
          <cell r="R502">
            <v>27.569444444444443</v>
          </cell>
          <cell r="S502" t="str">
            <v>cn</v>
          </cell>
          <cell r="T502" t="str">
            <v>China</v>
          </cell>
          <cell r="U502" t="str">
            <v>Asia</v>
          </cell>
          <cell r="V502" t="str">
            <v>Eurasia</v>
          </cell>
          <cell r="W502">
            <v>1</v>
          </cell>
          <cell r="X502" t="str">
            <v>INT'L</v>
          </cell>
          <cell r="Z502" t="str">
            <v>INTERNATIONAL</v>
          </cell>
          <cell r="AF502">
            <v>512453</v>
          </cell>
          <cell r="AG502">
            <v>9.6357341511152175E-3</v>
          </cell>
          <cell r="AJ502">
            <v>46</v>
          </cell>
          <cell r="AL502">
            <v>-0.3</v>
          </cell>
          <cell r="AM502">
            <v>0.1</v>
          </cell>
          <cell r="AN502">
            <v>-0.2</v>
          </cell>
          <cell r="AO502">
            <v>-13.1</v>
          </cell>
          <cell r="AP502" t="str">
            <v/>
          </cell>
          <cell r="AQ502">
            <v>24.1</v>
          </cell>
          <cell r="AR502">
            <v>26.9</v>
          </cell>
          <cell r="AS502">
            <v>25.2</v>
          </cell>
          <cell r="AT502">
            <v>13.5</v>
          </cell>
          <cell r="AU502">
            <v>0</v>
          </cell>
          <cell r="AV502">
            <v>0</v>
          </cell>
          <cell r="AW502">
            <v>25.1</v>
          </cell>
          <cell r="AX502">
            <v>0.53784860557768921</v>
          </cell>
          <cell r="AY502">
            <v>0</v>
          </cell>
          <cell r="BG502">
            <v>4.91</v>
          </cell>
        </row>
        <row r="503">
          <cell r="C503">
            <v>2003</v>
          </cell>
          <cell r="D503" t="str">
            <v>SAS</v>
          </cell>
          <cell r="F503" t="str">
            <v>Bruce Bowen</v>
          </cell>
          <cell r="G503">
            <v>12</v>
          </cell>
          <cell r="H503" t="str">
            <v>SF</v>
          </cell>
          <cell r="J503">
            <v>79</v>
          </cell>
          <cell r="L503">
            <v>185</v>
          </cell>
          <cell r="N503">
            <v>20.837220218429728</v>
          </cell>
          <cell r="O503">
            <v>82</v>
          </cell>
          <cell r="P503">
            <v>1.0379746835443038</v>
          </cell>
          <cell r="R503">
            <v>32.00277777777778</v>
          </cell>
          <cell r="S503" t="str">
            <v>us</v>
          </cell>
          <cell r="T503" t="str">
            <v>United States</v>
          </cell>
          <cell r="U503" t="str">
            <v>North America</v>
          </cell>
          <cell r="V503" t="str">
            <v>Americas</v>
          </cell>
          <cell r="W503">
            <v>6</v>
          </cell>
          <cell r="X503" t="str">
            <v>OTHER</v>
          </cell>
          <cell r="Z503" t="str">
            <v>Cal State Fullerton</v>
          </cell>
          <cell r="AF503">
            <v>3550000</v>
          </cell>
          <cell r="AG503">
            <v>6.6751206913529676E-2</v>
          </cell>
          <cell r="AJ503">
            <v>2566</v>
          </cell>
          <cell r="AL503">
            <v>2.4</v>
          </cell>
          <cell r="AM503">
            <v>2.7</v>
          </cell>
          <cell r="AN503">
            <v>5.0999999999999996</v>
          </cell>
          <cell r="AO503">
            <v>1.1000000000000001</v>
          </cell>
          <cell r="AP503" t="str">
            <v/>
          </cell>
          <cell r="AQ503">
            <v>10.7</v>
          </cell>
          <cell r="AR503">
            <v>17.8</v>
          </cell>
          <cell r="AS503">
            <v>56.3</v>
          </cell>
          <cell r="AT503">
            <v>6.8</v>
          </cell>
          <cell r="AU503">
            <v>1.4</v>
          </cell>
          <cell r="AV503">
            <v>1.1000000000000001</v>
          </cell>
          <cell r="AW503">
            <v>12.2</v>
          </cell>
          <cell r="AX503">
            <v>0.55737704918032793</v>
          </cell>
          <cell r="AY503">
            <v>2.5</v>
          </cell>
          <cell r="BG503">
            <v>2.96</v>
          </cell>
        </row>
        <row r="504">
          <cell r="C504">
            <v>2003</v>
          </cell>
          <cell r="D504" t="str">
            <v>SAS</v>
          </cell>
          <cell r="F504" t="str">
            <v>Devin Brown</v>
          </cell>
          <cell r="G504">
            <v>23</v>
          </cell>
          <cell r="H504" t="str">
            <v>SG</v>
          </cell>
          <cell r="J504">
            <v>77</v>
          </cell>
          <cell r="L504">
            <v>220</v>
          </cell>
          <cell r="N504">
            <v>26.083355840790237</v>
          </cell>
          <cell r="O504">
            <v>80</v>
          </cell>
          <cell r="P504">
            <v>1.0389610389610389</v>
          </cell>
          <cell r="R504">
            <v>24.458333333333332</v>
          </cell>
          <cell r="S504" t="str">
            <v>us</v>
          </cell>
          <cell r="T504" t="str">
            <v>United States</v>
          </cell>
          <cell r="U504" t="str">
            <v>North America</v>
          </cell>
          <cell r="V504" t="str">
            <v>Americas</v>
          </cell>
          <cell r="W504">
            <v>1</v>
          </cell>
          <cell r="X504" t="str">
            <v>OTHER</v>
          </cell>
          <cell r="Z504" t="str">
            <v>Texas-San Antonio</v>
          </cell>
          <cell r="AF504">
            <v>34946</v>
          </cell>
          <cell r="AG504">
            <v>6.5709512022541069E-4</v>
          </cell>
          <cell r="AJ504">
            <v>22</v>
          </cell>
          <cell r="AL504">
            <v>0</v>
          </cell>
          <cell r="AM504">
            <v>0</v>
          </cell>
          <cell r="AN504">
            <v>0</v>
          </cell>
          <cell r="AO504">
            <v>-2.6</v>
          </cell>
          <cell r="AP504" t="str">
            <v/>
          </cell>
          <cell r="AQ504">
            <v>33.5</v>
          </cell>
          <cell r="AR504">
            <v>12</v>
          </cell>
          <cell r="AS504">
            <v>55.1</v>
          </cell>
          <cell r="AT504">
            <v>18</v>
          </cell>
          <cell r="AU504">
            <v>0</v>
          </cell>
          <cell r="AV504">
            <v>0</v>
          </cell>
          <cell r="AW504">
            <v>31.5</v>
          </cell>
          <cell r="AX504">
            <v>0.5714285714285714</v>
          </cell>
          <cell r="AY504">
            <v>0</v>
          </cell>
          <cell r="BG504">
            <v>1.6600000000000001</v>
          </cell>
        </row>
        <row r="505">
          <cell r="C505">
            <v>2003</v>
          </cell>
          <cell r="D505" t="str">
            <v>SAS</v>
          </cell>
          <cell r="F505" t="str">
            <v>Speedy Claxton</v>
          </cell>
          <cell r="G505">
            <v>10</v>
          </cell>
          <cell r="H505" t="str">
            <v>PG</v>
          </cell>
          <cell r="J505">
            <v>71</v>
          </cell>
          <cell r="L505">
            <v>166</v>
          </cell>
          <cell r="N505">
            <v>23.148008138254969</v>
          </cell>
          <cell r="O505">
            <v>72</v>
          </cell>
          <cell r="P505">
            <v>1.0140845070422535</v>
          </cell>
          <cell r="R505">
            <v>25.102777777777778</v>
          </cell>
          <cell r="S505" t="str">
            <v>us</v>
          </cell>
          <cell r="T505" t="str">
            <v>United States</v>
          </cell>
          <cell r="U505" t="str">
            <v>North America</v>
          </cell>
          <cell r="V505" t="str">
            <v>Americas</v>
          </cell>
          <cell r="W505">
            <v>1</v>
          </cell>
          <cell r="X505" t="str">
            <v>CAA</v>
          </cell>
          <cell r="Z505" t="str">
            <v>Hofstra</v>
          </cell>
          <cell r="AF505">
            <v>1076400</v>
          </cell>
          <cell r="AG505">
            <v>2.0239718062457279E-2</v>
          </cell>
          <cell r="AJ505">
            <v>471</v>
          </cell>
          <cell r="AL505">
            <v>0.6</v>
          </cell>
          <cell r="AM505">
            <v>0.6</v>
          </cell>
          <cell r="AN505">
            <v>1.2</v>
          </cell>
          <cell r="AO505">
            <v>0.5</v>
          </cell>
          <cell r="AP505" t="str">
            <v/>
          </cell>
          <cell r="AQ505">
            <v>20.2</v>
          </cell>
          <cell r="AR505">
            <v>5.0999999999999996</v>
          </cell>
          <cell r="AS505">
            <v>50.9</v>
          </cell>
          <cell r="AT505">
            <v>26.9</v>
          </cell>
          <cell r="AU505">
            <v>2.5</v>
          </cell>
          <cell r="AV505">
            <v>1</v>
          </cell>
          <cell r="AW505">
            <v>17.100000000000001</v>
          </cell>
          <cell r="AX505">
            <v>1.5730994152046782</v>
          </cell>
          <cell r="AY505">
            <v>3.5</v>
          </cell>
          <cell r="BG505">
            <v>1</v>
          </cell>
        </row>
        <row r="506">
          <cell r="C506">
            <v>2003</v>
          </cell>
          <cell r="D506" t="str">
            <v>SAS</v>
          </cell>
          <cell r="F506" t="str">
            <v>Tim Duncan</v>
          </cell>
          <cell r="G506">
            <v>21</v>
          </cell>
          <cell r="H506" t="str">
            <v>PF</v>
          </cell>
          <cell r="J506">
            <v>83</v>
          </cell>
          <cell r="L506">
            <v>250</v>
          </cell>
          <cell r="N506">
            <v>25.509741613779099</v>
          </cell>
          <cell r="O506">
            <v>86</v>
          </cell>
          <cell r="P506">
            <v>1.036144578313253</v>
          </cell>
          <cell r="R506">
            <v>27.138888888888889</v>
          </cell>
          <cell r="S506" t="str">
            <v>vi</v>
          </cell>
          <cell r="T506" t="str">
            <v>Virgin Islands (US)</v>
          </cell>
          <cell r="U506" t="str">
            <v>North America</v>
          </cell>
          <cell r="V506" t="str">
            <v>Caribbean</v>
          </cell>
          <cell r="W506">
            <v>5</v>
          </cell>
          <cell r="X506" t="str">
            <v>ACC</v>
          </cell>
          <cell r="Z506" t="str">
            <v>Wake Forest</v>
          </cell>
          <cell r="AF506">
            <v>12072500</v>
          </cell>
          <cell r="AG506">
            <v>0.22700111139819354</v>
          </cell>
          <cell r="AJ506">
            <v>3181</v>
          </cell>
          <cell r="AL506">
            <v>9.5</v>
          </cell>
          <cell r="AM506">
            <v>6.9</v>
          </cell>
          <cell r="AN506">
            <v>16.5</v>
          </cell>
          <cell r="AO506">
            <v>7.5</v>
          </cell>
          <cell r="AP506" t="str">
            <v/>
          </cell>
          <cell r="AQ506">
            <v>28</v>
          </cell>
          <cell r="AR506">
            <v>16.100000000000001</v>
          </cell>
          <cell r="AS506">
            <v>56.399999999999991</v>
          </cell>
          <cell r="AT506">
            <v>19.5</v>
          </cell>
          <cell r="AU506">
            <v>0.9</v>
          </cell>
          <cell r="AV506">
            <v>5.2</v>
          </cell>
          <cell r="AW506">
            <v>12.9</v>
          </cell>
          <cell r="AX506">
            <v>1.5116279069767442</v>
          </cell>
          <cell r="AY506">
            <v>6.1000000000000005</v>
          </cell>
          <cell r="BG506">
            <v>4.43</v>
          </cell>
        </row>
        <row r="507">
          <cell r="C507">
            <v>2003</v>
          </cell>
          <cell r="D507" t="str">
            <v>SAS</v>
          </cell>
          <cell r="F507" t="str">
            <v>Danny Ferry</v>
          </cell>
          <cell r="G507">
            <v>35</v>
          </cell>
          <cell r="H507" t="str">
            <v>SF</v>
          </cell>
          <cell r="J507">
            <v>82</v>
          </cell>
          <cell r="L507">
            <v>230</v>
          </cell>
          <cell r="N507">
            <v>24.044866326463161</v>
          </cell>
          <cell r="O507">
            <v>88</v>
          </cell>
          <cell r="P507">
            <v>1.0731707317073171</v>
          </cell>
          <cell r="R507">
            <v>36.661111111111111</v>
          </cell>
          <cell r="S507" t="str">
            <v>us</v>
          </cell>
          <cell r="T507" t="str">
            <v>United States</v>
          </cell>
          <cell r="U507" t="str">
            <v>North America</v>
          </cell>
          <cell r="V507" t="str">
            <v>Americas</v>
          </cell>
          <cell r="W507">
            <v>12</v>
          </cell>
          <cell r="X507" t="str">
            <v>ACC</v>
          </cell>
          <cell r="Z507" t="str">
            <v>Duke</v>
          </cell>
          <cell r="AF507">
            <v>4546000</v>
          </cell>
          <cell r="AG507">
            <v>8.5479151163072087E-2</v>
          </cell>
          <cell r="AJ507">
            <v>601</v>
          </cell>
          <cell r="AL507">
            <v>-0.2</v>
          </cell>
          <cell r="AM507">
            <v>0.6</v>
          </cell>
          <cell r="AN507">
            <v>0.3</v>
          </cell>
          <cell r="AO507">
            <v>-4.7</v>
          </cell>
          <cell r="AP507" t="str">
            <v/>
          </cell>
          <cell r="AQ507">
            <v>12.1</v>
          </cell>
          <cell r="AR507">
            <v>9.1</v>
          </cell>
          <cell r="AS507">
            <v>45.9</v>
          </cell>
          <cell r="AT507">
            <v>5.3</v>
          </cell>
          <cell r="AU507">
            <v>0.6</v>
          </cell>
          <cell r="AV507">
            <v>1</v>
          </cell>
          <cell r="AW507">
            <v>17.2</v>
          </cell>
          <cell r="AX507">
            <v>0.30813953488372092</v>
          </cell>
          <cell r="AY507">
            <v>1.6</v>
          </cell>
          <cell r="BG507">
            <v>3.42</v>
          </cell>
        </row>
        <row r="508">
          <cell r="C508">
            <v>2003</v>
          </cell>
          <cell r="D508" t="str">
            <v>SAS</v>
          </cell>
          <cell r="F508" t="str">
            <v>Manu Ginóbili</v>
          </cell>
          <cell r="G508">
            <v>20</v>
          </cell>
          <cell r="H508" t="str">
            <v>SG</v>
          </cell>
          <cell r="J508">
            <v>78</v>
          </cell>
          <cell r="L508">
            <v>205</v>
          </cell>
          <cell r="N508">
            <v>23.685736387476311</v>
          </cell>
          <cell r="O508">
            <v>81</v>
          </cell>
          <cell r="P508">
            <v>1.0384615384615385</v>
          </cell>
          <cell r="R508">
            <v>25.880555555555556</v>
          </cell>
          <cell r="S508" t="str">
            <v>ar</v>
          </cell>
          <cell r="T508" t="str">
            <v>Argentina</v>
          </cell>
          <cell r="U508" t="str">
            <v>South America</v>
          </cell>
          <cell r="V508" t="str">
            <v>Americas</v>
          </cell>
          <cell r="W508">
            <v>1</v>
          </cell>
          <cell r="X508" t="str">
            <v>INT'L</v>
          </cell>
          <cell r="Z508" t="str">
            <v>INTERNATIONAL</v>
          </cell>
          <cell r="AF508">
            <v>1325000</v>
          </cell>
          <cell r="AG508">
            <v>2.4914182862092064E-2</v>
          </cell>
          <cell r="AJ508">
            <v>1431</v>
          </cell>
          <cell r="AL508">
            <v>1.8</v>
          </cell>
          <cell r="AM508">
            <v>2.4</v>
          </cell>
          <cell r="AN508">
            <v>4.2</v>
          </cell>
          <cell r="AO508">
            <v>4.4000000000000004</v>
          </cell>
          <cell r="AP508" t="str">
            <v/>
          </cell>
          <cell r="AQ508">
            <v>18.5</v>
          </cell>
          <cell r="AR508">
            <v>11.4</v>
          </cell>
          <cell r="AS508">
            <v>55.600000000000009</v>
          </cell>
          <cell r="AT508">
            <v>15.8</v>
          </cell>
          <cell r="AU508">
            <v>3.6</v>
          </cell>
          <cell r="AV508">
            <v>0.8</v>
          </cell>
          <cell r="AW508">
            <v>17.5</v>
          </cell>
          <cell r="AX508">
            <v>0.90285714285714291</v>
          </cell>
          <cell r="AY508">
            <v>4.4000000000000004</v>
          </cell>
          <cell r="BG508">
            <v>2.04</v>
          </cell>
        </row>
        <row r="509">
          <cell r="C509">
            <v>2003</v>
          </cell>
          <cell r="D509" t="str">
            <v>SAS</v>
          </cell>
          <cell r="F509" t="str">
            <v>Anthony Goldwire</v>
          </cell>
          <cell r="G509">
            <v>5</v>
          </cell>
          <cell r="H509" t="str">
            <v>PG</v>
          </cell>
          <cell r="J509">
            <v>73</v>
          </cell>
          <cell r="L509">
            <v>182</v>
          </cell>
          <cell r="N509">
            <v>24.007553399041473</v>
          </cell>
          <cell r="O509">
            <v>76</v>
          </cell>
          <cell r="P509">
            <v>1.0410958904109588</v>
          </cell>
          <cell r="R509">
            <v>31.774999999999999</v>
          </cell>
          <cell r="S509" t="str">
            <v>us</v>
          </cell>
          <cell r="T509" t="str">
            <v>United States</v>
          </cell>
          <cell r="U509" t="str">
            <v>North America</v>
          </cell>
          <cell r="V509" t="str">
            <v>Americas</v>
          </cell>
          <cell r="W509">
            <v>4</v>
          </cell>
          <cell r="X509" t="str">
            <v>BIG12</v>
          </cell>
          <cell r="Z509" t="str">
            <v>Houston</v>
          </cell>
          <cell r="AF509">
            <v>139925</v>
          </cell>
          <cell r="AG509">
            <v>2.6310317260213071E-3</v>
          </cell>
          <cell r="AJ509">
            <v>51</v>
          </cell>
          <cell r="AL509">
            <v>-0.1</v>
          </cell>
          <cell r="AM509">
            <v>0.1</v>
          </cell>
          <cell r="AN509">
            <v>-0.1</v>
          </cell>
          <cell r="AO509">
            <v>-3.9</v>
          </cell>
          <cell r="AP509" t="str">
            <v/>
          </cell>
          <cell r="AQ509">
            <v>19</v>
          </cell>
          <cell r="AR509">
            <v>14.7</v>
          </cell>
          <cell r="AS509">
            <v>31.8</v>
          </cell>
          <cell r="AT509">
            <v>9.3000000000000007</v>
          </cell>
          <cell r="AU509">
            <v>3.1</v>
          </cell>
          <cell r="AV509">
            <v>0</v>
          </cell>
          <cell r="AW509">
            <v>9.6</v>
          </cell>
          <cell r="AX509">
            <v>0.96875000000000011</v>
          </cell>
          <cell r="AY509">
            <v>3.1</v>
          </cell>
          <cell r="BG509">
            <v>1</v>
          </cell>
        </row>
        <row r="510">
          <cell r="C510">
            <v>2003</v>
          </cell>
          <cell r="D510" t="str">
            <v>SAS</v>
          </cell>
          <cell r="F510" t="str">
            <v>Stephen Jackson</v>
          </cell>
          <cell r="G510">
            <v>3</v>
          </cell>
          <cell r="H510" t="str">
            <v>SG</v>
          </cell>
          <cell r="J510">
            <v>80</v>
          </cell>
          <cell r="L510">
            <v>218</v>
          </cell>
          <cell r="N510">
            <v>23.944113109410427</v>
          </cell>
          <cell r="O510">
            <v>84</v>
          </cell>
          <cell r="P510">
            <v>1.05</v>
          </cell>
          <cell r="R510">
            <v>25.194444444444443</v>
          </cell>
          <cell r="S510" t="str">
            <v>us</v>
          </cell>
          <cell r="T510" t="str">
            <v>United States</v>
          </cell>
          <cell r="U510" t="str">
            <v>North America</v>
          </cell>
          <cell r="V510" t="str">
            <v>Americas</v>
          </cell>
          <cell r="W510">
            <v>2</v>
          </cell>
          <cell r="X510" t="str">
            <v>OTHER</v>
          </cell>
          <cell r="Z510" t="str">
            <v>Butler County Community College</v>
          </cell>
          <cell r="AF510">
            <v>699935</v>
          </cell>
          <cell r="AG510">
            <v>1.3160987608738422E-2</v>
          </cell>
          <cell r="AJ510">
            <v>2254</v>
          </cell>
          <cell r="AL510">
            <v>1.2</v>
          </cell>
          <cell r="AM510">
            <v>3.6</v>
          </cell>
          <cell r="AN510">
            <v>4.8</v>
          </cell>
          <cell r="AO510">
            <v>0.6</v>
          </cell>
          <cell r="AP510" t="str">
            <v/>
          </cell>
          <cell r="AQ510">
            <v>22.1</v>
          </cell>
          <cell r="AR510">
            <v>15.9</v>
          </cell>
          <cell r="AS510">
            <v>52.6</v>
          </cell>
          <cell r="AT510">
            <v>14.1</v>
          </cell>
          <cell r="AU510">
            <v>3</v>
          </cell>
          <cell r="AV510">
            <v>0.9</v>
          </cell>
          <cell r="AW510">
            <v>16.399999999999999</v>
          </cell>
          <cell r="AX510">
            <v>0.85975609756097571</v>
          </cell>
          <cell r="AY510">
            <v>3.9</v>
          </cell>
          <cell r="BG510">
            <v>2.37</v>
          </cell>
        </row>
        <row r="511">
          <cell r="C511">
            <v>2003</v>
          </cell>
          <cell r="D511" t="str">
            <v>SAS</v>
          </cell>
          <cell r="F511" t="str">
            <v>Steve Kerr</v>
          </cell>
          <cell r="G511">
            <v>25</v>
          </cell>
          <cell r="H511" t="str">
            <v>PG</v>
          </cell>
          <cell r="J511">
            <v>75</v>
          </cell>
          <cell r="L511">
            <v>175</v>
          </cell>
          <cell r="N511">
            <v>21.869444797178129</v>
          </cell>
          <cell r="O511">
            <v>78</v>
          </cell>
          <cell r="P511">
            <v>1.04</v>
          </cell>
          <cell r="R511">
            <v>37.716666666666669</v>
          </cell>
          <cell r="S511" t="str">
            <v>lb</v>
          </cell>
          <cell r="T511" t="str">
            <v>Lebanon</v>
          </cell>
          <cell r="U511" t="str">
            <v>Asia</v>
          </cell>
          <cell r="V511" t="str">
            <v>Eurasia</v>
          </cell>
          <cell r="W511">
            <v>14</v>
          </cell>
          <cell r="X511" t="str">
            <v>PAC12</v>
          </cell>
          <cell r="Z511" t="str">
            <v>Arizona</v>
          </cell>
          <cell r="AF511">
            <v>2625000</v>
          </cell>
          <cell r="AG511">
            <v>4.9358286802257859E-2</v>
          </cell>
          <cell r="AJ511">
            <v>952</v>
          </cell>
          <cell r="AL511">
            <v>1.3</v>
          </cell>
          <cell r="AM511">
            <v>0.9</v>
          </cell>
          <cell r="AN511">
            <v>2.2000000000000002</v>
          </cell>
          <cell r="AO511">
            <v>-1.5</v>
          </cell>
          <cell r="AP511" t="str">
            <v/>
          </cell>
          <cell r="AQ511">
            <v>14.9</v>
          </cell>
          <cell r="AR511">
            <v>12.5</v>
          </cell>
          <cell r="AS511">
            <v>55.2</v>
          </cell>
          <cell r="AT511">
            <v>11.9</v>
          </cell>
          <cell r="AU511">
            <v>1.5</v>
          </cell>
          <cell r="AV511">
            <v>0.2</v>
          </cell>
          <cell r="AW511">
            <v>11.4</v>
          </cell>
          <cell r="AX511">
            <v>1.0438596491228069</v>
          </cell>
          <cell r="AY511">
            <v>1.7</v>
          </cell>
          <cell r="BG511">
            <v>1.28</v>
          </cell>
        </row>
        <row r="512">
          <cell r="C512">
            <v>2003</v>
          </cell>
          <cell r="D512" t="str">
            <v>SAS</v>
          </cell>
          <cell r="F512" t="str">
            <v>Tony Parker</v>
          </cell>
          <cell r="G512">
            <v>9</v>
          </cell>
          <cell r="H512" t="str">
            <v>PG</v>
          </cell>
          <cell r="J512">
            <v>74</v>
          </cell>
          <cell r="L512">
            <v>185</v>
          </cell>
          <cell r="N512">
            <v>23.748190537476248</v>
          </cell>
          <cell r="O512">
            <v>76</v>
          </cell>
          <cell r="P512">
            <v>1.027027027027027</v>
          </cell>
          <cell r="R512">
            <v>21.077777777777779</v>
          </cell>
          <cell r="S512" t="str">
            <v>be</v>
          </cell>
          <cell r="T512" t="str">
            <v>Belgium</v>
          </cell>
          <cell r="U512" t="str">
            <v>Europe</v>
          </cell>
          <cell r="V512" t="str">
            <v>Eurasia</v>
          </cell>
          <cell r="W512">
            <v>1</v>
          </cell>
          <cell r="X512" t="str">
            <v>INT'L</v>
          </cell>
          <cell r="Z512" t="str">
            <v>INTERNATIONAL</v>
          </cell>
          <cell r="AF512">
            <v>800400</v>
          </cell>
          <cell r="AG512">
            <v>1.5050046764391312E-2</v>
          </cell>
          <cell r="AJ512">
            <v>2774</v>
          </cell>
          <cell r="AL512">
            <v>5.0999999999999996</v>
          </cell>
          <cell r="AM512">
            <v>2.6</v>
          </cell>
          <cell r="AN512">
            <v>7.7</v>
          </cell>
          <cell r="AO512">
            <v>1</v>
          </cell>
          <cell r="AP512" t="str">
            <v/>
          </cell>
          <cell r="AQ512">
            <v>22.9</v>
          </cell>
          <cell r="AR512">
            <v>16.5</v>
          </cell>
          <cell r="AS512">
            <v>54.2</v>
          </cell>
          <cell r="AT512">
            <v>27.9</v>
          </cell>
          <cell r="AU512">
            <v>1.4</v>
          </cell>
          <cell r="AV512">
            <v>0.1</v>
          </cell>
          <cell r="AW512">
            <v>14.5</v>
          </cell>
          <cell r="AX512">
            <v>1.9241379310344826</v>
          </cell>
          <cell r="AY512">
            <v>1.5</v>
          </cell>
          <cell r="BG512">
            <v>1.01</v>
          </cell>
        </row>
        <row r="513">
          <cell r="C513">
            <v>2003</v>
          </cell>
          <cell r="D513" t="str">
            <v>SAS</v>
          </cell>
          <cell r="F513" t="str">
            <v>David Robinson</v>
          </cell>
          <cell r="G513">
            <v>50</v>
          </cell>
          <cell r="H513" t="str">
            <v>C</v>
          </cell>
          <cell r="J513">
            <v>85</v>
          </cell>
          <cell r="L513">
            <v>235</v>
          </cell>
          <cell r="N513">
            <v>22.864001851721074</v>
          </cell>
          <cell r="O513">
            <v>89</v>
          </cell>
          <cell r="P513">
            <v>1.0470588235294118</v>
          </cell>
          <cell r="R513">
            <v>37.858333333333334</v>
          </cell>
          <cell r="S513" t="str">
            <v>us</v>
          </cell>
          <cell r="T513" t="str">
            <v>United States</v>
          </cell>
          <cell r="U513" t="str">
            <v>North America</v>
          </cell>
          <cell r="V513" t="str">
            <v>Americas</v>
          </cell>
          <cell r="W513">
            <v>13</v>
          </cell>
          <cell r="X513" t="str">
            <v>PATRIOT</v>
          </cell>
          <cell r="Z513" t="str">
            <v>United States Naval Academy</v>
          </cell>
          <cell r="AF513">
            <v>10500000</v>
          </cell>
          <cell r="AG513">
            <v>0.19743314720903143</v>
          </cell>
          <cell r="AJ513">
            <v>1676</v>
          </cell>
          <cell r="AL513">
            <v>2.5</v>
          </cell>
          <cell r="AM513">
            <v>3.6</v>
          </cell>
          <cell r="AN513">
            <v>6</v>
          </cell>
          <cell r="AO513">
            <v>2.7</v>
          </cell>
          <cell r="AP513" t="str">
            <v/>
          </cell>
          <cell r="AQ513">
            <v>16.5</v>
          </cell>
          <cell r="AR513">
            <v>14.5</v>
          </cell>
          <cell r="AS513">
            <v>53.1</v>
          </cell>
          <cell r="AT513">
            <v>5.9</v>
          </cell>
          <cell r="AU513">
            <v>1.7</v>
          </cell>
          <cell r="AV513">
            <v>4.5999999999999996</v>
          </cell>
          <cell r="AW513">
            <v>13.9</v>
          </cell>
          <cell r="AX513">
            <v>0.42446043165467628</v>
          </cell>
          <cell r="AY513">
            <v>6.3</v>
          </cell>
          <cell r="BG513">
            <v>5</v>
          </cell>
        </row>
        <row r="514">
          <cell r="C514">
            <v>2003</v>
          </cell>
          <cell r="D514" t="str">
            <v>SAS</v>
          </cell>
          <cell r="F514" t="str">
            <v>Malik Rose</v>
          </cell>
          <cell r="G514">
            <v>31</v>
          </cell>
          <cell r="H514" t="str">
            <v>PF</v>
          </cell>
          <cell r="J514">
            <v>79</v>
          </cell>
          <cell r="L514">
            <v>250</v>
          </cell>
          <cell r="N514">
            <v>28.158405700580715</v>
          </cell>
          <cell r="O514">
            <v>83</v>
          </cell>
          <cell r="P514">
            <v>1.0506329113924051</v>
          </cell>
          <cell r="R514">
            <v>28.56111111111111</v>
          </cell>
          <cell r="S514" t="str">
            <v>us</v>
          </cell>
          <cell r="T514" t="str">
            <v>United States</v>
          </cell>
          <cell r="U514" t="str">
            <v>North America</v>
          </cell>
          <cell r="V514" t="str">
            <v>Americas</v>
          </cell>
          <cell r="W514">
            <v>6</v>
          </cell>
          <cell r="X514" t="str">
            <v>COLONIAL</v>
          </cell>
          <cell r="Z514" t="str">
            <v>Drexel</v>
          </cell>
          <cell r="AF514">
            <v>4370000</v>
          </cell>
          <cell r="AG514">
            <v>8.2169795552711186E-2</v>
          </cell>
          <cell r="AJ514">
            <v>1933</v>
          </cell>
          <cell r="AL514">
            <v>1.9</v>
          </cell>
          <cell r="AM514">
            <v>3.3</v>
          </cell>
          <cell r="AN514">
            <v>5.2</v>
          </cell>
          <cell r="AO514">
            <v>-1.1000000000000001</v>
          </cell>
          <cell r="AP514" t="str">
            <v/>
          </cell>
          <cell r="AQ514">
            <v>22.4</v>
          </cell>
          <cell r="AR514" t="str">
            <v/>
          </cell>
          <cell r="AS514">
            <v>53.800000000000004</v>
          </cell>
          <cell r="AT514">
            <v>11</v>
          </cell>
          <cell r="AU514">
            <v>1.6</v>
          </cell>
          <cell r="AV514">
            <v>1.4</v>
          </cell>
          <cell r="AW514">
            <v>18.2</v>
          </cell>
          <cell r="AX514">
            <v>0.60439560439560447</v>
          </cell>
          <cell r="AY514">
            <v>3</v>
          </cell>
          <cell r="BG514">
            <v>4.04</v>
          </cell>
        </row>
        <row r="515">
          <cell r="C515">
            <v>2003</v>
          </cell>
          <cell r="D515" t="str">
            <v>SAS</v>
          </cell>
          <cell r="F515" t="str">
            <v>Steve Smith</v>
          </cell>
          <cell r="G515">
            <v>8</v>
          </cell>
          <cell r="H515" t="str">
            <v>SG</v>
          </cell>
          <cell r="J515">
            <v>79</v>
          </cell>
          <cell r="L515">
            <v>200</v>
          </cell>
          <cell r="N515">
            <v>22.526724560464572</v>
          </cell>
          <cell r="O515">
            <v>82</v>
          </cell>
          <cell r="P515">
            <v>1.0379746835443038</v>
          </cell>
          <cell r="R515">
            <v>34.208333333333336</v>
          </cell>
          <cell r="S515" t="str">
            <v>us</v>
          </cell>
          <cell r="T515" t="str">
            <v>United States</v>
          </cell>
          <cell r="U515" t="str">
            <v>North America</v>
          </cell>
          <cell r="V515" t="str">
            <v>Americas</v>
          </cell>
          <cell r="W515">
            <v>11</v>
          </cell>
          <cell r="X515" t="str">
            <v>BIG10</v>
          </cell>
          <cell r="Z515" t="str">
            <v>Michigan State</v>
          </cell>
          <cell r="AF515">
            <v>9900000</v>
          </cell>
          <cell r="AG515">
            <v>0.18615125308280106</v>
          </cell>
          <cell r="AJ515">
            <v>1032</v>
          </cell>
          <cell r="AL515">
            <v>1.4</v>
          </cell>
          <cell r="AM515">
            <v>1.1000000000000001</v>
          </cell>
          <cell r="AN515">
            <v>2.5</v>
          </cell>
          <cell r="AO515">
            <v>-1</v>
          </cell>
          <cell r="AP515" t="str">
            <v/>
          </cell>
          <cell r="AQ515">
            <v>17.3</v>
          </cell>
          <cell r="AR515" t="str">
            <v/>
          </cell>
          <cell r="AS515">
            <v>52.800000000000004</v>
          </cell>
          <cell r="AT515">
            <v>10.9</v>
          </cell>
          <cell r="AU515">
            <v>1.4</v>
          </cell>
          <cell r="AV515">
            <v>0.6</v>
          </cell>
          <cell r="AW515">
            <v>11.2</v>
          </cell>
          <cell r="AX515">
            <v>0.97321428571428581</v>
          </cell>
          <cell r="AY515">
            <v>2</v>
          </cell>
          <cell r="BG515">
            <v>2.2599999999999998</v>
          </cell>
        </row>
        <row r="516">
          <cell r="C516">
            <v>2003</v>
          </cell>
          <cell r="D516" t="str">
            <v>SAS</v>
          </cell>
          <cell r="F516" t="str">
            <v>Kevin Willis</v>
          </cell>
          <cell r="G516">
            <v>42</v>
          </cell>
          <cell r="H516" t="str">
            <v>C</v>
          </cell>
          <cell r="J516">
            <v>85</v>
          </cell>
          <cell r="L516">
            <v>220</v>
          </cell>
          <cell r="N516">
            <v>21.404597478206963</v>
          </cell>
          <cell r="O516">
            <v>87</v>
          </cell>
          <cell r="P516">
            <v>1.0235294117647058</v>
          </cell>
          <cell r="R516">
            <v>40.774999999999999</v>
          </cell>
          <cell r="S516" t="str">
            <v>us</v>
          </cell>
          <cell r="T516" t="str">
            <v>United States</v>
          </cell>
          <cell r="U516" t="str">
            <v>North America</v>
          </cell>
          <cell r="V516" t="str">
            <v>Americas</v>
          </cell>
          <cell r="W516">
            <v>17</v>
          </cell>
          <cell r="X516" t="str">
            <v>BIG10</v>
          </cell>
          <cell r="Z516" t="str">
            <v>Michigan State</v>
          </cell>
          <cell r="AF516">
            <v>1030000</v>
          </cell>
          <cell r="AG516">
            <v>1.9367251583362131E-2</v>
          </cell>
          <cell r="AJ516">
            <v>840</v>
          </cell>
          <cell r="AL516">
            <v>0.2</v>
          </cell>
          <cell r="AM516">
            <v>1.3</v>
          </cell>
          <cell r="AN516">
            <v>1.6</v>
          </cell>
          <cell r="AO516">
            <v>-4.5</v>
          </cell>
          <cell r="AP516" t="str">
            <v/>
          </cell>
          <cell r="AQ516">
            <v>19.5</v>
          </cell>
          <cell r="AR516" t="str">
            <v/>
          </cell>
          <cell r="AS516">
            <v>50.6</v>
          </cell>
          <cell r="AT516">
            <v>4.9000000000000004</v>
          </cell>
          <cell r="AU516">
            <v>1.3</v>
          </cell>
          <cell r="AV516">
            <v>1.7</v>
          </cell>
          <cell r="AW516">
            <v>17</v>
          </cell>
          <cell r="AX516">
            <v>0.28823529411764709</v>
          </cell>
          <cell r="AY516">
            <v>3</v>
          </cell>
          <cell r="BG516">
            <v>4.95</v>
          </cell>
        </row>
        <row r="517">
          <cell r="C517">
            <v>2003</v>
          </cell>
          <cell r="D517" t="str">
            <v>SAS</v>
          </cell>
          <cell r="O517">
            <v>0</v>
          </cell>
          <cell r="P517" t="str">
            <v/>
          </cell>
          <cell r="X517">
            <v>0</v>
          </cell>
          <cell r="AF517">
            <v>0</v>
          </cell>
          <cell r="AG517">
            <v>0</v>
          </cell>
          <cell r="AJ517">
            <v>0</v>
          </cell>
          <cell r="AL517">
            <v>0</v>
          </cell>
          <cell r="AM517">
            <v>0</v>
          </cell>
          <cell r="AN517">
            <v>0</v>
          </cell>
          <cell r="AO517" t="str">
            <v/>
          </cell>
          <cell r="AP517" t="str">
            <v/>
          </cell>
          <cell r="AQ517">
            <v>0</v>
          </cell>
          <cell r="AR517" t="str">
            <v/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BG517" t="str">
            <v/>
          </cell>
        </row>
        <row r="518">
          <cell r="C518">
            <v>2003</v>
          </cell>
          <cell r="D518" t="str">
            <v>SAS</v>
          </cell>
          <cell r="O518">
            <v>0</v>
          </cell>
          <cell r="P518" t="str">
            <v/>
          </cell>
          <cell r="X518">
            <v>0</v>
          </cell>
          <cell r="AF518">
            <v>0</v>
          </cell>
          <cell r="AG518">
            <v>0</v>
          </cell>
          <cell r="AJ518">
            <v>0</v>
          </cell>
          <cell r="AL518">
            <v>0</v>
          </cell>
          <cell r="AM518">
            <v>0</v>
          </cell>
          <cell r="AN518">
            <v>0</v>
          </cell>
          <cell r="AO518" t="str">
            <v/>
          </cell>
          <cell r="AP518" t="str">
            <v/>
          </cell>
          <cell r="AQ518">
            <v>0</v>
          </cell>
          <cell r="AR518" t="str">
            <v/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BG518" t="str">
            <v/>
          </cell>
        </row>
        <row r="519">
          <cell r="C519">
            <v>2003</v>
          </cell>
          <cell r="D519" t="str">
            <v>SAS</v>
          </cell>
          <cell r="O519">
            <v>0</v>
          </cell>
          <cell r="P519" t="str">
            <v/>
          </cell>
          <cell r="X519">
            <v>0</v>
          </cell>
          <cell r="AF519">
            <v>0</v>
          </cell>
          <cell r="AG519">
            <v>0</v>
          </cell>
          <cell r="AJ519">
            <v>0</v>
          </cell>
          <cell r="AL519">
            <v>0</v>
          </cell>
          <cell r="AM519">
            <v>0</v>
          </cell>
          <cell r="AN519">
            <v>0</v>
          </cell>
          <cell r="AO519" t="str">
            <v/>
          </cell>
          <cell r="AP519" t="str">
            <v/>
          </cell>
          <cell r="AQ519">
            <v>0</v>
          </cell>
          <cell r="AR519" t="str">
            <v/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BG519" t="str">
            <v/>
          </cell>
        </row>
        <row r="520">
          <cell r="C520">
            <v>2003</v>
          </cell>
          <cell r="D520" t="str">
            <v>SAS</v>
          </cell>
          <cell r="O520">
            <v>0</v>
          </cell>
          <cell r="P520" t="str">
            <v/>
          </cell>
          <cell r="X520">
            <v>0</v>
          </cell>
          <cell r="AF520">
            <v>0</v>
          </cell>
          <cell r="AG520">
            <v>0</v>
          </cell>
          <cell r="AJ520">
            <v>0</v>
          </cell>
          <cell r="AL520">
            <v>0</v>
          </cell>
          <cell r="AM520">
            <v>0</v>
          </cell>
          <cell r="AN520">
            <v>0</v>
          </cell>
          <cell r="AO520" t="str">
            <v/>
          </cell>
          <cell r="AP520" t="str">
            <v/>
          </cell>
          <cell r="AQ520">
            <v>0</v>
          </cell>
          <cell r="AR520" t="str">
            <v/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BG520" t="str">
            <v/>
          </cell>
        </row>
        <row r="521">
          <cell r="C521">
            <v>2003</v>
          </cell>
          <cell r="D521" t="str">
            <v>SAS</v>
          </cell>
          <cell r="O521">
            <v>0</v>
          </cell>
          <cell r="P521" t="str">
            <v/>
          </cell>
          <cell r="X521">
            <v>0</v>
          </cell>
          <cell r="AF521">
            <v>0</v>
          </cell>
          <cell r="AG521">
            <v>0</v>
          </cell>
          <cell r="AJ521">
            <v>0</v>
          </cell>
          <cell r="AL521">
            <v>0</v>
          </cell>
          <cell r="AM521">
            <v>0</v>
          </cell>
          <cell r="AN521">
            <v>0</v>
          </cell>
          <cell r="AO521" t="str">
            <v/>
          </cell>
          <cell r="AP521" t="str">
            <v/>
          </cell>
          <cell r="AQ521">
            <v>0</v>
          </cell>
          <cell r="AR521" t="str">
            <v/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0</v>
          </cell>
          <cell r="AX521">
            <v>0</v>
          </cell>
          <cell r="AY521">
            <v>0</v>
          </cell>
          <cell r="BG521" t="str">
            <v/>
          </cell>
        </row>
        <row r="522">
          <cell r="C522">
            <v>2003</v>
          </cell>
          <cell r="D522" t="str">
            <v>SAS</v>
          </cell>
          <cell r="O522">
            <v>0</v>
          </cell>
          <cell r="P522" t="str">
            <v/>
          </cell>
          <cell r="X522">
            <v>0</v>
          </cell>
          <cell r="AF522">
            <v>0</v>
          </cell>
          <cell r="AG522">
            <v>0</v>
          </cell>
          <cell r="AJ522">
            <v>0</v>
          </cell>
          <cell r="AL522">
            <v>0</v>
          </cell>
          <cell r="AM522">
            <v>0</v>
          </cell>
          <cell r="AN522">
            <v>0</v>
          </cell>
          <cell r="AO522" t="str">
            <v/>
          </cell>
          <cell r="AP522" t="str">
            <v/>
          </cell>
          <cell r="AQ522">
            <v>0</v>
          </cell>
          <cell r="AR522" t="str">
            <v/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BG522" t="str">
            <v/>
          </cell>
        </row>
        <row r="523">
          <cell r="C523">
            <v>2003</v>
          </cell>
          <cell r="D523" t="str">
            <v>SAS</v>
          </cell>
          <cell r="O523">
            <v>0</v>
          </cell>
          <cell r="P523" t="str">
            <v/>
          </cell>
          <cell r="X523">
            <v>0</v>
          </cell>
          <cell r="AF523">
            <v>0</v>
          </cell>
          <cell r="AG523">
            <v>0</v>
          </cell>
          <cell r="AJ523">
            <v>0</v>
          </cell>
          <cell r="AL523">
            <v>0</v>
          </cell>
          <cell r="AM523">
            <v>0</v>
          </cell>
          <cell r="AN523">
            <v>0</v>
          </cell>
          <cell r="AO523" t="str">
            <v/>
          </cell>
          <cell r="AP523" t="str">
            <v/>
          </cell>
          <cell r="AQ523">
            <v>0</v>
          </cell>
          <cell r="AR523" t="str">
            <v/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BG523" t="str">
            <v/>
          </cell>
        </row>
        <row r="524">
          <cell r="C524">
            <v>2003</v>
          </cell>
          <cell r="D524" t="str">
            <v>SAS</v>
          </cell>
          <cell r="F524" t="str">
            <v>TEAM TOTAL / WTD AVG</v>
          </cell>
          <cell r="AG524">
            <v>1</v>
          </cell>
          <cell r="AJ524">
            <v>19830</v>
          </cell>
          <cell r="AL524">
            <v>27.299999999999994</v>
          </cell>
          <cell r="AM524">
            <v>29.800000000000004</v>
          </cell>
          <cell r="AN524">
            <v>57.000000000000007</v>
          </cell>
          <cell r="AO524">
            <v>1.5034745335350477</v>
          </cell>
          <cell r="AP524">
            <v>0</v>
          </cell>
          <cell r="AQ524">
            <v>301.7</v>
          </cell>
          <cell r="AR524">
            <v>172.5</v>
          </cell>
          <cell r="AS524">
            <v>53.980685829551184</v>
          </cell>
          <cell r="AT524">
            <v>14.445567322239027</v>
          </cell>
          <cell r="AU524">
            <v>1.7072869389813414</v>
          </cell>
          <cell r="AV524">
            <v>1.8426626323751891</v>
          </cell>
          <cell r="AW524">
            <v>14.647902168431667</v>
          </cell>
          <cell r="AX524">
            <v>1.0054925505998864</v>
          </cell>
          <cell r="AY524">
            <v>3.5499495713565303</v>
          </cell>
          <cell r="BG524">
            <v>2.9999067070095813</v>
          </cell>
        </row>
        <row r="528">
          <cell r="C528" t="str">
            <v>YEAR</v>
          </cell>
          <cell r="D528" t="str">
            <v>TEAM</v>
          </cell>
          <cell r="F528" t="str">
            <v>PLAYER</v>
          </cell>
          <cell r="G528" t="str">
            <v>NUMBER</v>
          </cell>
          <cell r="H528" t="str">
            <v>POS</v>
          </cell>
          <cell r="J528" t="str">
            <v>HEIGHT (IN)</v>
          </cell>
          <cell r="L528" t="str">
            <v>WEIGHT (LBS)</v>
          </cell>
          <cell r="N528" t="str">
            <v>BMI</v>
          </cell>
          <cell r="O528" t="str">
            <v>W-SPAN</v>
          </cell>
          <cell r="P528" t="str">
            <v>APE</v>
          </cell>
          <cell r="R528" t="str">
            <v>AGE</v>
          </cell>
          <cell r="S528" t="str">
            <v>NATION</v>
          </cell>
          <cell r="T528" t="str">
            <v>COUNTRY</v>
          </cell>
          <cell r="U528" t="str">
            <v>CONTINENT</v>
          </cell>
          <cell r="V528" t="str">
            <v>GLOBAL REGION</v>
          </cell>
          <cell r="W528" t="str">
            <v>EXPE1IENCE</v>
          </cell>
          <cell r="X528" t="str">
            <v>CONFERENCE</v>
          </cell>
          <cell r="Z528" t="str">
            <v>COLLEGE1</v>
          </cell>
          <cell r="AF528" t="str">
            <v>SALARY</v>
          </cell>
          <cell r="AG528" t="str">
            <v>% SALARY</v>
          </cell>
          <cell r="AJ528" t="str">
            <v>MP</v>
          </cell>
          <cell r="AL528" t="str">
            <v>D-WS</v>
          </cell>
          <cell r="AM528" t="str">
            <v>O-WS</v>
          </cell>
          <cell r="AN528" t="str">
            <v>WS</v>
          </cell>
          <cell r="AO528" t="str">
            <v>RAPTOR</v>
          </cell>
          <cell r="AP528" t="str">
            <v>LEBRON</v>
          </cell>
          <cell r="AQ528" t="str">
            <v>USG%</v>
          </cell>
          <cell r="AR528" t="str">
            <v>PER</v>
          </cell>
          <cell r="AS528" t="str">
            <v>TS%</v>
          </cell>
          <cell r="AT528" t="str">
            <v>AST%</v>
          </cell>
          <cell r="AU528" t="str">
            <v>STL%</v>
          </cell>
          <cell r="AV528" t="str">
            <v>BLK%</v>
          </cell>
          <cell r="AW528" t="str">
            <v>TO%</v>
          </cell>
          <cell r="AX528" t="str">
            <v>AST%/TO%</v>
          </cell>
          <cell r="AY528" t="str">
            <v>STOCK%</v>
          </cell>
          <cell r="BG528" t="str">
            <v>WTD POS</v>
          </cell>
        </row>
        <row r="529">
          <cell r="C529">
            <v>2002</v>
          </cell>
          <cell r="D529" t="str">
            <v>LAL</v>
          </cell>
          <cell r="F529" t="str">
            <v>Kobe Bryant</v>
          </cell>
          <cell r="G529">
            <v>8</v>
          </cell>
          <cell r="H529" t="str">
            <v>SG</v>
          </cell>
          <cell r="J529">
            <v>78</v>
          </cell>
          <cell r="L529">
            <v>212</v>
          </cell>
          <cell r="N529">
            <v>24.494517629975501</v>
          </cell>
          <cell r="O529">
            <v>83</v>
          </cell>
          <cell r="P529">
            <v>1.0641025641025641</v>
          </cell>
          <cell r="R529">
            <v>23.802777777777777</v>
          </cell>
          <cell r="S529" t="str">
            <v>us</v>
          </cell>
          <cell r="T529" t="str">
            <v>United States</v>
          </cell>
          <cell r="U529" t="str">
            <v>North America</v>
          </cell>
          <cell r="V529" t="str">
            <v>Americas</v>
          </cell>
          <cell r="W529">
            <v>5</v>
          </cell>
          <cell r="X529" t="str">
            <v>H.S.</v>
          </cell>
          <cell r="Z529" t="str">
            <v>High School</v>
          </cell>
          <cell r="AF529">
            <v>11250000</v>
          </cell>
          <cell r="AG529">
            <v>0.20732734649358869</v>
          </cell>
          <cell r="AJ529">
            <v>3063</v>
          </cell>
          <cell r="AL529">
            <v>8.9</v>
          </cell>
          <cell r="AM529">
            <v>3.8</v>
          </cell>
          <cell r="AN529">
            <v>12.7</v>
          </cell>
          <cell r="AO529">
            <v>4.7</v>
          </cell>
          <cell r="AP529" t="str">
            <v/>
          </cell>
          <cell r="AQ529">
            <v>30.4</v>
          </cell>
          <cell r="AR529">
            <v>29.7</v>
          </cell>
          <cell r="AS529">
            <v>54.400000000000006</v>
          </cell>
          <cell r="AT529">
            <v>25.9</v>
          </cell>
          <cell r="AU529">
            <v>2</v>
          </cell>
          <cell r="AV529">
            <v>0.8</v>
          </cell>
          <cell r="AW529">
            <v>10.7</v>
          </cell>
          <cell r="AX529">
            <v>2.4205607476635516</v>
          </cell>
          <cell r="AY529">
            <v>2.8</v>
          </cell>
          <cell r="BG529">
            <v>2.04</v>
          </cell>
        </row>
        <row r="530">
          <cell r="C530">
            <v>2002</v>
          </cell>
          <cell r="D530" t="str">
            <v>LAL</v>
          </cell>
          <cell r="F530" t="str">
            <v>Joe Crispin</v>
          </cell>
          <cell r="G530">
            <v>11</v>
          </cell>
          <cell r="H530" t="str">
            <v>PG</v>
          </cell>
          <cell r="J530">
            <v>73</v>
          </cell>
          <cell r="L530">
            <v>185</v>
          </cell>
          <cell r="N530">
            <v>24.403282301223477</v>
          </cell>
          <cell r="O530">
            <v>76</v>
          </cell>
          <cell r="P530">
            <v>1.0410958904109588</v>
          </cell>
          <cell r="R530">
            <v>22.9</v>
          </cell>
          <cell r="S530" t="str">
            <v>us</v>
          </cell>
          <cell r="T530" t="str">
            <v>United States</v>
          </cell>
          <cell r="U530" t="str">
            <v>North America</v>
          </cell>
          <cell r="V530" t="str">
            <v>Americas</v>
          </cell>
          <cell r="W530">
            <v>1</v>
          </cell>
          <cell r="X530" t="str">
            <v>BIG10</v>
          </cell>
          <cell r="Z530" t="str">
            <v>Penn State</v>
          </cell>
          <cell r="AF530">
            <v>48705</v>
          </cell>
          <cell r="AG530">
            <v>8.9758919208624336E-4</v>
          </cell>
          <cell r="AJ530">
            <v>27</v>
          </cell>
          <cell r="AL530">
            <v>-0.1</v>
          </cell>
          <cell r="AM530">
            <v>0</v>
          </cell>
          <cell r="AN530">
            <v>0</v>
          </cell>
          <cell r="AO530">
            <v>-7.2</v>
          </cell>
          <cell r="AP530" t="str">
            <v/>
          </cell>
          <cell r="AQ530">
            <v>25.2</v>
          </cell>
          <cell r="AR530">
            <v>23.2</v>
          </cell>
          <cell r="AS530">
            <v>35.199999999999996</v>
          </cell>
          <cell r="AT530">
            <v>10.8</v>
          </cell>
          <cell r="AU530">
            <v>1.9</v>
          </cell>
          <cell r="AV530">
            <v>0</v>
          </cell>
          <cell r="AW530">
            <v>6.6</v>
          </cell>
          <cell r="AX530">
            <v>1.6363636363636365</v>
          </cell>
          <cell r="AY530">
            <v>1.9</v>
          </cell>
          <cell r="BG530">
            <v>1</v>
          </cell>
        </row>
        <row r="531">
          <cell r="C531">
            <v>2002</v>
          </cell>
          <cell r="D531" t="str">
            <v>LAL</v>
          </cell>
          <cell r="F531" t="str">
            <v>Derek Fisher</v>
          </cell>
          <cell r="G531">
            <v>2</v>
          </cell>
          <cell r="H531" t="str">
            <v>PG</v>
          </cell>
          <cell r="J531">
            <v>73</v>
          </cell>
          <cell r="L531">
            <v>200</v>
          </cell>
          <cell r="N531">
            <v>26.381926812133489</v>
          </cell>
          <cell r="O531">
            <v>81</v>
          </cell>
          <cell r="P531">
            <v>1.1095890410958904</v>
          </cell>
          <cell r="R531">
            <v>27.841666666666665</v>
          </cell>
          <cell r="S531" t="str">
            <v>us</v>
          </cell>
          <cell r="T531" t="str">
            <v>United States</v>
          </cell>
          <cell r="U531" t="str">
            <v>North America</v>
          </cell>
          <cell r="V531" t="str">
            <v>Americas</v>
          </cell>
          <cell r="W531">
            <v>5</v>
          </cell>
          <cell r="X531" t="str">
            <v>OTHER</v>
          </cell>
          <cell r="Z531" t="str">
            <v>Little Rock</v>
          </cell>
          <cell r="AF531">
            <v>3000000</v>
          </cell>
          <cell r="AG531">
            <v>5.5287292398290319E-2</v>
          </cell>
          <cell r="AJ531">
            <v>1974</v>
          </cell>
          <cell r="AL531">
            <v>3.7</v>
          </cell>
          <cell r="AM531">
            <v>1.8</v>
          </cell>
          <cell r="AN531">
            <v>5.5</v>
          </cell>
          <cell r="AO531">
            <v>1.4</v>
          </cell>
          <cell r="AP531" t="str">
            <v/>
          </cell>
          <cell r="AQ531">
            <v>17.600000000000001</v>
          </cell>
          <cell r="AR531">
            <v>14.5</v>
          </cell>
          <cell r="AS531">
            <v>55.000000000000007</v>
          </cell>
          <cell r="AT531">
            <v>13.9</v>
          </cell>
          <cell r="AU531">
            <v>1.7</v>
          </cell>
          <cell r="AV531">
            <v>0.3</v>
          </cell>
          <cell r="AW531">
            <v>8</v>
          </cell>
          <cell r="AX531">
            <v>1.7375</v>
          </cell>
          <cell r="AY531">
            <v>2</v>
          </cell>
          <cell r="BG531">
            <v>1.01</v>
          </cell>
        </row>
        <row r="532">
          <cell r="C532">
            <v>2002</v>
          </cell>
          <cell r="D532" t="str">
            <v>LAL</v>
          </cell>
          <cell r="F532" t="str">
            <v>Rick Fox</v>
          </cell>
          <cell r="G532">
            <v>17</v>
          </cell>
          <cell r="H532" t="str">
            <v>SF</v>
          </cell>
          <cell r="J532">
            <v>79</v>
          </cell>
          <cell r="L532">
            <v>230</v>
          </cell>
          <cell r="N532">
            <v>25.905733244534257</v>
          </cell>
          <cell r="O532">
            <v>82</v>
          </cell>
          <cell r="P532">
            <v>1.0379746835443038</v>
          </cell>
          <cell r="R532">
            <v>32.883333333333333</v>
          </cell>
          <cell r="S532" t="str">
            <v>ca</v>
          </cell>
          <cell r="T532" t="str">
            <v>Canada</v>
          </cell>
          <cell r="U532" t="str">
            <v>North America</v>
          </cell>
          <cell r="V532" t="str">
            <v>Americas</v>
          </cell>
          <cell r="W532">
            <v>10</v>
          </cell>
          <cell r="X532" t="str">
            <v>ACC</v>
          </cell>
          <cell r="Z532" t="str">
            <v>UNC</v>
          </cell>
          <cell r="AF532">
            <v>3791250</v>
          </cell>
          <cell r="AG532">
            <v>6.9869315768339393E-2</v>
          </cell>
          <cell r="AJ532">
            <v>2289</v>
          </cell>
          <cell r="AL532">
            <v>1.5</v>
          </cell>
          <cell r="AM532">
            <v>2.8</v>
          </cell>
          <cell r="AN532">
            <v>4.3</v>
          </cell>
          <cell r="AO532">
            <v>0.4</v>
          </cell>
          <cell r="AP532" t="str">
            <v/>
          </cell>
          <cell r="AQ532">
            <v>15.2</v>
          </cell>
          <cell r="AR532">
            <v>11.3</v>
          </cell>
          <cell r="AS532">
            <v>50.2</v>
          </cell>
          <cell r="AT532">
            <v>18.100000000000001</v>
          </cell>
          <cell r="AU532">
            <v>1.5</v>
          </cell>
          <cell r="AV532">
            <v>0.7</v>
          </cell>
          <cell r="AW532">
            <v>17</v>
          </cell>
          <cell r="AX532">
            <v>1.0647058823529412</v>
          </cell>
          <cell r="AY532">
            <v>2.2000000000000002</v>
          </cell>
          <cell r="BG532">
            <v>3</v>
          </cell>
        </row>
        <row r="533">
          <cell r="C533">
            <v>2002</v>
          </cell>
          <cell r="D533" t="str">
            <v>LAL</v>
          </cell>
          <cell r="F533" t="str">
            <v>Devean George</v>
          </cell>
          <cell r="G533">
            <v>3</v>
          </cell>
          <cell r="H533" t="str">
            <v>SF</v>
          </cell>
          <cell r="J533">
            <v>80</v>
          </cell>
          <cell r="L533">
            <v>220</v>
          </cell>
          <cell r="N533">
            <v>24.163783871882082</v>
          </cell>
          <cell r="O533">
            <v>83</v>
          </cell>
          <cell r="P533">
            <v>1.0375000000000001</v>
          </cell>
          <cell r="R533">
            <v>24.786111111111111</v>
          </cell>
          <cell r="S533" t="str">
            <v>us</v>
          </cell>
          <cell r="T533" t="str">
            <v>United States</v>
          </cell>
          <cell r="U533" t="str">
            <v>North America</v>
          </cell>
          <cell r="V533" t="str">
            <v>Americas</v>
          </cell>
          <cell r="W533">
            <v>2</v>
          </cell>
          <cell r="X533" t="str">
            <v>OTHER</v>
          </cell>
          <cell r="Z533" t="str">
            <v>Augsburg College</v>
          </cell>
          <cell r="AF533">
            <v>834250</v>
          </cell>
          <cell r="AG533">
            <v>1.5374474561091233E-2</v>
          </cell>
          <cell r="AJ533">
            <v>1759</v>
          </cell>
          <cell r="AL533">
            <v>1.6</v>
          </cell>
          <cell r="AM533">
            <v>2.6</v>
          </cell>
          <cell r="AN533">
            <v>4.2</v>
          </cell>
          <cell r="AO533">
            <v>2.2999999999999998</v>
          </cell>
          <cell r="AP533" t="str">
            <v/>
          </cell>
          <cell r="AQ533">
            <v>16.399999999999999</v>
          </cell>
          <cell r="AR533">
            <v>9.4</v>
          </cell>
          <cell r="AS533">
            <v>50.2</v>
          </cell>
          <cell r="AT533">
            <v>9.4</v>
          </cell>
          <cell r="AU533">
            <v>2.1</v>
          </cell>
          <cell r="AV533">
            <v>1.7</v>
          </cell>
          <cell r="AW533">
            <v>10.199999999999999</v>
          </cell>
          <cell r="AX533">
            <v>0.92156862745098045</v>
          </cell>
          <cell r="AY533">
            <v>3.8</v>
          </cell>
          <cell r="BG533">
            <v>3.12</v>
          </cell>
        </row>
        <row r="534">
          <cell r="C534">
            <v>2002</v>
          </cell>
          <cell r="D534" t="str">
            <v>LAL</v>
          </cell>
          <cell r="F534" t="str">
            <v>Robert Horry</v>
          </cell>
          <cell r="G534">
            <v>5</v>
          </cell>
          <cell r="H534" t="str">
            <v>PF</v>
          </cell>
          <cell r="J534">
            <v>82</v>
          </cell>
          <cell r="L534">
            <v>240</v>
          </cell>
          <cell r="N534">
            <v>25.090295297178951</v>
          </cell>
          <cell r="O534">
            <v>85</v>
          </cell>
          <cell r="P534">
            <v>1.0365853658536586</v>
          </cell>
          <cell r="R534">
            <v>31.797222222222221</v>
          </cell>
          <cell r="S534" t="str">
            <v>us</v>
          </cell>
          <cell r="T534" t="str">
            <v>United States</v>
          </cell>
          <cell r="U534" t="str">
            <v>North America</v>
          </cell>
          <cell r="V534" t="str">
            <v>Americas</v>
          </cell>
          <cell r="W534">
            <v>9</v>
          </cell>
          <cell r="X534" t="str">
            <v>SEC</v>
          </cell>
          <cell r="Z534" t="str">
            <v>Alabama</v>
          </cell>
          <cell r="AF534">
            <v>5300000</v>
          </cell>
          <cell r="AG534">
            <v>9.7674216570312888E-2</v>
          </cell>
          <cell r="AJ534">
            <v>2140</v>
          </cell>
          <cell r="AL534">
            <v>3.3</v>
          </cell>
          <cell r="AM534">
            <v>3.6</v>
          </cell>
          <cell r="AN534">
            <v>6.9</v>
          </cell>
          <cell r="AO534">
            <v>2.6</v>
          </cell>
          <cell r="AP534" t="str">
            <v/>
          </cell>
          <cell r="AQ534">
            <v>12.8</v>
          </cell>
          <cell r="AR534">
            <v>14</v>
          </cell>
          <cell r="AS534">
            <v>52.800000000000004</v>
          </cell>
          <cell r="AT534">
            <v>15.3</v>
          </cell>
          <cell r="AU534">
            <v>1.9</v>
          </cell>
          <cell r="AV534">
            <v>3</v>
          </cell>
          <cell r="AW534">
            <v>14.5</v>
          </cell>
          <cell r="AX534">
            <v>1.0551724137931036</v>
          </cell>
          <cell r="AY534">
            <v>4.9000000000000004</v>
          </cell>
          <cell r="BG534">
            <v>4.0199999999999996</v>
          </cell>
        </row>
        <row r="535">
          <cell r="C535">
            <v>2002</v>
          </cell>
          <cell r="D535" t="str">
            <v>LAL</v>
          </cell>
          <cell r="F535" t="str">
            <v>Lindsey Hunter</v>
          </cell>
          <cell r="G535">
            <v>10</v>
          </cell>
          <cell r="H535" t="str">
            <v>PG</v>
          </cell>
          <cell r="J535">
            <v>74</v>
          </cell>
          <cell r="L535">
            <v>170</v>
          </cell>
          <cell r="N535">
            <v>21.822661574978174</v>
          </cell>
          <cell r="O535">
            <v>78</v>
          </cell>
          <cell r="P535">
            <v>1.0540540540540539</v>
          </cell>
          <cell r="R535">
            <v>31.524999999999999</v>
          </cell>
          <cell r="S535" t="str">
            <v>us</v>
          </cell>
          <cell r="T535" t="str">
            <v>United States</v>
          </cell>
          <cell r="U535" t="str">
            <v>North America</v>
          </cell>
          <cell r="V535" t="str">
            <v>Americas</v>
          </cell>
          <cell r="W535">
            <v>8</v>
          </cell>
          <cell r="X535" t="str">
            <v>OTHER</v>
          </cell>
          <cell r="Z535" t="str">
            <v>Jackson State University</v>
          </cell>
          <cell r="AF535">
            <v>3425760</v>
          </cell>
          <cell r="AG535">
            <v>6.3133664935455677E-2</v>
          </cell>
          <cell r="AJ535">
            <v>1616</v>
          </cell>
          <cell r="AL535">
            <v>0.2</v>
          </cell>
          <cell r="AM535">
            <v>1.7</v>
          </cell>
          <cell r="AN535">
            <v>2</v>
          </cell>
          <cell r="AO535">
            <v>-1.8</v>
          </cell>
          <cell r="AP535" t="str">
            <v/>
          </cell>
          <cell r="AQ535">
            <v>15.6</v>
          </cell>
          <cell r="AR535">
            <v>14.5</v>
          </cell>
          <cell r="AS535">
            <v>46.6</v>
          </cell>
          <cell r="AT535">
            <v>11.7</v>
          </cell>
          <cell r="AU535">
            <v>2.1</v>
          </cell>
          <cell r="AV535">
            <v>0.8</v>
          </cell>
          <cell r="AW535">
            <v>9.8000000000000007</v>
          </cell>
          <cell r="AX535">
            <v>1.193877551020408</v>
          </cell>
          <cell r="AY535">
            <v>2.9000000000000004</v>
          </cell>
          <cell r="BG535">
            <v>1</v>
          </cell>
        </row>
        <row r="536">
          <cell r="C536">
            <v>2002</v>
          </cell>
          <cell r="D536" t="str">
            <v>LAL</v>
          </cell>
          <cell r="F536" t="str">
            <v>Mark Madsen</v>
          </cell>
          <cell r="G536">
            <v>35</v>
          </cell>
          <cell r="H536" t="str">
            <v>PF</v>
          </cell>
          <cell r="J536">
            <v>81</v>
          </cell>
          <cell r="L536">
            <v>240</v>
          </cell>
          <cell r="N536">
            <v>25.713632918492802</v>
          </cell>
          <cell r="O536">
            <v>84</v>
          </cell>
          <cell r="P536">
            <v>1.037037037037037</v>
          </cell>
          <cell r="R536">
            <v>26.372222222222224</v>
          </cell>
          <cell r="S536" t="str">
            <v>us</v>
          </cell>
          <cell r="T536" t="str">
            <v>United States</v>
          </cell>
          <cell r="U536" t="str">
            <v>North America</v>
          </cell>
          <cell r="V536" t="str">
            <v>Americas</v>
          </cell>
          <cell r="W536">
            <v>1</v>
          </cell>
          <cell r="X536" t="str">
            <v>PAC12</v>
          </cell>
          <cell r="Z536" t="str">
            <v>Stanford</v>
          </cell>
          <cell r="AF536">
            <v>759960</v>
          </cell>
          <cell r="AG536">
            <v>1.4005376910334903E-2</v>
          </cell>
          <cell r="AJ536">
            <v>650</v>
          </cell>
          <cell r="AL536">
            <v>1.2</v>
          </cell>
          <cell r="AM536">
            <v>0.8</v>
          </cell>
          <cell r="AN536">
            <v>1.9</v>
          </cell>
          <cell r="AO536">
            <v>-0.3</v>
          </cell>
          <cell r="AP536" t="str">
            <v/>
          </cell>
          <cell r="AQ536">
            <v>13.2</v>
          </cell>
          <cell r="AR536">
            <v>10.7</v>
          </cell>
          <cell r="AS536">
            <v>49.2</v>
          </cell>
          <cell r="AT536">
            <v>9.6999999999999993</v>
          </cell>
          <cell r="AU536">
            <v>1.3</v>
          </cell>
          <cell r="AV536">
            <v>1.4</v>
          </cell>
          <cell r="AW536">
            <v>11.5</v>
          </cell>
          <cell r="AX536">
            <v>0.84347826086956512</v>
          </cell>
          <cell r="AY536">
            <v>2.7</v>
          </cell>
          <cell r="BG536">
            <v>4.29</v>
          </cell>
        </row>
        <row r="537">
          <cell r="C537">
            <v>2002</v>
          </cell>
          <cell r="D537" t="str">
            <v>LAL</v>
          </cell>
          <cell r="F537" t="str">
            <v>Jelani McCoy</v>
          </cell>
          <cell r="G537">
            <v>6</v>
          </cell>
          <cell r="H537" t="str">
            <v>C</v>
          </cell>
          <cell r="J537">
            <v>82</v>
          </cell>
          <cell r="L537">
            <v>245</v>
          </cell>
          <cell r="N537">
            <v>25.613009782536846</v>
          </cell>
          <cell r="O537">
            <v>85</v>
          </cell>
          <cell r="P537">
            <v>1.0365853658536586</v>
          </cell>
          <cell r="R537">
            <v>24.516666666666666</v>
          </cell>
          <cell r="S537" t="str">
            <v>us</v>
          </cell>
          <cell r="T537" t="str">
            <v>United States</v>
          </cell>
          <cell r="U537" t="str">
            <v>North America</v>
          </cell>
          <cell r="V537" t="str">
            <v>Americas</v>
          </cell>
          <cell r="W537">
            <v>3</v>
          </cell>
          <cell r="X537" t="str">
            <v>PAC12</v>
          </cell>
          <cell r="Z537" t="str">
            <v>UCLA</v>
          </cell>
          <cell r="AF537">
            <v>565850</v>
          </cell>
          <cell r="AG537">
            <v>1.0428104801190859E-2</v>
          </cell>
          <cell r="AJ537">
            <v>104</v>
          </cell>
          <cell r="AL537">
            <v>0</v>
          </cell>
          <cell r="AM537">
            <v>0.1</v>
          </cell>
          <cell r="AN537">
            <v>0.1</v>
          </cell>
          <cell r="AO537">
            <v>-5.8</v>
          </cell>
          <cell r="AP537" t="str">
            <v/>
          </cell>
          <cell r="AQ537">
            <v>14</v>
          </cell>
          <cell r="AR537" t="str">
            <v/>
          </cell>
          <cell r="AS537">
            <v>53</v>
          </cell>
          <cell r="AT537">
            <v>9.9</v>
          </cell>
          <cell r="AU537">
            <v>0</v>
          </cell>
          <cell r="AV537">
            <v>3.4</v>
          </cell>
          <cell r="AW537">
            <v>24.6</v>
          </cell>
          <cell r="AX537">
            <v>0.40243902439024387</v>
          </cell>
          <cell r="AY537">
            <v>3.4</v>
          </cell>
          <cell r="BG537">
            <v>4.72</v>
          </cell>
        </row>
        <row r="538">
          <cell r="C538">
            <v>2002</v>
          </cell>
          <cell r="D538" t="str">
            <v>LAL</v>
          </cell>
          <cell r="F538" t="str">
            <v>Stanislav Medvedenko</v>
          </cell>
          <cell r="G538">
            <v>14</v>
          </cell>
          <cell r="H538" t="str">
            <v>C</v>
          </cell>
          <cell r="J538">
            <v>82</v>
          </cell>
          <cell r="L538">
            <v>250</v>
          </cell>
          <cell r="N538">
            <v>26.135724267894741</v>
          </cell>
          <cell r="O538">
            <v>86</v>
          </cell>
          <cell r="P538">
            <v>1.0487804878048781</v>
          </cell>
          <cell r="R538">
            <v>23.18888888888889</v>
          </cell>
          <cell r="S538" t="str">
            <v>ua</v>
          </cell>
          <cell r="T538" t="str">
            <v>Ukraine</v>
          </cell>
          <cell r="U538" t="str">
            <v>Europe</v>
          </cell>
          <cell r="V538" t="str">
            <v>Eurasia</v>
          </cell>
          <cell r="W538">
            <v>1</v>
          </cell>
          <cell r="X538" t="str">
            <v>INT'L</v>
          </cell>
          <cell r="Z538" t="str">
            <v>INTERNATIONAL</v>
          </cell>
          <cell r="AF538">
            <v>465850</v>
          </cell>
          <cell r="AG538">
            <v>8.5851950545811819E-3</v>
          </cell>
          <cell r="AJ538">
            <v>729</v>
          </cell>
          <cell r="AL538">
            <v>0.9</v>
          </cell>
          <cell r="AM538">
            <v>0.9</v>
          </cell>
          <cell r="AN538">
            <v>1.8</v>
          </cell>
          <cell r="AO538">
            <v>-0.7</v>
          </cell>
          <cell r="AP538" t="str">
            <v/>
          </cell>
          <cell r="AQ538">
            <v>23</v>
          </cell>
          <cell r="AR538">
            <v>11.8</v>
          </cell>
          <cell r="AS538">
            <v>50</v>
          </cell>
          <cell r="AT538">
            <v>9.9</v>
          </cell>
          <cell r="AU538">
            <v>2.1</v>
          </cell>
          <cell r="AV538">
            <v>1.1000000000000001</v>
          </cell>
          <cell r="AW538">
            <v>11.3</v>
          </cell>
          <cell r="AX538">
            <v>0.87610619469026552</v>
          </cell>
          <cell r="AY538">
            <v>3.2</v>
          </cell>
          <cell r="BG538">
            <v>4.78</v>
          </cell>
        </row>
        <row r="539">
          <cell r="C539">
            <v>2002</v>
          </cell>
          <cell r="D539" t="str">
            <v>LAL</v>
          </cell>
          <cell r="F539" t="str">
            <v>Shaquille O'Neal</v>
          </cell>
          <cell r="G539">
            <v>34</v>
          </cell>
          <cell r="H539" t="str">
            <v>C</v>
          </cell>
          <cell r="J539">
            <v>85</v>
          </cell>
          <cell r="L539">
            <v>325</v>
          </cell>
          <cell r="N539">
            <v>31.620428092805742</v>
          </cell>
          <cell r="O539">
            <v>91</v>
          </cell>
          <cell r="P539">
            <v>1.0705882352941176</v>
          </cell>
          <cell r="R539">
            <v>30.266666666666666</v>
          </cell>
          <cell r="S539" t="str">
            <v>us</v>
          </cell>
          <cell r="T539" t="str">
            <v>United States</v>
          </cell>
          <cell r="U539" t="str">
            <v>North America</v>
          </cell>
          <cell r="V539" t="str">
            <v>Americas</v>
          </cell>
          <cell r="W539">
            <v>9</v>
          </cell>
          <cell r="X539" t="str">
            <v>SEC</v>
          </cell>
          <cell r="Z539" t="str">
            <v>LSU</v>
          </cell>
          <cell r="AF539">
            <v>21428572</v>
          </cell>
          <cell r="AG539">
            <v>0.39490924194727223</v>
          </cell>
          <cell r="AJ539">
            <v>2422</v>
          </cell>
          <cell r="AL539">
            <v>9.1999999999999993</v>
          </cell>
          <cell r="AM539">
            <v>4</v>
          </cell>
          <cell r="AN539">
            <v>13.2</v>
          </cell>
          <cell r="AO539">
            <v>8</v>
          </cell>
          <cell r="AP539" t="str">
            <v/>
          </cell>
          <cell r="AQ539">
            <v>31.8</v>
          </cell>
          <cell r="AR539">
            <v>12.6</v>
          </cell>
          <cell r="AS539">
            <v>59</v>
          </cell>
          <cell r="AT539">
            <v>16.399999999999999</v>
          </cell>
          <cell r="AU539">
            <v>0.9</v>
          </cell>
          <cell r="AV539">
            <v>4.0999999999999996</v>
          </cell>
          <cell r="AW539">
            <v>10</v>
          </cell>
          <cell r="AX539">
            <v>1.64</v>
          </cell>
          <cell r="AY539">
            <v>5</v>
          </cell>
          <cell r="BG539">
            <v>5</v>
          </cell>
        </row>
        <row r="540">
          <cell r="C540">
            <v>2002</v>
          </cell>
          <cell r="D540" t="str">
            <v>LAL</v>
          </cell>
          <cell r="F540" t="str">
            <v>Mike Penberthy</v>
          </cell>
          <cell r="G540">
            <v>12</v>
          </cell>
          <cell r="H540" t="str">
            <v>PG</v>
          </cell>
          <cell r="J540">
            <v>75</v>
          </cell>
          <cell r="L540">
            <v>185</v>
          </cell>
          <cell r="N540">
            <v>23.119127357016875</v>
          </cell>
          <cell r="O540">
            <v>78</v>
          </cell>
          <cell r="P540">
            <v>1.04</v>
          </cell>
          <cell r="R540">
            <v>27.536111111111111</v>
          </cell>
          <cell r="S540" t="str">
            <v>us</v>
          </cell>
          <cell r="T540" t="str">
            <v>United States</v>
          </cell>
          <cell r="U540" t="str">
            <v>North America</v>
          </cell>
          <cell r="V540" t="str">
            <v>Americas</v>
          </cell>
          <cell r="W540">
            <v>1</v>
          </cell>
          <cell r="X540" t="str">
            <v>OTHER</v>
          </cell>
          <cell r="Z540" t="str">
            <v>Master's College</v>
          </cell>
          <cell r="AF540">
            <v>28405</v>
          </cell>
          <cell r="AG540">
            <v>5.2347851352447887E-4</v>
          </cell>
          <cell r="AJ540">
            <v>12</v>
          </cell>
          <cell r="AL540">
            <v>0.1</v>
          </cell>
          <cell r="AM540">
            <v>0</v>
          </cell>
          <cell r="AN540">
            <v>0.1</v>
          </cell>
          <cell r="AO540">
            <v>8.4</v>
          </cell>
          <cell r="AP540" t="str">
            <v/>
          </cell>
          <cell r="AQ540">
            <v>14.1</v>
          </cell>
          <cell r="AR540">
            <v>12.7</v>
          </cell>
          <cell r="AS540">
            <v>66.5</v>
          </cell>
          <cell r="AT540">
            <v>23.4</v>
          </cell>
          <cell r="AU540">
            <v>8.6999999999999993</v>
          </cell>
          <cell r="AV540">
            <v>0</v>
          </cell>
          <cell r="AW540">
            <v>0</v>
          </cell>
          <cell r="AX540">
            <v>0</v>
          </cell>
          <cell r="AY540">
            <v>8.6999999999999993</v>
          </cell>
          <cell r="BG540">
            <v>1</v>
          </cell>
        </row>
        <row r="541">
          <cell r="C541">
            <v>2002</v>
          </cell>
          <cell r="D541" t="str">
            <v>LAL</v>
          </cell>
          <cell r="F541" t="str">
            <v>Mitch Richmond</v>
          </cell>
          <cell r="G541">
            <v>23</v>
          </cell>
          <cell r="H541" t="str">
            <v>SG</v>
          </cell>
          <cell r="J541">
            <v>77</v>
          </cell>
          <cell r="L541">
            <v>215</v>
          </cell>
          <cell r="N541">
            <v>25.490552298954096</v>
          </cell>
          <cell r="O541">
            <v>80</v>
          </cell>
          <cell r="P541">
            <v>1.0389610389610389</v>
          </cell>
          <cell r="R541">
            <v>36.950000000000003</v>
          </cell>
          <cell r="S541" t="str">
            <v>us</v>
          </cell>
          <cell r="T541" t="str">
            <v>United States</v>
          </cell>
          <cell r="U541" t="str">
            <v>North America</v>
          </cell>
          <cell r="V541" t="str">
            <v>Americas</v>
          </cell>
          <cell r="W541">
            <v>13</v>
          </cell>
          <cell r="X541" t="str">
            <v>BIG12</v>
          </cell>
          <cell r="Z541" t="str">
            <v>Kansas State</v>
          </cell>
          <cell r="AF541">
            <v>1000000</v>
          </cell>
          <cell r="AG541">
            <v>1.8429097466096774E-2</v>
          </cell>
          <cell r="AJ541">
            <v>709</v>
          </cell>
          <cell r="AL541">
            <v>0.1</v>
          </cell>
          <cell r="AM541">
            <v>0.8</v>
          </cell>
          <cell r="AN541">
            <v>0.9</v>
          </cell>
          <cell r="AO541">
            <v>-1.8</v>
          </cell>
          <cell r="AP541" t="str">
            <v/>
          </cell>
          <cell r="AQ541">
            <v>19.399999999999999</v>
          </cell>
          <cell r="AR541">
            <v>9.5</v>
          </cell>
          <cell r="AS541">
            <v>48.8</v>
          </cell>
          <cell r="AT541">
            <v>12.3</v>
          </cell>
          <cell r="AU541">
            <v>1.3</v>
          </cell>
          <cell r="AV541">
            <v>0.6</v>
          </cell>
          <cell r="AW541">
            <v>13.1</v>
          </cell>
          <cell r="AX541">
            <v>0.93893129770992378</v>
          </cell>
          <cell r="AY541">
            <v>1.9</v>
          </cell>
          <cell r="BG541">
            <v>1.9</v>
          </cell>
        </row>
        <row r="542">
          <cell r="C542">
            <v>2002</v>
          </cell>
          <cell r="D542" t="str">
            <v>LAL</v>
          </cell>
          <cell r="F542" t="str">
            <v>Brian Shaw</v>
          </cell>
          <cell r="G542">
            <v>20</v>
          </cell>
          <cell r="H542" t="str">
            <v>PG</v>
          </cell>
          <cell r="J542">
            <v>78</v>
          </cell>
          <cell r="L542">
            <v>190</v>
          </cell>
          <cell r="N542">
            <v>21.952633724978043</v>
          </cell>
          <cell r="O542">
            <v>80</v>
          </cell>
          <cell r="P542">
            <v>1.0256410256410255</v>
          </cell>
          <cell r="R542">
            <v>36.222222222222221</v>
          </cell>
          <cell r="S542" t="str">
            <v>us</v>
          </cell>
          <cell r="T542" t="str">
            <v>United States</v>
          </cell>
          <cell r="U542" t="str">
            <v>North America</v>
          </cell>
          <cell r="V542" t="str">
            <v>Americas</v>
          </cell>
          <cell r="W542">
            <v>12</v>
          </cell>
          <cell r="X542" t="str">
            <v>OTHER</v>
          </cell>
          <cell r="Z542" t="str">
            <v>UC Santa Barbara</v>
          </cell>
          <cell r="AF542">
            <v>963415</v>
          </cell>
          <cell r="AG542">
            <v>1.7754868935299623E-2</v>
          </cell>
          <cell r="AJ542">
            <v>631</v>
          </cell>
          <cell r="AL542">
            <v>0.3</v>
          </cell>
          <cell r="AM542">
            <v>0.9</v>
          </cell>
          <cell r="AN542">
            <v>1.2</v>
          </cell>
          <cell r="AO542">
            <v>-1.1000000000000001</v>
          </cell>
          <cell r="AP542" t="str">
            <v/>
          </cell>
          <cell r="AQ542">
            <v>15.4</v>
          </cell>
          <cell r="AR542">
            <v>15.6</v>
          </cell>
          <cell r="AS542">
            <v>45.800000000000004</v>
          </cell>
          <cell r="AT542">
            <v>20.2</v>
          </cell>
          <cell r="AU542">
            <v>2.1</v>
          </cell>
          <cell r="AV542">
            <v>0.3</v>
          </cell>
          <cell r="AW542">
            <v>14.8</v>
          </cell>
          <cell r="AX542">
            <v>1.3648648648648647</v>
          </cell>
          <cell r="AY542">
            <v>2.4</v>
          </cell>
          <cell r="BG542">
            <v>1.6300000000000001</v>
          </cell>
        </row>
        <row r="543">
          <cell r="C543">
            <v>2002</v>
          </cell>
          <cell r="D543" t="str">
            <v>LAL</v>
          </cell>
          <cell r="F543" t="str">
            <v>Samaki Walker</v>
          </cell>
          <cell r="G543">
            <v>52</v>
          </cell>
          <cell r="H543" t="str">
            <v>PF</v>
          </cell>
          <cell r="J543">
            <v>81</v>
          </cell>
          <cell r="L543">
            <v>240</v>
          </cell>
          <cell r="N543">
            <v>25.713632918492802</v>
          </cell>
          <cell r="O543">
            <v>85</v>
          </cell>
          <cell r="P543">
            <v>1.0493827160493827</v>
          </cell>
          <cell r="R543">
            <v>26.297222222222221</v>
          </cell>
          <cell r="S543" t="str">
            <v>us</v>
          </cell>
          <cell r="T543" t="str">
            <v>United States</v>
          </cell>
          <cell r="U543" t="str">
            <v>North America</v>
          </cell>
          <cell r="V543" t="str">
            <v>Americas</v>
          </cell>
          <cell r="W543">
            <v>5</v>
          </cell>
          <cell r="X543" t="str">
            <v>ACC</v>
          </cell>
          <cell r="Z543" t="str">
            <v>Louisville</v>
          </cell>
          <cell r="AF543">
            <v>1400000</v>
          </cell>
          <cell r="AG543">
            <v>2.5800736452535483E-2</v>
          </cell>
          <cell r="AJ543">
            <v>1655</v>
          </cell>
          <cell r="AL543">
            <v>2.4</v>
          </cell>
          <cell r="AM543">
            <v>2.8</v>
          </cell>
          <cell r="AN543">
            <v>5.3</v>
          </cell>
          <cell r="AO543">
            <v>-1.8</v>
          </cell>
          <cell r="AP543" t="str">
            <v/>
          </cell>
          <cell r="AQ543">
            <v>12.9</v>
          </cell>
          <cell r="AR543" t="str">
            <v/>
          </cell>
          <cell r="AS543">
            <v>54.500000000000007</v>
          </cell>
          <cell r="AT543">
            <v>5.7</v>
          </cell>
          <cell r="AU543">
            <v>0.9</v>
          </cell>
          <cell r="AV543">
            <v>3.8</v>
          </cell>
          <cell r="AW543">
            <v>11.2</v>
          </cell>
          <cell r="AX543">
            <v>0.50892857142857151</v>
          </cell>
          <cell r="AY543">
            <v>4.7</v>
          </cell>
          <cell r="BG543">
            <v>4.4000000000000004</v>
          </cell>
        </row>
        <row r="544">
          <cell r="C544">
            <v>2002</v>
          </cell>
          <cell r="D544" t="str">
            <v>LAL</v>
          </cell>
          <cell r="O544">
            <v>0</v>
          </cell>
          <cell r="P544" t="str">
            <v/>
          </cell>
          <cell r="X544">
            <v>0</v>
          </cell>
          <cell r="AF544">
            <v>0</v>
          </cell>
          <cell r="AG544">
            <v>0</v>
          </cell>
          <cell r="AJ544">
            <v>0</v>
          </cell>
          <cell r="AL544">
            <v>0</v>
          </cell>
          <cell r="AM544">
            <v>0</v>
          </cell>
          <cell r="AN544">
            <v>0</v>
          </cell>
          <cell r="AO544" t="str">
            <v/>
          </cell>
          <cell r="AP544" t="str">
            <v/>
          </cell>
          <cell r="AQ544">
            <v>0</v>
          </cell>
          <cell r="AR544">
            <v>31.3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BG544" t="str">
            <v/>
          </cell>
        </row>
        <row r="545">
          <cell r="C545">
            <v>2002</v>
          </cell>
          <cell r="D545" t="str">
            <v>LAL</v>
          </cell>
          <cell r="O545">
            <v>0</v>
          </cell>
          <cell r="P545" t="str">
            <v/>
          </cell>
          <cell r="X545">
            <v>0</v>
          </cell>
          <cell r="AF545">
            <v>0</v>
          </cell>
          <cell r="AG545">
            <v>0</v>
          </cell>
          <cell r="AJ545">
            <v>0</v>
          </cell>
          <cell r="AL545">
            <v>0</v>
          </cell>
          <cell r="AM545">
            <v>0</v>
          </cell>
          <cell r="AN545">
            <v>0</v>
          </cell>
          <cell r="AO545" t="str">
            <v/>
          </cell>
          <cell r="AP545" t="str">
            <v/>
          </cell>
          <cell r="AQ545">
            <v>0</v>
          </cell>
          <cell r="AR545" t="str">
            <v/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BG545" t="str">
            <v/>
          </cell>
        </row>
        <row r="546">
          <cell r="C546">
            <v>2002</v>
          </cell>
          <cell r="D546" t="str">
            <v>LAL</v>
          </cell>
          <cell r="O546">
            <v>0</v>
          </cell>
          <cell r="P546" t="str">
            <v/>
          </cell>
          <cell r="X546">
            <v>0</v>
          </cell>
          <cell r="AF546">
            <v>0</v>
          </cell>
          <cell r="AG546">
            <v>0</v>
          </cell>
          <cell r="AJ546">
            <v>0</v>
          </cell>
          <cell r="AL546">
            <v>0</v>
          </cell>
          <cell r="AM546">
            <v>0</v>
          </cell>
          <cell r="AN546">
            <v>0</v>
          </cell>
          <cell r="AO546" t="str">
            <v/>
          </cell>
          <cell r="AP546" t="str">
            <v/>
          </cell>
          <cell r="AQ546">
            <v>0</v>
          </cell>
          <cell r="AR546" t="str">
            <v/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BG546" t="str">
            <v/>
          </cell>
        </row>
        <row r="547">
          <cell r="C547">
            <v>2002</v>
          </cell>
          <cell r="D547" t="str">
            <v>LAL</v>
          </cell>
          <cell r="O547">
            <v>0</v>
          </cell>
          <cell r="P547" t="str">
            <v/>
          </cell>
          <cell r="X547">
            <v>0</v>
          </cell>
          <cell r="AF547">
            <v>0</v>
          </cell>
          <cell r="AG547">
            <v>0</v>
          </cell>
          <cell r="AJ547">
            <v>0</v>
          </cell>
          <cell r="AL547">
            <v>0</v>
          </cell>
          <cell r="AM547">
            <v>0</v>
          </cell>
          <cell r="AN547">
            <v>0</v>
          </cell>
          <cell r="AO547" t="str">
            <v/>
          </cell>
          <cell r="AP547" t="str">
            <v/>
          </cell>
          <cell r="AQ547">
            <v>0</v>
          </cell>
          <cell r="AR547" t="str">
            <v/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BG547" t="str">
            <v/>
          </cell>
        </row>
        <row r="548">
          <cell r="C548">
            <v>2002</v>
          </cell>
          <cell r="D548" t="str">
            <v>LAL</v>
          </cell>
          <cell r="O548">
            <v>0</v>
          </cell>
          <cell r="P548" t="str">
            <v/>
          </cell>
          <cell r="X548">
            <v>0</v>
          </cell>
          <cell r="AF548">
            <v>0</v>
          </cell>
          <cell r="AG548">
            <v>0</v>
          </cell>
          <cell r="AJ548">
            <v>0</v>
          </cell>
          <cell r="AL548">
            <v>0</v>
          </cell>
          <cell r="AM548">
            <v>0</v>
          </cell>
          <cell r="AN548">
            <v>0</v>
          </cell>
          <cell r="AO548" t="str">
            <v/>
          </cell>
          <cell r="AP548" t="str">
            <v/>
          </cell>
          <cell r="AQ548">
            <v>0</v>
          </cell>
          <cell r="AR548" t="str">
            <v/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  <cell r="AY548">
            <v>0</v>
          </cell>
          <cell r="BG548" t="str">
            <v/>
          </cell>
        </row>
        <row r="549">
          <cell r="C549">
            <v>2002</v>
          </cell>
          <cell r="D549" t="str">
            <v>LAL</v>
          </cell>
          <cell r="O549">
            <v>0</v>
          </cell>
          <cell r="P549" t="str">
            <v/>
          </cell>
          <cell r="X549">
            <v>0</v>
          </cell>
          <cell r="AF549">
            <v>0</v>
          </cell>
          <cell r="AG549">
            <v>0</v>
          </cell>
          <cell r="AJ549">
            <v>0</v>
          </cell>
          <cell r="AL549">
            <v>0</v>
          </cell>
          <cell r="AM549">
            <v>0</v>
          </cell>
          <cell r="AN549">
            <v>0</v>
          </cell>
          <cell r="AO549" t="str">
            <v/>
          </cell>
          <cell r="AP549" t="str">
            <v/>
          </cell>
          <cell r="AQ549">
            <v>0</v>
          </cell>
          <cell r="AR549" t="str">
            <v/>
          </cell>
          <cell r="AS549">
            <v>0</v>
          </cell>
          <cell r="AT549">
            <v>0</v>
          </cell>
          <cell r="AU549">
            <v>0</v>
          </cell>
          <cell r="AV549">
            <v>0</v>
          </cell>
          <cell r="AW549">
            <v>0</v>
          </cell>
          <cell r="AX549">
            <v>0</v>
          </cell>
          <cell r="AY549">
            <v>0</v>
          </cell>
          <cell r="BG549" t="str">
            <v/>
          </cell>
        </row>
        <row r="550">
          <cell r="C550">
            <v>2002</v>
          </cell>
          <cell r="D550" t="str">
            <v>LAL</v>
          </cell>
          <cell r="O550">
            <v>0</v>
          </cell>
          <cell r="P550" t="str">
            <v/>
          </cell>
          <cell r="X550">
            <v>0</v>
          </cell>
          <cell r="AF550">
            <v>0</v>
          </cell>
          <cell r="AG550">
            <v>0</v>
          </cell>
          <cell r="AJ550">
            <v>0</v>
          </cell>
          <cell r="AL550">
            <v>0</v>
          </cell>
          <cell r="AM550">
            <v>0</v>
          </cell>
          <cell r="AN550">
            <v>0</v>
          </cell>
          <cell r="AO550" t="str">
            <v/>
          </cell>
          <cell r="AP550" t="str">
            <v/>
          </cell>
          <cell r="AQ550">
            <v>0</v>
          </cell>
          <cell r="AR550" t="str">
            <v/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BG550" t="str">
            <v/>
          </cell>
        </row>
        <row r="551">
          <cell r="C551">
            <v>2002</v>
          </cell>
          <cell r="D551" t="str">
            <v>LAL</v>
          </cell>
          <cell r="F551" t="str">
            <v>TEAM TOTAL / WTD AVG</v>
          </cell>
          <cell r="AG551">
            <v>1</v>
          </cell>
          <cell r="AJ551">
            <v>19780</v>
          </cell>
          <cell r="AL551">
            <v>33.299999999999997</v>
          </cell>
          <cell r="AM551">
            <v>26.599999999999998</v>
          </cell>
          <cell r="AN551">
            <v>60.099999999999994</v>
          </cell>
          <cell r="AO551">
            <v>1.9110616784630945</v>
          </cell>
          <cell r="AP551">
            <v>0</v>
          </cell>
          <cell r="AQ551">
            <v>276.99999999999994</v>
          </cell>
          <cell r="AR551">
            <v>220.8</v>
          </cell>
          <cell r="AS551">
            <v>52.527264914054605</v>
          </cell>
          <cell r="AT551">
            <v>15.274534883720932</v>
          </cell>
          <cell r="AU551">
            <v>1.6439079878665319</v>
          </cell>
          <cell r="AV551">
            <v>1.731415571284125</v>
          </cell>
          <cell r="AW551">
            <v>11.735070778564204</v>
          </cell>
          <cell r="AX551">
            <v>1.3500402025371594</v>
          </cell>
          <cell r="AY551">
            <v>3.3753235591506567</v>
          </cell>
          <cell r="BG551">
            <v>3.0023645096056621</v>
          </cell>
        </row>
        <row r="555">
          <cell r="C555" t="str">
            <v>YEAR</v>
          </cell>
          <cell r="D555" t="str">
            <v>TEAM</v>
          </cell>
          <cell r="F555" t="str">
            <v>PLAYER</v>
          </cell>
          <cell r="G555" t="str">
            <v>NUMBER</v>
          </cell>
          <cell r="H555" t="str">
            <v>POS</v>
          </cell>
          <cell r="J555" t="str">
            <v>HEIGHT (IN)</v>
          </cell>
          <cell r="L555" t="str">
            <v>WEIGHT (LBS)</v>
          </cell>
          <cell r="N555" t="str">
            <v>BMI</v>
          </cell>
          <cell r="O555" t="str">
            <v>W-SPAN</v>
          </cell>
          <cell r="P555" t="str">
            <v>APE</v>
          </cell>
          <cell r="R555" t="str">
            <v>AGE</v>
          </cell>
          <cell r="S555" t="str">
            <v>NATION</v>
          </cell>
          <cell r="T555" t="str">
            <v>COUNTRY</v>
          </cell>
          <cell r="U555" t="str">
            <v>CONTINENT</v>
          </cell>
          <cell r="V555" t="str">
            <v>GLOBAL REGION</v>
          </cell>
          <cell r="W555" t="str">
            <v>EXPE1IENCE</v>
          </cell>
          <cell r="X555" t="str">
            <v>CONFERENCE</v>
          </cell>
          <cell r="Z555" t="str">
            <v>COLLEGE1</v>
          </cell>
          <cell r="AF555" t="str">
            <v>SALARY</v>
          </cell>
          <cell r="AG555" t="str">
            <v>% SALARY</v>
          </cell>
          <cell r="AJ555" t="str">
            <v>MP</v>
          </cell>
          <cell r="AL555" t="str">
            <v>D-WS</v>
          </cell>
          <cell r="AM555" t="str">
            <v>O-WS</v>
          </cell>
          <cell r="AN555" t="str">
            <v>WS</v>
          </cell>
          <cell r="AO555" t="str">
            <v>RAPTOR</v>
          </cell>
          <cell r="AP555" t="str">
            <v>LEBRON</v>
          </cell>
          <cell r="AQ555" t="str">
            <v>USG%</v>
          </cell>
          <cell r="AR555" t="str">
            <v>PER</v>
          </cell>
          <cell r="AS555" t="str">
            <v>TS%</v>
          </cell>
          <cell r="AT555" t="str">
            <v>AST%</v>
          </cell>
          <cell r="AU555" t="str">
            <v>STL%</v>
          </cell>
          <cell r="AV555" t="str">
            <v>BLK%</v>
          </cell>
          <cell r="AW555" t="str">
            <v>TO%</v>
          </cell>
          <cell r="AX555" t="str">
            <v>AST%/TO%</v>
          </cell>
          <cell r="AY555" t="str">
            <v>STOCK%</v>
          </cell>
          <cell r="BG555" t="str">
            <v>WTD POS</v>
          </cell>
        </row>
        <row r="556">
          <cell r="C556">
            <v>2001</v>
          </cell>
          <cell r="D556" t="str">
            <v>LAL</v>
          </cell>
          <cell r="F556" t="str">
            <v>Kobe Bryant</v>
          </cell>
          <cell r="G556">
            <v>8</v>
          </cell>
          <cell r="H556" t="str">
            <v>SG</v>
          </cell>
          <cell r="J556">
            <v>78</v>
          </cell>
          <cell r="L556">
            <v>212</v>
          </cell>
          <cell r="N556">
            <v>24.494517629975501</v>
          </cell>
          <cell r="O556">
            <v>83</v>
          </cell>
          <cell r="P556">
            <v>1.0641025641025641</v>
          </cell>
          <cell r="R556">
            <v>22.81111111111111</v>
          </cell>
          <cell r="S556" t="str">
            <v>us</v>
          </cell>
          <cell r="T556" t="str">
            <v>United States</v>
          </cell>
          <cell r="U556" t="str">
            <v>North America</v>
          </cell>
          <cell r="V556" t="str">
            <v>Americas</v>
          </cell>
          <cell r="W556">
            <v>4</v>
          </cell>
          <cell r="X556" t="str">
            <v>H.S.</v>
          </cell>
          <cell r="Z556" t="str">
            <v>High School</v>
          </cell>
          <cell r="AF556">
            <v>10130000</v>
          </cell>
          <cell r="AG556">
            <v>0.17617938839247058</v>
          </cell>
          <cell r="AJ556">
            <v>2783</v>
          </cell>
          <cell r="AL556">
            <v>9.1999999999999993</v>
          </cell>
          <cell r="AM556">
            <v>2.2000000000000002</v>
          </cell>
          <cell r="AN556">
            <v>11.3</v>
          </cell>
          <cell r="AO556">
            <v>5.9</v>
          </cell>
          <cell r="AP556" t="str">
            <v/>
          </cell>
          <cell r="AQ556">
            <v>31.8</v>
          </cell>
          <cell r="AR556">
            <v>30.2</v>
          </cell>
          <cell r="AS556">
            <v>55.2</v>
          </cell>
          <cell r="AT556">
            <v>23</v>
          </cell>
          <cell r="AU556">
            <v>2.1</v>
          </cell>
          <cell r="AV556">
            <v>1.1000000000000001</v>
          </cell>
          <cell r="AW556">
            <v>11.1</v>
          </cell>
          <cell r="AX556">
            <v>2.0720720720720722</v>
          </cell>
          <cell r="AY556">
            <v>3.2</v>
          </cell>
          <cell r="BG556">
            <v>2.3499999999999996</v>
          </cell>
        </row>
        <row r="557">
          <cell r="C557">
            <v>2001</v>
          </cell>
          <cell r="D557" t="str">
            <v>LAL</v>
          </cell>
          <cell r="F557" t="str">
            <v>Derek Fisher</v>
          </cell>
          <cell r="G557">
            <v>2</v>
          </cell>
          <cell r="H557" t="str">
            <v>PG</v>
          </cell>
          <cell r="J557">
            <v>73</v>
          </cell>
          <cell r="L557">
            <v>200</v>
          </cell>
          <cell r="N557">
            <v>26.381926812133489</v>
          </cell>
          <cell r="O557">
            <v>81</v>
          </cell>
          <cell r="P557">
            <v>1.1095890410958904</v>
          </cell>
          <cell r="R557">
            <v>26.85</v>
          </cell>
          <cell r="S557" t="str">
            <v>us</v>
          </cell>
          <cell r="T557" t="str">
            <v>United States</v>
          </cell>
          <cell r="U557" t="str">
            <v>North America</v>
          </cell>
          <cell r="V557" t="str">
            <v>Americas</v>
          </cell>
          <cell r="W557">
            <v>4</v>
          </cell>
          <cell r="X557" t="str">
            <v>OTHER</v>
          </cell>
          <cell r="Z557" t="str">
            <v>Little Rock</v>
          </cell>
          <cell r="AF557">
            <v>3380000</v>
          </cell>
          <cell r="AG557">
            <v>5.8784435613677244E-2</v>
          </cell>
          <cell r="AJ557">
            <v>709</v>
          </cell>
          <cell r="AL557">
            <v>1.2</v>
          </cell>
          <cell r="AM557">
            <v>0.5</v>
          </cell>
          <cell r="AN557">
            <v>1.8</v>
          </cell>
          <cell r="AO557">
            <v>2.2999999999999998</v>
          </cell>
          <cell r="AP557" t="str">
            <v/>
          </cell>
          <cell r="AQ557">
            <v>15.4</v>
          </cell>
          <cell r="AR557">
            <v>24.5</v>
          </cell>
          <cell r="AS557">
            <v>53.400000000000006</v>
          </cell>
          <cell r="AT557">
            <v>18.3</v>
          </cell>
          <cell r="AU557">
            <v>2.9</v>
          </cell>
          <cell r="AV557">
            <v>0.2</v>
          </cell>
          <cell r="AW557">
            <v>11.9</v>
          </cell>
          <cell r="AX557">
            <v>1.5378151260504203</v>
          </cell>
          <cell r="AY557">
            <v>3.1</v>
          </cell>
          <cell r="BG557">
            <v>1</v>
          </cell>
        </row>
        <row r="558">
          <cell r="C558">
            <v>2001</v>
          </cell>
          <cell r="D558" t="str">
            <v>LAL</v>
          </cell>
          <cell r="F558" t="str">
            <v>Greg Foster</v>
          </cell>
          <cell r="G558">
            <v>40</v>
          </cell>
          <cell r="H558" t="str">
            <v>C</v>
          </cell>
          <cell r="J558">
            <v>83</v>
          </cell>
          <cell r="L558">
            <v>240</v>
          </cell>
          <cell r="N558">
            <v>24.489351949227935</v>
          </cell>
          <cell r="O558">
            <v>86</v>
          </cell>
          <cell r="P558">
            <v>1.036144578313253</v>
          </cell>
          <cell r="R558">
            <v>32.700000000000003</v>
          </cell>
          <cell r="S558" t="str">
            <v>us</v>
          </cell>
          <cell r="T558" t="str">
            <v>United States</v>
          </cell>
          <cell r="U558" t="str">
            <v>North America</v>
          </cell>
          <cell r="V558" t="str">
            <v>Americas</v>
          </cell>
          <cell r="W558">
            <v>10</v>
          </cell>
          <cell r="X558" t="str">
            <v>PAC12</v>
          </cell>
          <cell r="Z558" t="str">
            <v>UCLA</v>
          </cell>
          <cell r="AF558">
            <v>1760000</v>
          </cell>
          <cell r="AG558">
            <v>3.060964694676685E-2</v>
          </cell>
          <cell r="AJ558">
            <v>451</v>
          </cell>
          <cell r="AL558">
            <v>0</v>
          </cell>
          <cell r="AM558">
            <v>0.4</v>
          </cell>
          <cell r="AN558">
            <v>0.4</v>
          </cell>
          <cell r="AO558">
            <v>-6.1</v>
          </cell>
          <cell r="AP558" t="str">
            <v/>
          </cell>
          <cell r="AQ558">
            <v>16.3</v>
          </cell>
          <cell r="AR558">
            <v>14.3</v>
          </cell>
          <cell r="AS558">
            <v>44.9</v>
          </cell>
          <cell r="AT558">
            <v>10.8</v>
          </cell>
          <cell r="AU558">
            <v>1</v>
          </cell>
          <cell r="AV558">
            <v>1.9</v>
          </cell>
          <cell r="AW558">
            <v>15.2</v>
          </cell>
          <cell r="AX558">
            <v>0.71052631578947378</v>
          </cell>
          <cell r="AY558">
            <v>2.9</v>
          </cell>
          <cell r="BG558">
            <v>4.97</v>
          </cell>
        </row>
        <row r="559">
          <cell r="C559">
            <v>2001</v>
          </cell>
          <cell r="D559" t="str">
            <v>LAL</v>
          </cell>
          <cell r="F559" t="str">
            <v>Rick Fox</v>
          </cell>
          <cell r="G559">
            <v>17</v>
          </cell>
          <cell r="H559" t="str">
            <v>SF</v>
          </cell>
          <cell r="J559">
            <v>79</v>
          </cell>
          <cell r="L559">
            <v>230</v>
          </cell>
          <cell r="N559">
            <v>25.905733244534257</v>
          </cell>
          <cell r="O559">
            <v>82</v>
          </cell>
          <cell r="P559">
            <v>1.0379746835443038</v>
          </cell>
          <cell r="R559">
            <v>31.891666666666666</v>
          </cell>
          <cell r="S559" t="str">
            <v>ca</v>
          </cell>
          <cell r="T559" t="str">
            <v>Canada</v>
          </cell>
          <cell r="U559" t="str">
            <v>North America</v>
          </cell>
          <cell r="V559" t="str">
            <v>Americas</v>
          </cell>
          <cell r="W559">
            <v>9</v>
          </cell>
          <cell r="X559" t="str">
            <v>ACC</v>
          </cell>
          <cell r="Z559" t="str">
            <v>UNC</v>
          </cell>
          <cell r="AF559">
            <v>3400000</v>
          </cell>
          <cell r="AG559">
            <v>5.9132272510799597E-2</v>
          </cell>
          <cell r="AJ559">
            <v>2291</v>
          </cell>
          <cell r="AL559">
            <v>3.7</v>
          </cell>
          <cell r="AM559">
            <v>1.4</v>
          </cell>
          <cell r="AN559">
            <v>5.0999999999999996</v>
          </cell>
          <cell r="AO559">
            <v>1.9</v>
          </cell>
          <cell r="AP559" t="str">
            <v/>
          </cell>
          <cell r="AQ559">
            <v>16.3</v>
          </cell>
          <cell r="AR559">
            <v>11</v>
          </cell>
          <cell r="AS559">
            <v>56.2</v>
          </cell>
          <cell r="AT559">
            <v>17.399999999999999</v>
          </cell>
          <cell r="AU559">
            <v>1.6</v>
          </cell>
          <cell r="AV559">
            <v>0.9</v>
          </cell>
          <cell r="AW559">
            <v>16.3</v>
          </cell>
          <cell r="AX559">
            <v>1.0674846625766869</v>
          </cell>
          <cell r="AY559">
            <v>2.5</v>
          </cell>
          <cell r="BG559">
            <v>3.01</v>
          </cell>
        </row>
        <row r="560">
          <cell r="C560">
            <v>2001</v>
          </cell>
          <cell r="D560" t="str">
            <v>LAL</v>
          </cell>
          <cell r="F560" t="str">
            <v>Devean George</v>
          </cell>
          <cell r="G560">
            <v>3</v>
          </cell>
          <cell r="H560" t="str">
            <v>SF</v>
          </cell>
          <cell r="J560">
            <v>80</v>
          </cell>
          <cell r="L560">
            <v>220</v>
          </cell>
          <cell r="N560">
            <v>24.163783871882082</v>
          </cell>
          <cell r="O560">
            <v>83</v>
          </cell>
          <cell r="P560">
            <v>1.0375000000000001</v>
          </cell>
          <cell r="R560">
            <v>23.794444444444444</v>
          </cell>
          <cell r="S560" t="str">
            <v>us</v>
          </cell>
          <cell r="T560" t="str">
            <v>United States</v>
          </cell>
          <cell r="U560" t="str">
            <v>North America</v>
          </cell>
          <cell r="V560" t="str">
            <v>Americas</v>
          </cell>
          <cell r="W560">
            <v>1</v>
          </cell>
          <cell r="X560" t="str">
            <v>OTHER</v>
          </cell>
          <cell r="Z560" t="str">
            <v>Augsburg College</v>
          </cell>
          <cell r="AF560">
            <v>849720</v>
          </cell>
          <cell r="AG560">
            <v>1.4778198411140185E-2</v>
          </cell>
          <cell r="AJ560">
            <v>593</v>
          </cell>
          <cell r="AL560">
            <v>-0.7</v>
          </cell>
          <cell r="AM560">
            <v>0.4</v>
          </cell>
          <cell r="AN560">
            <v>-0.3</v>
          </cell>
          <cell r="AO560">
            <v>-5.5</v>
          </cell>
          <cell r="AP560" t="str">
            <v/>
          </cell>
          <cell r="AQ560">
            <v>20</v>
          </cell>
          <cell r="AR560">
            <v>13.8</v>
          </cell>
          <cell r="AS560">
            <v>39.4</v>
          </cell>
          <cell r="AT560">
            <v>4.8</v>
          </cell>
          <cell r="AU560">
            <v>1.3</v>
          </cell>
          <cell r="AV560">
            <v>1.8</v>
          </cell>
          <cell r="AW560">
            <v>12.8</v>
          </cell>
          <cell r="AX560">
            <v>0.37499999999999994</v>
          </cell>
          <cell r="AY560">
            <v>3.1</v>
          </cell>
          <cell r="BG560">
            <v>3.12</v>
          </cell>
        </row>
        <row r="561">
          <cell r="C561">
            <v>2001</v>
          </cell>
          <cell r="D561" t="str">
            <v>LAL</v>
          </cell>
          <cell r="F561" t="str">
            <v>Horace Grant</v>
          </cell>
          <cell r="G561">
            <v>54</v>
          </cell>
          <cell r="H561" t="str">
            <v>PF</v>
          </cell>
          <cell r="J561">
            <v>82</v>
          </cell>
          <cell r="L561">
            <v>215</v>
          </cell>
          <cell r="N561">
            <v>22.476722870389477</v>
          </cell>
          <cell r="O561">
            <v>85</v>
          </cell>
          <cell r="P561">
            <v>1.0365853658536586</v>
          </cell>
          <cell r="R561">
            <v>35.947222222222223</v>
          </cell>
          <cell r="S561" t="str">
            <v>us</v>
          </cell>
          <cell r="T561" t="str">
            <v>United States</v>
          </cell>
          <cell r="U561" t="str">
            <v>North America</v>
          </cell>
          <cell r="V561" t="str">
            <v>Americas</v>
          </cell>
          <cell r="W561">
            <v>13</v>
          </cell>
          <cell r="X561" t="str">
            <v>ACC</v>
          </cell>
          <cell r="Z561" t="str">
            <v>Clemson</v>
          </cell>
          <cell r="AF561">
            <v>6500000</v>
          </cell>
          <cell r="AG561">
            <v>0.11304699156476393</v>
          </cell>
          <cell r="AJ561">
            <v>2390</v>
          </cell>
          <cell r="AL561">
            <v>4.8</v>
          </cell>
          <cell r="AM561">
            <v>1.7</v>
          </cell>
          <cell r="AN561">
            <v>6.5</v>
          </cell>
          <cell r="AO561">
            <v>0.9</v>
          </cell>
          <cell r="AP561" t="str">
            <v/>
          </cell>
          <cell r="AQ561">
            <v>12.9</v>
          </cell>
          <cell r="AR561">
            <v>14</v>
          </cell>
          <cell r="AS561">
            <v>51.1</v>
          </cell>
          <cell r="AT561">
            <v>7.5</v>
          </cell>
          <cell r="AU561">
            <v>1.1000000000000001</v>
          </cell>
          <cell r="AV561">
            <v>1.8</v>
          </cell>
          <cell r="AW561">
            <v>6.9</v>
          </cell>
          <cell r="AX561">
            <v>1.0869565217391304</v>
          </cell>
          <cell r="AY561">
            <v>2.9000000000000004</v>
          </cell>
          <cell r="BG561">
            <v>4.07</v>
          </cell>
        </row>
        <row r="562">
          <cell r="C562">
            <v>2001</v>
          </cell>
          <cell r="D562" t="str">
            <v>LAL</v>
          </cell>
          <cell r="F562" t="str">
            <v>Ron Harper</v>
          </cell>
          <cell r="G562">
            <v>4</v>
          </cell>
          <cell r="H562" t="str">
            <v>PG</v>
          </cell>
          <cell r="J562">
            <v>78</v>
          </cell>
          <cell r="L562">
            <v>185</v>
          </cell>
          <cell r="N562">
            <v>21.374932837478621</v>
          </cell>
          <cell r="O562">
            <v>81</v>
          </cell>
          <cell r="P562">
            <v>1.0384615384615385</v>
          </cell>
          <cell r="R562">
            <v>37.402777777777779</v>
          </cell>
          <cell r="S562" t="str">
            <v>us</v>
          </cell>
          <cell r="T562" t="str">
            <v>United States</v>
          </cell>
          <cell r="U562" t="str">
            <v>North America</v>
          </cell>
          <cell r="V562" t="str">
            <v>Americas</v>
          </cell>
          <cell r="W562">
            <v>14</v>
          </cell>
          <cell r="X562" t="str">
            <v>MAC</v>
          </cell>
          <cell r="Z562" t="str">
            <v>Miami University</v>
          </cell>
          <cell r="AF562">
            <v>2200000</v>
          </cell>
          <cell r="AG562">
            <v>3.8262058683458562E-2</v>
          </cell>
          <cell r="AJ562">
            <v>1139</v>
          </cell>
          <cell r="AL562">
            <v>1</v>
          </cell>
          <cell r="AM562">
            <v>0.8</v>
          </cell>
          <cell r="AN562">
            <v>1.8</v>
          </cell>
          <cell r="AO562">
            <v>-1.1000000000000001</v>
          </cell>
          <cell r="AP562" t="str">
            <v/>
          </cell>
          <cell r="AQ562">
            <v>13.9</v>
          </cell>
          <cell r="AR562">
            <v>10.9</v>
          </cell>
          <cell r="AS562">
            <v>52.5</v>
          </cell>
          <cell r="AT562">
            <v>14.8</v>
          </cell>
          <cell r="AU562">
            <v>1.8</v>
          </cell>
          <cell r="AV562">
            <v>1.5</v>
          </cell>
          <cell r="AW562">
            <v>17.5</v>
          </cell>
          <cell r="AX562">
            <v>0.84571428571428575</v>
          </cell>
          <cell r="AY562">
            <v>3.3</v>
          </cell>
          <cell r="BG562">
            <v>1.07</v>
          </cell>
        </row>
        <row r="563">
          <cell r="C563">
            <v>2001</v>
          </cell>
          <cell r="D563" t="str">
            <v>LAL</v>
          </cell>
          <cell r="F563" t="str">
            <v>Robert Horry</v>
          </cell>
          <cell r="G563">
            <v>5</v>
          </cell>
          <cell r="H563" t="str">
            <v>PF</v>
          </cell>
          <cell r="J563">
            <v>82</v>
          </cell>
          <cell r="L563">
            <v>240</v>
          </cell>
          <cell r="N563">
            <v>25.090295297178951</v>
          </cell>
          <cell r="O563">
            <v>85</v>
          </cell>
          <cell r="P563">
            <v>1.0365853658536586</v>
          </cell>
          <cell r="R563">
            <v>30.805555555555557</v>
          </cell>
          <cell r="S563" t="str">
            <v>us</v>
          </cell>
          <cell r="T563" t="str">
            <v>United States</v>
          </cell>
          <cell r="U563" t="str">
            <v>North America</v>
          </cell>
          <cell r="V563" t="str">
            <v>Americas</v>
          </cell>
          <cell r="W563">
            <v>8</v>
          </cell>
          <cell r="X563" t="str">
            <v>SEC</v>
          </cell>
          <cell r="Z563" t="str">
            <v>Alabama</v>
          </cell>
          <cell r="AF563">
            <v>4800000</v>
          </cell>
          <cell r="AG563">
            <v>8.3480855309364138E-2</v>
          </cell>
          <cell r="AJ563">
            <v>1587</v>
          </cell>
          <cell r="AL563">
            <v>1.1000000000000001</v>
          </cell>
          <cell r="AM563">
            <v>1.5</v>
          </cell>
          <cell r="AN563">
            <v>2.6</v>
          </cell>
          <cell r="AO563">
            <v>-0.9</v>
          </cell>
          <cell r="AP563" t="str">
            <v/>
          </cell>
          <cell r="AQ563">
            <v>14</v>
          </cell>
          <cell r="AR563">
            <v>12.5</v>
          </cell>
          <cell r="AS563">
            <v>48.9</v>
          </cell>
          <cell r="AT563">
            <v>11.7</v>
          </cell>
          <cell r="AU563">
            <v>1.8</v>
          </cell>
          <cell r="AV563">
            <v>2.4</v>
          </cell>
          <cell r="AW563">
            <v>15.9</v>
          </cell>
          <cell r="AX563">
            <v>0.73584905660377353</v>
          </cell>
          <cell r="AY563">
            <v>4.2</v>
          </cell>
          <cell r="BG563">
            <v>3.88</v>
          </cell>
        </row>
        <row r="564">
          <cell r="C564">
            <v>2001</v>
          </cell>
          <cell r="D564" t="str">
            <v>LAL</v>
          </cell>
          <cell r="F564" t="str">
            <v>Tyronn Lue</v>
          </cell>
          <cell r="G564">
            <v>10</v>
          </cell>
          <cell r="H564" t="str">
            <v>PG</v>
          </cell>
          <cell r="J564">
            <v>73</v>
          </cell>
          <cell r="L564">
            <v>175</v>
          </cell>
          <cell r="N564">
            <v>23.084185960616807</v>
          </cell>
          <cell r="O564">
            <v>77</v>
          </cell>
          <cell r="P564">
            <v>1.0547945205479452</v>
          </cell>
          <cell r="R564">
            <v>24.116666666666667</v>
          </cell>
          <cell r="S564" t="str">
            <v>us</v>
          </cell>
          <cell r="T564" t="str">
            <v>United States</v>
          </cell>
          <cell r="U564" t="str">
            <v>North America</v>
          </cell>
          <cell r="V564" t="str">
            <v>Americas</v>
          </cell>
          <cell r="W564">
            <v>2</v>
          </cell>
          <cell r="X564" t="str">
            <v>BIG10</v>
          </cell>
          <cell r="Z564" t="str">
            <v>Nebraska</v>
          </cell>
          <cell r="AF564">
            <v>865800</v>
          </cell>
          <cell r="AG564">
            <v>1.5057859276426557E-2</v>
          </cell>
          <cell r="AJ564">
            <v>468</v>
          </cell>
          <cell r="AL564">
            <v>0.2</v>
          </cell>
          <cell r="AM564">
            <v>0.2</v>
          </cell>
          <cell r="AN564">
            <v>0.4</v>
          </cell>
          <cell r="AO564">
            <v>-4.5999999999999996</v>
          </cell>
          <cell r="AP564" t="str">
            <v/>
          </cell>
          <cell r="AQ564">
            <v>14.8</v>
          </cell>
          <cell r="AR564">
            <v>9.5</v>
          </cell>
          <cell r="AS564">
            <v>51</v>
          </cell>
          <cell r="AT564">
            <v>14.3</v>
          </cell>
          <cell r="AU564">
            <v>2.1</v>
          </cell>
          <cell r="AV564">
            <v>0</v>
          </cell>
          <cell r="AW564">
            <v>17.5</v>
          </cell>
          <cell r="AX564">
            <v>0.81714285714285717</v>
          </cell>
          <cell r="AY564">
            <v>2.1</v>
          </cell>
          <cell r="BG564">
            <v>1</v>
          </cell>
        </row>
        <row r="565">
          <cell r="C565">
            <v>2001</v>
          </cell>
          <cell r="D565" t="str">
            <v>LAL</v>
          </cell>
          <cell r="F565" t="str">
            <v>Mark Madsen</v>
          </cell>
          <cell r="G565">
            <v>35</v>
          </cell>
          <cell r="H565" t="str">
            <v>PF</v>
          </cell>
          <cell r="J565">
            <v>81</v>
          </cell>
          <cell r="L565">
            <v>240</v>
          </cell>
          <cell r="N565">
            <v>25.713632918492802</v>
          </cell>
          <cell r="O565">
            <v>84</v>
          </cell>
          <cell r="P565">
            <v>1.037037037037037</v>
          </cell>
          <cell r="R565">
            <v>25.380555555555556</v>
          </cell>
          <cell r="S565" t="str">
            <v>us</v>
          </cell>
          <cell r="T565" t="str">
            <v>United States</v>
          </cell>
          <cell r="U565" t="str">
            <v>North America</v>
          </cell>
          <cell r="V565" t="str">
            <v>Americas</v>
          </cell>
          <cell r="W565">
            <v>1</v>
          </cell>
          <cell r="X565" t="str">
            <v>PAC12</v>
          </cell>
          <cell r="Z565" t="str">
            <v>Stanford</v>
          </cell>
          <cell r="AF565">
            <v>707040</v>
          </cell>
          <cell r="AG565">
            <v>1.2296729987069337E-2</v>
          </cell>
          <cell r="AJ565">
            <v>641</v>
          </cell>
          <cell r="AL565">
            <v>0.8</v>
          </cell>
          <cell r="AM565">
            <v>0.3</v>
          </cell>
          <cell r="AN565">
            <v>1.1000000000000001</v>
          </cell>
          <cell r="AO565">
            <v>-3.5</v>
          </cell>
          <cell r="AP565" t="str">
            <v/>
          </cell>
          <cell r="AQ565">
            <v>10.9</v>
          </cell>
          <cell r="AR565" t="str">
            <v/>
          </cell>
          <cell r="AS565">
            <v>53</v>
          </cell>
          <cell r="AT565">
            <v>5.4</v>
          </cell>
          <cell r="AU565">
            <v>0.7</v>
          </cell>
          <cell r="AV565">
            <v>0.9</v>
          </cell>
          <cell r="AW565">
            <v>17.3</v>
          </cell>
          <cell r="AX565">
            <v>0.31213872832369943</v>
          </cell>
          <cell r="AY565">
            <v>1.6</v>
          </cell>
          <cell r="BG565">
            <v>4.63</v>
          </cell>
        </row>
        <row r="566">
          <cell r="C566">
            <v>2001</v>
          </cell>
          <cell r="D566" t="str">
            <v>LAL</v>
          </cell>
          <cell r="F566" t="str">
            <v>Stanislav Medvedenko</v>
          </cell>
          <cell r="G566">
            <v>14</v>
          </cell>
          <cell r="H566" t="str">
            <v>PF</v>
          </cell>
          <cell r="J566">
            <v>82</v>
          </cell>
          <cell r="L566">
            <v>250</v>
          </cell>
          <cell r="N566">
            <v>26.135724267894741</v>
          </cell>
          <cell r="O566">
            <v>86</v>
          </cell>
          <cell r="P566">
            <v>1.0487804878048781</v>
          </cell>
          <cell r="R566">
            <v>22.197222222222223</v>
          </cell>
          <cell r="S566" t="str">
            <v>ua</v>
          </cell>
          <cell r="T566" t="str">
            <v>Ukraine</v>
          </cell>
          <cell r="U566" t="str">
            <v>Europe</v>
          </cell>
          <cell r="V566" t="str">
            <v>Eurasia</v>
          </cell>
          <cell r="W566">
            <v>1</v>
          </cell>
          <cell r="X566" t="str">
            <v>INT'L</v>
          </cell>
          <cell r="Z566" t="str">
            <v>INTERNATIONAL</v>
          </cell>
          <cell r="AF566">
            <v>316969</v>
          </cell>
          <cell r="AG566">
            <v>5.5126756721987167E-3</v>
          </cell>
          <cell r="AJ566">
            <v>39</v>
          </cell>
          <cell r="AL566">
            <v>0.1</v>
          </cell>
          <cell r="AM566">
            <v>0</v>
          </cell>
          <cell r="AN566">
            <v>0.1</v>
          </cell>
          <cell r="AO566">
            <v>-3.2</v>
          </cell>
          <cell r="AP566" t="str">
            <v/>
          </cell>
          <cell r="AQ566">
            <v>38.200000000000003</v>
          </cell>
          <cell r="AR566" t="str">
            <v/>
          </cell>
          <cell r="AS566">
            <v>52.800000000000004</v>
          </cell>
          <cell r="AT566">
            <v>10.8</v>
          </cell>
          <cell r="AU566">
            <v>1.3</v>
          </cell>
          <cell r="AV566">
            <v>1.8</v>
          </cell>
          <cell r="AW566">
            <v>9</v>
          </cell>
          <cell r="AX566">
            <v>1.2000000000000002</v>
          </cell>
          <cell r="AY566">
            <v>3.1</v>
          </cell>
          <cell r="BG566">
            <v>4.76</v>
          </cell>
        </row>
        <row r="567">
          <cell r="C567">
            <v>2001</v>
          </cell>
          <cell r="D567" t="str">
            <v>LAL</v>
          </cell>
          <cell r="F567" t="str">
            <v>Shaquille O'Neal</v>
          </cell>
          <cell r="G567">
            <v>34</v>
          </cell>
          <cell r="H567" t="str">
            <v>C</v>
          </cell>
          <cell r="J567">
            <v>85</v>
          </cell>
          <cell r="L567">
            <v>325</v>
          </cell>
          <cell r="N567">
            <v>31.620428092805742</v>
          </cell>
          <cell r="O567">
            <v>91</v>
          </cell>
          <cell r="P567">
            <v>1.0705882352941176</v>
          </cell>
          <cell r="R567">
            <v>29.274999999999999</v>
          </cell>
          <cell r="S567" t="str">
            <v>us</v>
          </cell>
          <cell r="T567" t="str">
            <v>United States</v>
          </cell>
          <cell r="U567" t="str">
            <v>North America</v>
          </cell>
          <cell r="V567" t="str">
            <v>Americas</v>
          </cell>
          <cell r="W567">
            <v>8</v>
          </cell>
          <cell r="X567" t="str">
            <v>SEC</v>
          </cell>
          <cell r="Z567" t="str">
            <v>LSU</v>
          </cell>
          <cell r="AF567">
            <v>19285715</v>
          </cell>
          <cell r="AG567">
            <v>0.33541416321929868</v>
          </cell>
          <cell r="AJ567">
            <v>2924</v>
          </cell>
          <cell r="AL567">
            <v>11.1</v>
          </cell>
          <cell r="AM567">
            <v>3.9</v>
          </cell>
          <cell r="AN567">
            <v>14.9</v>
          </cell>
          <cell r="AO567">
            <v>5.6</v>
          </cell>
          <cell r="AP567" t="str">
            <v/>
          </cell>
          <cell r="AQ567">
            <v>31.6</v>
          </cell>
          <cell r="AR567">
            <v>8.6999999999999993</v>
          </cell>
          <cell r="AS567">
            <v>57.4</v>
          </cell>
          <cell r="AT567">
            <v>18.8</v>
          </cell>
          <cell r="AU567">
            <v>0.8</v>
          </cell>
          <cell r="AV567">
            <v>4.9000000000000004</v>
          </cell>
          <cell r="AW567">
            <v>10.5</v>
          </cell>
          <cell r="AX567">
            <v>1.7904761904761906</v>
          </cell>
          <cell r="AY567">
            <v>5.7</v>
          </cell>
          <cell r="BG567">
            <v>5</v>
          </cell>
        </row>
        <row r="568">
          <cell r="C568">
            <v>2001</v>
          </cell>
          <cell r="D568" t="str">
            <v>LAL</v>
          </cell>
          <cell r="F568" t="str">
            <v>Mike Penberthy</v>
          </cell>
          <cell r="G568">
            <v>12</v>
          </cell>
          <cell r="H568" t="str">
            <v>PG</v>
          </cell>
          <cell r="J568">
            <v>75</v>
          </cell>
          <cell r="L568">
            <v>185</v>
          </cell>
          <cell r="N568">
            <v>23.119127357016875</v>
          </cell>
          <cell r="O568">
            <v>78</v>
          </cell>
          <cell r="P568">
            <v>1.04</v>
          </cell>
          <cell r="R568">
            <v>26.544444444444444</v>
          </cell>
          <cell r="S568" t="str">
            <v>us</v>
          </cell>
          <cell r="T568" t="str">
            <v>United States</v>
          </cell>
          <cell r="U568" t="str">
            <v>North America</v>
          </cell>
          <cell r="V568" t="str">
            <v>Americas</v>
          </cell>
          <cell r="W568">
            <v>1</v>
          </cell>
          <cell r="X568" t="str">
            <v>OTHER</v>
          </cell>
          <cell r="Z568" t="str">
            <v>Master's College</v>
          </cell>
          <cell r="AF568">
            <v>316969</v>
          </cell>
          <cell r="AG568">
            <v>5.5126756721987167E-3</v>
          </cell>
          <cell r="AJ568">
            <v>851</v>
          </cell>
          <cell r="AL568">
            <v>1.3</v>
          </cell>
          <cell r="AM568">
            <v>0.2</v>
          </cell>
          <cell r="AN568">
            <v>1.6</v>
          </cell>
          <cell r="AO568">
            <v>-1.9</v>
          </cell>
          <cell r="AP568" t="str">
            <v/>
          </cell>
          <cell r="AQ568">
            <v>14.2</v>
          </cell>
          <cell r="AR568">
            <v>6.2</v>
          </cell>
          <cell r="AS568">
            <v>56.699999999999996</v>
          </cell>
          <cell r="AT568">
            <v>12.4</v>
          </cell>
          <cell r="AU568">
            <v>1.4</v>
          </cell>
          <cell r="AV568">
            <v>0.2</v>
          </cell>
          <cell r="AW568">
            <v>12.6</v>
          </cell>
          <cell r="AX568">
            <v>0.98412698412698418</v>
          </cell>
          <cell r="AY568">
            <v>1.5999999999999999</v>
          </cell>
          <cell r="BG568">
            <v>1.08</v>
          </cell>
        </row>
        <row r="569">
          <cell r="C569">
            <v>2001</v>
          </cell>
          <cell r="D569" t="str">
            <v>LAL</v>
          </cell>
          <cell r="F569" t="str">
            <v>Isaiah Rider</v>
          </cell>
          <cell r="G569">
            <v>7</v>
          </cell>
          <cell r="H569" t="str">
            <v>SG</v>
          </cell>
          <cell r="J569">
            <v>77</v>
          </cell>
          <cell r="L569">
            <v>215</v>
          </cell>
          <cell r="N569">
            <v>25.490552298954096</v>
          </cell>
          <cell r="O569">
            <v>79</v>
          </cell>
          <cell r="P569">
            <v>1.025974025974026</v>
          </cell>
          <cell r="R569">
            <v>30.258333333333333</v>
          </cell>
          <cell r="S569" t="str">
            <v>us</v>
          </cell>
          <cell r="T569" t="str">
            <v>United States</v>
          </cell>
          <cell r="U569" t="str">
            <v>North America</v>
          </cell>
          <cell r="V569" t="str">
            <v>Americas</v>
          </cell>
          <cell r="W569">
            <v>7</v>
          </cell>
          <cell r="X569" t="str">
            <v>MWC</v>
          </cell>
          <cell r="Z569" t="str">
            <v>UNLV</v>
          </cell>
          <cell r="AF569">
            <v>736000</v>
          </cell>
          <cell r="AG569">
            <v>1.2800397814102501E-2</v>
          </cell>
          <cell r="AJ569">
            <v>1206</v>
          </cell>
          <cell r="AL569">
            <v>0.3</v>
          </cell>
          <cell r="AM569">
            <v>0.5</v>
          </cell>
          <cell r="AN569">
            <v>0.8</v>
          </cell>
          <cell r="AO569">
            <v>-4.2</v>
          </cell>
          <cell r="AP569" t="str">
            <v/>
          </cell>
          <cell r="AQ569">
            <v>22.5</v>
          </cell>
          <cell r="AR569">
            <v>11.8</v>
          </cell>
          <cell r="AS569">
            <v>49.9</v>
          </cell>
          <cell r="AT569">
            <v>15</v>
          </cell>
          <cell r="AU569">
            <v>1.2</v>
          </cell>
          <cell r="AV569">
            <v>0.4</v>
          </cell>
          <cell r="AW569">
            <v>16.2</v>
          </cell>
          <cell r="AX569">
            <v>0.92592592592592593</v>
          </cell>
          <cell r="AY569">
            <v>1.6</v>
          </cell>
          <cell r="BG569">
            <v>1.89</v>
          </cell>
        </row>
        <row r="570">
          <cell r="C570">
            <v>2001</v>
          </cell>
          <cell r="D570" t="str">
            <v>LAL</v>
          </cell>
          <cell r="F570" t="str">
            <v>Brian Shaw</v>
          </cell>
          <cell r="G570">
            <v>20</v>
          </cell>
          <cell r="H570" t="str">
            <v>SG</v>
          </cell>
          <cell r="J570">
            <v>78</v>
          </cell>
          <cell r="L570">
            <v>190</v>
          </cell>
          <cell r="N570">
            <v>21.952633724978043</v>
          </cell>
          <cell r="O570">
            <v>80</v>
          </cell>
          <cell r="P570">
            <v>1.0256410256410255</v>
          </cell>
          <cell r="R570">
            <v>35.230555555555554</v>
          </cell>
          <cell r="S570" t="str">
            <v>us</v>
          </cell>
          <cell r="T570" t="str">
            <v>United States</v>
          </cell>
          <cell r="U570" t="str">
            <v>North America</v>
          </cell>
          <cell r="V570" t="str">
            <v>Americas</v>
          </cell>
          <cell r="W570">
            <v>11</v>
          </cell>
          <cell r="X570" t="str">
            <v>OTHER</v>
          </cell>
          <cell r="Z570" t="str">
            <v>UC Santa Barbara</v>
          </cell>
          <cell r="AF570">
            <v>2250000</v>
          </cell>
          <cell r="AG570">
            <v>3.9131650926264437E-2</v>
          </cell>
          <cell r="AJ570">
            <v>1833</v>
          </cell>
          <cell r="AL570">
            <v>1.2</v>
          </cell>
          <cell r="AM570">
            <v>1.4</v>
          </cell>
          <cell r="AN570">
            <v>2.5</v>
          </cell>
          <cell r="AO570">
            <v>-1.2</v>
          </cell>
          <cell r="AP570" t="str">
            <v/>
          </cell>
          <cell r="AQ570">
            <v>13.1</v>
          </cell>
          <cell r="AR570">
            <v>9.1999999999999993</v>
          </cell>
          <cell r="AS570">
            <v>47.9</v>
          </cell>
          <cell r="AT570">
            <v>20.399999999999999</v>
          </cell>
          <cell r="AU570">
            <v>1.4</v>
          </cell>
          <cell r="AV570">
            <v>1</v>
          </cell>
          <cell r="AW570">
            <v>18.100000000000001</v>
          </cell>
          <cell r="AX570">
            <v>1.1270718232044197</v>
          </cell>
          <cell r="AY570">
            <v>2.4</v>
          </cell>
          <cell r="BG570">
            <v>1.5899999999999999</v>
          </cell>
        </row>
        <row r="571">
          <cell r="C571">
            <v>2001</v>
          </cell>
          <cell r="D571" t="str">
            <v>LAL</v>
          </cell>
          <cell r="O571">
            <v>0</v>
          </cell>
          <cell r="P571" t="str">
            <v/>
          </cell>
          <cell r="X571">
            <v>0</v>
          </cell>
          <cell r="AF571">
            <v>0</v>
          </cell>
          <cell r="AG571">
            <v>0</v>
          </cell>
          <cell r="AJ571">
            <v>0</v>
          </cell>
          <cell r="AL571">
            <v>0</v>
          </cell>
          <cell r="AM571">
            <v>0</v>
          </cell>
          <cell r="AN571">
            <v>0</v>
          </cell>
          <cell r="AO571" t="str">
            <v/>
          </cell>
          <cell r="AP571" t="str">
            <v/>
          </cell>
          <cell r="AQ571">
            <v>0</v>
          </cell>
          <cell r="AR571">
            <v>21.8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BG571" t="str">
            <v/>
          </cell>
        </row>
        <row r="572">
          <cell r="C572">
            <v>2001</v>
          </cell>
          <cell r="D572" t="str">
            <v>LAL</v>
          </cell>
          <cell r="O572">
            <v>0</v>
          </cell>
          <cell r="P572" t="str">
            <v/>
          </cell>
          <cell r="X572">
            <v>0</v>
          </cell>
          <cell r="AF572">
            <v>0</v>
          </cell>
          <cell r="AG572">
            <v>0</v>
          </cell>
          <cell r="AJ572">
            <v>0</v>
          </cell>
          <cell r="AL572">
            <v>0</v>
          </cell>
          <cell r="AM572">
            <v>0</v>
          </cell>
          <cell r="AN572">
            <v>0</v>
          </cell>
          <cell r="AO572" t="str">
            <v/>
          </cell>
          <cell r="AP572" t="str">
            <v/>
          </cell>
          <cell r="AQ572">
            <v>0</v>
          </cell>
          <cell r="AR572">
            <v>11.2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BG572" t="str">
            <v/>
          </cell>
        </row>
        <row r="573">
          <cell r="C573">
            <v>2001</v>
          </cell>
          <cell r="D573" t="str">
            <v>LAL</v>
          </cell>
          <cell r="O573">
            <v>0</v>
          </cell>
          <cell r="P573" t="str">
            <v/>
          </cell>
          <cell r="X573">
            <v>0</v>
          </cell>
          <cell r="AF573">
            <v>0</v>
          </cell>
          <cell r="AG573">
            <v>0</v>
          </cell>
          <cell r="AJ573">
            <v>0</v>
          </cell>
          <cell r="AL573">
            <v>0</v>
          </cell>
          <cell r="AM573">
            <v>0</v>
          </cell>
          <cell r="AN573">
            <v>0</v>
          </cell>
          <cell r="AO573" t="str">
            <v/>
          </cell>
          <cell r="AP573" t="str">
            <v/>
          </cell>
          <cell r="AQ573">
            <v>0</v>
          </cell>
          <cell r="AR573" t="str">
            <v/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BG573" t="str">
            <v/>
          </cell>
        </row>
        <row r="574">
          <cell r="C574">
            <v>2001</v>
          </cell>
          <cell r="D574" t="str">
            <v>LAL</v>
          </cell>
          <cell r="O574">
            <v>0</v>
          </cell>
          <cell r="P574" t="str">
            <v/>
          </cell>
          <cell r="X574">
            <v>0</v>
          </cell>
          <cell r="AF574">
            <v>0</v>
          </cell>
          <cell r="AG574">
            <v>0</v>
          </cell>
          <cell r="AJ574">
            <v>0</v>
          </cell>
          <cell r="AL574">
            <v>0</v>
          </cell>
          <cell r="AM574">
            <v>0</v>
          </cell>
          <cell r="AN574">
            <v>0</v>
          </cell>
          <cell r="AO574" t="str">
            <v/>
          </cell>
          <cell r="AP574" t="str">
            <v/>
          </cell>
          <cell r="AQ574">
            <v>0</v>
          </cell>
          <cell r="AR574" t="str">
            <v/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BG574" t="str">
            <v/>
          </cell>
        </row>
        <row r="575">
          <cell r="C575">
            <v>2001</v>
          </cell>
          <cell r="D575" t="str">
            <v>LAL</v>
          </cell>
          <cell r="O575">
            <v>0</v>
          </cell>
          <cell r="P575" t="str">
            <v/>
          </cell>
          <cell r="X575">
            <v>0</v>
          </cell>
          <cell r="AF575">
            <v>0</v>
          </cell>
          <cell r="AG575">
            <v>0</v>
          </cell>
          <cell r="AJ575">
            <v>0</v>
          </cell>
          <cell r="AL575">
            <v>0</v>
          </cell>
          <cell r="AM575">
            <v>0</v>
          </cell>
          <cell r="AN575">
            <v>0</v>
          </cell>
          <cell r="AO575" t="str">
            <v/>
          </cell>
          <cell r="AP575" t="str">
            <v/>
          </cell>
          <cell r="AQ575">
            <v>0</v>
          </cell>
          <cell r="AR575" t="str">
            <v/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BG575" t="str">
            <v/>
          </cell>
        </row>
        <row r="576">
          <cell r="C576">
            <v>2001</v>
          </cell>
          <cell r="D576" t="str">
            <v>LAL</v>
          </cell>
          <cell r="O576">
            <v>0</v>
          </cell>
          <cell r="P576" t="str">
            <v/>
          </cell>
          <cell r="X576">
            <v>0</v>
          </cell>
          <cell r="AF576">
            <v>0</v>
          </cell>
          <cell r="AG576">
            <v>0</v>
          </cell>
          <cell r="AJ576">
            <v>0</v>
          </cell>
          <cell r="AL576">
            <v>0</v>
          </cell>
          <cell r="AM576">
            <v>0</v>
          </cell>
          <cell r="AN576">
            <v>0</v>
          </cell>
          <cell r="AO576" t="str">
            <v/>
          </cell>
          <cell r="AP576" t="str">
            <v/>
          </cell>
          <cell r="AQ576">
            <v>0</v>
          </cell>
          <cell r="AR576" t="str">
            <v/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BG576" t="str">
            <v/>
          </cell>
        </row>
        <row r="577">
          <cell r="C577">
            <v>2001</v>
          </cell>
          <cell r="D577" t="str">
            <v>LAL</v>
          </cell>
          <cell r="O577">
            <v>0</v>
          </cell>
          <cell r="P577" t="str">
            <v/>
          </cell>
          <cell r="X577">
            <v>0</v>
          </cell>
          <cell r="AF577">
            <v>0</v>
          </cell>
          <cell r="AG577">
            <v>0</v>
          </cell>
          <cell r="AJ577">
            <v>0</v>
          </cell>
          <cell r="AL577">
            <v>0</v>
          </cell>
          <cell r="AM577">
            <v>0</v>
          </cell>
          <cell r="AN577">
            <v>0</v>
          </cell>
          <cell r="AO577" t="str">
            <v/>
          </cell>
          <cell r="AP577" t="str">
            <v/>
          </cell>
          <cell r="AQ577">
            <v>0</v>
          </cell>
          <cell r="AR577" t="str">
            <v/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BG577" t="str">
            <v/>
          </cell>
        </row>
        <row r="578">
          <cell r="C578">
            <v>2001</v>
          </cell>
          <cell r="D578" t="str">
            <v>LAL</v>
          </cell>
          <cell r="F578" t="str">
            <v>TEAM TOTAL / WTD AVG</v>
          </cell>
          <cell r="AG578">
            <v>1</v>
          </cell>
          <cell r="AJ578">
            <v>19905</v>
          </cell>
          <cell r="AL578">
            <v>35.299999999999997</v>
          </cell>
          <cell r="AM578">
            <v>15.4</v>
          </cell>
          <cell r="AN578">
            <v>50.6</v>
          </cell>
          <cell r="AO578">
            <v>0.94609897010801314</v>
          </cell>
          <cell r="AP578">
            <v>0</v>
          </cell>
          <cell r="AQ578">
            <v>285.90000000000009</v>
          </cell>
          <cell r="AR578">
            <v>209.59999999999997</v>
          </cell>
          <cell r="AS578">
            <v>52.617478020597837</v>
          </cell>
          <cell r="AT578">
            <v>15.548666164280332</v>
          </cell>
          <cell r="AU578">
            <v>1.4744988696307462</v>
          </cell>
          <cell r="AV578">
            <v>1.7316704345641802</v>
          </cell>
          <cell r="AW578">
            <v>13.390781210751067</v>
          </cell>
          <cell r="AX578">
            <v>1.2287838175126355</v>
          </cell>
          <cell r="AY578">
            <v>3.2061693041949262</v>
          </cell>
          <cell r="BG578">
            <v>2.9989721175584023</v>
          </cell>
        </row>
        <row r="582">
          <cell r="C582" t="str">
            <v>YEAR</v>
          </cell>
          <cell r="D582" t="str">
            <v>TEAM</v>
          </cell>
          <cell r="F582" t="str">
            <v>PLAYER</v>
          </cell>
          <cell r="G582" t="str">
            <v>NUMBER</v>
          </cell>
          <cell r="H582" t="str">
            <v>POS</v>
          </cell>
          <cell r="J582" t="str">
            <v>HEIGHT (IN)</v>
          </cell>
          <cell r="L582" t="str">
            <v>WEIGHT (LBS)</v>
          </cell>
          <cell r="N582" t="str">
            <v>BMI</v>
          </cell>
          <cell r="O582" t="str">
            <v>W-SPAN</v>
          </cell>
          <cell r="P582" t="str">
            <v>APE</v>
          </cell>
          <cell r="R582" t="str">
            <v>AGE</v>
          </cell>
          <cell r="S582" t="str">
            <v>NATION</v>
          </cell>
          <cell r="T582" t="str">
            <v>COUNTRY</v>
          </cell>
          <cell r="U582" t="str">
            <v>CONTINENT</v>
          </cell>
          <cell r="V582" t="str">
            <v>GLOBAL REGION</v>
          </cell>
          <cell r="W582" t="str">
            <v>EXPE1IENCE</v>
          </cell>
          <cell r="X582" t="str">
            <v>CONFERENCE</v>
          </cell>
          <cell r="Z582" t="str">
            <v>COLLEGE1</v>
          </cell>
          <cell r="AF582" t="str">
            <v>SALARY</v>
          </cell>
          <cell r="AG582" t="str">
            <v>% SALARY</v>
          </cell>
          <cell r="AJ582" t="str">
            <v>MP</v>
          </cell>
          <cell r="AL582" t="str">
            <v>D-WS</v>
          </cell>
          <cell r="AM582" t="str">
            <v>O-WS</v>
          </cell>
          <cell r="AN582" t="str">
            <v>WS</v>
          </cell>
          <cell r="AO582" t="str">
            <v>RAPTOR</v>
          </cell>
          <cell r="AP582" t="str">
            <v>LEBRON</v>
          </cell>
          <cell r="AQ582" t="str">
            <v>USG%</v>
          </cell>
          <cell r="AR582" t="str">
            <v>PER</v>
          </cell>
          <cell r="AS582" t="str">
            <v>TS%</v>
          </cell>
          <cell r="AT582" t="str">
            <v>AST%</v>
          </cell>
          <cell r="AU582" t="str">
            <v>STL%</v>
          </cell>
          <cell r="AV582" t="str">
            <v>BLK%</v>
          </cell>
          <cell r="AW582" t="str">
            <v>TO%</v>
          </cell>
          <cell r="AX582" t="str">
            <v>AST%/TO%</v>
          </cell>
          <cell r="AY582" t="str">
            <v>STOCK%</v>
          </cell>
          <cell r="BG582" t="str">
            <v>WTD POS</v>
          </cell>
        </row>
        <row r="583">
          <cell r="C583">
            <v>2000</v>
          </cell>
          <cell r="D583" t="str">
            <v>LAL</v>
          </cell>
          <cell r="F583" t="str">
            <v>Kobe Bryant</v>
          </cell>
          <cell r="G583">
            <v>8</v>
          </cell>
          <cell r="H583" t="str">
            <v>SG</v>
          </cell>
          <cell r="J583">
            <v>78</v>
          </cell>
          <cell r="L583">
            <v>212</v>
          </cell>
          <cell r="N583">
            <v>24.494517629975501</v>
          </cell>
          <cell r="O583">
            <v>83</v>
          </cell>
          <cell r="P583">
            <v>1.0641025641025641</v>
          </cell>
          <cell r="R583">
            <v>21.822222222222223</v>
          </cell>
          <cell r="S583" t="str">
            <v>us</v>
          </cell>
          <cell r="T583" t="str">
            <v>United States</v>
          </cell>
          <cell r="U583" t="str">
            <v>North America</v>
          </cell>
          <cell r="V583" t="str">
            <v>Americas</v>
          </cell>
          <cell r="W583">
            <v>3</v>
          </cell>
          <cell r="X583" t="str">
            <v>H.S.</v>
          </cell>
          <cell r="Z583" t="str">
            <v>High School</v>
          </cell>
          <cell r="AF583">
            <v>9000000</v>
          </cell>
          <cell r="AG583">
            <v>0.16630162536002224</v>
          </cell>
          <cell r="AJ583">
            <v>2524</v>
          </cell>
          <cell r="AL583">
            <v>6.1</v>
          </cell>
          <cell r="AM583">
            <v>4.5</v>
          </cell>
          <cell r="AN583">
            <v>10.6</v>
          </cell>
          <cell r="AO583">
            <v>5.4</v>
          </cell>
          <cell r="AP583" t="str">
            <v/>
          </cell>
          <cell r="AQ583">
            <v>26.8</v>
          </cell>
          <cell r="AR583">
            <v>30.6</v>
          </cell>
          <cell r="AS583">
            <v>54.6</v>
          </cell>
          <cell r="AT583">
            <v>22.4</v>
          </cell>
          <cell r="AU583">
            <v>2.2000000000000002</v>
          </cell>
          <cell r="AV583">
            <v>1.7</v>
          </cell>
          <cell r="AW583">
            <v>11.8</v>
          </cell>
          <cell r="AX583">
            <v>1.8983050847457625</v>
          </cell>
          <cell r="AY583">
            <v>3.9000000000000004</v>
          </cell>
          <cell r="BG583">
            <v>2.0299999999999998</v>
          </cell>
        </row>
        <row r="584">
          <cell r="C584">
            <v>2000</v>
          </cell>
          <cell r="D584" t="str">
            <v>LAL</v>
          </cell>
          <cell r="F584" t="str">
            <v>John Celestand</v>
          </cell>
          <cell r="G584">
            <v>11</v>
          </cell>
          <cell r="H584" t="str">
            <v>PG</v>
          </cell>
          <cell r="J584">
            <v>76</v>
          </cell>
          <cell r="L584">
            <v>178</v>
          </cell>
          <cell r="N584">
            <v>21.662823113548278</v>
          </cell>
          <cell r="O584">
            <v>78</v>
          </cell>
          <cell r="P584">
            <v>1.0263157894736843</v>
          </cell>
          <cell r="R584">
            <v>23.286111111111111</v>
          </cell>
          <cell r="S584" t="str">
            <v>us</v>
          </cell>
          <cell r="T584" t="str">
            <v>United States</v>
          </cell>
          <cell r="U584" t="str">
            <v>North America</v>
          </cell>
          <cell r="V584" t="str">
            <v>Americas</v>
          </cell>
          <cell r="W584">
            <v>1</v>
          </cell>
          <cell r="X584" t="str">
            <v>BIG EAST</v>
          </cell>
          <cell r="Z584" t="str">
            <v>Villanova</v>
          </cell>
          <cell r="AF584">
            <v>301875</v>
          </cell>
          <cell r="AG584">
            <v>5.5780336839507455E-3</v>
          </cell>
          <cell r="AJ584">
            <v>185</v>
          </cell>
          <cell r="AL584">
            <v>-0.4</v>
          </cell>
          <cell r="AM584">
            <v>0.2</v>
          </cell>
          <cell r="AN584">
            <v>-0.1</v>
          </cell>
          <cell r="AO584">
            <v>-7</v>
          </cell>
          <cell r="AP584" t="str">
            <v/>
          </cell>
          <cell r="AQ584">
            <v>15.1</v>
          </cell>
          <cell r="AR584">
            <v>21.7</v>
          </cell>
          <cell r="AS584">
            <v>38.800000000000004</v>
          </cell>
          <cell r="AT584">
            <v>15.2</v>
          </cell>
          <cell r="AU584">
            <v>1.9</v>
          </cell>
          <cell r="AV584">
            <v>0</v>
          </cell>
          <cell r="AW584">
            <v>25.1</v>
          </cell>
          <cell r="AX584">
            <v>0.60557768924302779</v>
          </cell>
          <cell r="AY584">
            <v>1.9</v>
          </cell>
          <cell r="BG584">
            <v>1.1100000000000001</v>
          </cell>
        </row>
        <row r="585">
          <cell r="C585">
            <v>2000</v>
          </cell>
          <cell r="D585" t="str">
            <v>LAL</v>
          </cell>
          <cell r="F585" t="str">
            <v>Derek Fisher</v>
          </cell>
          <cell r="G585">
            <v>2</v>
          </cell>
          <cell r="H585" t="str">
            <v>PG</v>
          </cell>
          <cell r="J585">
            <v>73</v>
          </cell>
          <cell r="L585">
            <v>200</v>
          </cell>
          <cell r="N585">
            <v>26.381926812133489</v>
          </cell>
          <cell r="O585">
            <v>81</v>
          </cell>
          <cell r="P585">
            <v>1.1095890410958904</v>
          </cell>
          <cell r="R585">
            <v>25.861111111111111</v>
          </cell>
          <cell r="S585" t="str">
            <v>us</v>
          </cell>
          <cell r="T585" t="str">
            <v>United States</v>
          </cell>
          <cell r="U585" t="str">
            <v>North America</v>
          </cell>
          <cell r="V585" t="str">
            <v>Americas</v>
          </cell>
          <cell r="W585">
            <v>3</v>
          </cell>
          <cell r="X585" t="str">
            <v>OTHER</v>
          </cell>
          <cell r="Z585" t="str">
            <v>Little Rock</v>
          </cell>
          <cell r="AF585">
            <v>3000000</v>
          </cell>
          <cell r="AG585">
            <v>5.5433875120007407E-2</v>
          </cell>
          <cell r="AJ585">
            <v>1803</v>
          </cell>
          <cell r="AL585">
            <v>0.5</v>
          </cell>
          <cell r="AM585">
            <v>2.6</v>
          </cell>
          <cell r="AN585">
            <v>3.1</v>
          </cell>
          <cell r="AO585">
            <v>-0.2</v>
          </cell>
          <cell r="AP585" t="str">
            <v/>
          </cell>
          <cell r="AQ585">
            <v>15.1</v>
          </cell>
          <cell r="AR585">
            <v>16.2</v>
          </cell>
          <cell r="AS585">
            <v>44.9</v>
          </cell>
          <cell r="AT585">
            <v>17.100000000000001</v>
          </cell>
          <cell r="AU585">
            <v>2.2999999999999998</v>
          </cell>
          <cell r="AV585">
            <v>0.1</v>
          </cell>
          <cell r="AW585">
            <v>12.1</v>
          </cell>
          <cell r="AX585">
            <v>1.4132231404958679</v>
          </cell>
          <cell r="AY585">
            <v>2.4</v>
          </cell>
          <cell r="BG585">
            <v>1</v>
          </cell>
        </row>
        <row r="586">
          <cell r="C586">
            <v>2000</v>
          </cell>
          <cell r="D586" t="str">
            <v>LAL</v>
          </cell>
          <cell r="F586" t="str">
            <v>Rick Fox</v>
          </cell>
          <cell r="G586">
            <v>17</v>
          </cell>
          <cell r="H586" t="str">
            <v>SF</v>
          </cell>
          <cell r="J586">
            <v>79</v>
          </cell>
          <cell r="L586">
            <v>230</v>
          </cell>
          <cell r="N586">
            <v>25.905733244534257</v>
          </cell>
          <cell r="O586">
            <v>82</v>
          </cell>
          <cell r="P586">
            <v>1.0379746835443038</v>
          </cell>
          <cell r="R586">
            <v>30.902777777777779</v>
          </cell>
          <cell r="S586" t="str">
            <v>ca</v>
          </cell>
          <cell r="T586" t="str">
            <v>Canada</v>
          </cell>
          <cell r="U586" t="str">
            <v>North America</v>
          </cell>
          <cell r="V586" t="str">
            <v>Americas</v>
          </cell>
          <cell r="W586">
            <v>8</v>
          </cell>
          <cell r="X586" t="str">
            <v>ACC</v>
          </cell>
          <cell r="Z586" t="str">
            <v>UNC</v>
          </cell>
          <cell r="AF586">
            <v>3033000</v>
          </cell>
          <cell r="AG586">
            <v>5.6043647746327495E-2</v>
          </cell>
          <cell r="AJ586">
            <v>1473</v>
          </cell>
          <cell r="AL586">
            <v>0.9</v>
          </cell>
          <cell r="AM586">
            <v>2.2999999999999998</v>
          </cell>
          <cell r="AN586">
            <v>3.2</v>
          </cell>
          <cell r="AO586">
            <v>0.7</v>
          </cell>
          <cell r="AP586" t="str">
            <v/>
          </cell>
          <cell r="AQ586">
            <v>18.5</v>
          </cell>
          <cell r="AR586">
            <v>14.3</v>
          </cell>
          <cell r="AS586">
            <v>50.2</v>
          </cell>
          <cell r="AT586">
            <v>14.4</v>
          </cell>
          <cell r="AU586">
            <v>1.8</v>
          </cell>
          <cell r="AV586">
            <v>1.2</v>
          </cell>
          <cell r="AW586">
            <v>14</v>
          </cell>
          <cell r="AX586">
            <v>1.0285714285714287</v>
          </cell>
          <cell r="AY586">
            <v>3</v>
          </cell>
          <cell r="BG586">
            <v>3.15</v>
          </cell>
        </row>
        <row r="587">
          <cell r="C587">
            <v>2000</v>
          </cell>
          <cell r="D587" t="str">
            <v>LAL</v>
          </cell>
          <cell r="F587" t="str">
            <v>Devean George</v>
          </cell>
          <cell r="G587">
            <v>3</v>
          </cell>
          <cell r="H587" t="str">
            <v>SF</v>
          </cell>
          <cell r="J587">
            <v>80</v>
          </cell>
          <cell r="L587">
            <v>220</v>
          </cell>
          <cell r="N587">
            <v>24.163783871882082</v>
          </cell>
          <cell r="O587">
            <v>83</v>
          </cell>
          <cell r="P587">
            <v>1.0375000000000001</v>
          </cell>
          <cell r="R587">
            <v>22.805555555555557</v>
          </cell>
          <cell r="S587" t="str">
            <v>us</v>
          </cell>
          <cell r="T587" t="str">
            <v>United States</v>
          </cell>
          <cell r="U587" t="str">
            <v>North America</v>
          </cell>
          <cell r="V587" t="str">
            <v>Americas</v>
          </cell>
          <cell r="W587">
            <v>1</v>
          </cell>
          <cell r="X587" t="str">
            <v>OTHER</v>
          </cell>
          <cell r="Z587" t="str">
            <v>Augsburg College</v>
          </cell>
          <cell r="AF587">
            <v>790440</v>
          </cell>
          <cell r="AG587">
            <v>1.4605717416619552E-2</v>
          </cell>
          <cell r="AJ587">
            <v>345</v>
          </cell>
          <cell r="AL587">
            <v>0.1</v>
          </cell>
          <cell r="AM587">
            <v>0.6</v>
          </cell>
          <cell r="AN587">
            <v>0.7</v>
          </cell>
          <cell r="AO587">
            <v>-1.2</v>
          </cell>
          <cell r="AP587" t="str">
            <v/>
          </cell>
          <cell r="AQ587">
            <v>23.3</v>
          </cell>
          <cell r="AR587">
            <v>11.7</v>
          </cell>
          <cell r="AS587">
            <v>47.8</v>
          </cell>
          <cell r="AT587">
            <v>5.5</v>
          </cell>
          <cell r="AU587">
            <v>1.5</v>
          </cell>
          <cell r="AV587">
            <v>0.8</v>
          </cell>
          <cell r="AW587">
            <v>11.5</v>
          </cell>
          <cell r="AX587">
            <v>0.47826086956521741</v>
          </cell>
          <cell r="AY587">
            <v>2.2999999999999998</v>
          </cell>
          <cell r="BG587">
            <v>3.55</v>
          </cell>
        </row>
        <row r="588">
          <cell r="C588">
            <v>2000</v>
          </cell>
          <cell r="D588" t="str">
            <v>LAL</v>
          </cell>
          <cell r="F588" t="str">
            <v>A.C. Green</v>
          </cell>
          <cell r="G588">
            <v>45</v>
          </cell>
          <cell r="H588" t="str">
            <v>PF</v>
          </cell>
          <cell r="J588">
            <v>81</v>
          </cell>
          <cell r="L588">
            <v>220</v>
          </cell>
          <cell r="N588">
            <v>23.570830175285071</v>
          </cell>
          <cell r="O588">
            <v>84</v>
          </cell>
          <cell r="P588">
            <v>1.037037037037037</v>
          </cell>
          <cell r="R588">
            <v>36.708333333333336</v>
          </cell>
          <cell r="S588" t="str">
            <v>us</v>
          </cell>
          <cell r="T588" t="str">
            <v>United States</v>
          </cell>
          <cell r="U588" t="str">
            <v>North America</v>
          </cell>
          <cell r="V588" t="str">
            <v>Americas</v>
          </cell>
          <cell r="W588">
            <v>14</v>
          </cell>
          <cell r="X588" t="str">
            <v>PAC12</v>
          </cell>
          <cell r="Z588" t="str">
            <v>Oregon State</v>
          </cell>
          <cell r="AF588">
            <v>1700000</v>
          </cell>
          <cell r="AG588">
            <v>3.1412529234670868E-2</v>
          </cell>
          <cell r="AJ588">
            <v>1929</v>
          </cell>
          <cell r="AL588">
            <v>1.7</v>
          </cell>
          <cell r="AM588">
            <v>3.3</v>
          </cell>
          <cell r="AN588">
            <v>5</v>
          </cell>
          <cell r="AO588">
            <v>-0.6</v>
          </cell>
          <cell r="AP588" t="str">
            <v/>
          </cell>
          <cell r="AQ588">
            <v>11</v>
          </cell>
          <cell r="AR588">
            <v>9.6</v>
          </cell>
          <cell r="AS588">
            <v>48.199999999999996</v>
          </cell>
          <cell r="AT588">
            <v>5.9</v>
          </cell>
          <cell r="AU588">
            <v>1.4</v>
          </cell>
          <cell r="AV588">
            <v>0.7</v>
          </cell>
          <cell r="AW588">
            <v>11</v>
          </cell>
          <cell r="AX588">
            <v>0.53636363636363638</v>
          </cell>
          <cell r="AY588">
            <v>2.0999999999999996</v>
          </cell>
          <cell r="BG588">
            <v>4.0599999999999996</v>
          </cell>
        </row>
        <row r="589">
          <cell r="C589">
            <v>2000</v>
          </cell>
          <cell r="D589" t="str">
            <v>LAL</v>
          </cell>
          <cell r="F589" t="str">
            <v>Ron Harper</v>
          </cell>
          <cell r="G589">
            <v>4</v>
          </cell>
          <cell r="H589" t="str">
            <v>PG</v>
          </cell>
          <cell r="J589">
            <v>78</v>
          </cell>
          <cell r="L589">
            <v>185</v>
          </cell>
          <cell r="N589">
            <v>21.374932837478621</v>
          </cell>
          <cell r="O589">
            <v>81</v>
          </cell>
          <cell r="P589">
            <v>1.0384615384615385</v>
          </cell>
          <cell r="R589">
            <v>36.413888888888891</v>
          </cell>
          <cell r="S589" t="str">
            <v>us</v>
          </cell>
          <cell r="T589" t="str">
            <v>United States</v>
          </cell>
          <cell r="U589" t="str">
            <v>North America</v>
          </cell>
          <cell r="V589" t="str">
            <v>Americas</v>
          </cell>
          <cell r="W589">
            <v>13</v>
          </cell>
          <cell r="X589" t="str">
            <v>MAC</v>
          </cell>
          <cell r="Z589" t="str">
            <v>Miami University</v>
          </cell>
          <cell r="AF589">
            <v>2000000</v>
          </cell>
          <cell r="AG589">
            <v>3.6955916746671605E-2</v>
          </cell>
          <cell r="AJ589">
            <v>2042</v>
          </cell>
          <cell r="AL589">
            <v>0.4</v>
          </cell>
          <cell r="AM589">
            <v>3.5</v>
          </cell>
          <cell r="AN589">
            <v>4</v>
          </cell>
          <cell r="AO589">
            <v>0.4</v>
          </cell>
          <cell r="AP589" t="str">
            <v/>
          </cell>
          <cell r="AQ589">
            <v>15.6</v>
          </cell>
          <cell r="AR589">
            <v>9.5</v>
          </cell>
          <cell r="AS589">
            <v>46.800000000000004</v>
          </cell>
          <cell r="AT589">
            <v>19.2</v>
          </cell>
          <cell r="AU589">
            <v>2.1</v>
          </cell>
          <cell r="AV589">
            <v>1.3</v>
          </cell>
          <cell r="AW589">
            <v>18.100000000000001</v>
          </cell>
          <cell r="AX589">
            <v>1.0607734806629834</v>
          </cell>
          <cell r="AY589">
            <v>3.4000000000000004</v>
          </cell>
          <cell r="BG589">
            <v>1.31</v>
          </cell>
        </row>
        <row r="590">
          <cell r="C590">
            <v>2000</v>
          </cell>
          <cell r="D590" t="str">
            <v>LAL</v>
          </cell>
          <cell r="F590" t="str">
            <v>Robert Horry</v>
          </cell>
          <cell r="G590">
            <v>5</v>
          </cell>
          <cell r="H590" t="str">
            <v>PF</v>
          </cell>
          <cell r="J590">
            <v>82</v>
          </cell>
          <cell r="L590">
            <v>240</v>
          </cell>
          <cell r="N590">
            <v>25.090295297178951</v>
          </cell>
          <cell r="O590">
            <v>85</v>
          </cell>
          <cell r="P590">
            <v>1.0365853658536586</v>
          </cell>
          <cell r="R590">
            <v>29.816666666666666</v>
          </cell>
          <cell r="S590" t="str">
            <v>us</v>
          </cell>
          <cell r="T590" t="str">
            <v>United States</v>
          </cell>
          <cell r="U590" t="str">
            <v>North America</v>
          </cell>
          <cell r="V590" t="str">
            <v>Americas</v>
          </cell>
          <cell r="W590">
            <v>7</v>
          </cell>
          <cell r="X590" t="str">
            <v>SEC</v>
          </cell>
          <cell r="Z590" t="str">
            <v>Alabama</v>
          </cell>
          <cell r="AF590">
            <v>4800000</v>
          </cell>
          <cell r="AG590">
            <v>8.8694200192011852E-2</v>
          </cell>
          <cell r="AJ590">
            <v>1685</v>
          </cell>
          <cell r="AL590">
            <v>2.1</v>
          </cell>
          <cell r="AM590">
            <v>3.6</v>
          </cell>
          <cell r="AN590">
            <v>5.7</v>
          </cell>
          <cell r="AO590">
            <v>3.3</v>
          </cell>
          <cell r="AP590" t="str">
            <v/>
          </cell>
          <cell r="AQ590">
            <v>12.7</v>
          </cell>
          <cell r="AR590">
            <v>12</v>
          </cell>
          <cell r="AS590">
            <v>52.800000000000004</v>
          </cell>
          <cell r="AT590">
            <v>10</v>
          </cell>
          <cell r="AU590">
            <v>2.6</v>
          </cell>
          <cell r="AV590">
            <v>3.3</v>
          </cell>
          <cell r="AW590">
            <v>15</v>
          </cell>
          <cell r="AX590">
            <v>0.66666666666666663</v>
          </cell>
          <cell r="AY590">
            <v>5.9</v>
          </cell>
          <cell r="BG590">
            <v>4.01</v>
          </cell>
        </row>
        <row r="591">
          <cell r="C591">
            <v>2000</v>
          </cell>
          <cell r="D591" t="str">
            <v>LAL</v>
          </cell>
          <cell r="F591" t="str">
            <v>Sam Jacobson</v>
          </cell>
          <cell r="G591">
            <v>7</v>
          </cell>
          <cell r="H591" t="str">
            <v>PG</v>
          </cell>
          <cell r="J591">
            <v>76</v>
          </cell>
          <cell r="L591">
            <v>215</v>
          </cell>
          <cell r="N591">
            <v>26.165769491083598</v>
          </cell>
          <cell r="O591">
            <v>78</v>
          </cell>
          <cell r="P591">
            <v>1.0263157894736843</v>
          </cell>
          <cell r="R591">
            <v>24.908333333333335</v>
          </cell>
          <cell r="S591" t="str">
            <v>us</v>
          </cell>
          <cell r="T591" t="str">
            <v>United States</v>
          </cell>
          <cell r="U591" t="str">
            <v>North America</v>
          </cell>
          <cell r="V591" t="str">
            <v>Americas</v>
          </cell>
          <cell r="W591">
            <v>1</v>
          </cell>
          <cell r="X591" t="str">
            <v>BIG10</v>
          </cell>
          <cell r="Z591" t="str">
            <v>Minnesota</v>
          </cell>
          <cell r="AF591">
            <v>721080</v>
          </cell>
          <cell r="AG591">
            <v>1.3324086223844981E-2</v>
          </cell>
          <cell r="AJ591">
            <v>18</v>
          </cell>
          <cell r="AL591">
            <v>0</v>
          </cell>
          <cell r="AM591">
            <v>0</v>
          </cell>
          <cell r="AN591">
            <v>0</v>
          </cell>
          <cell r="AO591">
            <v>-3.2</v>
          </cell>
          <cell r="AP591" t="str">
            <v/>
          </cell>
          <cell r="AQ591">
            <v>29</v>
          </cell>
          <cell r="AR591">
            <v>11.2</v>
          </cell>
          <cell r="AS591">
            <v>50.6</v>
          </cell>
          <cell r="AT591">
            <v>21.6</v>
          </cell>
          <cell r="AU591">
            <v>2.9</v>
          </cell>
          <cell r="AV591">
            <v>0</v>
          </cell>
          <cell r="AW591">
            <v>16.8</v>
          </cell>
          <cell r="AX591">
            <v>1.2857142857142858</v>
          </cell>
          <cell r="AY591">
            <v>2.9</v>
          </cell>
          <cell r="BG591">
            <v>2</v>
          </cell>
        </row>
        <row r="592">
          <cell r="C592">
            <v>2000</v>
          </cell>
          <cell r="D592" t="str">
            <v>LAL</v>
          </cell>
          <cell r="F592" t="str">
            <v>Travis Knight</v>
          </cell>
          <cell r="G592">
            <v>40</v>
          </cell>
          <cell r="H592" t="str">
            <v>C</v>
          </cell>
          <cell r="J592">
            <v>85</v>
          </cell>
          <cell r="L592">
            <v>235</v>
          </cell>
          <cell r="N592">
            <v>22.864001851721074</v>
          </cell>
          <cell r="O592">
            <v>88</v>
          </cell>
          <cell r="P592">
            <v>1.0352941176470589</v>
          </cell>
          <cell r="R592">
            <v>25.766666666666666</v>
          </cell>
          <cell r="S592" t="str">
            <v>us</v>
          </cell>
          <cell r="T592" t="str">
            <v>United States</v>
          </cell>
          <cell r="U592" t="str">
            <v>North America</v>
          </cell>
          <cell r="V592" t="str">
            <v>Americas</v>
          </cell>
          <cell r="W592">
            <v>3</v>
          </cell>
          <cell r="X592" t="str">
            <v>BIG EAST</v>
          </cell>
          <cell r="Z592" t="str">
            <v>UConn</v>
          </cell>
          <cell r="AF592">
            <v>2800000</v>
          </cell>
          <cell r="AG592">
            <v>5.1738283445340247E-2</v>
          </cell>
          <cell r="AJ592">
            <v>410</v>
          </cell>
          <cell r="AL592">
            <v>-0.2</v>
          </cell>
          <cell r="AM592">
            <v>0.8</v>
          </cell>
          <cell r="AN592">
            <v>0.6</v>
          </cell>
          <cell r="AO592">
            <v>-3.7</v>
          </cell>
          <cell r="AP592" t="str">
            <v/>
          </cell>
          <cell r="AQ592">
            <v>16.7</v>
          </cell>
          <cell r="AR592" t="str">
            <v/>
          </cell>
          <cell r="AS592">
            <v>41.8</v>
          </cell>
          <cell r="AT592">
            <v>8.3000000000000007</v>
          </cell>
          <cell r="AU592">
            <v>0.8</v>
          </cell>
          <cell r="AV592">
            <v>3.9</v>
          </cell>
          <cell r="AW592">
            <v>16.600000000000001</v>
          </cell>
          <cell r="AX592">
            <v>0.5</v>
          </cell>
          <cell r="AY592">
            <v>4.7</v>
          </cell>
          <cell r="BG592">
            <v>4.95</v>
          </cell>
        </row>
        <row r="593">
          <cell r="C593">
            <v>2000</v>
          </cell>
          <cell r="D593" t="str">
            <v>LAL</v>
          </cell>
          <cell r="F593" t="str">
            <v>Tyronn Lue</v>
          </cell>
          <cell r="G593">
            <v>10</v>
          </cell>
          <cell r="H593" t="str">
            <v>PG</v>
          </cell>
          <cell r="J593">
            <v>73</v>
          </cell>
          <cell r="L593">
            <v>175</v>
          </cell>
          <cell r="N593">
            <v>23.084185960616807</v>
          </cell>
          <cell r="O593">
            <v>77</v>
          </cell>
          <cell r="P593">
            <v>1.0547945205479452</v>
          </cell>
          <cell r="R593">
            <v>23.127777777777776</v>
          </cell>
          <cell r="S593" t="str">
            <v>us</v>
          </cell>
          <cell r="T593" t="str">
            <v>United States</v>
          </cell>
          <cell r="U593" t="str">
            <v>North America</v>
          </cell>
          <cell r="V593" t="str">
            <v>Americas</v>
          </cell>
          <cell r="W593">
            <v>1</v>
          </cell>
          <cell r="X593" t="str">
            <v>BIG10</v>
          </cell>
          <cell r="Z593" t="str">
            <v>Nebraska</v>
          </cell>
          <cell r="AF593">
            <v>809280</v>
          </cell>
          <cell r="AG593">
            <v>1.4953842152373199E-2</v>
          </cell>
          <cell r="AJ593">
            <v>146</v>
          </cell>
          <cell r="AL593">
            <v>0.2</v>
          </cell>
          <cell r="AM593">
            <v>0.2</v>
          </cell>
          <cell r="AN593">
            <v>0.3</v>
          </cell>
          <cell r="AO593">
            <v>-2.6</v>
          </cell>
          <cell r="AP593" t="str">
            <v/>
          </cell>
          <cell r="AQ593">
            <v>15.5</v>
          </cell>
          <cell r="AR593">
            <v>10.5</v>
          </cell>
          <cell r="AS593">
            <v>56.399999999999991</v>
          </cell>
          <cell r="AT593">
            <v>17.600000000000001</v>
          </cell>
          <cell r="AU593">
            <v>1.1000000000000001</v>
          </cell>
          <cell r="AV593">
            <v>0</v>
          </cell>
          <cell r="AW593">
            <v>17.5</v>
          </cell>
          <cell r="AX593">
            <v>1.0057142857142858</v>
          </cell>
          <cell r="AY593">
            <v>1.1000000000000001</v>
          </cell>
          <cell r="BG593">
            <v>1</v>
          </cell>
        </row>
        <row r="594">
          <cell r="C594">
            <v>2000</v>
          </cell>
          <cell r="D594" t="str">
            <v>LAL</v>
          </cell>
          <cell r="F594" t="str">
            <v>Shaquille O'Neal</v>
          </cell>
          <cell r="G594">
            <v>34</v>
          </cell>
          <cell r="H594" t="str">
            <v>C</v>
          </cell>
          <cell r="J594">
            <v>85</v>
          </cell>
          <cell r="L594">
            <v>325</v>
          </cell>
          <cell r="N594">
            <v>31.620428092805742</v>
          </cell>
          <cell r="O594">
            <v>91</v>
          </cell>
          <cell r="P594">
            <v>1.0705882352941176</v>
          </cell>
          <cell r="R594">
            <v>28.286111111111111</v>
          </cell>
          <cell r="S594" t="str">
            <v>us</v>
          </cell>
          <cell r="T594" t="str">
            <v>United States</v>
          </cell>
          <cell r="U594" t="str">
            <v>North America</v>
          </cell>
          <cell r="V594" t="str">
            <v>Americas</v>
          </cell>
          <cell r="W594">
            <v>7</v>
          </cell>
          <cell r="X594" t="str">
            <v>SEC</v>
          </cell>
          <cell r="Z594" t="str">
            <v>LSU</v>
          </cell>
          <cell r="AF594">
            <v>17142858</v>
          </cell>
          <cell r="AG594">
            <v>0.31676501652400668</v>
          </cell>
          <cell r="AJ594">
            <v>3163</v>
          </cell>
          <cell r="AL594">
            <v>11.7</v>
          </cell>
          <cell r="AM594">
            <v>7</v>
          </cell>
          <cell r="AN594">
            <v>18.600000000000001</v>
          </cell>
          <cell r="AO594">
            <v>8.1</v>
          </cell>
          <cell r="AP594" t="str">
            <v/>
          </cell>
          <cell r="AQ594">
            <v>31.2</v>
          </cell>
          <cell r="AR594">
            <v>12.1</v>
          </cell>
          <cell r="AS594">
            <v>57.8</v>
          </cell>
          <cell r="AT594">
            <v>19.3</v>
          </cell>
          <cell r="AU594">
            <v>0.6</v>
          </cell>
          <cell r="AV594">
            <v>5.3</v>
          </cell>
          <cell r="AW594">
            <v>9.9</v>
          </cell>
          <cell r="AX594">
            <v>1.9494949494949494</v>
          </cell>
          <cell r="AY594">
            <v>5.8999999999999995</v>
          </cell>
          <cell r="BG594">
            <v>5</v>
          </cell>
        </row>
        <row r="595">
          <cell r="C595">
            <v>2000</v>
          </cell>
          <cell r="D595" t="str">
            <v>LAL</v>
          </cell>
          <cell r="F595" t="str">
            <v>Glen Rice</v>
          </cell>
          <cell r="G595">
            <v>41</v>
          </cell>
          <cell r="H595" t="str">
            <v>SF</v>
          </cell>
          <cell r="J595">
            <v>80</v>
          </cell>
          <cell r="L595">
            <v>215</v>
          </cell>
          <cell r="N595">
            <v>23.614606965702944</v>
          </cell>
          <cell r="O595">
            <v>82</v>
          </cell>
          <cell r="P595">
            <v>1.0249999999999999</v>
          </cell>
          <cell r="R595">
            <v>33.05833333333333</v>
          </cell>
          <cell r="S595" t="str">
            <v>us</v>
          </cell>
          <cell r="T595" t="str">
            <v>United States</v>
          </cell>
          <cell r="U595" t="str">
            <v>North America</v>
          </cell>
          <cell r="V595" t="str">
            <v>Americas</v>
          </cell>
          <cell r="W595">
            <v>10</v>
          </cell>
          <cell r="X595" t="str">
            <v>BIG10</v>
          </cell>
          <cell r="Z595" t="str">
            <v>Michigan</v>
          </cell>
          <cell r="AF595">
            <v>7000000</v>
          </cell>
          <cell r="AG595">
            <v>0.12934570861335062</v>
          </cell>
          <cell r="AJ595">
            <v>2530</v>
          </cell>
          <cell r="AL595">
            <v>5.7</v>
          </cell>
          <cell r="AM595">
            <v>3.2</v>
          </cell>
          <cell r="AN595">
            <v>9</v>
          </cell>
          <cell r="AO595">
            <v>1.7</v>
          </cell>
          <cell r="AP595" t="str">
            <v/>
          </cell>
          <cell r="AQ595">
            <v>22</v>
          </cell>
          <cell r="AR595" t="str">
            <v/>
          </cell>
          <cell r="AS595">
            <v>55.1</v>
          </cell>
          <cell r="AT595">
            <v>11.1</v>
          </cell>
          <cell r="AU595">
            <v>1</v>
          </cell>
          <cell r="AV595">
            <v>0.3</v>
          </cell>
          <cell r="AW595">
            <v>9</v>
          </cell>
          <cell r="AX595">
            <v>1.2333333333333334</v>
          </cell>
          <cell r="AY595">
            <v>1.3</v>
          </cell>
          <cell r="BG595">
            <v>3.01</v>
          </cell>
        </row>
        <row r="596">
          <cell r="C596">
            <v>2000</v>
          </cell>
          <cell r="D596" t="str">
            <v>LAL</v>
          </cell>
          <cell r="F596" t="str">
            <v>John Salley</v>
          </cell>
          <cell r="G596">
            <v>16</v>
          </cell>
          <cell r="H596" t="str">
            <v>C</v>
          </cell>
          <cell r="J596">
            <v>83</v>
          </cell>
          <cell r="L596">
            <v>230</v>
          </cell>
          <cell r="N596">
            <v>23.468962284676774</v>
          </cell>
          <cell r="O596">
            <v>86</v>
          </cell>
          <cell r="P596">
            <v>1.036144578313253</v>
          </cell>
          <cell r="R596">
            <v>36.091666666666669</v>
          </cell>
          <cell r="S596" t="str">
            <v>us</v>
          </cell>
          <cell r="T596" t="str">
            <v>United States</v>
          </cell>
          <cell r="U596" t="str">
            <v>North America</v>
          </cell>
          <cell r="V596" t="str">
            <v>Americas</v>
          </cell>
          <cell r="W596">
            <v>10</v>
          </cell>
          <cell r="X596" t="str">
            <v>ACC</v>
          </cell>
          <cell r="Z596" t="str">
            <v>Georgia Tech</v>
          </cell>
          <cell r="AF596">
            <v>510000</v>
          </cell>
          <cell r="AG596">
            <v>9.4237587704012592E-3</v>
          </cell>
          <cell r="AJ596">
            <v>303</v>
          </cell>
          <cell r="AL596">
            <v>-0.1</v>
          </cell>
          <cell r="AM596">
            <v>0.6</v>
          </cell>
          <cell r="AN596">
            <v>0.5</v>
          </cell>
          <cell r="AO596">
            <v>-3.2</v>
          </cell>
          <cell r="AP596" t="str">
            <v/>
          </cell>
          <cell r="AQ596">
            <v>14.4</v>
          </cell>
          <cell r="AR596">
            <v>8.3000000000000007</v>
          </cell>
          <cell r="AS596">
            <v>43.7</v>
          </cell>
          <cell r="AT596">
            <v>12.1</v>
          </cell>
          <cell r="AU596">
            <v>1.4</v>
          </cell>
          <cell r="AV596">
            <v>3.2</v>
          </cell>
          <cell r="AW596">
            <v>18.100000000000001</v>
          </cell>
          <cell r="AX596">
            <v>0.66850828729281764</v>
          </cell>
          <cell r="AY596">
            <v>4.5999999999999996</v>
          </cell>
          <cell r="BG596">
            <v>4.8</v>
          </cell>
        </row>
        <row r="597">
          <cell r="C597">
            <v>2000</v>
          </cell>
          <cell r="D597" t="str">
            <v>LAL</v>
          </cell>
          <cell r="F597" t="str">
            <v>Brian Shaw</v>
          </cell>
          <cell r="G597">
            <v>20</v>
          </cell>
          <cell r="H597" t="str">
            <v>SG</v>
          </cell>
          <cell r="J597">
            <v>78</v>
          </cell>
          <cell r="L597">
            <v>190</v>
          </cell>
          <cell r="N597">
            <v>21.952633724978043</v>
          </cell>
          <cell r="O597">
            <v>80</v>
          </cell>
          <cell r="P597">
            <v>1.0256410256410255</v>
          </cell>
          <cell r="R597">
            <v>34.241666666666667</v>
          </cell>
          <cell r="S597" t="str">
            <v>us</v>
          </cell>
          <cell r="T597" t="str">
            <v>United States</v>
          </cell>
          <cell r="U597" t="str">
            <v>North America</v>
          </cell>
          <cell r="V597" t="str">
            <v>Americas</v>
          </cell>
          <cell r="W597">
            <v>10</v>
          </cell>
          <cell r="X597" t="str">
            <v>OTHER</v>
          </cell>
          <cell r="Z597" t="str">
            <v>UC Santa Barbara</v>
          </cell>
          <cell r="AF597">
            <v>510000</v>
          </cell>
          <cell r="AG597">
            <v>9.4237587704012592E-3</v>
          </cell>
          <cell r="AJ597">
            <v>1249</v>
          </cell>
          <cell r="AL597">
            <v>0.2</v>
          </cell>
          <cell r="AM597">
            <v>2</v>
          </cell>
          <cell r="AN597">
            <v>2.1</v>
          </cell>
          <cell r="AO597">
            <v>-1</v>
          </cell>
          <cell r="AP597" t="str">
            <v/>
          </cell>
          <cell r="AQ597">
            <v>14.8</v>
          </cell>
          <cell r="AR597">
            <v>10.9</v>
          </cell>
          <cell r="AS597">
            <v>44.1</v>
          </cell>
          <cell r="AT597">
            <v>23.2</v>
          </cell>
          <cell r="AU597">
            <v>1.4</v>
          </cell>
          <cell r="AV597">
            <v>0.8</v>
          </cell>
          <cell r="AW597">
            <v>17.8</v>
          </cell>
          <cell r="AX597">
            <v>1.3033707865168538</v>
          </cell>
          <cell r="AY597">
            <v>2.2000000000000002</v>
          </cell>
          <cell r="BG597">
            <v>1.6500000000000001</v>
          </cell>
        </row>
        <row r="598">
          <cell r="C598">
            <v>2000</v>
          </cell>
          <cell r="D598" t="str">
            <v>LAL</v>
          </cell>
          <cell r="O598">
            <v>0</v>
          </cell>
          <cell r="P598" t="str">
            <v/>
          </cell>
          <cell r="X598">
            <v>0</v>
          </cell>
          <cell r="AF598">
            <v>0</v>
          </cell>
          <cell r="AG598">
            <v>0</v>
          </cell>
          <cell r="AJ598">
            <v>0</v>
          </cell>
          <cell r="AL598">
            <v>0</v>
          </cell>
          <cell r="AM598">
            <v>0</v>
          </cell>
          <cell r="AN598">
            <v>0</v>
          </cell>
          <cell r="AO598" t="str">
            <v/>
          </cell>
          <cell r="AP598" t="str">
            <v/>
          </cell>
          <cell r="AQ598">
            <v>0</v>
          </cell>
          <cell r="AR598" t="str">
            <v/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0</v>
          </cell>
          <cell r="AY598">
            <v>0</v>
          </cell>
          <cell r="BG598" t="str">
            <v/>
          </cell>
        </row>
        <row r="599">
          <cell r="C599">
            <v>2000</v>
          </cell>
          <cell r="D599" t="str">
            <v>LAL</v>
          </cell>
          <cell r="O599">
            <v>0</v>
          </cell>
          <cell r="P599" t="str">
            <v/>
          </cell>
          <cell r="X599">
            <v>0</v>
          </cell>
          <cell r="AF599">
            <v>0</v>
          </cell>
          <cell r="AG599">
            <v>0</v>
          </cell>
          <cell r="AJ599">
            <v>0</v>
          </cell>
          <cell r="AL599">
            <v>0</v>
          </cell>
          <cell r="AM599">
            <v>0</v>
          </cell>
          <cell r="AN599">
            <v>0</v>
          </cell>
          <cell r="AO599" t="str">
            <v/>
          </cell>
          <cell r="AP599" t="str">
            <v/>
          </cell>
          <cell r="AQ599">
            <v>0</v>
          </cell>
          <cell r="AR599">
            <v>2.7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BG599" t="str">
            <v/>
          </cell>
        </row>
        <row r="600">
          <cell r="C600">
            <v>2000</v>
          </cell>
          <cell r="D600" t="str">
            <v>LAL</v>
          </cell>
          <cell r="O600">
            <v>0</v>
          </cell>
          <cell r="P600" t="str">
            <v/>
          </cell>
          <cell r="X600">
            <v>0</v>
          </cell>
          <cell r="AF600">
            <v>0</v>
          </cell>
          <cell r="AG600">
            <v>0</v>
          </cell>
          <cell r="AJ600">
            <v>0</v>
          </cell>
          <cell r="AL600">
            <v>0</v>
          </cell>
          <cell r="AM600">
            <v>0</v>
          </cell>
          <cell r="AN600">
            <v>0</v>
          </cell>
          <cell r="AO600" t="str">
            <v/>
          </cell>
          <cell r="AP600" t="str">
            <v/>
          </cell>
          <cell r="AQ600">
            <v>0</v>
          </cell>
          <cell r="AR600" t="str">
            <v/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BG600" t="str">
            <v/>
          </cell>
        </row>
        <row r="601">
          <cell r="C601">
            <v>2000</v>
          </cell>
          <cell r="D601" t="str">
            <v>LAL</v>
          </cell>
          <cell r="O601">
            <v>0</v>
          </cell>
          <cell r="P601" t="str">
            <v/>
          </cell>
          <cell r="X601">
            <v>0</v>
          </cell>
          <cell r="AF601">
            <v>0</v>
          </cell>
          <cell r="AG601">
            <v>0</v>
          </cell>
          <cell r="AJ601">
            <v>0</v>
          </cell>
          <cell r="AL601">
            <v>0</v>
          </cell>
          <cell r="AM601">
            <v>0</v>
          </cell>
          <cell r="AN601">
            <v>0</v>
          </cell>
          <cell r="AO601" t="str">
            <v/>
          </cell>
          <cell r="AP601" t="str">
            <v/>
          </cell>
          <cell r="AQ601">
            <v>0</v>
          </cell>
          <cell r="AR601" t="str">
            <v/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0</v>
          </cell>
          <cell r="AY601">
            <v>0</v>
          </cell>
          <cell r="BG601" t="str">
            <v/>
          </cell>
        </row>
        <row r="602">
          <cell r="C602">
            <v>2000</v>
          </cell>
          <cell r="D602" t="str">
            <v>LAL</v>
          </cell>
          <cell r="O602">
            <v>0</v>
          </cell>
          <cell r="P602" t="str">
            <v/>
          </cell>
          <cell r="X602">
            <v>0</v>
          </cell>
          <cell r="AF602">
            <v>0</v>
          </cell>
          <cell r="AG602">
            <v>0</v>
          </cell>
          <cell r="AJ602">
            <v>0</v>
          </cell>
          <cell r="AL602">
            <v>0</v>
          </cell>
          <cell r="AM602">
            <v>0</v>
          </cell>
          <cell r="AN602">
            <v>0</v>
          </cell>
          <cell r="AO602" t="str">
            <v/>
          </cell>
          <cell r="AP602" t="str">
            <v/>
          </cell>
          <cell r="AQ602">
            <v>0</v>
          </cell>
          <cell r="AR602" t="str">
            <v/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0</v>
          </cell>
          <cell r="AY602">
            <v>0</v>
          </cell>
          <cell r="BG602" t="str">
            <v/>
          </cell>
        </row>
        <row r="603">
          <cell r="C603">
            <v>2000</v>
          </cell>
          <cell r="D603" t="str">
            <v>LAL</v>
          </cell>
          <cell r="O603">
            <v>0</v>
          </cell>
          <cell r="P603" t="str">
            <v/>
          </cell>
          <cell r="X603">
            <v>0</v>
          </cell>
          <cell r="AF603">
            <v>0</v>
          </cell>
          <cell r="AG603">
            <v>0</v>
          </cell>
          <cell r="AJ603">
            <v>0</v>
          </cell>
          <cell r="AL603">
            <v>0</v>
          </cell>
          <cell r="AM603">
            <v>0</v>
          </cell>
          <cell r="AN603">
            <v>0</v>
          </cell>
          <cell r="AO603" t="str">
            <v/>
          </cell>
          <cell r="AP603" t="str">
            <v/>
          </cell>
          <cell r="AQ603">
            <v>0</v>
          </cell>
          <cell r="AR603" t="str">
            <v/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0</v>
          </cell>
          <cell r="AY603">
            <v>0</v>
          </cell>
          <cell r="BG603" t="str">
            <v/>
          </cell>
        </row>
        <row r="604">
          <cell r="C604">
            <v>2000</v>
          </cell>
          <cell r="D604" t="str">
            <v>LAL</v>
          </cell>
          <cell r="O604">
            <v>0</v>
          </cell>
          <cell r="P604" t="str">
            <v/>
          </cell>
          <cell r="X604">
            <v>0</v>
          </cell>
          <cell r="AF604">
            <v>0</v>
          </cell>
          <cell r="AG604">
            <v>0</v>
          </cell>
          <cell r="AJ604">
            <v>0</v>
          </cell>
          <cell r="AL604">
            <v>0</v>
          </cell>
          <cell r="AM604">
            <v>0</v>
          </cell>
          <cell r="AN604">
            <v>0</v>
          </cell>
          <cell r="AO604" t="str">
            <v/>
          </cell>
          <cell r="AP604" t="str">
            <v/>
          </cell>
          <cell r="AQ604">
            <v>0</v>
          </cell>
          <cell r="AR604" t="str">
            <v/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  <cell r="AW604">
            <v>0</v>
          </cell>
          <cell r="AX604">
            <v>0</v>
          </cell>
          <cell r="AY604">
            <v>0</v>
          </cell>
          <cell r="BG604" t="str">
            <v/>
          </cell>
        </row>
        <row r="605">
          <cell r="C605">
            <v>2000</v>
          </cell>
          <cell r="D605" t="str">
            <v>LAL</v>
          </cell>
          <cell r="F605" t="str">
            <v>TEAM TOTAL / WTD AVG</v>
          </cell>
          <cell r="AG605">
            <v>0.99999999999999989</v>
          </cell>
          <cell r="AJ605">
            <v>19805</v>
          </cell>
          <cell r="AL605">
            <v>28.899999999999995</v>
          </cell>
          <cell r="AM605">
            <v>34.4</v>
          </cell>
          <cell r="AN605">
            <v>63.300000000000004</v>
          </cell>
          <cell r="AO605">
            <v>2.1994193385508711</v>
          </cell>
          <cell r="AP605">
            <v>0</v>
          </cell>
          <cell r="AQ605">
            <v>281.7</v>
          </cell>
          <cell r="AR605">
            <v>181.29999999999998</v>
          </cell>
          <cell r="AS605">
            <v>51.03356223175966</v>
          </cell>
          <cell r="AT605">
            <v>15.595077000757385</v>
          </cell>
          <cell r="AU605">
            <v>1.6021863165867205</v>
          </cell>
          <cell r="AV605">
            <v>1.876839182024741</v>
          </cell>
          <cell r="AW605">
            <v>12.91342085331987</v>
          </cell>
          <cell r="AX605">
            <v>1.2596612119794448</v>
          </cell>
          <cell r="AY605">
            <v>3.4790254986114615</v>
          </cell>
          <cell r="BG605">
            <v>3.0001226962888157</v>
          </cell>
        </row>
        <row r="608">
          <cell r="C608" t="str">
            <v>YEAR</v>
          </cell>
          <cell r="D608" t="str">
            <v>TEAM</v>
          </cell>
          <cell r="F608" t="str">
            <v>PLAYER</v>
          </cell>
          <cell r="G608" t="str">
            <v>NUMBER</v>
          </cell>
          <cell r="H608" t="str">
            <v>POS</v>
          </cell>
          <cell r="J608" t="str">
            <v>HEIGHT (IN)</v>
          </cell>
          <cell r="L608" t="str">
            <v>WEIGHT (LBS)</v>
          </cell>
          <cell r="N608" t="str">
            <v>BMI</v>
          </cell>
          <cell r="O608" t="str">
            <v>W-SPAN</v>
          </cell>
          <cell r="P608" t="str">
            <v>APE</v>
          </cell>
          <cell r="R608" t="str">
            <v>AGE</v>
          </cell>
          <cell r="S608" t="str">
            <v>NATION</v>
          </cell>
          <cell r="T608" t="str">
            <v>COUNTRY</v>
          </cell>
          <cell r="U608" t="str">
            <v>CONTINENT</v>
          </cell>
          <cell r="V608" t="str">
            <v>GLOBAL REGION</v>
          </cell>
          <cell r="W608" t="str">
            <v>EXPE1IENCE</v>
          </cell>
          <cell r="X608" t="str">
            <v>CONFERENCE</v>
          </cell>
          <cell r="Z608" t="str">
            <v>COLLEGE1</v>
          </cell>
          <cell r="AF608" t="str">
            <v>SALARY</v>
          </cell>
          <cell r="AG608" t="str">
            <v>% SALARY</v>
          </cell>
          <cell r="AJ608" t="str">
            <v>MP</v>
          </cell>
          <cell r="AL608" t="str">
            <v>D-WS</v>
          </cell>
          <cell r="AM608" t="str">
            <v>O-WS</v>
          </cell>
          <cell r="AN608" t="str">
            <v>WS</v>
          </cell>
          <cell r="AO608" t="str">
            <v>RAPTOR</v>
          </cell>
          <cell r="AP608" t="str">
            <v>LEBRON</v>
          </cell>
          <cell r="AQ608" t="str">
            <v>USG%</v>
          </cell>
          <cell r="AR608" t="str">
            <v>PER</v>
          </cell>
          <cell r="AS608" t="str">
            <v>TS%</v>
          </cell>
          <cell r="AT608" t="str">
            <v>AST%</v>
          </cell>
          <cell r="AU608" t="str">
            <v>STL%</v>
          </cell>
          <cell r="AV608" t="str">
            <v>BLK%</v>
          </cell>
          <cell r="AW608" t="str">
            <v>TO%</v>
          </cell>
          <cell r="AX608" t="str">
            <v>AST%/TO%</v>
          </cell>
          <cell r="AY608" t="str">
            <v>STOCK%</v>
          </cell>
          <cell r="BG608" t="str">
            <v>WTD POS</v>
          </cell>
        </row>
        <row r="609">
          <cell r="C609">
            <v>1999</v>
          </cell>
          <cell r="D609" t="str">
            <v>SAS</v>
          </cell>
          <cell r="F609" t="str">
            <v>Antonio Daniels</v>
          </cell>
          <cell r="G609">
            <v>33</v>
          </cell>
          <cell r="H609" t="str">
            <v>PG</v>
          </cell>
          <cell r="J609">
            <v>76</v>
          </cell>
          <cell r="L609">
            <v>195</v>
          </cell>
          <cell r="N609">
            <v>23.731744422145589</v>
          </cell>
          <cell r="O609">
            <v>79</v>
          </cell>
          <cell r="P609">
            <v>1.0394736842105263</v>
          </cell>
          <cell r="R609">
            <v>24.266666666666666</v>
          </cell>
          <cell r="S609" t="str">
            <v>us</v>
          </cell>
          <cell r="T609" t="str">
            <v>United States</v>
          </cell>
          <cell r="U609" t="str">
            <v>North America</v>
          </cell>
          <cell r="V609" t="str">
            <v>Americas</v>
          </cell>
          <cell r="W609">
            <v>1</v>
          </cell>
          <cell r="X609" t="str">
            <v>OTHER</v>
          </cell>
          <cell r="Z609" t="str">
            <v>Bowling Green</v>
          </cell>
          <cell r="AF609">
            <v>2472000</v>
          </cell>
          <cell r="AG609">
            <v>5.6591925719526155E-2</v>
          </cell>
          <cell r="AJ609">
            <v>614</v>
          </cell>
          <cell r="AL609">
            <v>0.8</v>
          </cell>
          <cell r="AM609">
            <v>1</v>
          </cell>
          <cell r="AN609">
            <v>1.8</v>
          </cell>
          <cell r="AO609">
            <v>0.8</v>
          </cell>
          <cell r="AP609" t="str">
            <v/>
          </cell>
          <cell r="AQ609">
            <v>19.399999999999999</v>
          </cell>
          <cell r="AR609">
            <v>24.9</v>
          </cell>
          <cell r="AS609">
            <v>52</v>
          </cell>
          <cell r="AT609">
            <v>29.5</v>
          </cell>
          <cell r="AU609">
            <v>2.6</v>
          </cell>
          <cell r="AV609">
            <v>0.7</v>
          </cell>
          <cell r="AW609">
            <v>17.2</v>
          </cell>
          <cell r="AX609">
            <v>1.7151162790697676</v>
          </cell>
          <cell r="AY609">
            <v>3.3</v>
          </cell>
          <cell r="BG609">
            <v>1.5</v>
          </cell>
        </row>
        <row r="610">
          <cell r="C610">
            <v>1999</v>
          </cell>
          <cell r="D610" t="str">
            <v>SAS</v>
          </cell>
          <cell r="F610" t="str">
            <v>Tim Duncan</v>
          </cell>
          <cell r="G610">
            <v>21</v>
          </cell>
          <cell r="H610" t="str">
            <v>PF</v>
          </cell>
          <cell r="J610">
            <v>83</v>
          </cell>
          <cell r="L610">
            <v>250</v>
          </cell>
          <cell r="N610">
            <v>25.509741613779099</v>
          </cell>
          <cell r="O610">
            <v>86</v>
          </cell>
          <cell r="P610">
            <v>1.036144578313253</v>
          </cell>
          <cell r="R610">
            <v>23.166666666666668</v>
          </cell>
          <cell r="S610" t="str">
            <v>vi</v>
          </cell>
          <cell r="T610" t="str">
            <v>Virgin Islands (US)</v>
          </cell>
          <cell r="U610" t="str">
            <v>North America</v>
          </cell>
          <cell r="V610" t="str">
            <v>Caribbean</v>
          </cell>
          <cell r="W610">
            <v>1</v>
          </cell>
          <cell r="X610" t="str">
            <v>ACC</v>
          </cell>
          <cell r="Z610" t="str">
            <v>Wake Forest</v>
          </cell>
          <cell r="AF610">
            <v>3413000</v>
          </cell>
          <cell r="AG610">
            <v>7.8134402298035102E-2</v>
          </cell>
          <cell r="AJ610">
            <v>1963</v>
          </cell>
          <cell r="AL610">
            <v>4</v>
          </cell>
          <cell r="AM610">
            <v>4.7</v>
          </cell>
          <cell r="AN610">
            <v>8.6999999999999993</v>
          </cell>
          <cell r="AO610">
            <v>3.3</v>
          </cell>
          <cell r="AP610" t="str">
            <v/>
          </cell>
          <cell r="AQ610">
            <v>27.2</v>
          </cell>
          <cell r="AR610">
            <v>12.6</v>
          </cell>
          <cell r="AS610">
            <v>54.1</v>
          </cell>
          <cell r="AT610">
            <v>12.1</v>
          </cell>
          <cell r="AU610">
            <v>1.2</v>
          </cell>
          <cell r="AV610">
            <v>4.4000000000000004</v>
          </cell>
          <cell r="AW610">
            <v>12.7</v>
          </cell>
          <cell r="AX610">
            <v>0.952755905511811</v>
          </cell>
          <cell r="AY610">
            <v>5.6000000000000005</v>
          </cell>
          <cell r="BG610">
            <v>4.2</v>
          </cell>
        </row>
        <row r="611">
          <cell r="C611">
            <v>1999</v>
          </cell>
          <cell r="D611" t="str">
            <v>SAS</v>
          </cell>
          <cell r="F611" t="str">
            <v>Mario Elie</v>
          </cell>
          <cell r="G611">
            <v>17</v>
          </cell>
          <cell r="H611" t="str">
            <v>SG</v>
          </cell>
          <cell r="J611">
            <v>77</v>
          </cell>
          <cell r="L611">
            <v>210</v>
          </cell>
          <cell r="N611">
            <v>24.897748757117956</v>
          </cell>
          <cell r="O611">
            <v>79</v>
          </cell>
          <cell r="P611">
            <v>1.025974025974026</v>
          </cell>
          <cell r="R611">
            <v>35.580555555555556</v>
          </cell>
          <cell r="S611" t="str">
            <v>us</v>
          </cell>
          <cell r="T611" t="str">
            <v>United States</v>
          </cell>
          <cell r="U611" t="str">
            <v>North America</v>
          </cell>
          <cell r="V611" t="str">
            <v>Americas</v>
          </cell>
          <cell r="W611">
            <v>8</v>
          </cell>
          <cell r="X611" t="str">
            <v>OTHER</v>
          </cell>
          <cell r="Z611" t="str">
            <v>American International College</v>
          </cell>
          <cell r="AF611">
            <v>1750000</v>
          </cell>
          <cell r="AG611">
            <v>4.0063054210829604E-2</v>
          </cell>
          <cell r="AJ611">
            <v>1291</v>
          </cell>
          <cell r="AL611">
            <v>2.6</v>
          </cell>
          <cell r="AM611">
            <v>1.9</v>
          </cell>
          <cell r="AN611">
            <v>4.5</v>
          </cell>
          <cell r="AO611">
            <v>2.2999999999999998</v>
          </cell>
          <cell r="AP611" t="str">
            <v/>
          </cell>
          <cell r="AQ611">
            <v>16</v>
          </cell>
          <cell r="AR611" t="str">
            <v/>
          </cell>
          <cell r="AS611">
            <v>59.3</v>
          </cell>
          <cell r="AT611">
            <v>11.5</v>
          </cell>
          <cell r="AU611">
            <v>1.9</v>
          </cell>
          <cell r="AV611">
            <v>0.6</v>
          </cell>
          <cell r="AW611">
            <v>13.7</v>
          </cell>
          <cell r="AX611">
            <v>0.83941605839416067</v>
          </cell>
          <cell r="AY611">
            <v>2.5</v>
          </cell>
          <cell r="BG611">
            <v>2.25</v>
          </cell>
        </row>
        <row r="612">
          <cell r="C612">
            <v>1999</v>
          </cell>
          <cell r="D612" t="str">
            <v>SAS</v>
          </cell>
          <cell r="F612" t="str">
            <v>Sean Elliott</v>
          </cell>
          <cell r="G612">
            <v>32</v>
          </cell>
          <cell r="H612" t="str">
            <v>SF</v>
          </cell>
          <cell r="J612">
            <v>80</v>
          </cell>
          <cell r="L612">
            <v>205</v>
          </cell>
          <cell r="N612">
            <v>22.516253153344664</v>
          </cell>
          <cell r="O612">
            <v>83</v>
          </cell>
          <cell r="P612">
            <v>1.0375000000000001</v>
          </cell>
          <cell r="R612">
            <v>31.397222222222222</v>
          </cell>
          <cell r="S612" t="str">
            <v>us</v>
          </cell>
          <cell r="T612" t="str">
            <v>United States</v>
          </cell>
          <cell r="U612" t="str">
            <v>North America</v>
          </cell>
          <cell r="V612" t="str">
            <v>Americas</v>
          </cell>
          <cell r="W612">
            <v>9</v>
          </cell>
          <cell r="X612" t="str">
            <v>PAC12</v>
          </cell>
          <cell r="Z612" t="str">
            <v>Arizona</v>
          </cell>
          <cell r="AF612">
            <v>5333000</v>
          </cell>
          <cell r="AG612">
            <v>0.12208929606077387</v>
          </cell>
          <cell r="AJ612">
            <v>1509</v>
          </cell>
          <cell r="AL612">
            <v>1.3</v>
          </cell>
          <cell r="AM612">
            <v>2.2000000000000002</v>
          </cell>
          <cell r="AN612">
            <v>3.5</v>
          </cell>
          <cell r="AO612">
            <v>-0.5</v>
          </cell>
          <cell r="AP612" t="str">
            <v/>
          </cell>
          <cell r="AQ612">
            <v>19.7</v>
          </cell>
          <cell r="AR612">
            <v>11.7</v>
          </cell>
          <cell r="AS612">
            <v>49.3</v>
          </cell>
          <cell r="AT612">
            <v>13.3</v>
          </cell>
          <cell r="AU612">
            <v>0.9</v>
          </cell>
          <cell r="AV612">
            <v>0.8</v>
          </cell>
          <cell r="AW612">
            <v>11.1</v>
          </cell>
          <cell r="AX612">
            <v>1.1981981981981984</v>
          </cell>
          <cell r="AY612">
            <v>1.7000000000000002</v>
          </cell>
          <cell r="BG612">
            <v>3.08</v>
          </cell>
        </row>
        <row r="613">
          <cell r="C613">
            <v>1999</v>
          </cell>
          <cell r="D613" t="str">
            <v>SAS</v>
          </cell>
          <cell r="F613" t="str">
            <v>Andrew Gaze</v>
          </cell>
          <cell r="G613">
            <v>10</v>
          </cell>
          <cell r="H613" t="str">
            <v>SG</v>
          </cell>
          <cell r="J613">
            <v>79</v>
          </cell>
          <cell r="L613">
            <v>205</v>
          </cell>
          <cell r="N613">
            <v>23.089892674476182</v>
          </cell>
          <cell r="O613">
            <v>82</v>
          </cell>
          <cell r="P613">
            <v>1.0379746835443038</v>
          </cell>
          <cell r="R613">
            <v>33.919444444444444</v>
          </cell>
          <cell r="S613" t="str">
            <v>au</v>
          </cell>
          <cell r="T613" t="str">
            <v>Australia</v>
          </cell>
          <cell r="U613" t="str">
            <v>Australia + Oceania</v>
          </cell>
          <cell r="V613" t="str">
            <v>South Pacific</v>
          </cell>
          <cell r="W613">
            <v>1</v>
          </cell>
          <cell r="X613" t="str">
            <v>BIG EAST</v>
          </cell>
          <cell r="Z613" t="str">
            <v>Seton Hall</v>
          </cell>
          <cell r="AF613">
            <v>350000</v>
          </cell>
          <cell r="AG613">
            <v>8.0126108421659202E-3</v>
          </cell>
          <cell r="AJ613">
            <v>58</v>
          </cell>
          <cell r="AL613">
            <v>-0.1</v>
          </cell>
          <cell r="AM613">
            <v>0.1</v>
          </cell>
          <cell r="AN613">
            <v>0</v>
          </cell>
          <cell r="AO613">
            <v>-1.5</v>
          </cell>
          <cell r="AP613" t="str">
            <v/>
          </cell>
          <cell r="AQ613">
            <v>23.2</v>
          </cell>
          <cell r="AR613">
            <v>23.2</v>
          </cell>
          <cell r="AS613">
            <v>42</v>
          </cell>
          <cell r="AT613">
            <v>17.8</v>
          </cell>
          <cell r="AU613">
            <v>1.9</v>
          </cell>
          <cell r="AV613">
            <v>1.2</v>
          </cell>
          <cell r="AW613">
            <v>13.8</v>
          </cell>
          <cell r="AX613">
            <v>1.2898550724637681</v>
          </cell>
          <cell r="AY613">
            <v>3.0999999999999996</v>
          </cell>
          <cell r="BG613">
            <v>2.56</v>
          </cell>
        </row>
        <row r="614">
          <cell r="C614">
            <v>1999</v>
          </cell>
          <cell r="D614" t="str">
            <v>SAS</v>
          </cell>
          <cell r="F614" t="str">
            <v>Jaren Jackson</v>
          </cell>
          <cell r="G614">
            <v>2</v>
          </cell>
          <cell r="H614" t="str">
            <v>SG</v>
          </cell>
          <cell r="J614">
            <v>76</v>
          </cell>
          <cell r="L614">
            <v>190</v>
          </cell>
          <cell r="N614">
            <v>23.123238154911085</v>
          </cell>
          <cell r="O614">
            <v>82</v>
          </cell>
          <cell r="P614">
            <v>1.0789473684210527</v>
          </cell>
          <cell r="R614">
            <v>31.661111111111111</v>
          </cell>
          <cell r="S614" t="str">
            <v>us</v>
          </cell>
          <cell r="T614" t="str">
            <v>United States</v>
          </cell>
          <cell r="U614" t="str">
            <v>North America</v>
          </cell>
          <cell r="V614" t="str">
            <v>Americas</v>
          </cell>
          <cell r="W614">
            <v>8</v>
          </cell>
          <cell r="X614" t="str">
            <v>BIG EAST</v>
          </cell>
          <cell r="Z614" t="str">
            <v>Georgetown</v>
          </cell>
          <cell r="AF614">
            <v>4375143</v>
          </cell>
          <cell r="AG614">
            <v>0.10016090925093238</v>
          </cell>
          <cell r="AJ614">
            <v>861</v>
          </cell>
          <cell r="AL614">
            <v>0.6</v>
          </cell>
          <cell r="AM614">
            <v>1.5</v>
          </cell>
          <cell r="AN614">
            <v>2.1</v>
          </cell>
          <cell r="AO614">
            <v>1.8</v>
          </cell>
          <cell r="AP614" t="str">
            <v/>
          </cell>
          <cell r="AQ614">
            <v>18.3</v>
          </cell>
          <cell r="AR614">
            <v>14</v>
          </cell>
          <cell r="AS614">
            <v>50</v>
          </cell>
          <cell r="AT614">
            <v>9.6</v>
          </cell>
          <cell r="AU614">
            <v>2.6</v>
          </cell>
          <cell r="AV614">
            <v>0.7</v>
          </cell>
          <cell r="AW614">
            <v>10.9</v>
          </cell>
          <cell r="AX614">
            <v>0.88073394495412838</v>
          </cell>
          <cell r="AY614">
            <v>3.3</v>
          </cell>
          <cell r="BG614">
            <v>2.0700000000000003</v>
          </cell>
        </row>
        <row r="615">
          <cell r="C615">
            <v>1999</v>
          </cell>
          <cell r="D615" t="str">
            <v>SAS</v>
          </cell>
          <cell r="F615" t="str">
            <v>Avery Johnson</v>
          </cell>
          <cell r="G615">
            <v>6</v>
          </cell>
          <cell r="H615" t="str">
            <v>PG</v>
          </cell>
          <cell r="J615">
            <v>70</v>
          </cell>
          <cell r="L615">
            <v>175</v>
          </cell>
          <cell r="N615">
            <v>25.10522999676061</v>
          </cell>
          <cell r="O615">
            <v>73</v>
          </cell>
          <cell r="P615">
            <v>1.0428571428571429</v>
          </cell>
          <cell r="R615">
            <v>34.25</v>
          </cell>
          <cell r="S615" t="str">
            <v>us</v>
          </cell>
          <cell r="T615" t="str">
            <v>United States</v>
          </cell>
          <cell r="U615" t="str">
            <v>North America</v>
          </cell>
          <cell r="V615" t="str">
            <v>Americas</v>
          </cell>
          <cell r="W615">
            <v>10</v>
          </cell>
          <cell r="X615" t="str">
            <v>OTHER</v>
          </cell>
          <cell r="Z615" t="str">
            <v>Southern University and A&amp;M College</v>
          </cell>
          <cell r="AF615">
            <v>3000000</v>
          </cell>
          <cell r="AG615">
            <v>6.867952150427932E-2</v>
          </cell>
          <cell r="AJ615">
            <v>1672</v>
          </cell>
          <cell r="AL615">
            <v>1.7</v>
          </cell>
          <cell r="AM615">
            <v>2.2000000000000002</v>
          </cell>
          <cell r="AN615">
            <v>3.9</v>
          </cell>
          <cell r="AO615">
            <v>0.8</v>
          </cell>
          <cell r="AP615" t="str">
            <v/>
          </cell>
          <cell r="AQ615">
            <v>17</v>
          </cell>
          <cell r="AR615">
            <v>16.100000000000001</v>
          </cell>
          <cell r="AS615">
            <v>48.699999999999996</v>
          </cell>
          <cell r="AT615">
            <v>37.4</v>
          </cell>
          <cell r="AU615">
            <v>1.7</v>
          </cell>
          <cell r="AV615">
            <v>0.5</v>
          </cell>
          <cell r="AW615">
            <v>18.3</v>
          </cell>
          <cell r="AX615">
            <v>2.0437158469945356</v>
          </cell>
          <cell r="AY615">
            <v>2.2000000000000002</v>
          </cell>
          <cell r="BG615">
            <v>1</v>
          </cell>
        </row>
        <row r="616">
          <cell r="C616">
            <v>1999</v>
          </cell>
          <cell r="D616" t="str">
            <v>SAS</v>
          </cell>
          <cell r="F616" t="str">
            <v>Steve Kerr</v>
          </cell>
          <cell r="G616">
            <v>4</v>
          </cell>
          <cell r="H616" t="str">
            <v>PG</v>
          </cell>
          <cell r="J616">
            <v>75</v>
          </cell>
          <cell r="L616">
            <v>175</v>
          </cell>
          <cell r="N616">
            <v>21.869444797178129</v>
          </cell>
          <cell r="O616">
            <v>78</v>
          </cell>
          <cell r="P616">
            <v>1.04</v>
          </cell>
          <cell r="R616">
            <v>33.744444444444447</v>
          </cell>
          <cell r="S616" t="str">
            <v>lb</v>
          </cell>
          <cell r="T616" t="str">
            <v>Lebanon</v>
          </cell>
          <cell r="U616" t="str">
            <v>Asia</v>
          </cell>
          <cell r="V616" t="str">
            <v>Eurasia</v>
          </cell>
          <cell r="W616">
            <v>10</v>
          </cell>
          <cell r="X616" t="str">
            <v>PAC12</v>
          </cell>
          <cell r="Z616" t="str">
            <v>Arizona</v>
          </cell>
          <cell r="AF616">
            <v>1774000</v>
          </cell>
          <cell r="AG616">
            <v>4.0612490382863839E-2</v>
          </cell>
          <cell r="AJ616">
            <v>734</v>
          </cell>
          <cell r="AL616">
            <v>0.7</v>
          </cell>
          <cell r="AM616">
            <v>0.9</v>
          </cell>
          <cell r="AN616">
            <v>1.6</v>
          </cell>
          <cell r="AO616">
            <v>-1.1000000000000001</v>
          </cell>
          <cell r="AP616" t="str">
            <v/>
          </cell>
          <cell r="AQ616">
            <v>13.4</v>
          </cell>
          <cell r="AR616">
            <v>9.9</v>
          </cell>
          <cell r="AS616">
            <v>50.7</v>
          </cell>
          <cell r="AT616">
            <v>10.6</v>
          </cell>
          <cell r="AU616">
            <v>1.7</v>
          </cell>
          <cell r="AV616">
            <v>0.3</v>
          </cell>
          <cell r="AW616">
            <v>10.4</v>
          </cell>
          <cell r="AX616">
            <v>1.0192307692307692</v>
          </cell>
          <cell r="AY616">
            <v>2</v>
          </cell>
          <cell r="BG616">
            <v>1.41</v>
          </cell>
        </row>
        <row r="617">
          <cell r="C617">
            <v>1999</v>
          </cell>
          <cell r="D617" t="str">
            <v>SAS</v>
          </cell>
          <cell r="F617" t="str">
            <v>Jerome Kersey</v>
          </cell>
          <cell r="G617">
            <v>25</v>
          </cell>
          <cell r="H617" t="str">
            <v>SF</v>
          </cell>
          <cell r="J617">
            <v>79</v>
          </cell>
          <cell r="L617">
            <v>215</v>
          </cell>
          <cell r="N617">
            <v>24.216228902499413</v>
          </cell>
          <cell r="O617">
            <v>82</v>
          </cell>
          <cell r="P617">
            <v>1.0379746835443038</v>
          </cell>
          <cell r="R617">
            <v>36.99722222222222</v>
          </cell>
          <cell r="S617" t="str">
            <v>us</v>
          </cell>
          <cell r="T617" t="str">
            <v>United States</v>
          </cell>
          <cell r="U617" t="str">
            <v>North America</v>
          </cell>
          <cell r="V617" t="str">
            <v>Americas</v>
          </cell>
          <cell r="W617">
            <v>14</v>
          </cell>
          <cell r="X617" t="str">
            <v>OTHER</v>
          </cell>
          <cell r="Z617" t="str">
            <v>Longwood University</v>
          </cell>
          <cell r="AF617">
            <v>1000000</v>
          </cell>
          <cell r="AG617">
            <v>2.2893173834759771E-2</v>
          </cell>
          <cell r="AJ617">
            <v>699</v>
          </cell>
          <cell r="AL617">
            <v>-0.9</v>
          </cell>
          <cell r="AM617">
            <v>1.5</v>
          </cell>
          <cell r="AN617">
            <v>0.6</v>
          </cell>
          <cell r="AO617">
            <v>-1.5</v>
          </cell>
          <cell r="AP617" t="str">
            <v/>
          </cell>
          <cell r="AQ617">
            <v>15.7</v>
          </cell>
          <cell r="AR617">
            <v>14.5</v>
          </cell>
          <cell r="AS617">
            <v>35.199999999999996</v>
          </cell>
          <cell r="AT617">
            <v>9.4</v>
          </cell>
          <cell r="AU617">
            <v>2.9</v>
          </cell>
          <cell r="AV617">
            <v>1.4</v>
          </cell>
          <cell r="AW617">
            <v>12.7</v>
          </cell>
          <cell r="AX617">
            <v>0.74015748031496065</v>
          </cell>
          <cell r="AY617">
            <v>4.3</v>
          </cell>
          <cell r="BG617">
            <v>3.09</v>
          </cell>
        </row>
        <row r="618">
          <cell r="C618">
            <v>1999</v>
          </cell>
          <cell r="D618" t="str">
            <v>SAS</v>
          </cell>
          <cell r="F618" t="str">
            <v>Gerard King</v>
          </cell>
          <cell r="G618">
            <v>54</v>
          </cell>
          <cell r="H618" t="str">
            <v>SF</v>
          </cell>
          <cell r="J618">
            <v>81</v>
          </cell>
          <cell r="L618">
            <v>230</v>
          </cell>
          <cell r="N618">
            <v>24.64223154688894</v>
          </cell>
          <cell r="O618">
            <v>84</v>
          </cell>
          <cell r="P618">
            <v>1.037037037037037</v>
          </cell>
          <cell r="R618">
            <v>26.583333333333332</v>
          </cell>
          <cell r="S618" t="str">
            <v>us</v>
          </cell>
          <cell r="T618" t="str">
            <v>United States</v>
          </cell>
          <cell r="U618" t="str">
            <v>North America</v>
          </cell>
          <cell r="V618" t="str">
            <v>Americas</v>
          </cell>
          <cell r="W618">
            <v>1</v>
          </cell>
          <cell r="X618" t="str">
            <v>SOUTH</v>
          </cell>
          <cell r="Z618" t="str">
            <v>Nicholls State</v>
          </cell>
          <cell r="AF618">
            <v>287500</v>
          </cell>
          <cell r="AG618">
            <v>6.5817874774934349E-3</v>
          </cell>
          <cell r="AJ618">
            <v>63</v>
          </cell>
          <cell r="AL618">
            <v>0.1</v>
          </cell>
          <cell r="AM618">
            <v>0.1</v>
          </cell>
          <cell r="AN618">
            <v>0.2</v>
          </cell>
          <cell r="AO618">
            <v>-0.8</v>
          </cell>
          <cell r="AP618" t="str">
            <v/>
          </cell>
          <cell r="AQ618">
            <v>19.100000000000001</v>
          </cell>
          <cell r="AR618">
            <v>7.4</v>
          </cell>
          <cell r="AS618">
            <v>52.5</v>
          </cell>
          <cell r="AT618">
            <v>10.199999999999999</v>
          </cell>
          <cell r="AU618">
            <v>1.7</v>
          </cell>
          <cell r="AV618">
            <v>1.1000000000000001</v>
          </cell>
          <cell r="AW618">
            <v>15.4</v>
          </cell>
          <cell r="AX618">
            <v>0.66233766233766223</v>
          </cell>
          <cell r="AY618">
            <v>2.8</v>
          </cell>
          <cell r="BG618">
            <v>4.01</v>
          </cell>
        </row>
        <row r="619">
          <cell r="C619">
            <v>1999</v>
          </cell>
          <cell r="D619" t="str">
            <v>SAS</v>
          </cell>
          <cell r="F619" t="str">
            <v>Will Perdue</v>
          </cell>
          <cell r="G619">
            <v>41</v>
          </cell>
          <cell r="H619" t="str">
            <v>C</v>
          </cell>
          <cell r="J619">
            <v>85</v>
          </cell>
          <cell r="L619">
            <v>240</v>
          </cell>
          <cell r="N619">
            <v>23.350469976225778</v>
          </cell>
          <cell r="O619">
            <v>86</v>
          </cell>
          <cell r="P619">
            <v>1.0117647058823529</v>
          </cell>
          <cell r="R619">
            <v>33.822222222222223</v>
          </cell>
          <cell r="S619" t="str">
            <v>us</v>
          </cell>
          <cell r="T619" t="str">
            <v>United States</v>
          </cell>
          <cell r="U619" t="str">
            <v>North America</v>
          </cell>
          <cell r="V619" t="str">
            <v>Americas</v>
          </cell>
          <cell r="W619">
            <v>10</v>
          </cell>
          <cell r="X619" t="str">
            <v>SEC</v>
          </cell>
          <cell r="Z619" t="str">
            <v>Vanderbilt</v>
          </cell>
          <cell r="AF619">
            <v>4373000</v>
          </cell>
          <cell r="AG619">
            <v>0.10011184917940448</v>
          </cell>
          <cell r="AJ619">
            <v>445</v>
          </cell>
          <cell r="AL619">
            <v>0.5</v>
          </cell>
          <cell r="AM619">
            <v>1</v>
          </cell>
          <cell r="AN619">
            <v>1.5</v>
          </cell>
          <cell r="AO619">
            <v>-0.7</v>
          </cell>
          <cell r="AP619" t="str">
            <v/>
          </cell>
          <cell r="AQ619">
            <v>9.8000000000000007</v>
          </cell>
          <cell r="AR619">
            <v>19.7</v>
          </cell>
          <cell r="AS619">
            <v>63</v>
          </cell>
          <cell r="AT619">
            <v>6.4</v>
          </cell>
          <cell r="AU619">
            <v>1.1000000000000001</v>
          </cell>
          <cell r="AV619">
            <v>1.5</v>
          </cell>
          <cell r="AW619">
            <v>23.5</v>
          </cell>
          <cell r="AX619">
            <v>0.2723404255319149</v>
          </cell>
          <cell r="AY619">
            <v>2.6</v>
          </cell>
          <cell r="BG619">
            <v>4.97</v>
          </cell>
        </row>
        <row r="620">
          <cell r="C620">
            <v>1999</v>
          </cell>
          <cell r="D620" t="str">
            <v>SAS</v>
          </cell>
          <cell r="F620" t="str">
            <v>David Robinson</v>
          </cell>
          <cell r="G620">
            <v>50</v>
          </cell>
          <cell r="H620" t="str">
            <v>C</v>
          </cell>
          <cell r="J620">
            <v>85</v>
          </cell>
          <cell r="L620">
            <v>235</v>
          </cell>
          <cell r="N620">
            <v>22.864001851721074</v>
          </cell>
          <cell r="O620">
            <v>89</v>
          </cell>
          <cell r="P620">
            <v>1.0470588235294118</v>
          </cell>
          <cell r="R620">
            <v>33.886111111111113</v>
          </cell>
          <cell r="S620" t="str">
            <v>us</v>
          </cell>
          <cell r="T620" t="str">
            <v>United States</v>
          </cell>
          <cell r="U620" t="str">
            <v>North America</v>
          </cell>
          <cell r="V620" t="str">
            <v>Americas</v>
          </cell>
          <cell r="W620">
            <v>9</v>
          </cell>
          <cell r="X620" t="str">
            <v>PATRIOT</v>
          </cell>
          <cell r="Z620" t="str">
            <v>United States Naval Academy</v>
          </cell>
          <cell r="AF620">
            <v>14841000</v>
          </cell>
          <cell r="AG620">
            <v>0.33975759288166979</v>
          </cell>
          <cell r="AJ620">
            <v>1554</v>
          </cell>
          <cell r="AL620">
            <v>4</v>
          </cell>
          <cell r="AM620">
            <v>4.4000000000000004</v>
          </cell>
          <cell r="AN620">
            <v>8.4</v>
          </cell>
          <cell r="AO620">
            <v>7.6</v>
          </cell>
          <cell r="AP620" t="str">
            <v/>
          </cell>
          <cell r="AQ620">
            <v>23.8</v>
          </cell>
          <cell r="AR620">
            <v>8.5</v>
          </cell>
          <cell r="AS620">
            <v>56.399999999999991</v>
          </cell>
          <cell r="AT620">
            <v>12.1</v>
          </cell>
          <cell r="AU620">
            <v>2.4</v>
          </cell>
          <cell r="AV620">
            <v>5.3</v>
          </cell>
          <cell r="AW620">
            <v>13.6</v>
          </cell>
          <cell r="AX620">
            <v>0.88970588235294112</v>
          </cell>
          <cell r="AY620">
            <v>7.6999999999999993</v>
          </cell>
          <cell r="BG620">
            <v>5</v>
          </cell>
        </row>
        <row r="621">
          <cell r="C621">
            <v>1999</v>
          </cell>
          <cell r="D621" t="str">
            <v>SAS</v>
          </cell>
          <cell r="F621" t="str">
            <v>Malik Rose</v>
          </cell>
          <cell r="G621">
            <v>31</v>
          </cell>
          <cell r="H621" t="str">
            <v>PF</v>
          </cell>
          <cell r="J621">
            <v>79</v>
          </cell>
          <cell r="L621">
            <v>250</v>
          </cell>
          <cell r="N621">
            <v>28.158405700580715</v>
          </cell>
          <cell r="O621">
            <v>83</v>
          </cell>
          <cell r="P621">
            <v>1.0506329113924051</v>
          </cell>
          <cell r="R621">
            <v>24.588888888888889</v>
          </cell>
          <cell r="S621" t="str">
            <v>us</v>
          </cell>
          <cell r="T621" t="str">
            <v>United States</v>
          </cell>
          <cell r="U621" t="str">
            <v>North America</v>
          </cell>
          <cell r="V621" t="str">
            <v>Americas</v>
          </cell>
          <cell r="W621">
            <v>2</v>
          </cell>
          <cell r="X621" t="str">
            <v>COLONIAL</v>
          </cell>
          <cell r="Z621" t="str">
            <v>Drexel</v>
          </cell>
          <cell r="AF621">
            <v>425000</v>
          </cell>
          <cell r="AG621">
            <v>9.7295988797729029E-3</v>
          </cell>
          <cell r="AJ621">
            <v>608</v>
          </cell>
          <cell r="AL621">
            <v>1</v>
          </cell>
          <cell r="AM621">
            <v>1.6</v>
          </cell>
          <cell r="AN621">
            <v>2.6</v>
          </cell>
          <cell r="AO621">
            <v>3.6</v>
          </cell>
          <cell r="AP621" t="str">
            <v/>
          </cell>
          <cell r="AQ621">
            <v>24.6</v>
          </cell>
          <cell r="AR621">
            <v>13.6</v>
          </cell>
          <cell r="AS621">
            <v>53.5</v>
          </cell>
          <cell r="AT621">
            <v>8.4</v>
          </cell>
          <cell r="AU621">
            <v>3.6</v>
          </cell>
          <cell r="AV621">
            <v>2.5</v>
          </cell>
          <cell r="AW621">
            <v>17.399999999999999</v>
          </cell>
          <cell r="AX621">
            <v>0.48275862068965525</v>
          </cell>
          <cell r="AY621">
            <v>6.1</v>
          </cell>
          <cell r="BG621">
            <v>4.0599999999999996</v>
          </cell>
        </row>
        <row r="622">
          <cell r="C622">
            <v>1999</v>
          </cell>
          <cell r="D622" t="str">
            <v>SAS</v>
          </cell>
          <cell r="F622" t="str">
            <v>Brandon Williams</v>
          </cell>
          <cell r="G622">
            <v>11</v>
          </cell>
          <cell r="H622" t="str">
            <v>SG</v>
          </cell>
          <cell r="J622">
            <v>78</v>
          </cell>
          <cell r="L622">
            <v>215</v>
          </cell>
          <cell r="N622">
            <v>24.841138162475154</v>
          </cell>
          <cell r="O622">
            <v>80</v>
          </cell>
          <cell r="P622">
            <v>1.0256410256410255</v>
          </cell>
          <cell r="R622">
            <v>24.327777777777779</v>
          </cell>
          <cell r="S622" t="str">
            <v>us</v>
          </cell>
          <cell r="T622" t="str">
            <v>United States</v>
          </cell>
          <cell r="U622" t="str">
            <v>North America</v>
          </cell>
          <cell r="V622" t="str">
            <v>Americas</v>
          </cell>
          <cell r="W622">
            <v>1</v>
          </cell>
          <cell r="X622" t="str">
            <v>A10</v>
          </cell>
          <cell r="Z622" t="str">
            <v>Davidson</v>
          </cell>
          <cell r="AF622">
            <v>287500</v>
          </cell>
          <cell r="AG622">
            <v>6.5817874774934349E-3</v>
          </cell>
          <cell r="AJ622">
            <v>4</v>
          </cell>
          <cell r="AL622">
            <v>0</v>
          </cell>
          <cell r="AM622">
            <v>0</v>
          </cell>
          <cell r="AN622">
            <v>0</v>
          </cell>
          <cell r="AO622">
            <v>3.7</v>
          </cell>
          <cell r="AP622" t="str">
            <v/>
          </cell>
          <cell r="AQ622">
            <v>20.5</v>
          </cell>
          <cell r="AR622">
            <v>24.4</v>
          </cell>
          <cell r="AS622">
            <v>56.8</v>
          </cell>
          <cell r="AT622">
            <v>0</v>
          </cell>
          <cell r="AU622">
            <v>0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BG622">
            <v>2</v>
          </cell>
        </row>
        <row r="623">
          <cell r="C623">
            <v>1999</v>
          </cell>
          <cell r="D623" t="str">
            <v>SAS</v>
          </cell>
          <cell r="O623">
            <v>0</v>
          </cell>
          <cell r="P623" t="str">
            <v/>
          </cell>
          <cell r="X623">
            <v>0</v>
          </cell>
          <cell r="AF623">
            <v>0</v>
          </cell>
          <cell r="AG623">
            <v>0</v>
          </cell>
          <cell r="AJ623">
            <v>0</v>
          </cell>
          <cell r="AL623">
            <v>0</v>
          </cell>
          <cell r="AM623">
            <v>0</v>
          </cell>
          <cell r="AN623">
            <v>0</v>
          </cell>
          <cell r="AO623" t="str">
            <v/>
          </cell>
          <cell r="AP623" t="str">
            <v/>
          </cell>
          <cell r="AQ623">
            <v>0</v>
          </cell>
          <cell r="AR623">
            <v>12.5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BG623" t="str">
            <v/>
          </cell>
        </row>
        <row r="624">
          <cell r="C624">
            <v>1999</v>
          </cell>
          <cell r="D624" t="str">
            <v>SAS</v>
          </cell>
          <cell r="O624">
            <v>0</v>
          </cell>
          <cell r="P624" t="str">
            <v/>
          </cell>
          <cell r="X624">
            <v>0</v>
          </cell>
          <cell r="AF624">
            <v>0</v>
          </cell>
          <cell r="AG624">
            <v>0</v>
          </cell>
          <cell r="AJ624">
            <v>0</v>
          </cell>
          <cell r="AL624">
            <v>0</v>
          </cell>
          <cell r="AM624">
            <v>0</v>
          </cell>
          <cell r="AN624">
            <v>0</v>
          </cell>
          <cell r="AO624" t="str">
            <v/>
          </cell>
          <cell r="AP624" t="str">
            <v/>
          </cell>
          <cell r="AQ624">
            <v>0</v>
          </cell>
          <cell r="AR624" t="str">
            <v/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BG624" t="str">
            <v/>
          </cell>
        </row>
        <row r="625">
          <cell r="C625">
            <v>1999</v>
          </cell>
          <cell r="D625" t="str">
            <v>SAS</v>
          </cell>
          <cell r="O625">
            <v>0</v>
          </cell>
          <cell r="P625" t="str">
            <v/>
          </cell>
          <cell r="X625">
            <v>0</v>
          </cell>
          <cell r="AF625">
            <v>0</v>
          </cell>
          <cell r="AG625">
            <v>0</v>
          </cell>
          <cell r="AJ625">
            <v>0</v>
          </cell>
          <cell r="AL625">
            <v>0</v>
          </cell>
          <cell r="AM625">
            <v>0</v>
          </cell>
          <cell r="AN625">
            <v>0</v>
          </cell>
          <cell r="AO625" t="str">
            <v/>
          </cell>
          <cell r="AP625" t="str">
            <v/>
          </cell>
          <cell r="AQ625">
            <v>0</v>
          </cell>
          <cell r="AR625" t="str">
            <v/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BG625" t="str">
            <v/>
          </cell>
        </row>
        <row r="626">
          <cell r="C626">
            <v>1999</v>
          </cell>
          <cell r="D626" t="str">
            <v>SAS</v>
          </cell>
          <cell r="O626">
            <v>0</v>
          </cell>
          <cell r="P626" t="str">
            <v/>
          </cell>
          <cell r="X626">
            <v>0</v>
          </cell>
          <cell r="AF626">
            <v>0</v>
          </cell>
          <cell r="AG626">
            <v>0</v>
          </cell>
          <cell r="AJ626">
            <v>0</v>
          </cell>
          <cell r="AL626">
            <v>0</v>
          </cell>
          <cell r="AM626">
            <v>0</v>
          </cell>
          <cell r="AN626">
            <v>0</v>
          </cell>
          <cell r="AO626" t="str">
            <v/>
          </cell>
          <cell r="AP626" t="str">
            <v/>
          </cell>
          <cell r="AQ626">
            <v>0</v>
          </cell>
          <cell r="AR626" t="str">
            <v/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BG626" t="str">
            <v/>
          </cell>
        </row>
        <row r="627">
          <cell r="C627">
            <v>1999</v>
          </cell>
          <cell r="D627" t="str">
            <v>SAS</v>
          </cell>
          <cell r="O627">
            <v>0</v>
          </cell>
          <cell r="P627" t="str">
            <v/>
          </cell>
          <cell r="X627">
            <v>0</v>
          </cell>
          <cell r="AF627">
            <v>0</v>
          </cell>
          <cell r="AG627">
            <v>0</v>
          </cell>
          <cell r="AJ627">
            <v>0</v>
          </cell>
          <cell r="AL627">
            <v>0</v>
          </cell>
          <cell r="AM627">
            <v>0</v>
          </cell>
          <cell r="AN627">
            <v>0</v>
          </cell>
          <cell r="AO627" t="str">
            <v/>
          </cell>
          <cell r="AP627" t="str">
            <v/>
          </cell>
          <cell r="AQ627">
            <v>0</v>
          </cell>
          <cell r="AR627" t="str">
            <v/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BG627" t="str">
            <v/>
          </cell>
        </row>
        <row r="628">
          <cell r="C628">
            <v>1999</v>
          </cell>
          <cell r="D628" t="str">
            <v>SAS</v>
          </cell>
          <cell r="O628">
            <v>0</v>
          </cell>
          <cell r="P628" t="str">
            <v/>
          </cell>
          <cell r="X628">
            <v>0</v>
          </cell>
          <cell r="AF628">
            <v>0</v>
          </cell>
          <cell r="AG628">
            <v>0</v>
          </cell>
          <cell r="AJ628">
            <v>0</v>
          </cell>
          <cell r="AL628">
            <v>0</v>
          </cell>
          <cell r="AM628">
            <v>0</v>
          </cell>
          <cell r="AN628">
            <v>0</v>
          </cell>
          <cell r="AO628" t="str">
            <v/>
          </cell>
          <cell r="AP628" t="str">
            <v/>
          </cell>
          <cell r="AQ628">
            <v>0</v>
          </cell>
          <cell r="AR628" t="str">
            <v/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BG628" t="str">
            <v/>
          </cell>
        </row>
        <row r="629">
          <cell r="C629">
            <v>1999</v>
          </cell>
          <cell r="D629" t="str">
            <v>SAS</v>
          </cell>
          <cell r="O629">
            <v>0</v>
          </cell>
          <cell r="P629" t="str">
            <v/>
          </cell>
          <cell r="X629">
            <v>0</v>
          </cell>
          <cell r="AF629">
            <v>0</v>
          </cell>
          <cell r="AG629">
            <v>0</v>
          </cell>
          <cell r="AJ629">
            <v>0</v>
          </cell>
          <cell r="AL629">
            <v>0</v>
          </cell>
          <cell r="AM629">
            <v>0</v>
          </cell>
          <cell r="AN629">
            <v>0</v>
          </cell>
          <cell r="AO629" t="str">
            <v/>
          </cell>
          <cell r="AP629" t="str">
            <v/>
          </cell>
          <cell r="AQ629">
            <v>0</v>
          </cell>
          <cell r="AR629" t="str">
            <v/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  <cell r="AW629">
            <v>0</v>
          </cell>
          <cell r="AX629">
            <v>0</v>
          </cell>
          <cell r="AY629">
            <v>0</v>
          </cell>
          <cell r="BG629" t="str">
            <v/>
          </cell>
        </row>
        <row r="630">
          <cell r="C630">
            <v>1999</v>
          </cell>
          <cell r="D630" t="str">
            <v>SAS</v>
          </cell>
          <cell r="O630">
            <v>0</v>
          </cell>
          <cell r="P630" t="str">
            <v/>
          </cell>
          <cell r="X630">
            <v>0</v>
          </cell>
          <cell r="AF630">
            <v>0</v>
          </cell>
          <cell r="AG630">
            <v>0</v>
          </cell>
          <cell r="AJ630">
            <v>0</v>
          </cell>
          <cell r="AL630">
            <v>0</v>
          </cell>
          <cell r="AM630">
            <v>0</v>
          </cell>
          <cell r="AN630">
            <v>0</v>
          </cell>
          <cell r="AO630" t="str">
            <v/>
          </cell>
          <cell r="AP630" t="str">
            <v/>
          </cell>
          <cell r="AQ630">
            <v>0</v>
          </cell>
          <cell r="AR630" t="str">
            <v/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BG630" t="str">
            <v/>
          </cell>
        </row>
        <row r="631">
          <cell r="C631">
            <v>1999</v>
          </cell>
          <cell r="D631" t="str">
            <v>SAS</v>
          </cell>
          <cell r="F631" t="str">
            <v>TEAM TOTAL / WTD AVG</v>
          </cell>
          <cell r="AG631">
            <v>0.99999999999999989</v>
          </cell>
          <cell r="AJ631">
            <v>12075</v>
          </cell>
          <cell r="AL631">
            <v>16.299999999999997</v>
          </cell>
          <cell r="AM631">
            <v>23.1</v>
          </cell>
          <cell r="AN631">
            <v>39.400000000000006</v>
          </cell>
          <cell r="AO631">
            <v>1.9693995859213251</v>
          </cell>
          <cell r="AP631">
            <v>0</v>
          </cell>
          <cell r="AQ631">
            <v>267.70000000000005</v>
          </cell>
          <cell r="AR631">
            <v>213</v>
          </cell>
          <cell r="AS631">
            <v>52.136695652173898</v>
          </cell>
          <cell r="AT631">
            <v>15.765175983436853</v>
          </cell>
          <cell r="AU631">
            <v>1.8835693581780537</v>
          </cell>
          <cell r="AV631">
            <v>2.0081904761904763</v>
          </cell>
          <cell r="AW631">
            <v>14.108703933747412</v>
          </cell>
          <cell r="AX631">
            <v>1.0906707474385116</v>
          </cell>
          <cell r="AY631">
            <v>3.8917598343685302</v>
          </cell>
          <cell r="BG631">
            <v>3.0001184265010346</v>
          </cell>
        </row>
        <row r="634">
          <cell r="C634" t="str">
            <v>YEAR</v>
          </cell>
          <cell r="D634" t="str">
            <v>TEAM</v>
          </cell>
          <cell r="F634" t="str">
            <v>PLAYER</v>
          </cell>
          <cell r="G634" t="str">
            <v>NUMBER</v>
          </cell>
          <cell r="H634" t="str">
            <v>POS</v>
          </cell>
          <cell r="J634" t="str">
            <v>HEIGHT (IN)</v>
          </cell>
          <cell r="L634" t="str">
            <v>WEIGHT (LBS)</v>
          </cell>
          <cell r="N634" t="str">
            <v>BMI</v>
          </cell>
          <cell r="O634" t="str">
            <v>W-SPAN</v>
          </cell>
          <cell r="P634" t="str">
            <v>APE</v>
          </cell>
          <cell r="R634" t="str">
            <v>AGE</v>
          </cell>
          <cell r="S634" t="str">
            <v>NATION</v>
          </cell>
          <cell r="T634" t="str">
            <v>COUNTRY</v>
          </cell>
          <cell r="U634" t="str">
            <v>CONTINENT</v>
          </cell>
          <cell r="V634" t="str">
            <v>GLOBAL REGION</v>
          </cell>
          <cell r="W634" t="str">
            <v>EXPE1IENCE</v>
          </cell>
          <cell r="X634" t="str">
            <v>CONFERENCE</v>
          </cell>
          <cell r="Z634" t="str">
            <v>COLLEGE1</v>
          </cell>
          <cell r="AF634" t="str">
            <v>SALARY</v>
          </cell>
          <cell r="AG634" t="str">
            <v>% SALARY</v>
          </cell>
          <cell r="AJ634" t="str">
            <v>MP</v>
          </cell>
          <cell r="AL634" t="str">
            <v>D-WS</v>
          </cell>
          <cell r="AM634" t="str">
            <v>O-WS</v>
          </cell>
          <cell r="AN634" t="str">
            <v>WS</v>
          </cell>
          <cell r="AO634" t="str">
            <v>RAPTOR</v>
          </cell>
          <cell r="AP634" t="str">
            <v>LEBRON</v>
          </cell>
          <cell r="AQ634" t="str">
            <v>USG%</v>
          </cell>
          <cell r="AR634" t="str">
            <v>PER</v>
          </cell>
          <cell r="AS634" t="str">
            <v>TS%</v>
          </cell>
          <cell r="AT634" t="str">
            <v>AST%</v>
          </cell>
          <cell r="AU634" t="str">
            <v>STL%</v>
          </cell>
          <cell r="AV634" t="str">
            <v>BLK%</v>
          </cell>
          <cell r="AW634" t="str">
            <v>TO%</v>
          </cell>
          <cell r="AX634" t="str">
            <v>AST%/TO%</v>
          </cell>
          <cell r="AY634" t="str">
            <v>STOCK%</v>
          </cell>
          <cell r="BG634" t="str">
            <v>WTD POS</v>
          </cell>
        </row>
        <row r="635">
          <cell r="C635">
            <v>1998</v>
          </cell>
          <cell r="D635" t="str">
            <v>CHI</v>
          </cell>
          <cell r="F635" t="str">
            <v>Keith Booth</v>
          </cell>
          <cell r="G635">
            <v>22</v>
          </cell>
          <cell r="H635" t="str">
            <v>SF</v>
          </cell>
          <cell r="J635">
            <v>78</v>
          </cell>
          <cell r="L635">
            <v>226</v>
          </cell>
          <cell r="N635">
            <v>26.112080114973885</v>
          </cell>
          <cell r="O635">
            <v>83</v>
          </cell>
          <cell r="P635">
            <v>1.0641025641025641</v>
          </cell>
          <cell r="R635">
            <v>23.680555555555557</v>
          </cell>
          <cell r="S635" t="str">
            <v>us</v>
          </cell>
          <cell r="T635" t="str">
            <v>United States</v>
          </cell>
          <cell r="U635" t="str">
            <v>North America</v>
          </cell>
          <cell r="V635" t="str">
            <v>Americas</v>
          </cell>
          <cell r="W635">
            <v>1</v>
          </cell>
          <cell r="X635" t="str">
            <v>BIG EAST</v>
          </cell>
          <cell r="Z635" t="str">
            <v>Maryland</v>
          </cell>
          <cell r="AF635">
            <v>597600</v>
          </cell>
          <cell r="AG635">
            <v>9.7439013791957591E-3</v>
          </cell>
          <cell r="AJ635">
            <v>17</v>
          </cell>
          <cell r="AL635">
            <v>0</v>
          </cell>
          <cell r="AM635">
            <v>0</v>
          </cell>
          <cell r="AN635">
            <v>0</v>
          </cell>
          <cell r="AO635">
            <v>-6.4</v>
          </cell>
          <cell r="AP635" t="str">
            <v/>
          </cell>
          <cell r="AQ635">
            <v>30.7</v>
          </cell>
          <cell r="AR635">
            <v>25.2</v>
          </cell>
          <cell r="AS635">
            <v>57.9</v>
          </cell>
          <cell r="AT635">
            <v>9</v>
          </cell>
          <cell r="AU635">
            <v>0</v>
          </cell>
          <cell r="AV635">
            <v>0</v>
          </cell>
          <cell r="AW635">
            <v>25.8</v>
          </cell>
          <cell r="AX635">
            <v>0.34883720930232559</v>
          </cell>
          <cell r="AY635">
            <v>0</v>
          </cell>
          <cell r="BG635">
            <v>3.1900000000000004</v>
          </cell>
        </row>
        <row r="636">
          <cell r="C636">
            <v>1998</v>
          </cell>
          <cell r="D636" t="str">
            <v>CHI</v>
          </cell>
          <cell r="F636" t="str">
            <v>Randy Brown</v>
          </cell>
          <cell r="G636">
            <v>1</v>
          </cell>
          <cell r="H636" t="str">
            <v>PG</v>
          </cell>
          <cell r="J636">
            <v>74</v>
          </cell>
          <cell r="L636">
            <v>190</v>
          </cell>
          <cell r="N636">
            <v>24.390033524975603</v>
          </cell>
          <cell r="O636">
            <v>77</v>
          </cell>
          <cell r="P636">
            <v>1.0405405405405406</v>
          </cell>
          <cell r="R636">
            <v>30.06111111111111</v>
          </cell>
          <cell r="S636" t="str">
            <v>us</v>
          </cell>
          <cell r="T636" t="str">
            <v>United States</v>
          </cell>
          <cell r="U636" t="str">
            <v>North America</v>
          </cell>
          <cell r="V636" t="str">
            <v>Americas</v>
          </cell>
          <cell r="W636">
            <v>6</v>
          </cell>
          <cell r="X636" t="str">
            <v>WAC</v>
          </cell>
          <cell r="Z636" t="str">
            <v>New Mexico State</v>
          </cell>
          <cell r="AF636">
            <v>1260000</v>
          </cell>
          <cell r="AG636">
            <v>2.0544370377822384E-2</v>
          </cell>
          <cell r="AJ636">
            <v>1147</v>
          </cell>
          <cell r="AL636">
            <v>-0.1</v>
          </cell>
          <cell r="AM636">
            <v>1.9</v>
          </cell>
          <cell r="AN636">
            <v>1.8</v>
          </cell>
          <cell r="AO636">
            <v>-0.9</v>
          </cell>
          <cell r="AP636" t="str">
            <v/>
          </cell>
          <cell r="AQ636">
            <v>15.6</v>
          </cell>
          <cell r="AR636">
            <v>14.7</v>
          </cell>
          <cell r="AS636">
            <v>42.8</v>
          </cell>
          <cell r="AT636">
            <v>19.600000000000001</v>
          </cell>
          <cell r="AU636">
            <v>3.3</v>
          </cell>
          <cell r="AV636">
            <v>0.8</v>
          </cell>
          <cell r="AW636">
            <v>15.8</v>
          </cell>
          <cell r="AX636">
            <v>1.240506329113924</v>
          </cell>
          <cell r="AY636">
            <v>4.0999999999999996</v>
          </cell>
          <cell r="BG636">
            <v>1.1599999999999999</v>
          </cell>
        </row>
        <row r="637">
          <cell r="C637">
            <v>1998</v>
          </cell>
          <cell r="D637" t="str">
            <v>CHI</v>
          </cell>
          <cell r="F637" t="str">
            <v>Jud Buechler</v>
          </cell>
          <cell r="G637">
            <v>30</v>
          </cell>
          <cell r="H637" t="str">
            <v>SF</v>
          </cell>
          <cell r="J637">
            <v>78</v>
          </cell>
          <cell r="L637">
            <v>220</v>
          </cell>
          <cell r="N637">
            <v>25.418839049974576</v>
          </cell>
          <cell r="O637">
            <v>82</v>
          </cell>
          <cell r="P637">
            <v>1.0512820512820513</v>
          </cell>
          <cell r="R637">
            <v>29.986111111111111</v>
          </cell>
          <cell r="S637" t="str">
            <v>us</v>
          </cell>
          <cell r="T637" t="str">
            <v>United States</v>
          </cell>
          <cell r="U637" t="str">
            <v>North America</v>
          </cell>
          <cell r="V637" t="str">
            <v>Americas</v>
          </cell>
          <cell r="W637">
            <v>7</v>
          </cell>
          <cell r="X637" t="str">
            <v>PAC12</v>
          </cell>
          <cell r="Z637" t="str">
            <v>Arizona</v>
          </cell>
          <cell r="AF637">
            <v>500000</v>
          </cell>
          <cell r="AG637">
            <v>8.1525279277072961E-3</v>
          </cell>
          <cell r="AJ637">
            <v>608</v>
          </cell>
          <cell r="AL637">
            <v>1</v>
          </cell>
          <cell r="AM637">
            <v>0.9</v>
          </cell>
          <cell r="AN637">
            <v>1.9</v>
          </cell>
          <cell r="AO637">
            <v>1.6</v>
          </cell>
          <cell r="AP637" t="str">
            <v/>
          </cell>
          <cell r="AQ637">
            <v>14.7</v>
          </cell>
          <cell r="AR637">
            <v>17.3</v>
          </cell>
          <cell r="AS637">
            <v>55.400000000000006</v>
          </cell>
          <cell r="AT637">
            <v>12.8</v>
          </cell>
          <cell r="AU637">
            <v>2</v>
          </cell>
          <cell r="AV637">
            <v>1.8</v>
          </cell>
          <cell r="AW637">
            <v>10.5</v>
          </cell>
          <cell r="AX637">
            <v>1.2190476190476192</v>
          </cell>
          <cell r="AY637">
            <v>3.8</v>
          </cell>
          <cell r="BG637">
            <v>2.64</v>
          </cell>
        </row>
        <row r="638">
          <cell r="C638">
            <v>1998</v>
          </cell>
          <cell r="D638" t="str">
            <v>CHI</v>
          </cell>
          <cell r="F638" t="str">
            <v>Scott Burrell</v>
          </cell>
          <cell r="G638">
            <v>24</v>
          </cell>
          <cell r="H638" t="str">
            <v>SF</v>
          </cell>
          <cell r="J638">
            <v>79</v>
          </cell>
          <cell r="L638">
            <v>218</v>
          </cell>
          <cell r="N638">
            <v>24.554129770906382</v>
          </cell>
          <cell r="O638">
            <v>81</v>
          </cell>
          <cell r="P638">
            <v>1.0253164556962024</v>
          </cell>
          <cell r="R638">
            <v>27.422222222222221</v>
          </cell>
          <cell r="S638" t="str">
            <v>us</v>
          </cell>
          <cell r="T638" t="str">
            <v>United States</v>
          </cell>
          <cell r="U638" t="str">
            <v>North America</v>
          </cell>
          <cell r="V638" t="str">
            <v>Americas</v>
          </cell>
          <cell r="W638">
            <v>4</v>
          </cell>
          <cell r="X638" t="str">
            <v>BIG EAST</v>
          </cell>
          <cell r="Z638" t="str">
            <v>UConn</v>
          </cell>
          <cell r="AF638">
            <v>1430000</v>
          </cell>
          <cell r="AG638">
            <v>2.3316229873242864E-2</v>
          </cell>
          <cell r="AJ638">
            <v>1096</v>
          </cell>
          <cell r="AL638">
            <v>1.5</v>
          </cell>
          <cell r="AM638">
            <v>2.2000000000000002</v>
          </cell>
          <cell r="AN638">
            <v>3.7</v>
          </cell>
          <cell r="AO638">
            <v>4.3</v>
          </cell>
          <cell r="AP638" t="str">
            <v/>
          </cell>
          <cell r="AQ638">
            <v>18.5</v>
          </cell>
          <cell r="AR638">
            <v>12.4</v>
          </cell>
          <cell r="AS638">
            <v>51.6</v>
          </cell>
          <cell r="AT638">
            <v>9.5</v>
          </cell>
          <cell r="AU638">
            <v>3.1</v>
          </cell>
          <cell r="AV638">
            <v>2.5</v>
          </cell>
          <cell r="AW638">
            <v>11</v>
          </cell>
          <cell r="AX638">
            <v>0.86363636363636365</v>
          </cell>
          <cell r="AY638">
            <v>5.6</v>
          </cell>
          <cell r="BG638">
            <v>2.9399999999999995</v>
          </cell>
        </row>
        <row r="639">
          <cell r="C639">
            <v>1998</v>
          </cell>
          <cell r="D639" t="str">
            <v>CHI</v>
          </cell>
          <cell r="F639" t="str">
            <v>Jason Caffey</v>
          </cell>
          <cell r="G639">
            <v>35</v>
          </cell>
          <cell r="H639" t="str">
            <v>PF</v>
          </cell>
          <cell r="J639">
            <v>80</v>
          </cell>
          <cell r="L639">
            <v>255</v>
          </cell>
          <cell r="N639">
            <v>28.008022215136048</v>
          </cell>
          <cell r="O639">
            <v>83</v>
          </cell>
          <cell r="P639">
            <v>1.0375000000000001</v>
          </cell>
          <cell r="R639">
            <v>25.005555555555556</v>
          </cell>
          <cell r="S639" t="str">
            <v>us</v>
          </cell>
          <cell r="T639" t="str">
            <v>United States</v>
          </cell>
          <cell r="U639" t="str">
            <v>North America</v>
          </cell>
          <cell r="V639" t="str">
            <v>Americas</v>
          </cell>
          <cell r="W639">
            <v>2</v>
          </cell>
          <cell r="X639" t="str">
            <v>SEC</v>
          </cell>
          <cell r="Z639" t="str">
            <v>Alabama</v>
          </cell>
          <cell r="AF639">
            <v>850920</v>
          </cell>
          <cell r="AG639">
            <v>1.3874298128489384E-2</v>
          </cell>
          <cell r="AJ639">
            <v>710</v>
          </cell>
          <cell r="AL639">
            <v>0.9</v>
          </cell>
          <cell r="AM639">
            <v>1.1000000000000001</v>
          </cell>
          <cell r="AN639">
            <v>2</v>
          </cell>
          <cell r="AO639">
            <v>-2.4</v>
          </cell>
          <cell r="AP639" t="str">
            <v/>
          </cell>
          <cell r="AQ639">
            <v>18.399999999999999</v>
          </cell>
          <cell r="AR639">
            <v>13.5</v>
          </cell>
          <cell r="AS639">
            <v>54.800000000000004</v>
          </cell>
          <cell r="AT639">
            <v>8</v>
          </cell>
          <cell r="AU639">
            <v>1</v>
          </cell>
          <cell r="AV639">
            <v>1.7</v>
          </cell>
          <cell r="AW639">
            <v>16.399999999999999</v>
          </cell>
          <cell r="AX639">
            <v>0.48780487804878053</v>
          </cell>
          <cell r="AY639">
            <v>2.7</v>
          </cell>
          <cell r="BG639">
            <v>4.45</v>
          </cell>
        </row>
        <row r="640">
          <cell r="C640">
            <v>1998</v>
          </cell>
          <cell r="D640" t="str">
            <v>CHI</v>
          </cell>
          <cell r="F640" t="str">
            <v>Ron Harper</v>
          </cell>
          <cell r="G640">
            <v>9</v>
          </cell>
          <cell r="H640" t="str">
            <v>PG</v>
          </cell>
          <cell r="J640">
            <v>78</v>
          </cell>
          <cell r="L640">
            <v>185</v>
          </cell>
          <cell r="N640">
            <v>21.374932837478621</v>
          </cell>
          <cell r="O640">
            <v>81</v>
          </cell>
          <cell r="P640">
            <v>1.0384615384615385</v>
          </cell>
          <cell r="R640">
            <v>34.4</v>
          </cell>
          <cell r="S640" t="str">
            <v>us</v>
          </cell>
          <cell r="T640" t="str">
            <v>United States</v>
          </cell>
          <cell r="U640" t="str">
            <v>North America</v>
          </cell>
          <cell r="V640" t="str">
            <v>Americas</v>
          </cell>
          <cell r="W640">
            <v>11</v>
          </cell>
          <cell r="X640" t="str">
            <v>MAC</v>
          </cell>
          <cell r="Z640" t="str">
            <v>Miami University</v>
          </cell>
          <cell r="AF640">
            <v>4560000</v>
          </cell>
          <cell r="AG640">
            <v>7.4351054700690533E-2</v>
          </cell>
          <cell r="AJ640">
            <v>2284</v>
          </cell>
          <cell r="AL640">
            <v>3.4</v>
          </cell>
          <cell r="AM640">
            <v>3.7</v>
          </cell>
          <cell r="AN640">
            <v>7.2</v>
          </cell>
          <cell r="AO640">
            <v>2.6</v>
          </cell>
          <cell r="AP640" t="str">
            <v/>
          </cell>
          <cell r="AQ640">
            <v>16.7</v>
          </cell>
          <cell r="AR640">
            <v>20.399999999999999</v>
          </cell>
          <cell r="AS640">
            <v>50.3</v>
          </cell>
          <cell r="AT640">
            <v>16.399999999999999</v>
          </cell>
          <cell r="AU640">
            <v>2.5</v>
          </cell>
          <cell r="AV640">
            <v>1.5</v>
          </cell>
          <cell r="AW640">
            <v>10.7</v>
          </cell>
          <cell r="AX640">
            <v>1.5327102803738317</v>
          </cell>
          <cell r="AY640">
            <v>4</v>
          </cell>
          <cell r="BG640">
            <v>1.3099999999999998</v>
          </cell>
        </row>
        <row r="641">
          <cell r="C641">
            <v>1998</v>
          </cell>
          <cell r="D641" t="str">
            <v>CHI</v>
          </cell>
          <cell r="F641" t="str">
            <v>Michael Jordan</v>
          </cell>
          <cell r="G641">
            <v>23</v>
          </cell>
          <cell r="H641" t="str">
            <v>SG</v>
          </cell>
          <cell r="J641">
            <v>78</v>
          </cell>
          <cell r="L641">
            <v>198</v>
          </cell>
          <cell r="N641">
            <v>22.876955144977121</v>
          </cell>
          <cell r="O641">
            <v>83</v>
          </cell>
          <cell r="P641">
            <v>1.0641025641025641</v>
          </cell>
          <cell r="R641">
            <v>35.325000000000003</v>
          </cell>
          <cell r="S641" t="str">
            <v>us</v>
          </cell>
          <cell r="T641" t="str">
            <v>United States</v>
          </cell>
          <cell r="U641" t="str">
            <v>North America</v>
          </cell>
          <cell r="V641" t="str">
            <v>Americas</v>
          </cell>
          <cell r="W641">
            <v>12</v>
          </cell>
          <cell r="X641" t="str">
            <v>ACC</v>
          </cell>
          <cell r="Z641" t="str">
            <v>UNC</v>
          </cell>
          <cell r="AF641">
            <v>33140000</v>
          </cell>
          <cell r="AG641">
            <v>0.54034955104843951</v>
          </cell>
          <cell r="AJ641">
            <v>3181</v>
          </cell>
          <cell r="AL641">
            <v>10.4</v>
          </cell>
          <cell r="AM641">
            <v>5.4</v>
          </cell>
          <cell r="AN641">
            <v>15.8</v>
          </cell>
          <cell r="AO641">
            <v>5.6</v>
          </cell>
          <cell r="AP641" t="str">
            <v/>
          </cell>
          <cell r="AQ641">
            <v>33.700000000000003</v>
          </cell>
          <cell r="AR641">
            <v>9.4</v>
          </cell>
          <cell r="AS641">
            <v>53.300000000000004</v>
          </cell>
          <cell r="AT641">
            <v>18</v>
          </cell>
          <cell r="AU641">
            <v>2.4</v>
          </cell>
          <cell r="AV641">
            <v>1</v>
          </cell>
          <cell r="AW641">
            <v>7.7</v>
          </cell>
          <cell r="AX641">
            <v>2.3376623376623376</v>
          </cell>
          <cell r="AY641">
            <v>3.4</v>
          </cell>
          <cell r="BG641">
            <v>2.08</v>
          </cell>
        </row>
        <row r="642">
          <cell r="C642">
            <v>1998</v>
          </cell>
          <cell r="D642" t="str">
            <v>CHI</v>
          </cell>
          <cell r="F642" t="str">
            <v>Steve Kerr</v>
          </cell>
          <cell r="G642">
            <v>25</v>
          </cell>
          <cell r="H642" t="str">
            <v>PG</v>
          </cell>
          <cell r="J642">
            <v>75</v>
          </cell>
          <cell r="L642">
            <v>175</v>
          </cell>
          <cell r="N642">
            <v>21.869444797178129</v>
          </cell>
          <cell r="O642">
            <v>78</v>
          </cell>
          <cell r="P642">
            <v>1.04</v>
          </cell>
          <cell r="R642">
            <v>32.713888888888889</v>
          </cell>
          <cell r="S642" t="str">
            <v>lb</v>
          </cell>
          <cell r="T642" t="str">
            <v>Lebanon</v>
          </cell>
          <cell r="U642" t="str">
            <v>Asia</v>
          </cell>
          <cell r="V642" t="str">
            <v>Eurasia</v>
          </cell>
          <cell r="W642">
            <v>9</v>
          </cell>
          <cell r="X642" t="str">
            <v>PAC12</v>
          </cell>
          <cell r="Z642" t="str">
            <v>Arizona</v>
          </cell>
          <cell r="AF642">
            <v>750000</v>
          </cell>
          <cell r="AG642">
            <v>1.2228791891560944E-2</v>
          </cell>
          <cell r="AJ642">
            <v>1119</v>
          </cell>
          <cell r="AL642">
            <v>2.5</v>
          </cell>
          <cell r="AM642">
            <v>1.2</v>
          </cell>
          <cell r="AN642">
            <v>3.8</v>
          </cell>
          <cell r="AO642">
            <v>0.6</v>
          </cell>
          <cell r="AP642" t="str">
            <v/>
          </cell>
          <cell r="AQ642">
            <v>14</v>
          </cell>
          <cell r="AR642">
            <v>15.7</v>
          </cell>
          <cell r="AS642">
            <v>58.099999999999994</v>
          </cell>
          <cell r="AT642">
            <v>13.2</v>
          </cell>
          <cell r="AU642">
            <v>1.3</v>
          </cell>
          <cell r="AV642">
            <v>0.3</v>
          </cell>
          <cell r="AW642">
            <v>7.7</v>
          </cell>
          <cell r="AX642">
            <v>1.7142857142857142</v>
          </cell>
          <cell r="AY642">
            <v>1.6</v>
          </cell>
          <cell r="BG642">
            <v>1</v>
          </cell>
        </row>
        <row r="643">
          <cell r="C643">
            <v>1998</v>
          </cell>
          <cell r="D643" t="str">
            <v>CHI</v>
          </cell>
          <cell r="F643" t="str">
            <v>Joe Kleine</v>
          </cell>
          <cell r="G643">
            <v>53</v>
          </cell>
          <cell r="H643" t="str">
            <v>C</v>
          </cell>
          <cell r="J643">
            <v>83</v>
          </cell>
          <cell r="L643">
            <v>255</v>
          </cell>
          <cell r="N643">
            <v>26.019936446054682</v>
          </cell>
          <cell r="O643">
            <v>86</v>
          </cell>
          <cell r="P643">
            <v>1.036144578313253</v>
          </cell>
          <cell r="R643">
            <v>36.444444444444443</v>
          </cell>
          <cell r="S643" t="str">
            <v>us</v>
          </cell>
          <cell r="T643" t="str">
            <v>United States</v>
          </cell>
          <cell r="U643" t="str">
            <v>North America</v>
          </cell>
          <cell r="V643" t="str">
            <v>Americas</v>
          </cell>
          <cell r="W643">
            <v>12</v>
          </cell>
          <cell r="X643" t="str">
            <v>SEC</v>
          </cell>
          <cell r="Z643" t="str">
            <v>Arkansas</v>
          </cell>
          <cell r="AF643">
            <v>272250</v>
          </cell>
          <cell r="AG643">
            <v>4.439051456636622E-3</v>
          </cell>
          <cell r="AJ643">
            <v>397</v>
          </cell>
          <cell r="AL643">
            <v>-0.4</v>
          </cell>
          <cell r="AM643">
            <v>0.5</v>
          </cell>
          <cell r="AN643">
            <v>0.1</v>
          </cell>
          <cell r="AO643">
            <v>-7.5</v>
          </cell>
          <cell r="AP643" t="str">
            <v/>
          </cell>
          <cell r="AQ643">
            <v>16</v>
          </cell>
          <cell r="AR643">
            <v>10.1</v>
          </cell>
          <cell r="AS643">
            <v>40.799999999999997</v>
          </cell>
          <cell r="AT643">
            <v>11.2</v>
          </cell>
          <cell r="AU643">
            <v>0.5</v>
          </cell>
          <cell r="AV643">
            <v>0.9</v>
          </cell>
          <cell r="AW643">
            <v>19.7</v>
          </cell>
          <cell r="AX643">
            <v>0.56852791878172593</v>
          </cell>
          <cell r="AY643">
            <v>1.4</v>
          </cell>
          <cell r="BG643">
            <v>4.96</v>
          </cell>
        </row>
        <row r="644">
          <cell r="C644">
            <v>1998</v>
          </cell>
          <cell r="D644" t="str">
            <v>CHI</v>
          </cell>
          <cell r="F644" t="str">
            <v>Toni Kukoč</v>
          </cell>
          <cell r="G644">
            <v>7</v>
          </cell>
          <cell r="H644" t="str">
            <v>SF</v>
          </cell>
          <cell r="J644">
            <v>82</v>
          </cell>
          <cell r="L644">
            <v>192</v>
          </cell>
          <cell r="N644">
            <v>20.072236237743159</v>
          </cell>
          <cell r="O644">
            <v>86</v>
          </cell>
          <cell r="P644">
            <v>1.0487804878048781</v>
          </cell>
          <cell r="R644">
            <v>29.738888888888887</v>
          </cell>
          <cell r="S644" t="str">
            <v>hr</v>
          </cell>
          <cell r="T644" t="str">
            <v>Croatia</v>
          </cell>
          <cell r="U644" t="str">
            <v>Europe</v>
          </cell>
          <cell r="V644" t="str">
            <v>Eurasia</v>
          </cell>
          <cell r="W644">
            <v>4</v>
          </cell>
          <cell r="X644" t="str">
            <v>INT'L</v>
          </cell>
          <cell r="Z644" t="str">
            <v>INTERNATIONAL</v>
          </cell>
          <cell r="AF644">
            <v>4560000</v>
          </cell>
          <cell r="AG644">
            <v>7.4351054700690533E-2</v>
          </cell>
          <cell r="AJ644">
            <v>2235</v>
          </cell>
          <cell r="AL644">
            <v>3.7</v>
          </cell>
          <cell r="AM644">
            <v>3.3</v>
          </cell>
          <cell r="AN644">
            <v>7</v>
          </cell>
          <cell r="AO644">
            <v>2.9</v>
          </cell>
          <cell r="AP644" t="str">
            <v/>
          </cell>
          <cell r="AQ644">
            <v>21.9</v>
          </cell>
          <cell r="AR644" t="str">
            <v/>
          </cell>
          <cell r="AS644">
            <v>52.5</v>
          </cell>
          <cell r="AT644">
            <v>23.4</v>
          </cell>
          <cell r="AU644">
            <v>1.8</v>
          </cell>
          <cell r="AV644">
            <v>1.2</v>
          </cell>
          <cell r="AW644">
            <v>14.1</v>
          </cell>
          <cell r="AX644">
            <v>1.6595744680851063</v>
          </cell>
          <cell r="AY644">
            <v>3</v>
          </cell>
          <cell r="BG644">
            <v>3.56</v>
          </cell>
        </row>
        <row r="645">
          <cell r="C645">
            <v>1998</v>
          </cell>
          <cell r="D645" t="str">
            <v>CHI</v>
          </cell>
          <cell r="F645" t="str">
            <v>Rusty LaRue</v>
          </cell>
          <cell r="G645">
            <v>5</v>
          </cell>
          <cell r="H645" t="str">
            <v>PG</v>
          </cell>
          <cell r="J645">
            <v>74</v>
          </cell>
          <cell r="L645">
            <v>210</v>
          </cell>
          <cell r="N645">
            <v>26.95740547497304</v>
          </cell>
          <cell r="O645">
            <v>76</v>
          </cell>
          <cell r="P645">
            <v>1.027027027027027</v>
          </cell>
          <cell r="R645">
            <v>24.511111111111113</v>
          </cell>
          <cell r="S645" t="str">
            <v>us</v>
          </cell>
          <cell r="T645" t="str">
            <v>United States</v>
          </cell>
          <cell r="U645" t="str">
            <v>North America</v>
          </cell>
          <cell r="V645" t="str">
            <v>Americas</v>
          </cell>
          <cell r="W645">
            <v>1</v>
          </cell>
          <cell r="X645" t="str">
            <v>ACC</v>
          </cell>
          <cell r="Z645" t="str">
            <v>Wake Forest</v>
          </cell>
          <cell r="AF645">
            <v>0</v>
          </cell>
          <cell r="AG645">
            <v>0</v>
          </cell>
          <cell r="AJ645">
            <v>140</v>
          </cell>
          <cell r="AL645">
            <v>0</v>
          </cell>
          <cell r="AM645">
            <v>0.1</v>
          </cell>
          <cell r="AN645">
            <v>0.1</v>
          </cell>
          <cell r="AO645">
            <v>-5</v>
          </cell>
          <cell r="AP645" t="str">
            <v/>
          </cell>
          <cell r="AQ645">
            <v>18.7</v>
          </cell>
          <cell r="AR645" t="str">
            <v/>
          </cell>
          <cell r="AS645">
            <v>46.6</v>
          </cell>
          <cell r="AT645">
            <v>5.7</v>
          </cell>
          <cell r="AU645">
            <v>1.2</v>
          </cell>
          <cell r="AV645">
            <v>0.5</v>
          </cell>
          <cell r="AW645">
            <v>10.3</v>
          </cell>
          <cell r="AX645">
            <v>0.55339805825242716</v>
          </cell>
          <cell r="AY645">
            <v>1.7</v>
          </cell>
          <cell r="BG645">
            <v>1.1100000000000001</v>
          </cell>
        </row>
        <row r="646">
          <cell r="C646">
            <v>1998</v>
          </cell>
          <cell r="D646" t="str">
            <v>CHI</v>
          </cell>
          <cell r="F646" t="str">
            <v>Luc Longley</v>
          </cell>
          <cell r="G646">
            <v>13</v>
          </cell>
          <cell r="H646" t="str">
            <v>C</v>
          </cell>
          <cell r="J646">
            <v>86</v>
          </cell>
          <cell r="L646">
            <v>265</v>
          </cell>
          <cell r="N646">
            <v>25.186696400211428</v>
          </cell>
          <cell r="O646">
            <v>90</v>
          </cell>
          <cell r="P646">
            <v>1.0465116279069768</v>
          </cell>
          <cell r="R646">
            <v>29.402777777777779</v>
          </cell>
          <cell r="S646" t="str">
            <v>au</v>
          </cell>
          <cell r="T646" t="str">
            <v>Australia</v>
          </cell>
          <cell r="U646" t="str">
            <v>Australia + Oceania</v>
          </cell>
          <cell r="V646" t="str">
            <v>South Pacific</v>
          </cell>
          <cell r="W646">
            <v>6</v>
          </cell>
          <cell r="X646" t="str">
            <v>MWC</v>
          </cell>
          <cell r="Z646" t="str">
            <v>New Mexico</v>
          </cell>
          <cell r="AF646">
            <v>3184900</v>
          </cell>
          <cell r="AG646">
            <v>5.192997239390993E-2</v>
          </cell>
          <cell r="AJ646">
            <v>1703</v>
          </cell>
          <cell r="AL646">
            <v>0.6</v>
          </cell>
          <cell r="AM646">
            <v>2.8</v>
          </cell>
          <cell r="AN646">
            <v>3.4</v>
          </cell>
          <cell r="AO646">
            <v>-1.2</v>
          </cell>
          <cell r="AP646" t="str">
            <v/>
          </cell>
          <cell r="AQ646">
            <v>21.2</v>
          </cell>
          <cell r="AR646">
            <v>12.9</v>
          </cell>
          <cell r="AS646">
            <v>49.2</v>
          </cell>
          <cell r="AT646">
            <v>15.5</v>
          </cell>
          <cell r="AU646">
            <v>1.1000000000000001</v>
          </cell>
          <cell r="AV646">
            <v>2.6</v>
          </cell>
          <cell r="AW646">
            <v>16.2</v>
          </cell>
          <cell r="AX646">
            <v>0.95679012345679015</v>
          </cell>
          <cell r="AY646">
            <v>3.7</v>
          </cell>
          <cell r="BG646">
            <v>5</v>
          </cell>
        </row>
        <row r="647">
          <cell r="C647">
            <v>1998</v>
          </cell>
          <cell r="D647" t="str">
            <v>CHI</v>
          </cell>
          <cell r="F647" t="str">
            <v>Scottie Pippen</v>
          </cell>
          <cell r="G647">
            <v>33</v>
          </cell>
          <cell r="H647" t="str">
            <v>SF</v>
          </cell>
          <cell r="J647">
            <v>80</v>
          </cell>
          <cell r="L647">
            <v>210</v>
          </cell>
          <cell r="N647">
            <v>23.065430059523806</v>
          </cell>
          <cell r="O647">
            <v>84</v>
          </cell>
          <cell r="P647">
            <v>1.05</v>
          </cell>
          <cell r="R647">
            <v>32.719444444444441</v>
          </cell>
          <cell r="S647" t="str">
            <v>us</v>
          </cell>
          <cell r="T647" t="str">
            <v>United States</v>
          </cell>
          <cell r="U647" t="str">
            <v>North America</v>
          </cell>
          <cell r="V647" t="str">
            <v>Americas</v>
          </cell>
          <cell r="W647">
            <v>10</v>
          </cell>
          <cell r="X647" t="str">
            <v>OTHER</v>
          </cell>
          <cell r="Z647" t="str">
            <v>University of Central Arkansas</v>
          </cell>
          <cell r="AF647">
            <v>2775000</v>
          </cell>
          <cell r="AG647">
            <v>4.5246529998775493E-2</v>
          </cell>
          <cell r="AJ647">
            <v>1652</v>
          </cell>
          <cell r="AL647">
            <v>3.7</v>
          </cell>
          <cell r="AM647">
            <v>3</v>
          </cell>
          <cell r="AN647">
            <v>6.6</v>
          </cell>
          <cell r="AO647">
            <v>6.3</v>
          </cell>
          <cell r="AP647" t="str">
            <v/>
          </cell>
          <cell r="AQ647">
            <v>24.4</v>
          </cell>
          <cell r="AR647">
            <v>13.8</v>
          </cell>
          <cell r="AS647">
            <v>53.300000000000004</v>
          </cell>
          <cell r="AT647">
            <v>26.5</v>
          </cell>
          <cell r="AU647">
            <v>2.6</v>
          </cell>
          <cell r="AV647">
            <v>1.9</v>
          </cell>
          <cell r="AW647">
            <v>12.1</v>
          </cell>
          <cell r="AX647">
            <v>2.1900826446280992</v>
          </cell>
          <cell r="AY647">
            <v>4.5</v>
          </cell>
          <cell r="BG647">
            <v>3.0800000000000005</v>
          </cell>
        </row>
        <row r="648">
          <cell r="C648">
            <v>1998</v>
          </cell>
          <cell r="D648" t="str">
            <v>CHI</v>
          </cell>
          <cell r="F648" t="str">
            <v>Dennis Rodman</v>
          </cell>
          <cell r="G648">
            <v>91</v>
          </cell>
          <cell r="H648" t="str">
            <v>PF</v>
          </cell>
          <cell r="J648">
            <v>79</v>
          </cell>
          <cell r="L648">
            <v>210</v>
          </cell>
          <cell r="N648">
            <v>23.653060788487799</v>
          </cell>
          <cell r="O648">
            <v>88</v>
          </cell>
          <cell r="P648">
            <v>1.1139240506329113</v>
          </cell>
          <cell r="R648">
            <v>37.086111111111109</v>
          </cell>
          <cell r="S648" t="str">
            <v>us</v>
          </cell>
          <cell r="T648" t="str">
            <v>United States</v>
          </cell>
          <cell r="U648" t="str">
            <v>North America</v>
          </cell>
          <cell r="V648" t="str">
            <v>Americas</v>
          </cell>
          <cell r="W648">
            <v>11</v>
          </cell>
          <cell r="X648" t="str">
            <v>OTHER</v>
          </cell>
          <cell r="Z648" t="str">
            <v>Southeastern Oklahoma State University</v>
          </cell>
          <cell r="AF648">
            <v>4500000</v>
          </cell>
          <cell r="AG648">
            <v>7.3372751349365661E-2</v>
          </cell>
          <cell r="AJ648">
            <v>2856</v>
          </cell>
          <cell r="AL648">
            <v>1.9</v>
          </cell>
          <cell r="AM648">
            <v>5.9</v>
          </cell>
          <cell r="AN648">
            <v>7.8</v>
          </cell>
          <cell r="AO648">
            <v>1.1000000000000001</v>
          </cell>
          <cell r="AP648" t="str">
            <v/>
          </cell>
          <cell r="AQ648">
            <v>8.6999999999999993</v>
          </cell>
          <cell r="AR648">
            <v>14.1</v>
          </cell>
          <cell r="AS648">
            <v>45.9</v>
          </cell>
          <cell r="AT648">
            <v>11.2</v>
          </cell>
          <cell r="AU648">
            <v>0.9</v>
          </cell>
          <cell r="AV648">
            <v>0.5</v>
          </cell>
          <cell r="AW648">
            <v>26.4</v>
          </cell>
          <cell r="AX648">
            <v>0.42424242424242425</v>
          </cell>
          <cell r="AY648">
            <v>1.4</v>
          </cell>
          <cell r="BG648">
            <v>4.2899999999999991</v>
          </cell>
        </row>
        <row r="649">
          <cell r="C649">
            <v>1998</v>
          </cell>
          <cell r="D649" t="str">
            <v>CHI</v>
          </cell>
          <cell r="F649" t="str">
            <v>Dickey Simpkins</v>
          </cell>
          <cell r="G649">
            <v>8</v>
          </cell>
          <cell r="H649" t="str">
            <v>PF</v>
          </cell>
          <cell r="J649">
            <v>81</v>
          </cell>
          <cell r="L649">
            <v>248</v>
          </cell>
          <cell r="N649">
            <v>26.570754015775897</v>
          </cell>
          <cell r="O649">
            <v>86</v>
          </cell>
          <cell r="P649">
            <v>1.0617283950617284</v>
          </cell>
          <cell r="R649">
            <v>26.18888888888889</v>
          </cell>
          <cell r="S649" t="str">
            <v>us</v>
          </cell>
          <cell r="T649" t="str">
            <v>United States</v>
          </cell>
          <cell r="U649" t="str">
            <v>North America</v>
          </cell>
          <cell r="V649" t="str">
            <v>Americas</v>
          </cell>
          <cell r="W649">
            <v>3</v>
          </cell>
          <cell r="X649" t="str">
            <v>BIG EAST</v>
          </cell>
          <cell r="Z649" t="str">
            <v>Providence</v>
          </cell>
          <cell r="AF649">
            <v>575000</v>
          </cell>
          <cell r="AG649">
            <v>9.3754071168633893E-3</v>
          </cell>
          <cell r="AJ649">
            <v>237</v>
          </cell>
          <cell r="AL649">
            <v>0.4</v>
          </cell>
          <cell r="AM649">
            <v>0.3</v>
          </cell>
          <cell r="AN649">
            <v>0.7</v>
          </cell>
          <cell r="AO649">
            <v>-2.9</v>
          </cell>
          <cell r="AP649" t="str">
            <v/>
          </cell>
          <cell r="AQ649">
            <v>13.9</v>
          </cell>
          <cell r="AR649">
            <v>5.5</v>
          </cell>
          <cell r="AS649">
            <v>64.600000000000009</v>
          </cell>
          <cell r="AT649">
            <v>10.8</v>
          </cell>
          <cell r="AU649">
            <v>0.9</v>
          </cell>
          <cell r="AV649">
            <v>0.9</v>
          </cell>
          <cell r="AW649">
            <v>17.7</v>
          </cell>
          <cell r="AX649">
            <v>0.61016949152542377</v>
          </cell>
          <cell r="AY649">
            <v>1.8</v>
          </cell>
          <cell r="BG649">
            <v>4.88</v>
          </cell>
        </row>
        <row r="650">
          <cell r="C650">
            <v>1998</v>
          </cell>
          <cell r="D650" t="str">
            <v>CHI</v>
          </cell>
          <cell r="F650" t="str">
            <v>David Vaughn</v>
          </cell>
          <cell r="G650">
            <v>42</v>
          </cell>
          <cell r="H650" t="str">
            <v>PF</v>
          </cell>
          <cell r="J650">
            <v>81</v>
          </cell>
          <cell r="L650">
            <v>240</v>
          </cell>
          <cell r="N650">
            <v>25.713632918492802</v>
          </cell>
          <cell r="O650">
            <v>84</v>
          </cell>
          <cell r="P650">
            <v>1.037037037037037</v>
          </cell>
          <cell r="R650">
            <v>25.225000000000001</v>
          </cell>
          <cell r="S650" t="str">
            <v>us</v>
          </cell>
          <cell r="T650" t="str">
            <v>United States</v>
          </cell>
          <cell r="U650" t="str">
            <v>North America</v>
          </cell>
          <cell r="V650" t="str">
            <v>Americas</v>
          </cell>
          <cell r="W650">
            <v>2</v>
          </cell>
          <cell r="X650" t="str">
            <v>AAC</v>
          </cell>
          <cell r="Z650" t="str">
            <v>Memphis</v>
          </cell>
          <cell r="AF650">
            <v>575000</v>
          </cell>
          <cell r="AG650">
            <v>9.3754071168633893E-3</v>
          </cell>
          <cell r="AJ650">
            <v>6</v>
          </cell>
          <cell r="AL650">
            <v>0</v>
          </cell>
          <cell r="AM650">
            <v>0</v>
          </cell>
          <cell r="AN650">
            <v>0</v>
          </cell>
          <cell r="AO650">
            <v>1.8</v>
          </cell>
          <cell r="AP650" t="str">
            <v/>
          </cell>
          <cell r="AQ650">
            <v>20.6</v>
          </cell>
          <cell r="AR650" t="str">
            <v/>
          </cell>
          <cell r="AS650">
            <v>72.5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BG650">
            <v>4</v>
          </cell>
        </row>
        <row r="651">
          <cell r="C651">
            <v>1998</v>
          </cell>
          <cell r="D651" t="str">
            <v>CHI</v>
          </cell>
          <cell r="F651" t="str">
            <v>Bill Wennington</v>
          </cell>
          <cell r="G651">
            <v>34</v>
          </cell>
          <cell r="H651" t="str">
            <v>C</v>
          </cell>
          <cell r="J651">
            <v>85</v>
          </cell>
          <cell r="L651">
            <v>245</v>
          </cell>
          <cell r="N651">
            <v>23.836938100730482</v>
          </cell>
          <cell r="O651">
            <v>88</v>
          </cell>
          <cell r="P651">
            <v>1.0352941176470589</v>
          </cell>
          <cell r="R651">
            <v>35.133333333333333</v>
          </cell>
          <cell r="S651" t="str">
            <v>ca</v>
          </cell>
          <cell r="T651" t="str">
            <v>Canada</v>
          </cell>
          <cell r="U651" t="str">
            <v>North America</v>
          </cell>
          <cell r="V651" t="str">
            <v>Americas</v>
          </cell>
          <cell r="W651">
            <v>10</v>
          </cell>
          <cell r="X651" t="str">
            <v>BIG EAST</v>
          </cell>
          <cell r="Z651" t="str">
            <v>St. John's</v>
          </cell>
          <cell r="AF651">
            <v>1800000</v>
          </cell>
          <cell r="AG651">
            <v>2.9349100539746265E-2</v>
          </cell>
          <cell r="AJ651">
            <v>467</v>
          </cell>
          <cell r="AL651">
            <v>0.3</v>
          </cell>
          <cell r="AM651">
            <v>0.6</v>
          </cell>
          <cell r="AN651">
            <v>0.8</v>
          </cell>
          <cell r="AO651">
            <v>-4.9000000000000004</v>
          </cell>
          <cell r="AP651" t="str">
            <v/>
          </cell>
          <cell r="AQ651">
            <v>18.899999999999999</v>
          </cell>
          <cell r="AR651" t="str">
            <v/>
          </cell>
          <cell r="AS651">
            <v>46.1</v>
          </cell>
          <cell r="AT651">
            <v>6.7</v>
          </cell>
          <cell r="AU651">
            <v>0.5</v>
          </cell>
          <cell r="AV651">
            <v>0.8</v>
          </cell>
          <cell r="AW651">
            <v>8.1</v>
          </cell>
          <cell r="AX651">
            <v>0.8271604938271605</v>
          </cell>
          <cell r="AY651">
            <v>1.3</v>
          </cell>
          <cell r="BG651">
            <v>5</v>
          </cell>
        </row>
        <row r="652">
          <cell r="C652">
            <v>1998</v>
          </cell>
          <cell r="D652" t="str">
            <v>CHI</v>
          </cell>
          <cell r="O652">
            <v>0</v>
          </cell>
          <cell r="P652" t="str">
            <v/>
          </cell>
          <cell r="X652">
            <v>0</v>
          </cell>
          <cell r="AF652">
            <v>0</v>
          </cell>
          <cell r="AG652">
            <v>0</v>
          </cell>
          <cell r="AJ652">
            <v>0</v>
          </cell>
          <cell r="AL652">
            <v>0</v>
          </cell>
          <cell r="AM652">
            <v>0</v>
          </cell>
          <cell r="AN652">
            <v>0</v>
          </cell>
          <cell r="AO652" t="str">
            <v/>
          </cell>
          <cell r="AP652" t="str">
            <v/>
          </cell>
          <cell r="AQ652">
            <v>0</v>
          </cell>
          <cell r="AR652" t="str">
            <v/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BG652" t="str">
            <v/>
          </cell>
        </row>
        <row r="653">
          <cell r="C653">
            <v>1998</v>
          </cell>
          <cell r="D653" t="str">
            <v>CHI</v>
          </cell>
          <cell r="O653">
            <v>0</v>
          </cell>
          <cell r="P653" t="str">
            <v/>
          </cell>
          <cell r="X653">
            <v>0</v>
          </cell>
          <cell r="AF653">
            <v>0</v>
          </cell>
          <cell r="AG653">
            <v>0</v>
          </cell>
          <cell r="AJ653">
            <v>0</v>
          </cell>
          <cell r="AL653">
            <v>0</v>
          </cell>
          <cell r="AM653">
            <v>0</v>
          </cell>
          <cell r="AN653">
            <v>0</v>
          </cell>
          <cell r="AO653" t="str">
            <v/>
          </cell>
          <cell r="AP653" t="str">
            <v/>
          </cell>
          <cell r="AQ653">
            <v>0</v>
          </cell>
          <cell r="AR653" t="str">
            <v/>
          </cell>
          <cell r="AS653">
            <v>0</v>
          </cell>
          <cell r="AT653">
            <v>0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BG653" t="str">
            <v/>
          </cell>
        </row>
        <row r="654">
          <cell r="C654">
            <v>1998</v>
          </cell>
          <cell r="D654" t="str">
            <v>CHI</v>
          </cell>
          <cell r="O654">
            <v>0</v>
          </cell>
          <cell r="P654" t="str">
            <v/>
          </cell>
          <cell r="X654">
            <v>0</v>
          </cell>
          <cell r="AF654">
            <v>0</v>
          </cell>
          <cell r="AG654">
            <v>0</v>
          </cell>
          <cell r="AJ654">
            <v>0</v>
          </cell>
          <cell r="AL654">
            <v>0</v>
          </cell>
          <cell r="AM654">
            <v>0</v>
          </cell>
          <cell r="AN654">
            <v>0</v>
          </cell>
          <cell r="AO654" t="str">
            <v/>
          </cell>
          <cell r="AP654" t="str">
            <v/>
          </cell>
          <cell r="AQ654">
            <v>0</v>
          </cell>
          <cell r="AR654" t="str">
            <v/>
          </cell>
          <cell r="AS654">
            <v>0</v>
          </cell>
          <cell r="AT654">
            <v>0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BG654" t="str">
            <v/>
          </cell>
        </row>
        <row r="655">
          <cell r="C655">
            <v>1998</v>
          </cell>
          <cell r="D655" t="str">
            <v>CHI</v>
          </cell>
          <cell r="O655">
            <v>0</v>
          </cell>
          <cell r="P655" t="str">
            <v/>
          </cell>
          <cell r="X655">
            <v>0</v>
          </cell>
          <cell r="AF655">
            <v>0</v>
          </cell>
          <cell r="AG655">
            <v>0</v>
          </cell>
          <cell r="AJ655">
            <v>0</v>
          </cell>
          <cell r="AL655">
            <v>0</v>
          </cell>
          <cell r="AM655">
            <v>0</v>
          </cell>
          <cell r="AN655">
            <v>0</v>
          </cell>
          <cell r="AO655" t="str">
            <v/>
          </cell>
          <cell r="AP655" t="str">
            <v/>
          </cell>
          <cell r="AQ655">
            <v>0</v>
          </cell>
          <cell r="AR655" t="str">
            <v/>
          </cell>
          <cell r="AS655">
            <v>0</v>
          </cell>
          <cell r="AT655">
            <v>0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BG655" t="str">
            <v/>
          </cell>
        </row>
        <row r="656">
          <cell r="C656">
            <v>1998</v>
          </cell>
          <cell r="D656" t="str">
            <v>CHI</v>
          </cell>
          <cell r="O656">
            <v>0</v>
          </cell>
          <cell r="P656" t="str">
            <v/>
          </cell>
          <cell r="X656">
            <v>0</v>
          </cell>
          <cell r="AF656">
            <v>0</v>
          </cell>
          <cell r="AG656">
            <v>0</v>
          </cell>
          <cell r="AJ656">
            <v>0</v>
          </cell>
          <cell r="AL656">
            <v>0</v>
          </cell>
          <cell r="AM656">
            <v>0</v>
          </cell>
          <cell r="AN656">
            <v>0</v>
          </cell>
          <cell r="AO656" t="str">
            <v/>
          </cell>
          <cell r="AP656" t="str">
            <v/>
          </cell>
          <cell r="AQ656">
            <v>0</v>
          </cell>
          <cell r="AR656" t="str">
            <v/>
          </cell>
          <cell r="AS656">
            <v>0</v>
          </cell>
          <cell r="AT656">
            <v>0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0</v>
          </cell>
          <cell r="BG656" t="str">
            <v/>
          </cell>
        </row>
        <row r="657">
          <cell r="C657">
            <v>1998</v>
          </cell>
          <cell r="D657" t="str">
            <v>CHI</v>
          </cell>
          <cell r="F657" t="str">
            <v>TEAM TOTAL / WTD AVG</v>
          </cell>
          <cell r="AG657">
            <v>0.99999999999999989</v>
          </cell>
          <cell r="AJ657">
            <v>19855</v>
          </cell>
          <cell r="AL657">
            <v>29.8</v>
          </cell>
          <cell r="AM657">
            <v>32.900000000000006</v>
          </cell>
          <cell r="AN657">
            <v>62.7</v>
          </cell>
          <cell r="AO657">
            <v>1.944532863258625</v>
          </cell>
          <cell r="AP657">
            <v>0</v>
          </cell>
          <cell r="AQ657">
            <v>326.59999999999997</v>
          </cell>
          <cell r="AR657">
            <v>185</v>
          </cell>
          <cell r="AS657">
            <v>50.814892974061948</v>
          </cell>
          <cell r="AT657">
            <v>16.186784185343743</v>
          </cell>
          <cell r="AU657">
            <v>1.8878368169226896</v>
          </cell>
          <cell r="AV657">
            <v>1.2889700327373457</v>
          </cell>
          <cell r="AW657">
            <v>13.997693276252834</v>
          </cell>
          <cell r="AX657">
            <v>1.3759883955757188</v>
          </cell>
          <cell r="AY657">
            <v>3.1768068496600352</v>
          </cell>
          <cell r="BG657">
            <v>2.9993054646184838</v>
          </cell>
        </row>
        <row r="661">
          <cell r="C661" t="str">
            <v>YEAR</v>
          </cell>
          <cell r="D661" t="str">
            <v>TEAM</v>
          </cell>
          <cell r="F661" t="str">
            <v>PLAYER</v>
          </cell>
          <cell r="G661" t="str">
            <v>NUMBER</v>
          </cell>
          <cell r="H661" t="str">
            <v>POS</v>
          </cell>
          <cell r="J661" t="str">
            <v>HEIGHT (IN)</v>
          </cell>
          <cell r="L661" t="str">
            <v>WEIGHT (LBS)</v>
          </cell>
          <cell r="N661" t="str">
            <v>BMI</v>
          </cell>
          <cell r="O661" t="str">
            <v>W-SPAN</v>
          </cell>
          <cell r="P661" t="str">
            <v>APE</v>
          </cell>
          <cell r="R661" t="str">
            <v>AGE</v>
          </cell>
          <cell r="S661" t="str">
            <v>NATION</v>
          </cell>
          <cell r="T661" t="str">
            <v>COUNTRY</v>
          </cell>
          <cell r="U661" t="str">
            <v>CONTINENT</v>
          </cell>
          <cell r="V661" t="str">
            <v>GLOBAL REGION</v>
          </cell>
          <cell r="W661" t="str">
            <v>EXPE1IENCE</v>
          </cell>
          <cell r="X661" t="str">
            <v>CONFERENCE</v>
          </cell>
          <cell r="Z661" t="str">
            <v>COLLEGE1</v>
          </cell>
          <cell r="AF661" t="str">
            <v>SALARY</v>
          </cell>
          <cell r="AG661" t="str">
            <v>% SALARY</v>
          </cell>
          <cell r="AJ661" t="str">
            <v>MP</v>
          </cell>
          <cell r="AL661" t="str">
            <v>D-WS</v>
          </cell>
          <cell r="AM661" t="str">
            <v>O-WS</v>
          </cell>
          <cell r="AN661" t="str">
            <v>WS</v>
          </cell>
          <cell r="AO661" t="str">
            <v>RAPTOR</v>
          </cell>
          <cell r="AP661" t="str">
            <v>LEBRON</v>
          </cell>
          <cell r="AQ661" t="str">
            <v>USG%</v>
          </cell>
          <cell r="AR661" t="str">
            <v>PER</v>
          </cell>
          <cell r="AS661" t="str">
            <v>TS%</v>
          </cell>
          <cell r="AT661" t="str">
            <v>AST%</v>
          </cell>
          <cell r="AU661" t="str">
            <v>STL%</v>
          </cell>
          <cell r="AV661" t="str">
            <v>BLK%</v>
          </cell>
          <cell r="AW661" t="str">
            <v>TO%</v>
          </cell>
          <cell r="AX661" t="str">
            <v>AST%/TO%</v>
          </cell>
          <cell r="AY661" t="str">
            <v>STOCK%</v>
          </cell>
          <cell r="BG661" t="str">
            <v>WTD POS</v>
          </cell>
        </row>
        <row r="662">
          <cell r="C662">
            <v>1997</v>
          </cell>
          <cell r="D662" t="str">
            <v>CHI</v>
          </cell>
          <cell r="F662" t="str">
            <v>Randy Brown</v>
          </cell>
          <cell r="G662">
            <v>1</v>
          </cell>
          <cell r="H662" t="str">
            <v>PG</v>
          </cell>
          <cell r="J662">
            <v>74</v>
          </cell>
          <cell r="L662">
            <v>190</v>
          </cell>
          <cell r="N662">
            <v>24.390033524975603</v>
          </cell>
          <cell r="O662">
            <v>77</v>
          </cell>
          <cell r="P662">
            <v>1.0405405405405406</v>
          </cell>
          <cell r="R662">
            <v>29.058333333333334</v>
          </cell>
          <cell r="S662" t="str">
            <v>us</v>
          </cell>
          <cell r="T662" t="str">
            <v>United States</v>
          </cell>
          <cell r="U662" t="str">
            <v>North America</v>
          </cell>
          <cell r="V662" t="str">
            <v>Americas</v>
          </cell>
          <cell r="W662">
            <v>5</v>
          </cell>
          <cell r="X662" t="str">
            <v>WAC</v>
          </cell>
          <cell r="Z662" t="str">
            <v>New Mexico State</v>
          </cell>
          <cell r="AF662">
            <v>1300000</v>
          </cell>
          <cell r="AG662">
            <v>2.2309936502488414E-2</v>
          </cell>
          <cell r="AJ662">
            <v>1057</v>
          </cell>
          <cell r="AL662">
            <v>0.4</v>
          </cell>
          <cell r="AM662">
            <v>2</v>
          </cell>
          <cell r="AN662">
            <v>2.4</v>
          </cell>
          <cell r="AO662">
            <v>0.9</v>
          </cell>
          <cell r="AP662" t="str">
            <v/>
          </cell>
          <cell r="AQ662">
            <v>18.100000000000001</v>
          </cell>
          <cell r="AR662">
            <v>27.8</v>
          </cell>
          <cell r="AS662">
            <v>46.1</v>
          </cell>
          <cell r="AT662">
            <v>18</v>
          </cell>
          <cell r="AU662">
            <v>4.0999999999999996</v>
          </cell>
          <cell r="AV662">
            <v>1.2</v>
          </cell>
          <cell r="AW662">
            <v>13.6</v>
          </cell>
          <cell r="AX662">
            <v>1.3235294117647058</v>
          </cell>
          <cell r="AY662">
            <v>5.3</v>
          </cell>
          <cell r="BG662">
            <v>1.1599999999999999</v>
          </cell>
        </row>
        <row r="663">
          <cell r="C663">
            <v>1997</v>
          </cell>
          <cell r="D663" t="str">
            <v>CHI</v>
          </cell>
          <cell r="F663" t="str">
            <v>Jud Buechler</v>
          </cell>
          <cell r="G663">
            <v>30</v>
          </cell>
          <cell r="H663" t="str">
            <v>SF</v>
          </cell>
          <cell r="J663">
            <v>78</v>
          </cell>
          <cell r="L663">
            <v>220</v>
          </cell>
          <cell r="N663">
            <v>25.418839049974576</v>
          </cell>
          <cell r="O663">
            <v>82</v>
          </cell>
          <cell r="P663">
            <v>1.0512820512820513</v>
          </cell>
          <cell r="R663">
            <v>28.983333333333334</v>
          </cell>
          <cell r="S663" t="str">
            <v>us</v>
          </cell>
          <cell r="T663" t="str">
            <v>United States</v>
          </cell>
          <cell r="U663" t="str">
            <v>North America</v>
          </cell>
          <cell r="V663" t="str">
            <v>Americas</v>
          </cell>
          <cell r="W663">
            <v>6</v>
          </cell>
          <cell r="X663" t="str">
            <v>PAC12</v>
          </cell>
          <cell r="Z663" t="str">
            <v>Arizona</v>
          </cell>
          <cell r="AF663">
            <v>500000</v>
          </cell>
          <cell r="AG663">
            <v>8.58074480864939E-3</v>
          </cell>
          <cell r="AJ663">
            <v>703</v>
          </cell>
          <cell r="AL663">
            <v>0.1</v>
          </cell>
          <cell r="AM663">
            <v>1.1000000000000001</v>
          </cell>
          <cell r="AN663">
            <v>1.2</v>
          </cell>
          <cell r="AO663">
            <v>-1.6</v>
          </cell>
          <cell r="AP663" t="str">
            <v/>
          </cell>
          <cell r="AQ663">
            <v>12.1</v>
          </cell>
          <cell r="AR663">
            <v>13.9</v>
          </cell>
          <cell r="AS663">
            <v>42.3</v>
          </cell>
          <cell r="AT663">
            <v>11.4</v>
          </cell>
          <cell r="AU663">
            <v>1.7</v>
          </cell>
          <cell r="AV663">
            <v>2.2000000000000002</v>
          </cell>
          <cell r="AW663">
            <v>14.1</v>
          </cell>
          <cell r="AX663">
            <v>0.8085106382978724</v>
          </cell>
          <cell r="AY663">
            <v>3.9000000000000004</v>
          </cell>
          <cell r="BG663">
            <v>2.64</v>
          </cell>
        </row>
        <row r="664">
          <cell r="C664">
            <v>1997</v>
          </cell>
          <cell r="D664" t="str">
            <v>CHI</v>
          </cell>
          <cell r="F664" t="str">
            <v>Jason Caffey</v>
          </cell>
          <cell r="G664">
            <v>35</v>
          </cell>
          <cell r="H664" t="str">
            <v>PF</v>
          </cell>
          <cell r="J664">
            <v>80</v>
          </cell>
          <cell r="L664">
            <v>255</v>
          </cell>
          <cell r="N664">
            <v>28.008022215136048</v>
          </cell>
          <cell r="O664">
            <v>83</v>
          </cell>
          <cell r="P664">
            <v>1.0375000000000001</v>
          </cell>
          <cell r="R664">
            <v>24.002777777777776</v>
          </cell>
          <cell r="S664" t="str">
            <v>us</v>
          </cell>
          <cell r="T664" t="str">
            <v>United States</v>
          </cell>
          <cell r="U664" t="str">
            <v>North America</v>
          </cell>
          <cell r="V664" t="str">
            <v>Americas</v>
          </cell>
          <cell r="W664">
            <v>1</v>
          </cell>
          <cell r="X664" t="str">
            <v>SEC</v>
          </cell>
          <cell r="Z664" t="str">
            <v>Alabama</v>
          </cell>
          <cell r="AF664">
            <v>700000</v>
          </cell>
          <cell r="AG664">
            <v>1.2013042732109147E-2</v>
          </cell>
          <cell r="AJ664">
            <v>1405</v>
          </cell>
          <cell r="AL664">
            <v>2.2000000000000002</v>
          </cell>
          <cell r="AM664">
            <v>1.7</v>
          </cell>
          <cell r="AN664">
            <v>3.9</v>
          </cell>
          <cell r="AO664">
            <v>-2.2000000000000002</v>
          </cell>
          <cell r="AP664" t="str">
            <v/>
          </cell>
          <cell r="AQ664">
            <v>18.3</v>
          </cell>
          <cell r="AR664">
            <v>20.2</v>
          </cell>
          <cell r="AS664">
            <v>57.4</v>
          </cell>
          <cell r="AT664">
            <v>9.3000000000000007</v>
          </cell>
          <cell r="AU664">
            <v>0.9</v>
          </cell>
          <cell r="AV664">
            <v>0.5</v>
          </cell>
          <cell r="AW664">
            <v>16.899999999999999</v>
          </cell>
          <cell r="AX664">
            <v>0.55029585798816572</v>
          </cell>
          <cell r="AY664">
            <v>1.4</v>
          </cell>
          <cell r="BG664">
            <v>4.45</v>
          </cell>
        </row>
        <row r="665">
          <cell r="C665">
            <v>1997</v>
          </cell>
          <cell r="D665" t="str">
            <v>CHI</v>
          </cell>
          <cell r="F665" t="str">
            <v>Bison Dele</v>
          </cell>
          <cell r="G665">
            <v>18</v>
          </cell>
          <cell r="H665" t="str">
            <v>C</v>
          </cell>
          <cell r="J665">
            <v>81</v>
          </cell>
          <cell r="L665">
            <v>235</v>
          </cell>
          <cell r="N665">
            <v>25.177932232690871</v>
          </cell>
          <cell r="O665">
            <v>84</v>
          </cell>
          <cell r="P665">
            <v>1.037037037037037</v>
          </cell>
          <cell r="R665">
            <v>28.18611111111111</v>
          </cell>
          <cell r="S665" t="str">
            <v>us</v>
          </cell>
          <cell r="T665" t="str">
            <v>United States</v>
          </cell>
          <cell r="U665" t="str">
            <v>North America</v>
          </cell>
          <cell r="V665" t="str">
            <v>Americas</v>
          </cell>
          <cell r="W665">
            <v>5</v>
          </cell>
          <cell r="X665" t="str">
            <v>PAC12</v>
          </cell>
          <cell r="Z665" t="str">
            <v>Arizona</v>
          </cell>
          <cell r="AF665">
            <v>0</v>
          </cell>
          <cell r="AG665">
            <v>0</v>
          </cell>
          <cell r="AJ665">
            <v>138</v>
          </cell>
          <cell r="AL665">
            <v>0</v>
          </cell>
          <cell r="AM665">
            <v>0.2</v>
          </cell>
          <cell r="AN665">
            <v>0.2</v>
          </cell>
          <cell r="AO665">
            <v>-3.9</v>
          </cell>
          <cell r="AP665" t="str">
            <v/>
          </cell>
          <cell r="AQ665">
            <v>26.1</v>
          </cell>
          <cell r="AR665">
            <v>13.6</v>
          </cell>
          <cell r="AS665">
            <v>45.300000000000004</v>
          </cell>
          <cell r="AT665">
            <v>13.5</v>
          </cell>
          <cell r="AU665">
            <v>1.2</v>
          </cell>
          <cell r="AV665">
            <v>2.7</v>
          </cell>
          <cell r="AW665">
            <v>13.6</v>
          </cell>
          <cell r="AX665">
            <v>0.99264705882352944</v>
          </cell>
          <cell r="AY665">
            <v>3.9000000000000004</v>
          </cell>
          <cell r="BG665">
            <v>4.6500000000000004</v>
          </cell>
        </row>
        <row r="666">
          <cell r="C666">
            <v>1997</v>
          </cell>
          <cell r="D666" t="str">
            <v>CHI</v>
          </cell>
          <cell r="F666" t="str">
            <v>Ron Harper</v>
          </cell>
          <cell r="G666">
            <v>9</v>
          </cell>
          <cell r="H666" t="str">
            <v>PG</v>
          </cell>
          <cell r="J666">
            <v>78</v>
          </cell>
          <cell r="L666">
            <v>185</v>
          </cell>
          <cell r="N666">
            <v>21.374932837478621</v>
          </cell>
          <cell r="O666">
            <v>81</v>
          </cell>
          <cell r="P666">
            <v>1.0384615384615385</v>
          </cell>
          <cell r="R666">
            <v>33.397222222222226</v>
          </cell>
          <cell r="S666" t="str">
            <v>us</v>
          </cell>
          <cell r="T666" t="str">
            <v>United States</v>
          </cell>
          <cell r="U666" t="str">
            <v>North America</v>
          </cell>
          <cell r="V666" t="str">
            <v>Americas</v>
          </cell>
          <cell r="W666">
            <v>10</v>
          </cell>
          <cell r="X666" t="str">
            <v>MAC</v>
          </cell>
          <cell r="Z666" t="str">
            <v>Miami University</v>
          </cell>
          <cell r="AF666">
            <v>3840000</v>
          </cell>
          <cell r="AG666">
            <v>6.5900120130427314E-2</v>
          </cell>
          <cell r="AJ666">
            <v>1740</v>
          </cell>
          <cell r="AL666">
            <v>3</v>
          </cell>
          <cell r="AM666">
            <v>2.7</v>
          </cell>
          <cell r="AN666">
            <v>5.7</v>
          </cell>
          <cell r="AO666">
            <v>2.8</v>
          </cell>
          <cell r="AP666" t="str">
            <v/>
          </cell>
          <cell r="AQ666">
            <v>12.6</v>
          </cell>
          <cell r="AR666">
            <v>13.4</v>
          </cell>
          <cell r="AS666">
            <v>54.300000000000004</v>
          </cell>
          <cell r="AT666">
            <v>15.1</v>
          </cell>
          <cell r="AU666">
            <v>2.6</v>
          </cell>
          <cell r="AV666">
            <v>1.6</v>
          </cell>
          <cell r="AW666">
            <v>10.199999999999999</v>
          </cell>
          <cell r="AX666">
            <v>1.4803921568627452</v>
          </cell>
          <cell r="AY666">
            <v>4.2</v>
          </cell>
          <cell r="BG666">
            <v>1.3099999999999998</v>
          </cell>
        </row>
        <row r="667">
          <cell r="C667">
            <v>1997</v>
          </cell>
          <cell r="D667" t="str">
            <v>CHI</v>
          </cell>
          <cell r="F667" t="str">
            <v>Michael Jordan</v>
          </cell>
          <cell r="G667">
            <v>23</v>
          </cell>
          <cell r="H667" t="str">
            <v>SG</v>
          </cell>
          <cell r="J667">
            <v>78</v>
          </cell>
          <cell r="L667">
            <v>198</v>
          </cell>
          <cell r="N667">
            <v>22.876955144977121</v>
          </cell>
          <cell r="O667">
            <v>83</v>
          </cell>
          <cell r="P667">
            <v>1.0641025641025641</v>
          </cell>
          <cell r="R667">
            <v>34.322222222222223</v>
          </cell>
          <cell r="S667" t="str">
            <v>us</v>
          </cell>
          <cell r="T667" t="str">
            <v>United States</v>
          </cell>
          <cell r="U667" t="str">
            <v>North America</v>
          </cell>
          <cell r="V667" t="str">
            <v>Americas</v>
          </cell>
          <cell r="W667">
            <v>11</v>
          </cell>
          <cell r="X667" t="str">
            <v>ACC</v>
          </cell>
          <cell r="Z667" t="str">
            <v>UNC</v>
          </cell>
          <cell r="AF667">
            <v>30140000</v>
          </cell>
          <cell r="AG667">
            <v>0.5172472970653853</v>
          </cell>
          <cell r="AJ667">
            <v>3106</v>
          </cell>
          <cell r="AL667">
            <v>13.3</v>
          </cell>
          <cell r="AM667">
            <v>5</v>
          </cell>
          <cell r="AN667">
            <v>18.3</v>
          </cell>
          <cell r="AO667">
            <v>8.8000000000000007</v>
          </cell>
          <cell r="AP667" t="str">
            <v/>
          </cell>
          <cell r="AQ667">
            <v>33.200000000000003</v>
          </cell>
          <cell r="AR667">
            <v>21.3</v>
          </cell>
          <cell r="AS667">
            <v>56.699999999999996</v>
          </cell>
          <cell r="AT667">
            <v>21.2</v>
          </cell>
          <cell r="AU667">
            <v>2.4</v>
          </cell>
          <cell r="AV667">
            <v>1.1000000000000001</v>
          </cell>
          <cell r="AW667">
            <v>7.2</v>
          </cell>
          <cell r="AX667">
            <v>2.9444444444444442</v>
          </cell>
          <cell r="AY667">
            <v>3.5</v>
          </cell>
          <cell r="BG667">
            <v>2.08</v>
          </cell>
        </row>
        <row r="668">
          <cell r="C668">
            <v>1997</v>
          </cell>
          <cell r="D668" t="str">
            <v>CHI</v>
          </cell>
          <cell r="F668" t="str">
            <v>Steve Kerr</v>
          </cell>
          <cell r="G668">
            <v>25</v>
          </cell>
          <cell r="H668" t="str">
            <v>PG</v>
          </cell>
          <cell r="J668">
            <v>75</v>
          </cell>
          <cell r="L668">
            <v>175</v>
          </cell>
          <cell r="N668">
            <v>21.869444797178129</v>
          </cell>
          <cell r="O668">
            <v>78</v>
          </cell>
          <cell r="P668">
            <v>1.04</v>
          </cell>
          <cell r="R668">
            <v>31.711111111111112</v>
          </cell>
          <cell r="S668" t="str">
            <v>lb</v>
          </cell>
          <cell r="T668" t="str">
            <v>Lebanon</v>
          </cell>
          <cell r="U668" t="str">
            <v>Asia</v>
          </cell>
          <cell r="V668" t="str">
            <v>Eurasia</v>
          </cell>
          <cell r="W668">
            <v>8</v>
          </cell>
          <cell r="X668" t="str">
            <v>PAC12</v>
          </cell>
          <cell r="Z668" t="str">
            <v>Arizona</v>
          </cell>
          <cell r="AF668">
            <v>750000</v>
          </cell>
          <cell r="AG668">
            <v>1.2871117212974086E-2</v>
          </cell>
          <cell r="AJ668">
            <v>1861</v>
          </cell>
          <cell r="AL668">
            <v>5.4</v>
          </cell>
          <cell r="AM668">
            <v>2</v>
          </cell>
          <cell r="AN668">
            <v>7.5</v>
          </cell>
          <cell r="AO668">
            <v>2.8</v>
          </cell>
          <cell r="AP668" t="str">
            <v/>
          </cell>
          <cell r="AQ668">
            <v>12.9</v>
          </cell>
          <cell r="AR668">
            <v>13</v>
          </cell>
          <cell r="AS668">
            <v>66.7</v>
          </cell>
          <cell r="AT668">
            <v>13.5</v>
          </cell>
          <cell r="AU668">
            <v>1.9</v>
          </cell>
          <cell r="AV668">
            <v>0.1</v>
          </cell>
          <cell r="AW668">
            <v>8</v>
          </cell>
          <cell r="AX668">
            <v>1.6875</v>
          </cell>
          <cell r="AY668">
            <v>2</v>
          </cell>
          <cell r="BG668">
            <v>1</v>
          </cell>
        </row>
        <row r="669">
          <cell r="C669">
            <v>1997</v>
          </cell>
          <cell r="D669" t="str">
            <v>CHI</v>
          </cell>
          <cell r="F669" t="str">
            <v>Toni Kukoč</v>
          </cell>
          <cell r="G669">
            <v>7</v>
          </cell>
          <cell r="H669" t="str">
            <v>SF</v>
          </cell>
          <cell r="J669">
            <v>82</v>
          </cell>
          <cell r="L669">
            <v>192</v>
          </cell>
          <cell r="N669">
            <v>20.072236237743159</v>
          </cell>
          <cell r="O669">
            <v>86</v>
          </cell>
          <cell r="P669">
            <v>1.0487804878048781</v>
          </cell>
          <cell r="R669">
            <v>28.736111111111111</v>
          </cell>
          <cell r="S669" t="str">
            <v>hr</v>
          </cell>
          <cell r="T669" t="str">
            <v>Croatia</v>
          </cell>
          <cell r="U669" t="str">
            <v>Europe</v>
          </cell>
          <cell r="V669" t="str">
            <v>Eurasia</v>
          </cell>
          <cell r="W669">
            <v>3</v>
          </cell>
          <cell r="X669" t="str">
            <v>INT'L</v>
          </cell>
          <cell r="Z669" t="str">
            <v>INTERNATIONAL</v>
          </cell>
          <cell r="AF669">
            <v>3960000</v>
          </cell>
          <cell r="AG669">
            <v>6.7959498884503172E-2</v>
          </cell>
          <cell r="AJ669">
            <v>1610</v>
          </cell>
          <cell r="AL669">
            <v>4.5</v>
          </cell>
          <cell r="AM669">
            <v>2.2999999999999998</v>
          </cell>
          <cell r="AN669">
            <v>6.9</v>
          </cell>
          <cell r="AO669">
            <v>5.0999999999999996</v>
          </cell>
          <cell r="AP669" t="str">
            <v/>
          </cell>
          <cell r="AQ669">
            <v>21.4</v>
          </cell>
          <cell r="AR669">
            <v>6.5</v>
          </cell>
          <cell r="AS669">
            <v>55.300000000000004</v>
          </cell>
          <cell r="AT669">
            <v>24.3</v>
          </cell>
          <cell r="AU669">
            <v>2</v>
          </cell>
          <cell r="AV669">
            <v>1.4</v>
          </cell>
          <cell r="AW669">
            <v>11.8</v>
          </cell>
          <cell r="AX669">
            <v>2.0593220338983049</v>
          </cell>
          <cell r="AY669">
            <v>3.4</v>
          </cell>
          <cell r="BG669">
            <v>3.56</v>
          </cell>
        </row>
        <row r="670">
          <cell r="C670">
            <v>1997</v>
          </cell>
          <cell r="D670" t="str">
            <v>CHI</v>
          </cell>
          <cell r="F670" t="str">
            <v>Luc Longley</v>
          </cell>
          <cell r="G670">
            <v>13</v>
          </cell>
          <cell r="H670" t="str">
            <v>C</v>
          </cell>
          <cell r="J670">
            <v>86</v>
          </cell>
          <cell r="L670">
            <v>265</v>
          </cell>
          <cell r="N670">
            <v>25.186696400211428</v>
          </cell>
          <cell r="O670">
            <v>90</v>
          </cell>
          <cell r="P670">
            <v>1.0465116279069768</v>
          </cell>
          <cell r="R670">
            <v>28.4</v>
          </cell>
          <cell r="S670" t="str">
            <v>au</v>
          </cell>
          <cell r="T670" t="str">
            <v>Australia</v>
          </cell>
          <cell r="U670" t="str">
            <v>Australia + Oceania</v>
          </cell>
          <cell r="V670" t="str">
            <v>South Pacific</v>
          </cell>
          <cell r="W670">
            <v>5</v>
          </cell>
          <cell r="X670" t="str">
            <v>MWC</v>
          </cell>
          <cell r="Z670" t="str">
            <v>New Mexico</v>
          </cell>
          <cell r="AF670">
            <v>2790000</v>
          </cell>
          <cell r="AG670">
            <v>4.7880556032263599E-2</v>
          </cell>
          <cell r="AJ670">
            <v>1472</v>
          </cell>
          <cell r="AL670">
            <v>0.9</v>
          </cell>
          <cell r="AM670">
            <v>2.2999999999999998</v>
          </cell>
          <cell r="AN670">
            <v>3.1</v>
          </cell>
          <cell r="AO670">
            <v>-1.8</v>
          </cell>
          <cell r="AP670" t="str">
            <v/>
          </cell>
          <cell r="AQ670">
            <v>19.7</v>
          </cell>
          <cell r="AR670">
            <v>14.3</v>
          </cell>
          <cell r="AS670">
            <v>49.9</v>
          </cell>
          <cell r="AT670">
            <v>14.1</v>
          </cell>
          <cell r="AU670">
            <v>0.8</v>
          </cell>
          <cell r="AV670">
            <v>3.4</v>
          </cell>
          <cell r="AW670">
            <v>17.100000000000001</v>
          </cell>
          <cell r="AX670">
            <v>0.82456140350877183</v>
          </cell>
          <cell r="AY670">
            <v>4.2</v>
          </cell>
          <cell r="BG670">
            <v>5</v>
          </cell>
        </row>
        <row r="671">
          <cell r="C671">
            <v>1997</v>
          </cell>
          <cell r="D671" t="str">
            <v>CHI</v>
          </cell>
          <cell r="F671" t="str">
            <v>Robert Parish</v>
          </cell>
          <cell r="G671">
            <v>0</v>
          </cell>
          <cell r="H671" t="str">
            <v>C</v>
          </cell>
          <cell r="J671">
            <v>85</v>
          </cell>
          <cell r="L671">
            <v>230</v>
          </cell>
          <cell r="N671">
            <v>22.37753372721637</v>
          </cell>
          <cell r="O671">
            <v>88</v>
          </cell>
          <cell r="P671">
            <v>1.0352941176470589</v>
          </cell>
          <cell r="R671">
            <v>43.786111111111111</v>
          </cell>
          <cell r="S671" t="str">
            <v>us</v>
          </cell>
          <cell r="T671" t="str">
            <v>United States</v>
          </cell>
          <cell r="U671" t="str">
            <v>North America</v>
          </cell>
          <cell r="V671" t="str">
            <v>Americas</v>
          </cell>
          <cell r="W671">
            <v>20</v>
          </cell>
          <cell r="X671" t="str">
            <v>OTHER</v>
          </cell>
          <cell r="Z671" t="str">
            <v>Centenary (LA)</v>
          </cell>
          <cell r="AF671">
            <v>1000000</v>
          </cell>
          <cell r="AG671">
            <v>1.716148961729878E-2</v>
          </cell>
          <cell r="AJ671">
            <v>406</v>
          </cell>
          <cell r="AL671">
            <v>0.3</v>
          </cell>
          <cell r="AM671">
            <v>0.6</v>
          </cell>
          <cell r="AN671">
            <v>0.9</v>
          </cell>
          <cell r="AO671">
            <v>-3.5</v>
          </cell>
          <cell r="AP671" t="str">
            <v/>
          </cell>
          <cell r="AQ671">
            <v>20.3</v>
          </cell>
          <cell r="AR671">
            <v>11.2</v>
          </cell>
          <cell r="AS671">
            <v>51.4</v>
          </cell>
          <cell r="AT671">
            <v>8.1999999999999993</v>
          </cell>
          <cell r="AU671">
            <v>0.8</v>
          </cell>
          <cell r="AV671">
            <v>3.5</v>
          </cell>
          <cell r="AW671">
            <v>15.2</v>
          </cell>
          <cell r="AX671">
            <v>0.53947368421052633</v>
          </cell>
          <cell r="AY671">
            <v>4.3</v>
          </cell>
          <cell r="BG671">
            <v>4.5</v>
          </cell>
        </row>
        <row r="672">
          <cell r="C672">
            <v>1997</v>
          </cell>
          <cell r="D672" t="str">
            <v>CHI</v>
          </cell>
          <cell r="F672" t="str">
            <v>Scottie Pippen</v>
          </cell>
          <cell r="G672">
            <v>33</v>
          </cell>
          <cell r="H672" t="str">
            <v>SF</v>
          </cell>
          <cell r="J672">
            <v>80</v>
          </cell>
          <cell r="L672">
            <v>210</v>
          </cell>
          <cell r="N672">
            <v>23.065430059523806</v>
          </cell>
          <cell r="O672">
            <v>84</v>
          </cell>
          <cell r="P672">
            <v>1.05</v>
          </cell>
          <cell r="R672">
            <v>31.716666666666665</v>
          </cell>
          <cell r="S672" t="str">
            <v>us</v>
          </cell>
          <cell r="T672" t="str">
            <v>United States</v>
          </cell>
          <cell r="U672" t="str">
            <v>North America</v>
          </cell>
          <cell r="V672" t="str">
            <v>Americas</v>
          </cell>
          <cell r="W672">
            <v>9</v>
          </cell>
          <cell r="X672" t="str">
            <v>OTHER</v>
          </cell>
          <cell r="Z672" t="str">
            <v>University of Central Arkansas</v>
          </cell>
          <cell r="AF672">
            <v>2250000</v>
          </cell>
          <cell r="AG672">
            <v>3.8613351638922259E-2</v>
          </cell>
          <cell r="AJ672">
            <v>3095</v>
          </cell>
          <cell r="AL672">
            <v>7.8</v>
          </cell>
          <cell r="AM672">
            <v>5.2</v>
          </cell>
          <cell r="AN672">
            <v>13.1</v>
          </cell>
          <cell r="AO672">
            <v>7.4</v>
          </cell>
          <cell r="AP672" t="str">
            <v/>
          </cell>
          <cell r="AQ672">
            <v>24.6</v>
          </cell>
          <cell r="AR672">
            <v>15.6</v>
          </cell>
          <cell r="AS672">
            <v>55.400000000000006</v>
          </cell>
          <cell r="AT672">
            <v>24.3</v>
          </cell>
          <cell r="AU672">
            <v>2.7</v>
          </cell>
          <cell r="AV672">
            <v>1.1000000000000001</v>
          </cell>
          <cell r="AW672">
            <v>12.5</v>
          </cell>
          <cell r="AX672">
            <v>1.944</v>
          </cell>
          <cell r="AY672">
            <v>3.8000000000000003</v>
          </cell>
          <cell r="BG672">
            <v>3.1</v>
          </cell>
        </row>
        <row r="673">
          <cell r="C673">
            <v>1997</v>
          </cell>
          <cell r="D673" t="str">
            <v>CHI</v>
          </cell>
          <cell r="F673" t="str">
            <v>Dennis Rodman</v>
          </cell>
          <cell r="G673">
            <v>91</v>
          </cell>
          <cell r="H673" t="str">
            <v>PF</v>
          </cell>
          <cell r="J673">
            <v>79</v>
          </cell>
          <cell r="L673">
            <v>210</v>
          </cell>
          <cell r="N673">
            <v>23.653060788487799</v>
          </cell>
          <cell r="O673">
            <v>88</v>
          </cell>
          <cell r="P673">
            <v>1.1139240506329113</v>
          </cell>
          <cell r="R673">
            <v>36.083333333333336</v>
          </cell>
          <cell r="S673" t="str">
            <v>us</v>
          </cell>
          <cell r="T673" t="str">
            <v>United States</v>
          </cell>
          <cell r="U673" t="str">
            <v>North America</v>
          </cell>
          <cell r="V673" t="str">
            <v>Americas</v>
          </cell>
          <cell r="W673">
            <v>10</v>
          </cell>
          <cell r="X673" t="str">
            <v>OTHER</v>
          </cell>
          <cell r="Z673" t="str">
            <v>Southeastern Oklahoma State University</v>
          </cell>
          <cell r="AF673">
            <v>9000000</v>
          </cell>
          <cell r="AG673">
            <v>0.15445340655568904</v>
          </cell>
          <cell r="AJ673">
            <v>1947</v>
          </cell>
          <cell r="AL673">
            <v>2</v>
          </cell>
          <cell r="AM673">
            <v>4</v>
          </cell>
          <cell r="AN673">
            <v>6</v>
          </cell>
          <cell r="AO673">
            <v>1.1000000000000001</v>
          </cell>
          <cell r="AP673" t="str">
            <v/>
          </cell>
          <cell r="AQ673">
            <v>10</v>
          </cell>
          <cell r="AR673">
            <v>14.3</v>
          </cell>
          <cell r="AS673">
            <v>47.9</v>
          </cell>
          <cell r="AT673">
            <v>11.4</v>
          </cell>
          <cell r="AU673">
            <v>0.9</v>
          </cell>
          <cell r="AV673">
            <v>0.7</v>
          </cell>
          <cell r="AW673">
            <v>25.5</v>
          </cell>
          <cell r="AX673">
            <v>0.44705882352941179</v>
          </cell>
          <cell r="AY673">
            <v>1.6</v>
          </cell>
          <cell r="BG673">
            <v>4.2899999999999991</v>
          </cell>
        </row>
        <row r="674">
          <cell r="C674">
            <v>1997</v>
          </cell>
          <cell r="D674" t="str">
            <v>CHI</v>
          </cell>
          <cell r="F674" t="str">
            <v>Dickey Simpkins</v>
          </cell>
          <cell r="G674">
            <v>8</v>
          </cell>
          <cell r="H674" t="str">
            <v>PF</v>
          </cell>
          <cell r="J674">
            <v>81</v>
          </cell>
          <cell r="L674">
            <v>248</v>
          </cell>
          <cell r="N674">
            <v>26.570754015775897</v>
          </cell>
          <cell r="O674">
            <v>86</v>
          </cell>
          <cell r="P674">
            <v>1.0617283950617284</v>
          </cell>
          <cell r="R674">
            <v>25.18611111111111</v>
          </cell>
          <cell r="S674" t="str">
            <v>us</v>
          </cell>
          <cell r="T674" t="str">
            <v>United States</v>
          </cell>
          <cell r="U674" t="str">
            <v>North America</v>
          </cell>
          <cell r="V674" t="str">
            <v>Americas</v>
          </cell>
          <cell r="W674">
            <v>2</v>
          </cell>
          <cell r="X674" t="str">
            <v>BIG EAST</v>
          </cell>
          <cell r="Z674" t="str">
            <v>Providence</v>
          </cell>
          <cell r="AF674">
            <v>1040000</v>
          </cell>
          <cell r="AG674">
            <v>1.7847949201990732E-2</v>
          </cell>
          <cell r="AJ674">
            <v>395</v>
          </cell>
          <cell r="AL674">
            <v>-0.5</v>
          </cell>
          <cell r="AM674">
            <v>0.5</v>
          </cell>
          <cell r="AN674">
            <v>0.1</v>
          </cell>
          <cell r="AO674">
            <v>-8.1999999999999993</v>
          </cell>
          <cell r="AP674" t="str">
            <v/>
          </cell>
          <cell r="AQ674">
            <v>16.399999999999999</v>
          </cell>
          <cell r="AR674">
            <v>9.8000000000000007</v>
          </cell>
          <cell r="AS674">
            <v>41.099999999999994</v>
          </cell>
          <cell r="AT674">
            <v>10.4</v>
          </cell>
          <cell r="AU674">
            <v>0.7</v>
          </cell>
          <cell r="AV674">
            <v>1</v>
          </cell>
          <cell r="AW674">
            <v>24</v>
          </cell>
          <cell r="AX674">
            <v>0.43333333333333335</v>
          </cell>
          <cell r="AY674">
            <v>1.7</v>
          </cell>
          <cell r="BG674">
            <v>4.88</v>
          </cell>
        </row>
        <row r="675">
          <cell r="C675">
            <v>1997</v>
          </cell>
          <cell r="D675" t="str">
            <v>CHI</v>
          </cell>
          <cell r="F675" t="str">
            <v>Matt Steigenga</v>
          </cell>
          <cell r="G675">
            <v>6</v>
          </cell>
          <cell r="H675" t="str">
            <v>SF</v>
          </cell>
          <cell r="J675">
            <v>79</v>
          </cell>
          <cell r="L675">
            <v>225</v>
          </cell>
          <cell r="N675">
            <v>25.34256513052264</v>
          </cell>
          <cell r="O675">
            <v>82</v>
          </cell>
          <cell r="P675">
            <v>1.0379746835443038</v>
          </cell>
          <cell r="R675">
            <v>27.211111111111112</v>
          </cell>
          <cell r="S675" t="str">
            <v>us</v>
          </cell>
          <cell r="T675" t="str">
            <v>United States</v>
          </cell>
          <cell r="U675" t="str">
            <v>North America</v>
          </cell>
          <cell r="V675" t="str">
            <v>Americas</v>
          </cell>
          <cell r="W675">
            <v>1</v>
          </cell>
          <cell r="X675" t="str">
            <v>BIG10</v>
          </cell>
          <cell r="Z675" t="str">
            <v>Michigan State</v>
          </cell>
          <cell r="AF675">
            <v>0</v>
          </cell>
          <cell r="AG675">
            <v>0</v>
          </cell>
          <cell r="AJ675">
            <v>12</v>
          </cell>
          <cell r="AL675">
            <v>-0.1</v>
          </cell>
          <cell r="AM675">
            <v>0</v>
          </cell>
          <cell r="AN675">
            <v>0</v>
          </cell>
          <cell r="AO675">
            <v>-4</v>
          </cell>
          <cell r="AP675" t="str">
            <v/>
          </cell>
          <cell r="AQ675">
            <v>25.6</v>
          </cell>
          <cell r="AR675" t="str">
            <v/>
          </cell>
          <cell r="AS675">
            <v>30.7</v>
          </cell>
          <cell r="AT675">
            <v>22.3</v>
          </cell>
          <cell r="AU675">
            <v>4.4000000000000004</v>
          </cell>
          <cell r="AV675">
            <v>6.3</v>
          </cell>
          <cell r="AW675">
            <v>29.1</v>
          </cell>
          <cell r="AX675">
            <v>0.76632302405498276</v>
          </cell>
          <cell r="AY675">
            <v>10.7</v>
          </cell>
          <cell r="BG675">
            <v>4</v>
          </cell>
        </row>
        <row r="676">
          <cell r="C676">
            <v>1997</v>
          </cell>
          <cell r="D676" t="str">
            <v>CHI</v>
          </cell>
          <cell r="F676" t="str">
            <v>Bill Wennington</v>
          </cell>
          <cell r="G676">
            <v>34</v>
          </cell>
          <cell r="H676" t="str">
            <v>C</v>
          </cell>
          <cell r="J676">
            <v>85</v>
          </cell>
          <cell r="L676">
            <v>245</v>
          </cell>
          <cell r="N676">
            <v>23.836938100730482</v>
          </cell>
          <cell r="O676">
            <v>88</v>
          </cell>
          <cell r="P676">
            <v>1.0352941176470589</v>
          </cell>
          <cell r="R676">
            <v>34.130555555555553</v>
          </cell>
          <cell r="S676" t="str">
            <v>ca</v>
          </cell>
          <cell r="T676" t="str">
            <v>Canada</v>
          </cell>
          <cell r="U676" t="str">
            <v>North America</v>
          </cell>
          <cell r="V676" t="str">
            <v>Americas</v>
          </cell>
          <cell r="W676">
            <v>9</v>
          </cell>
          <cell r="X676" t="str">
            <v>BIG EAST</v>
          </cell>
          <cell r="Z676" t="str">
            <v>St. John's</v>
          </cell>
          <cell r="AF676">
            <v>1000000</v>
          </cell>
          <cell r="AG676">
            <v>1.716148961729878E-2</v>
          </cell>
          <cell r="AJ676">
            <v>783</v>
          </cell>
          <cell r="AL676">
            <v>1.1000000000000001</v>
          </cell>
          <cell r="AM676">
            <v>0.9</v>
          </cell>
          <cell r="AN676">
            <v>2</v>
          </cell>
          <cell r="AO676">
            <v>-3.4</v>
          </cell>
          <cell r="AP676" t="str">
            <v/>
          </cell>
          <cell r="AQ676">
            <v>16.600000000000001</v>
          </cell>
          <cell r="AR676" t="str">
            <v/>
          </cell>
          <cell r="AS676">
            <v>53.800000000000004</v>
          </cell>
          <cell r="AT676">
            <v>7.7</v>
          </cell>
          <cell r="AU676">
            <v>0.7</v>
          </cell>
          <cell r="AV676">
            <v>1.1000000000000001</v>
          </cell>
          <cell r="AW676">
            <v>10.6</v>
          </cell>
          <cell r="AX676">
            <v>0.7264150943396227</v>
          </cell>
          <cell r="AY676">
            <v>1.8</v>
          </cell>
          <cell r="BG676">
            <v>5</v>
          </cell>
        </row>
        <row r="677">
          <cell r="C677">
            <v>1997</v>
          </cell>
          <cell r="D677" t="str">
            <v>CHI</v>
          </cell>
          <cell r="O677">
            <v>0</v>
          </cell>
          <cell r="P677" t="str">
            <v/>
          </cell>
          <cell r="X677">
            <v>0</v>
          </cell>
          <cell r="AF677">
            <v>0</v>
          </cell>
          <cell r="AG677">
            <v>0</v>
          </cell>
          <cell r="AJ677">
            <v>0</v>
          </cell>
          <cell r="AL677">
            <v>0</v>
          </cell>
          <cell r="AM677">
            <v>0</v>
          </cell>
          <cell r="AN677">
            <v>0</v>
          </cell>
          <cell r="AO677" t="str">
            <v/>
          </cell>
          <cell r="AP677" t="str">
            <v/>
          </cell>
          <cell r="AQ677">
            <v>0</v>
          </cell>
          <cell r="AR677" t="str">
            <v/>
          </cell>
          <cell r="AS677">
            <v>0</v>
          </cell>
          <cell r="AT677">
            <v>0</v>
          </cell>
          <cell r="AU677">
            <v>0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BG677" t="str">
            <v/>
          </cell>
        </row>
        <row r="678">
          <cell r="C678">
            <v>1997</v>
          </cell>
          <cell r="D678" t="str">
            <v>CHI</v>
          </cell>
          <cell r="O678">
            <v>0</v>
          </cell>
          <cell r="P678" t="str">
            <v/>
          </cell>
          <cell r="X678">
            <v>0</v>
          </cell>
          <cell r="AF678">
            <v>0</v>
          </cell>
          <cell r="AG678">
            <v>0</v>
          </cell>
          <cell r="AJ678">
            <v>0</v>
          </cell>
          <cell r="AL678">
            <v>0</v>
          </cell>
          <cell r="AM678">
            <v>0</v>
          </cell>
          <cell r="AN678">
            <v>0</v>
          </cell>
          <cell r="AO678" t="str">
            <v/>
          </cell>
          <cell r="AP678" t="str">
            <v/>
          </cell>
          <cell r="AQ678">
            <v>0</v>
          </cell>
          <cell r="AR678" t="str">
            <v/>
          </cell>
          <cell r="AS678">
            <v>0</v>
          </cell>
          <cell r="AT678">
            <v>0</v>
          </cell>
          <cell r="AU678">
            <v>0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BG678" t="str">
            <v/>
          </cell>
        </row>
        <row r="679">
          <cell r="C679">
            <v>1997</v>
          </cell>
          <cell r="D679" t="str">
            <v>CHI</v>
          </cell>
          <cell r="O679">
            <v>0</v>
          </cell>
          <cell r="P679" t="str">
            <v/>
          </cell>
          <cell r="X679">
            <v>0</v>
          </cell>
          <cell r="AF679">
            <v>0</v>
          </cell>
          <cell r="AG679">
            <v>0</v>
          </cell>
          <cell r="AJ679">
            <v>0</v>
          </cell>
          <cell r="AL679">
            <v>0</v>
          </cell>
          <cell r="AM679">
            <v>0</v>
          </cell>
          <cell r="AN679">
            <v>0</v>
          </cell>
          <cell r="AO679" t="str">
            <v/>
          </cell>
          <cell r="AP679" t="str">
            <v/>
          </cell>
          <cell r="AQ679">
            <v>0</v>
          </cell>
          <cell r="AR679" t="str">
            <v/>
          </cell>
          <cell r="AS679">
            <v>0</v>
          </cell>
          <cell r="AT679">
            <v>0</v>
          </cell>
          <cell r="AU679">
            <v>0</v>
          </cell>
          <cell r="AV679">
            <v>0</v>
          </cell>
          <cell r="AW679">
            <v>0</v>
          </cell>
          <cell r="AX679">
            <v>0</v>
          </cell>
          <cell r="AY679">
            <v>0</v>
          </cell>
          <cell r="BG679" t="str">
            <v/>
          </cell>
        </row>
        <row r="680">
          <cell r="C680">
            <v>1997</v>
          </cell>
          <cell r="D680" t="str">
            <v>CHI</v>
          </cell>
          <cell r="O680">
            <v>0</v>
          </cell>
          <cell r="P680" t="str">
            <v/>
          </cell>
          <cell r="X680">
            <v>0</v>
          </cell>
          <cell r="AF680">
            <v>0</v>
          </cell>
          <cell r="AG680">
            <v>0</v>
          </cell>
          <cell r="AJ680">
            <v>0</v>
          </cell>
          <cell r="AL680">
            <v>0</v>
          </cell>
          <cell r="AM680">
            <v>0</v>
          </cell>
          <cell r="AN680">
            <v>0</v>
          </cell>
          <cell r="AO680" t="str">
            <v/>
          </cell>
          <cell r="AP680" t="str">
            <v/>
          </cell>
          <cell r="AQ680">
            <v>0</v>
          </cell>
          <cell r="AR680" t="str">
            <v/>
          </cell>
          <cell r="AS680">
            <v>0</v>
          </cell>
          <cell r="AT680">
            <v>0</v>
          </cell>
          <cell r="AU680">
            <v>0</v>
          </cell>
          <cell r="AV680">
            <v>0</v>
          </cell>
          <cell r="AW680">
            <v>0</v>
          </cell>
          <cell r="AX680">
            <v>0</v>
          </cell>
          <cell r="AY680">
            <v>0</v>
          </cell>
          <cell r="BG680" t="str">
            <v/>
          </cell>
        </row>
        <row r="681">
          <cell r="C681">
            <v>1997</v>
          </cell>
          <cell r="D681" t="str">
            <v>CHI</v>
          </cell>
          <cell r="O681">
            <v>0</v>
          </cell>
          <cell r="P681" t="str">
            <v/>
          </cell>
          <cell r="X681">
            <v>0</v>
          </cell>
          <cell r="AF681">
            <v>0</v>
          </cell>
          <cell r="AG681">
            <v>0</v>
          </cell>
          <cell r="AJ681">
            <v>0</v>
          </cell>
          <cell r="AL681">
            <v>0</v>
          </cell>
          <cell r="AM681">
            <v>0</v>
          </cell>
          <cell r="AN681">
            <v>0</v>
          </cell>
          <cell r="AO681" t="str">
            <v/>
          </cell>
          <cell r="AP681" t="str">
            <v/>
          </cell>
          <cell r="AQ681">
            <v>0</v>
          </cell>
          <cell r="AR681" t="str">
            <v/>
          </cell>
          <cell r="AS681">
            <v>0</v>
          </cell>
          <cell r="AT681">
            <v>0</v>
          </cell>
          <cell r="AU681">
            <v>0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BG681" t="str">
            <v/>
          </cell>
        </row>
        <row r="682">
          <cell r="C682">
            <v>1997</v>
          </cell>
          <cell r="D682" t="str">
            <v>CHI</v>
          </cell>
          <cell r="O682">
            <v>0</v>
          </cell>
          <cell r="P682" t="str">
            <v/>
          </cell>
          <cell r="X682">
            <v>0</v>
          </cell>
          <cell r="AF682">
            <v>0</v>
          </cell>
          <cell r="AG682">
            <v>0</v>
          </cell>
          <cell r="AJ682">
            <v>0</v>
          </cell>
          <cell r="AL682">
            <v>0</v>
          </cell>
          <cell r="AM682">
            <v>0</v>
          </cell>
          <cell r="AN682">
            <v>0</v>
          </cell>
          <cell r="AO682" t="str">
            <v/>
          </cell>
          <cell r="AP682" t="str">
            <v/>
          </cell>
          <cell r="AQ682">
            <v>0</v>
          </cell>
          <cell r="AR682" t="str">
            <v/>
          </cell>
          <cell r="AS682">
            <v>0</v>
          </cell>
          <cell r="AT682">
            <v>0</v>
          </cell>
          <cell r="AU682">
            <v>0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BG682" t="str">
            <v/>
          </cell>
        </row>
        <row r="683">
          <cell r="C683">
            <v>1997</v>
          </cell>
          <cell r="D683" t="str">
            <v>CHI</v>
          </cell>
          <cell r="O683">
            <v>0</v>
          </cell>
          <cell r="P683" t="str">
            <v/>
          </cell>
          <cell r="X683">
            <v>0</v>
          </cell>
          <cell r="AF683">
            <v>0</v>
          </cell>
          <cell r="AG683">
            <v>0</v>
          </cell>
          <cell r="AJ683">
            <v>0</v>
          </cell>
          <cell r="AL683">
            <v>0</v>
          </cell>
          <cell r="AM683">
            <v>0</v>
          </cell>
          <cell r="AN683">
            <v>0</v>
          </cell>
          <cell r="AO683" t="str">
            <v/>
          </cell>
          <cell r="AP683" t="str">
            <v/>
          </cell>
          <cell r="AQ683">
            <v>0</v>
          </cell>
          <cell r="AR683" t="str">
            <v/>
          </cell>
          <cell r="AS683">
            <v>0</v>
          </cell>
          <cell r="AT683">
            <v>0</v>
          </cell>
          <cell r="AU683">
            <v>0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BG683" t="str">
            <v/>
          </cell>
        </row>
        <row r="684">
          <cell r="C684">
            <v>1997</v>
          </cell>
          <cell r="D684" t="str">
            <v>CHI</v>
          </cell>
          <cell r="F684" t="str">
            <v>TEAM TOTAL / WTD AVG</v>
          </cell>
          <cell r="AG684">
            <v>1</v>
          </cell>
          <cell r="AJ684">
            <v>19730</v>
          </cell>
          <cell r="AL684">
            <v>40.4</v>
          </cell>
          <cell r="AM684">
            <v>30.5</v>
          </cell>
          <cell r="AN684">
            <v>71.3</v>
          </cell>
          <cell r="AO684">
            <v>2.8813380638621391</v>
          </cell>
          <cell r="AP684">
            <v>0</v>
          </cell>
          <cell r="AQ684">
            <v>287.90000000000003</v>
          </cell>
          <cell r="AR684">
            <v>194.9</v>
          </cell>
          <cell r="AS684">
            <v>54.07454130765332</v>
          </cell>
          <cell r="AT684">
            <v>16.737496198682209</v>
          </cell>
          <cell r="AU684">
            <v>1.9352154080081092</v>
          </cell>
          <cell r="AV684">
            <v>1.2699391789153573</v>
          </cell>
          <cell r="AW684">
            <v>13.26474404460213</v>
          </cell>
          <cell r="AX684">
            <v>1.5268021848201223</v>
          </cell>
          <cell r="AY684">
            <v>3.205154586923467</v>
          </cell>
          <cell r="BG684">
            <v>3.0072579827673591</v>
          </cell>
        </row>
        <row r="688">
          <cell r="C688" t="str">
            <v>YEAR</v>
          </cell>
          <cell r="D688" t="str">
            <v>TEAM</v>
          </cell>
          <cell r="F688" t="str">
            <v>PLAYER</v>
          </cell>
          <cell r="G688" t="str">
            <v>NUMBER</v>
          </cell>
          <cell r="H688" t="str">
            <v>POS</v>
          </cell>
          <cell r="J688" t="str">
            <v>HEIGHT (IN)</v>
          </cell>
          <cell r="L688" t="str">
            <v>WEIGHT (LBS)</v>
          </cell>
          <cell r="N688" t="str">
            <v>BMI</v>
          </cell>
          <cell r="O688" t="str">
            <v>W-SPAN</v>
          </cell>
          <cell r="P688" t="str">
            <v>APE</v>
          </cell>
          <cell r="R688" t="str">
            <v>AGE</v>
          </cell>
          <cell r="S688" t="str">
            <v>NATION</v>
          </cell>
          <cell r="T688" t="str">
            <v>COUNTRY</v>
          </cell>
          <cell r="U688" t="str">
            <v>CONTINENT</v>
          </cell>
          <cell r="V688" t="str">
            <v>GLOBAL REGION</v>
          </cell>
          <cell r="W688" t="str">
            <v>EXPE1IENCE</v>
          </cell>
          <cell r="X688" t="str">
            <v>CONFERENCE</v>
          </cell>
          <cell r="Z688" t="str">
            <v>COLLEGE1</v>
          </cell>
          <cell r="AF688" t="str">
            <v>SALARY</v>
          </cell>
          <cell r="AG688" t="str">
            <v>% SALARY</v>
          </cell>
          <cell r="AJ688" t="str">
            <v>MP</v>
          </cell>
          <cell r="AL688" t="str">
            <v>D-WS</v>
          </cell>
          <cell r="AM688" t="str">
            <v>O-WS</v>
          </cell>
          <cell r="AN688" t="str">
            <v>WS</v>
          </cell>
          <cell r="AO688" t="str">
            <v>RAPTOR</v>
          </cell>
          <cell r="AP688" t="str">
            <v>LEBRON</v>
          </cell>
          <cell r="AQ688" t="str">
            <v>USG%</v>
          </cell>
          <cell r="AR688" t="str">
            <v>PER</v>
          </cell>
          <cell r="AS688" t="str">
            <v>TS%</v>
          </cell>
          <cell r="AT688" t="str">
            <v>AST%</v>
          </cell>
          <cell r="AU688" t="str">
            <v>STL%</v>
          </cell>
          <cell r="AV688" t="str">
            <v>BLK%</v>
          </cell>
          <cell r="AW688" t="str">
            <v>TO%</v>
          </cell>
          <cell r="AX688" t="str">
            <v>AST%/TO%</v>
          </cell>
          <cell r="AY688" t="str">
            <v>STOCK%</v>
          </cell>
          <cell r="BG688" t="str">
            <v>WTD POS</v>
          </cell>
        </row>
        <row r="689">
          <cell r="C689">
            <v>1996</v>
          </cell>
          <cell r="D689" t="str">
            <v>CHI</v>
          </cell>
          <cell r="F689" t="str">
            <v>Randy Brown</v>
          </cell>
          <cell r="G689">
            <v>0</v>
          </cell>
          <cell r="H689" t="str">
            <v>PG</v>
          </cell>
          <cell r="J689">
            <v>74</v>
          </cell>
          <cell r="L689">
            <v>190</v>
          </cell>
          <cell r="N689">
            <v>24.390033524975603</v>
          </cell>
          <cell r="O689">
            <v>77</v>
          </cell>
          <cell r="P689">
            <v>1.0405405405405406</v>
          </cell>
          <cell r="R689">
            <v>28.066666666666666</v>
          </cell>
          <cell r="S689" t="str">
            <v>us</v>
          </cell>
          <cell r="T689" t="str">
            <v>United States</v>
          </cell>
          <cell r="U689" t="str">
            <v>North America</v>
          </cell>
          <cell r="V689" t="str">
            <v>Americas</v>
          </cell>
          <cell r="W689">
            <v>4</v>
          </cell>
          <cell r="X689" t="str">
            <v>WAC</v>
          </cell>
          <cell r="Z689" t="str">
            <v>New Mexico State</v>
          </cell>
          <cell r="AF689">
            <v>900000</v>
          </cell>
          <cell r="AG689">
            <v>3.8831600293394317E-2</v>
          </cell>
          <cell r="AJ689">
            <v>671</v>
          </cell>
          <cell r="AL689">
            <v>0</v>
          </cell>
          <cell r="AM689">
            <v>1.5</v>
          </cell>
          <cell r="AN689">
            <v>1.5</v>
          </cell>
          <cell r="AO689">
            <v>0.7</v>
          </cell>
          <cell r="AP689" t="str">
            <v/>
          </cell>
          <cell r="AQ689">
            <v>16</v>
          </cell>
          <cell r="AR689">
            <v>29.4</v>
          </cell>
          <cell r="AS689">
            <v>43.6</v>
          </cell>
          <cell r="AT689">
            <v>15.1</v>
          </cell>
          <cell r="AU689">
            <v>4.5</v>
          </cell>
          <cell r="AV689">
            <v>1.4</v>
          </cell>
          <cell r="AW689">
            <v>12.7</v>
          </cell>
          <cell r="AX689">
            <v>1.188976377952756</v>
          </cell>
          <cell r="AY689">
            <v>5.9</v>
          </cell>
          <cell r="BG689">
            <v>1</v>
          </cell>
        </row>
        <row r="690">
          <cell r="C690">
            <v>1996</v>
          </cell>
          <cell r="D690" t="str">
            <v>CHI</v>
          </cell>
          <cell r="F690" t="str">
            <v>Jud Buechler</v>
          </cell>
          <cell r="G690">
            <v>30</v>
          </cell>
          <cell r="H690" t="str">
            <v>SF</v>
          </cell>
          <cell r="J690">
            <v>78</v>
          </cell>
          <cell r="L690">
            <v>220</v>
          </cell>
          <cell r="N690">
            <v>25.418839049974576</v>
          </cell>
          <cell r="O690">
            <v>82</v>
          </cell>
          <cell r="P690">
            <v>1.0512820512820513</v>
          </cell>
          <cell r="R690">
            <v>27.991666666666667</v>
          </cell>
          <cell r="S690" t="str">
            <v>us</v>
          </cell>
          <cell r="T690" t="str">
            <v>United States</v>
          </cell>
          <cell r="U690" t="str">
            <v>North America</v>
          </cell>
          <cell r="V690" t="str">
            <v>Americas</v>
          </cell>
          <cell r="W690">
            <v>5</v>
          </cell>
          <cell r="X690" t="str">
            <v>PAC12</v>
          </cell>
          <cell r="Z690" t="str">
            <v>Arizona</v>
          </cell>
          <cell r="AF690">
            <v>300000</v>
          </cell>
          <cell r="AG690">
            <v>1.2943866764464771E-2</v>
          </cell>
          <cell r="AJ690">
            <v>740</v>
          </cell>
          <cell r="AL690">
            <v>1</v>
          </cell>
          <cell r="AM690">
            <v>1.2</v>
          </cell>
          <cell r="AN690">
            <v>2.2999999999999998</v>
          </cell>
          <cell r="AO690">
            <v>1.3</v>
          </cell>
          <cell r="AP690" t="str">
            <v/>
          </cell>
          <cell r="AQ690">
            <v>17.3</v>
          </cell>
          <cell r="AR690">
            <v>20.399999999999999</v>
          </cell>
          <cell r="AS690">
            <v>55.2</v>
          </cell>
          <cell r="AT690">
            <v>11.1</v>
          </cell>
          <cell r="AU690">
            <v>2.4</v>
          </cell>
          <cell r="AV690">
            <v>0.7</v>
          </cell>
          <cell r="AW690">
            <v>13.4</v>
          </cell>
          <cell r="AX690">
            <v>0.82835820895522383</v>
          </cell>
          <cell r="AY690">
            <v>3.0999999999999996</v>
          </cell>
          <cell r="BG690">
            <v>3</v>
          </cell>
        </row>
        <row r="691">
          <cell r="C691">
            <v>1996</v>
          </cell>
          <cell r="D691" t="str">
            <v>CHI</v>
          </cell>
          <cell r="F691" t="str">
            <v>Jason Caffey</v>
          </cell>
          <cell r="G691">
            <v>35</v>
          </cell>
          <cell r="H691" t="str">
            <v>PF</v>
          </cell>
          <cell r="J691">
            <v>80</v>
          </cell>
          <cell r="L691">
            <v>255</v>
          </cell>
          <cell r="N691">
            <v>28.008022215136048</v>
          </cell>
          <cell r="O691">
            <v>83</v>
          </cell>
          <cell r="P691">
            <v>1.0375000000000001</v>
          </cell>
          <cell r="R691">
            <v>23.011111111111113</v>
          </cell>
          <cell r="S691" t="str">
            <v>us</v>
          </cell>
          <cell r="T691" t="str">
            <v>United States</v>
          </cell>
          <cell r="U691" t="str">
            <v>North America</v>
          </cell>
          <cell r="V691" t="str">
            <v>Americas</v>
          </cell>
          <cell r="W691">
            <v>1</v>
          </cell>
          <cell r="X691" t="str">
            <v>SEC</v>
          </cell>
          <cell r="Z691" t="str">
            <v>Alabama</v>
          </cell>
          <cell r="AF691">
            <v>627000</v>
          </cell>
          <cell r="AG691">
            <v>2.7052681537731372E-2</v>
          </cell>
          <cell r="AJ691">
            <v>545</v>
          </cell>
          <cell r="AL691">
            <v>-0.4</v>
          </cell>
          <cell r="AM691">
            <v>0.8</v>
          </cell>
          <cell r="AN691">
            <v>0.4</v>
          </cell>
          <cell r="AO691">
            <v>-6.5</v>
          </cell>
          <cell r="AP691" t="str">
            <v/>
          </cell>
          <cell r="AQ691">
            <v>19.399999999999999</v>
          </cell>
          <cell r="AR691">
            <v>14.4</v>
          </cell>
          <cell r="AS691">
            <v>47.4</v>
          </cell>
          <cell r="AT691">
            <v>6.3</v>
          </cell>
          <cell r="AU691">
            <v>1.2</v>
          </cell>
          <cell r="AV691">
            <v>1</v>
          </cell>
          <cell r="AW691">
            <v>20</v>
          </cell>
          <cell r="AX691">
            <v>0.315</v>
          </cell>
          <cell r="AY691">
            <v>2.2000000000000002</v>
          </cell>
          <cell r="BG691">
            <v>4</v>
          </cell>
        </row>
        <row r="692">
          <cell r="C692">
            <v>1996</v>
          </cell>
          <cell r="D692" t="str">
            <v>CHI</v>
          </cell>
          <cell r="F692" t="str">
            <v>James Edwards</v>
          </cell>
          <cell r="G692">
            <v>53</v>
          </cell>
          <cell r="H692" t="str">
            <v>C</v>
          </cell>
          <cell r="J692">
            <v>85</v>
          </cell>
          <cell r="L692">
            <v>225</v>
          </cell>
          <cell r="N692">
            <v>21.891065602711667</v>
          </cell>
          <cell r="O692">
            <v>88</v>
          </cell>
          <cell r="P692">
            <v>1.0352941176470589</v>
          </cell>
          <cell r="R692">
            <v>40.56666666666667</v>
          </cell>
          <cell r="S692" t="str">
            <v>us</v>
          </cell>
          <cell r="T692" t="str">
            <v>United States</v>
          </cell>
          <cell r="U692" t="str">
            <v>North America</v>
          </cell>
          <cell r="V692" t="str">
            <v>Americas</v>
          </cell>
          <cell r="W692">
            <v>18</v>
          </cell>
          <cell r="X692" t="str">
            <v>PAC12</v>
          </cell>
          <cell r="Z692" t="str">
            <v>Washington</v>
          </cell>
          <cell r="AF692">
            <v>225000</v>
          </cell>
          <cell r="AG692">
            <v>9.7079000733485792E-3</v>
          </cell>
          <cell r="AJ692">
            <v>274</v>
          </cell>
          <cell r="AL692">
            <v>-0.5</v>
          </cell>
          <cell r="AM692">
            <v>0.4</v>
          </cell>
          <cell r="AN692">
            <v>-0.2</v>
          </cell>
          <cell r="AO692">
            <v>-10.3</v>
          </cell>
          <cell r="AP692" t="str">
            <v/>
          </cell>
          <cell r="AQ692">
            <v>22.9</v>
          </cell>
          <cell r="AR692">
            <v>21</v>
          </cell>
          <cell r="AS692">
            <v>40.300000000000004</v>
          </cell>
          <cell r="AT692">
            <v>5.9</v>
          </cell>
          <cell r="AU692">
            <v>0.2</v>
          </cell>
          <cell r="AV692">
            <v>2.2000000000000002</v>
          </cell>
          <cell r="AW692">
            <v>14.7</v>
          </cell>
          <cell r="AX692">
            <v>0.40136054421768713</v>
          </cell>
          <cell r="AY692">
            <v>2.4000000000000004</v>
          </cell>
          <cell r="BG692">
            <v>5</v>
          </cell>
        </row>
        <row r="693">
          <cell r="C693">
            <v>1996</v>
          </cell>
          <cell r="D693" t="str">
            <v>CHI</v>
          </cell>
          <cell r="F693" t="str">
            <v>Jack Haley</v>
          </cell>
          <cell r="G693">
            <v>54</v>
          </cell>
          <cell r="H693" t="str">
            <v>C</v>
          </cell>
          <cell r="J693">
            <v>82</v>
          </cell>
          <cell r="L693">
            <v>240</v>
          </cell>
          <cell r="N693">
            <v>25.090295297178951</v>
          </cell>
          <cell r="O693">
            <v>86</v>
          </cell>
          <cell r="P693">
            <v>1.0487804878048781</v>
          </cell>
          <cell r="R693">
            <v>32.386111111111113</v>
          </cell>
          <cell r="S693" t="str">
            <v>us</v>
          </cell>
          <cell r="T693" t="str">
            <v>United States</v>
          </cell>
          <cell r="U693" t="str">
            <v>North America</v>
          </cell>
          <cell r="V693" t="str">
            <v>Americas</v>
          </cell>
          <cell r="W693">
            <v>6</v>
          </cell>
          <cell r="X693" t="str">
            <v>PAC12</v>
          </cell>
          <cell r="Z693" t="str">
            <v>UCLA</v>
          </cell>
          <cell r="AF693">
            <v>225000</v>
          </cell>
          <cell r="AG693">
            <v>9.7079000733485792E-3</v>
          </cell>
          <cell r="AJ693">
            <v>7</v>
          </cell>
          <cell r="AL693">
            <v>0</v>
          </cell>
          <cell r="AM693">
            <v>0</v>
          </cell>
          <cell r="AN693">
            <v>0</v>
          </cell>
          <cell r="AO693">
            <v>-18.600000000000001</v>
          </cell>
          <cell r="AP693" t="str">
            <v/>
          </cell>
          <cell r="AQ693">
            <v>49.6</v>
          </cell>
          <cell r="AR693">
            <v>13.6</v>
          </cell>
          <cell r="AS693">
            <v>36.299999999999997</v>
          </cell>
          <cell r="AT693">
            <v>0</v>
          </cell>
          <cell r="AU693">
            <v>0</v>
          </cell>
          <cell r="AV693">
            <v>0</v>
          </cell>
          <cell r="AW693">
            <v>12.7</v>
          </cell>
          <cell r="AX693">
            <v>0</v>
          </cell>
          <cell r="AY693">
            <v>0</v>
          </cell>
          <cell r="BG693">
            <v>5</v>
          </cell>
        </row>
        <row r="694">
          <cell r="C694">
            <v>1996</v>
          </cell>
          <cell r="D694" t="str">
            <v>CHI</v>
          </cell>
          <cell r="F694" t="str">
            <v>Ron Harper</v>
          </cell>
          <cell r="G694">
            <v>9</v>
          </cell>
          <cell r="H694" t="str">
            <v>PG</v>
          </cell>
          <cell r="J694">
            <v>78</v>
          </cell>
          <cell r="L694">
            <v>185</v>
          </cell>
          <cell r="N694">
            <v>21.374932837478621</v>
          </cell>
          <cell r="O694">
            <v>81</v>
          </cell>
          <cell r="P694">
            <v>1.0384615384615385</v>
          </cell>
          <cell r="R694">
            <v>32.405555555555559</v>
          </cell>
          <cell r="S694" t="str">
            <v>us</v>
          </cell>
          <cell r="T694" t="str">
            <v>United States</v>
          </cell>
          <cell r="U694" t="str">
            <v>North America</v>
          </cell>
          <cell r="V694" t="str">
            <v>Americas</v>
          </cell>
          <cell r="W694">
            <v>9</v>
          </cell>
          <cell r="X694" t="str">
            <v>MAC</v>
          </cell>
          <cell r="Z694" t="str">
            <v>Miami University</v>
          </cell>
          <cell r="AF694">
            <v>3120000</v>
          </cell>
          <cell r="AG694">
            <v>0.13461621435043361</v>
          </cell>
          <cell r="AJ694">
            <v>1886</v>
          </cell>
          <cell r="AL694">
            <v>3</v>
          </cell>
          <cell r="AM694">
            <v>3.3</v>
          </cell>
          <cell r="AN694">
            <v>6.3</v>
          </cell>
          <cell r="AO694">
            <v>2.9</v>
          </cell>
          <cell r="AP694" t="str">
            <v/>
          </cell>
          <cell r="AQ694">
            <v>14.9</v>
          </cell>
          <cell r="AR694">
            <v>11.9</v>
          </cell>
          <cell r="AS694">
            <v>52.800000000000004</v>
          </cell>
          <cell r="AT694">
            <v>15.5</v>
          </cell>
          <cell r="AU694">
            <v>2.9</v>
          </cell>
          <cell r="AV694">
            <v>1.3</v>
          </cell>
          <cell r="AW694">
            <v>11.5</v>
          </cell>
          <cell r="AX694">
            <v>1.3478260869565217</v>
          </cell>
          <cell r="AY694">
            <v>4.2</v>
          </cell>
          <cell r="BG694">
            <v>1</v>
          </cell>
        </row>
        <row r="695">
          <cell r="C695">
            <v>1996</v>
          </cell>
          <cell r="D695" t="str">
            <v>CHI</v>
          </cell>
          <cell r="F695" t="str">
            <v>Michael Jordan</v>
          </cell>
          <cell r="G695">
            <v>23</v>
          </cell>
          <cell r="H695" t="str">
            <v>SG</v>
          </cell>
          <cell r="J695">
            <v>78</v>
          </cell>
          <cell r="L695">
            <v>198</v>
          </cell>
          <cell r="N695">
            <v>22.876955144977121</v>
          </cell>
          <cell r="O695">
            <v>83</v>
          </cell>
          <cell r="P695">
            <v>1.0641025641025641</v>
          </cell>
          <cell r="R695">
            <v>33.330555555555556</v>
          </cell>
          <cell r="S695" t="str">
            <v>us</v>
          </cell>
          <cell r="T695" t="str">
            <v>United States</v>
          </cell>
          <cell r="U695" t="str">
            <v>North America</v>
          </cell>
          <cell r="V695" t="str">
            <v>Americas</v>
          </cell>
          <cell r="W695">
            <v>10</v>
          </cell>
          <cell r="X695" t="str">
            <v>ACC</v>
          </cell>
          <cell r="Z695" t="str">
            <v>UNC</v>
          </cell>
          <cell r="AF695">
            <v>3850000</v>
          </cell>
          <cell r="AG695">
            <v>0.16611295681063123</v>
          </cell>
          <cell r="AJ695">
            <v>3090</v>
          </cell>
          <cell r="AL695">
            <v>14.2</v>
          </cell>
          <cell r="AM695">
            <v>6.2</v>
          </cell>
          <cell r="AN695">
            <v>20.399999999999999</v>
          </cell>
          <cell r="AO695">
            <v>10.6</v>
          </cell>
          <cell r="AP695" t="str">
            <v/>
          </cell>
          <cell r="AQ695">
            <v>33.299999999999997</v>
          </cell>
          <cell r="AR695">
            <v>11</v>
          </cell>
          <cell r="AS695">
            <v>58.199999999999996</v>
          </cell>
          <cell r="AT695">
            <v>21.2</v>
          </cell>
          <cell r="AU695">
            <v>3.1</v>
          </cell>
          <cell r="AV695">
            <v>1</v>
          </cell>
          <cell r="AW695">
            <v>8.4</v>
          </cell>
          <cell r="AX695">
            <v>2.5238095238095237</v>
          </cell>
          <cell r="AY695">
            <v>4.0999999999999996</v>
          </cell>
          <cell r="BG695">
            <v>2</v>
          </cell>
        </row>
        <row r="696">
          <cell r="C696">
            <v>1996</v>
          </cell>
          <cell r="D696" t="str">
            <v>CHI</v>
          </cell>
          <cell r="F696" t="str">
            <v>Steve Kerr</v>
          </cell>
          <cell r="G696">
            <v>25</v>
          </cell>
          <cell r="H696" t="str">
            <v>PG</v>
          </cell>
          <cell r="J696">
            <v>75</v>
          </cell>
          <cell r="L696">
            <v>175</v>
          </cell>
          <cell r="N696">
            <v>21.869444797178129</v>
          </cell>
          <cell r="O696">
            <v>78</v>
          </cell>
          <cell r="P696">
            <v>1.04</v>
          </cell>
          <cell r="R696">
            <v>30.719444444444445</v>
          </cell>
          <cell r="S696" t="str">
            <v>lb</v>
          </cell>
          <cell r="T696" t="str">
            <v>Lebanon</v>
          </cell>
          <cell r="U696" t="str">
            <v>Asia</v>
          </cell>
          <cell r="V696" t="str">
            <v>Eurasia</v>
          </cell>
          <cell r="W696">
            <v>7</v>
          </cell>
          <cell r="X696" t="str">
            <v>PAC12</v>
          </cell>
          <cell r="Z696" t="str">
            <v>Arizona</v>
          </cell>
          <cell r="AF696">
            <v>800000</v>
          </cell>
          <cell r="AG696">
            <v>3.4516978038572725E-2</v>
          </cell>
          <cell r="AJ696">
            <v>1919</v>
          </cell>
          <cell r="AL696">
            <v>6</v>
          </cell>
          <cell r="AM696">
            <v>2.2999999999999998</v>
          </cell>
          <cell r="AN696">
            <v>8.3000000000000007</v>
          </cell>
          <cell r="AO696">
            <v>2.8</v>
          </cell>
          <cell r="AP696" t="str">
            <v/>
          </cell>
          <cell r="AQ696">
            <v>12.9</v>
          </cell>
          <cell r="AR696">
            <v>11.2</v>
          </cell>
          <cell r="AS696">
            <v>66.3</v>
          </cell>
          <cell r="AT696">
            <v>14.1</v>
          </cell>
          <cell r="AU696">
            <v>1.7</v>
          </cell>
          <cell r="AV696">
            <v>0.1</v>
          </cell>
          <cell r="AW696">
            <v>7.5</v>
          </cell>
          <cell r="AX696">
            <v>1.88</v>
          </cell>
          <cell r="AY696">
            <v>1.8</v>
          </cell>
          <cell r="BG696">
            <v>1</v>
          </cell>
        </row>
        <row r="697">
          <cell r="C697">
            <v>1996</v>
          </cell>
          <cell r="D697" t="str">
            <v>CHI</v>
          </cell>
          <cell r="F697" t="str">
            <v>Toni Kukoč</v>
          </cell>
          <cell r="G697">
            <v>7</v>
          </cell>
          <cell r="H697" t="str">
            <v>SF</v>
          </cell>
          <cell r="J697">
            <v>82</v>
          </cell>
          <cell r="L697">
            <v>192</v>
          </cell>
          <cell r="N697">
            <v>20.072236237743159</v>
          </cell>
          <cell r="O697">
            <v>86</v>
          </cell>
          <cell r="P697">
            <v>1.0487804878048781</v>
          </cell>
          <cell r="R697">
            <v>27.744444444444444</v>
          </cell>
          <cell r="S697" t="str">
            <v>hr</v>
          </cell>
          <cell r="T697" t="str">
            <v>Croatia</v>
          </cell>
          <cell r="U697" t="str">
            <v>Europe</v>
          </cell>
          <cell r="V697" t="str">
            <v>Eurasia</v>
          </cell>
          <cell r="W697">
            <v>2</v>
          </cell>
          <cell r="X697" t="str">
            <v>INT'L</v>
          </cell>
          <cell r="Z697" t="str">
            <v>INTERNATIONAL</v>
          </cell>
          <cell r="AF697">
            <v>3560000</v>
          </cell>
          <cell r="AG697">
            <v>0.15360055227164862</v>
          </cell>
          <cell r="AJ697">
            <v>2103</v>
          </cell>
          <cell r="AL697">
            <v>6.9</v>
          </cell>
          <cell r="AM697">
            <v>3.2</v>
          </cell>
          <cell r="AN697">
            <v>10.1</v>
          </cell>
          <cell r="AO697">
            <v>5.2</v>
          </cell>
          <cell r="AP697" t="str">
            <v/>
          </cell>
          <cell r="AQ697">
            <v>21.4</v>
          </cell>
          <cell r="AR697">
            <v>10.4</v>
          </cell>
          <cell r="AS697">
            <v>58.9</v>
          </cell>
          <cell r="AT697">
            <v>21</v>
          </cell>
          <cell r="AU697">
            <v>1.6</v>
          </cell>
          <cell r="AV697">
            <v>1</v>
          </cell>
          <cell r="AW697">
            <v>11.2</v>
          </cell>
          <cell r="AX697">
            <v>1.8750000000000002</v>
          </cell>
          <cell r="AY697">
            <v>2.6</v>
          </cell>
          <cell r="BG697">
            <v>3</v>
          </cell>
        </row>
        <row r="698">
          <cell r="C698">
            <v>1996</v>
          </cell>
          <cell r="D698" t="str">
            <v>CHI</v>
          </cell>
          <cell r="F698" t="str">
            <v>Luc Longley</v>
          </cell>
          <cell r="G698">
            <v>13</v>
          </cell>
          <cell r="H698" t="str">
            <v>C</v>
          </cell>
          <cell r="J698">
            <v>86</v>
          </cell>
          <cell r="L698">
            <v>265</v>
          </cell>
          <cell r="N698">
            <v>25.186696400211428</v>
          </cell>
          <cell r="O698">
            <v>90</v>
          </cell>
          <cell r="P698">
            <v>1.0465116279069768</v>
          </cell>
          <cell r="R698">
            <v>27.408333333333335</v>
          </cell>
          <cell r="S698" t="str">
            <v>au</v>
          </cell>
          <cell r="T698" t="str">
            <v>Australia</v>
          </cell>
          <cell r="U698" t="str">
            <v>Australia + Oceania</v>
          </cell>
          <cell r="V698" t="str">
            <v>South Pacific</v>
          </cell>
          <cell r="W698">
            <v>4</v>
          </cell>
          <cell r="X698" t="str">
            <v>MWC</v>
          </cell>
          <cell r="Z698" t="str">
            <v>New Mexico</v>
          </cell>
          <cell r="AF698">
            <v>2300000</v>
          </cell>
          <cell r="AG698">
            <v>9.9236311860896584E-2</v>
          </cell>
          <cell r="AJ698">
            <v>1641</v>
          </cell>
          <cell r="AL698">
            <v>0.7</v>
          </cell>
          <cell r="AM698">
            <v>2.8</v>
          </cell>
          <cell r="AN698">
            <v>3.5</v>
          </cell>
          <cell r="AO698">
            <v>-1.7</v>
          </cell>
          <cell r="AP698" t="str">
            <v/>
          </cell>
          <cell r="AQ698">
            <v>17.8</v>
          </cell>
          <cell r="AR698">
            <v>15.2</v>
          </cell>
          <cell r="AS698">
            <v>51.5</v>
          </cell>
          <cell r="AT698">
            <v>10.6</v>
          </cell>
          <cell r="AU698">
            <v>0.7</v>
          </cell>
          <cell r="AV698">
            <v>3.9</v>
          </cell>
          <cell r="AW698">
            <v>17.2</v>
          </cell>
          <cell r="AX698">
            <v>0.61627906976744184</v>
          </cell>
          <cell r="AY698">
            <v>4.5999999999999996</v>
          </cell>
          <cell r="BG698">
            <v>5</v>
          </cell>
        </row>
        <row r="699">
          <cell r="C699">
            <v>1996</v>
          </cell>
          <cell r="D699" t="str">
            <v>CHI</v>
          </cell>
          <cell r="F699" t="str">
            <v>Scottie Pippen</v>
          </cell>
          <cell r="G699">
            <v>33</v>
          </cell>
          <cell r="H699" t="str">
            <v>SF</v>
          </cell>
          <cell r="J699">
            <v>80</v>
          </cell>
          <cell r="L699">
            <v>210</v>
          </cell>
          <cell r="N699">
            <v>23.065430059523806</v>
          </cell>
          <cell r="O699">
            <v>84</v>
          </cell>
          <cell r="P699">
            <v>1.05</v>
          </cell>
          <cell r="R699">
            <v>30.725000000000001</v>
          </cell>
          <cell r="S699" t="str">
            <v>us</v>
          </cell>
          <cell r="T699" t="str">
            <v>United States</v>
          </cell>
          <cell r="U699" t="str">
            <v>North America</v>
          </cell>
          <cell r="V699" t="str">
            <v>Americas</v>
          </cell>
          <cell r="W699">
            <v>8</v>
          </cell>
          <cell r="X699" t="str">
            <v>OTHER</v>
          </cell>
          <cell r="Z699" t="str">
            <v>University of Central Arkansas</v>
          </cell>
          <cell r="AF699">
            <v>2925000</v>
          </cell>
          <cell r="AG699">
            <v>0.1262027009535315</v>
          </cell>
          <cell r="AJ699">
            <v>2825</v>
          </cell>
          <cell r="AL699">
            <v>7</v>
          </cell>
          <cell r="AM699">
            <v>5.3</v>
          </cell>
          <cell r="AN699">
            <v>12.3</v>
          </cell>
          <cell r="AO699">
            <v>7.4</v>
          </cell>
          <cell r="AP699" t="str">
            <v/>
          </cell>
          <cell r="AQ699">
            <v>24.4</v>
          </cell>
          <cell r="AR699">
            <v>7.9</v>
          </cell>
          <cell r="AS699">
            <v>55.1</v>
          </cell>
          <cell r="AT699">
            <v>25.2</v>
          </cell>
          <cell r="AU699">
            <v>2.5</v>
          </cell>
          <cell r="AV699">
            <v>1.5</v>
          </cell>
          <cell r="AW699">
            <v>13.2</v>
          </cell>
          <cell r="AX699">
            <v>1.9090909090909092</v>
          </cell>
          <cell r="AY699">
            <v>4</v>
          </cell>
          <cell r="BG699">
            <v>3</v>
          </cell>
        </row>
        <row r="700">
          <cell r="C700">
            <v>1996</v>
          </cell>
          <cell r="D700" t="str">
            <v>CHI</v>
          </cell>
          <cell r="F700" t="str">
            <v>Dennis Rodman</v>
          </cell>
          <cell r="G700">
            <v>91</v>
          </cell>
          <cell r="H700" t="str">
            <v>PF</v>
          </cell>
          <cell r="J700">
            <v>79</v>
          </cell>
          <cell r="L700">
            <v>210</v>
          </cell>
          <cell r="N700">
            <v>23.653060788487799</v>
          </cell>
          <cell r="O700">
            <v>88</v>
          </cell>
          <cell r="P700">
            <v>1.1139240506329113</v>
          </cell>
          <cell r="R700">
            <v>35.091666666666669</v>
          </cell>
          <cell r="S700" t="str">
            <v>us</v>
          </cell>
          <cell r="T700" t="str">
            <v>United States</v>
          </cell>
          <cell r="U700" t="str">
            <v>North America</v>
          </cell>
          <cell r="V700" t="str">
            <v>Americas</v>
          </cell>
          <cell r="W700">
            <v>9</v>
          </cell>
          <cell r="X700" t="str">
            <v>OTHER</v>
          </cell>
          <cell r="Z700" t="str">
            <v>Southeastern Oklahoma State University</v>
          </cell>
          <cell r="AF700">
            <v>2500000</v>
          </cell>
          <cell r="AG700">
            <v>0.10786555637053975</v>
          </cell>
          <cell r="AJ700">
            <v>2088</v>
          </cell>
          <cell r="AL700">
            <v>1.7</v>
          </cell>
          <cell r="AM700">
            <v>4.5999999999999996</v>
          </cell>
          <cell r="AN700">
            <v>6.2</v>
          </cell>
          <cell r="AO700">
            <v>1.1000000000000001</v>
          </cell>
          <cell r="AP700" t="str">
            <v/>
          </cell>
          <cell r="AQ700">
            <v>10.3</v>
          </cell>
          <cell r="AR700">
            <v>14.1</v>
          </cell>
          <cell r="AS700">
            <v>50.1</v>
          </cell>
          <cell r="AT700">
            <v>10</v>
          </cell>
          <cell r="AU700">
            <v>0.9</v>
          </cell>
          <cell r="AV700">
            <v>1</v>
          </cell>
          <cell r="AW700">
            <v>28.2</v>
          </cell>
          <cell r="AX700">
            <v>0.3546099290780142</v>
          </cell>
          <cell r="AY700">
            <v>1.9</v>
          </cell>
          <cell r="BG700">
            <v>4</v>
          </cell>
        </row>
        <row r="701">
          <cell r="C701">
            <v>1996</v>
          </cell>
          <cell r="D701" t="str">
            <v>CHI</v>
          </cell>
          <cell r="F701" t="str">
            <v>John Salley</v>
          </cell>
          <cell r="G701">
            <v>22</v>
          </cell>
          <cell r="H701" t="str">
            <v>PF</v>
          </cell>
          <cell r="J701">
            <v>83</v>
          </cell>
          <cell r="L701">
            <v>230</v>
          </cell>
          <cell r="N701">
            <v>23.468962284676774</v>
          </cell>
          <cell r="O701">
            <v>86</v>
          </cell>
          <cell r="P701">
            <v>1.036144578313253</v>
          </cell>
          <cell r="R701">
            <v>32.083333333333336</v>
          </cell>
          <cell r="S701" t="str">
            <v>us</v>
          </cell>
          <cell r="T701" t="str">
            <v>United States</v>
          </cell>
          <cell r="U701" t="str">
            <v>North America</v>
          </cell>
          <cell r="V701" t="str">
            <v>Americas</v>
          </cell>
          <cell r="W701">
            <v>9</v>
          </cell>
          <cell r="X701" t="str">
            <v>ACC</v>
          </cell>
          <cell r="Z701" t="str">
            <v>Georgia Tech</v>
          </cell>
          <cell r="AF701">
            <v>0</v>
          </cell>
          <cell r="AG701">
            <v>0</v>
          </cell>
          <cell r="AJ701">
            <v>191</v>
          </cell>
          <cell r="AL701">
            <v>-0.2</v>
          </cell>
          <cell r="AM701">
            <v>0.4</v>
          </cell>
          <cell r="AN701">
            <v>0.2</v>
          </cell>
          <cell r="AO701">
            <v>-5</v>
          </cell>
          <cell r="AP701" t="str">
            <v/>
          </cell>
          <cell r="AQ701">
            <v>13.8</v>
          </cell>
          <cell r="AR701">
            <v>3.5</v>
          </cell>
          <cell r="AS701">
            <v>41.099999999999994</v>
          </cell>
          <cell r="AT701">
            <v>10.199999999999999</v>
          </cell>
          <cell r="AU701">
            <v>2.2000000000000002</v>
          </cell>
          <cell r="AV701">
            <v>6</v>
          </cell>
          <cell r="AW701">
            <v>26.8</v>
          </cell>
          <cell r="AX701">
            <v>0.38059701492537312</v>
          </cell>
          <cell r="AY701">
            <v>8.1999999999999993</v>
          </cell>
          <cell r="BG701">
            <v>4</v>
          </cell>
        </row>
        <row r="702">
          <cell r="C702">
            <v>1996</v>
          </cell>
          <cell r="D702" t="str">
            <v>CHI</v>
          </cell>
          <cell r="F702" t="str">
            <v>Dickey Simpkins</v>
          </cell>
          <cell r="G702">
            <v>8</v>
          </cell>
          <cell r="H702" t="str">
            <v>PF</v>
          </cell>
          <cell r="J702">
            <v>81</v>
          </cell>
          <cell r="L702">
            <v>248</v>
          </cell>
          <cell r="N702">
            <v>26.570754015775897</v>
          </cell>
          <cell r="O702">
            <v>86</v>
          </cell>
          <cell r="P702">
            <v>1.0617283950617284</v>
          </cell>
          <cell r="R702">
            <v>24.194444444444443</v>
          </cell>
          <cell r="S702" t="str">
            <v>us</v>
          </cell>
          <cell r="T702" t="str">
            <v>United States</v>
          </cell>
          <cell r="U702" t="str">
            <v>North America</v>
          </cell>
          <cell r="V702" t="str">
            <v>Americas</v>
          </cell>
          <cell r="W702">
            <v>1</v>
          </cell>
          <cell r="X702" t="str">
            <v>BIG EAST</v>
          </cell>
          <cell r="Z702" t="str">
            <v>Providence</v>
          </cell>
          <cell r="AF702">
            <v>845000</v>
          </cell>
          <cell r="AG702">
            <v>3.645855805324244E-2</v>
          </cell>
          <cell r="AJ702">
            <v>685</v>
          </cell>
          <cell r="AL702">
            <v>0.2</v>
          </cell>
          <cell r="AM702">
            <v>1</v>
          </cell>
          <cell r="AN702">
            <v>1.2</v>
          </cell>
          <cell r="AO702">
            <v>-5.2</v>
          </cell>
          <cell r="AP702" t="str">
            <v/>
          </cell>
          <cell r="AQ702">
            <v>16.7</v>
          </cell>
          <cell r="AR702">
            <v>1.8</v>
          </cell>
          <cell r="AS702">
            <v>53.300000000000004</v>
          </cell>
          <cell r="AT702">
            <v>7.7</v>
          </cell>
          <cell r="AU702">
            <v>0.7</v>
          </cell>
          <cell r="AV702">
            <v>0.9</v>
          </cell>
          <cell r="AW702">
            <v>21.6</v>
          </cell>
          <cell r="AX702">
            <v>0.35648148148148145</v>
          </cell>
          <cell r="AY702">
            <v>1.6</v>
          </cell>
          <cell r="BG702">
            <v>4</v>
          </cell>
        </row>
        <row r="703">
          <cell r="C703">
            <v>1996</v>
          </cell>
          <cell r="D703" t="str">
            <v>CHI</v>
          </cell>
          <cell r="F703" t="str">
            <v>Bill Wennington</v>
          </cell>
          <cell r="G703">
            <v>34</v>
          </cell>
          <cell r="H703" t="str">
            <v>C</v>
          </cell>
          <cell r="J703">
            <v>85</v>
          </cell>
          <cell r="L703">
            <v>245</v>
          </cell>
          <cell r="N703">
            <v>23.836938100730482</v>
          </cell>
          <cell r="O703">
            <v>88</v>
          </cell>
          <cell r="P703">
            <v>1.0352941176470589</v>
          </cell>
          <cell r="R703">
            <v>33.138888888888886</v>
          </cell>
          <cell r="S703" t="str">
            <v>ca</v>
          </cell>
          <cell r="T703" t="str">
            <v>Canada</v>
          </cell>
          <cell r="U703" t="str">
            <v>North America</v>
          </cell>
          <cell r="V703" t="str">
            <v>Americas</v>
          </cell>
          <cell r="W703">
            <v>8</v>
          </cell>
          <cell r="X703" t="str">
            <v>BIG EAST</v>
          </cell>
          <cell r="Z703" t="str">
            <v>St. John's</v>
          </cell>
          <cell r="AF703">
            <v>1000000</v>
          </cell>
          <cell r="AG703">
            <v>4.3146222548215901E-2</v>
          </cell>
          <cell r="AJ703">
            <v>1065</v>
          </cell>
          <cell r="AL703">
            <v>1.2</v>
          </cell>
          <cell r="AM703">
            <v>1.6</v>
          </cell>
          <cell r="AN703">
            <v>2.8</v>
          </cell>
          <cell r="AO703">
            <v>-2.5</v>
          </cell>
          <cell r="AP703" t="str">
            <v/>
          </cell>
          <cell r="AQ703">
            <v>16.5</v>
          </cell>
          <cell r="AR703" t="str">
            <v/>
          </cell>
          <cell r="AS703">
            <v>51.9</v>
          </cell>
          <cell r="AT703">
            <v>6.4</v>
          </cell>
          <cell r="AU703">
            <v>1</v>
          </cell>
          <cell r="AV703">
            <v>1.1000000000000001</v>
          </cell>
          <cell r="AW703">
            <v>9.3000000000000007</v>
          </cell>
          <cell r="AX703">
            <v>0.68817204301075263</v>
          </cell>
          <cell r="AY703">
            <v>2.1</v>
          </cell>
          <cell r="BG703">
            <v>5</v>
          </cell>
        </row>
        <row r="704">
          <cell r="C704">
            <v>1996</v>
          </cell>
          <cell r="D704" t="str">
            <v>CHI</v>
          </cell>
          <cell r="O704">
            <v>0</v>
          </cell>
          <cell r="P704" t="str">
            <v/>
          </cell>
          <cell r="X704">
            <v>0</v>
          </cell>
          <cell r="AF704">
            <v>0</v>
          </cell>
          <cell r="AG704">
            <v>0</v>
          </cell>
          <cell r="AJ704">
            <v>0</v>
          </cell>
          <cell r="AL704">
            <v>0</v>
          </cell>
          <cell r="AM704">
            <v>0</v>
          </cell>
          <cell r="AN704">
            <v>0</v>
          </cell>
          <cell r="AO704" t="str">
            <v/>
          </cell>
          <cell r="AP704" t="str">
            <v/>
          </cell>
          <cell r="AQ704">
            <v>0</v>
          </cell>
          <cell r="AR704" t="str">
            <v/>
          </cell>
          <cell r="AS704">
            <v>0</v>
          </cell>
          <cell r="AT704">
            <v>0</v>
          </cell>
          <cell r="AU704">
            <v>0</v>
          </cell>
          <cell r="AV704">
            <v>0</v>
          </cell>
          <cell r="AW704">
            <v>0</v>
          </cell>
          <cell r="AX704">
            <v>0</v>
          </cell>
          <cell r="AY704">
            <v>0</v>
          </cell>
          <cell r="BG704" t="str">
            <v/>
          </cell>
        </row>
        <row r="705">
          <cell r="C705">
            <v>1996</v>
          </cell>
          <cell r="D705" t="str">
            <v>CHI</v>
          </cell>
          <cell r="O705">
            <v>0</v>
          </cell>
          <cell r="P705" t="str">
            <v/>
          </cell>
          <cell r="X705">
            <v>0</v>
          </cell>
          <cell r="AF705">
            <v>0</v>
          </cell>
          <cell r="AG705">
            <v>0</v>
          </cell>
          <cell r="AJ705">
            <v>0</v>
          </cell>
          <cell r="AL705">
            <v>0</v>
          </cell>
          <cell r="AM705">
            <v>0</v>
          </cell>
          <cell r="AN705">
            <v>0</v>
          </cell>
          <cell r="AO705" t="str">
            <v/>
          </cell>
          <cell r="AP705" t="str">
            <v/>
          </cell>
          <cell r="AQ705">
            <v>0</v>
          </cell>
          <cell r="AR705" t="str">
            <v/>
          </cell>
          <cell r="AS705">
            <v>0</v>
          </cell>
          <cell r="AT705">
            <v>0</v>
          </cell>
          <cell r="AU705">
            <v>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BG705" t="str">
            <v/>
          </cell>
        </row>
        <row r="706">
          <cell r="C706">
            <v>1996</v>
          </cell>
          <cell r="D706" t="str">
            <v>CHI</v>
          </cell>
          <cell r="O706">
            <v>0</v>
          </cell>
          <cell r="P706" t="str">
            <v/>
          </cell>
          <cell r="X706">
            <v>0</v>
          </cell>
          <cell r="AF706">
            <v>0</v>
          </cell>
          <cell r="AG706">
            <v>0</v>
          </cell>
          <cell r="AJ706">
            <v>0</v>
          </cell>
          <cell r="AL706">
            <v>0</v>
          </cell>
          <cell r="AM706">
            <v>0</v>
          </cell>
          <cell r="AN706">
            <v>0</v>
          </cell>
          <cell r="AO706" t="str">
            <v/>
          </cell>
          <cell r="AP706" t="str">
            <v/>
          </cell>
          <cell r="AQ706">
            <v>0</v>
          </cell>
          <cell r="AR706" t="str">
            <v/>
          </cell>
          <cell r="AS706">
            <v>0</v>
          </cell>
          <cell r="AT706">
            <v>0</v>
          </cell>
          <cell r="AU706">
            <v>0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BG706" t="str">
            <v/>
          </cell>
        </row>
        <row r="707">
          <cell r="C707">
            <v>1996</v>
          </cell>
          <cell r="D707" t="str">
            <v>CHI</v>
          </cell>
          <cell r="O707">
            <v>0</v>
          </cell>
          <cell r="P707" t="str">
            <v/>
          </cell>
          <cell r="X707">
            <v>0</v>
          </cell>
          <cell r="AF707">
            <v>0</v>
          </cell>
          <cell r="AG707">
            <v>0</v>
          </cell>
          <cell r="AJ707">
            <v>0</v>
          </cell>
          <cell r="AL707">
            <v>0</v>
          </cell>
          <cell r="AM707">
            <v>0</v>
          </cell>
          <cell r="AN707">
            <v>0</v>
          </cell>
          <cell r="AO707" t="str">
            <v/>
          </cell>
          <cell r="AP707" t="str">
            <v/>
          </cell>
          <cell r="AQ707">
            <v>0</v>
          </cell>
          <cell r="AR707" t="str">
            <v/>
          </cell>
          <cell r="AS707">
            <v>0</v>
          </cell>
          <cell r="AT707">
            <v>0</v>
          </cell>
          <cell r="AU707">
            <v>0</v>
          </cell>
          <cell r="AV707">
            <v>0</v>
          </cell>
          <cell r="AW707">
            <v>0</v>
          </cell>
          <cell r="AX707">
            <v>0</v>
          </cell>
          <cell r="AY707">
            <v>0</v>
          </cell>
          <cell r="BG707" t="str">
            <v/>
          </cell>
        </row>
        <row r="708">
          <cell r="C708">
            <v>1996</v>
          </cell>
          <cell r="D708" t="str">
            <v>CHI</v>
          </cell>
          <cell r="O708">
            <v>0</v>
          </cell>
          <cell r="P708" t="str">
            <v/>
          </cell>
          <cell r="X708">
            <v>0</v>
          </cell>
          <cell r="AF708">
            <v>0</v>
          </cell>
          <cell r="AG708">
            <v>0</v>
          </cell>
          <cell r="AJ708">
            <v>0</v>
          </cell>
          <cell r="AL708">
            <v>0</v>
          </cell>
          <cell r="AM708">
            <v>0</v>
          </cell>
          <cell r="AN708">
            <v>0</v>
          </cell>
          <cell r="AO708" t="str">
            <v/>
          </cell>
          <cell r="AP708" t="str">
            <v/>
          </cell>
          <cell r="AQ708">
            <v>0</v>
          </cell>
          <cell r="AR708" t="str">
            <v/>
          </cell>
          <cell r="AS708">
            <v>0</v>
          </cell>
          <cell r="AT708">
            <v>0</v>
          </cell>
          <cell r="AU708">
            <v>0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BG708" t="str">
            <v/>
          </cell>
        </row>
        <row r="709">
          <cell r="C709">
            <v>1996</v>
          </cell>
          <cell r="D709" t="str">
            <v>CHI</v>
          </cell>
          <cell r="O709">
            <v>0</v>
          </cell>
          <cell r="P709" t="str">
            <v/>
          </cell>
          <cell r="X709">
            <v>0</v>
          </cell>
          <cell r="AF709">
            <v>0</v>
          </cell>
          <cell r="AG709">
            <v>0</v>
          </cell>
          <cell r="AJ709">
            <v>0</v>
          </cell>
          <cell r="AL709">
            <v>0</v>
          </cell>
          <cell r="AM709">
            <v>0</v>
          </cell>
          <cell r="AN709">
            <v>0</v>
          </cell>
          <cell r="AO709" t="str">
            <v/>
          </cell>
          <cell r="AP709" t="str">
            <v/>
          </cell>
          <cell r="AQ709">
            <v>0</v>
          </cell>
          <cell r="AR709" t="str">
            <v/>
          </cell>
          <cell r="AS709">
            <v>0</v>
          </cell>
          <cell r="AT709">
            <v>0</v>
          </cell>
          <cell r="AU709">
            <v>0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BG709" t="str">
            <v/>
          </cell>
        </row>
        <row r="710">
          <cell r="C710">
            <v>1996</v>
          </cell>
          <cell r="D710" t="str">
            <v>CHI</v>
          </cell>
          <cell r="O710">
            <v>0</v>
          </cell>
          <cell r="P710" t="str">
            <v/>
          </cell>
          <cell r="X710">
            <v>0</v>
          </cell>
          <cell r="AF710">
            <v>0</v>
          </cell>
          <cell r="AG710">
            <v>0</v>
          </cell>
          <cell r="AJ710">
            <v>0</v>
          </cell>
          <cell r="AL710">
            <v>0</v>
          </cell>
          <cell r="AM710">
            <v>0</v>
          </cell>
          <cell r="AN710">
            <v>0</v>
          </cell>
          <cell r="AO710" t="str">
            <v/>
          </cell>
          <cell r="AP710" t="str">
            <v/>
          </cell>
          <cell r="AQ710">
            <v>0</v>
          </cell>
          <cell r="AR710" t="str">
            <v/>
          </cell>
          <cell r="AS710">
            <v>0</v>
          </cell>
          <cell r="AT710">
            <v>0</v>
          </cell>
          <cell r="AU710">
            <v>0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BG710" t="str">
            <v/>
          </cell>
        </row>
        <row r="711">
          <cell r="C711">
            <v>1996</v>
          </cell>
          <cell r="D711" t="str">
            <v>CHI</v>
          </cell>
          <cell r="F711" t="str">
            <v>TEAM TOTAL / WTD AVG</v>
          </cell>
          <cell r="AG711">
            <v>0.99999999999999989</v>
          </cell>
          <cell r="AJ711">
            <v>19730</v>
          </cell>
          <cell r="AL711">
            <v>40.800000000000011</v>
          </cell>
          <cell r="AM711">
            <v>34.6</v>
          </cell>
          <cell r="AN711">
            <v>75.300000000000011</v>
          </cell>
          <cell r="AO711">
            <v>3.1779827673593508</v>
          </cell>
          <cell r="AP711">
            <v>0</v>
          </cell>
          <cell r="AQ711">
            <v>307.2</v>
          </cell>
          <cell r="AR711">
            <v>185.8</v>
          </cell>
          <cell r="AS711">
            <v>54.848454130765333</v>
          </cell>
          <cell r="AT711">
            <v>15.857141409021795</v>
          </cell>
          <cell r="AU711">
            <v>1.9885909782057778</v>
          </cell>
          <cell r="AV711">
            <v>1.3229244804865687</v>
          </cell>
          <cell r="AW711">
            <v>13.850055752660925</v>
          </cell>
          <cell r="AX711">
            <v>1.4079351655335699</v>
          </cell>
          <cell r="AY711">
            <v>3.3115154586923463</v>
          </cell>
          <cell r="BG711">
            <v>2.870299036999493</v>
          </cell>
        </row>
        <row r="715">
          <cell r="C715" t="str">
            <v>YEAR</v>
          </cell>
          <cell r="D715" t="str">
            <v>TEAM</v>
          </cell>
          <cell r="F715" t="str">
            <v>PLAYER</v>
          </cell>
          <cell r="G715" t="str">
            <v>NUMBER</v>
          </cell>
          <cell r="H715" t="str">
            <v>POS</v>
          </cell>
          <cell r="J715" t="str">
            <v>HEIGHT (IN)</v>
          </cell>
          <cell r="L715" t="str">
            <v>WEIGHT (LBS)</v>
          </cell>
          <cell r="N715" t="str">
            <v>BMI</v>
          </cell>
          <cell r="O715" t="str">
            <v>W-SPAN</v>
          </cell>
          <cell r="P715" t="str">
            <v>APE</v>
          </cell>
          <cell r="R715" t="str">
            <v>AGE</v>
          </cell>
          <cell r="S715" t="str">
            <v>NATION</v>
          </cell>
          <cell r="T715" t="str">
            <v>COUNTRY</v>
          </cell>
          <cell r="U715" t="str">
            <v>CONTINENT</v>
          </cell>
          <cell r="V715" t="str">
            <v>GLOBAL REGION</v>
          </cell>
          <cell r="W715" t="str">
            <v>EXPE1IENCE</v>
          </cell>
          <cell r="X715" t="str">
            <v>CONFERENCE</v>
          </cell>
          <cell r="Z715" t="str">
            <v>COLLEGE1</v>
          </cell>
          <cell r="AF715" t="str">
            <v>SALARY</v>
          </cell>
          <cell r="AG715" t="str">
            <v>% SALARY</v>
          </cell>
          <cell r="AJ715" t="str">
            <v>MP</v>
          </cell>
          <cell r="AL715" t="str">
            <v>D-WS</v>
          </cell>
          <cell r="AM715" t="str">
            <v>O-WS</v>
          </cell>
          <cell r="AN715" t="str">
            <v>WS</v>
          </cell>
          <cell r="AO715" t="str">
            <v>RAPTOR</v>
          </cell>
          <cell r="AP715" t="str">
            <v>LEBRON</v>
          </cell>
          <cell r="AQ715" t="str">
            <v>USG%</v>
          </cell>
          <cell r="AR715" t="str">
            <v>PER</v>
          </cell>
          <cell r="AS715" t="str">
            <v>TS%</v>
          </cell>
          <cell r="AT715" t="str">
            <v>AST%</v>
          </cell>
          <cell r="AU715" t="str">
            <v>STL%</v>
          </cell>
          <cell r="AV715" t="str">
            <v>BLK%</v>
          </cell>
          <cell r="AW715" t="str">
            <v>TO%</v>
          </cell>
          <cell r="AX715" t="str">
            <v>AST%/TO%</v>
          </cell>
          <cell r="AY715" t="str">
            <v>STOCK%</v>
          </cell>
          <cell r="BG715" t="str">
            <v>WTD POS</v>
          </cell>
        </row>
        <row r="716">
          <cell r="C716">
            <v>1995</v>
          </cell>
          <cell r="D716" t="str">
            <v>HOU</v>
          </cell>
          <cell r="F716" t="str">
            <v>Tim Breaux</v>
          </cell>
          <cell r="G716">
            <v>15</v>
          </cell>
          <cell r="H716" t="str">
            <v>SF</v>
          </cell>
          <cell r="J716">
            <v>79</v>
          </cell>
          <cell r="L716">
            <v>215</v>
          </cell>
          <cell r="N716">
            <v>24.216228902499413</v>
          </cell>
          <cell r="O716">
            <v>83</v>
          </cell>
          <cell r="P716">
            <v>1.0506329113924051</v>
          </cell>
          <cell r="R716">
            <v>24.736111111111111</v>
          </cell>
          <cell r="S716" t="str">
            <v>us</v>
          </cell>
          <cell r="T716" t="str">
            <v>United States</v>
          </cell>
          <cell r="U716" t="str">
            <v>North America</v>
          </cell>
          <cell r="V716" t="str">
            <v>Americas</v>
          </cell>
          <cell r="W716">
            <v>1</v>
          </cell>
          <cell r="X716" t="str">
            <v>MWC</v>
          </cell>
          <cell r="Z716" t="str">
            <v>Wyoming</v>
          </cell>
          <cell r="AF716">
            <v>150000</v>
          </cell>
          <cell r="AG716">
            <v>8.5331027499345787E-3</v>
          </cell>
          <cell r="AJ716">
            <v>340</v>
          </cell>
          <cell r="AL716">
            <v>-0.2</v>
          </cell>
          <cell r="AM716">
            <v>0.2</v>
          </cell>
          <cell r="AN716">
            <v>0</v>
          </cell>
          <cell r="AO716">
            <v>-5.2</v>
          </cell>
          <cell r="AP716" t="str">
            <v/>
          </cell>
          <cell r="AQ716">
            <v>20.9</v>
          </cell>
          <cell r="AR716">
            <v>26</v>
          </cell>
          <cell r="AS716">
            <v>44.9</v>
          </cell>
          <cell r="AT716">
            <v>6.6</v>
          </cell>
          <cell r="AU716">
            <v>1.6</v>
          </cell>
          <cell r="AV716">
            <v>0.8</v>
          </cell>
          <cell r="AW716">
            <v>10.1</v>
          </cell>
          <cell r="AX716">
            <v>0.65346534653465349</v>
          </cell>
          <cell r="AY716">
            <v>2.4000000000000004</v>
          </cell>
          <cell r="BG716">
            <v>3</v>
          </cell>
        </row>
        <row r="717">
          <cell r="C717">
            <v>1995</v>
          </cell>
          <cell r="D717" t="str">
            <v>HOU</v>
          </cell>
          <cell r="F717" t="str">
            <v>Scott Brooks</v>
          </cell>
          <cell r="G717">
            <v>1</v>
          </cell>
          <cell r="H717" t="str">
            <v>PG</v>
          </cell>
          <cell r="J717">
            <v>71</v>
          </cell>
          <cell r="L717">
            <v>165</v>
          </cell>
          <cell r="N717">
            <v>23.008562306096806</v>
          </cell>
          <cell r="O717">
            <v>74</v>
          </cell>
          <cell r="P717">
            <v>1.0422535211267605</v>
          </cell>
          <cell r="R717">
            <v>29.872222222222224</v>
          </cell>
          <cell r="S717" t="str">
            <v>us</v>
          </cell>
          <cell r="T717" t="str">
            <v>United States</v>
          </cell>
          <cell r="U717" t="str">
            <v>North America</v>
          </cell>
          <cell r="V717" t="str">
            <v>Americas</v>
          </cell>
          <cell r="W717">
            <v>6</v>
          </cell>
          <cell r="X717" t="str">
            <v>OTHER</v>
          </cell>
          <cell r="Z717" t="str">
            <v>University of California, Irvine</v>
          </cell>
          <cell r="AF717">
            <v>550000</v>
          </cell>
          <cell r="AG717">
            <v>3.128804341642679E-2</v>
          </cell>
          <cell r="AJ717">
            <v>186</v>
          </cell>
          <cell r="AL717">
            <v>0.4</v>
          </cell>
          <cell r="AM717">
            <v>0.1</v>
          </cell>
          <cell r="AN717">
            <v>0.5</v>
          </cell>
          <cell r="AO717">
            <v>-0.3</v>
          </cell>
          <cell r="AP717" t="str">
            <v/>
          </cell>
          <cell r="AQ717">
            <v>21.3</v>
          </cell>
          <cell r="AR717">
            <v>16.2</v>
          </cell>
          <cell r="AS717">
            <v>64.7</v>
          </cell>
          <cell r="AT717">
            <v>19.3</v>
          </cell>
          <cell r="AU717">
            <v>2.2000000000000002</v>
          </cell>
          <cell r="AV717">
            <v>0.4</v>
          </cell>
          <cell r="AW717">
            <v>15.9</v>
          </cell>
          <cell r="AX717">
            <v>1.2138364779874213</v>
          </cell>
          <cell r="AY717">
            <v>2.6</v>
          </cell>
          <cell r="BG717">
            <v>1</v>
          </cell>
        </row>
        <row r="718">
          <cell r="C718">
            <v>1995</v>
          </cell>
          <cell r="D718" t="str">
            <v>HOU</v>
          </cell>
          <cell r="F718" t="str">
            <v>Chucky Brown</v>
          </cell>
          <cell r="G718">
            <v>52</v>
          </cell>
          <cell r="H718" t="str">
            <v>SF</v>
          </cell>
          <cell r="J718">
            <v>79</v>
          </cell>
          <cell r="L718">
            <v>214</v>
          </cell>
          <cell r="N718">
            <v>24.103595279697092</v>
          </cell>
          <cell r="O718">
            <v>80</v>
          </cell>
          <cell r="P718">
            <v>1.0126582278481013</v>
          </cell>
          <cell r="R718">
            <v>27.288888888888888</v>
          </cell>
          <cell r="S718" t="str">
            <v>us</v>
          </cell>
          <cell r="T718" t="str">
            <v>United States</v>
          </cell>
          <cell r="U718" t="str">
            <v>North America</v>
          </cell>
          <cell r="V718" t="str">
            <v>Americas</v>
          </cell>
          <cell r="W718">
            <v>5</v>
          </cell>
          <cell r="X718" t="str">
            <v>ACC</v>
          </cell>
          <cell r="Z718" t="str">
            <v>NC State</v>
          </cell>
          <cell r="AF718">
            <v>0</v>
          </cell>
          <cell r="AG718">
            <v>0</v>
          </cell>
          <cell r="AJ718">
            <v>814</v>
          </cell>
          <cell r="AL718">
            <v>1.3</v>
          </cell>
          <cell r="AM718">
            <v>0.8</v>
          </cell>
          <cell r="AN718">
            <v>2.1</v>
          </cell>
          <cell r="AO718">
            <v>-1.8</v>
          </cell>
          <cell r="AP718" t="str">
            <v/>
          </cell>
          <cell r="AQ718">
            <v>12.7</v>
          </cell>
          <cell r="AR718" t="str">
            <v/>
          </cell>
          <cell r="AS718">
            <v>61.9</v>
          </cell>
          <cell r="AT718">
            <v>5.5</v>
          </cell>
          <cell r="AU718">
            <v>0.7</v>
          </cell>
          <cell r="AV718">
            <v>1.2</v>
          </cell>
          <cell r="AW718">
            <v>12.6</v>
          </cell>
          <cell r="AX718">
            <v>0.43650793650793651</v>
          </cell>
          <cell r="AY718">
            <v>1.9</v>
          </cell>
          <cell r="BG718">
            <v>3</v>
          </cell>
        </row>
        <row r="719">
          <cell r="C719">
            <v>1995</v>
          </cell>
          <cell r="D719" t="str">
            <v>HOU</v>
          </cell>
          <cell r="F719" t="str">
            <v>Adrian Caldwell</v>
          </cell>
          <cell r="G719">
            <v>44</v>
          </cell>
          <cell r="H719" t="str">
            <v>PF</v>
          </cell>
          <cell r="J719">
            <v>80</v>
          </cell>
          <cell r="L719">
            <v>265</v>
          </cell>
          <cell r="N719">
            <v>29.106376027494324</v>
          </cell>
          <cell r="O719">
            <v>82</v>
          </cell>
          <cell r="P719">
            <v>1.0249999999999999</v>
          </cell>
          <cell r="R719">
            <v>28.944444444444443</v>
          </cell>
          <cell r="S719" t="str">
            <v>us</v>
          </cell>
          <cell r="T719" t="str">
            <v>United States</v>
          </cell>
          <cell r="U719" t="str">
            <v>North America</v>
          </cell>
          <cell r="V719" t="str">
            <v>Americas</v>
          </cell>
          <cell r="W719">
            <v>2</v>
          </cell>
          <cell r="X719" t="str">
            <v>OTHER</v>
          </cell>
          <cell r="Z719" t="str">
            <v>Lamar</v>
          </cell>
          <cell r="AF719">
            <v>150000</v>
          </cell>
          <cell r="AG719">
            <v>8.5331027499345787E-3</v>
          </cell>
          <cell r="AJ719">
            <v>30</v>
          </cell>
          <cell r="AL719">
            <v>0</v>
          </cell>
          <cell r="AM719">
            <v>0.1</v>
          </cell>
          <cell r="AN719">
            <v>0</v>
          </cell>
          <cell r="AO719">
            <v>-7.6</v>
          </cell>
          <cell r="AP719" t="str">
            <v/>
          </cell>
          <cell r="AQ719">
            <v>11.4</v>
          </cell>
          <cell r="AR719">
            <v>11.9</v>
          </cell>
          <cell r="AS719">
            <v>37.700000000000003</v>
          </cell>
          <cell r="AT719">
            <v>0</v>
          </cell>
          <cell r="AU719">
            <v>1.7</v>
          </cell>
          <cell r="AV719">
            <v>0</v>
          </cell>
          <cell r="AW719">
            <v>13.1</v>
          </cell>
          <cell r="AX719">
            <v>0</v>
          </cell>
          <cell r="AY719">
            <v>1.7</v>
          </cell>
          <cell r="BG719">
            <v>4</v>
          </cell>
        </row>
        <row r="720">
          <cell r="C720">
            <v>1995</v>
          </cell>
          <cell r="D720" t="str">
            <v>HOU</v>
          </cell>
          <cell r="F720" t="str">
            <v>Sam Cassell</v>
          </cell>
          <cell r="G720">
            <v>10</v>
          </cell>
          <cell r="H720" t="str">
            <v>PG</v>
          </cell>
          <cell r="J720">
            <v>75</v>
          </cell>
          <cell r="L720">
            <v>185</v>
          </cell>
          <cell r="N720">
            <v>23.119127357016875</v>
          </cell>
          <cell r="O720">
            <v>78</v>
          </cell>
          <cell r="P720">
            <v>1.04</v>
          </cell>
          <cell r="R720">
            <v>25.572222222222223</v>
          </cell>
          <cell r="S720" t="str">
            <v>us</v>
          </cell>
          <cell r="T720" t="str">
            <v>United States</v>
          </cell>
          <cell r="U720" t="str">
            <v>North America</v>
          </cell>
          <cell r="V720" t="str">
            <v>Americas</v>
          </cell>
          <cell r="W720">
            <v>1</v>
          </cell>
          <cell r="X720" t="str">
            <v>ACC</v>
          </cell>
          <cell r="Z720" t="str">
            <v>Florida State</v>
          </cell>
          <cell r="AF720">
            <v>845000</v>
          </cell>
          <cell r="AG720">
            <v>4.8069812157964797E-2</v>
          </cell>
          <cell r="AJ720">
            <v>1882</v>
          </cell>
          <cell r="AL720">
            <v>2.7</v>
          </cell>
          <cell r="AM720">
            <v>2</v>
          </cell>
          <cell r="AN720">
            <v>4.7</v>
          </cell>
          <cell r="AO720">
            <v>1.3</v>
          </cell>
          <cell r="AP720" t="str">
            <v/>
          </cell>
          <cell r="AQ720">
            <v>20.8</v>
          </cell>
          <cell r="AR720">
            <v>13.5</v>
          </cell>
          <cell r="AS720">
            <v>55.600000000000009</v>
          </cell>
          <cell r="AT720">
            <v>32.299999999999997</v>
          </cell>
          <cell r="AU720">
            <v>2.5</v>
          </cell>
          <cell r="AV720">
            <v>0.5</v>
          </cell>
          <cell r="AW720">
            <v>19.2</v>
          </cell>
          <cell r="AX720">
            <v>1.6822916666666665</v>
          </cell>
          <cell r="AY720">
            <v>3</v>
          </cell>
          <cell r="BG720">
            <v>1</v>
          </cell>
        </row>
        <row r="721">
          <cell r="C721">
            <v>1995</v>
          </cell>
          <cell r="D721" t="str">
            <v>HOU</v>
          </cell>
          <cell r="F721" t="str">
            <v>Pete Chilcutt</v>
          </cell>
          <cell r="G721">
            <v>32</v>
          </cell>
          <cell r="H721" t="str">
            <v>PF</v>
          </cell>
          <cell r="J721">
            <v>82</v>
          </cell>
          <cell r="L721">
            <v>230</v>
          </cell>
          <cell r="N721">
            <v>24.044866326463161</v>
          </cell>
          <cell r="O721">
            <v>85</v>
          </cell>
          <cell r="P721">
            <v>1.0365853658536586</v>
          </cell>
          <cell r="R721">
            <v>26.75</v>
          </cell>
          <cell r="S721" t="str">
            <v>us</v>
          </cell>
          <cell r="T721" t="str">
            <v>United States</v>
          </cell>
          <cell r="U721" t="str">
            <v>North America</v>
          </cell>
          <cell r="V721" t="str">
            <v>Americas</v>
          </cell>
          <cell r="W721">
            <v>3</v>
          </cell>
          <cell r="X721" t="str">
            <v>ACC</v>
          </cell>
          <cell r="Z721" t="str">
            <v>UNC</v>
          </cell>
          <cell r="AF721">
            <v>126300</v>
          </cell>
          <cell r="AG721">
            <v>7.184872515444916E-3</v>
          </cell>
          <cell r="AJ721">
            <v>1347</v>
          </cell>
          <cell r="AL721">
            <v>0.6</v>
          </cell>
          <cell r="AM721">
            <v>1.4</v>
          </cell>
          <cell r="AN721">
            <v>2.1</v>
          </cell>
          <cell r="AO721">
            <v>-3</v>
          </cell>
          <cell r="AP721" t="str">
            <v/>
          </cell>
          <cell r="AQ721">
            <v>13.6</v>
          </cell>
          <cell r="AR721">
            <v>13.7</v>
          </cell>
          <cell r="AS721">
            <v>51.7</v>
          </cell>
          <cell r="AT721">
            <v>7.1</v>
          </cell>
          <cell r="AU721">
            <v>0.9</v>
          </cell>
          <cell r="AV721">
            <v>2.2000000000000002</v>
          </cell>
          <cell r="AW721">
            <v>15</v>
          </cell>
          <cell r="AX721">
            <v>0.47333333333333333</v>
          </cell>
          <cell r="AY721">
            <v>3.1</v>
          </cell>
          <cell r="BG721">
            <v>4</v>
          </cell>
        </row>
        <row r="722">
          <cell r="C722">
            <v>1995</v>
          </cell>
          <cell r="D722" t="str">
            <v>HOU</v>
          </cell>
          <cell r="F722" t="str">
            <v>Clyde Drexler</v>
          </cell>
          <cell r="G722">
            <v>22</v>
          </cell>
          <cell r="H722" t="str">
            <v>SG</v>
          </cell>
          <cell r="J722">
            <v>79</v>
          </cell>
          <cell r="L722">
            <v>210</v>
          </cell>
          <cell r="N722">
            <v>23.653060788487799</v>
          </cell>
          <cell r="O722">
            <v>82</v>
          </cell>
          <cell r="P722">
            <v>1.0379746835443038</v>
          </cell>
          <cell r="R722">
            <v>32.977777777777774</v>
          </cell>
          <cell r="S722" t="str">
            <v>us</v>
          </cell>
          <cell r="T722" t="str">
            <v>United States</v>
          </cell>
          <cell r="U722" t="str">
            <v>North America</v>
          </cell>
          <cell r="V722" t="str">
            <v>Americas</v>
          </cell>
          <cell r="W722">
            <v>11</v>
          </cell>
          <cell r="X722" t="str">
            <v>BIG12</v>
          </cell>
          <cell r="Z722" t="str">
            <v>Houston</v>
          </cell>
          <cell r="AF722">
            <v>744000</v>
          </cell>
          <cell r="AG722">
            <v>4.2324189639675512E-2</v>
          </cell>
          <cell r="AJ722">
            <v>1300</v>
          </cell>
          <cell r="AL722">
            <v>3.6</v>
          </cell>
          <cell r="AM722">
            <v>1.7</v>
          </cell>
          <cell r="AN722">
            <v>5.2</v>
          </cell>
          <cell r="AO722">
            <v>5</v>
          </cell>
          <cell r="AP722" t="str">
            <v/>
          </cell>
          <cell r="AQ722">
            <v>24.2</v>
          </cell>
          <cell r="AR722">
            <v>11.7</v>
          </cell>
          <cell r="AS722">
            <v>61.3</v>
          </cell>
          <cell r="AT722">
            <v>19.899999999999999</v>
          </cell>
          <cell r="AU722">
            <v>2.4</v>
          </cell>
          <cell r="AV722">
            <v>1.2</v>
          </cell>
          <cell r="AW722">
            <v>12.7</v>
          </cell>
          <cell r="AX722">
            <v>1.5669291338582676</v>
          </cell>
          <cell r="AY722">
            <v>3.5999999999999996</v>
          </cell>
          <cell r="BG722">
            <v>2</v>
          </cell>
        </row>
        <row r="723">
          <cell r="C723">
            <v>1995</v>
          </cell>
          <cell r="D723" t="str">
            <v>HOU</v>
          </cell>
          <cell r="F723" t="str">
            <v>Mario Elie</v>
          </cell>
          <cell r="G723">
            <v>17</v>
          </cell>
          <cell r="H723" t="str">
            <v>SF</v>
          </cell>
          <cell r="J723">
            <v>77</v>
          </cell>
          <cell r="L723">
            <v>210</v>
          </cell>
          <cell r="N723">
            <v>24.897748757117956</v>
          </cell>
          <cell r="O723">
            <v>79</v>
          </cell>
          <cell r="P723">
            <v>1.025974025974026</v>
          </cell>
          <cell r="R723">
            <v>31.55</v>
          </cell>
          <cell r="S723" t="str">
            <v>us</v>
          </cell>
          <cell r="T723" t="str">
            <v>United States</v>
          </cell>
          <cell r="U723" t="str">
            <v>North America</v>
          </cell>
          <cell r="V723" t="str">
            <v>Americas</v>
          </cell>
          <cell r="W723">
            <v>4</v>
          </cell>
          <cell r="X723" t="str">
            <v>OTHER</v>
          </cell>
          <cell r="Z723" t="str">
            <v>American International College</v>
          </cell>
          <cell r="AF723">
            <v>1450000</v>
          </cell>
          <cell r="AG723">
            <v>8.2486659916034266E-2</v>
          </cell>
          <cell r="AJ723">
            <v>1896</v>
          </cell>
          <cell r="AL723">
            <v>3.4</v>
          </cell>
          <cell r="AM723">
            <v>1.4</v>
          </cell>
          <cell r="AN723">
            <v>4.8</v>
          </cell>
          <cell r="AO723">
            <v>0.4</v>
          </cell>
          <cell r="AP723" t="str">
            <v/>
          </cell>
          <cell r="AQ723">
            <v>15.8</v>
          </cell>
          <cell r="AR723">
            <v>15.9</v>
          </cell>
          <cell r="AS723">
            <v>63.1</v>
          </cell>
          <cell r="AT723">
            <v>14.8</v>
          </cell>
          <cell r="AU723">
            <v>1.7</v>
          </cell>
          <cell r="AV723">
            <v>0.4</v>
          </cell>
          <cell r="AW723">
            <v>15.6</v>
          </cell>
          <cell r="AX723">
            <v>0.94871794871794879</v>
          </cell>
          <cell r="AY723">
            <v>2.1</v>
          </cell>
          <cell r="BG723">
            <v>3</v>
          </cell>
        </row>
        <row r="724">
          <cell r="C724">
            <v>1995</v>
          </cell>
          <cell r="D724" t="str">
            <v>HOU</v>
          </cell>
          <cell r="F724" t="str">
            <v>Carl Herrera</v>
          </cell>
          <cell r="G724">
            <v>7</v>
          </cell>
          <cell r="H724" t="str">
            <v>PF</v>
          </cell>
          <cell r="J724">
            <v>81</v>
          </cell>
          <cell r="L724">
            <v>215</v>
          </cell>
          <cell r="N724">
            <v>23.035129489483136</v>
          </cell>
          <cell r="O724">
            <v>86</v>
          </cell>
          <cell r="P724">
            <v>1.0617283950617284</v>
          </cell>
          <cell r="R724">
            <v>28.5</v>
          </cell>
          <cell r="S724" t="str">
            <v>tt</v>
          </cell>
          <cell r="T724" t="str">
            <v>Trinidad and Tobago</v>
          </cell>
          <cell r="U724" t="str">
            <v>South America</v>
          </cell>
          <cell r="V724" t="str">
            <v>Caribbean</v>
          </cell>
          <cell r="W724">
            <v>3</v>
          </cell>
          <cell r="X724" t="str">
            <v>BIG12</v>
          </cell>
          <cell r="Z724" t="str">
            <v>Houston</v>
          </cell>
          <cell r="AF724">
            <v>1350000</v>
          </cell>
          <cell r="AG724">
            <v>7.6797924749411217E-2</v>
          </cell>
          <cell r="AJ724">
            <v>1331</v>
          </cell>
          <cell r="AL724">
            <v>0.6</v>
          </cell>
          <cell r="AM724">
            <v>1.5</v>
          </cell>
          <cell r="AN724">
            <v>2.1</v>
          </cell>
          <cell r="AO724">
            <v>-3.1</v>
          </cell>
          <cell r="AP724" t="str">
            <v/>
          </cell>
          <cell r="AQ724">
            <v>15.1</v>
          </cell>
          <cell r="AR724" t="str">
            <v/>
          </cell>
          <cell r="AS724">
            <v>54.800000000000004</v>
          </cell>
          <cell r="AT724">
            <v>4.9000000000000004</v>
          </cell>
          <cell r="AU724">
            <v>1.5</v>
          </cell>
          <cell r="AV724">
            <v>2</v>
          </cell>
          <cell r="AW724">
            <v>15.8</v>
          </cell>
          <cell r="AX724">
            <v>0.310126582278481</v>
          </cell>
          <cell r="AY724">
            <v>3.5</v>
          </cell>
          <cell r="BG724">
            <v>4</v>
          </cell>
        </row>
        <row r="725">
          <cell r="C725">
            <v>1995</v>
          </cell>
          <cell r="D725" t="str">
            <v>HOU</v>
          </cell>
          <cell r="F725" t="str">
            <v>Robert Horry</v>
          </cell>
          <cell r="G725">
            <v>25</v>
          </cell>
          <cell r="H725" t="str">
            <v>PF</v>
          </cell>
          <cell r="J725">
            <v>82</v>
          </cell>
          <cell r="L725">
            <v>240</v>
          </cell>
          <cell r="N725">
            <v>25.090295297178951</v>
          </cell>
          <cell r="O725">
            <v>85</v>
          </cell>
          <cell r="P725">
            <v>1.0365853658536586</v>
          </cell>
          <cell r="R725">
            <v>24.802777777777777</v>
          </cell>
          <cell r="S725" t="str">
            <v>us</v>
          </cell>
          <cell r="T725" t="str">
            <v>United States</v>
          </cell>
          <cell r="U725" t="str">
            <v>North America</v>
          </cell>
          <cell r="V725" t="str">
            <v>Americas</v>
          </cell>
          <cell r="W725">
            <v>2</v>
          </cell>
          <cell r="X725" t="str">
            <v>SEC</v>
          </cell>
          <cell r="Z725" t="str">
            <v>Alabama</v>
          </cell>
          <cell r="AF725">
            <v>1499000</v>
          </cell>
          <cell r="AG725">
            <v>8.5274140147679561E-2</v>
          </cell>
          <cell r="AJ725">
            <v>2074</v>
          </cell>
          <cell r="AL725">
            <v>1.6</v>
          </cell>
          <cell r="AM725">
            <v>2.6</v>
          </cell>
          <cell r="AN725">
            <v>4.2</v>
          </cell>
          <cell r="AO725">
            <v>1</v>
          </cell>
          <cell r="AP725" t="str">
            <v/>
          </cell>
          <cell r="AQ725">
            <v>15.3</v>
          </cell>
          <cell r="AR725">
            <v>11.2</v>
          </cell>
          <cell r="AS725">
            <v>55.600000000000009</v>
          </cell>
          <cell r="AT725">
            <v>15.2</v>
          </cell>
          <cell r="AU725">
            <v>2.2999999999999998</v>
          </cell>
          <cell r="AV725">
            <v>2.5</v>
          </cell>
          <cell r="AW725">
            <v>17.2</v>
          </cell>
          <cell r="AX725">
            <v>0.88372093023255816</v>
          </cell>
          <cell r="AY725">
            <v>4.8</v>
          </cell>
          <cell r="BG725">
            <v>4</v>
          </cell>
        </row>
        <row r="726">
          <cell r="C726">
            <v>1995</v>
          </cell>
          <cell r="D726" t="str">
            <v>HOU</v>
          </cell>
          <cell r="F726" t="str">
            <v>Charles Jones</v>
          </cell>
          <cell r="G726">
            <v>27</v>
          </cell>
          <cell r="H726" t="str">
            <v>PF</v>
          </cell>
          <cell r="J726">
            <v>81</v>
          </cell>
          <cell r="L726">
            <v>215</v>
          </cell>
          <cell r="N726">
            <v>23.035129489483136</v>
          </cell>
          <cell r="O726">
            <v>83</v>
          </cell>
          <cell r="P726">
            <v>1.0246913580246915</v>
          </cell>
          <cell r="R726">
            <v>38.197222222222223</v>
          </cell>
          <cell r="S726" t="str">
            <v>us</v>
          </cell>
          <cell r="T726" t="str">
            <v>United States</v>
          </cell>
          <cell r="U726" t="str">
            <v>North America</v>
          </cell>
          <cell r="V726" t="str">
            <v>Americas</v>
          </cell>
          <cell r="W726">
            <v>11</v>
          </cell>
          <cell r="X726" t="str">
            <v>OTHER</v>
          </cell>
          <cell r="Z726" t="str">
            <v>Albany State University</v>
          </cell>
          <cell r="AF726">
            <v>0</v>
          </cell>
          <cell r="AG726">
            <v>0</v>
          </cell>
          <cell r="AJ726">
            <v>36</v>
          </cell>
          <cell r="AL726">
            <v>0</v>
          </cell>
          <cell r="AM726">
            <v>0</v>
          </cell>
          <cell r="AN726">
            <v>0</v>
          </cell>
          <cell r="AO726">
            <v>-7.1</v>
          </cell>
          <cell r="AP726" t="str">
            <v/>
          </cell>
          <cell r="AQ726">
            <v>4.8</v>
          </cell>
          <cell r="AR726" t="str">
            <v/>
          </cell>
          <cell r="AS726">
            <v>38.700000000000003</v>
          </cell>
          <cell r="AT726">
            <v>0</v>
          </cell>
          <cell r="AU726">
            <v>0</v>
          </cell>
          <cell r="AV726">
            <v>1.9</v>
          </cell>
          <cell r="AW726">
            <v>0</v>
          </cell>
          <cell r="AX726">
            <v>0</v>
          </cell>
          <cell r="AY726">
            <v>1.9</v>
          </cell>
          <cell r="BG726">
            <v>4</v>
          </cell>
        </row>
        <row r="727">
          <cell r="C727">
            <v>1995</v>
          </cell>
          <cell r="D727" t="str">
            <v>HOU</v>
          </cell>
          <cell r="F727" t="str">
            <v>Vernon Maxwell</v>
          </cell>
          <cell r="G727">
            <v>11</v>
          </cell>
          <cell r="H727" t="str">
            <v>SG</v>
          </cell>
          <cell r="J727">
            <v>76</v>
          </cell>
          <cell r="L727">
            <v>180</v>
          </cell>
          <cell r="N727">
            <v>21.906225620442083</v>
          </cell>
          <cell r="O727">
            <v>80</v>
          </cell>
          <cell r="P727">
            <v>1.0526315789473684</v>
          </cell>
          <cell r="R727">
            <v>29.755555555555556</v>
          </cell>
          <cell r="S727" t="str">
            <v>us</v>
          </cell>
          <cell r="T727" t="str">
            <v>United States</v>
          </cell>
          <cell r="U727" t="str">
            <v>North America</v>
          </cell>
          <cell r="V727" t="str">
            <v>Americas</v>
          </cell>
          <cell r="W727">
            <v>6</v>
          </cell>
          <cell r="X727" t="str">
            <v>SEC</v>
          </cell>
          <cell r="Z727" t="str">
            <v>Florida</v>
          </cell>
          <cell r="AF727">
            <v>1833000</v>
          </cell>
          <cell r="AG727">
            <v>0.10427451560420056</v>
          </cell>
          <cell r="AJ727">
            <v>2038</v>
          </cell>
          <cell r="AL727">
            <v>0.3</v>
          </cell>
          <cell r="AM727">
            <v>1.6</v>
          </cell>
          <cell r="AN727">
            <v>1.9</v>
          </cell>
          <cell r="AO727">
            <v>0.2</v>
          </cell>
          <cell r="AP727" t="str">
            <v/>
          </cell>
          <cell r="AQ727">
            <v>21.5</v>
          </cell>
          <cell r="AR727" t="str">
            <v/>
          </cell>
          <cell r="AS727">
            <v>50.8</v>
          </cell>
          <cell r="AT727">
            <v>20.7</v>
          </cell>
          <cell r="AU727">
            <v>1.9</v>
          </cell>
          <cell r="AV727">
            <v>0.4</v>
          </cell>
          <cell r="AW727">
            <v>14</v>
          </cell>
          <cell r="AX727">
            <v>1.4785714285714284</v>
          </cell>
          <cell r="AY727">
            <v>2.2999999999999998</v>
          </cell>
          <cell r="BG727">
            <v>2</v>
          </cell>
        </row>
        <row r="728">
          <cell r="C728">
            <v>1995</v>
          </cell>
          <cell r="D728" t="str">
            <v>HOU</v>
          </cell>
          <cell r="F728" t="str">
            <v>Tracy Murray</v>
          </cell>
          <cell r="G728">
            <v>31</v>
          </cell>
          <cell r="H728" t="str">
            <v>SF</v>
          </cell>
          <cell r="J728">
            <v>79</v>
          </cell>
          <cell r="L728">
            <v>225</v>
          </cell>
          <cell r="N728">
            <v>25.34256513052264</v>
          </cell>
          <cell r="O728">
            <v>84</v>
          </cell>
          <cell r="P728">
            <v>1.0632911392405062</v>
          </cell>
          <cell r="R728">
            <v>23.886111111111113</v>
          </cell>
          <cell r="S728" t="str">
            <v>us</v>
          </cell>
          <cell r="T728" t="str">
            <v>United States</v>
          </cell>
          <cell r="U728" t="str">
            <v>North America</v>
          </cell>
          <cell r="V728" t="str">
            <v>Americas</v>
          </cell>
          <cell r="W728">
            <v>2</v>
          </cell>
          <cell r="X728" t="str">
            <v>PAC12</v>
          </cell>
          <cell r="Z728" t="str">
            <v>UCLA</v>
          </cell>
          <cell r="AF728">
            <v>0</v>
          </cell>
          <cell r="AG728">
            <v>0</v>
          </cell>
          <cell r="AJ728">
            <v>203</v>
          </cell>
          <cell r="AL728">
            <v>-0.2</v>
          </cell>
          <cell r="AM728">
            <v>0.2</v>
          </cell>
          <cell r="AN728">
            <v>0</v>
          </cell>
          <cell r="AO728">
            <v>-5.6</v>
          </cell>
          <cell r="AP728" t="str">
            <v/>
          </cell>
          <cell r="AQ728">
            <v>21.8</v>
          </cell>
          <cell r="AR728">
            <v>8.9</v>
          </cell>
          <cell r="AS728">
            <v>52.7</v>
          </cell>
          <cell r="AT728">
            <v>3.8</v>
          </cell>
          <cell r="AU728">
            <v>1.8</v>
          </cell>
          <cell r="AV728">
            <v>1</v>
          </cell>
          <cell r="AW728">
            <v>15.2</v>
          </cell>
          <cell r="AX728">
            <v>0.25</v>
          </cell>
          <cell r="AY728">
            <v>2.8</v>
          </cell>
          <cell r="BG728">
            <v>3</v>
          </cell>
        </row>
        <row r="729">
          <cell r="C729">
            <v>1995</v>
          </cell>
          <cell r="D729" t="str">
            <v>HOU</v>
          </cell>
          <cell r="F729" t="str">
            <v>Hakeem Olajuwon</v>
          </cell>
          <cell r="G729">
            <v>34</v>
          </cell>
          <cell r="H729" t="str">
            <v>C</v>
          </cell>
          <cell r="J729">
            <v>85</v>
          </cell>
          <cell r="L729">
            <v>255</v>
          </cell>
          <cell r="N729">
            <v>24.809874349739889</v>
          </cell>
          <cell r="O729">
            <v>90</v>
          </cell>
          <cell r="P729">
            <v>1.0588235294117647</v>
          </cell>
          <cell r="R729">
            <v>32.397222222222226</v>
          </cell>
          <cell r="S729" t="str">
            <v>ng</v>
          </cell>
          <cell r="T729" t="str">
            <v>Nigeria</v>
          </cell>
          <cell r="U729" t="str">
            <v>Africa</v>
          </cell>
          <cell r="V729" t="str">
            <v>Africa</v>
          </cell>
          <cell r="W729">
            <v>10</v>
          </cell>
          <cell r="X729" t="str">
            <v>BIG12</v>
          </cell>
          <cell r="Z729" t="str">
            <v>Houston</v>
          </cell>
          <cell r="AF729">
            <v>3169900</v>
          </cell>
          <cell r="AG729">
            <v>0.18032721604678414</v>
          </cell>
          <cell r="AJ729">
            <v>2853</v>
          </cell>
          <cell r="AL729">
            <v>5.0999999999999996</v>
          </cell>
          <cell r="AM729">
            <v>5.6</v>
          </cell>
          <cell r="AN729">
            <v>10.7</v>
          </cell>
          <cell r="AO729">
            <v>4.5999999999999996</v>
          </cell>
          <cell r="AP729" t="str">
            <v/>
          </cell>
          <cell r="AQ729">
            <v>31.7</v>
          </cell>
          <cell r="AR729">
            <v>4.4000000000000004</v>
          </cell>
          <cell r="AS729">
            <v>56.3</v>
          </cell>
          <cell r="AT729">
            <v>17.2</v>
          </cell>
          <cell r="AU729">
            <v>2.4</v>
          </cell>
          <cell r="AV729">
            <v>5.9</v>
          </cell>
          <cell r="AW729">
            <v>11.7</v>
          </cell>
          <cell r="AX729">
            <v>1.4700854700854702</v>
          </cell>
          <cell r="AY729">
            <v>8.3000000000000007</v>
          </cell>
          <cell r="BG729">
            <v>5</v>
          </cell>
        </row>
        <row r="730">
          <cell r="C730">
            <v>1995</v>
          </cell>
          <cell r="D730" t="str">
            <v>HOU</v>
          </cell>
          <cell r="F730" t="str">
            <v>Kenny Smith</v>
          </cell>
          <cell r="G730">
            <v>30</v>
          </cell>
          <cell r="H730" t="str">
            <v>PG</v>
          </cell>
          <cell r="J730">
            <v>75</v>
          </cell>
          <cell r="L730">
            <v>170</v>
          </cell>
          <cell r="N730">
            <v>21.244603517258749</v>
          </cell>
          <cell r="O730">
            <v>78</v>
          </cell>
          <cell r="P730">
            <v>1.04</v>
          </cell>
          <cell r="R730">
            <v>30.266666666666666</v>
          </cell>
          <cell r="S730" t="str">
            <v>us</v>
          </cell>
          <cell r="T730" t="str">
            <v>United States</v>
          </cell>
          <cell r="U730" t="str">
            <v>North America</v>
          </cell>
          <cell r="V730" t="str">
            <v>Americas</v>
          </cell>
          <cell r="W730">
            <v>7</v>
          </cell>
          <cell r="X730" t="str">
            <v>ACC</v>
          </cell>
          <cell r="Z730" t="str">
            <v>UNC</v>
          </cell>
          <cell r="AF730">
            <v>2633000</v>
          </cell>
          <cell r="AG730">
            <v>0.14978439693718498</v>
          </cell>
          <cell r="AJ730">
            <v>2030</v>
          </cell>
          <cell r="AL730">
            <v>4.7</v>
          </cell>
          <cell r="AM730">
            <v>1.4</v>
          </cell>
          <cell r="AN730">
            <v>6.1</v>
          </cell>
          <cell r="AO730">
            <v>1.7</v>
          </cell>
          <cell r="AP730" t="str">
            <v/>
          </cell>
          <cell r="AQ730">
            <v>17.3</v>
          </cell>
          <cell r="AR730">
            <v>11</v>
          </cell>
          <cell r="AS730">
            <v>64</v>
          </cell>
          <cell r="AT730">
            <v>24.1</v>
          </cell>
          <cell r="AU730">
            <v>1.8</v>
          </cell>
          <cell r="AV730">
            <v>0.3</v>
          </cell>
          <cell r="AW730">
            <v>15.7</v>
          </cell>
          <cell r="AX730">
            <v>1.5350318471337581</v>
          </cell>
          <cell r="AY730">
            <v>2.1</v>
          </cell>
          <cell r="BG730">
            <v>2</v>
          </cell>
        </row>
        <row r="731">
          <cell r="C731">
            <v>1995</v>
          </cell>
          <cell r="D731" t="str">
            <v>HOU</v>
          </cell>
          <cell r="F731" t="str">
            <v>Žan Tabak</v>
          </cell>
          <cell r="G731">
            <v>55</v>
          </cell>
          <cell r="H731" t="str">
            <v>C</v>
          </cell>
          <cell r="J731">
            <v>85</v>
          </cell>
          <cell r="L731">
            <v>245</v>
          </cell>
          <cell r="N731">
            <v>23.836938100730482</v>
          </cell>
          <cell r="O731">
            <v>89</v>
          </cell>
          <cell r="P731">
            <v>1.0470588235294118</v>
          </cell>
          <cell r="R731">
            <v>24.997222222222224</v>
          </cell>
          <cell r="S731" t="str">
            <v>hr</v>
          </cell>
          <cell r="T731" t="str">
            <v>Croatia</v>
          </cell>
          <cell r="U731" t="str">
            <v>Europe</v>
          </cell>
          <cell r="V731" t="str">
            <v>Eurasia</v>
          </cell>
          <cell r="W731">
            <v>1</v>
          </cell>
          <cell r="X731" t="str">
            <v>INT'L</v>
          </cell>
          <cell r="Z731" t="str">
            <v>INTERNATIONAL</v>
          </cell>
          <cell r="AF731">
            <v>500000</v>
          </cell>
          <cell r="AG731">
            <v>2.8443675833115266E-2</v>
          </cell>
          <cell r="AJ731">
            <v>182</v>
          </cell>
          <cell r="AL731">
            <v>-0.1</v>
          </cell>
          <cell r="AM731">
            <v>0.2</v>
          </cell>
          <cell r="AN731">
            <v>0.2</v>
          </cell>
          <cell r="AO731">
            <v>-6.9</v>
          </cell>
          <cell r="AP731" t="str">
            <v/>
          </cell>
          <cell r="AQ731">
            <v>22.3</v>
          </cell>
          <cell r="AR731" t="str">
            <v/>
          </cell>
          <cell r="AS731">
            <v>51.800000000000004</v>
          </cell>
          <cell r="AT731">
            <v>3.3</v>
          </cell>
          <cell r="AU731">
            <v>0.6</v>
          </cell>
          <cell r="AV731">
            <v>2.7</v>
          </cell>
          <cell r="AW731">
            <v>19.899999999999999</v>
          </cell>
          <cell r="AX731">
            <v>0.16582914572864321</v>
          </cell>
          <cell r="AY731">
            <v>3.3000000000000003</v>
          </cell>
          <cell r="BG731">
            <v>5</v>
          </cell>
        </row>
        <row r="732">
          <cell r="C732">
            <v>1995</v>
          </cell>
          <cell r="D732" t="str">
            <v>HOU</v>
          </cell>
          <cell r="F732" t="str">
            <v>Otis Thorpe</v>
          </cell>
          <cell r="G732">
            <v>33</v>
          </cell>
          <cell r="H732" t="str">
            <v>PF</v>
          </cell>
          <cell r="J732">
            <v>81</v>
          </cell>
          <cell r="L732">
            <v>225</v>
          </cell>
          <cell r="N732">
            <v>24.106530861087002</v>
          </cell>
          <cell r="O732">
            <v>85</v>
          </cell>
          <cell r="P732">
            <v>1.0493827160493827</v>
          </cell>
          <cell r="R732">
            <v>32.858333333333334</v>
          </cell>
          <cell r="S732" t="str">
            <v>us</v>
          </cell>
          <cell r="T732" t="str">
            <v>United States</v>
          </cell>
          <cell r="U732" t="str">
            <v>North America</v>
          </cell>
          <cell r="V732" t="str">
            <v>Americas</v>
          </cell>
          <cell r="W732">
            <v>10</v>
          </cell>
          <cell r="X732" t="str">
            <v>BIG EAST</v>
          </cell>
          <cell r="Z732" t="str">
            <v>Providence</v>
          </cell>
          <cell r="AF732">
            <v>2578400</v>
          </cell>
          <cell r="AG732">
            <v>0.14667834753620879</v>
          </cell>
          <cell r="AJ732">
            <v>1188</v>
          </cell>
          <cell r="AL732">
            <v>1.1000000000000001</v>
          </cell>
          <cell r="AM732">
            <v>1.2</v>
          </cell>
          <cell r="AN732">
            <v>2.2999999999999998</v>
          </cell>
          <cell r="AO732">
            <v>-2.2999999999999998</v>
          </cell>
          <cell r="AP732" t="str">
            <v/>
          </cell>
          <cell r="AQ732">
            <v>18.8</v>
          </cell>
          <cell r="AR732" t="str">
            <v/>
          </cell>
          <cell r="AS732">
            <v>56.8</v>
          </cell>
          <cell r="AT732">
            <v>7.8</v>
          </cell>
          <cell r="AU732">
            <v>0.9</v>
          </cell>
          <cell r="AV732">
            <v>0.8</v>
          </cell>
          <cell r="AW732">
            <v>15.3</v>
          </cell>
          <cell r="AX732">
            <v>0.50980392156862742</v>
          </cell>
          <cell r="AY732">
            <v>1.7000000000000002</v>
          </cell>
          <cell r="BG732">
            <v>4</v>
          </cell>
        </row>
        <row r="733">
          <cell r="C733">
            <v>1995</v>
          </cell>
          <cell r="D733" t="str">
            <v>HOU</v>
          </cell>
          <cell r="O733">
            <v>0</v>
          </cell>
          <cell r="P733" t="str">
            <v/>
          </cell>
          <cell r="X733">
            <v>0</v>
          </cell>
          <cell r="AF733">
            <v>0</v>
          </cell>
          <cell r="AG733">
            <v>0</v>
          </cell>
          <cell r="AJ733">
            <v>0</v>
          </cell>
          <cell r="AL733">
            <v>0</v>
          </cell>
          <cell r="AM733">
            <v>0</v>
          </cell>
          <cell r="AN733">
            <v>0</v>
          </cell>
          <cell r="AO733" t="str">
            <v/>
          </cell>
          <cell r="AP733" t="str">
            <v/>
          </cell>
          <cell r="AQ733">
            <v>0</v>
          </cell>
          <cell r="AR733" t="str">
            <v/>
          </cell>
          <cell r="AS733">
            <v>0</v>
          </cell>
          <cell r="AT733">
            <v>0</v>
          </cell>
          <cell r="AU733">
            <v>0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BG733" t="str">
            <v/>
          </cell>
        </row>
        <row r="734">
          <cell r="C734">
            <v>1995</v>
          </cell>
          <cell r="D734" t="str">
            <v>HOU</v>
          </cell>
          <cell r="O734">
            <v>0</v>
          </cell>
          <cell r="P734" t="str">
            <v/>
          </cell>
          <cell r="X734">
            <v>0</v>
          </cell>
          <cell r="AF734">
            <v>0</v>
          </cell>
          <cell r="AG734">
            <v>0</v>
          </cell>
          <cell r="AJ734">
            <v>0</v>
          </cell>
          <cell r="AL734">
            <v>0</v>
          </cell>
          <cell r="AM734">
            <v>0</v>
          </cell>
          <cell r="AN734">
            <v>0</v>
          </cell>
          <cell r="AO734" t="str">
            <v/>
          </cell>
          <cell r="AP734" t="str">
            <v/>
          </cell>
          <cell r="AQ734">
            <v>0</v>
          </cell>
          <cell r="AR734">
            <v>12.4</v>
          </cell>
          <cell r="AS734">
            <v>0</v>
          </cell>
          <cell r="AT734">
            <v>0</v>
          </cell>
          <cell r="AU734">
            <v>0</v>
          </cell>
          <cell r="AV734">
            <v>0</v>
          </cell>
          <cell r="AW734">
            <v>0</v>
          </cell>
          <cell r="AX734">
            <v>0</v>
          </cell>
          <cell r="AY734">
            <v>0</v>
          </cell>
          <cell r="BG734" t="str">
            <v/>
          </cell>
        </row>
        <row r="735">
          <cell r="C735">
            <v>1995</v>
          </cell>
          <cell r="D735" t="str">
            <v>HOU</v>
          </cell>
          <cell r="O735">
            <v>0</v>
          </cell>
          <cell r="P735" t="str">
            <v/>
          </cell>
          <cell r="X735">
            <v>0</v>
          </cell>
          <cell r="AF735">
            <v>0</v>
          </cell>
          <cell r="AG735">
            <v>0</v>
          </cell>
          <cell r="AJ735">
            <v>0</v>
          </cell>
          <cell r="AL735">
            <v>0</v>
          </cell>
          <cell r="AM735">
            <v>0</v>
          </cell>
          <cell r="AN735">
            <v>0</v>
          </cell>
          <cell r="AO735" t="str">
            <v/>
          </cell>
          <cell r="AP735" t="str">
            <v/>
          </cell>
          <cell r="AQ735">
            <v>0</v>
          </cell>
          <cell r="AR735" t="str">
            <v/>
          </cell>
          <cell r="AS735">
            <v>0</v>
          </cell>
          <cell r="AT735">
            <v>0</v>
          </cell>
          <cell r="AU735">
            <v>0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BG735" t="str">
            <v/>
          </cell>
        </row>
        <row r="736">
          <cell r="C736">
            <v>1995</v>
          </cell>
          <cell r="D736" t="str">
            <v>HOU</v>
          </cell>
          <cell r="O736">
            <v>0</v>
          </cell>
          <cell r="P736" t="str">
            <v/>
          </cell>
          <cell r="X736">
            <v>0</v>
          </cell>
          <cell r="AF736">
            <v>0</v>
          </cell>
          <cell r="AG736">
            <v>0</v>
          </cell>
          <cell r="AJ736">
            <v>0</v>
          </cell>
          <cell r="AL736">
            <v>0</v>
          </cell>
          <cell r="AM736">
            <v>0</v>
          </cell>
          <cell r="AN736">
            <v>0</v>
          </cell>
          <cell r="AO736" t="str">
            <v/>
          </cell>
          <cell r="AP736" t="str">
            <v/>
          </cell>
          <cell r="AQ736">
            <v>0</v>
          </cell>
          <cell r="AR736" t="str">
            <v/>
          </cell>
          <cell r="AS736">
            <v>0</v>
          </cell>
          <cell r="AT736">
            <v>0</v>
          </cell>
          <cell r="AU736">
            <v>0</v>
          </cell>
          <cell r="AV736">
            <v>0</v>
          </cell>
          <cell r="AW736">
            <v>0</v>
          </cell>
          <cell r="AX736">
            <v>0</v>
          </cell>
          <cell r="AY736">
            <v>0</v>
          </cell>
          <cell r="BG736" t="str">
            <v/>
          </cell>
        </row>
        <row r="737">
          <cell r="C737">
            <v>1995</v>
          </cell>
          <cell r="D737" t="str">
            <v>HOU</v>
          </cell>
          <cell r="O737">
            <v>0</v>
          </cell>
          <cell r="P737" t="str">
            <v/>
          </cell>
          <cell r="X737">
            <v>0</v>
          </cell>
          <cell r="AF737">
            <v>0</v>
          </cell>
          <cell r="AG737">
            <v>0</v>
          </cell>
          <cell r="AJ737">
            <v>0</v>
          </cell>
          <cell r="AL737">
            <v>0</v>
          </cell>
          <cell r="AM737">
            <v>0</v>
          </cell>
          <cell r="AN737">
            <v>0</v>
          </cell>
          <cell r="AO737" t="str">
            <v/>
          </cell>
          <cell r="AP737" t="str">
            <v/>
          </cell>
          <cell r="AQ737">
            <v>0</v>
          </cell>
          <cell r="AR737" t="str">
            <v/>
          </cell>
          <cell r="AS737">
            <v>0</v>
          </cell>
          <cell r="AT737">
            <v>0</v>
          </cell>
          <cell r="AU737">
            <v>0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BG737" t="str">
            <v/>
          </cell>
        </row>
        <row r="738">
          <cell r="C738">
            <v>1995</v>
          </cell>
          <cell r="D738" t="str">
            <v>HOU</v>
          </cell>
          <cell r="F738" t="str">
            <v>TEAM TOTAL / WTD AVG</v>
          </cell>
          <cell r="AG738">
            <v>1</v>
          </cell>
          <cell r="AJ738">
            <v>19730</v>
          </cell>
          <cell r="AL738">
            <v>24.900000000000002</v>
          </cell>
          <cell r="AM738">
            <v>21.999999999999993</v>
          </cell>
          <cell r="AN738">
            <v>46.9</v>
          </cell>
          <cell r="AO738">
            <v>0.59283831728332492</v>
          </cell>
          <cell r="AP738">
            <v>0</v>
          </cell>
          <cell r="AQ738">
            <v>309.30000000000007</v>
          </cell>
          <cell r="AR738">
            <v>156.80000000000001</v>
          </cell>
          <cell r="AS738">
            <v>56.956376077040041</v>
          </cell>
          <cell r="AT738">
            <v>16.394333502280787</v>
          </cell>
          <cell r="AU738">
            <v>1.8509072478459196</v>
          </cell>
          <cell r="AV738">
            <v>1.7923517486061837</v>
          </cell>
          <cell r="AW738">
            <v>14.943603649265079</v>
          </cell>
          <cell r="AX738">
            <v>1.0997714143650086</v>
          </cell>
          <cell r="AY738">
            <v>3.6432589964521043</v>
          </cell>
          <cell r="BG738">
            <v>3.1303598580841356</v>
          </cell>
        </row>
        <row r="742">
          <cell r="C742" t="str">
            <v>YEAR</v>
          </cell>
          <cell r="D742" t="str">
            <v>TEAM</v>
          </cell>
          <cell r="F742" t="str">
            <v>PLAYER</v>
          </cell>
          <cell r="G742" t="str">
            <v>NUMBER</v>
          </cell>
          <cell r="H742" t="str">
            <v>POS</v>
          </cell>
          <cell r="J742" t="str">
            <v>HEIGHT (IN)</v>
          </cell>
          <cell r="L742" t="str">
            <v>WEIGHT (LBS)</v>
          </cell>
          <cell r="N742" t="str">
            <v>BMI</v>
          </cell>
          <cell r="O742" t="str">
            <v>W-SPAN</v>
          </cell>
          <cell r="P742" t="str">
            <v>APE</v>
          </cell>
          <cell r="R742" t="str">
            <v>AGE</v>
          </cell>
          <cell r="S742" t="str">
            <v>NATION</v>
          </cell>
          <cell r="T742" t="str">
            <v>COUNTRY</v>
          </cell>
          <cell r="U742" t="str">
            <v>CONTINENT</v>
          </cell>
          <cell r="V742" t="str">
            <v>GLOBAL REGION</v>
          </cell>
          <cell r="W742" t="str">
            <v>EXPE1IENCE</v>
          </cell>
          <cell r="X742" t="str">
            <v>CONFERENCE</v>
          </cell>
          <cell r="Z742" t="str">
            <v>COLLEGE1</v>
          </cell>
          <cell r="AF742" t="str">
            <v>SALARY</v>
          </cell>
          <cell r="AG742" t="str">
            <v>% SALARY</v>
          </cell>
          <cell r="AJ742" t="str">
            <v>MP</v>
          </cell>
          <cell r="AL742" t="str">
            <v>D-WS</v>
          </cell>
          <cell r="AM742" t="str">
            <v>O-WS</v>
          </cell>
          <cell r="AN742" t="str">
            <v>WS</v>
          </cell>
          <cell r="AO742" t="str">
            <v>RAPTOR</v>
          </cell>
          <cell r="AP742" t="str">
            <v>LEBRON</v>
          </cell>
          <cell r="AQ742" t="str">
            <v>USG%</v>
          </cell>
          <cell r="AR742" t="str">
            <v>PER</v>
          </cell>
          <cell r="AS742" t="str">
            <v>TS%</v>
          </cell>
          <cell r="AT742" t="str">
            <v>AST%</v>
          </cell>
          <cell r="AU742" t="str">
            <v>STL%</v>
          </cell>
          <cell r="AV742" t="str">
            <v>BLK%</v>
          </cell>
          <cell r="AW742" t="str">
            <v>TO%</v>
          </cell>
          <cell r="AX742" t="str">
            <v>AST%/TO%</v>
          </cell>
          <cell r="AY742" t="str">
            <v>STOCK%</v>
          </cell>
          <cell r="BG742" t="str">
            <v>WTD POS</v>
          </cell>
        </row>
        <row r="743">
          <cell r="C743">
            <v>1994</v>
          </cell>
          <cell r="D743" t="str">
            <v>HOU</v>
          </cell>
          <cell r="F743" t="str">
            <v>Scott Brooks</v>
          </cell>
          <cell r="G743">
            <v>1</v>
          </cell>
          <cell r="H743" t="str">
            <v>PG</v>
          </cell>
          <cell r="J743">
            <v>71</v>
          </cell>
          <cell r="L743">
            <v>165</v>
          </cell>
          <cell r="N743">
            <v>23.008562306096806</v>
          </cell>
          <cell r="O743">
            <v>74</v>
          </cell>
          <cell r="P743">
            <v>1.0422535211267605</v>
          </cell>
          <cell r="R743">
            <v>28.894444444444446</v>
          </cell>
          <cell r="S743" t="str">
            <v>us</v>
          </cell>
          <cell r="T743" t="str">
            <v>United States</v>
          </cell>
          <cell r="U743" t="str">
            <v>North America</v>
          </cell>
          <cell r="V743" t="str">
            <v>Americas</v>
          </cell>
          <cell r="W743">
            <v>5</v>
          </cell>
          <cell r="X743" t="str">
            <v>OTHER</v>
          </cell>
          <cell r="Z743" t="str">
            <v>University of California, Irvine</v>
          </cell>
          <cell r="AF743">
            <v>525000</v>
          </cell>
          <cell r="AG743">
            <v>3.6772431183021641E-2</v>
          </cell>
          <cell r="AJ743">
            <v>1225</v>
          </cell>
          <cell r="AL743">
            <v>1.8</v>
          </cell>
          <cell r="AM743">
            <v>1.6</v>
          </cell>
          <cell r="AN743">
            <v>3.3</v>
          </cell>
          <cell r="AO743">
            <v>-0.5</v>
          </cell>
          <cell r="AP743" t="str">
            <v/>
          </cell>
          <cell r="AQ743">
            <v>13.8</v>
          </cell>
          <cell r="AR743">
            <v>25.3</v>
          </cell>
          <cell r="AS743">
            <v>58.4</v>
          </cell>
          <cell r="AT743">
            <v>17.600000000000001</v>
          </cell>
          <cell r="AU743">
            <v>2.1</v>
          </cell>
          <cell r="AV743">
            <v>0.1</v>
          </cell>
          <cell r="AW743">
            <v>14.4</v>
          </cell>
          <cell r="AX743">
            <v>1.2222222222222223</v>
          </cell>
          <cell r="AY743">
            <v>2.2000000000000002</v>
          </cell>
          <cell r="BG743">
            <v>1</v>
          </cell>
        </row>
        <row r="744">
          <cell r="C744">
            <v>1994</v>
          </cell>
          <cell r="D744" t="str">
            <v>HOU</v>
          </cell>
          <cell r="F744" t="str">
            <v>Matt Bullard</v>
          </cell>
          <cell r="G744">
            <v>50</v>
          </cell>
          <cell r="H744" t="str">
            <v>PF</v>
          </cell>
          <cell r="J744">
            <v>82</v>
          </cell>
          <cell r="L744">
            <v>215</v>
          </cell>
          <cell r="N744">
            <v>22.476722870389477</v>
          </cell>
          <cell r="O744">
            <v>84</v>
          </cell>
          <cell r="P744">
            <v>1.024390243902439</v>
          </cell>
          <cell r="R744">
            <v>27.047222222222221</v>
          </cell>
          <cell r="S744" t="str">
            <v>us</v>
          </cell>
          <cell r="T744" t="str">
            <v>United States</v>
          </cell>
          <cell r="U744" t="str">
            <v>North America</v>
          </cell>
          <cell r="V744" t="str">
            <v>Americas</v>
          </cell>
          <cell r="W744">
            <v>3</v>
          </cell>
          <cell r="X744" t="str">
            <v>BIG10</v>
          </cell>
          <cell r="Z744" t="str">
            <v>Iowa</v>
          </cell>
          <cell r="AF744">
            <v>650000</v>
          </cell>
          <cell r="AG744">
            <v>4.5527771940883942E-2</v>
          </cell>
          <cell r="AJ744">
            <v>725</v>
          </cell>
          <cell r="AL744">
            <v>0.2</v>
          </cell>
          <cell r="AM744">
            <v>0.8</v>
          </cell>
          <cell r="AN744">
            <v>1</v>
          </cell>
          <cell r="AO744">
            <v>-2.2999999999999998</v>
          </cell>
          <cell r="AP744" t="str">
            <v/>
          </cell>
          <cell r="AQ744">
            <v>16.2</v>
          </cell>
          <cell r="AR744">
            <v>16.100000000000001</v>
          </cell>
          <cell r="AS744">
            <v>47.599999999999994</v>
          </cell>
          <cell r="AT744">
            <v>12.6</v>
          </cell>
          <cell r="AU744">
            <v>1</v>
          </cell>
          <cell r="AV744">
            <v>0.5</v>
          </cell>
          <cell r="AW744">
            <v>10.5</v>
          </cell>
          <cell r="AX744">
            <v>1.2</v>
          </cell>
          <cell r="AY744">
            <v>1.5</v>
          </cell>
          <cell r="BG744">
            <v>4</v>
          </cell>
        </row>
        <row r="745">
          <cell r="C745">
            <v>1994</v>
          </cell>
          <cell r="D745" t="str">
            <v>HOU</v>
          </cell>
          <cell r="F745" t="str">
            <v>Sam Cassell</v>
          </cell>
          <cell r="G745">
            <v>10</v>
          </cell>
          <cell r="H745" t="str">
            <v>PG</v>
          </cell>
          <cell r="J745">
            <v>75</v>
          </cell>
          <cell r="L745">
            <v>185</v>
          </cell>
          <cell r="N745">
            <v>23.119127357016875</v>
          </cell>
          <cell r="O745">
            <v>78</v>
          </cell>
          <cell r="P745">
            <v>1.04</v>
          </cell>
          <cell r="R745">
            <v>24.594444444444445</v>
          </cell>
          <cell r="S745" t="str">
            <v>us</v>
          </cell>
          <cell r="T745" t="str">
            <v>United States</v>
          </cell>
          <cell r="U745" t="str">
            <v>North America</v>
          </cell>
          <cell r="V745" t="str">
            <v>Americas</v>
          </cell>
          <cell r="W745">
            <v>1</v>
          </cell>
          <cell r="X745" t="str">
            <v>ACC</v>
          </cell>
          <cell r="Z745" t="str">
            <v>Florida State</v>
          </cell>
          <cell r="AF745">
            <v>650000</v>
          </cell>
          <cell r="AG745">
            <v>4.5527771940883942E-2</v>
          </cell>
          <cell r="AJ745">
            <v>1122</v>
          </cell>
          <cell r="AL745">
            <v>0.4</v>
          </cell>
          <cell r="AM745">
            <v>1.8</v>
          </cell>
          <cell r="AN745">
            <v>2.2000000000000002</v>
          </cell>
          <cell r="AO745">
            <v>-0.3</v>
          </cell>
          <cell r="AP745" t="str">
            <v/>
          </cell>
          <cell r="AQ745">
            <v>20.9</v>
          </cell>
          <cell r="AR745">
            <v>14.2</v>
          </cell>
          <cell r="AS745">
            <v>50.6</v>
          </cell>
          <cell r="AT745">
            <v>25.8</v>
          </cell>
          <cell r="AU745">
            <v>2.7</v>
          </cell>
          <cell r="AV745">
            <v>0.4</v>
          </cell>
          <cell r="AW745">
            <v>17.8</v>
          </cell>
          <cell r="AX745">
            <v>1.449438202247191</v>
          </cell>
          <cell r="AY745">
            <v>3.1</v>
          </cell>
          <cell r="BG745">
            <v>1</v>
          </cell>
        </row>
        <row r="746">
          <cell r="C746">
            <v>1994</v>
          </cell>
          <cell r="D746" t="str">
            <v>HOU</v>
          </cell>
          <cell r="F746" t="str">
            <v>Earl Cureton</v>
          </cell>
          <cell r="G746">
            <v>35</v>
          </cell>
          <cell r="H746" t="str">
            <v>PF</v>
          </cell>
          <cell r="J746">
            <v>81</v>
          </cell>
          <cell r="L746">
            <v>210</v>
          </cell>
          <cell r="N746">
            <v>22.499428803681205</v>
          </cell>
          <cell r="O746">
            <v>84</v>
          </cell>
          <cell r="P746">
            <v>1.037037037037037</v>
          </cell>
          <cell r="R746">
            <v>36.802777777777777</v>
          </cell>
          <cell r="S746" t="str">
            <v>us</v>
          </cell>
          <cell r="T746" t="str">
            <v>United States</v>
          </cell>
          <cell r="U746" t="str">
            <v>North America</v>
          </cell>
          <cell r="V746" t="str">
            <v>Americas</v>
          </cell>
          <cell r="W746">
            <v>10</v>
          </cell>
          <cell r="X746" t="str">
            <v>HORIZON</v>
          </cell>
          <cell r="Z746" t="str">
            <v>Detroit Mercy</v>
          </cell>
          <cell r="AF746">
            <v>0</v>
          </cell>
          <cell r="AG746">
            <v>0</v>
          </cell>
          <cell r="AJ746">
            <v>30</v>
          </cell>
          <cell r="AL746">
            <v>-0.1</v>
          </cell>
          <cell r="AM746">
            <v>0</v>
          </cell>
          <cell r="AN746">
            <v>0</v>
          </cell>
          <cell r="AO746">
            <v>-9.4</v>
          </cell>
          <cell r="AP746" t="str">
            <v/>
          </cell>
          <cell r="AQ746">
            <v>14.6</v>
          </cell>
          <cell r="AR746" t="str">
            <v/>
          </cell>
          <cell r="AS746">
            <v>22.5</v>
          </cell>
          <cell r="AT746">
            <v>0</v>
          </cell>
          <cell r="AU746">
            <v>0</v>
          </cell>
          <cell r="AV746">
            <v>0</v>
          </cell>
          <cell r="AW746">
            <v>10.1</v>
          </cell>
          <cell r="AX746">
            <v>0</v>
          </cell>
          <cell r="AY746">
            <v>0</v>
          </cell>
          <cell r="BG746">
            <v>4</v>
          </cell>
        </row>
        <row r="747">
          <cell r="C747">
            <v>1994</v>
          </cell>
          <cell r="D747" t="str">
            <v>HOU</v>
          </cell>
          <cell r="F747" t="str">
            <v>Mario Elie</v>
          </cell>
          <cell r="G747">
            <v>17</v>
          </cell>
          <cell r="H747" t="str">
            <v>SF</v>
          </cell>
          <cell r="J747">
            <v>77</v>
          </cell>
          <cell r="L747">
            <v>210</v>
          </cell>
          <cell r="N747">
            <v>24.897748757117956</v>
          </cell>
          <cell r="O747">
            <v>79</v>
          </cell>
          <cell r="P747">
            <v>1.025974025974026</v>
          </cell>
          <cell r="R747">
            <v>30.572222222222223</v>
          </cell>
          <cell r="S747" t="str">
            <v>us</v>
          </cell>
          <cell r="T747" t="str">
            <v>United States</v>
          </cell>
          <cell r="U747" t="str">
            <v>North America</v>
          </cell>
          <cell r="V747" t="str">
            <v>Americas</v>
          </cell>
          <cell r="W747">
            <v>3</v>
          </cell>
          <cell r="X747" t="str">
            <v>OTHER</v>
          </cell>
          <cell r="Z747" t="str">
            <v>American International College</v>
          </cell>
          <cell r="AF747">
            <v>790000</v>
          </cell>
          <cell r="AG747">
            <v>5.5333753589689713E-2</v>
          </cell>
          <cell r="AJ747">
            <v>1606</v>
          </cell>
          <cell r="AL747">
            <v>2.1</v>
          </cell>
          <cell r="AM747">
            <v>2</v>
          </cell>
          <cell r="AN747">
            <v>4.2</v>
          </cell>
          <cell r="AO747">
            <v>0.4</v>
          </cell>
          <cell r="AP747" t="str">
            <v/>
          </cell>
          <cell r="AQ747">
            <v>18</v>
          </cell>
          <cell r="AR747">
            <v>12.5</v>
          </cell>
          <cell r="AS747">
            <v>57.499999999999993</v>
          </cell>
          <cell r="AT747">
            <v>19.100000000000001</v>
          </cell>
          <cell r="AU747">
            <v>1.6</v>
          </cell>
          <cell r="AV747">
            <v>0.3</v>
          </cell>
          <cell r="AW747">
            <v>16.7</v>
          </cell>
          <cell r="AX747">
            <v>1.1437125748502996</v>
          </cell>
          <cell r="AY747">
            <v>1.9000000000000001</v>
          </cell>
          <cell r="BG747">
            <v>3</v>
          </cell>
        </row>
        <row r="748">
          <cell r="C748">
            <v>1994</v>
          </cell>
          <cell r="D748" t="str">
            <v>HOU</v>
          </cell>
          <cell r="F748" t="str">
            <v>Carl Herrera</v>
          </cell>
          <cell r="G748">
            <v>7</v>
          </cell>
          <cell r="H748" t="str">
            <v>PF</v>
          </cell>
          <cell r="J748">
            <v>81</v>
          </cell>
          <cell r="L748">
            <v>215</v>
          </cell>
          <cell r="N748">
            <v>23.035129489483136</v>
          </cell>
          <cell r="O748">
            <v>86</v>
          </cell>
          <cell r="P748">
            <v>1.0617283950617284</v>
          </cell>
          <cell r="R748">
            <v>27.522222222222222</v>
          </cell>
          <cell r="S748" t="str">
            <v>tt</v>
          </cell>
          <cell r="T748" t="str">
            <v>Trinidad and Tobago</v>
          </cell>
          <cell r="U748" t="str">
            <v>South America</v>
          </cell>
          <cell r="V748" t="str">
            <v>Caribbean</v>
          </cell>
          <cell r="W748">
            <v>2</v>
          </cell>
          <cell r="X748" t="str">
            <v>BIG12</v>
          </cell>
          <cell r="Z748" t="str">
            <v>Houston</v>
          </cell>
          <cell r="AF748">
            <v>1000000</v>
          </cell>
          <cell r="AG748">
            <v>7.0042726062898367E-2</v>
          </cell>
          <cell r="AJ748">
            <v>1292</v>
          </cell>
          <cell r="AL748">
            <v>0.1</v>
          </cell>
          <cell r="AM748">
            <v>1.9</v>
          </cell>
          <cell r="AN748">
            <v>2</v>
          </cell>
          <cell r="AO748">
            <v>-4</v>
          </cell>
          <cell r="AP748" t="str">
            <v/>
          </cell>
          <cell r="AQ748">
            <v>14.4</v>
          </cell>
          <cell r="AR748">
            <v>14.2</v>
          </cell>
          <cell r="AS748">
            <v>50</v>
          </cell>
          <cell r="AT748">
            <v>4.0999999999999996</v>
          </cell>
          <cell r="AU748">
            <v>1.3</v>
          </cell>
          <cell r="AV748">
            <v>1.3</v>
          </cell>
          <cell r="AW748">
            <v>16.399999999999999</v>
          </cell>
          <cell r="AX748">
            <v>0.25</v>
          </cell>
          <cell r="AY748">
            <v>2.6</v>
          </cell>
          <cell r="BG748">
            <v>4</v>
          </cell>
        </row>
        <row r="749">
          <cell r="C749">
            <v>1994</v>
          </cell>
          <cell r="D749" t="str">
            <v>HOU</v>
          </cell>
          <cell r="F749" t="str">
            <v>Robert Horry</v>
          </cell>
          <cell r="G749">
            <v>25</v>
          </cell>
          <cell r="H749" t="str">
            <v>SF</v>
          </cell>
          <cell r="J749">
            <v>82</v>
          </cell>
          <cell r="L749">
            <v>240</v>
          </cell>
          <cell r="N749">
            <v>25.090295297178951</v>
          </cell>
          <cell r="O749">
            <v>85</v>
          </cell>
          <cell r="P749">
            <v>1.0365853658536586</v>
          </cell>
          <cell r="R749">
            <v>23.824999999999999</v>
          </cell>
          <cell r="S749" t="str">
            <v>us</v>
          </cell>
          <cell r="T749" t="str">
            <v>United States</v>
          </cell>
          <cell r="U749" t="str">
            <v>North America</v>
          </cell>
          <cell r="V749" t="str">
            <v>Americas</v>
          </cell>
          <cell r="W749">
            <v>1</v>
          </cell>
          <cell r="X749" t="str">
            <v>SEC</v>
          </cell>
          <cell r="Z749" t="str">
            <v>Alabama</v>
          </cell>
          <cell r="AF749">
            <v>1200000</v>
          </cell>
          <cell r="AG749">
            <v>8.405127127547804E-2</v>
          </cell>
          <cell r="AJ749">
            <v>2370</v>
          </cell>
          <cell r="AL749">
            <v>1.6</v>
          </cell>
          <cell r="AM749">
            <v>4.3</v>
          </cell>
          <cell r="AN749">
            <v>5.9</v>
          </cell>
          <cell r="AO749">
            <v>2.2000000000000002</v>
          </cell>
          <cell r="AP749" t="str">
            <v/>
          </cell>
          <cell r="AQ749">
            <v>17</v>
          </cell>
          <cell r="AR749">
            <v>9.1</v>
          </cell>
          <cell r="AS749">
            <v>52.1</v>
          </cell>
          <cell r="AT749">
            <v>14.5</v>
          </cell>
          <cell r="AU749">
            <v>2.5</v>
          </cell>
          <cell r="AV749">
            <v>2</v>
          </cell>
          <cell r="AW749">
            <v>15.1</v>
          </cell>
          <cell r="AX749">
            <v>0.96026490066225167</v>
          </cell>
          <cell r="AY749">
            <v>4.5</v>
          </cell>
          <cell r="BG749">
            <v>3</v>
          </cell>
        </row>
        <row r="750">
          <cell r="C750">
            <v>1994</v>
          </cell>
          <cell r="D750" t="str">
            <v>HOU</v>
          </cell>
          <cell r="F750" t="str">
            <v>Chris Jent</v>
          </cell>
          <cell r="G750">
            <v>21</v>
          </cell>
          <cell r="H750" t="str">
            <v>SF</v>
          </cell>
          <cell r="J750">
            <v>79</v>
          </cell>
          <cell r="L750">
            <v>220</v>
          </cell>
          <cell r="N750">
            <v>24.779397016511027</v>
          </cell>
          <cell r="O750">
            <v>81</v>
          </cell>
          <cell r="P750">
            <v>1.0253164556962024</v>
          </cell>
          <cell r="R750">
            <v>24.447222222222223</v>
          </cell>
          <cell r="S750" t="str">
            <v>us</v>
          </cell>
          <cell r="T750" t="str">
            <v>United States</v>
          </cell>
          <cell r="U750" t="str">
            <v>North America</v>
          </cell>
          <cell r="V750" t="str">
            <v>Americas</v>
          </cell>
          <cell r="W750">
            <v>1</v>
          </cell>
          <cell r="X750" t="str">
            <v>BIG10</v>
          </cell>
          <cell r="Z750" t="str">
            <v>Ohio State</v>
          </cell>
          <cell r="AF750">
            <v>0</v>
          </cell>
          <cell r="AG750">
            <v>0</v>
          </cell>
          <cell r="AJ750">
            <v>78</v>
          </cell>
          <cell r="AL750">
            <v>0.1</v>
          </cell>
          <cell r="AM750">
            <v>0.1</v>
          </cell>
          <cell r="AN750">
            <v>0.2</v>
          </cell>
          <cell r="AO750">
            <v>-1.4</v>
          </cell>
          <cell r="AP750" t="str">
            <v/>
          </cell>
          <cell r="AQ750">
            <v>18.100000000000001</v>
          </cell>
          <cell r="AR750">
            <v>13.4</v>
          </cell>
          <cell r="AS750">
            <v>57.699999999999996</v>
          </cell>
          <cell r="AT750">
            <v>14</v>
          </cell>
          <cell r="AU750">
            <v>0</v>
          </cell>
          <cell r="AV750">
            <v>0</v>
          </cell>
          <cell r="AW750">
            <v>15.7</v>
          </cell>
          <cell r="AX750">
            <v>0.89171974522292996</v>
          </cell>
          <cell r="AY750">
            <v>0</v>
          </cell>
          <cell r="BG750">
            <v>3</v>
          </cell>
        </row>
        <row r="751">
          <cell r="C751">
            <v>1994</v>
          </cell>
          <cell r="D751" t="str">
            <v>HOU</v>
          </cell>
          <cell r="F751" t="str">
            <v>Vernon Maxwell</v>
          </cell>
          <cell r="G751">
            <v>11</v>
          </cell>
          <cell r="H751" t="str">
            <v>SG</v>
          </cell>
          <cell r="J751">
            <v>76</v>
          </cell>
          <cell r="L751">
            <v>180</v>
          </cell>
          <cell r="N751">
            <v>21.906225620442083</v>
          </cell>
          <cell r="O751">
            <v>80</v>
          </cell>
          <cell r="P751">
            <v>1.0526315789473684</v>
          </cell>
          <cell r="R751">
            <v>28.777777777777779</v>
          </cell>
          <cell r="S751" t="str">
            <v>us</v>
          </cell>
          <cell r="T751" t="str">
            <v>United States</v>
          </cell>
          <cell r="U751" t="str">
            <v>North America</v>
          </cell>
          <cell r="V751" t="str">
            <v>Americas</v>
          </cell>
          <cell r="W751">
            <v>5</v>
          </cell>
          <cell r="X751" t="str">
            <v>SEC</v>
          </cell>
          <cell r="Z751" t="str">
            <v>Florida</v>
          </cell>
          <cell r="AF751">
            <v>1424000</v>
          </cell>
          <cell r="AG751">
            <v>9.9740841913567274E-2</v>
          </cell>
          <cell r="AJ751">
            <v>2571</v>
          </cell>
          <cell r="AL751">
            <v>-0.1</v>
          </cell>
          <cell r="AM751">
            <v>3.6</v>
          </cell>
          <cell r="AN751">
            <v>3.5</v>
          </cell>
          <cell r="AO751">
            <v>1.3</v>
          </cell>
          <cell r="AP751" t="str">
            <v/>
          </cell>
          <cell r="AQ751">
            <v>21.4</v>
          </cell>
          <cell r="AR751" t="str">
            <v/>
          </cell>
          <cell r="AS751">
            <v>48.3</v>
          </cell>
          <cell r="AT751">
            <v>22.4</v>
          </cell>
          <cell r="AU751">
            <v>2.5</v>
          </cell>
          <cell r="AV751">
            <v>0.5</v>
          </cell>
          <cell r="AW751">
            <v>14.9</v>
          </cell>
          <cell r="AX751">
            <v>1.5033557046979864</v>
          </cell>
          <cell r="AY751">
            <v>3</v>
          </cell>
          <cell r="BG751">
            <v>2</v>
          </cell>
        </row>
        <row r="752">
          <cell r="C752">
            <v>1994</v>
          </cell>
          <cell r="D752" t="str">
            <v>HOU</v>
          </cell>
          <cell r="F752" t="str">
            <v>Hakeem Olajuwon</v>
          </cell>
          <cell r="G752">
            <v>34</v>
          </cell>
          <cell r="H752" t="str">
            <v>C</v>
          </cell>
          <cell r="J752">
            <v>85</v>
          </cell>
          <cell r="L752">
            <v>255</v>
          </cell>
          <cell r="N752">
            <v>24.809874349739889</v>
          </cell>
          <cell r="O752">
            <v>90</v>
          </cell>
          <cell r="P752">
            <v>1.0588235294117647</v>
          </cell>
          <cell r="R752">
            <v>31.419444444444444</v>
          </cell>
          <cell r="S752" t="str">
            <v>ng</v>
          </cell>
          <cell r="T752" t="str">
            <v>Nigeria</v>
          </cell>
          <cell r="U752" t="str">
            <v>Africa</v>
          </cell>
          <cell r="V752" t="str">
            <v>Africa</v>
          </cell>
          <cell r="W752">
            <v>9</v>
          </cell>
          <cell r="X752" t="str">
            <v>BIG12</v>
          </cell>
          <cell r="Z752" t="str">
            <v>Houston</v>
          </cell>
          <cell r="AF752">
            <v>3170000</v>
          </cell>
          <cell r="AG752">
            <v>0.22203544161938782</v>
          </cell>
          <cell r="AJ752">
            <v>3277</v>
          </cell>
          <cell r="AL752">
            <v>6.4</v>
          </cell>
          <cell r="AM752">
            <v>7.9</v>
          </cell>
          <cell r="AN752">
            <v>14.3</v>
          </cell>
          <cell r="AO752">
            <v>5.9</v>
          </cell>
          <cell r="AP752" t="str">
            <v/>
          </cell>
          <cell r="AQ752">
            <v>29.8</v>
          </cell>
          <cell r="AR752">
            <v>8.8000000000000007</v>
          </cell>
          <cell r="AS752">
            <v>56.499999999999993</v>
          </cell>
          <cell r="AT752">
            <v>16.399999999999999</v>
          </cell>
          <cell r="AU752">
            <v>2</v>
          </cell>
          <cell r="AV752">
            <v>5.7</v>
          </cell>
          <cell r="AW752">
            <v>12.3</v>
          </cell>
          <cell r="AX752">
            <v>1.333333333333333</v>
          </cell>
          <cell r="AY752">
            <v>7.7</v>
          </cell>
          <cell r="BG752">
            <v>5</v>
          </cell>
        </row>
        <row r="753">
          <cell r="C753">
            <v>1994</v>
          </cell>
          <cell r="D753" t="str">
            <v>HOU</v>
          </cell>
          <cell r="F753" t="str">
            <v>Richard Petruška</v>
          </cell>
          <cell r="G753">
            <v>3</v>
          </cell>
          <cell r="H753" t="str">
            <v>C</v>
          </cell>
          <cell r="J753">
            <v>82</v>
          </cell>
          <cell r="L753">
            <v>260</v>
          </cell>
          <cell r="N753">
            <v>27.181153238610527</v>
          </cell>
          <cell r="O753">
            <v>87</v>
          </cell>
          <cell r="P753">
            <v>1.0609756097560976</v>
          </cell>
          <cell r="R753">
            <v>25.408333333333335</v>
          </cell>
          <cell r="S753" t="str">
            <v>sk</v>
          </cell>
          <cell r="T753" t="str">
            <v>Slovakia</v>
          </cell>
          <cell r="U753" t="str">
            <v>Europe</v>
          </cell>
          <cell r="V753" t="str">
            <v>Eurasia</v>
          </cell>
          <cell r="W753">
            <v>1</v>
          </cell>
          <cell r="X753" t="str">
            <v>PAC12</v>
          </cell>
          <cell r="Z753" t="str">
            <v>UCLA</v>
          </cell>
          <cell r="AF753">
            <v>150000</v>
          </cell>
          <cell r="AG753">
            <v>1.0506408909434755E-2</v>
          </cell>
          <cell r="AJ753">
            <v>92</v>
          </cell>
          <cell r="AL753">
            <v>-0.2</v>
          </cell>
          <cell r="AM753">
            <v>0.2</v>
          </cell>
          <cell r="AN753">
            <v>0</v>
          </cell>
          <cell r="AO753">
            <v>-6.8</v>
          </cell>
          <cell r="AP753" t="str">
            <v/>
          </cell>
          <cell r="AQ753">
            <v>31</v>
          </cell>
          <cell r="AR753">
            <v>13.1</v>
          </cell>
          <cell r="AS753">
            <v>53.5</v>
          </cell>
          <cell r="AT753">
            <v>1.8</v>
          </cell>
          <cell r="AU753">
            <v>1.1000000000000001</v>
          </cell>
          <cell r="AV753">
            <v>2</v>
          </cell>
          <cell r="AW753">
            <v>23.2</v>
          </cell>
          <cell r="AX753">
            <v>7.7586206896551727E-2</v>
          </cell>
          <cell r="AY753">
            <v>3.1</v>
          </cell>
          <cell r="BG753">
            <v>5</v>
          </cell>
        </row>
        <row r="754">
          <cell r="C754">
            <v>1994</v>
          </cell>
          <cell r="D754" t="str">
            <v>HOU</v>
          </cell>
          <cell r="F754" t="str">
            <v>Eric Riley</v>
          </cell>
          <cell r="G754">
            <v>42</v>
          </cell>
          <cell r="H754" t="str">
            <v>C</v>
          </cell>
          <cell r="J754">
            <v>85</v>
          </cell>
          <cell r="L754">
            <v>245</v>
          </cell>
          <cell r="N754">
            <v>23.836938100730482</v>
          </cell>
          <cell r="O754">
            <v>88</v>
          </cell>
          <cell r="P754">
            <v>1.0352941176470589</v>
          </cell>
          <cell r="R754">
            <v>24.055555555555557</v>
          </cell>
          <cell r="S754" t="str">
            <v>us</v>
          </cell>
          <cell r="T754" t="str">
            <v>United States</v>
          </cell>
          <cell r="U754" t="str">
            <v>North America</v>
          </cell>
          <cell r="V754" t="str">
            <v>Americas</v>
          </cell>
          <cell r="W754">
            <v>1</v>
          </cell>
          <cell r="X754" t="str">
            <v>BIG10</v>
          </cell>
          <cell r="Z754" t="str">
            <v>Michigan</v>
          </cell>
          <cell r="AF754">
            <v>150000</v>
          </cell>
          <cell r="AG754">
            <v>1.0506408909434755E-2</v>
          </cell>
          <cell r="AJ754">
            <v>219</v>
          </cell>
          <cell r="AL754">
            <v>0.1</v>
          </cell>
          <cell r="AM754">
            <v>0.4</v>
          </cell>
          <cell r="AN754">
            <v>0.4</v>
          </cell>
          <cell r="AO754">
            <v>-3.3</v>
          </cell>
          <cell r="AP754" t="str">
            <v/>
          </cell>
          <cell r="AQ754">
            <v>20.5</v>
          </cell>
          <cell r="AR754">
            <v>12.2</v>
          </cell>
          <cell r="AS754">
            <v>51</v>
          </cell>
          <cell r="AT754">
            <v>6.3</v>
          </cell>
          <cell r="AU754">
            <v>1.2</v>
          </cell>
          <cell r="AV754">
            <v>2.6</v>
          </cell>
          <cell r="AW754">
            <v>14.8</v>
          </cell>
          <cell r="AX754">
            <v>0.42567567567567566</v>
          </cell>
          <cell r="AY754">
            <v>3.8</v>
          </cell>
          <cell r="BG754">
            <v>5</v>
          </cell>
        </row>
        <row r="755">
          <cell r="C755">
            <v>1994</v>
          </cell>
          <cell r="D755" t="str">
            <v>HOU</v>
          </cell>
          <cell r="F755" t="str">
            <v>Larry Robinson</v>
          </cell>
          <cell r="G755">
            <v>20</v>
          </cell>
          <cell r="H755" t="str">
            <v>SG</v>
          </cell>
          <cell r="J755">
            <v>75</v>
          </cell>
          <cell r="L755">
            <v>180</v>
          </cell>
          <cell r="N755">
            <v>22.494286077097502</v>
          </cell>
          <cell r="O755">
            <v>78</v>
          </cell>
          <cell r="P755">
            <v>1.04</v>
          </cell>
          <cell r="R755">
            <v>26.447222222222223</v>
          </cell>
          <cell r="S755" t="str">
            <v>us</v>
          </cell>
          <cell r="T755" t="str">
            <v>United States</v>
          </cell>
          <cell r="U755" t="str">
            <v>North America</v>
          </cell>
          <cell r="V755" t="str">
            <v>Americas</v>
          </cell>
          <cell r="W755">
            <v>3</v>
          </cell>
          <cell r="X755" t="str">
            <v>OTHER</v>
          </cell>
          <cell r="Z755" t="str">
            <v>Centenary (LA)</v>
          </cell>
          <cell r="AF755">
            <v>0</v>
          </cell>
          <cell r="AG755">
            <v>0</v>
          </cell>
          <cell r="AJ755">
            <v>55</v>
          </cell>
          <cell r="AL755">
            <v>-0.1</v>
          </cell>
          <cell r="AM755">
            <v>0.1</v>
          </cell>
          <cell r="AN755">
            <v>0</v>
          </cell>
          <cell r="AO755">
            <v>1.2</v>
          </cell>
          <cell r="AP755" t="str">
            <v/>
          </cell>
          <cell r="AQ755">
            <v>27</v>
          </cell>
          <cell r="AR755">
            <v>12.3</v>
          </cell>
          <cell r="AS755">
            <v>53.1</v>
          </cell>
          <cell r="AT755">
            <v>17.399999999999999</v>
          </cell>
          <cell r="AU755">
            <v>6.4</v>
          </cell>
          <cell r="AV755">
            <v>0</v>
          </cell>
          <cell r="AW755">
            <v>29.8</v>
          </cell>
          <cell r="AX755">
            <v>0.58389261744966436</v>
          </cell>
          <cell r="AY755">
            <v>6.4</v>
          </cell>
          <cell r="BG755">
            <v>2</v>
          </cell>
        </row>
        <row r="756">
          <cell r="C756">
            <v>1994</v>
          </cell>
          <cell r="D756" t="str">
            <v>HOU</v>
          </cell>
          <cell r="F756" t="str">
            <v>Kenny Smith</v>
          </cell>
          <cell r="G756">
            <v>30</v>
          </cell>
          <cell r="H756" t="str">
            <v>PG</v>
          </cell>
          <cell r="J756">
            <v>75</v>
          </cell>
          <cell r="L756">
            <v>170</v>
          </cell>
          <cell r="N756">
            <v>21.244603517258749</v>
          </cell>
          <cell r="O756">
            <v>78</v>
          </cell>
          <cell r="P756">
            <v>1.04</v>
          </cell>
          <cell r="R756">
            <v>29.288888888888888</v>
          </cell>
          <cell r="S756" t="str">
            <v>us</v>
          </cell>
          <cell r="T756" t="str">
            <v>United States</v>
          </cell>
          <cell r="U756" t="str">
            <v>North America</v>
          </cell>
          <cell r="V756" t="str">
            <v>Americas</v>
          </cell>
          <cell r="W756">
            <v>6</v>
          </cell>
          <cell r="X756" t="str">
            <v>ACC</v>
          </cell>
          <cell r="Z756" t="str">
            <v>UNC</v>
          </cell>
          <cell r="AF756">
            <v>2150000</v>
          </cell>
          <cell r="AG756">
            <v>0.15059186103523148</v>
          </cell>
          <cell r="AJ756">
            <v>2209</v>
          </cell>
          <cell r="AL756">
            <v>3.9</v>
          </cell>
          <cell r="AM756">
            <v>2.2000000000000002</v>
          </cell>
          <cell r="AN756">
            <v>6.1</v>
          </cell>
          <cell r="AO756">
            <v>0.3</v>
          </cell>
          <cell r="AP756" t="str">
            <v/>
          </cell>
          <cell r="AQ756">
            <v>18.100000000000001</v>
          </cell>
          <cell r="AR756">
            <v>13.4</v>
          </cell>
          <cell r="AS756">
            <v>58.099999999999994</v>
          </cell>
          <cell r="AT756">
            <v>22.6</v>
          </cell>
          <cell r="AU756">
            <v>1.3</v>
          </cell>
          <cell r="AV756">
            <v>0.1</v>
          </cell>
          <cell r="AW756">
            <v>13.9</v>
          </cell>
          <cell r="AX756">
            <v>1.6258992805755397</v>
          </cell>
          <cell r="AY756">
            <v>1.4000000000000001</v>
          </cell>
          <cell r="BG756">
            <v>1</v>
          </cell>
        </row>
        <row r="757">
          <cell r="C757">
            <v>1994</v>
          </cell>
          <cell r="D757" t="str">
            <v>HOU</v>
          </cell>
          <cell r="F757" t="str">
            <v>Otis Thorpe</v>
          </cell>
          <cell r="G757">
            <v>33</v>
          </cell>
          <cell r="H757" t="str">
            <v>PF</v>
          </cell>
          <cell r="J757">
            <v>81</v>
          </cell>
          <cell r="L757">
            <v>225</v>
          </cell>
          <cell r="N757">
            <v>24.106530861087002</v>
          </cell>
          <cell r="O757">
            <v>85</v>
          </cell>
          <cell r="P757">
            <v>1.0493827160493827</v>
          </cell>
          <cell r="R757">
            <v>31.880555555555556</v>
          </cell>
          <cell r="S757" t="str">
            <v>us</v>
          </cell>
          <cell r="T757" t="str">
            <v>United States</v>
          </cell>
          <cell r="U757" t="str">
            <v>North America</v>
          </cell>
          <cell r="V757" t="str">
            <v>Americas</v>
          </cell>
          <cell r="W757">
            <v>9</v>
          </cell>
          <cell r="X757" t="str">
            <v>BIG EAST</v>
          </cell>
          <cell r="Z757" t="str">
            <v>Providence</v>
          </cell>
          <cell r="AF757">
            <v>2418000</v>
          </cell>
          <cell r="AG757">
            <v>0.16936331162008825</v>
          </cell>
          <cell r="AJ757">
            <v>2909</v>
          </cell>
          <cell r="AL757">
            <v>4.9000000000000004</v>
          </cell>
          <cell r="AM757">
            <v>4.9000000000000004</v>
          </cell>
          <cell r="AN757">
            <v>9.8000000000000007</v>
          </cell>
          <cell r="AO757">
            <v>0.6</v>
          </cell>
          <cell r="AP757" t="str">
            <v/>
          </cell>
          <cell r="AQ757">
            <v>17.600000000000001</v>
          </cell>
          <cell r="AR757" t="str">
            <v/>
          </cell>
          <cell r="AS757">
            <v>59.3</v>
          </cell>
          <cell r="AT757">
            <v>9.9</v>
          </cell>
          <cell r="AU757">
            <v>1.1000000000000001</v>
          </cell>
          <cell r="AV757">
            <v>0.6</v>
          </cell>
          <cell r="AW757">
            <v>16</v>
          </cell>
          <cell r="AX757">
            <v>0.61875000000000002</v>
          </cell>
          <cell r="AY757">
            <v>1.7000000000000002</v>
          </cell>
          <cell r="BG757">
            <v>4</v>
          </cell>
        </row>
        <row r="758">
          <cell r="C758">
            <v>1994</v>
          </cell>
          <cell r="D758" t="str">
            <v>HOU</v>
          </cell>
          <cell r="O758">
            <v>0</v>
          </cell>
          <cell r="P758" t="str">
            <v/>
          </cell>
          <cell r="X758">
            <v>0</v>
          </cell>
          <cell r="AF758">
            <v>0</v>
          </cell>
          <cell r="AG758">
            <v>0</v>
          </cell>
          <cell r="AJ758">
            <v>0</v>
          </cell>
          <cell r="AL758">
            <v>0</v>
          </cell>
          <cell r="AM758">
            <v>0</v>
          </cell>
          <cell r="AN758">
            <v>0</v>
          </cell>
          <cell r="AO758" t="str">
            <v/>
          </cell>
          <cell r="AP758" t="str">
            <v/>
          </cell>
          <cell r="AQ758">
            <v>0</v>
          </cell>
          <cell r="AR758">
            <v>13</v>
          </cell>
          <cell r="AS758">
            <v>0</v>
          </cell>
          <cell r="AT758">
            <v>0</v>
          </cell>
          <cell r="AU758">
            <v>0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BG758" t="str">
            <v/>
          </cell>
        </row>
        <row r="759">
          <cell r="C759">
            <v>1994</v>
          </cell>
          <cell r="D759" t="str">
            <v>HOU</v>
          </cell>
          <cell r="O759">
            <v>0</v>
          </cell>
          <cell r="P759" t="str">
            <v/>
          </cell>
          <cell r="X759">
            <v>0</v>
          </cell>
          <cell r="AF759">
            <v>0</v>
          </cell>
          <cell r="AG759">
            <v>0</v>
          </cell>
          <cell r="AJ759">
            <v>0</v>
          </cell>
          <cell r="AL759">
            <v>0</v>
          </cell>
          <cell r="AM759">
            <v>0</v>
          </cell>
          <cell r="AN759">
            <v>0</v>
          </cell>
          <cell r="AO759" t="str">
            <v/>
          </cell>
          <cell r="AP759" t="str">
            <v/>
          </cell>
          <cell r="AQ759">
            <v>0</v>
          </cell>
          <cell r="AR759">
            <v>11</v>
          </cell>
          <cell r="AS759">
            <v>0</v>
          </cell>
          <cell r="AT759">
            <v>0</v>
          </cell>
          <cell r="AU759">
            <v>0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BG759" t="str">
            <v/>
          </cell>
        </row>
        <row r="760">
          <cell r="C760">
            <v>1994</v>
          </cell>
          <cell r="D760" t="str">
            <v>HOU</v>
          </cell>
          <cell r="O760">
            <v>0</v>
          </cell>
          <cell r="P760" t="str">
            <v/>
          </cell>
          <cell r="X760">
            <v>0</v>
          </cell>
          <cell r="AF760">
            <v>0</v>
          </cell>
          <cell r="AG760">
            <v>0</v>
          </cell>
          <cell r="AJ760">
            <v>0</v>
          </cell>
          <cell r="AL760">
            <v>0</v>
          </cell>
          <cell r="AM760">
            <v>0</v>
          </cell>
          <cell r="AN760">
            <v>0</v>
          </cell>
          <cell r="AO760" t="str">
            <v/>
          </cell>
          <cell r="AP760" t="str">
            <v/>
          </cell>
          <cell r="AQ760">
            <v>0</v>
          </cell>
          <cell r="AR760" t="str">
            <v/>
          </cell>
          <cell r="AS760">
            <v>0</v>
          </cell>
          <cell r="AT760">
            <v>0</v>
          </cell>
          <cell r="AU760">
            <v>0</v>
          </cell>
          <cell r="AV760">
            <v>0</v>
          </cell>
          <cell r="AW760">
            <v>0</v>
          </cell>
          <cell r="AX760">
            <v>0</v>
          </cell>
          <cell r="AY760">
            <v>0</v>
          </cell>
          <cell r="BG760" t="str">
            <v/>
          </cell>
        </row>
        <row r="761">
          <cell r="C761">
            <v>1994</v>
          </cell>
          <cell r="D761" t="str">
            <v>HOU</v>
          </cell>
          <cell r="O761">
            <v>0</v>
          </cell>
          <cell r="P761" t="str">
            <v/>
          </cell>
          <cell r="X761">
            <v>0</v>
          </cell>
          <cell r="AF761">
            <v>0</v>
          </cell>
          <cell r="AG761">
            <v>0</v>
          </cell>
          <cell r="AJ761">
            <v>0</v>
          </cell>
          <cell r="AL761">
            <v>0</v>
          </cell>
          <cell r="AM761">
            <v>0</v>
          </cell>
          <cell r="AN761">
            <v>0</v>
          </cell>
          <cell r="AO761" t="str">
            <v/>
          </cell>
          <cell r="AP761" t="str">
            <v/>
          </cell>
          <cell r="AQ761">
            <v>0</v>
          </cell>
          <cell r="AR761" t="str">
            <v/>
          </cell>
          <cell r="AS761">
            <v>0</v>
          </cell>
          <cell r="AT761">
            <v>0</v>
          </cell>
          <cell r="AU761">
            <v>0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BG761" t="str">
            <v/>
          </cell>
        </row>
        <row r="762">
          <cell r="C762">
            <v>1994</v>
          </cell>
          <cell r="D762" t="str">
            <v>HOU</v>
          </cell>
          <cell r="O762">
            <v>0</v>
          </cell>
          <cell r="P762" t="str">
            <v/>
          </cell>
          <cell r="X762">
            <v>0</v>
          </cell>
          <cell r="AF762">
            <v>0</v>
          </cell>
          <cell r="AG762">
            <v>0</v>
          </cell>
          <cell r="AJ762">
            <v>0</v>
          </cell>
          <cell r="AL762">
            <v>0</v>
          </cell>
          <cell r="AM762">
            <v>0</v>
          </cell>
          <cell r="AN762">
            <v>0</v>
          </cell>
          <cell r="AO762" t="str">
            <v/>
          </cell>
          <cell r="AP762" t="str">
            <v/>
          </cell>
          <cell r="AQ762">
            <v>0</v>
          </cell>
          <cell r="AR762" t="str">
            <v/>
          </cell>
          <cell r="AS762">
            <v>0</v>
          </cell>
          <cell r="AT762">
            <v>0</v>
          </cell>
          <cell r="AU762">
            <v>0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BG762" t="str">
            <v/>
          </cell>
        </row>
        <row r="763">
          <cell r="C763">
            <v>1994</v>
          </cell>
          <cell r="D763" t="str">
            <v>HOU</v>
          </cell>
          <cell r="O763">
            <v>0</v>
          </cell>
          <cell r="P763" t="str">
            <v/>
          </cell>
          <cell r="X763">
            <v>0</v>
          </cell>
          <cell r="AF763">
            <v>0</v>
          </cell>
          <cell r="AG763">
            <v>0</v>
          </cell>
          <cell r="AJ763">
            <v>0</v>
          </cell>
          <cell r="AL763">
            <v>0</v>
          </cell>
          <cell r="AM763">
            <v>0</v>
          </cell>
          <cell r="AN763">
            <v>0</v>
          </cell>
          <cell r="AO763" t="str">
            <v/>
          </cell>
          <cell r="AP763" t="str">
            <v/>
          </cell>
          <cell r="AQ763">
            <v>0</v>
          </cell>
          <cell r="AR763" t="str">
            <v/>
          </cell>
          <cell r="AS763">
            <v>0</v>
          </cell>
          <cell r="AT763">
            <v>0</v>
          </cell>
          <cell r="AU763">
            <v>0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BG763" t="str">
            <v/>
          </cell>
        </row>
        <row r="764">
          <cell r="C764">
            <v>1994</v>
          </cell>
          <cell r="D764" t="str">
            <v>HOU</v>
          </cell>
          <cell r="O764">
            <v>0</v>
          </cell>
          <cell r="P764" t="str">
            <v/>
          </cell>
          <cell r="X764">
            <v>0</v>
          </cell>
          <cell r="AF764">
            <v>0</v>
          </cell>
          <cell r="AG764">
            <v>0</v>
          </cell>
          <cell r="AJ764">
            <v>0</v>
          </cell>
          <cell r="AL764">
            <v>0</v>
          </cell>
          <cell r="AM764">
            <v>0</v>
          </cell>
          <cell r="AN764">
            <v>0</v>
          </cell>
          <cell r="AO764" t="str">
            <v/>
          </cell>
          <cell r="AP764" t="str">
            <v/>
          </cell>
          <cell r="AQ764">
            <v>0</v>
          </cell>
          <cell r="AR764" t="str">
            <v/>
          </cell>
          <cell r="AS764">
            <v>0</v>
          </cell>
          <cell r="AT764">
            <v>0</v>
          </cell>
          <cell r="AU764">
            <v>0</v>
          </cell>
          <cell r="AV764">
            <v>0</v>
          </cell>
          <cell r="AW764">
            <v>0</v>
          </cell>
          <cell r="AX764">
            <v>0</v>
          </cell>
          <cell r="AY764">
            <v>0</v>
          </cell>
          <cell r="BG764" t="str">
            <v/>
          </cell>
        </row>
        <row r="765">
          <cell r="C765">
            <v>1994</v>
          </cell>
          <cell r="D765" t="str">
            <v>HOU</v>
          </cell>
          <cell r="F765" t="str">
            <v>TEAM TOTAL / WTD AVG</v>
          </cell>
          <cell r="AG765">
            <v>0.99999999999999989</v>
          </cell>
          <cell r="AJ765">
            <v>19780</v>
          </cell>
          <cell r="AL765">
            <v>21.1</v>
          </cell>
          <cell r="AM765">
            <v>31.799999999999997</v>
          </cell>
          <cell r="AN765">
            <v>52.900000000000006</v>
          </cell>
          <cell r="AO765">
            <v>1.0860970677451975</v>
          </cell>
          <cell r="AP765">
            <v>0</v>
          </cell>
          <cell r="AQ765">
            <v>298.40000000000009</v>
          </cell>
          <cell r="AR765">
            <v>188.60000000000002</v>
          </cell>
          <cell r="AS765">
            <v>54.479711830131443</v>
          </cell>
          <cell r="AT765">
            <v>16.361445904954497</v>
          </cell>
          <cell r="AU765">
            <v>1.8336804853387259</v>
          </cell>
          <cell r="AV765">
            <v>1.5429373104145605</v>
          </cell>
          <cell r="AW765">
            <v>14.834499494438829</v>
          </cell>
          <cell r="AX765">
            <v>1.1252359627866775</v>
          </cell>
          <cell r="AY765">
            <v>3.3766177957532864</v>
          </cell>
          <cell r="BG765">
            <v>3.0199191102123355</v>
          </cell>
        </row>
        <row r="769">
          <cell r="C769" t="str">
            <v>YEAR</v>
          </cell>
          <cell r="D769" t="str">
            <v>TEAM</v>
          </cell>
          <cell r="F769" t="str">
            <v>PLAYER</v>
          </cell>
          <cell r="G769" t="str">
            <v>NUMBER</v>
          </cell>
          <cell r="H769" t="str">
            <v>POS</v>
          </cell>
          <cell r="J769" t="str">
            <v>HEIGHT (IN)</v>
          </cell>
          <cell r="L769" t="str">
            <v>WEIGHT (LBS)</v>
          </cell>
          <cell r="N769" t="str">
            <v>BMI</v>
          </cell>
          <cell r="O769" t="str">
            <v>W-SPAN</v>
          </cell>
          <cell r="P769" t="str">
            <v>APE</v>
          </cell>
          <cell r="R769" t="str">
            <v>AGE</v>
          </cell>
          <cell r="S769" t="str">
            <v>NATION</v>
          </cell>
          <cell r="T769" t="str">
            <v>COUNTRY</v>
          </cell>
          <cell r="U769" t="str">
            <v>CONTINENT</v>
          </cell>
          <cell r="V769" t="str">
            <v>GLOBAL REGION</v>
          </cell>
          <cell r="W769" t="str">
            <v>EXPE1IENCE</v>
          </cell>
          <cell r="X769" t="str">
            <v>CONFERENCE</v>
          </cell>
          <cell r="Z769" t="str">
            <v>COLLEGE1</v>
          </cell>
          <cell r="AF769" t="str">
            <v>SALARY</v>
          </cell>
          <cell r="AG769" t="str">
            <v>% SALARY</v>
          </cell>
          <cell r="AJ769" t="str">
            <v>MP</v>
          </cell>
          <cell r="AL769" t="str">
            <v>D-WS</v>
          </cell>
          <cell r="AM769" t="str">
            <v>O-WS</v>
          </cell>
          <cell r="AN769" t="str">
            <v>WS</v>
          </cell>
          <cell r="AO769" t="str">
            <v>RAPTOR</v>
          </cell>
          <cell r="AP769" t="str">
            <v>LEBRON</v>
          </cell>
          <cell r="AQ769" t="str">
            <v>USG%</v>
          </cell>
          <cell r="AR769" t="str">
            <v>PER</v>
          </cell>
          <cell r="AS769" t="str">
            <v>TS%</v>
          </cell>
          <cell r="AT769" t="str">
            <v>AST%</v>
          </cell>
          <cell r="AU769" t="str">
            <v>STL%</v>
          </cell>
          <cell r="AV769" t="str">
            <v>BLK%</v>
          </cell>
          <cell r="AW769" t="str">
            <v>TO%</v>
          </cell>
          <cell r="AX769" t="str">
            <v>AST%/TO%</v>
          </cell>
          <cell r="AY769" t="str">
            <v>STOCK%</v>
          </cell>
          <cell r="BG769" t="str">
            <v>WTD POS</v>
          </cell>
        </row>
        <row r="770">
          <cell r="C770">
            <v>1993</v>
          </cell>
          <cell r="D770" t="str">
            <v>CHI</v>
          </cell>
          <cell r="F770" t="str">
            <v>B.J. Armstrong</v>
          </cell>
          <cell r="G770">
            <v>10</v>
          </cell>
          <cell r="H770" t="str">
            <v>PG</v>
          </cell>
          <cell r="J770">
            <v>74</v>
          </cell>
          <cell r="L770">
            <v>175</v>
          </cell>
          <cell r="N770">
            <v>22.464504562477533</v>
          </cell>
          <cell r="O770">
            <v>77</v>
          </cell>
          <cell r="P770">
            <v>1.0405405405405406</v>
          </cell>
          <cell r="R770">
            <v>25.780555555555555</v>
          </cell>
          <cell r="S770" t="str">
            <v>us</v>
          </cell>
          <cell r="T770" t="str">
            <v>United States</v>
          </cell>
          <cell r="U770" t="str">
            <v>North America</v>
          </cell>
          <cell r="V770" t="str">
            <v>Americas</v>
          </cell>
          <cell r="W770">
            <v>3</v>
          </cell>
          <cell r="X770" t="str">
            <v>BIG10</v>
          </cell>
          <cell r="Z770" t="str">
            <v>Iowa</v>
          </cell>
          <cell r="AF770">
            <v>540000</v>
          </cell>
          <cell r="AG770">
            <v>3.0793795620437957E-2</v>
          </cell>
          <cell r="AJ770">
            <v>2492</v>
          </cell>
          <cell r="AL770">
            <v>5.7</v>
          </cell>
          <cell r="AM770">
            <v>1.7</v>
          </cell>
          <cell r="AN770">
            <v>7.5</v>
          </cell>
          <cell r="AO770">
            <v>0.5</v>
          </cell>
          <cell r="AP770" t="str">
            <v/>
          </cell>
          <cell r="AQ770">
            <v>16.8</v>
          </cell>
          <cell r="AR770">
            <v>29.7</v>
          </cell>
          <cell r="AS770">
            <v>56.999999999999993</v>
          </cell>
          <cell r="AT770">
            <v>18.600000000000001</v>
          </cell>
          <cell r="AU770">
            <v>1.4</v>
          </cell>
          <cell r="AV770">
            <v>0.2</v>
          </cell>
          <cell r="AW770">
            <v>8.6</v>
          </cell>
          <cell r="AX770">
            <v>2.1627906976744189</v>
          </cell>
          <cell r="AY770">
            <v>1.5999999999999999</v>
          </cell>
          <cell r="BG770">
            <v>1</v>
          </cell>
        </row>
        <row r="771">
          <cell r="C771">
            <v>1993</v>
          </cell>
          <cell r="D771" t="str">
            <v>CHI</v>
          </cell>
          <cell r="F771" t="str">
            <v>Ricky Blanton</v>
          </cell>
          <cell r="G771">
            <v>17</v>
          </cell>
          <cell r="H771" t="str">
            <v>SF</v>
          </cell>
          <cell r="J771">
            <v>79</v>
          </cell>
          <cell r="L771">
            <v>215</v>
          </cell>
          <cell r="N771">
            <v>24.216228902499413</v>
          </cell>
          <cell r="O771">
            <v>81</v>
          </cell>
          <cell r="P771">
            <v>1.0253164556962024</v>
          </cell>
          <cell r="R771">
            <v>27.163888888888888</v>
          </cell>
          <cell r="S771" t="str">
            <v>us</v>
          </cell>
          <cell r="T771" t="str">
            <v>United States</v>
          </cell>
          <cell r="U771" t="str">
            <v>North America</v>
          </cell>
          <cell r="V771" t="str">
            <v>Americas</v>
          </cell>
          <cell r="W771">
            <v>1</v>
          </cell>
          <cell r="X771" t="str">
            <v>SEC</v>
          </cell>
          <cell r="Z771" t="str">
            <v>LSU</v>
          </cell>
          <cell r="AF771">
            <v>8000</v>
          </cell>
          <cell r="AG771">
            <v>4.5620437956204378E-4</v>
          </cell>
          <cell r="AJ771">
            <v>13</v>
          </cell>
          <cell r="AL771">
            <v>0</v>
          </cell>
          <cell r="AM771">
            <v>0</v>
          </cell>
          <cell r="AN771">
            <v>0</v>
          </cell>
          <cell r="AO771">
            <v>6</v>
          </cell>
          <cell r="AP771" t="str">
            <v/>
          </cell>
          <cell r="AQ771">
            <v>26.6</v>
          </cell>
          <cell r="AR771">
            <v>19.2</v>
          </cell>
          <cell r="AS771">
            <v>42.9</v>
          </cell>
          <cell r="AT771">
            <v>11.9</v>
          </cell>
          <cell r="AU771">
            <v>8</v>
          </cell>
          <cell r="AV771">
            <v>0</v>
          </cell>
          <cell r="AW771">
            <v>12.5</v>
          </cell>
          <cell r="AX771">
            <v>0.95200000000000007</v>
          </cell>
          <cell r="AY771">
            <v>8</v>
          </cell>
          <cell r="BG771">
            <v>3</v>
          </cell>
        </row>
        <row r="772">
          <cell r="C772">
            <v>1993</v>
          </cell>
          <cell r="D772" t="str">
            <v>CHI</v>
          </cell>
          <cell r="F772" t="str">
            <v>Bill Cartwright</v>
          </cell>
          <cell r="G772">
            <v>24</v>
          </cell>
          <cell r="H772" t="str">
            <v>C</v>
          </cell>
          <cell r="J772">
            <v>85</v>
          </cell>
          <cell r="L772">
            <v>245</v>
          </cell>
          <cell r="N772">
            <v>23.836938100730482</v>
          </cell>
          <cell r="O772">
            <v>89</v>
          </cell>
          <cell r="P772">
            <v>1.0470588235294118</v>
          </cell>
          <cell r="R772">
            <v>35.888888888888886</v>
          </cell>
          <cell r="S772" t="str">
            <v>us</v>
          </cell>
          <cell r="T772" t="str">
            <v>United States</v>
          </cell>
          <cell r="U772" t="str">
            <v>North America</v>
          </cell>
          <cell r="V772" t="str">
            <v>Americas</v>
          </cell>
          <cell r="W772">
            <v>12</v>
          </cell>
          <cell r="X772" t="str">
            <v>WCC</v>
          </cell>
          <cell r="Z772" t="str">
            <v>San Francisco</v>
          </cell>
          <cell r="AF772">
            <v>2200000</v>
          </cell>
          <cell r="AG772">
            <v>0.12545620437956204</v>
          </cell>
          <cell r="AJ772">
            <v>1253</v>
          </cell>
          <cell r="AL772">
            <v>0.1</v>
          </cell>
          <cell r="AM772">
            <v>1.1000000000000001</v>
          </cell>
          <cell r="AN772">
            <v>1.2</v>
          </cell>
          <cell r="AO772">
            <v>-5.5</v>
          </cell>
          <cell r="AP772" t="str">
            <v/>
          </cell>
          <cell r="AQ772">
            <v>15.5</v>
          </cell>
          <cell r="AR772">
            <v>8.3000000000000007</v>
          </cell>
          <cell r="AS772">
            <v>45.800000000000004</v>
          </cell>
          <cell r="AT772">
            <v>8.6999999999999993</v>
          </cell>
          <cell r="AU772">
            <v>0.8</v>
          </cell>
          <cell r="AV772">
            <v>0.5</v>
          </cell>
          <cell r="AW772">
            <v>13.8</v>
          </cell>
          <cell r="AX772">
            <v>0.63043478260869557</v>
          </cell>
          <cell r="AY772">
            <v>1.3</v>
          </cell>
          <cell r="BG772">
            <v>5</v>
          </cell>
        </row>
        <row r="773">
          <cell r="C773">
            <v>1993</v>
          </cell>
          <cell r="D773" t="str">
            <v>CHI</v>
          </cell>
          <cell r="F773" t="str">
            <v>Joe Courtney</v>
          </cell>
          <cell r="G773">
            <v>40</v>
          </cell>
          <cell r="H773" t="str">
            <v>PF</v>
          </cell>
          <cell r="J773">
            <v>80</v>
          </cell>
          <cell r="L773">
            <v>235</v>
          </cell>
          <cell r="N773">
            <v>25.811314590419496</v>
          </cell>
          <cell r="O773">
            <v>82</v>
          </cell>
          <cell r="P773">
            <v>1.0249999999999999</v>
          </cell>
          <cell r="R773">
            <v>23.675000000000001</v>
          </cell>
          <cell r="S773" t="str">
            <v>us</v>
          </cell>
          <cell r="T773" t="str">
            <v>United States</v>
          </cell>
          <cell r="U773" t="str">
            <v>North America</v>
          </cell>
          <cell r="V773" t="str">
            <v>Americas</v>
          </cell>
          <cell r="W773">
            <v>1</v>
          </cell>
          <cell r="X773" t="str">
            <v>CUSA</v>
          </cell>
          <cell r="Z773" t="str">
            <v>Southern Miss</v>
          </cell>
          <cell r="AF773">
            <v>0</v>
          </cell>
          <cell r="AG773">
            <v>0</v>
          </cell>
          <cell r="AJ773">
            <v>34</v>
          </cell>
          <cell r="AL773">
            <v>0</v>
          </cell>
          <cell r="AM773">
            <v>0</v>
          </cell>
          <cell r="AN773">
            <v>0</v>
          </cell>
          <cell r="AO773">
            <v>-6.5</v>
          </cell>
          <cell r="AP773" t="str">
            <v/>
          </cell>
          <cell r="AQ773">
            <v>17.5</v>
          </cell>
          <cell r="AR773">
            <v>17.5</v>
          </cell>
          <cell r="AS773">
            <v>51.1</v>
          </cell>
          <cell r="AT773">
            <v>3.9</v>
          </cell>
          <cell r="AU773">
            <v>3.1</v>
          </cell>
          <cell r="AV773">
            <v>2</v>
          </cell>
          <cell r="AW773">
            <v>21.8</v>
          </cell>
          <cell r="AX773">
            <v>0.17889908256880732</v>
          </cell>
          <cell r="AY773">
            <v>5.0999999999999996</v>
          </cell>
          <cell r="BG773">
            <v>4</v>
          </cell>
        </row>
        <row r="774">
          <cell r="C774">
            <v>1993</v>
          </cell>
          <cell r="D774" t="str">
            <v>CHI</v>
          </cell>
          <cell r="F774" t="str">
            <v>Jo Jo English</v>
          </cell>
          <cell r="G774">
            <v>3</v>
          </cell>
          <cell r="H774" t="str">
            <v>SG</v>
          </cell>
          <cell r="J774">
            <v>76</v>
          </cell>
          <cell r="L774">
            <v>195</v>
          </cell>
          <cell r="N774">
            <v>23.731744422145589</v>
          </cell>
          <cell r="O774">
            <v>79</v>
          </cell>
          <cell r="P774">
            <v>1.0394736842105263</v>
          </cell>
          <cell r="R774">
            <v>23.377777777777776</v>
          </cell>
          <cell r="S774" t="str">
            <v>de</v>
          </cell>
          <cell r="T774" t="str">
            <v>Germany</v>
          </cell>
          <cell r="U774" t="str">
            <v>Europe</v>
          </cell>
          <cell r="V774" t="str">
            <v>Eurasia</v>
          </cell>
          <cell r="W774">
            <v>1</v>
          </cell>
          <cell r="X774" t="str">
            <v>SEC</v>
          </cell>
          <cell r="Z774" t="str">
            <v>South Carolina</v>
          </cell>
          <cell r="AF774">
            <v>0</v>
          </cell>
          <cell r="AG774">
            <v>0</v>
          </cell>
          <cell r="AJ774">
            <v>31</v>
          </cell>
          <cell r="AL774">
            <v>-0.2</v>
          </cell>
          <cell r="AM774">
            <v>0.1</v>
          </cell>
          <cell r="AN774">
            <v>-0.1</v>
          </cell>
          <cell r="AO774">
            <v>-6.1</v>
          </cell>
          <cell r="AP774" t="str">
            <v/>
          </cell>
          <cell r="AQ774">
            <v>20.8</v>
          </cell>
          <cell r="AR774">
            <v>12.8</v>
          </cell>
          <cell r="AS774">
            <v>27.6</v>
          </cell>
          <cell r="AT774">
            <v>4.0999999999999996</v>
          </cell>
          <cell r="AU774">
            <v>5</v>
          </cell>
          <cell r="AV774">
            <v>4.3</v>
          </cell>
          <cell r="AW774">
            <v>26.9</v>
          </cell>
          <cell r="AX774">
            <v>0.15241635687732341</v>
          </cell>
          <cell r="AY774">
            <v>9.3000000000000007</v>
          </cell>
          <cell r="BG774">
            <v>2</v>
          </cell>
        </row>
        <row r="775">
          <cell r="C775">
            <v>1993</v>
          </cell>
          <cell r="D775" t="str">
            <v>CHI</v>
          </cell>
          <cell r="F775" t="str">
            <v>Horace Grant</v>
          </cell>
          <cell r="G775">
            <v>54</v>
          </cell>
          <cell r="H775" t="str">
            <v>PF</v>
          </cell>
          <cell r="J775">
            <v>82</v>
          </cell>
          <cell r="L775">
            <v>215</v>
          </cell>
          <cell r="N775">
            <v>22.476722870389477</v>
          </cell>
          <cell r="O775">
            <v>85</v>
          </cell>
          <cell r="P775">
            <v>1.0365853658536586</v>
          </cell>
          <cell r="R775">
            <v>27.961111111111112</v>
          </cell>
          <cell r="S775" t="str">
            <v>us</v>
          </cell>
          <cell r="T775" t="str">
            <v>United States</v>
          </cell>
          <cell r="U775" t="str">
            <v>North America</v>
          </cell>
          <cell r="V775" t="str">
            <v>Americas</v>
          </cell>
          <cell r="W775">
            <v>5</v>
          </cell>
          <cell r="X775" t="str">
            <v>ACC</v>
          </cell>
          <cell r="Z775" t="str">
            <v>Clemson</v>
          </cell>
          <cell r="AF775">
            <v>1900000</v>
          </cell>
          <cell r="AG775">
            <v>0.1083485401459854</v>
          </cell>
          <cell r="AJ775">
            <v>2745</v>
          </cell>
          <cell r="AL775">
            <v>5.4</v>
          </cell>
          <cell r="AM775">
            <v>3.7</v>
          </cell>
          <cell r="AN775">
            <v>9.1</v>
          </cell>
          <cell r="AO775">
            <v>2.7</v>
          </cell>
          <cell r="AP775" t="str">
            <v/>
          </cell>
          <cell r="AQ775">
            <v>16.7</v>
          </cell>
          <cell r="AR775">
            <v>9.3000000000000007</v>
          </cell>
          <cell r="AS775">
            <v>53.400000000000006</v>
          </cell>
          <cell r="AT775">
            <v>10.1</v>
          </cell>
          <cell r="AU775">
            <v>1.7</v>
          </cell>
          <cell r="AV775">
            <v>2.2999999999999998</v>
          </cell>
          <cell r="AW775">
            <v>10.4</v>
          </cell>
          <cell r="AX775">
            <v>0.97115384615384603</v>
          </cell>
          <cell r="AY775">
            <v>4</v>
          </cell>
          <cell r="BG775">
            <v>4</v>
          </cell>
        </row>
        <row r="776">
          <cell r="C776">
            <v>1993</v>
          </cell>
          <cell r="D776" t="str">
            <v>CHI</v>
          </cell>
          <cell r="F776" t="str">
            <v>Michael Jordan</v>
          </cell>
          <cell r="G776">
            <v>23</v>
          </cell>
          <cell r="H776" t="str">
            <v>SG</v>
          </cell>
          <cell r="J776">
            <v>78</v>
          </cell>
          <cell r="L776">
            <v>198</v>
          </cell>
          <cell r="N776">
            <v>22.876955144977121</v>
          </cell>
          <cell r="O776">
            <v>83</v>
          </cell>
          <cell r="P776">
            <v>1.0641025641025641</v>
          </cell>
          <cell r="R776">
            <v>30.341666666666665</v>
          </cell>
          <cell r="S776" t="str">
            <v>us</v>
          </cell>
          <cell r="T776" t="str">
            <v>United States</v>
          </cell>
          <cell r="U776" t="str">
            <v>North America</v>
          </cell>
          <cell r="V776" t="str">
            <v>Americas</v>
          </cell>
          <cell r="W776">
            <v>8</v>
          </cell>
          <cell r="X776" t="str">
            <v>ACC</v>
          </cell>
          <cell r="Z776" t="str">
            <v>UNC</v>
          </cell>
          <cell r="AF776">
            <v>4000000</v>
          </cell>
          <cell r="AG776">
            <v>0.2281021897810219</v>
          </cell>
          <cell r="AJ776">
            <v>3067</v>
          </cell>
          <cell r="AL776">
            <v>12</v>
          </cell>
          <cell r="AM776">
            <v>5.2</v>
          </cell>
          <cell r="AN776">
            <v>17.2</v>
          </cell>
          <cell r="AO776">
            <v>10.199999999999999</v>
          </cell>
          <cell r="AP776" t="str">
            <v/>
          </cell>
          <cell r="AQ776">
            <v>34.700000000000003</v>
          </cell>
          <cell r="AR776">
            <v>7.6</v>
          </cell>
          <cell r="AS776">
            <v>56.399999999999991</v>
          </cell>
          <cell r="AT776">
            <v>25.2</v>
          </cell>
          <cell r="AU776">
            <v>3.7</v>
          </cell>
          <cell r="AV776">
            <v>1.3</v>
          </cell>
          <cell r="AW776">
            <v>8.4</v>
          </cell>
          <cell r="AX776">
            <v>3</v>
          </cell>
          <cell r="AY776">
            <v>5</v>
          </cell>
          <cell r="BG776">
            <v>2</v>
          </cell>
        </row>
        <row r="777">
          <cell r="C777">
            <v>1993</v>
          </cell>
          <cell r="D777" t="str">
            <v>CHI</v>
          </cell>
          <cell r="F777" t="str">
            <v>Stacey King</v>
          </cell>
          <cell r="G777">
            <v>21</v>
          </cell>
          <cell r="H777" t="str">
            <v>C</v>
          </cell>
          <cell r="J777">
            <v>83</v>
          </cell>
          <cell r="L777">
            <v>230</v>
          </cell>
          <cell r="N777">
            <v>23.468962284676774</v>
          </cell>
          <cell r="O777">
            <v>87</v>
          </cell>
          <cell r="P777">
            <v>1.0481927710843373</v>
          </cell>
          <cell r="R777">
            <v>26.391666666666666</v>
          </cell>
          <cell r="S777" t="str">
            <v>us</v>
          </cell>
          <cell r="T777" t="str">
            <v>United States</v>
          </cell>
          <cell r="U777" t="str">
            <v>North America</v>
          </cell>
          <cell r="V777" t="str">
            <v>Americas</v>
          </cell>
          <cell r="W777">
            <v>3</v>
          </cell>
          <cell r="X777" t="str">
            <v>BIG12</v>
          </cell>
          <cell r="Z777" t="str">
            <v>Oklahoma</v>
          </cell>
          <cell r="AF777">
            <v>1400000</v>
          </cell>
          <cell r="AG777">
            <v>7.9835766423357671E-2</v>
          </cell>
          <cell r="AJ777">
            <v>1059</v>
          </cell>
          <cell r="AL777">
            <v>0.9</v>
          </cell>
          <cell r="AM777">
            <v>1</v>
          </cell>
          <cell r="AN777">
            <v>1.9</v>
          </cell>
          <cell r="AO777">
            <v>-3.4</v>
          </cell>
          <cell r="AP777" t="str">
            <v/>
          </cell>
          <cell r="AQ777">
            <v>18.899999999999999</v>
          </cell>
          <cell r="AR777">
            <v>14.8</v>
          </cell>
          <cell r="AS777">
            <v>51.800000000000004</v>
          </cell>
          <cell r="AT777">
            <v>9.1999999999999993</v>
          </cell>
          <cell r="AU777">
            <v>1.3</v>
          </cell>
          <cell r="AV777">
            <v>1.3</v>
          </cell>
          <cell r="AW777">
            <v>15.1</v>
          </cell>
          <cell r="AX777">
            <v>0.60927152317880795</v>
          </cell>
          <cell r="AY777">
            <v>2.6</v>
          </cell>
          <cell r="BG777">
            <v>5</v>
          </cell>
        </row>
        <row r="778">
          <cell r="C778">
            <v>1993</v>
          </cell>
          <cell r="D778" t="str">
            <v>CHI</v>
          </cell>
          <cell r="F778" t="str">
            <v>Rodney McCray</v>
          </cell>
          <cell r="G778">
            <v>22</v>
          </cell>
          <cell r="H778" t="str">
            <v>SF</v>
          </cell>
          <cell r="J778">
            <v>79</v>
          </cell>
          <cell r="L778">
            <v>220</v>
          </cell>
          <cell r="N778">
            <v>24.779397016511027</v>
          </cell>
          <cell r="O778">
            <v>83</v>
          </cell>
          <cell r="P778">
            <v>1.0506329113924051</v>
          </cell>
          <cell r="R778">
            <v>31.808333333333334</v>
          </cell>
          <cell r="S778" t="str">
            <v>us</v>
          </cell>
          <cell r="T778" t="str">
            <v>United States</v>
          </cell>
          <cell r="U778" t="str">
            <v>North America</v>
          </cell>
          <cell r="V778" t="str">
            <v>Americas</v>
          </cell>
          <cell r="W778">
            <v>9</v>
          </cell>
          <cell r="X778" t="str">
            <v>ACC</v>
          </cell>
          <cell r="Z778" t="str">
            <v>Louisville</v>
          </cell>
          <cell r="AF778">
            <v>1075000</v>
          </cell>
          <cell r="AG778">
            <v>6.1302463503649637E-2</v>
          </cell>
          <cell r="AJ778">
            <v>1019</v>
          </cell>
          <cell r="AL778">
            <v>0.1</v>
          </cell>
          <cell r="AM778">
            <v>0.8</v>
          </cell>
          <cell r="AN778">
            <v>0.9</v>
          </cell>
          <cell r="AO778">
            <v>-5.4</v>
          </cell>
          <cell r="AP778" t="str">
            <v/>
          </cell>
          <cell r="AQ778">
            <v>11.9</v>
          </cell>
          <cell r="AR778">
            <v>14.6</v>
          </cell>
          <cell r="AS778">
            <v>48.9</v>
          </cell>
          <cell r="AT778">
            <v>10.1</v>
          </cell>
          <cell r="AU778">
            <v>0.6</v>
          </cell>
          <cell r="AV778">
            <v>1</v>
          </cell>
          <cell r="AW778">
            <v>18.899999999999999</v>
          </cell>
          <cell r="AX778">
            <v>0.53439153439153442</v>
          </cell>
          <cell r="AY778">
            <v>1.6</v>
          </cell>
          <cell r="BG778">
            <v>3</v>
          </cell>
        </row>
        <row r="779">
          <cell r="C779">
            <v>1993</v>
          </cell>
          <cell r="D779" t="str">
            <v>CHI</v>
          </cell>
          <cell r="F779" t="str">
            <v>Ed Nealy</v>
          </cell>
          <cell r="G779">
            <v>45</v>
          </cell>
          <cell r="H779" t="str">
            <v>PF</v>
          </cell>
          <cell r="J779">
            <v>79</v>
          </cell>
          <cell r="L779">
            <v>238</v>
          </cell>
          <cell r="N779">
            <v>26.80680222695284</v>
          </cell>
          <cell r="O779">
            <v>79</v>
          </cell>
          <cell r="P779">
            <v>1</v>
          </cell>
          <cell r="R779">
            <v>33.336111111111109</v>
          </cell>
          <cell r="S779" t="str">
            <v>us</v>
          </cell>
          <cell r="T779" t="str">
            <v>United States</v>
          </cell>
          <cell r="U779" t="str">
            <v>North America</v>
          </cell>
          <cell r="V779" t="str">
            <v>Americas</v>
          </cell>
          <cell r="W779">
            <v>9</v>
          </cell>
          <cell r="X779" t="str">
            <v>BIG12</v>
          </cell>
          <cell r="Z779" t="str">
            <v>Kansas State</v>
          </cell>
          <cell r="AF779">
            <v>0</v>
          </cell>
          <cell r="AG779">
            <v>0</v>
          </cell>
          <cell r="AJ779">
            <v>79</v>
          </cell>
          <cell r="AL779">
            <v>0</v>
          </cell>
          <cell r="AM779">
            <v>0.1</v>
          </cell>
          <cell r="AN779">
            <v>0.2</v>
          </cell>
          <cell r="AO779">
            <v>-3.2</v>
          </cell>
          <cell r="AP779" t="str">
            <v/>
          </cell>
          <cell r="AQ779">
            <v>14.2</v>
          </cell>
          <cell r="AR779" t="str">
            <v/>
          </cell>
          <cell r="AS779">
            <v>48.199999999999996</v>
          </cell>
          <cell r="AT779">
            <v>3.4</v>
          </cell>
          <cell r="AU779">
            <v>2</v>
          </cell>
          <cell r="AV779">
            <v>0.8</v>
          </cell>
          <cell r="AW779">
            <v>7.7</v>
          </cell>
          <cell r="AX779">
            <v>0.44155844155844154</v>
          </cell>
          <cell r="AY779">
            <v>2.8</v>
          </cell>
          <cell r="BG779">
            <v>4</v>
          </cell>
        </row>
        <row r="780">
          <cell r="C780">
            <v>1993</v>
          </cell>
          <cell r="D780" t="str">
            <v>CHI</v>
          </cell>
          <cell r="F780" t="str">
            <v>John Paxson</v>
          </cell>
          <cell r="G780">
            <v>5</v>
          </cell>
          <cell r="H780" t="str">
            <v>PG</v>
          </cell>
          <cell r="J780">
            <v>74</v>
          </cell>
          <cell r="L780">
            <v>185</v>
          </cell>
          <cell r="N780">
            <v>23.748190537476248</v>
          </cell>
          <cell r="O780">
            <v>77</v>
          </cell>
          <cell r="P780">
            <v>1.0405405405405406</v>
          </cell>
          <cell r="R780">
            <v>32.725000000000001</v>
          </cell>
          <cell r="S780" t="str">
            <v>us</v>
          </cell>
          <cell r="T780" t="str">
            <v>United States</v>
          </cell>
          <cell r="U780" t="str">
            <v>North America</v>
          </cell>
          <cell r="V780" t="str">
            <v>Americas</v>
          </cell>
          <cell r="W780">
            <v>9</v>
          </cell>
          <cell r="X780" t="str">
            <v>ACC</v>
          </cell>
          <cell r="Z780" t="str">
            <v>Notre Dame</v>
          </cell>
          <cell r="AF780">
            <v>1200000</v>
          </cell>
          <cell r="AG780">
            <v>6.8430656934306569E-2</v>
          </cell>
          <cell r="AJ780">
            <v>1030</v>
          </cell>
          <cell r="AL780">
            <v>1.1000000000000001</v>
          </cell>
          <cell r="AM780">
            <v>0.8</v>
          </cell>
          <cell r="AN780">
            <v>1.9</v>
          </cell>
          <cell r="AO780">
            <v>-2.4</v>
          </cell>
          <cell r="AP780" t="str">
            <v/>
          </cell>
          <cell r="AQ780">
            <v>11.5</v>
          </cell>
          <cell r="AR780">
            <v>14.7</v>
          </cell>
          <cell r="AS780">
            <v>50.9</v>
          </cell>
          <cell r="AT780">
            <v>17.100000000000001</v>
          </cell>
          <cell r="AU780">
            <v>1.9</v>
          </cell>
          <cell r="AV780">
            <v>0.1</v>
          </cell>
          <cell r="AW780">
            <v>11.4</v>
          </cell>
          <cell r="AX780">
            <v>1.5</v>
          </cell>
          <cell r="AY780">
            <v>2</v>
          </cell>
          <cell r="BG780">
            <v>1</v>
          </cell>
        </row>
        <row r="781">
          <cell r="C781">
            <v>1993</v>
          </cell>
          <cell r="D781" t="str">
            <v>CHI</v>
          </cell>
          <cell r="F781" t="str">
            <v>Will Perdue</v>
          </cell>
          <cell r="G781">
            <v>32</v>
          </cell>
          <cell r="H781" t="str">
            <v>C</v>
          </cell>
          <cell r="J781">
            <v>85</v>
          </cell>
          <cell r="L781">
            <v>240</v>
          </cell>
          <cell r="N781">
            <v>23.350469976225778</v>
          </cell>
          <cell r="O781">
            <v>86</v>
          </cell>
          <cell r="P781">
            <v>1.0117647058823529</v>
          </cell>
          <cell r="R781">
            <v>27.808333333333334</v>
          </cell>
          <cell r="S781" t="str">
            <v>us</v>
          </cell>
          <cell r="T781" t="str">
            <v>United States</v>
          </cell>
          <cell r="U781" t="str">
            <v>North America</v>
          </cell>
          <cell r="V781" t="str">
            <v>Americas</v>
          </cell>
          <cell r="W781">
            <v>4</v>
          </cell>
          <cell r="X781" t="str">
            <v>SEC</v>
          </cell>
          <cell r="Z781" t="str">
            <v>Vanderbilt</v>
          </cell>
          <cell r="AF781">
            <v>625000</v>
          </cell>
          <cell r="AG781">
            <v>3.5640967153284672E-2</v>
          </cell>
          <cell r="AJ781">
            <v>998</v>
          </cell>
          <cell r="AL781">
            <v>1</v>
          </cell>
          <cell r="AM781">
            <v>1.5</v>
          </cell>
          <cell r="AN781">
            <v>2.5</v>
          </cell>
          <cell r="AO781">
            <v>-1.7</v>
          </cell>
          <cell r="AP781" t="str">
            <v/>
          </cell>
          <cell r="AQ781">
            <v>16</v>
          </cell>
          <cell r="AR781" t="str">
            <v/>
          </cell>
          <cell r="AS781">
            <v>57.8</v>
          </cell>
          <cell r="AT781">
            <v>10</v>
          </cell>
          <cell r="AU781">
            <v>1.1000000000000001</v>
          </cell>
          <cell r="AV781">
            <v>3.1</v>
          </cell>
          <cell r="AW781">
            <v>20.100000000000001</v>
          </cell>
          <cell r="AX781">
            <v>0.49751243781094523</v>
          </cell>
          <cell r="AY781">
            <v>4.2</v>
          </cell>
          <cell r="BG781">
            <v>5</v>
          </cell>
        </row>
        <row r="782">
          <cell r="C782">
            <v>1993</v>
          </cell>
          <cell r="D782" t="str">
            <v>CHI</v>
          </cell>
          <cell r="F782" t="str">
            <v>Scottie Pippen</v>
          </cell>
          <cell r="G782">
            <v>33</v>
          </cell>
          <cell r="H782" t="str">
            <v>SF</v>
          </cell>
          <cell r="J782">
            <v>80</v>
          </cell>
          <cell r="L782">
            <v>210</v>
          </cell>
          <cell r="N782">
            <v>23.065430059523806</v>
          </cell>
          <cell r="O782">
            <v>84</v>
          </cell>
          <cell r="P782">
            <v>1.05</v>
          </cell>
          <cell r="R782">
            <v>27.736111111111111</v>
          </cell>
          <cell r="S782" t="str">
            <v>us</v>
          </cell>
          <cell r="T782" t="str">
            <v>United States</v>
          </cell>
          <cell r="U782" t="str">
            <v>North America</v>
          </cell>
          <cell r="V782" t="str">
            <v>Americas</v>
          </cell>
          <cell r="W782">
            <v>5</v>
          </cell>
          <cell r="X782" t="str">
            <v>OTHER</v>
          </cell>
          <cell r="Z782" t="str">
            <v>University of Central Arkansas</v>
          </cell>
          <cell r="AF782">
            <v>3425000</v>
          </cell>
          <cell r="AG782">
            <v>0.1953125</v>
          </cell>
          <cell r="AJ782">
            <v>3123</v>
          </cell>
          <cell r="AL782">
            <v>3.8</v>
          </cell>
          <cell r="AM782">
            <v>4.8</v>
          </cell>
          <cell r="AN782">
            <v>8.6</v>
          </cell>
          <cell r="AO782">
            <v>4.3</v>
          </cell>
          <cell r="AP782" t="str">
            <v/>
          </cell>
          <cell r="AQ782">
            <v>23.9</v>
          </cell>
          <cell r="AR782">
            <v>14.1</v>
          </cell>
          <cell r="AS782">
            <v>51</v>
          </cell>
          <cell r="AT782">
            <v>24</v>
          </cell>
          <cell r="AU782">
            <v>2.9</v>
          </cell>
          <cell r="AV782">
            <v>1.6</v>
          </cell>
          <cell r="AW782">
            <v>14.2</v>
          </cell>
          <cell r="AX782">
            <v>1.6901408450704227</v>
          </cell>
          <cell r="AY782">
            <v>4.5</v>
          </cell>
          <cell r="BG782">
            <v>3</v>
          </cell>
        </row>
        <row r="783">
          <cell r="C783">
            <v>1993</v>
          </cell>
          <cell r="D783" t="str">
            <v>CHI</v>
          </cell>
          <cell r="F783" t="str">
            <v>Trent Tucker</v>
          </cell>
          <cell r="G783">
            <v>6</v>
          </cell>
          <cell r="H783" t="str">
            <v>SG</v>
          </cell>
          <cell r="J783">
            <v>77</v>
          </cell>
          <cell r="L783">
            <v>193</v>
          </cell>
          <cell r="N783">
            <v>22.882216714875071</v>
          </cell>
          <cell r="O783">
            <v>79</v>
          </cell>
          <cell r="P783">
            <v>1.025974025974026</v>
          </cell>
          <cell r="R783">
            <v>33.5</v>
          </cell>
          <cell r="S783" t="str">
            <v>us</v>
          </cell>
          <cell r="T783" t="str">
            <v>United States</v>
          </cell>
          <cell r="U783" t="str">
            <v>North America</v>
          </cell>
          <cell r="V783" t="str">
            <v>Americas</v>
          </cell>
          <cell r="W783">
            <v>10</v>
          </cell>
          <cell r="X783" t="str">
            <v>BIG10</v>
          </cell>
          <cell r="Z783" t="str">
            <v>Minnesota</v>
          </cell>
          <cell r="AF783">
            <v>350000</v>
          </cell>
          <cell r="AG783">
            <v>1.9958941605839418E-2</v>
          </cell>
          <cell r="AJ783">
            <v>909</v>
          </cell>
          <cell r="AL783">
            <v>2.2000000000000002</v>
          </cell>
          <cell r="AM783">
            <v>0.7</v>
          </cell>
          <cell r="AN783">
            <v>2.8</v>
          </cell>
          <cell r="AO783">
            <v>0.6</v>
          </cell>
          <cell r="AP783" t="str">
            <v/>
          </cell>
          <cell r="AQ783">
            <v>15.4</v>
          </cell>
          <cell r="AR783">
            <v>9.3000000000000007</v>
          </cell>
          <cell r="AS783">
            <v>58.4</v>
          </cell>
          <cell r="AT783">
            <v>12.5</v>
          </cell>
          <cell r="AU783">
            <v>1.4</v>
          </cell>
          <cell r="AV783">
            <v>0.4</v>
          </cell>
          <cell r="AW783">
            <v>5.6</v>
          </cell>
          <cell r="AX783">
            <v>2.2321428571428572</v>
          </cell>
          <cell r="AY783">
            <v>1.7999999999999998</v>
          </cell>
          <cell r="BG783">
            <v>2</v>
          </cell>
        </row>
        <row r="784">
          <cell r="C784">
            <v>1993</v>
          </cell>
          <cell r="D784" t="str">
            <v>CHI</v>
          </cell>
          <cell r="F784" t="str">
            <v>Darrell Walker</v>
          </cell>
          <cell r="G784">
            <v>20</v>
          </cell>
          <cell r="H784" t="str">
            <v>PG</v>
          </cell>
          <cell r="J784">
            <v>76</v>
          </cell>
          <cell r="L784">
            <v>180</v>
          </cell>
          <cell r="N784">
            <v>21.906225620442083</v>
          </cell>
          <cell r="O784">
            <v>78</v>
          </cell>
          <cell r="P784">
            <v>1.0263157894736843</v>
          </cell>
          <cell r="R784">
            <v>32.280555555555559</v>
          </cell>
          <cell r="S784" t="str">
            <v>us</v>
          </cell>
          <cell r="T784" t="str">
            <v>United States</v>
          </cell>
          <cell r="U784" t="str">
            <v>North America</v>
          </cell>
          <cell r="V784" t="str">
            <v>Americas</v>
          </cell>
          <cell r="W784">
            <v>9</v>
          </cell>
          <cell r="X784" t="str">
            <v>SEC</v>
          </cell>
          <cell r="Z784" t="str">
            <v>Arkansas</v>
          </cell>
          <cell r="AF784">
            <v>0</v>
          </cell>
          <cell r="AG784">
            <v>0</v>
          </cell>
          <cell r="AJ784">
            <v>367</v>
          </cell>
          <cell r="AL784">
            <v>0.1</v>
          </cell>
          <cell r="AM784">
            <v>0.5</v>
          </cell>
          <cell r="AN784">
            <v>0.6</v>
          </cell>
          <cell r="AO784">
            <v>-1.7</v>
          </cell>
          <cell r="AP784" t="str">
            <v/>
          </cell>
          <cell r="AQ784">
            <v>11.5</v>
          </cell>
          <cell r="AR784">
            <v>19.3</v>
          </cell>
          <cell r="AS784">
            <v>42</v>
          </cell>
          <cell r="AT784">
            <v>15.1</v>
          </cell>
          <cell r="AU784">
            <v>3.3</v>
          </cell>
          <cell r="AV784">
            <v>0.4</v>
          </cell>
          <cell r="AW784">
            <v>12.3</v>
          </cell>
          <cell r="AX784">
            <v>1.2276422764227641</v>
          </cell>
          <cell r="AY784">
            <v>3.6999999999999997</v>
          </cell>
          <cell r="BG784">
            <v>1</v>
          </cell>
        </row>
        <row r="785">
          <cell r="C785">
            <v>1993</v>
          </cell>
          <cell r="D785" t="str">
            <v>CHI</v>
          </cell>
          <cell r="F785" t="str">
            <v>Corey Williams</v>
          </cell>
          <cell r="G785">
            <v>12</v>
          </cell>
          <cell r="H785" t="str">
            <v>PG</v>
          </cell>
          <cell r="J785">
            <v>74</v>
          </cell>
          <cell r="L785">
            <v>190</v>
          </cell>
          <cell r="N785">
            <v>24.390033524975603</v>
          </cell>
          <cell r="O785">
            <v>77</v>
          </cell>
          <cell r="P785">
            <v>1.0405405405405406</v>
          </cell>
          <cell r="R785">
            <v>23.155555555555555</v>
          </cell>
          <cell r="S785" t="str">
            <v>us</v>
          </cell>
          <cell r="T785" t="str">
            <v>United States</v>
          </cell>
          <cell r="U785" t="str">
            <v>North America</v>
          </cell>
          <cell r="V785" t="str">
            <v>Americas</v>
          </cell>
          <cell r="W785">
            <v>1</v>
          </cell>
          <cell r="X785" t="str">
            <v>BIG12</v>
          </cell>
          <cell r="Z785" t="str">
            <v>Oklahoma State</v>
          </cell>
          <cell r="AF785">
            <v>200000</v>
          </cell>
          <cell r="AG785">
            <v>1.1405109489051095E-2</v>
          </cell>
          <cell r="AJ785">
            <v>242</v>
          </cell>
          <cell r="AL785">
            <v>0.1</v>
          </cell>
          <cell r="AM785">
            <v>0.1</v>
          </cell>
          <cell r="AN785">
            <v>0.2</v>
          </cell>
          <cell r="AO785">
            <v>-6.2</v>
          </cell>
          <cell r="AP785" t="str">
            <v/>
          </cell>
          <cell r="AQ785">
            <v>18.899999999999999</v>
          </cell>
          <cell r="AR785">
            <v>8.3000000000000007</v>
          </cell>
          <cell r="AS785">
            <v>42.8</v>
          </cell>
          <cell r="AT785">
            <v>12.7</v>
          </cell>
          <cell r="AU785">
            <v>0.9</v>
          </cell>
          <cell r="AV785">
            <v>0.6</v>
          </cell>
          <cell r="AW785">
            <v>10.4</v>
          </cell>
          <cell r="AX785">
            <v>1.221153846153846</v>
          </cell>
          <cell r="AY785">
            <v>1.5</v>
          </cell>
          <cell r="BG785">
            <v>1</v>
          </cell>
        </row>
        <row r="786">
          <cell r="C786">
            <v>1993</v>
          </cell>
          <cell r="D786" t="str">
            <v>CHI</v>
          </cell>
          <cell r="F786" t="str">
            <v>Scott Williams</v>
          </cell>
          <cell r="G786">
            <v>42</v>
          </cell>
          <cell r="H786" t="str">
            <v>PF</v>
          </cell>
          <cell r="J786">
            <v>82</v>
          </cell>
          <cell r="L786">
            <v>230</v>
          </cell>
          <cell r="N786">
            <v>24.044866326463161</v>
          </cell>
          <cell r="O786">
            <v>85</v>
          </cell>
          <cell r="P786">
            <v>1.0365853658536586</v>
          </cell>
          <cell r="R786">
            <v>25.247222222222224</v>
          </cell>
          <cell r="S786" t="str">
            <v>us</v>
          </cell>
          <cell r="T786" t="str">
            <v>United States</v>
          </cell>
          <cell r="U786" t="str">
            <v>North America</v>
          </cell>
          <cell r="V786" t="str">
            <v>Americas</v>
          </cell>
          <cell r="W786">
            <v>2</v>
          </cell>
          <cell r="X786" t="str">
            <v>ACC</v>
          </cell>
          <cell r="Z786" t="str">
            <v>UNC</v>
          </cell>
          <cell r="AF786">
            <v>613000</v>
          </cell>
          <cell r="AG786">
            <v>3.4956660583941604E-2</v>
          </cell>
          <cell r="AJ786">
            <v>1369</v>
          </cell>
          <cell r="AL786">
            <v>1.4</v>
          </cell>
          <cell r="AM786">
            <v>2.5</v>
          </cell>
          <cell r="AN786">
            <v>3.9</v>
          </cell>
          <cell r="AO786">
            <v>0.7</v>
          </cell>
          <cell r="AP786" t="str">
            <v/>
          </cell>
          <cell r="AQ786">
            <v>15.3</v>
          </cell>
          <cell r="AR786">
            <v>6.4</v>
          </cell>
          <cell r="AS786">
            <v>51.300000000000004</v>
          </cell>
          <cell r="AT786">
            <v>6.6</v>
          </cell>
          <cell r="AU786">
            <v>2.1</v>
          </cell>
          <cell r="AV786">
            <v>3.2</v>
          </cell>
          <cell r="AW786">
            <v>15.1</v>
          </cell>
          <cell r="AX786">
            <v>0.4370860927152318</v>
          </cell>
          <cell r="AY786">
            <v>5.3000000000000007</v>
          </cell>
          <cell r="BG786">
            <v>4</v>
          </cell>
        </row>
        <row r="787">
          <cell r="C787">
            <v>1993</v>
          </cell>
          <cell r="D787" t="str">
            <v>CHI</v>
          </cell>
          <cell r="O787">
            <v>0</v>
          </cell>
          <cell r="P787" t="str">
            <v/>
          </cell>
          <cell r="X787">
            <v>0</v>
          </cell>
          <cell r="AF787">
            <v>0</v>
          </cell>
          <cell r="AG787">
            <v>0</v>
          </cell>
          <cell r="AJ787">
            <v>0</v>
          </cell>
          <cell r="AL787">
            <v>0</v>
          </cell>
          <cell r="AM787">
            <v>0</v>
          </cell>
          <cell r="AN787">
            <v>0</v>
          </cell>
          <cell r="AO787" t="str">
            <v/>
          </cell>
          <cell r="AP787" t="str">
            <v/>
          </cell>
          <cell r="AQ787">
            <v>0</v>
          </cell>
          <cell r="AR787" t="str">
            <v/>
          </cell>
          <cell r="AS787">
            <v>0</v>
          </cell>
          <cell r="AT787">
            <v>0</v>
          </cell>
          <cell r="AU787">
            <v>0</v>
          </cell>
          <cell r="AV787">
            <v>0</v>
          </cell>
          <cell r="AW787">
            <v>0</v>
          </cell>
          <cell r="AX787">
            <v>0</v>
          </cell>
          <cell r="AY787">
            <v>0</v>
          </cell>
          <cell r="BG787" t="str">
            <v/>
          </cell>
        </row>
        <row r="788">
          <cell r="C788">
            <v>1993</v>
          </cell>
          <cell r="D788" t="str">
            <v>CHI</v>
          </cell>
          <cell r="O788">
            <v>0</v>
          </cell>
          <cell r="P788" t="str">
            <v/>
          </cell>
          <cell r="X788">
            <v>0</v>
          </cell>
          <cell r="AF788">
            <v>0</v>
          </cell>
          <cell r="AG788">
            <v>0</v>
          </cell>
          <cell r="AJ788">
            <v>0</v>
          </cell>
          <cell r="AL788">
            <v>0</v>
          </cell>
          <cell r="AM788">
            <v>0</v>
          </cell>
          <cell r="AN788">
            <v>0</v>
          </cell>
          <cell r="AO788" t="str">
            <v/>
          </cell>
          <cell r="AP788" t="str">
            <v/>
          </cell>
          <cell r="AQ788">
            <v>0</v>
          </cell>
          <cell r="AR788" t="str">
            <v/>
          </cell>
          <cell r="AS788">
            <v>0</v>
          </cell>
          <cell r="AT788">
            <v>0</v>
          </cell>
          <cell r="AU788">
            <v>0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BG788" t="str">
            <v/>
          </cell>
        </row>
        <row r="789">
          <cell r="C789">
            <v>1993</v>
          </cell>
          <cell r="D789" t="str">
            <v>CHI</v>
          </cell>
          <cell r="O789">
            <v>0</v>
          </cell>
          <cell r="P789" t="str">
            <v/>
          </cell>
          <cell r="X789">
            <v>0</v>
          </cell>
          <cell r="AF789">
            <v>0</v>
          </cell>
          <cell r="AG789">
            <v>0</v>
          </cell>
          <cell r="AJ789">
            <v>0</v>
          </cell>
          <cell r="AL789">
            <v>0</v>
          </cell>
          <cell r="AM789">
            <v>0</v>
          </cell>
          <cell r="AN789">
            <v>0</v>
          </cell>
          <cell r="AO789" t="str">
            <v/>
          </cell>
          <cell r="AP789" t="str">
            <v/>
          </cell>
          <cell r="AQ789">
            <v>0</v>
          </cell>
          <cell r="AR789" t="str">
            <v/>
          </cell>
          <cell r="AS789">
            <v>0</v>
          </cell>
          <cell r="AT789">
            <v>0</v>
          </cell>
          <cell r="AU789">
            <v>0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BG789" t="str">
            <v/>
          </cell>
        </row>
        <row r="790">
          <cell r="C790">
            <v>1993</v>
          </cell>
          <cell r="D790" t="str">
            <v>CHI</v>
          </cell>
          <cell r="O790">
            <v>0</v>
          </cell>
          <cell r="P790" t="str">
            <v/>
          </cell>
          <cell r="X790">
            <v>0</v>
          </cell>
          <cell r="AF790">
            <v>0</v>
          </cell>
          <cell r="AG790">
            <v>0</v>
          </cell>
          <cell r="AJ790">
            <v>0</v>
          </cell>
          <cell r="AL790">
            <v>0</v>
          </cell>
          <cell r="AM790">
            <v>0</v>
          </cell>
          <cell r="AN790">
            <v>0</v>
          </cell>
          <cell r="AO790" t="str">
            <v/>
          </cell>
          <cell r="AP790" t="str">
            <v/>
          </cell>
          <cell r="AQ790">
            <v>0</v>
          </cell>
          <cell r="AR790" t="str">
            <v/>
          </cell>
          <cell r="AS790">
            <v>0</v>
          </cell>
          <cell r="AT790">
            <v>0</v>
          </cell>
          <cell r="AU790">
            <v>0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BG790" t="str">
            <v/>
          </cell>
        </row>
        <row r="791">
          <cell r="C791">
            <v>1993</v>
          </cell>
          <cell r="D791" t="str">
            <v>CHI</v>
          </cell>
          <cell r="O791">
            <v>0</v>
          </cell>
          <cell r="P791" t="str">
            <v/>
          </cell>
          <cell r="X791">
            <v>0</v>
          </cell>
          <cell r="AF791">
            <v>0</v>
          </cell>
          <cell r="AG791">
            <v>0</v>
          </cell>
          <cell r="AJ791">
            <v>0</v>
          </cell>
          <cell r="AL791">
            <v>0</v>
          </cell>
          <cell r="AM791">
            <v>0</v>
          </cell>
          <cell r="AN791">
            <v>0</v>
          </cell>
          <cell r="AO791" t="str">
            <v/>
          </cell>
          <cell r="AP791" t="str">
            <v/>
          </cell>
          <cell r="AQ791">
            <v>0</v>
          </cell>
          <cell r="AR791" t="str">
            <v/>
          </cell>
          <cell r="AS791">
            <v>0</v>
          </cell>
          <cell r="AT791">
            <v>0</v>
          </cell>
          <cell r="AU791">
            <v>0</v>
          </cell>
          <cell r="AV791">
            <v>0</v>
          </cell>
          <cell r="AW791">
            <v>0</v>
          </cell>
          <cell r="AX791">
            <v>0</v>
          </cell>
          <cell r="AY791">
            <v>0</v>
          </cell>
          <cell r="BG791" t="str">
            <v/>
          </cell>
        </row>
        <row r="792">
          <cell r="C792">
            <v>1993</v>
          </cell>
          <cell r="D792" t="str">
            <v>CHI</v>
          </cell>
          <cell r="F792" t="str">
            <v>TEAM TOTAL / WTD AVG</v>
          </cell>
          <cell r="AG792">
            <v>1</v>
          </cell>
          <cell r="AJ792">
            <v>19830</v>
          </cell>
          <cell r="AL792">
            <v>33.700000000000003</v>
          </cell>
          <cell r="AM792">
            <v>24.6</v>
          </cell>
          <cell r="AN792">
            <v>58.4</v>
          </cell>
          <cell r="AO792">
            <v>1.6137670196671707</v>
          </cell>
          <cell r="AP792">
            <v>0</v>
          </cell>
          <cell r="AQ792">
            <v>306.10000000000002</v>
          </cell>
          <cell r="AR792">
            <v>205.9</v>
          </cell>
          <cell r="AS792">
            <v>52.905108421583463</v>
          </cell>
          <cell r="AT792">
            <v>15.861870902672718</v>
          </cell>
          <cell r="AU792">
            <v>2.0526475037821483</v>
          </cell>
          <cell r="AV792">
            <v>1.3774936964195661</v>
          </cell>
          <cell r="AW792">
            <v>12.081235501765001</v>
          </cell>
          <cell r="AX792">
            <v>1.512230789441618</v>
          </cell>
          <cell r="AY792">
            <v>3.4301412002017146</v>
          </cell>
          <cell r="BG792">
            <v>2.9282904689863845</v>
          </cell>
        </row>
        <row r="795">
          <cell r="C795" t="str">
            <v>YEAR</v>
          </cell>
          <cell r="D795" t="str">
            <v>TEAM</v>
          </cell>
          <cell r="F795" t="str">
            <v>PLAYER</v>
          </cell>
          <cell r="G795" t="str">
            <v>NUMBER</v>
          </cell>
          <cell r="H795" t="str">
            <v>POS</v>
          </cell>
          <cell r="J795" t="str">
            <v>HEIGHT (IN)</v>
          </cell>
          <cell r="L795" t="str">
            <v>WEIGHT (LBS)</v>
          </cell>
          <cell r="N795" t="str">
            <v>BMI</v>
          </cell>
          <cell r="O795" t="str">
            <v>W-SPAN</v>
          </cell>
          <cell r="P795" t="str">
            <v>APE</v>
          </cell>
          <cell r="R795" t="str">
            <v>AGE</v>
          </cell>
          <cell r="S795" t="str">
            <v>NATION</v>
          </cell>
          <cell r="T795" t="str">
            <v>COUNTRY</v>
          </cell>
          <cell r="U795" t="str">
            <v>CONTINENT</v>
          </cell>
          <cell r="V795" t="str">
            <v>GLOBAL REGION</v>
          </cell>
          <cell r="W795" t="str">
            <v>EXPE1IENCE</v>
          </cell>
          <cell r="X795" t="str">
            <v>CONFERENCE</v>
          </cell>
          <cell r="Z795" t="str">
            <v>COLLEGE1</v>
          </cell>
          <cell r="AF795" t="str">
            <v>SALARY</v>
          </cell>
          <cell r="AG795" t="str">
            <v>% SALARY</v>
          </cell>
          <cell r="AJ795" t="str">
            <v>MP</v>
          </cell>
          <cell r="AL795" t="str">
            <v>D-WS</v>
          </cell>
          <cell r="AM795" t="str">
            <v>O-WS</v>
          </cell>
          <cell r="AN795" t="str">
            <v>WS</v>
          </cell>
          <cell r="AO795" t="str">
            <v>RAPTOR</v>
          </cell>
          <cell r="AP795" t="str">
            <v>LEBRON</v>
          </cell>
          <cell r="AQ795" t="str">
            <v>USG%</v>
          </cell>
          <cell r="AR795" t="str">
            <v>PER</v>
          </cell>
          <cell r="AS795" t="str">
            <v>TS%</v>
          </cell>
          <cell r="AT795" t="str">
            <v>AST%</v>
          </cell>
          <cell r="AU795" t="str">
            <v>STL%</v>
          </cell>
          <cell r="AV795" t="str">
            <v>BLK%</v>
          </cell>
          <cell r="AW795" t="str">
            <v>TO%</v>
          </cell>
          <cell r="AX795" t="str">
            <v>AST%/TO%</v>
          </cell>
          <cell r="AY795" t="str">
            <v>STOCK%</v>
          </cell>
          <cell r="BG795" t="str">
            <v>WTD POS</v>
          </cell>
        </row>
        <row r="796">
          <cell r="C796">
            <v>1992</v>
          </cell>
          <cell r="D796" t="str">
            <v>CHI</v>
          </cell>
          <cell r="F796" t="str">
            <v>B.J. Armstrong</v>
          </cell>
          <cell r="G796">
            <v>10</v>
          </cell>
          <cell r="H796" t="str">
            <v>PG</v>
          </cell>
          <cell r="J796">
            <v>74</v>
          </cell>
          <cell r="L796">
            <v>175</v>
          </cell>
          <cell r="N796">
            <v>22.464504562477533</v>
          </cell>
          <cell r="O796">
            <v>77</v>
          </cell>
          <cell r="P796">
            <v>1.0405405405405406</v>
          </cell>
          <cell r="R796">
            <v>24.763888888888889</v>
          </cell>
          <cell r="S796" t="str">
            <v>us</v>
          </cell>
          <cell r="T796" t="str">
            <v>United States</v>
          </cell>
          <cell r="U796" t="str">
            <v>North America</v>
          </cell>
          <cell r="V796" t="str">
            <v>Americas</v>
          </cell>
          <cell r="W796">
            <v>2</v>
          </cell>
          <cell r="X796" t="str">
            <v>BIG10</v>
          </cell>
          <cell r="Z796" t="str">
            <v>Iowa</v>
          </cell>
          <cell r="AF796">
            <v>435000</v>
          </cell>
          <cell r="AG796">
            <v>2.5848238160318497E-2</v>
          </cell>
          <cell r="AJ796">
            <v>1875</v>
          </cell>
          <cell r="AL796">
            <v>2.7</v>
          </cell>
          <cell r="AM796">
            <v>1.8</v>
          </cell>
          <cell r="AN796">
            <v>4.5999999999999996</v>
          </cell>
          <cell r="AO796">
            <v>-0.8</v>
          </cell>
          <cell r="AP796" t="str">
            <v/>
          </cell>
          <cell r="AQ796">
            <v>19.5</v>
          </cell>
          <cell r="AR796">
            <v>27.7</v>
          </cell>
          <cell r="AS796">
            <v>53.7</v>
          </cell>
          <cell r="AT796">
            <v>19.2</v>
          </cell>
          <cell r="AU796">
            <v>1.2</v>
          </cell>
          <cell r="AV796">
            <v>0.2</v>
          </cell>
          <cell r="AW796">
            <v>11.1</v>
          </cell>
          <cell r="AX796">
            <v>1.7297297297297298</v>
          </cell>
          <cell r="AY796">
            <v>1.4</v>
          </cell>
          <cell r="BG796">
            <v>1</v>
          </cell>
        </row>
        <row r="797">
          <cell r="C797">
            <v>1992</v>
          </cell>
          <cell r="D797" t="str">
            <v>CHI</v>
          </cell>
          <cell r="F797" t="str">
            <v>Bill Cartwright</v>
          </cell>
          <cell r="G797">
            <v>24</v>
          </cell>
          <cell r="H797" t="str">
            <v>C</v>
          </cell>
          <cell r="J797">
            <v>85</v>
          </cell>
          <cell r="L797">
            <v>245</v>
          </cell>
          <cell r="N797">
            <v>23.836938100730482</v>
          </cell>
          <cell r="O797">
            <v>89</v>
          </cell>
          <cell r="P797">
            <v>1.0470588235294118</v>
          </cell>
          <cell r="R797">
            <v>34.87222222222222</v>
          </cell>
          <cell r="S797" t="str">
            <v>us</v>
          </cell>
          <cell r="T797" t="str">
            <v>United States</v>
          </cell>
          <cell r="U797" t="str">
            <v>North America</v>
          </cell>
          <cell r="V797" t="str">
            <v>Americas</v>
          </cell>
          <cell r="W797">
            <v>11</v>
          </cell>
          <cell r="X797" t="str">
            <v>WCC</v>
          </cell>
          <cell r="Z797" t="str">
            <v>San Francisco</v>
          </cell>
          <cell r="AF797">
            <v>2000000</v>
          </cell>
          <cell r="AG797">
            <v>0.11884247430031493</v>
          </cell>
          <cell r="AJ797">
            <v>1471</v>
          </cell>
          <cell r="AL797">
            <v>0.6</v>
          </cell>
          <cell r="AM797">
            <v>1.9</v>
          </cell>
          <cell r="AN797">
            <v>2.5</v>
          </cell>
          <cell r="AO797">
            <v>-3.3</v>
          </cell>
          <cell r="AP797" t="str">
            <v/>
          </cell>
          <cell r="AQ797">
            <v>17.3</v>
          </cell>
          <cell r="AR797">
            <v>21.5</v>
          </cell>
          <cell r="AS797">
            <v>49.7</v>
          </cell>
          <cell r="AT797">
            <v>7.6</v>
          </cell>
          <cell r="AU797">
            <v>0.8</v>
          </cell>
          <cell r="AV797">
            <v>0.6</v>
          </cell>
          <cell r="AW797">
            <v>12.7</v>
          </cell>
          <cell r="AX797">
            <v>0.59842519685039375</v>
          </cell>
          <cell r="AY797">
            <v>1.4</v>
          </cell>
          <cell r="BG797">
            <v>5</v>
          </cell>
        </row>
        <row r="798">
          <cell r="C798">
            <v>1992</v>
          </cell>
          <cell r="D798" t="str">
            <v>CHI</v>
          </cell>
          <cell r="F798" t="str">
            <v>Horace Grant</v>
          </cell>
          <cell r="G798">
            <v>54</v>
          </cell>
          <cell r="H798" t="str">
            <v>PF</v>
          </cell>
          <cell r="J798">
            <v>82</v>
          </cell>
          <cell r="L798">
            <v>215</v>
          </cell>
          <cell r="N798">
            <v>22.476722870389477</v>
          </cell>
          <cell r="O798">
            <v>85</v>
          </cell>
          <cell r="P798">
            <v>1.0365853658536586</v>
          </cell>
          <cell r="R798">
            <v>26.944444444444443</v>
          </cell>
          <cell r="S798" t="str">
            <v>us</v>
          </cell>
          <cell r="T798" t="str">
            <v>United States</v>
          </cell>
          <cell r="U798" t="str">
            <v>North America</v>
          </cell>
          <cell r="V798" t="str">
            <v>Americas</v>
          </cell>
          <cell r="W798">
            <v>4</v>
          </cell>
          <cell r="X798" t="str">
            <v>ACC</v>
          </cell>
          <cell r="Z798" t="str">
            <v>Clemson</v>
          </cell>
          <cell r="AF798">
            <v>1750000</v>
          </cell>
          <cell r="AG798">
            <v>0.10398716501277556</v>
          </cell>
          <cell r="AJ798">
            <v>2859</v>
          </cell>
          <cell r="AL798">
            <v>9.1</v>
          </cell>
          <cell r="AM798">
            <v>5</v>
          </cell>
          <cell r="AN798">
            <v>14.1</v>
          </cell>
          <cell r="AO798">
            <v>6.3</v>
          </cell>
          <cell r="AP798" t="str">
            <v/>
          </cell>
          <cell r="AQ798">
            <v>15.5</v>
          </cell>
          <cell r="AR798">
            <v>10.9</v>
          </cell>
          <cell r="AS798">
            <v>61.8</v>
          </cell>
          <cell r="AT798">
            <v>10</v>
          </cell>
          <cell r="AU798">
            <v>1.8</v>
          </cell>
          <cell r="AV798">
            <v>2.9</v>
          </cell>
          <cell r="AW798">
            <v>9.5</v>
          </cell>
          <cell r="AX798">
            <v>1.0526315789473684</v>
          </cell>
          <cell r="AY798">
            <v>4.7</v>
          </cell>
          <cell r="BG798">
            <v>4</v>
          </cell>
        </row>
        <row r="799">
          <cell r="C799">
            <v>1992</v>
          </cell>
          <cell r="D799" t="str">
            <v>CHI</v>
          </cell>
          <cell r="F799" t="str">
            <v>Bob Hansen</v>
          </cell>
          <cell r="G799">
            <v>20</v>
          </cell>
          <cell r="H799" t="str">
            <v>SG</v>
          </cell>
          <cell r="J799">
            <v>78</v>
          </cell>
          <cell r="L799">
            <v>190</v>
          </cell>
          <cell r="N799">
            <v>21.952633724978043</v>
          </cell>
          <cell r="O799">
            <v>80</v>
          </cell>
          <cell r="P799">
            <v>1.0256410256410255</v>
          </cell>
          <cell r="R799">
            <v>31.405555555555555</v>
          </cell>
          <cell r="S799" t="str">
            <v>us</v>
          </cell>
          <cell r="T799" t="str">
            <v>United States</v>
          </cell>
          <cell r="U799" t="str">
            <v>North America</v>
          </cell>
          <cell r="V799" t="str">
            <v>Americas</v>
          </cell>
          <cell r="W799">
            <v>8</v>
          </cell>
          <cell r="X799" t="str">
            <v>BIG10</v>
          </cell>
          <cell r="Z799" t="str">
            <v>Iowa</v>
          </cell>
          <cell r="AF799">
            <v>600000</v>
          </cell>
          <cell r="AG799">
            <v>3.5652742290094477E-2</v>
          </cell>
          <cell r="AJ799">
            <v>769</v>
          </cell>
          <cell r="AL799">
            <v>0</v>
          </cell>
          <cell r="AM799">
            <v>0.9</v>
          </cell>
          <cell r="AN799">
            <v>0.9</v>
          </cell>
          <cell r="AO799">
            <v>-3.8</v>
          </cell>
          <cell r="AP799" t="str">
            <v/>
          </cell>
          <cell r="AQ799">
            <v>11.6</v>
          </cell>
          <cell r="AR799">
            <v>20.6</v>
          </cell>
          <cell r="AS799">
            <v>46.2</v>
          </cell>
          <cell r="AT799">
            <v>10.8</v>
          </cell>
          <cell r="AU799">
            <v>1.7</v>
          </cell>
          <cell r="AV799">
            <v>0.2</v>
          </cell>
          <cell r="AW799">
            <v>13.5</v>
          </cell>
          <cell r="AX799">
            <v>0.8</v>
          </cell>
          <cell r="AY799">
            <v>1.9</v>
          </cell>
          <cell r="BG799">
            <v>2</v>
          </cell>
        </row>
        <row r="800">
          <cell r="C800">
            <v>1992</v>
          </cell>
          <cell r="D800" t="str">
            <v>CHI</v>
          </cell>
          <cell r="F800" t="str">
            <v>Craig Hodges</v>
          </cell>
          <cell r="G800">
            <v>14</v>
          </cell>
          <cell r="H800" t="str">
            <v>SG</v>
          </cell>
          <cell r="J800">
            <v>74</v>
          </cell>
          <cell r="L800">
            <v>190</v>
          </cell>
          <cell r="N800">
            <v>24.390033524975603</v>
          </cell>
          <cell r="O800">
            <v>77</v>
          </cell>
          <cell r="P800">
            <v>1.0405405405405406</v>
          </cell>
          <cell r="R800">
            <v>31.963888888888889</v>
          </cell>
          <cell r="S800" t="str">
            <v>us</v>
          </cell>
          <cell r="T800" t="str">
            <v>United States</v>
          </cell>
          <cell r="U800" t="str">
            <v>North America</v>
          </cell>
          <cell r="V800" t="str">
            <v>Americas</v>
          </cell>
          <cell r="W800">
            <v>9</v>
          </cell>
          <cell r="X800" t="str">
            <v>OTHER</v>
          </cell>
          <cell r="Z800" t="str">
            <v>Cal State Long Beach</v>
          </cell>
          <cell r="AF800">
            <v>700000</v>
          </cell>
          <cell r="AG800">
            <v>4.1594866005110226E-2</v>
          </cell>
          <cell r="AJ800">
            <v>555</v>
          </cell>
          <cell r="AL800">
            <v>0.3</v>
          </cell>
          <cell r="AM800">
            <v>0.5</v>
          </cell>
          <cell r="AN800">
            <v>0.8</v>
          </cell>
          <cell r="AO800">
            <v>-2.5</v>
          </cell>
          <cell r="AP800" t="str">
            <v/>
          </cell>
          <cell r="AQ800">
            <v>21.1</v>
          </cell>
          <cell r="AR800">
            <v>10.9</v>
          </cell>
          <cell r="AS800">
            <v>47.699999999999996</v>
          </cell>
          <cell r="AT800">
            <v>13</v>
          </cell>
          <cell r="AU800">
            <v>1.3</v>
          </cell>
          <cell r="AV800">
            <v>0.1</v>
          </cell>
          <cell r="AW800">
            <v>8.1</v>
          </cell>
          <cell r="AX800">
            <v>1.6049382716049383</v>
          </cell>
          <cell r="AY800">
            <v>1.4000000000000001</v>
          </cell>
          <cell r="BG800">
            <v>2</v>
          </cell>
        </row>
        <row r="801">
          <cell r="C801">
            <v>1992</v>
          </cell>
          <cell r="D801" t="str">
            <v>CHI</v>
          </cell>
          <cell r="F801" t="str">
            <v>Dennis Hopson</v>
          </cell>
          <cell r="G801">
            <v>2</v>
          </cell>
          <cell r="H801" t="str">
            <v>SG</v>
          </cell>
          <cell r="J801">
            <v>77</v>
          </cell>
          <cell r="L801">
            <v>200</v>
          </cell>
          <cell r="N801">
            <v>23.712141673445672</v>
          </cell>
          <cell r="O801">
            <v>78</v>
          </cell>
          <cell r="P801">
            <v>1.0129870129870129</v>
          </cell>
          <cell r="R801">
            <v>27.144444444444446</v>
          </cell>
          <cell r="S801" t="str">
            <v>us</v>
          </cell>
          <cell r="T801" t="str">
            <v>United States</v>
          </cell>
          <cell r="U801" t="str">
            <v>North America</v>
          </cell>
          <cell r="V801" t="str">
            <v>Americas</v>
          </cell>
          <cell r="W801">
            <v>4</v>
          </cell>
          <cell r="X801" t="str">
            <v>BIG10</v>
          </cell>
          <cell r="Z801" t="str">
            <v>Ohio State</v>
          </cell>
          <cell r="AF801">
            <v>0</v>
          </cell>
          <cell r="AG801">
            <v>0</v>
          </cell>
          <cell r="AJ801">
            <v>10</v>
          </cell>
          <cell r="AL801">
            <v>0</v>
          </cell>
          <cell r="AM801">
            <v>0</v>
          </cell>
          <cell r="AN801">
            <v>0</v>
          </cell>
          <cell r="AO801">
            <v>0.2</v>
          </cell>
          <cell r="AP801" t="str">
            <v/>
          </cell>
          <cell r="AQ801">
            <v>8.6</v>
          </cell>
          <cell r="AR801">
            <v>13.1</v>
          </cell>
          <cell r="AS801">
            <v>50</v>
          </cell>
          <cell r="AT801">
            <v>0</v>
          </cell>
          <cell r="AU801">
            <v>5.0999999999999996</v>
          </cell>
          <cell r="AV801">
            <v>0</v>
          </cell>
          <cell r="AW801">
            <v>0</v>
          </cell>
          <cell r="AX801">
            <v>0</v>
          </cell>
          <cell r="AY801">
            <v>5.0999999999999996</v>
          </cell>
          <cell r="BG801">
            <v>2</v>
          </cell>
        </row>
        <row r="802">
          <cell r="C802">
            <v>1992</v>
          </cell>
          <cell r="D802" t="str">
            <v>CHI</v>
          </cell>
          <cell r="F802" t="str">
            <v>Michael Jordan</v>
          </cell>
          <cell r="G802">
            <v>23</v>
          </cell>
          <cell r="H802" t="str">
            <v>SG</v>
          </cell>
          <cell r="J802">
            <v>78</v>
          </cell>
          <cell r="L802">
            <v>198</v>
          </cell>
          <cell r="N802">
            <v>22.876955144977121</v>
          </cell>
          <cell r="O802">
            <v>83</v>
          </cell>
          <cell r="P802">
            <v>1.0641025641025641</v>
          </cell>
          <cell r="R802">
            <v>29.324999999999999</v>
          </cell>
          <cell r="S802" t="str">
            <v>us</v>
          </cell>
          <cell r="T802" t="str">
            <v>United States</v>
          </cell>
          <cell r="U802" t="str">
            <v>North America</v>
          </cell>
          <cell r="V802" t="str">
            <v>Americas</v>
          </cell>
          <cell r="W802">
            <v>7</v>
          </cell>
          <cell r="X802" t="str">
            <v>ACC</v>
          </cell>
          <cell r="Z802" t="str">
            <v>UNC</v>
          </cell>
          <cell r="AF802">
            <v>3250000</v>
          </cell>
          <cell r="AG802">
            <v>0.19311902073801177</v>
          </cell>
          <cell r="AJ802">
            <v>3102</v>
          </cell>
          <cell r="AL802">
            <v>12.1</v>
          </cell>
          <cell r="AM802">
            <v>5.6</v>
          </cell>
          <cell r="AN802">
            <v>17.7</v>
          </cell>
          <cell r="AO802">
            <v>10</v>
          </cell>
          <cell r="AP802" t="str">
            <v/>
          </cell>
          <cell r="AQ802">
            <v>31.7</v>
          </cell>
          <cell r="AR802">
            <v>13.4</v>
          </cell>
          <cell r="AS802">
            <v>57.9</v>
          </cell>
          <cell r="AT802">
            <v>25.7</v>
          </cell>
          <cell r="AU802">
            <v>3</v>
          </cell>
          <cell r="AV802">
            <v>1.5</v>
          </cell>
          <cell r="AW802">
            <v>8.8000000000000007</v>
          </cell>
          <cell r="AX802">
            <v>2.920454545454545</v>
          </cell>
          <cell r="AY802">
            <v>4.5</v>
          </cell>
          <cell r="BG802">
            <v>2</v>
          </cell>
        </row>
        <row r="803">
          <cell r="C803">
            <v>1992</v>
          </cell>
          <cell r="D803" t="str">
            <v>CHI</v>
          </cell>
          <cell r="F803" t="str">
            <v>Stacey King</v>
          </cell>
          <cell r="G803">
            <v>21</v>
          </cell>
          <cell r="H803" t="str">
            <v>PF</v>
          </cell>
          <cell r="J803">
            <v>83</v>
          </cell>
          <cell r="L803">
            <v>230</v>
          </cell>
          <cell r="N803">
            <v>23.468962284676774</v>
          </cell>
          <cell r="O803">
            <v>87</v>
          </cell>
          <cell r="P803">
            <v>1.0481927710843373</v>
          </cell>
          <cell r="R803">
            <v>25.375</v>
          </cell>
          <cell r="S803" t="str">
            <v>us</v>
          </cell>
          <cell r="T803" t="str">
            <v>United States</v>
          </cell>
          <cell r="U803" t="str">
            <v>North America</v>
          </cell>
          <cell r="V803" t="str">
            <v>Americas</v>
          </cell>
          <cell r="W803">
            <v>2</v>
          </cell>
          <cell r="X803" t="str">
            <v>BIG12</v>
          </cell>
          <cell r="Z803" t="str">
            <v>Oklahoma</v>
          </cell>
          <cell r="AF803">
            <v>1100000</v>
          </cell>
          <cell r="AG803">
            <v>6.5363360865173206E-2</v>
          </cell>
          <cell r="AJ803">
            <v>1268</v>
          </cell>
          <cell r="AL803">
            <v>1.7</v>
          </cell>
          <cell r="AM803">
            <v>1.4</v>
          </cell>
          <cell r="AN803">
            <v>3.1</v>
          </cell>
          <cell r="AO803">
            <v>-2.6</v>
          </cell>
          <cell r="AP803" t="str">
            <v/>
          </cell>
          <cell r="AQ803">
            <v>19.399999999999999</v>
          </cell>
          <cell r="AR803">
            <v>10.4</v>
          </cell>
          <cell r="AS803">
            <v>55.7</v>
          </cell>
          <cell r="AT803">
            <v>8.1</v>
          </cell>
          <cell r="AU803">
            <v>0.8</v>
          </cell>
          <cell r="AV803">
            <v>1.2</v>
          </cell>
          <cell r="AW803">
            <v>13.3</v>
          </cell>
          <cell r="AX803">
            <v>0.60902255639097735</v>
          </cell>
          <cell r="AY803">
            <v>2</v>
          </cell>
          <cell r="BG803">
            <v>4</v>
          </cell>
        </row>
        <row r="804">
          <cell r="C804">
            <v>1992</v>
          </cell>
          <cell r="D804" t="str">
            <v>CHI</v>
          </cell>
          <cell r="F804" t="str">
            <v>Cliff Levingston</v>
          </cell>
          <cell r="G804">
            <v>53</v>
          </cell>
          <cell r="H804" t="str">
            <v>PF</v>
          </cell>
          <cell r="J804">
            <v>80</v>
          </cell>
          <cell r="L804">
            <v>210</v>
          </cell>
          <cell r="N804">
            <v>23.065430059523806</v>
          </cell>
          <cell r="O804">
            <v>84</v>
          </cell>
          <cell r="P804">
            <v>1.05</v>
          </cell>
          <cell r="R804">
            <v>31.444444444444443</v>
          </cell>
          <cell r="S804" t="str">
            <v>us</v>
          </cell>
          <cell r="T804" t="str">
            <v>United States</v>
          </cell>
          <cell r="U804" t="str">
            <v>North America</v>
          </cell>
          <cell r="V804" t="str">
            <v>Americas</v>
          </cell>
          <cell r="W804">
            <v>9</v>
          </cell>
          <cell r="X804" t="str">
            <v>AAC</v>
          </cell>
          <cell r="Z804" t="str">
            <v>Wichita State</v>
          </cell>
          <cell r="AF804">
            <v>1350000</v>
          </cell>
          <cell r="AG804">
            <v>8.0218670152712584E-2</v>
          </cell>
          <cell r="AJ804">
            <v>1020</v>
          </cell>
          <cell r="AL804">
            <v>1.5</v>
          </cell>
          <cell r="AM804">
            <v>1.5</v>
          </cell>
          <cell r="AN804">
            <v>2.9</v>
          </cell>
          <cell r="AO804">
            <v>-0.4</v>
          </cell>
          <cell r="AP804" t="str">
            <v/>
          </cell>
          <cell r="AQ804">
            <v>14.2</v>
          </cell>
          <cell r="AR804" t="str">
            <v/>
          </cell>
          <cell r="AS804">
            <v>53</v>
          </cell>
          <cell r="AT804">
            <v>8.1</v>
          </cell>
          <cell r="AU804">
            <v>1.3</v>
          </cell>
          <cell r="AV804">
            <v>2.8</v>
          </cell>
          <cell r="AW804">
            <v>12.5</v>
          </cell>
          <cell r="AX804">
            <v>0.64800000000000002</v>
          </cell>
          <cell r="AY804">
            <v>4.0999999999999996</v>
          </cell>
          <cell r="BG804">
            <v>4</v>
          </cell>
        </row>
        <row r="805">
          <cell r="C805">
            <v>1992</v>
          </cell>
          <cell r="D805" t="str">
            <v>CHI</v>
          </cell>
          <cell r="F805" t="str">
            <v>Chuck Nevitt</v>
          </cell>
          <cell r="G805">
            <v>25</v>
          </cell>
          <cell r="H805" t="str">
            <v>C</v>
          </cell>
          <cell r="J805">
            <v>89</v>
          </cell>
          <cell r="L805">
            <v>217</v>
          </cell>
          <cell r="N805">
            <v>19.257590892604146</v>
          </cell>
          <cell r="O805">
            <v>89</v>
          </cell>
          <cell r="P805">
            <v>1</v>
          </cell>
          <cell r="R805">
            <v>33.00277777777778</v>
          </cell>
          <cell r="S805" t="str">
            <v>us</v>
          </cell>
          <cell r="T805" t="str">
            <v>United States</v>
          </cell>
          <cell r="U805" t="str">
            <v>North America</v>
          </cell>
          <cell r="V805" t="str">
            <v>Americas</v>
          </cell>
          <cell r="W805">
            <v>7</v>
          </cell>
          <cell r="X805" t="str">
            <v>ACC</v>
          </cell>
          <cell r="Z805" t="str">
            <v>NC State</v>
          </cell>
          <cell r="AF805">
            <v>118000</v>
          </cell>
          <cell r="AG805">
            <v>7.0117059837185814E-3</v>
          </cell>
          <cell r="AJ805">
            <v>9</v>
          </cell>
          <cell r="AL805">
            <v>-0.1</v>
          </cell>
          <cell r="AM805">
            <v>0</v>
          </cell>
          <cell r="AN805">
            <v>-0.1</v>
          </cell>
          <cell r="AO805">
            <v>-29.7</v>
          </cell>
          <cell r="AP805" t="str">
            <v/>
          </cell>
          <cell r="AQ805">
            <v>28.8</v>
          </cell>
          <cell r="AR805">
            <v>14.2</v>
          </cell>
          <cell r="AS805">
            <v>33.300000000000004</v>
          </cell>
          <cell r="AT805">
            <v>13.8</v>
          </cell>
          <cell r="AU805">
            <v>0</v>
          </cell>
          <cell r="AV805">
            <v>0</v>
          </cell>
          <cell r="AW805">
            <v>50</v>
          </cell>
          <cell r="AX805">
            <v>0.27600000000000002</v>
          </cell>
          <cell r="AY805">
            <v>0</v>
          </cell>
          <cell r="BG805">
            <v>5</v>
          </cell>
        </row>
        <row r="806">
          <cell r="C806">
            <v>1992</v>
          </cell>
          <cell r="D806" t="str">
            <v>CHI</v>
          </cell>
          <cell r="F806" t="str">
            <v>John Paxson</v>
          </cell>
          <cell r="G806">
            <v>5</v>
          </cell>
          <cell r="H806" t="str">
            <v>PG</v>
          </cell>
          <cell r="J806">
            <v>74</v>
          </cell>
          <cell r="L806">
            <v>185</v>
          </cell>
          <cell r="N806">
            <v>23.748190537476248</v>
          </cell>
          <cell r="O806">
            <v>77</v>
          </cell>
          <cell r="P806">
            <v>1.0405405405405406</v>
          </cell>
          <cell r="R806">
            <v>31.708333333333332</v>
          </cell>
          <cell r="S806" t="str">
            <v>us</v>
          </cell>
          <cell r="T806" t="str">
            <v>United States</v>
          </cell>
          <cell r="U806" t="str">
            <v>North America</v>
          </cell>
          <cell r="V806" t="str">
            <v>Americas</v>
          </cell>
          <cell r="W806">
            <v>8</v>
          </cell>
          <cell r="X806" t="str">
            <v>ACC</v>
          </cell>
          <cell r="Z806" t="str">
            <v>Notre Dame</v>
          </cell>
          <cell r="AF806">
            <v>1600000</v>
          </cell>
          <cell r="AG806">
            <v>9.5073979440251949E-2</v>
          </cell>
          <cell r="AJ806">
            <v>1946</v>
          </cell>
          <cell r="AL806">
            <v>3</v>
          </cell>
          <cell r="AM806">
            <v>1.7</v>
          </cell>
          <cell r="AN806">
            <v>4.7</v>
          </cell>
          <cell r="AO806">
            <v>-0.7</v>
          </cell>
          <cell r="AP806" t="str">
            <v/>
          </cell>
          <cell r="AQ806">
            <v>12.1</v>
          </cell>
          <cell r="AR806">
            <v>14.1</v>
          </cell>
          <cell r="AS806">
            <v>55.1</v>
          </cell>
          <cell r="AT806">
            <v>15.7</v>
          </cell>
          <cell r="AU806">
            <v>1.3</v>
          </cell>
          <cell r="AV806">
            <v>0.3</v>
          </cell>
          <cell r="AW806">
            <v>8</v>
          </cell>
          <cell r="AX806">
            <v>1.9624999999999999</v>
          </cell>
          <cell r="AY806">
            <v>1.6</v>
          </cell>
          <cell r="BG806">
            <v>1</v>
          </cell>
        </row>
        <row r="807">
          <cell r="C807">
            <v>1992</v>
          </cell>
          <cell r="D807" t="str">
            <v>CHI</v>
          </cell>
          <cell r="F807" t="str">
            <v>Will Perdue</v>
          </cell>
          <cell r="G807">
            <v>32</v>
          </cell>
          <cell r="H807" t="str">
            <v>C</v>
          </cell>
          <cell r="J807">
            <v>85</v>
          </cell>
          <cell r="L807">
            <v>240</v>
          </cell>
          <cell r="N807">
            <v>23.350469976225778</v>
          </cell>
          <cell r="O807">
            <v>86</v>
          </cell>
          <cell r="P807">
            <v>1.0117647058823529</v>
          </cell>
          <cell r="R807">
            <v>26.791666666666668</v>
          </cell>
          <cell r="S807" t="str">
            <v>us</v>
          </cell>
          <cell r="T807" t="str">
            <v>United States</v>
          </cell>
          <cell r="U807" t="str">
            <v>North America</v>
          </cell>
          <cell r="V807" t="str">
            <v>Americas</v>
          </cell>
          <cell r="W807">
            <v>3</v>
          </cell>
          <cell r="X807" t="str">
            <v>SEC</v>
          </cell>
          <cell r="Z807" t="str">
            <v>Vanderbilt</v>
          </cell>
          <cell r="AF807">
            <v>500000</v>
          </cell>
          <cell r="AG807">
            <v>2.9710618575078732E-2</v>
          </cell>
          <cell r="AJ807">
            <v>1007</v>
          </cell>
          <cell r="AL807">
            <v>0.8</v>
          </cell>
          <cell r="AM807">
            <v>1.7</v>
          </cell>
          <cell r="AN807">
            <v>2.5</v>
          </cell>
          <cell r="AO807">
            <v>-1.5</v>
          </cell>
          <cell r="AP807" t="str">
            <v/>
          </cell>
          <cell r="AQ807">
            <v>16.7</v>
          </cell>
          <cell r="AR807">
            <v>14.6</v>
          </cell>
          <cell r="AS807">
            <v>55.000000000000007</v>
          </cell>
          <cell r="AT807">
            <v>10.3</v>
          </cell>
          <cell r="AU807">
            <v>0.8</v>
          </cell>
          <cell r="AV807">
            <v>2.7</v>
          </cell>
          <cell r="AW807">
            <v>18.5</v>
          </cell>
          <cell r="AX807">
            <v>0.55675675675675684</v>
          </cell>
          <cell r="AY807">
            <v>3.5</v>
          </cell>
          <cell r="BG807">
            <v>5</v>
          </cell>
        </row>
        <row r="808">
          <cell r="C808">
            <v>1992</v>
          </cell>
          <cell r="D808" t="str">
            <v>CHI</v>
          </cell>
          <cell r="F808" t="str">
            <v>Scottie Pippen</v>
          </cell>
          <cell r="G808">
            <v>33</v>
          </cell>
          <cell r="H808" t="str">
            <v>SF</v>
          </cell>
          <cell r="J808">
            <v>80</v>
          </cell>
          <cell r="L808">
            <v>210</v>
          </cell>
          <cell r="N808">
            <v>23.065430059523806</v>
          </cell>
          <cell r="O808">
            <v>84</v>
          </cell>
          <cell r="P808">
            <v>1.05</v>
          </cell>
          <cell r="R808">
            <v>26.719444444444445</v>
          </cell>
          <cell r="S808" t="str">
            <v>us</v>
          </cell>
          <cell r="T808" t="str">
            <v>United States</v>
          </cell>
          <cell r="U808" t="str">
            <v>North America</v>
          </cell>
          <cell r="V808" t="str">
            <v>Americas</v>
          </cell>
          <cell r="W808">
            <v>4</v>
          </cell>
          <cell r="X808" t="str">
            <v>OTHER</v>
          </cell>
          <cell r="Z808" t="str">
            <v>University of Central Arkansas</v>
          </cell>
          <cell r="AF808">
            <v>2770000</v>
          </cell>
          <cell r="AG808">
            <v>0.16459682690593619</v>
          </cell>
          <cell r="AJ808">
            <v>3164</v>
          </cell>
          <cell r="AL808">
            <v>7.1</v>
          </cell>
          <cell r="AM808">
            <v>5.5</v>
          </cell>
          <cell r="AN808">
            <v>12.7</v>
          </cell>
          <cell r="AO808">
            <v>6.9</v>
          </cell>
          <cell r="AP808" t="str">
            <v/>
          </cell>
          <cell r="AQ808">
            <v>24.6</v>
          </cell>
          <cell r="AR808">
            <v>21.5</v>
          </cell>
          <cell r="AS808">
            <v>55.500000000000007</v>
          </cell>
          <cell r="AT808">
            <v>25.8</v>
          </cell>
          <cell r="AU808">
            <v>2.5</v>
          </cell>
          <cell r="AV808">
            <v>1.8</v>
          </cell>
          <cell r="AW808">
            <v>14</v>
          </cell>
          <cell r="AX808">
            <v>1.842857142857143</v>
          </cell>
          <cell r="AY808">
            <v>4.3</v>
          </cell>
          <cell r="BG808">
            <v>3</v>
          </cell>
        </row>
        <row r="809">
          <cell r="C809">
            <v>1992</v>
          </cell>
          <cell r="D809" t="str">
            <v>CHI</v>
          </cell>
          <cell r="F809" t="str">
            <v>Mark Randall</v>
          </cell>
          <cell r="G809">
            <v>52</v>
          </cell>
          <cell r="H809" t="str">
            <v>PF</v>
          </cell>
          <cell r="J809">
            <v>80</v>
          </cell>
          <cell r="L809">
            <v>235</v>
          </cell>
          <cell r="N809">
            <v>25.811314590419496</v>
          </cell>
          <cell r="O809">
            <v>83</v>
          </cell>
          <cell r="P809">
            <v>1.0375000000000001</v>
          </cell>
          <cell r="R809">
            <v>24.705555555555556</v>
          </cell>
          <cell r="S809" t="str">
            <v>us</v>
          </cell>
          <cell r="T809" t="str">
            <v>United States</v>
          </cell>
          <cell r="U809" t="str">
            <v>North America</v>
          </cell>
          <cell r="V809" t="str">
            <v>Americas</v>
          </cell>
          <cell r="W809">
            <v>1</v>
          </cell>
          <cell r="X809" t="str">
            <v>BIG12</v>
          </cell>
          <cell r="Z809" t="str">
            <v>Kansas</v>
          </cell>
          <cell r="AF809">
            <v>180000</v>
          </cell>
          <cell r="AG809">
            <v>1.0695822687028345E-2</v>
          </cell>
          <cell r="AJ809">
            <v>67</v>
          </cell>
          <cell r="AL809">
            <v>0</v>
          </cell>
          <cell r="AM809">
            <v>0</v>
          </cell>
          <cell r="AN809">
            <v>0</v>
          </cell>
          <cell r="AO809">
            <v>-7.7</v>
          </cell>
          <cell r="AP809" t="str">
            <v/>
          </cell>
          <cell r="AQ809">
            <v>20.3</v>
          </cell>
          <cell r="AR809" t="str">
            <v/>
          </cell>
          <cell r="AS809">
            <v>50.9</v>
          </cell>
          <cell r="AT809">
            <v>13.6</v>
          </cell>
          <cell r="AU809">
            <v>0</v>
          </cell>
          <cell r="AV809">
            <v>0</v>
          </cell>
          <cell r="AW809">
            <v>19</v>
          </cell>
          <cell r="AX809">
            <v>0.71578947368421053</v>
          </cell>
          <cell r="AY809">
            <v>0</v>
          </cell>
          <cell r="BG809">
            <v>4</v>
          </cell>
        </row>
        <row r="810">
          <cell r="C810">
            <v>1992</v>
          </cell>
          <cell r="D810" t="str">
            <v>CHI</v>
          </cell>
          <cell r="F810" t="str">
            <v>Rory Sparrow</v>
          </cell>
          <cell r="G810">
            <v>2</v>
          </cell>
          <cell r="H810" t="str">
            <v>PG</v>
          </cell>
          <cell r="J810">
            <v>74</v>
          </cell>
          <cell r="L810">
            <v>175</v>
          </cell>
          <cell r="N810">
            <v>22.464504562477533</v>
          </cell>
          <cell r="O810">
            <v>76</v>
          </cell>
          <cell r="P810">
            <v>1.027027027027027</v>
          </cell>
          <cell r="R810">
            <v>34.005555555555553</v>
          </cell>
          <cell r="S810" t="str">
            <v>us</v>
          </cell>
          <cell r="T810" t="str">
            <v>United States</v>
          </cell>
          <cell r="U810" t="str">
            <v>North America</v>
          </cell>
          <cell r="V810" t="str">
            <v>Americas</v>
          </cell>
          <cell r="W810">
            <v>11</v>
          </cell>
          <cell r="X810" t="str">
            <v>BIG EAST</v>
          </cell>
          <cell r="Z810" t="str">
            <v>Villanova</v>
          </cell>
          <cell r="AF810">
            <v>126000</v>
          </cell>
          <cell r="AG810">
            <v>7.4870758809198407E-3</v>
          </cell>
          <cell r="AJ810">
            <v>18</v>
          </cell>
          <cell r="AL810">
            <v>-0.1</v>
          </cell>
          <cell r="AM810">
            <v>0</v>
          </cell>
          <cell r="AN810">
            <v>-0.1</v>
          </cell>
          <cell r="AO810">
            <v>-17.899999999999999</v>
          </cell>
          <cell r="AP810" t="str">
            <v/>
          </cell>
          <cell r="AQ810">
            <v>24</v>
          </cell>
          <cell r="AR810" t="str">
            <v/>
          </cell>
          <cell r="AS810">
            <v>18.8</v>
          </cell>
          <cell r="AT810">
            <v>25.7</v>
          </cell>
          <cell r="AU810">
            <v>0</v>
          </cell>
          <cell r="AV810">
            <v>0</v>
          </cell>
          <cell r="AW810">
            <v>20</v>
          </cell>
          <cell r="AX810">
            <v>1.2849999999999999</v>
          </cell>
          <cell r="AY810">
            <v>0</v>
          </cell>
          <cell r="BG810">
            <v>1</v>
          </cell>
        </row>
        <row r="811">
          <cell r="C811">
            <v>1992</v>
          </cell>
          <cell r="D811" t="str">
            <v>CHI</v>
          </cell>
          <cell r="F811" t="str">
            <v>Scott Williams</v>
          </cell>
          <cell r="G811">
            <v>42</v>
          </cell>
          <cell r="H811" t="str">
            <v>PF</v>
          </cell>
          <cell r="J811">
            <v>82</v>
          </cell>
          <cell r="L811">
            <v>230</v>
          </cell>
          <cell r="N811">
            <v>24.044866326463161</v>
          </cell>
          <cell r="O811">
            <v>85</v>
          </cell>
          <cell r="P811">
            <v>1.0365853658536586</v>
          </cell>
          <cell r="R811">
            <v>24.230555555555554</v>
          </cell>
          <cell r="S811" t="str">
            <v>us</v>
          </cell>
          <cell r="T811" t="str">
            <v>United States</v>
          </cell>
          <cell r="U811" t="str">
            <v>North America</v>
          </cell>
          <cell r="V811" t="str">
            <v>Americas</v>
          </cell>
          <cell r="W811">
            <v>1</v>
          </cell>
          <cell r="X811" t="str">
            <v>ACC</v>
          </cell>
          <cell r="Z811" t="str">
            <v>UNC</v>
          </cell>
          <cell r="AF811">
            <v>350000</v>
          </cell>
          <cell r="AG811">
            <v>2.0797433002555113E-2</v>
          </cell>
          <cell r="AJ811">
            <v>690</v>
          </cell>
          <cell r="AL811">
            <v>1</v>
          </cell>
          <cell r="AM811">
            <v>1.3</v>
          </cell>
          <cell r="AN811">
            <v>2.2999999999999998</v>
          </cell>
          <cell r="AO811">
            <v>0.1</v>
          </cell>
          <cell r="AP811" t="str">
            <v/>
          </cell>
          <cell r="AQ811">
            <v>15</v>
          </cell>
          <cell r="AR811">
            <v>17.100000000000001</v>
          </cell>
          <cell r="AS811">
            <v>52.300000000000004</v>
          </cell>
          <cell r="AT811">
            <v>9.1</v>
          </cell>
          <cell r="AU811">
            <v>1</v>
          </cell>
          <cell r="AV811">
            <v>3.3</v>
          </cell>
          <cell r="AW811">
            <v>14.6</v>
          </cell>
          <cell r="AX811">
            <v>0.62328767123287665</v>
          </cell>
          <cell r="AY811">
            <v>4.3</v>
          </cell>
          <cell r="BG811">
            <v>4</v>
          </cell>
        </row>
        <row r="812">
          <cell r="C812">
            <v>1992</v>
          </cell>
          <cell r="D812" t="str">
            <v>CHI</v>
          </cell>
          <cell r="O812">
            <v>0</v>
          </cell>
          <cell r="P812" t="str">
            <v/>
          </cell>
          <cell r="X812">
            <v>0</v>
          </cell>
          <cell r="AF812">
            <v>0</v>
          </cell>
          <cell r="AG812">
            <v>0</v>
          </cell>
          <cell r="AJ812">
            <v>0</v>
          </cell>
          <cell r="AL812">
            <v>0</v>
          </cell>
          <cell r="AM812">
            <v>0</v>
          </cell>
          <cell r="AN812">
            <v>0</v>
          </cell>
          <cell r="AO812" t="str">
            <v/>
          </cell>
          <cell r="AP812" t="str">
            <v/>
          </cell>
          <cell r="AQ812">
            <v>0</v>
          </cell>
          <cell r="AR812" t="str">
            <v/>
          </cell>
          <cell r="AS812">
            <v>0</v>
          </cell>
          <cell r="AT812">
            <v>0</v>
          </cell>
          <cell r="AU812">
            <v>0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BG812" t="str">
            <v/>
          </cell>
        </row>
        <row r="813">
          <cell r="C813">
            <v>1992</v>
          </cell>
          <cell r="D813" t="str">
            <v>CHI</v>
          </cell>
          <cell r="O813">
            <v>0</v>
          </cell>
          <cell r="P813" t="str">
            <v/>
          </cell>
          <cell r="X813">
            <v>0</v>
          </cell>
          <cell r="AF813">
            <v>0</v>
          </cell>
          <cell r="AG813">
            <v>0</v>
          </cell>
          <cell r="AJ813">
            <v>0</v>
          </cell>
          <cell r="AL813">
            <v>0</v>
          </cell>
          <cell r="AM813">
            <v>0</v>
          </cell>
          <cell r="AN813">
            <v>0</v>
          </cell>
          <cell r="AO813" t="str">
            <v/>
          </cell>
          <cell r="AP813" t="str">
            <v/>
          </cell>
          <cell r="AQ813">
            <v>0</v>
          </cell>
          <cell r="AR813" t="str">
            <v/>
          </cell>
          <cell r="AS813">
            <v>0</v>
          </cell>
          <cell r="AT813">
            <v>0</v>
          </cell>
          <cell r="AU813">
            <v>0</v>
          </cell>
          <cell r="AV813">
            <v>0</v>
          </cell>
          <cell r="AW813">
            <v>0</v>
          </cell>
          <cell r="AX813">
            <v>0</v>
          </cell>
          <cell r="AY813">
            <v>0</v>
          </cell>
          <cell r="BG813" t="str">
            <v/>
          </cell>
        </row>
        <row r="814">
          <cell r="C814">
            <v>1992</v>
          </cell>
          <cell r="D814" t="str">
            <v>CHI</v>
          </cell>
          <cell r="O814">
            <v>0</v>
          </cell>
          <cell r="P814" t="str">
            <v/>
          </cell>
          <cell r="X814">
            <v>0</v>
          </cell>
          <cell r="AF814">
            <v>0</v>
          </cell>
          <cell r="AG814">
            <v>0</v>
          </cell>
          <cell r="AJ814">
            <v>0</v>
          </cell>
          <cell r="AL814">
            <v>0</v>
          </cell>
          <cell r="AM814">
            <v>0</v>
          </cell>
          <cell r="AN814">
            <v>0</v>
          </cell>
          <cell r="AO814" t="str">
            <v/>
          </cell>
          <cell r="AP814" t="str">
            <v/>
          </cell>
          <cell r="AQ814">
            <v>0</v>
          </cell>
          <cell r="AR814" t="str">
            <v/>
          </cell>
          <cell r="AS814">
            <v>0</v>
          </cell>
          <cell r="AT814">
            <v>0</v>
          </cell>
          <cell r="AU814">
            <v>0</v>
          </cell>
          <cell r="AV814">
            <v>0</v>
          </cell>
          <cell r="AW814">
            <v>0</v>
          </cell>
          <cell r="AX814">
            <v>0</v>
          </cell>
          <cell r="AY814">
            <v>0</v>
          </cell>
          <cell r="BG814" t="str">
            <v/>
          </cell>
        </row>
        <row r="815">
          <cell r="C815">
            <v>1992</v>
          </cell>
          <cell r="D815" t="str">
            <v>CHI</v>
          </cell>
          <cell r="O815">
            <v>0</v>
          </cell>
          <cell r="P815" t="str">
            <v/>
          </cell>
          <cell r="X815">
            <v>0</v>
          </cell>
          <cell r="AF815">
            <v>0</v>
          </cell>
          <cell r="AG815">
            <v>0</v>
          </cell>
          <cell r="AJ815">
            <v>0</v>
          </cell>
          <cell r="AL815">
            <v>0</v>
          </cell>
          <cell r="AM815">
            <v>0</v>
          </cell>
          <cell r="AN815">
            <v>0</v>
          </cell>
          <cell r="AO815" t="str">
            <v/>
          </cell>
          <cell r="AP815" t="str">
            <v/>
          </cell>
          <cell r="AQ815">
            <v>0</v>
          </cell>
          <cell r="AR815" t="str">
            <v/>
          </cell>
          <cell r="AS815">
            <v>0</v>
          </cell>
          <cell r="AT815">
            <v>0</v>
          </cell>
          <cell r="AU815">
            <v>0</v>
          </cell>
          <cell r="AV815">
            <v>0</v>
          </cell>
          <cell r="AW815">
            <v>0</v>
          </cell>
          <cell r="AX815">
            <v>0</v>
          </cell>
          <cell r="AY815">
            <v>0</v>
          </cell>
          <cell r="BG815" t="str">
            <v/>
          </cell>
        </row>
        <row r="816">
          <cell r="C816">
            <v>1992</v>
          </cell>
          <cell r="D816" t="str">
            <v>CHI</v>
          </cell>
          <cell r="O816">
            <v>0</v>
          </cell>
          <cell r="P816" t="str">
            <v/>
          </cell>
          <cell r="X816">
            <v>0</v>
          </cell>
          <cell r="AF816">
            <v>0</v>
          </cell>
          <cell r="AG816">
            <v>0</v>
          </cell>
          <cell r="AJ816">
            <v>0</v>
          </cell>
          <cell r="AL816">
            <v>0</v>
          </cell>
          <cell r="AM816">
            <v>0</v>
          </cell>
          <cell r="AN816">
            <v>0</v>
          </cell>
          <cell r="AO816" t="str">
            <v/>
          </cell>
          <cell r="AP816" t="str">
            <v/>
          </cell>
          <cell r="AQ816">
            <v>0</v>
          </cell>
          <cell r="AR816" t="str">
            <v/>
          </cell>
          <cell r="AS816">
            <v>0</v>
          </cell>
          <cell r="AT816">
            <v>0</v>
          </cell>
          <cell r="AU816">
            <v>0</v>
          </cell>
          <cell r="AV816">
            <v>0</v>
          </cell>
          <cell r="AW816">
            <v>0</v>
          </cell>
          <cell r="AX816">
            <v>0</v>
          </cell>
          <cell r="AY816">
            <v>0</v>
          </cell>
          <cell r="BG816" t="str">
            <v/>
          </cell>
        </row>
        <row r="817">
          <cell r="C817">
            <v>1992</v>
          </cell>
          <cell r="D817" t="str">
            <v>CHI</v>
          </cell>
          <cell r="O817">
            <v>0</v>
          </cell>
          <cell r="P817" t="str">
            <v/>
          </cell>
          <cell r="X817">
            <v>0</v>
          </cell>
          <cell r="AF817">
            <v>0</v>
          </cell>
          <cell r="AG817">
            <v>0</v>
          </cell>
          <cell r="AJ817">
            <v>0</v>
          </cell>
          <cell r="AL817">
            <v>0</v>
          </cell>
          <cell r="AM817">
            <v>0</v>
          </cell>
          <cell r="AN817">
            <v>0</v>
          </cell>
          <cell r="AO817" t="str">
            <v/>
          </cell>
          <cell r="AP817" t="str">
            <v/>
          </cell>
          <cell r="AQ817">
            <v>0</v>
          </cell>
          <cell r="AR817" t="str">
            <v/>
          </cell>
          <cell r="AS817">
            <v>0</v>
          </cell>
          <cell r="AT817">
            <v>0</v>
          </cell>
          <cell r="AU817">
            <v>0</v>
          </cell>
          <cell r="AV817">
            <v>0</v>
          </cell>
          <cell r="AW817">
            <v>0</v>
          </cell>
          <cell r="AX817">
            <v>0</v>
          </cell>
          <cell r="AY817">
            <v>0</v>
          </cell>
          <cell r="BG817" t="str">
            <v/>
          </cell>
        </row>
        <row r="818">
          <cell r="C818">
            <v>1992</v>
          </cell>
          <cell r="D818" t="str">
            <v>CHI</v>
          </cell>
          <cell r="F818" t="str">
            <v>TEAM TOTAL / WTD AVG</v>
          </cell>
          <cell r="AG818">
            <v>1</v>
          </cell>
          <cell r="AJ818">
            <v>19830</v>
          </cell>
          <cell r="AL818">
            <v>39.699999999999996</v>
          </cell>
          <cell r="AM818">
            <v>28.799999999999997</v>
          </cell>
          <cell r="AN818">
            <v>68.599999999999994</v>
          </cell>
          <cell r="AO818">
            <v>2.6519112455874936</v>
          </cell>
          <cell r="AP818">
            <v>0</v>
          </cell>
          <cell r="AQ818">
            <v>300.39999999999998</v>
          </cell>
          <cell r="AR818">
            <v>188.49999999999997</v>
          </cell>
          <cell r="AS818">
            <v>55.250837115481588</v>
          </cell>
          <cell r="AT818">
            <v>16.130937972768532</v>
          </cell>
          <cell r="AU818">
            <v>1.7264044377206254</v>
          </cell>
          <cell r="AV818">
            <v>1.5160615229450327</v>
          </cell>
          <cell r="AW818">
            <v>11.552909732728191</v>
          </cell>
          <cell r="AX818">
            <v>1.5050686422696309</v>
          </cell>
          <cell r="AY818">
            <v>3.2424659606656578</v>
          </cell>
          <cell r="BG818">
            <v>2.9376701966717094</v>
          </cell>
        </row>
        <row r="821">
          <cell r="C821" t="str">
            <v>YEAR</v>
          </cell>
          <cell r="D821" t="str">
            <v>TEAM</v>
          </cell>
          <cell r="F821" t="str">
            <v>PLAYER</v>
          </cell>
          <cell r="G821" t="str">
            <v>NUMBER</v>
          </cell>
          <cell r="H821" t="str">
            <v>POS</v>
          </cell>
          <cell r="J821" t="str">
            <v>HEIGHT (IN)</v>
          </cell>
          <cell r="L821" t="str">
            <v>WEIGHT (LBS)</v>
          </cell>
          <cell r="N821" t="str">
            <v>BMI</v>
          </cell>
          <cell r="O821" t="str">
            <v>W-SPAN</v>
          </cell>
          <cell r="P821" t="str">
            <v>APE</v>
          </cell>
          <cell r="R821" t="str">
            <v>AGE</v>
          </cell>
          <cell r="S821" t="str">
            <v>NATION</v>
          </cell>
          <cell r="T821" t="str">
            <v>COUNTRY</v>
          </cell>
          <cell r="U821" t="str">
            <v>CONTINENT</v>
          </cell>
          <cell r="V821" t="str">
            <v>GLOBAL REGION</v>
          </cell>
          <cell r="W821" t="str">
            <v>EXPE1IENCE</v>
          </cell>
          <cell r="X821" t="str">
            <v>CONFERENCE</v>
          </cell>
          <cell r="Z821" t="str">
            <v>COLLEGE1</v>
          </cell>
          <cell r="AF821" t="str">
            <v>SALARY</v>
          </cell>
          <cell r="AG821" t="str">
            <v>% SALARY</v>
          </cell>
          <cell r="AJ821" t="str">
            <v>MP</v>
          </cell>
          <cell r="AL821" t="str">
            <v>D-WS</v>
          </cell>
          <cell r="AM821" t="str">
            <v>O-WS</v>
          </cell>
          <cell r="AN821" t="str">
            <v>WS</v>
          </cell>
          <cell r="AO821" t="str">
            <v>RAPTOR</v>
          </cell>
          <cell r="AP821" t="str">
            <v>LEBRON</v>
          </cell>
          <cell r="AQ821" t="str">
            <v>USG%</v>
          </cell>
          <cell r="AR821" t="str">
            <v>PER</v>
          </cell>
          <cell r="AS821" t="str">
            <v>TS%</v>
          </cell>
          <cell r="AT821" t="str">
            <v>AST%</v>
          </cell>
          <cell r="AU821" t="str">
            <v>STL%</v>
          </cell>
          <cell r="AV821" t="str">
            <v>BLK%</v>
          </cell>
          <cell r="AW821" t="str">
            <v>TO%</v>
          </cell>
          <cell r="AX821" t="str">
            <v>AST%/TO%</v>
          </cell>
          <cell r="AY821" t="str">
            <v>STOCK%</v>
          </cell>
          <cell r="BG821" t="str">
            <v>WTD POS</v>
          </cell>
        </row>
        <row r="822">
          <cell r="C822">
            <v>1991</v>
          </cell>
          <cell r="D822" t="str">
            <v>CHI</v>
          </cell>
          <cell r="F822" t="str">
            <v>B.J. Armstrong</v>
          </cell>
          <cell r="G822">
            <v>10</v>
          </cell>
          <cell r="H822" t="str">
            <v>PG</v>
          </cell>
          <cell r="J822">
            <v>74</v>
          </cell>
          <cell r="L822">
            <v>175</v>
          </cell>
          <cell r="N822">
            <v>22.464504562477533</v>
          </cell>
          <cell r="O822">
            <v>77</v>
          </cell>
          <cell r="P822">
            <v>1.0405405405405406</v>
          </cell>
          <cell r="R822">
            <v>23.758333333333333</v>
          </cell>
          <cell r="S822" t="str">
            <v>us</v>
          </cell>
          <cell r="T822" t="str">
            <v>United States</v>
          </cell>
          <cell r="U822" t="str">
            <v>North America</v>
          </cell>
          <cell r="V822" t="str">
            <v>Americas</v>
          </cell>
          <cell r="W822">
            <v>1</v>
          </cell>
          <cell r="X822" t="str">
            <v>BIG10</v>
          </cell>
          <cell r="Z822" t="str">
            <v>Iowa</v>
          </cell>
          <cell r="AF822">
            <v>425000</v>
          </cell>
          <cell r="AG822">
            <v>4.233067729083665E-2</v>
          </cell>
          <cell r="AJ822">
            <v>1731</v>
          </cell>
          <cell r="AL822">
            <v>2.2999999999999998</v>
          </cell>
          <cell r="AM822">
            <v>1.8</v>
          </cell>
          <cell r="AN822">
            <v>4.0999999999999996</v>
          </cell>
          <cell r="AO822">
            <v>-0.6</v>
          </cell>
          <cell r="AP822" t="str">
            <v/>
          </cell>
          <cell r="AQ822">
            <v>19.5</v>
          </cell>
          <cell r="AR822">
            <v>31.6</v>
          </cell>
          <cell r="AS822">
            <v>52.900000000000006</v>
          </cell>
          <cell r="AT822">
            <v>23.4</v>
          </cell>
          <cell r="AU822">
            <v>2</v>
          </cell>
          <cell r="AV822">
            <v>0.1</v>
          </cell>
          <cell r="AW822">
            <v>13.6</v>
          </cell>
          <cell r="AX822">
            <v>1.7205882352941175</v>
          </cell>
          <cell r="AY822">
            <v>2.1</v>
          </cell>
          <cell r="BG822">
            <v>1</v>
          </cell>
        </row>
        <row r="823">
          <cell r="C823">
            <v>1991</v>
          </cell>
          <cell r="D823" t="str">
            <v>CHI</v>
          </cell>
          <cell r="F823" t="str">
            <v>Bill Cartwright</v>
          </cell>
          <cell r="G823">
            <v>24</v>
          </cell>
          <cell r="H823" t="str">
            <v>C</v>
          </cell>
          <cell r="J823">
            <v>85</v>
          </cell>
          <cell r="L823">
            <v>245</v>
          </cell>
          <cell r="N823">
            <v>23.836938100730482</v>
          </cell>
          <cell r="O823">
            <v>89</v>
          </cell>
          <cell r="P823">
            <v>1.0470588235294118</v>
          </cell>
          <cell r="R823">
            <v>33.866666666666667</v>
          </cell>
          <cell r="S823" t="str">
            <v>us</v>
          </cell>
          <cell r="T823" t="str">
            <v>United States</v>
          </cell>
          <cell r="U823" t="str">
            <v>North America</v>
          </cell>
          <cell r="V823" t="str">
            <v>Americas</v>
          </cell>
          <cell r="W823">
            <v>10</v>
          </cell>
          <cell r="X823" t="str">
            <v>WCC</v>
          </cell>
          <cell r="Z823" t="str">
            <v>San Francisco</v>
          </cell>
          <cell r="AF823">
            <v>1100000</v>
          </cell>
          <cell r="AG823">
            <v>0.10956175298804781</v>
          </cell>
          <cell r="AJ823">
            <v>2273</v>
          </cell>
          <cell r="AL823">
            <v>1.9</v>
          </cell>
          <cell r="AM823">
            <v>2.2999999999999998</v>
          </cell>
          <cell r="AN823">
            <v>4.2</v>
          </cell>
          <cell r="AO823">
            <v>-2.8</v>
          </cell>
          <cell r="AP823" t="str">
            <v/>
          </cell>
          <cell r="AQ823">
            <v>15.8</v>
          </cell>
          <cell r="AR823">
            <v>11.5</v>
          </cell>
          <cell r="AS823">
            <v>52.2</v>
          </cell>
          <cell r="AT823">
            <v>7.1</v>
          </cell>
          <cell r="AU823">
            <v>0.7</v>
          </cell>
          <cell r="AV823">
            <v>0.4</v>
          </cell>
          <cell r="AW823">
            <v>13.4</v>
          </cell>
          <cell r="AX823">
            <v>0.52985074626865669</v>
          </cell>
          <cell r="AY823">
            <v>1.1000000000000001</v>
          </cell>
          <cell r="BG823">
            <v>5</v>
          </cell>
        </row>
        <row r="824">
          <cell r="C824">
            <v>1991</v>
          </cell>
          <cell r="D824" t="str">
            <v>CHI</v>
          </cell>
          <cell r="F824" t="str">
            <v>Horace Grant</v>
          </cell>
          <cell r="G824">
            <v>54</v>
          </cell>
          <cell r="H824" t="str">
            <v>PF</v>
          </cell>
          <cell r="J824">
            <v>82</v>
          </cell>
          <cell r="L824">
            <v>215</v>
          </cell>
          <cell r="N824">
            <v>22.476722870389477</v>
          </cell>
          <cell r="O824">
            <v>85</v>
          </cell>
          <cell r="P824">
            <v>1.0365853658536586</v>
          </cell>
          <cell r="R824">
            <v>25.93888888888889</v>
          </cell>
          <cell r="S824" t="str">
            <v>us</v>
          </cell>
          <cell r="T824" t="str">
            <v>United States</v>
          </cell>
          <cell r="U824" t="str">
            <v>North America</v>
          </cell>
          <cell r="V824" t="str">
            <v>Americas</v>
          </cell>
          <cell r="W824">
            <v>3</v>
          </cell>
          <cell r="X824" t="str">
            <v>ACC</v>
          </cell>
          <cell r="Z824" t="str">
            <v>Clemson</v>
          </cell>
          <cell r="AF824">
            <v>1000000</v>
          </cell>
          <cell r="AG824">
            <v>9.9601593625498003E-2</v>
          </cell>
          <cell r="AJ824">
            <v>2641</v>
          </cell>
          <cell r="AL824">
            <v>6.6</v>
          </cell>
          <cell r="AM824">
            <v>3.8</v>
          </cell>
          <cell r="AN824">
            <v>10.3</v>
          </cell>
          <cell r="AO824">
            <v>3.3</v>
          </cell>
          <cell r="AP824" t="str">
            <v/>
          </cell>
          <cell r="AQ824">
            <v>15.3</v>
          </cell>
          <cell r="AR824">
            <v>17.600000000000001</v>
          </cell>
          <cell r="AS824">
            <v>58.5</v>
          </cell>
          <cell r="AT824">
            <v>8.8000000000000007</v>
          </cell>
          <cell r="AU824">
            <v>1.8</v>
          </cell>
          <cell r="AV824">
            <v>1.6</v>
          </cell>
          <cell r="AW824">
            <v>9.6999999999999993</v>
          </cell>
          <cell r="AX824">
            <v>0.90721649484536093</v>
          </cell>
          <cell r="AY824">
            <v>3.4000000000000004</v>
          </cell>
          <cell r="BG824">
            <v>4</v>
          </cell>
        </row>
        <row r="825">
          <cell r="C825">
            <v>1991</v>
          </cell>
          <cell r="D825" t="str">
            <v>CHI</v>
          </cell>
          <cell r="F825" t="str">
            <v>Craig Hodges</v>
          </cell>
          <cell r="G825">
            <v>14</v>
          </cell>
          <cell r="H825" t="str">
            <v>SG</v>
          </cell>
          <cell r="J825">
            <v>74</v>
          </cell>
          <cell r="L825">
            <v>190</v>
          </cell>
          <cell r="N825">
            <v>24.390033524975603</v>
          </cell>
          <cell r="O825">
            <v>77</v>
          </cell>
          <cell r="P825">
            <v>1.0405405405405406</v>
          </cell>
          <cell r="R825">
            <v>30.958333333333332</v>
          </cell>
          <cell r="S825" t="str">
            <v>us</v>
          </cell>
          <cell r="T825" t="str">
            <v>United States</v>
          </cell>
          <cell r="U825" t="str">
            <v>North America</v>
          </cell>
          <cell r="V825" t="str">
            <v>Americas</v>
          </cell>
          <cell r="W825">
            <v>8</v>
          </cell>
          <cell r="X825" t="str">
            <v>OTHER</v>
          </cell>
          <cell r="Z825" t="str">
            <v>Cal State Long Beach</v>
          </cell>
          <cell r="AF825">
            <v>600000</v>
          </cell>
          <cell r="AG825">
            <v>5.9760956175298807E-2</v>
          </cell>
          <cell r="AJ825">
            <v>843</v>
          </cell>
          <cell r="AL825">
            <v>1</v>
          </cell>
          <cell r="AM825">
            <v>0.8</v>
          </cell>
          <cell r="AN825">
            <v>1.7</v>
          </cell>
          <cell r="AO825">
            <v>-0.8</v>
          </cell>
          <cell r="AP825" t="str">
            <v/>
          </cell>
          <cell r="AQ825">
            <v>19.8</v>
          </cell>
          <cell r="AR825">
            <v>10.199999999999999</v>
          </cell>
          <cell r="AS825">
            <v>50.9</v>
          </cell>
          <cell r="AT825">
            <v>15.4</v>
          </cell>
          <cell r="AU825">
            <v>2</v>
          </cell>
          <cell r="AV825">
            <v>0.1</v>
          </cell>
          <cell r="AW825">
            <v>9</v>
          </cell>
          <cell r="AX825">
            <v>1.7111111111111112</v>
          </cell>
          <cell r="AY825">
            <v>2.1</v>
          </cell>
          <cell r="BG825">
            <v>2</v>
          </cell>
        </row>
        <row r="826">
          <cell r="C826">
            <v>1991</v>
          </cell>
          <cell r="D826" t="str">
            <v>CHI</v>
          </cell>
          <cell r="F826" t="str">
            <v>Dennis Hopson</v>
          </cell>
          <cell r="G826">
            <v>2</v>
          </cell>
          <cell r="H826" t="str">
            <v>SF</v>
          </cell>
          <cell r="J826">
            <v>77</v>
          </cell>
          <cell r="L826">
            <v>200</v>
          </cell>
          <cell r="N826">
            <v>23.712141673445672</v>
          </cell>
          <cell r="O826">
            <v>78</v>
          </cell>
          <cell r="P826">
            <v>1.0129870129870129</v>
          </cell>
          <cell r="R826">
            <v>26.138888888888889</v>
          </cell>
          <cell r="S826" t="str">
            <v>us</v>
          </cell>
          <cell r="T826" t="str">
            <v>United States</v>
          </cell>
          <cell r="U826" t="str">
            <v>North America</v>
          </cell>
          <cell r="V826" t="str">
            <v>Americas</v>
          </cell>
          <cell r="W826">
            <v>3</v>
          </cell>
          <cell r="X826" t="str">
            <v>BIG10</v>
          </cell>
          <cell r="Z826" t="str">
            <v>Ohio State</v>
          </cell>
          <cell r="AF826">
            <v>915000</v>
          </cell>
          <cell r="AG826">
            <v>9.113545816733068E-2</v>
          </cell>
          <cell r="AJ826">
            <v>728</v>
          </cell>
          <cell r="AL826">
            <v>-0.3</v>
          </cell>
          <cell r="AM826">
            <v>0.8</v>
          </cell>
          <cell r="AN826">
            <v>0.5</v>
          </cell>
          <cell r="AO826">
            <v>-4.5</v>
          </cell>
          <cell r="AP826" t="str">
            <v/>
          </cell>
          <cell r="AQ826">
            <v>19.899999999999999</v>
          </cell>
          <cell r="AR826">
            <v>10</v>
          </cell>
          <cell r="AS826">
            <v>47.099999999999994</v>
          </cell>
          <cell r="AT826">
            <v>11.5</v>
          </cell>
          <cell r="AU826">
            <v>1.7</v>
          </cell>
          <cell r="AV826">
            <v>1.2</v>
          </cell>
          <cell r="AW826">
            <v>17.399999999999999</v>
          </cell>
          <cell r="AX826">
            <v>0.66091954022988508</v>
          </cell>
          <cell r="AY826">
            <v>2.9</v>
          </cell>
          <cell r="BG826">
            <v>3</v>
          </cell>
        </row>
        <row r="827">
          <cell r="C827">
            <v>1991</v>
          </cell>
          <cell r="D827" t="str">
            <v>CHI</v>
          </cell>
          <cell r="F827" t="str">
            <v>Michael Jordan</v>
          </cell>
          <cell r="G827">
            <v>23</v>
          </cell>
          <cell r="H827" t="str">
            <v>SG</v>
          </cell>
          <cell r="J827">
            <v>78</v>
          </cell>
          <cell r="L827">
            <v>198</v>
          </cell>
          <cell r="N827">
            <v>22.876955144977121</v>
          </cell>
          <cell r="O827">
            <v>83</v>
          </cell>
          <cell r="P827">
            <v>1.0641025641025641</v>
          </cell>
          <cell r="R827">
            <v>28.319444444444443</v>
          </cell>
          <cell r="S827" t="str">
            <v>us</v>
          </cell>
          <cell r="T827" t="str">
            <v>United States</v>
          </cell>
          <cell r="U827" t="str">
            <v>North America</v>
          </cell>
          <cell r="V827" t="str">
            <v>Americas</v>
          </cell>
          <cell r="W827">
            <v>6</v>
          </cell>
          <cell r="X827" t="str">
            <v>ACC</v>
          </cell>
          <cell r="Z827" t="str">
            <v>UNC</v>
          </cell>
          <cell r="AF827">
            <v>2500000</v>
          </cell>
          <cell r="AG827">
            <v>0.24900398406374502</v>
          </cell>
          <cell r="AJ827">
            <v>3034</v>
          </cell>
          <cell r="AL827">
            <v>14.9</v>
          </cell>
          <cell r="AM827">
            <v>5.4</v>
          </cell>
          <cell r="AN827">
            <v>20.3</v>
          </cell>
          <cell r="AO827">
            <v>12</v>
          </cell>
          <cell r="AP827" t="str">
            <v/>
          </cell>
          <cell r="AQ827">
            <v>32.9</v>
          </cell>
          <cell r="AR827">
            <v>20.6</v>
          </cell>
          <cell r="AS827">
            <v>60.5</v>
          </cell>
          <cell r="AT827">
            <v>25.2</v>
          </cell>
          <cell r="AU827">
            <v>3.7</v>
          </cell>
          <cell r="AV827">
            <v>1.7</v>
          </cell>
          <cell r="AW827">
            <v>8.6999999999999993</v>
          </cell>
          <cell r="AX827">
            <v>2.896551724137931</v>
          </cell>
          <cell r="AY827">
            <v>5.4</v>
          </cell>
          <cell r="BG827">
            <v>2</v>
          </cell>
        </row>
        <row r="828">
          <cell r="C828">
            <v>1991</v>
          </cell>
          <cell r="D828" t="str">
            <v>CHI</v>
          </cell>
          <cell r="F828" t="str">
            <v>Stacey King</v>
          </cell>
          <cell r="G828">
            <v>34</v>
          </cell>
          <cell r="H828" t="str">
            <v>PF</v>
          </cell>
          <cell r="J828">
            <v>83</v>
          </cell>
          <cell r="L828">
            <v>230</v>
          </cell>
          <cell r="N828">
            <v>23.468962284676774</v>
          </cell>
          <cell r="O828">
            <v>87</v>
          </cell>
          <cell r="P828">
            <v>1.0481927710843373</v>
          </cell>
          <cell r="R828">
            <v>24.369444444444444</v>
          </cell>
          <cell r="S828" t="str">
            <v>us</v>
          </cell>
          <cell r="T828" t="str">
            <v>United States</v>
          </cell>
          <cell r="U828" t="str">
            <v>North America</v>
          </cell>
          <cell r="V828" t="str">
            <v>Americas</v>
          </cell>
          <cell r="W828">
            <v>1</v>
          </cell>
          <cell r="X828" t="str">
            <v>BIG12</v>
          </cell>
          <cell r="Z828" t="str">
            <v>Oklahoma</v>
          </cell>
          <cell r="AF828">
            <v>1000000</v>
          </cell>
          <cell r="AG828">
            <v>9.9601593625498003E-2</v>
          </cell>
          <cell r="AJ828">
            <v>1198</v>
          </cell>
          <cell r="AL828">
            <v>0.1</v>
          </cell>
          <cell r="AM828">
            <v>1.4</v>
          </cell>
          <cell r="AN828">
            <v>1.5</v>
          </cell>
          <cell r="AO828">
            <v>-5.0999999999999996</v>
          </cell>
          <cell r="AP828" t="str">
            <v/>
          </cell>
          <cell r="AQ828">
            <v>17.600000000000001</v>
          </cell>
          <cell r="AR828">
            <v>11.5</v>
          </cell>
          <cell r="AS828">
            <v>52.300000000000004</v>
          </cell>
          <cell r="AT828">
            <v>6.9</v>
          </cell>
          <cell r="AU828">
            <v>1</v>
          </cell>
          <cell r="AV828">
            <v>2.2000000000000002</v>
          </cell>
          <cell r="AW828">
            <v>18.5</v>
          </cell>
          <cell r="AX828">
            <v>0.37297297297297299</v>
          </cell>
          <cell r="AY828">
            <v>3.2</v>
          </cell>
          <cell r="BG828">
            <v>4</v>
          </cell>
        </row>
        <row r="829">
          <cell r="C829">
            <v>1991</v>
          </cell>
          <cell r="D829" t="str">
            <v>CHI</v>
          </cell>
          <cell r="F829" t="str">
            <v>Cliff Levingston</v>
          </cell>
          <cell r="G829">
            <v>53</v>
          </cell>
          <cell r="H829" t="str">
            <v>PF</v>
          </cell>
          <cell r="J829">
            <v>80</v>
          </cell>
          <cell r="L829">
            <v>210</v>
          </cell>
          <cell r="N829">
            <v>23.065430059523806</v>
          </cell>
          <cell r="O829">
            <v>84</v>
          </cell>
          <cell r="P829">
            <v>1.05</v>
          </cell>
          <cell r="R829">
            <v>30.43888888888889</v>
          </cell>
          <cell r="S829" t="str">
            <v>us</v>
          </cell>
          <cell r="T829" t="str">
            <v>United States</v>
          </cell>
          <cell r="U829" t="str">
            <v>North America</v>
          </cell>
          <cell r="V829" t="str">
            <v>Americas</v>
          </cell>
          <cell r="W829">
            <v>8</v>
          </cell>
          <cell r="X829" t="str">
            <v>AAC</v>
          </cell>
          <cell r="Z829" t="str">
            <v>Wichita State</v>
          </cell>
          <cell r="AF829">
            <v>750000</v>
          </cell>
          <cell r="AG829">
            <v>7.4701195219123509E-2</v>
          </cell>
          <cell r="AJ829">
            <v>1013</v>
          </cell>
          <cell r="AL829">
            <v>0.7</v>
          </cell>
          <cell r="AM829">
            <v>1.4</v>
          </cell>
          <cell r="AN829">
            <v>2</v>
          </cell>
          <cell r="AO829">
            <v>-2.5</v>
          </cell>
          <cell r="AP829" t="str">
            <v/>
          </cell>
          <cell r="AQ829">
            <v>15.7</v>
          </cell>
          <cell r="AR829">
            <v>12.4</v>
          </cell>
          <cell r="AS829">
            <v>48.8</v>
          </cell>
          <cell r="AT829">
            <v>7</v>
          </cell>
          <cell r="AU829">
            <v>1.4</v>
          </cell>
          <cell r="AV829">
            <v>2.7</v>
          </cell>
          <cell r="AW829">
            <v>13.4</v>
          </cell>
          <cell r="AX829">
            <v>0.52238805970149249</v>
          </cell>
          <cell r="AY829">
            <v>4.0999999999999996</v>
          </cell>
          <cell r="BG829">
            <v>4</v>
          </cell>
        </row>
        <row r="830">
          <cell r="C830">
            <v>1991</v>
          </cell>
          <cell r="D830" t="str">
            <v>CHI</v>
          </cell>
          <cell r="F830" t="str">
            <v>John Paxson</v>
          </cell>
          <cell r="G830">
            <v>5</v>
          </cell>
          <cell r="H830" t="str">
            <v>PG</v>
          </cell>
          <cell r="J830">
            <v>74</v>
          </cell>
          <cell r="L830">
            <v>185</v>
          </cell>
          <cell r="N830">
            <v>23.748190537476248</v>
          </cell>
          <cell r="O830">
            <v>77</v>
          </cell>
          <cell r="P830">
            <v>1.0405405405405406</v>
          </cell>
          <cell r="R830">
            <v>30.702777777777779</v>
          </cell>
          <cell r="S830" t="str">
            <v>us</v>
          </cell>
          <cell r="T830" t="str">
            <v>United States</v>
          </cell>
          <cell r="U830" t="str">
            <v>North America</v>
          </cell>
          <cell r="V830" t="str">
            <v>Americas</v>
          </cell>
          <cell r="W830">
            <v>7</v>
          </cell>
          <cell r="X830" t="str">
            <v>ACC</v>
          </cell>
          <cell r="Z830" t="str">
            <v>Notre Dame</v>
          </cell>
          <cell r="AF830">
            <v>385000</v>
          </cell>
          <cell r="AG830">
            <v>3.8346613545816734E-2</v>
          </cell>
          <cell r="AJ830">
            <v>1971</v>
          </cell>
          <cell r="AL830">
            <v>4.2</v>
          </cell>
          <cell r="AM830">
            <v>1.5</v>
          </cell>
          <cell r="AN830">
            <v>5.7</v>
          </cell>
          <cell r="AO830">
            <v>0.5</v>
          </cell>
          <cell r="AP830" t="str">
            <v/>
          </cell>
          <cell r="AQ830">
            <v>14.4</v>
          </cell>
          <cell r="AR830">
            <v>13.7</v>
          </cell>
          <cell r="AS830">
            <v>59.599999999999994</v>
          </cell>
          <cell r="AT830">
            <v>19.899999999999999</v>
          </cell>
          <cell r="AU830">
            <v>1.6</v>
          </cell>
          <cell r="AV830">
            <v>0.1</v>
          </cell>
          <cell r="AW830">
            <v>10.4</v>
          </cell>
          <cell r="AX830">
            <v>1.9134615384615383</v>
          </cell>
          <cell r="AY830">
            <v>1.7000000000000002</v>
          </cell>
          <cell r="BG830">
            <v>1</v>
          </cell>
        </row>
        <row r="831">
          <cell r="C831">
            <v>1991</v>
          </cell>
          <cell r="D831" t="str">
            <v>CHI</v>
          </cell>
          <cell r="F831" t="str">
            <v>Will Perdue</v>
          </cell>
          <cell r="G831">
            <v>32</v>
          </cell>
          <cell r="H831" t="str">
            <v>C</v>
          </cell>
          <cell r="J831">
            <v>85</v>
          </cell>
          <cell r="L831">
            <v>240</v>
          </cell>
          <cell r="N831">
            <v>23.350469976225778</v>
          </cell>
          <cell r="O831">
            <v>86</v>
          </cell>
          <cell r="P831">
            <v>1.0117647058823529</v>
          </cell>
          <cell r="R831">
            <v>25.786111111111111</v>
          </cell>
          <cell r="S831" t="str">
            <v>us</v>
          </cell>
          <cell r="T831" t="str">
            <v>United States</v>
          </cell>
          <cell r="U831" t="str">
            <v>North America</v>
          </cell>
          <cell r="V831" t="str">
            <v>Americas</v>
          </cell>
          <cell r="W831">
            <v>2</v>
          </cell>
          <cell r="X831" t="str">
            <v>SEC</v>
          </cell>
          <cell r="Z831" t="str">
            <v>Vanderbilt</v>
          </cell>
          <cell r="AF831">
            <v>450000</v>
          </cell>
          <cell r="AG831">
            <v>4.4820717131474105E-2</v>
          </cell>
          <cell r="AJ831">
            <v>972</v>
          </cell>
          <cell r="AL831">
            <v>0.6</v>
          </cell>
          <cell r="AM831">
            <v>1.7</v>
          </cell>
          <cell r="AN831">
            <v>2.2999999999999998</v>
          </cell>
          <cell r="AO831">
            <v>-1.7</v>
          </cell>
          <cell r="AP831" t="str">
            <v/>
          </cell>
          <cell r="AQ831">
            <v>15.8</v>
          </cell>
          <cell r="AR831">
            <v>14.8</v>
          </cell>
          <cell r="AS831">
            <v>54</v>
          </cell>
          <cell r="AT831">
            <v>6</v>
          </cell>
          <cell r="AU831">
            <v>1.2</v>
          </cell>
          <cell r="AV831">
            <v>3.7</v>
          </cell>
          <cell r="AW831">
            <v>20.9</v>
          </cell>
          <cell r="AX831">
            <v>0.28708133971291866</v>
          </cell>
          <cell r="AY831">
            <v>4.9000000000000004</v>
          </cell>
          <cell r="BG831">
            <v>5</v>
          </cell>
        </row>
        <row r="832">
          <cell r="C832">
            <v>1991</v>
          </cell>
          <cell r="D832" t="str">
            <v>CHI</v>
          </cell>
          <cell r="F832" t="str">
            <v>Scottie Pippen</v>
          </cell>
          <cell r="G832">
            <v>33</v>
          </cell>
          <cell r="H832" t="str">
            <v>SF</v>
          </cell>
          <cell r="J832">
            <v>80</v>
          </cell>
          <cell r="L832">
            <v>210</v>
          </cell>
          <cell r="N832">
            <v>23.065430059523806</v>
          </cell>
          <cell r="O832">
            <v>84</v>
          </cell>
          <cell r="P832">
            <v>1.05</v>
          </cell>
          <cell r="R832">
            <v>25.713888888888889</v>
          </cell>
          <cell r="S832" t="str">
            <v>us</v>
          </cell>
          <cell r="T832" t="str">
            <v>United States</v>
          </cell>
          <cell r="U832" t="str">
            <v>North America</v>
          </cell>
          <cell r="V832" t="str">
            <v>Americas</v>
          </cell>
          <cell r="W832">
            <v>3</v>
          </cell>
          <cell r="X832" t="str">
            <v>OTHER</v>
          </cell>
          <cell r="Z832" t="str">
            <v>University of Central Arkansas</v>
          </cell>
          <cell r="AF832">
            <v>765000</v>
          </cell>
          <cell r="AG832">
            <v>7.6195219123505978E-2</v>
          </cell>
          <cell r="AJ832">
            <v>3014</v>
          </cell>
          <cell r="AL832">
            <v>5.9</v>
          </cell>
          <cell r="AM832">
            <v>5.4</v>
          </cell>
          <cell r="AN832">
            <v>11.2</v>
          </cell>
          <cell r="AO832">
            <v>6.5</v>
          </cell>
          <cell r="AP832" t="str">
            <v/>
          </cell>
          <cell r="AQ832">
            <v>21.8</v>
          </cell>
          <cell r="AR832">
            <v>14</v>
          </cell>
          <cell r="AS832">
            <v>56.100000000000009</v>
          </cell>
          <cell r="AT832">
            <v>23.5</v>
          </cell>
          <cell r="AU832">
            <v>3.2</v>
          </cell>
          <cell r="AV832">
            <v>1.9</v>
          </cell>
          <cell r="AW832">
            <v>15.1</v>
          </cell>
          <cell r="AX832">
            <v>1.5562913907284768</v>
          </cell>
          <cell r="AY832">
            <v>5.0999999999999996</v>
          </cell>
          <cell r="BG832">
            <v>3</v>
          </cell>
        </row>
        <row r="833">
          <cell r="C833">
            <v>1991</v>
          </cell>
          <cell r="D833" t="str">
            <v>CHI</v>
          </cell>
          <cell r="F833" t="str">
            <v>Scott Williams</v>
          </cell>
          <cell r="G833">
            <v>42</v>
          </cell>
          <cell r="H833" t="str">
            <v>PF</v>
          </cell>
          <cell r="J833">
            <v>82</v>
          </cell>
          <cell r="L833">
            <v>230</v>
          </cell>
          <cell r="N833">
            <v>24.044866326463161</v>
          </cell>
          <cell r="O833">
            <v>85</v>
          </cell>
          <cell r="P833">
            <v>1.0365853658536586</v>
          </cell>
          <cell r="R833">
            <v>23.225000000000001</v>
          </cell>
          <cell r="S833" t="str">
            <v>us</v>
          </cell>
          <cell r="T833" t="str">
            <v>United States</v>
          </cell>
          <cell r="U833" t="str">
            <v>North America</v>
          </cell>
          <cell r="V833" t="str">
            <v>Americas</v>
          </cell>
          <cell r="W833">
            <v>1</v>
          </cell>
          <cell r="X833" t="str">
            <v>ACC</v>
          </cell>
          <cell r="Z833" t="str">
            <v>UNC</v>
          </cell>
          <cell r="AF833">
            <v>150000</v>
          </cell>
          <cell r="AG833">
            <v>1.4940239043824702E-2</v>
          </cell>
          <cell r="AJ833">
            <v>337</v>
          </cell>
          <cell r="AL833">
            <v>0.4</v>
          </cell>
          <cell r="AM833">
            <v>0.5</v>
          </cell>
          <cell r="AN833">
            <v>0.9</v>
          </cell>
          <cell r="AO833">
            <v>-1.3</v>
          </cell>
          <cell r="AP833" t="str">
            <v/>
          </cell>
          <cell r="AQ833">
            <v>17.7</v>
          </cell>
          <cell r="AR833">
            <v>14.7</v>
          </cell>
          <cell r="AS833">
            <v>54.6</v>
          </cell>
          <cell r="AT833">
            <v>6.2</v>
          </cell>
          <cell r="AU833">
            <v>1.8</v>
          </cell>
          <cell r="AV833">
            <v>2.4</v>
          </cell>
          <cell r="AW833">
            <v>16.5</v>
          </cell>
          <cell r="AX833">
            <v>0.37575757575757579</v>
          </cell>
          <cell r="AY833">
            <v>4.2</v>
          </cell>
          <cell r="BG833">
            <v>4</v>
          </cell>
        </row>
        <row r="834">
          <cell r="C834">
            <v>1991</v>
          </cell>
          <cell r="D834" t="str">
            <v>CHI</v>
          </cell>
          <cell r="O834">
            <v>0</v>
          </cell>
          <cell r="P834" t="str">
            <v/>
          </cell>
          <cell r="X834">
            <v>0</v>
          </cell>
          <cell r="AF834">
            <v>0</v>
          </cell>
          <cell r="AG834">
            <v>0</v>
          </cell>
          <cell r="AJ834">
            <v>0</v>
          </cell>
          <cell r="AL834">
            <v>0</v>
          </cell>
          <cell r="AM834">
            <v>0</v>
          </cell>
          <cell r="AN834">
            <v>0</v>
          </cell>
          <cell r="AO834" t="str">
            <v/>
          </cell>
          <cell r="AP834" t="str">
            <v/>
          </cell>
          <cell r="AQ834">
            <v>0</v>
          </cell>
          <cell r="AR834" t="str">
            <v/>
          </cell>
          <cell r="AS834">
            <v>0</v>
          </cell>
          <cell r="AT834">
            <v>0</v>
          </cell>
          <cell r="AU834">
            <v>0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BG834" t="str">
            <v/>
          </cell>
        </row>
        <row r="835">
          <cell r="C835">
            <v>1991</v>
          </cell>
          <cell r="D835" t="str">
            <v>CHI</v>
          </cell>
          <cell r="O835">
            <v>0</v>
          </cell>
          <cell r="P835" t="str">
            <v/>
          </cell>
          <cell r="X835">
            <v>0</v>
          </cell>
          <cell r="AF835">
            <v>0</v>
          </cell>
          <cell r="AG835">
            <v>0</v>
          </cell>
          <cell r="AJ835">
            <v>0</v>
          </cell>
          <cell r="AL835">
            <v>0</v>
          </cell>
          <cell r="AM835">
            <v>0</v>
          </cell>
          <cell r="AN835">
            <v>0</v>
          </cell>
          <cell r="AO835" t="str">
            <v/>
          </cell>
          <cell r="AP835" t="str">
            <v/>
          </cell>
          <cell r="AQ835">
            <v>0</v>
          </cell>
          <cell r="AR835" t="str">
            <v/>
          </cell>
          <cell r="AS835">
            <v>0</v>
          </cell>
          <cell r="AT835">
            <v>0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BG835" t="str">
            <v/>
          </cell>
        </row>
        <row r="836">
          <cell r="C836">
            <v>1991</v>
          </cell>
          <cell r="D836" t="str">
            <v>CHI</v>
          </cell>
          <cell r="O836">
            <v>0</v>
          </cell>
          <cell r="P836" t="str">
            <v/>
          </cell>
          <cell r="X836">
            <v>0</v>
          </cell>
          <cell r="AF836">
            <v>0</v>
          </cell>
          <cell r="AG836">
            <v>0</v>
          </cell>
          <cell r="AJ836">
            <v>0</v>
          </cell>
          <cell r="AL836">
            <v>0</v>
          </cell>
          <cell r="AM836">
            <v>0</v>
          </cell>
          <cell r="AN836">
            <v>0</v>
          </cell>
          <cell r="AO836" t="str">
            <v/>
          </cell>
          <cell r="AP836" t="str">
            <v/>
          </cell>
          <cell r="AQ836">
            <v>0</v>
          </cell>
          <cell r="AR836" t="str">
            <v/>
          </cell>
          <cell r="AS836">
            <v>0</v>
          </cell>
          <cell r="AT836">
            <v>0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BG836" t="str">
            <v/>
          </cell>
        </row>
        <row r="837">
          <cell r="C837">
            <v>1991</v>
          </cell>
          <cell r="D837" t="str">
            <v>CHI</v>
          </cell>
          <cell r="O837">
            <v>0</v>
          </cell>
          <cell r="P837" t="str">
            <v/>
          </cell>
          <cell r="X837">
            <v>0</v>
          </cell>
          <cell r="AF837">
            <v>0</v>
          </cell>
          <cell r="AG837">
            <v>0</v>
          </cell>
          <cell r="AJ837">
            <v>0</v>
          </cell>
          <cell r="AL837">
            <v>0</v>
          </cell>
          <cell r="AM837">
            <v>0</v>
          </cell>
          <cell r="AN837">
            <v>0</v>
          </cell>
          <cell r="AO837" t="str">
            <v/>
          </cell>
          <cell r="AP837" t="str">
            <v/>
          </cell>
          <cell r="AQ837">
            <v>0</v>
          </cell>
          <cell r="AR837" t="str">
            <v/>
          </cell>
          <cell r="AS837">
            <v>0</v>
          </cell>
          <cell r="AT837">
            <v>0</v>
          </cell>
          <cell r="AU837">
            <v>0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BG837" t="str">
            <v/>
          </cell>
        </row>
        <row r="838">
          <cell r="C838">
            <v>1991</v>
          </cell>
          <cell r="D838" t="str">
            <v>CHI</v>
          </cell>
          <cell r="O838">
            <v>0</v>
          </cell>
          <cell r="P838" t="str">
            <v/>
          </cell>
          <cell r="X838">
            <v>0</v>
          </cell>
          <cell r="AF838">
            <v>0</v>
          </cell>
          <cell r="AG838">
            <v>0</v>
          </cell>
          <cell r="AJ838">
            <v>0</v>
          </cell>
          <cell r="AL838">
            <v>0</v>
          </cell>
          <cell r="AM838">
            <v>0</v>
          </cell>
          <cell r="AN838">
            <v>0</v>
          </cell>
          <cell r="AO838" t="str">
            <v/>
          </cell>
          <cell r="AP838" t="str">
            <v/>
          </cell>
          <cell r="AQ838">
            <v>0</v>
          </cell>
          <cell r="AR838" t="str">
            <v/>
          </cell>
          <cell r="AS838">
            <v>0</v>
          </cell>
          <cell r="AT838">
            <v>0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BG838" t="str">
            <v/>
          </cell>
        </row>
        <row r="839">
          <cell r="C839">
            <v>1991</v>
          </cell>
          <cell r="D839" t="str">
            <v>CHI</v>
          </cell>
          <cell r="O839">
            <v>0</v>
          </cell>
          <cell r="P839" t="str">
            <v/>
          </cell>
          <cell r="X839">
            <v>0</v>
          </cell>
          <cell r="AF839">
            <v>0</v>
          </cell>
          <cell r="AG839">
            <v>0</v>
          </cell>
          <cell r="AJ839">
            <v>0</v>
          </cell>
          <cell r="AL839">
            <v>0</v>
          </cell>
          <cell r="AM839">
            <v>0</v>
          </cell>
          <cell r="AN839">
            <v>0</v>
          </cell>
          <cell r="AO839" t="str">
            <v/>
          </cell>
          <cell r="AP839" t="str">
            <v/>
          </cell>
          <cell r="AQ839">
            <v>0</v>
          </cell>
          <cell r="AR839" t="str">
            <v/>
          </cell>
          <cell r="AS839">
            <v>0</v>
          </cell>
          <cell r="AT839">
            <v>0</v>
          </cell>
          <cell r="AU839">
            <v>0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BG839" t="str">
            <v/>
          </cell>
        </row>
        <row r="840">
          <cell r="C840">
            <v>1991</v>
          </cell>
          <cell r="D840" t="str">
            <v>CHI</v>
          </cell>
          <cell r="O840">
            <v>0</v>
          </cell>
          <cell r="P840" t="str">
            <v/>
          </cell>
          <cell r="X840">
            <v>0</v>
          </cell>
          <cell r="AF840">
            <v>0</v>
          </cell>
          <cell r="AG840">
            <v>0</v>
          </cell>
          <cell r="AJ840">
            <v>0</v>
          </cell>
          <cell r="AL840">
            <v>0</v>
          </cell>
          <cell r="AM840">
            <v>0</v>
          </cell>
          <cell r="AN840">
            <v>0</v>
          </cell>
          <cell r="AO840" t="str">
            <v/>
          </cell>
          <cell r="AP840" t="str">
            <v/>
          </cell>
          <cell r="AQ840">
            <v>0</v>
          </cell>
          <cell r="AR840" t="str">
            <v/>
          </cell>
          <cell r="AS840">
            <v>0</v>
          </cell>
          <cell r="AT840">
            <v>0</v>
          </cell>
          <cell r="AU840">
            <v>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BG840" t="str">
            <v/>
          </cell>
        </row>
        <row r="841">
          <cell r="C841">
            <v>1991</v>
          </cell>
          <cell r="D841" t="str">
            <v>CHI</v>
          </cell>
          <cell r="O841">
            <v>0</v>
          </cell>
          <cell r="P841" t="str">
            <v/>
          </cell>
          <cell r="X841">
            <v>0</v>
          </cell>
          <cell r="AF841">
            <v>0</v>
          </cell>
          <cell r="AG841">
            <v>0</v>
          </cell>
          <cell r="AJ841">
            <v>0</v>
          </cell>
          <cell r="AL841">
            <v>0</v>
          </cell>
          <cell r="AM841">
            <v>0</v>
          </cell>
          <cell r="AN841">
            <v>0</v>
          </cell>
          <cell r="AO841" t="str">
            <v/>
          </cell>
          <cell r="AP841" t="str">
            <v/>
          </cell>
          <cell r="AQ841">
            <v>0</v>
          </cell>
          <cell r="AR841" t="str">
            <v/>
          </cell>
          <cell r="AS841">
            <v>0</v>
          </cell>
          <cell r="AT841">
            <v>0</v>
          </cell>
          <cell r="AU841">
            <v>0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BG841" t="str">
            <v/>
          </cell>
        </row>
        <row r="842">
          <cell r="C842">
            <v>1991</v>
          </cell>
          <cell r="D842" t="str">
            <v>CHI</v>
          </cell>
          <cell r="O842">
            <v>0</v>
          </cell>
          <cell r="P842" t="str">
            <v/>
          </cell>
          <cell r="X842">
            <v>0</v>
          </cell>
          <cell r="AF842">
            <v>0</v>
          </cell>
          <cell r="AG842">
            <v>0</v>
          </cell>
          <cell r="AJ842">
            <v>0</v>
          </cell>
          <cell r="AL842">
            <v>0</v>
          </cell>
          <cell r="AM842">
            <v>0</v>
          </cell>
          <cell r="AN842">
            <v>0</v>
          </cell>
          <cell r="AO842" t="str">
            <v/>
          </cell>
          <cell r="AP842" t="str">
            <v/>
          </cell>
          <cell r="AQ842">
            <v>0</v>
          </cell>
          <cell r="AR842" t="str">
            <v/>
          </cell>
          <cell r="AS842">
            <v>0</v>
          </cell>
          <cell r="AT842">
            <v>0</v>
          </cell>
          <cell r="AU842">
            <v>0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BG842" t="str">
            <v/>
          </cell>
        </row>
        <row r="843">
          <cell r="C843">
            <v>1991</v>
          </cell>
          <cell r="D843" t="str">
            <v>CHI</v>
          </cell>
          <cell r="O843">
            <v>0</v>
          </cell>
          <cell r="P843" t="str">
            <v/>
          </cell>
          <cell r="X843">
            <v>0</v>
          </cell>
          <cell r="AF843">
            <v>0</v>
          </cell>
          <cell r="AG843">
            <v>0</v>
          </cell>
          <cell r="AJ843">
            <v>0</v>
          </cell>
          <cell r="AL843">
            <v>0</v>
          </cell>
          <cell r="AM843">
            <v>0</v>
          </cell>
          <cell r="AN843">
            <v>0</v>
          </cell>
          <cell r="AO843" t="str">
            <v/>
          </cell>
          <cell r="AP843" t="str">
            <v/>
          </cell>
          <cell r="AQ843">
            <v>0</v>
          </cell>
          <cell r="AR843" t="str">
            <v/>
          </cell>
          <cell r="AS843">
            <v>0</v>
          </cell>
          <cell r="AT843">
            <v>0</v>
          </cell>
          <cell r="AU843">
            <v>0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BG843" t="str">
            <v/>
          </cell>
        </row>
        <row r="844">
          <cell r="C844">
            <v>1991</v>
          </cell>
          <cell r="D844" t="str">
            <v>CHI</v>
          </cell>
          <cell r="F844" t="str">
            <v>TEAM TOTAL / WTD AVG</v>
          </cell>
          <cell r="AG844">
            <v>1</v>
          </cell>
          <cell r="AJ844">
            <v>19755</v>
          </cell>
          <cell r="AL844">
            <v>38.299999999999997</v>
          </cell>
          <cell r="AM844">
            <v>26.799999999999997</v>
          </cell>
          <cell r="AN844">
            <v>64.7</v>
          </cell>
          <cell r="AO844">
            <v>2.2077246266767907</v>
          </cell>
          <cell r="AP844">
            <v>0</v>
          </cell>
          <cell r="AQ844">
            <v>226.2</v>
          </cell>
          <cell r="AR844">
            <v>182.6</v>
          </cell>
          <cell r="AS844">
            <v>55.429435585927614</v>
          </cell>
          <cell r="AT844">
            <v>15.744166033915464</v>
          </cell>
          <cell r="AU844">
            <v>2.0827081751455334</v>
          </cell>
          <cell r="AV844">
            <v>1.3729789926600862</v>
          </cell>
          <cell r="AW844">
            <v>12.851926094659579</v>
          </cell>
          <cell r="AX844">
            <v>1.3735343357495158</v>
          </cell>
          <cell r="AY844">
            <v>3.4556871678056185</v>
          </cell>
          <cell r="BG844">
            <v>3.0201467982789167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D757-FFBD-1F43-BB4E-850C0381411A}">
  <dimension ref="A1:BH528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baseColWidth="10" defaultRowHeight="16" x14ac:dyDescent="0.2"/>
  <cols>
    <col min="1" max="1" width="32.33203125" style="1" bestFit="1" customWidth="1"/>
    <col min="2" max="4" width="9.33203125" style="1" customWidth="1"/>
    <col min="5" max="5" width="10" style="1" bestFit="1" customWidth="1"/>
    <col min="6" max="6" width="22.5" style="7" bestFit="1" customWidth="1"/>
    <col min="7" max="7" width="8.83203125" style="7" bestFit="1" customWidth="1"/>
    <col min="8" max="8" width="4.5" style="7" bestFit="1" customWidth="1"/>
    <col min="9" max="9" width="8.1640625" style="12" bestFit="1" customWidth="1"/>
    <col min="10" max="10" width="8.1640625" style="12" customWidth="1"/>
    <col min="11" max="11" width="11.33203125" style="9" bestFit="1" customWidth="1"/>
    <col min="12" max="12" width="13" style="7" bestFit="1" customWidth="1"/>
    <col min="13" max="13" width="8.83203125" style="7" customWidth="1"/>
    <col min="14" max="15" width="11.83203125" style="7" bestFit="1" customWidth="1"/>
    <col min="16" max="16" width="11.33203125" style="9" customWidth="1"/>
    <col min="17" max="17" width="7.83203125" style="7" bestFit="1" customWidth="1"/>
    <col min="18" max="20" width="15.83203125" style="7" customWidth="1"/>
    <col min="21" max="21" width="11.33203125" style="7" bestFit="1" customWidth="1"/>
    <col min="22" max="22" width="25.33203125" style="7" customWidth="1"/>
    <col min="23" max="23" width="11.33203125" style="7" customWidth="1"/>
    <col min="24" max="24" width="12.83203125" style="7" bestFit="1" customWidth="1"/>
    <col min="25" max="25" width="12.83203125" style="13" customWidth="1"/>
    <col min="26" max="26" width="8.5" style="14" bestFit="1" customWidth="1"/>
    <col min="27" max="27" width="6.33203125" style="14" bestFit="1" customWidth="1"/>
    <col min="28" max="28" width="12.5" style="14" bestFit="1" customWidth="1"/>
    <col min="29" max="30" width="6" style="14" bestFit="1" customWidth="1"/>
    <col min="31" max="31" width="5.33203125" style="14" bestFit="1" customWidth="1"/>
    <col min="32" max="32" width="8.1640625" style="14" bestFit="1" customWidth="1"/>
    <col min="33" max="33" width="9.83203125" style="14" bestFit="1" customWidth="1"/>
    <col min="34" max="34" width="12.5" style="14" bestFit="1" customWidth="1"/>
    <col min="35" max="35" width="7.33203125" style="14" customWidth="1"/>
    <col min="36" max="36" width="9.83203125" style="14" bestFit="1" customWidth="1"/>
    <col min="37" max="37" width="12.5" style="14" bestFit="1" customWidth="1"/>
    <col min="38" max="38" width="7.33203125" style="14" customWidth="1"/>
    <col min="39" max="39" width="9.83203125" style="14" bestFit="1" customWidth="1"/>
    <col min="40" max="40" width="12.5" style="14" bestFit="1" customWidth="1"/>
    <col min="41" max="42" width="6.33203125" style="14" bestFit="1" customWidth="1"/>
    <col min="43" max="43" width="5.83203125" style="14" bestFit="1" customWidth="1"/>
    <col min="44" max="44" width="5.5" style="14" bestFit="1" customWidth="1"/>
    <col min="45" max="45" width="5.83203125" style="14" bestFit="1" customWidth="1"/>
    <col min="46" max="46" width="5" style="14" bestFit="1" customWidth="1"/>
    <col min="47" max="47" width="10.5" style="14" bestFit="1" customWidth="1"/>
    <col min="48" max="48" width="8.1640625" style="14" bestFit="1" customWidth="1"/>
    <col min="49" max="50" width="6.33203125" style="14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/>
      <c r="AX1" s="6"/>
      <c r="BB1" s="1" t="s">
        <v>1</v>
      </c>
      <c r="BC1" s="1" t="s">
        <v>2</v>
      </c>
      <c r="BD1" s="1" t="s">
        <v>3</v>
      </c>
      <c r="BE1" s="1" t="s">
        <v>5</v>
      </c>
      <c r="BH1" t="s">
        <v>23</v>
      </c>
    </row>
    <row r="2" spans="1:60" x14ac:dyDescent="0.2">
      <c r="A2" s="1" t="str">
        <f t="shared" ref="A2:A65" si="0">CONCATENATE($C2&amp;"-"&amp;$D2&amp;"-"&amp;$F2)</f>
        <v>2022-GSW-Stephen Curry</v>
      </c>
      <c r="B2" s="1" t="s">
        <v>48</v>
      </c>
      <c r="C2" s="1">
        <v>2022</v>
      </c>
      <c r="D2" s="1" t="s">
        <v>49</v>
      </c>
      <c r="E2" s="1" t="str">
        <f>CONCATENATE($C2&amp;"-"&amp;$D2)</f>
        <v>2022-GSW</v>
      </c>
      <c r="F2" s="7" t="s">
        <v>50</v>
      </c>
      <c r="G2" s="7" cm="1">
        <f t="array" ref="G2">_xlfn.XLOOKUP($C2&amp;$D2&amp;$F2,[1]TEAMS!$C$1:$C$844&amp;[1]TEAMS!$D$1:$D$844&amp;[1]TEAMS!$F$1:$F$844,[1]TEAMS!G$1:G$844,"",0)</f>
        <v>30</v>
      </c>
      <c r="H2" s="7" t="str" cm="1">
        <f t="array" ref="H2">_xlfn.XLOOKUP($C2&amp;$D2&amp;$F2,[1]TEAMS!$C$1:$C$844&amp;[1]TEAMS!$D$1:$D$844&amp;[1]TEAMS!$F$1:$F$844,[1]TEAMS!H$1:H$844,"",0)</f>
        <v>PG</v>
      </c>
      <c r="I2" s="8" cm="1">
        <f t="array" ref="I2">_xlfn.XLOOKUP($C2&amp;$D2&amp;$F2,[1]TEAMS!$C$1:$C$844&amp;[1]TEAMS!$D$1:$D$844&amp;[1]TEAMS!$F$1:$F$844,[1]TEAMS!BG$1:BG$844,"",0)</f>
        <v>1.03</v>
      </c>
      <c r="J2" s="9">
        <f>ROUND($I2,0)</f>
        <v>1</v>
      </c>
      <c r="K2" s="7" cm="1">
        <f t="array" ref="K2">_xlfn.XLOOKUP($C2&amp;$D2&amp;$F2,[1]TEAMS!$C$1:$C$844&amp;[1]TEAMS!$D$1:$D$844&amp;[1]TEAMS!$F$1:$F$844,[1]TEAMS!J$1:J$844,"",0)</f>
        <v>74</v>
      </c>
      <c r="L2" s="7" cm="1">
        <f t="array" ref="L2">_xlfn.XLOOKUP($C2&amp;$D2&amp;$F2,[1]TEAMS!$C$1:$C$844&amp;[1]TEAMS!$D$1:$D$844&amp;[1]TEAMS!$F$1:$F$844,[1]TEAMS!L$1:L$844,"",0)</f>
        <v>185</v>
      </c>
      <c r="M2" s="10" cm="1">
        <f t="array" ref="M2">_xlfn.XLOOKUP($C2&amp;$D2&amp;$F2,[1]TEAMS!$C$1:$C$844&amp;[1]TEAMS!$D$1:$D$844&amp;[1]TEAMS!$F$1:$F$844,[1]TEAMS!N$1:N$844,"",0)</f>
        <v>23.748190537476248</v>
      </c>
      <c r="N2" s="7" cm="1">
        <f t="array" ref="N2">_xlfn.XLOOKUP($C2&amp;$D2&amp;$F2,[1]TEAMS!$C$1:$C$844&amp;[1]TEAMS!$D$1:$D$844&amp;[1]TEAMS!$F$1:$F$844,[1]TEAMS!O$1:O$844,"",0)</f>
        <v>75.5</v>
      </c>
      <c r="O2" s="11" cm="1">
        <f t="array" ref="O2">_xlfn.XLOOKUP($C2&amp;$D2&amp;$F2,[1]TEAMS!$C$1:$C$844&amp;[1]TEAMS!$D$1:$D$844&amp;[1]TEAMS!$F$1:$F$844,[1]TEAMS!P$1:P$844,"",0)</f>
        <v>1.0202702702702702</v>
      </c>
      <c r="P2" s="10" cm="1">
        <f t="array" ref="P2">_xlfn.XLOOKUP($C2&amp;$D2&amp;$F2,[1]TEAMS!$C$1:$C$844&amp;[1]TEAMS!$D$1:$D$844&amp;[1]TEAMS!$F$1:$F$844,[1]TEAMS!R$1:R$844,"",0)</f>
        <v>34.255555555555553</v>
      </c>
      <c r="Q2" s="7" t="str" cm="1">
        <f t="array" ref="Q2">_xlfn.XLOOKUP($C2&amp;$D2&amp;$F2,[1]TEAMS!$C$1:$C$844&amp;[1]TEAMS!$D$1:$D$844&amp;[1]TEAMS!$F$1:$F$844,[1]TEAMS!S$1:S$844,"",0)</f>
        <v>us</v>
      </c>
      <c r="R2" s="7" t="str" cm="1">
        <f t="array" ref="R2">_xlfn.XLOOKUP($C2&amp;$D2&amp;$F2,[1]TEAMS!$C$1:$C$844&amp;[1]TEAMS!$D$1:$D$844&amp;[1]TEAMS!$F$1:$F$844,[1]TEAMS!T$1:T$844,"",0)</f>
        <v>United States</v>
      </c>
      <c r="S2" s="7" t="str" cm="1">
        <f t="array" ref="S2">_xlfn.XLOOKUP($C2&amp;$D2&amp;$F2,[1]TEAMS!$C$1:$C$844&amp;[1]TEAMS!$D$1:$D$844&amp;[1]TEAMS!$F$1:$F$844,[1]TEAMS!U$1:U$844,"",0)</f>
        <v>North America</v>
      </c>
      <c r="T2" s="7" t="str" cm="1">
        <f t="array" ref="T2">_xlfn.XLOOKUP($C2&amp;$D2&amp;$F2,[1]TEAMS!$C$1:$C$844&amp;[1]TEAMS!$D$1:$D$844&amp;[1]TEAMS!$F$1:$F$844,[1]TEAMS!V$1:V$844,"",0)</f>
        <v>Americas</v>
      </c>
      <c r="U2" s="7" cm="1">
        <f t="array" ref="U2">_xlfn.XLOOKUP($C2&amp;$D2&amp;$F2,[1]TEAMS!$C$1:$C$844&amp;[1]TEAMS!$D$1:$D$844&amp;[1]TEAMS!$F$1:$F$844,[1]TEAMS!W$1:W$844,"",0)</f>
        <v>12</v>
      </c>
      <c r="V2" s="7" t="str" cm="1">
        <f t="array" ref="V2">_xlfn.XLOOKUP($C2&amp;$D2&amp;$F2,[1]TEAMS!$C$1:$C$844&amp;[1]TEAMS!$D$1:$D$844&amp;[1]TEAMS!$F$1:$F$844,[1]TEAMS!Z$1:Z$844,"",0)</f>
        <v>Davidson</v>
      </c>
      <c r="W2" s="7" t="str" cm="1">
        <f t="array" ref="W2">_xlfn.XLOOKUP($C2&amp;$D2&amp;$F2,[1]TEAMS!$C$1:$C$844&amp;[1]TEAMS!$D$1:$D$844&amp;[1]TEAMS!$F$1:$F$844,[1]TEAMS!X$1:X$844,"",0)</f>
        <v>A10</v>
      </c>
      <c r="X2" s="7" cm="1">
        <f t="array" ref="X2">_xlfn.XLOOKUP($C2&amp;$D2&amp;$F2,[1]TEAMS!$C$1:$C$844&amp;[1]TEAMS!$D$1:$D$844&amp;[1]TEAMS!$F$1:$F$844,[1]TEAMS!AF$1:AF$844,"",0)</f>
        <v>45780966</v>
      </c>
      <c r="Y2" s="8" cm="1">
        <f t="array" ref="Y2">_xlfn.XLOOKUP($C2&amp;$D2&amp;$F2,[1]TEAMS!$C$1:$C$844&amp;[1]TEAMS!$D$1:$D$844&amp;[1]TEAMS!$F$1:$F$844,[1]TEAMS!AG$1:AG$844,"",0)</f>
        <v>0.25767189641213978</v>
      </c>
      <c r="Z2" s="7" cm="1">
        <f t="array" ref="Z2">_xlfn.XLOOKUP($C2&amp;$D2&amp;$F2,[1]TEAMS!$C$1:$C$844&amp;[1]TEAMS!$D$1:$D$844&amp;[1]TEAMS!$F$1:$F$844,[1]TEAMS!AJ$1:AJ$844,"",0)</f>
        <v>2211</v>
      </c>
      <c r="AA2" s="7" cm="1">
        <f t="array" ref="AA2">_xlfn.XLOOKUP($C2&amp;$D2&amp;$F2,[1]TEAMS!$C$1:$C$844&amp;[1]TEAMS!$D$1:$D$844&amp;[1]TEAMS!$F$1:$F$844,[1]TEAMS!AR$1:AR$844,"",0)</f>
        <v>21.5</v>
      </c>
      <c r="AB2" s="8">
        <f t="shared" ref="AB2:AB65" si="1">IF(OR($AA2="",$Z2=""),0,((Z2*AA2)/SUMIFS($Z$2:$Z$528,$C$2:$C$528,$C2,$D$2:$D$528,$D2)))</f>
        <v>2.4095954987834549</v>
      </c>
      <c r="AC2" s="7" cm="1">
        <f t="array" ref="AC2">_xlfn.XLOOKUP($C2&amp;$D2&amp;$F2,[1]TEAMS!$C$1:$C$844&amp;[1]TEAMS!$D$1:$D$844&amp;[1]TEAMS!$F$1:$F$844,[1]TEAMS!AL$1:AL$844,0,0)</f>
        <v>4.5999999999999996</v>
      </c>
      <c r="AD2" s="7" cm="1">
        <f t="array" ref="AD2">_xlfn.XLOOKUP($C2&amp;$D2&amp;$F2,[1]TEAMS!$C$1:$C$844&amp;[1]TEAMS!$D$1:$D$844&amp;[1]TEAMS!$F$1:$F$844,[1]TEAMS!AM$1:AM$844,0,0)</f>
        <v>3.4</v>
      </c>
      <c r="AE2" s="7" cm="1">
        <f t="array" ref="AE2">_xlfn.XLOOKUP($C2&amp;$D2&amp;$F2,[1]TEAMS!$C$1:$C$844&amp;[1]TEAMS!$D$1:$D$844&amp;[1]TEAMS!$F$1:$F$844,[1]TEAMS!AN$1:AN$844,0,0)</f>
        <v>8</v>
      </c>
      <c r="AF2" s="7"/>
      <c r="AG2" s="8">
        <f>IFERROR((X2/1000000)/AE2,0)</f>
        <v>5.7226207499999999</v>
      </c>
      <c r="AH2" s="8" cm="1">
        <f t="array" ref="AH2">IF(OR($AE2="",$Z2=""),0,SUMPRODUCT(--($C$2:$C$528=$C2),--($D$2:$D$528=$D2),$Z$2:$Z$528,$AE$2:$AE$528)/SUMIFS($Z$2:$Z$528,$C$2:$C$528,$C2,$D$2:$D$528,$D2))</f>
        <v>4.5101378751013783</v>
      </c>
      <c r="AI2" s="7" cm="1">
        <f t="array" ref="AI2">_xlfn.XLOOKUP($C2&amp;$D2&amp;$F2,[1]TEAMS!$C$1:$C$844&amp;[1]TEAMS!$D$1:$D$844&amp;[1]TEAMS!$F$1:$F$844,[1]TEAMS!AO$1:AO$844,"",0)</f>
        <v>6.8</v>
      </c>
      <c r="AJ2" s="8">
        <f>IFERROR((X2/1000000)/AI2,0)</f>
        <v>6.7324950000000001</v>
      </c>
      <c r="AK2" s="8" cm="1">
        <f t="array" ref="AK2">IF(OR($AI2="",$Z2=""),0,SUMPRODUCT(--($C$2:$C$528=$C2),--($D$2:$D$528=$D2),$Z$2:$Z$528,$AI$2:$AI$528)/SUMIFS($Z$2:$Z$528,$C$2:$C$528,$C2,$D$2:$D$528,$D2))</f>
        <v>1.3619576236820763</v>
      </c>
      <c r="AL2" s="7" cm="1">
        <f t="array" ref="AL2">_xlfn.XLOOKUP($C2&amp;$D2&amp;$F2,[1]TEAMS!$C$1:$C$844&amp;[1]TEAMS!$D$1:$D$844&amp;[1]TEAMS!$F$1:$F$844,[1]TEAMS!AP$1:AP$844,"",0)</f>
        <v>4.4000000000000004</v>
      </c>
      <c r="AM2" s="8">
        <f>IFERROR((X2/1000000)/AL2,"")</f>
        <v>10.404764999999999</v>
      </c>
      <c r="AN2" s="8" cm="1">
        <f t="array" ref="AN2">IF(OR($AL2="",$Z2=""),0,SUMPRODUCT(--($C$2:$C$528=$C2),--($D$2:$D$528=$D2),$Z$2:$Z$528,$AL$2:$AL$528)/SUMIFS($Z$2:$Z$528,$C$2:$C$528,$C2,$D$2:$D$528,$D2))</f>
        <v>0.98179491078669923</v>
      </c>
      <c r="AO2" s="7" cm="1">
        <f t="array" ref="AO2">_xlfn.XLOOKUP($C2&amp;$D2&amp;$F2,[1]TEAMS!$C$1:$C$844&amp;[1]TEAMS!$D$1:$D$844&amp;[1]TEAMS!$F$1:$F$844,[1]TEAMS!AQ$1:AQ$844,0,0)</f>
        <v>30.8</v>
      </c>
      <c r="AP2" s="7" cm="1">
        <f t="array" ref="AP2">_xlfn.XLOOKUP($C2&amp;$D2&amp;$F2,[1]TEAMS!$C$1:$C$844&amp;[1]TEAMS!$D$1:$D$844&amp;[1]TEAMS!$F$1:$F$844,[1]TEAMS!AS$1:AS$844,0,0)</f>
        <v>60.099999999999994</v>
      </c>
      <c r="AQ2" s="10" cm="1">
        <f t="array" ref="AQ2">_xlfn.XLOOKUP($C2&amp;$D2&amp;$F2,[1]TEAMS!$C$1:$C$844&amp;[1]TEAMS!$D$1:$D$844&amp;[1]TEAMS!$F$1:$F$844,[1]TEAMS!AT$1:AT$844,0,0)</f>
        <v>30.4</v>
      </c>
      <c r="AR2" s="10" cm="1">
        <f t="array" ref="AR2">_xlfn.XLOOKUP($C2&amp;$D2&amp;$F2,[1]TEAMS!$C$1:$C$844&amp;[1]TEAMS!$D$1:$D$844&amp;[1]TEAMS!$F$1:$F$844,[1]TEAMS!AU$1:AU$844,0,0)</f>
        <v>1.9</v>
      </c>
      <c r="AS2" s="10" cm="1">
        <f t="array" ref="AS2">_xlfn.XLOOKUP($C2&amp;$D2&amp;$F2,[1]TEAMS!$C$1:$C$844&amp;[1]TEAMS!$D$1:$D$844&amp;[1]TEAMS!$F$1:$F$844,[1]TEAMS!AV$1:AV$844,0,0)</f>
        <v>1</v>
      </c>
      <c r="AT2" s="10" cm="1">
        <f t="array" ref="AT2">_xlfn.XLOOKUP($C2&amp;$D2&amp;$F2,[1]TEAMS!$C$1:$C$844&amp;[1]TEAMS!$D$1:$D$844&amp;[1]TEAMS!$F$1:$F$844,[1]TEAMS!AW$1:AW$844,0,0)</f>
        <v>13.2</v>
      </c>
      <c r="AU2" s="10" cm="1">
        <f t="array" ref="AU2">_xlfn.XLOOKUP($C2&amp;$D2&amp;$F2,[1]TEAMS!$C$1:$C$844&amp;[1]TEAMS!$D$1:$D$844&amp;[1]TEAMS!$F$1:$F$844,[1]TEAMS!AX$1:AX$844,0,0)</f>
        <v>2.3030303030303032</v>
      </c>
      <c r="AV2" s="10" cm="1">
        <f t="array" ref="AV2">_xlfn.XLOOKUP($C2&amp;$D2&amp;$F2,[1]TEAMS!$C$1:$C$844&amp;[1]TEAMS!$D$1:$D$844&amp;[1]TEAMS!$F$1:$F$844,[1]TEAMS!AY$1:AY$844,0,0)</f>
        <v>2.9</v>
      </c>
      <c r="AW2" s="7"/>
      <c r="AX2" s="7"/>
      <c r="BB2" s="1" t="s">
        <v>48</v>
      </c>
      <c r="BC2" s="1">
        <v>2022</v>
      </c>
      <c r="BD2" s="1" t="s">
        <v>49</v>
      </c>
      <c r="BE2" s="7" t="s">
        <v>50</v>
      </c>
      <c r="BH2">
        <v>45780966</v>
      </c>
    </row>
    <row r="3" spans="1:60" x14ac:dyDescent="0.2">
      <c r="A3" s="1" t="str">
        <f t="shared" si="0"/>
        <v>2022-GSW-Klay Thompson</v>
      </c>
      <c r="B3" s="1" t="s">
        <v>48</v>
      </c>
      <c r="C3" s="1">
        <v>2022</v>
      </c>
      <c r="D3" s="1" t="s">
        <v>49</v>
      </c>
      <c r="E3" s="1" t="str">
        <f t="shared" ref="E3:E66" si="2">CONCATENATE($C3&amp;"-"&amp;$D3)</f>
        <v>2022-GSW</v>
      </c>
      <c r="F3" s="7" t="s">
        <v>51</v>
      </c>
      <c r="G3" s="7" cm="1">
        <f t="array" ref="G3">_xlfn.XLOOKUP($C3&amp;$D3&amp;$F3,[1]TEAMS!$C$1:$C$844&amp;[1]TEAMS!$D$1:$D$844&amp;[1]TEAMS!$F$1:$F$844,[1]TEAMS!G$1:G$844,"",0)</f>
        <v>11</v>
      </c>
      <c r="H3" s="7" t="str" cm="1">
        <f t="array" ref="H3">_xlfn.XLOOKUP($C3&amp;$D3&amp;$F3,[1]TEAMS!$C$1:$C$844&amp;[1]TEAMS!$D$1:$D$844&amp;[1]TEAMS!$F$1:$F$844,[1]TEAMS!H$1:H$844,"",0)</f>
        <v>SG</v>
      </c>
      <c r="I3" s="8" cm="1">
        <f t="array" ref="I3">_xlfn.XLOOKUP($C3&amp;$D3&amp;$F3,[1]TEAMS!$C$1:$C$844&amp;[1]TEAMS!$D$1:$D$844&amp;[1]TEAMS!$F$1:$F$844,[1]TEAMS!BG$1:BG$844,"",0)</f>
        <v>2.5300000000000002</v>
      </c>
      <c r="J3" s="9">
        <f t="shared" ref="J3:J66" si="3">ROUND($I3,0)</f>
        <v>3</v>
      </c>
      <c r="K3" s="7" cm="1">
        <f t="array" ref="K3">_xlfn.XLOOKUP($C3&amp;$D3&amp;$F3,[1]TEAMS!$C$1:$C$844&amp;[1]TEAMS!$D$1:$D$844&amp;[1]TEAMS!$F$1:$F$844,[1]TEAMS!J$1:J$844,"",0)</f>
        <v>78</v>
      </c>
      <c r="L3" s="7" cm="1">
        <f t="array" ref="L3">_xlfn.XLOOKUP($C3&amp;$D3&amp;$F3,[1]TEAMS!$C$1:$C$844&amp;[1]TEAMS!$D$1:$D$844&amp;[1]TEAMS!$F$1:$F$844,[1]TEAMS!L$1:L$844,"",0)</f>
        <v>215</v>
      </c>
      <c r="M3" s="10" cm="1">
        <f t="array" ref="M3">_xlfn.XLOOKUP($C3&amp;$D3&amp;$F3,[1]TEAMS!$C$1:$C$844&amp;[1]TEAMS!$D$1:$D$844&amp;[1]TEAMS!$F$1:$F$844,[1]TEAMS!N$1:N$844,"",0)</f>
        <v>24.841138162475154</v>
      </c>
      <c r="N3" s="7" cm="1">
        <f t="array" ref="N3">_xlfn.XLOOKUP($C3&amp;$D3&amp;$F3,[1]TEAMS!$C$1:$C$844&amp;[1]TEAMS!$D$1:$D$844&amp;[1]TEAMS!$F$1:$F$844,[1]TEAMS!O$1:O$844,"",0)</f>
        <v>82</v>
      </c>
      <c r="O3" s="11" cm="1">
        <f t="array" ref="O3">_xlfn.XLOOKUP($C3&amp;$D3&amp;$F3,[1]TEAMS!$C$1:$C$844&amp;[1]TEAMS!$D$1:$D$844&amp;[1]TEAMS!$F$1:$F$844,[1]TEAMS!P$1:P$844,"",0)</f>
        <v>1.0512820512820513</v>
      </c>
      <c r="P3" s="10" cm="1">
        <f t="array" ref="P3">_xlfn.XLOOKUP($C3&amp;$D3&amp;$F3,[1]TEAMS!$C$1:$C$844&amp;[1]TEAMS!$D$1:$D$844&amp;[1]TEAMS!$F$1:$F$844,[1]TEAMS!R$1:R$844,"",0)</f>
        <v>32.355555555555554</v>
      </c>
      <c r="Q3" s="7" t="str" cm="1">
        <f t="array" ref="Q3">_xlfn.XLOOKUP($C3&amp;$D3&amp;$F3,[1]TEAMS!$C$1:$C$844&amp;[1]TEAMS!$D$1:$D$844&amp;[1]TEAMS!$F$1:$F$844,[1]TEAMS!S$1:S$844,"",0)</f>
        <v>us</v>
      </c>
      <c r="R3" s="7" t="str" cm="1">
        <f t="array" ref="R3">_xlfn.XLOOKUP($C3&amp;$D3&amp;$F3,[1]TEAMS!$C$1:$C$844&amp;[1]TEAMS!$D$1:$D$844&amp;[1]TEAMS!$F$1:$F$844,[1]TEAMS!T$1:T$844,"",0)</f>
        <v>United States</v>
      </c>
      <c r="S3" s="7" t="str" cm="1">
        <f t="array" ref="S3">_xlfn.XLOOKUP($C3&amp;$D3&amp;$F3,[1]TEAMS!$C$1:$C$844&amp;[1]TEAMS!$D$1:$D$844&amp;[1]TEAMS!$F$1:$F$844,[1]TEAMS!U$1:U$844,"",0)</f>
        <v>North America</v>
      </c>
      <c r="T3" s="7" t="str" cm="1">
        <f t="array" ref="T3">_xlfn.XLOOKUP($C3&amp;$D3&amp;$F3,[1]TEAMS!$C$1:$C$844&amp;[1]TEAMS!$D$1:$D$844&amp;[1]TEAMS!$F$1:$F$844,[1]TEAMS!V$1:V$844,"",0)</f>
        <v>Americas</v>
      </c>
      <c r="U3" s="7" cm="1">
        <f t="array" ref="U3">_xlfn.XLOOKUP($C3&amp;$D3&amp;$F3,[1]TEAMS!$C$1:$C$844&amp;[1]TEAMS!$D$1:$D$844&amp;[1]TEAMS!$F$1:$F$844,[1]TEAMS!W$1:W$844,"",0)</f>
        <v>8</v>
      </c>
      <c r="V3" s="7" t="str" cm="1">
        <f t="array" ref="V3">_xlfn.XLOOKUP($C3&amp;$D3&amp;$F3,[1]TEAMS!$C$1:$C$844&amp;[1]TEAMS!$D$1:$D$844&amp;[1]TEAMS!$F$1:$F$844,[1]TEAMS!Z$1:Z$844,"",0)</f>
        <v>Washington State</v>
      </c>
      <c r="W3" s="7" t="str" cm="1">
        <f t="array" ref="W3">_xlfn.XLOOKUP($C3&amp;$D3&amp;$F3,[1]TEAMS!$C$1:$C$844&amp;[1]TEAMS!$D$1:$D$844&amp;[1]TEAMS!$F$1:$F$844,[1]TEAMS!X$1:X$844,"",0)</f>
        <v>PAC12</v>
      </c>
      <c r="X3" s="7" cm="1">
        <f t="array" ref="X3">_xlfn.XLOOKUP($C3&amp;$D3&amp;$F3,[1]TEAMS!$C$1:$C$844&amp;[1]TEAMS!$D$1:$D$844&amp;[1]TEAMS!$F$1:$F$844,[1]TEAMS!AF$1:AF$844,"",0)</f>
        <v>37980720</v>
      </c>
      <c r="Y3" s="8" cm="1">
        <f t="array" ref="Y3">_xlfn.XLOOKUP($C3&amp;$D3&amp;$F3,[1]TEAMS!$C$1:$C$844&amp;[1]TEAMS!$D$1:$D$844&amp;[1]TEAMS!$F$1:$F$844,[1]TEAMS!AG$1:AG$844,"",0)</f>
        <v>0.21376928021786357</v>
      </c>
      <c r="Z3" s="7" cm="1">
        <f t="array" ref="Z3">_xlfn.XLOOKUP($C3&amp;$D3&amp;$F3,[1]TEAMS!$C$1:$C$844&amp;[1]TEAMS!$D$1:$D$844&amp;[1]TEAMS!$F$1:$F$844,[1]TEAMS!AJ$1:AJ$844,"",0)</f>
        <v>941</v>
      </c>
      <c r="AA3" s="7" cm="1">
        <f t="array" ref="AA3">_xlfn.XLOOKUP($C3&amp;$D3&amp;$F3,[1]TEAMS!$C$1:$C$844&amp;[1]TEAMS!$D$1:$D$844&amp;[1]TEAMS!$F$1:$F$844,[1]TEAMS!AR$1:AR$844,"",0)</f>
        <v>16.809999999999999</v>
      </c>
      <c r="AB3" s="8">
        <f t="shared" si="1"/>
        <v>0.80181518653690187</v>
      </c>
      <c r="AC3" s="7" cm="1">
        <f t="array" ref="AC3">_xlfn.XLOOKUP($C3&amp;$D3&amp;$F3,[1]TEAMS!$C$1:$C$844&amp;[1]TEAMS!$D$1:$D$844&amp;[1]TEAMS!$F$1:$F$844,[1]TEAMS!AL$1:AL$844,0,0)</f>
        <v>0.6</v>
      </c>
      <c r="AD3" s="7" cm="1">
        <f t="array" ref="AD3">_xlfn.XLOOKUP($C3&amp;$D3&amp;$F3,[1]TEAMS!$C$1:$C$844&amp;[1]TEAMS!$D$1:$D$844&amp;[1]TEAMS!$F$1:$F$844,[1]TEAMS!AM$1:AM$844,0,0)</f>
        <v>1.2</v>
      </c>
      <c r="AE3" s="7" cm="1">
        <f t="array" ref="AE3">_xlfn.XLOOKUP($C3&amp;$D3&amp;$F3,[1]TEAMS!$C$1:$C$844&amp;[1]TEAMS!$D$1:$D$844&amp;[1]TEAMS!$F$1:$F$844,[1]TEAMS!AN$1:AN$844,0,0)</f>
        <v>1.8</v>
      </c>
      <c r="AF3" s="7"/>
      <c r="AG3" s="8">
        <f t="shared" ref="AG3:AG66" si="4">IFERROR((X3/1000000)/AE3,0)</f>
        <v>21.100399999999997</v>
      </c>
      <c r="AH3" s="8" cm="1">
        <f t="array" ref="AH3">IF(OR($AE3="",$Z3=""),0,SUMPRODUCT(--($C$2:$C$528=$C3),--($D$2:$D$528=$D3),$Z$2:$Z$528,$AE$2:$AE$528)/SUMIFS($Z$2:$Z$528,$C$2:$C$528,$C3,$D$2:$D$528,$D3))</f>
        <v>4.5101378751013783</v>
      </c>
      <c r="AI3" s="7" cm="1">
        <f t="array" ref="AI3">_xlfn.XLOOKUP($C3&amp;$D3&amp;$F3,[1]TEAMS!$C$1:$C$844&amp;[1]TEAMS!$D$1:$D$844&amp;[1]TEAMS!$F$1:$F$844,[1]TEAMS!AO$1:AO$844,"",0)</f>
        <v>-0.8</v>
      </c>
      <c r="AJ3" s="8">
        <f t="shared" ref="AJ3:AJ66" si="5">IFERROR((X3/1000000)/AI3,0)</f>
        <v>-47.475899999999996</v>
      </c>
      <c r="AK3" s="8" cm="1">
        <f t="array" ref="AK3">IF(OR($AI3="",$Z3=""),0,SUMPRODUCT(--($C$2:$C$528=$C3),--($D$2:$D$528=$D3),$Z$2:$Z$528,$AI$2:$AI$528)/SUMIFS($Z$2:$Z$528,$C$2:$C$528,$C3,$D$2:$D$528,$D3))</f>
        <v>1.3619576236820763</v>
      </c>
      <c r="AL3" s="7" cm="1">
        <f t="array" ref="AL3">_xlfn.XLOOKUP($C3&amp;$D3&amp;$F3,[1]TEAMS!$C$1:$C$844&amp;[1]TEAMS!$D$1:$D$844&amp;[1]TEAMS!$F$1:$F$844,[1]TEAMS!AP$1:AP$844,"",0)</f>
        <v>1.0900000000000001</v>
      </c>
      <c r="AM3" s="8">
        <f t="shared" ref="AM3:AM66" si="6">IFERROR((X3/1000000)/AL3,"")</f>
        <v>34.844697247706421</v>
      </c>
      <c r="AN3" s="8" cm="1">
        <f t="array" ref="AN3">IF(OR($AL3="",$Z3=""),0,SUMPRODUCT(--($C$2:$C$528=$C3),--($D$2:$D$528=$D3),$Z$2:$Z$528,$AL$2:$AL$528)/SUMIFS($Z$2:$Z$528,$C$2:$C$528,$C3,$D$2:$D$528,$D3))</f>
        <v>0.98179491078669923</v>
      </c>
      <c r="AO3" s="7" cm="1">
        <f t="array" ref="AO3">_xlfn.XLOOKUP($C3&amp;$D3&amp;$F3,[1]TEAMS!$C$1:$C$844&amp;[1]TEAMS!$D$1:$D$844&amp;[1]TEAMS!$F$1:$F$844,[1]TEAMS!AQ$1:AQ$844,0,0)</f>
        <v>29.6</v>
      </c>
      <c r="AP3" s="7" cm="1">
        <f t="array" ref="AP3">_xlfn.XLOOKUP($C3&amp;$D3&amp;$F3,[1]TEAMS!$C$1:$C$844&amp;[1]TEAMS!$D$1:$D$844&amp;[1]TEAMS!$F$1:$F$844,[1]TEAMS!AS$1:AS$844,0,0)</f>
        <v>54.7</v>
      </c>
      <c r="AQ3" s="10" cm="1">
        <f t="array" ref="AQ3">_xlfn.XLOOKUP($C3&amp;$D3&amp;$F3,[1]TEAMS!$C$1:$C$844&amp;[1]TEAMS!$D$1:$D$844&amp;[1]TEAMS!$F$1:$F$844,[1]TEAMS!AT$1:AT$844,0,0)</f>
        <v>16.100000000000001</v>
      </c>
      <c r="AR3" s="10" cm="1">
        <f t="array" ref="AR3">_xlfn.XLOOKUP($C3&amp;$D3&amp;$F3,[1]TEAMS!$C$1:$C$844&amp;[1]TEAMS!$D$1:$D$844&amp;[1]TEAMS!$F$1:$F$844,[1]TEAMS!AU$1:AU$844,0,0)</f>
        <v>0.8</v>
      </c>
      <c r="AS3" s="10" cm="1">
        <f t="array" ref="AS3">_xlfn.XLOOKUP($C3&amp;$D3&amp;$F3,[1]TEAMS!$C$1:$C$844&amp;[1]TEAMS!$D$1:$D$844&amp;[1]TEAMS!$F$1:$F$844,[1]TEAMS!AV$1:AV$844,0,0)</f>
        <v>1.7</v>
      </c>
      <c r="AT3" s="10" cm="1">
        <f t="array" ref="AT3">_xlfn.XLOOKUP($C3&amp;$D3&amp;$F3,[1]TEAMS!$C$1:$C$844&amp;[1]TEAMS!$D$1:$D$844&amp;[1]TEAMS!$F$1:$F$844,[1]TEAMS!AW$1:AW$844,0,0)</f>
        <v>6.7</v>
      </c>
      <c r="AU3" s="10" cm="1">
        <f t="array" ref="AU3">_xlfn.XLOOKUP($C3&amp;$D3&amp;$F3,[1]TEAMS!$C$1:$C$844&amp;[1]TEAMS!$D$1:$D$844&amp;[1]TEAMS!$F$1:$F$844,[1]TEAMS!AX$1:AX$844,0,0)</f>
        <v>2.4029850746268657</v>
      </c>
      <c r="AV3" s="10" cm="1">
        <f t="array" ref="AV3">_xlfn.XLOOKUP($C3&amp;$D3&amp;$F3,[1]TEAMS!$C$1:$C$844&amp;[1]TEAMS!$D$1:$D$844&amp;[1]TEAMS!$F$1:$F$844,[1]TEAMS!AY$1:AY$844,0,0)</f>
        <v>2.5</v>
      </c>
      <c r="AW3" s="7"/>
      <c r="AX3" s="7"/>
      <c r="BB3" s="1" t="s">
        <v>48</v>
      </c>
      <c r="BC3" s="1">
        <v>2022</v>
      </c>
      <c r="BD3" s="1" t="s">
        <v>49</v>
      </c>
      <c r="BE3" s="7" t="s">
        <v>51</v>
      </c>
      <c r="BH3">
        <v>37980720</v>
      </c>
    </row>
    <row r="4" spans="1:60" x14ac:dyDescent="0.2">
      <c r="A4" s="1" t="str">
        <f t="shared" si="0"/>
        <v>2022-GSW-Andrew Wiggins</v>
      </c>
      <c r="B4" s="1" t="s">
        <v>48</v>
      </c>
      <c r="C4" s="1">
        <v>2022</v>
      </c>
      <c r="D4" s="1" t="s">
        <v>49</v>
      </c>
      <c r="E4" s="1" t="str">
        <f t="shared" si="2"/>
        <v>2022-GSW</v>
      </c>
      <c r="F4" s="7" t="s">
        <v>52</v>
      </c>
      <c r="G4" s="7" cm="1">
        <f t="array" ref="G4">_xlfn.XLOOKUP($C4&amp;$D4&amp;$F4,[1]TEAMS!$C$1:$C$844&amp;[1]TEAMS!$D$1:$D$844&amp;[1]TEAMS!$F$1:$F$844,[1]TEAMS!G$1:G$844,"",0)</f>
        <v>22</v>
      </c>
      <c r="H4" s="7" t="str" cm="1">
        <f t="array" ref="H4">_xlfn.XLOOKUP($C4&amp;$D4&amp;$F4,[1]TEAMS!$C$1:$C$844&amp;[1]TEAMS!$D$1:$D$844&amp;[1]TEAMS!$F$1:$F$844,[1]TEAMS!H$1:H$844,"",0)</f>
        <v>SF</v>
      </c>
      <c r="I4" s="8" cm="1">
        <f t="array" ref="I4">_xlfn.XLOOKUP($C4&amp;$D4&amp;$F4,[1]TEAMS!$C$1:$C$844&amp;[1]TEAMS!$D$1:$D$844&amp;[1]TEAMS!$F$1:$F$844,[1]TEAMS!BG$1:BG$844,"",0)</f>
        <v>3.3400000000000003</v>
      </c>
      <c r="J4" s="9">
        <f t="shared" si="3"/>
        <v>3</v>
      </c>
      <c r="K4" s="7" cm="1">
        <f t="array" ref="K4">_xlfn.XLOOKUP($C4&amp;$D4&amp;$F4,[1]TEAMS!$C$1:$C$844&amp;[1]TEAMS!$D$1:$D$844&amp;[1]TEAMS!$F$1:$F$844,[1]TEAMS!J$1:J$844,"",0)</f>
        <v>79</v>
      </c>
      <c r="L4" s="7" cm="1">
        <f t="array" ref="L4">_xlfn.XLOOKUP($C4&amp;$D4&amp;$F4,[1]TEAMS!$C$1:$C$844&amp;[1]TEAMS!$D$1:$D$844&amp;[1]TEAMS!$F$1:$F$844,[1]TEAMS!L$1:L$844,"",0)</f>
        <v>197</v>
      </c>
      <c r="M4" s="10" cm="1">
        <f t="array" ref="M4">_xlfn.XLOOKUP($C4&amp;$D4&amp;$F4,[1]TEAMS!$C$1:$C$844&amp;[1]TEAMS!$D$1:$D$844&amp;[1]TEAMS!$F$1:$F$844,[1]TEAMS!N$1:N$844,"",0)</f>
        <v>22.1888236920576</v>
      </c>
      <c r="N4" s="7" cm="1">
        <f t="array" ref="N4">_xlfn.XLOOKUP($C4&amp;$D4&amp;$F4,[1]TEAMS!$C$1:$C$844&amp;[1]TEAMS!$D$1:$D$844&amp;[1]TEAMS!$F$1:$F$844,[1]TEAMS!O$1:O$844,"",0)</f>
        <v>84</v>
      </c>
      <c r="O4" s="11" cm="1">
        <f t="array" ref="O4">_xlfn.XLOOKUP($C4&amp;$D4&amp;$F4,[1]TEAMS!$C$1:$C$844&amp;[1]TEAMS!$D$1:$D$844&amp;[1]TEAMS!$F$1:$F$844,[1]TEAMS!P$1:P$844,"",0)</f>
        <v>1.0632911392405062</v>
      </c>
      <c r="P4" s="10" cm="1">
        <f t="array" ref="P4">_xlfn.XLOOKUP($C4&amp;$D4&amp;$F4,[1]TEAMS!$C$1:$C$844&amp;[1]TEAMS!$D$1:$D$844&amp;[1]TEAMS!$F$1:$F$844,[1]TEAMS!R$1:R$844,"",0)</f>
        <v>27.31388888888889</v>
      </c>
      <c r="Q4" s="7" t="str" cm="1">
        <f t="array" ref="Q4">_xlfn.XLOOKUP($C4&amp;$D4&amp;$F4,[1]TEAMS!$C$1:$C$844&amp;[1]TEAMS!$D$1:$D$844&amp;[1]TEAMS!$F$1:$F$844,[1]TEAMS!S$1:S$844,"",0)</f>
        <v>ca</v>
      </c>
      <c r="R4" s="7" t="str" cm="1">
        <f t="array" ref="R4">_xlfn.XLOOKUP($C4&amp;$D4&amp;$F4,[1]TEAMS!$C$1:$C$844&amp;[1]TEAMS!$D$1:$D$844&amp;[1]TEAMS!$F$1:$F$844,[1]TEAMS!T$1:T$844,"",0)</f>
        <v>Canada</v>
      </c>
      <c r="S4" s="7" t="str" cm="1">
        <f t="array" ref="S4">_xlfn.XLOOKUP($C4&amp;$D4&amp;$F4,[1]TEAMS!$C$1:$C$844&amp;[1]TEAMS!$D$1:$D$844&amp;[1]TEAMS!$F$1:$F$844,[1]TEAMS!U$1:U$844,"",0)</f>
        <v>North America</v>
      </c>
      <c r="T4" s="7" t="str" cm="1">
        <f t="array" ref="T4">_xlfn.XLOOKUP($C4&amp;$D4&amp;$F4,[1]TEAMS!$C$1:$C$844&amp;[1]TEAMS!$D$1:$D$844&amp;[1]TEAMS!$F$1:$F$844,[1]TEAMS!V$1:V$844,"",0)</f>
        <v>Americas</v>
      </c>
      <c r="U4" s="7" cm="1">
        <f t="array" ref="U4">_xlfn.XLOOKUP($C4&amp;$D4&amp;$F4,[1]TEAMS!$C$1:$C$844&amp;[1]TEAMS!$D$1:$D$844&amp;[1]TEAMS!$F$1:$F$844,[1]TEAMS!W$1:W$844,"",0)</f>
        <v>7</v>
      </c>
      <c r="V4" s="7" t="str" cm="1">
        <f t="array" ref="V4">_xlfn.XLOOKUP($C4&amp;$D4&amp;$F4,[1]TEAMS!$C$1:$C$844&amp;[1]TEAMS!$D$1:$D$844&amp;[1]TEAMS!$F$1:$F$844,[1]TEAMS!Z$1:Z$844,"",0)</f>
        <v>Kansas</v>
      </c>
      <c r="W4" s="7" t="str" cm="1">
        <f t="array" ref="W4">_xlfn.XLOOKUP($C4&amp;$D4&amp;$F4,[1]TEAMS!$C$1:$C$844&amp;[1]TEAMS!$D$1:$D$844&amp;[1]TEAMS!$F$1:$F$844,[1]TEAMS!X$1:X$844,"",0)</f>
        <v>BIG12</v>
      </c>
      <c r="X4" s="7" cm="1">
        <f t="array" ref="X4">_xlfn.XLOOKUP($C4&amp;$D4&amp;$F4,[1]TEAMS!$C$1:$C$844&amp;[1]TEAMS!$D$1:$D$844&amp;[1]TEAMS!$F$1:$F$844,[1]TEAMS!AF$1:AF$844,"",0)</f>
        <v>31579390</v>
      </c>
      <c r="Y4" s="8" cm="1">
        <f t="array" ref="Y4">_xlfn.XLOOKUP($C4&amp;$D4&amp;$F4,[1]TEAMS!$C$1:$C$844&amp;[1]TEAMS!$D$1:$D$844&amp;[1]TEAMS!$F$1:$F$844,[1]TEAMS!AG$1:AG$844,"",0)</f>
        <v>0.1777402711170088</v>
      </c>
      <c r="Z4" s="7" cm="1">
        <f t="array" ref="Z4">_xlfn.XLOOKUP($C4&amp;$D4&amp;$F4,[1]TEAMS!$C$1:$C$844&amp;[1]TEAMS!$D$1:$D$844&amp;[1]TEAMS!$F$1:$F$844,[1]TEAMS!AJ$1:AJ$844,"",0)</f>
        <v>2329</v>
      </c>
      <c r="AA4" s="7" cm="1">
        <f t="array" ref="AA4">_xlfn.XLOOKUP($C4&amp;$D4&amp;$F4,[1]TEAMS!$C$1:$C$844&amp;[1]TEAMS!$D$1:$D$844&amp;[1]TEAMS!$F$1:$F$844,[1]TEAMS!AR$1:AR$844,"",0)</f>
        <v>15.04</v>
      </c>
      <c r="AB4" s="8">
        <f t="shared" si="1"/>
        <v>1.7755555555555553</v>
      </c>
      <c r="AC4" s="7" cm="1">
        <f t="array" ref="AC4">_xlfn.XLOOKUP($C4&amp;$D4&amp;$F4,[1]TEAMS!$C$1:$C$844&amp;[1]TEAMS!$D$1:$D$844&amp;[1]TEAMS!$F$1:$F$844,[1]TEAMS!AL$1:AL$844,0,0)</f>
        <v>1.8</v>
      </c>
      <c r="AD4" s="7" cm="1">
        <f t="array" ref="AD4">_xlfn.XLOOKUP($C4&amp;$D4&amp;$F4,[1]TEAMS!$C$1:$C$844&amp;[1]TEAMS!$D$1:$D$844&amp;[1]TEAMS!$F$1:$F$844,[1]TEAMS!AM$1:AM$844,0,0)</f>
        <v>3.4</v>
      </c>
      <c r="AE4" s="7" cm="1">
        <f t="array" ref="AE4">_xlfn.XLOOKUP($C4&amp;$D4&amp;$F4,[1]TEAMS!$C$1:$C$844&amp;[1]TEAMS!$D$1:$D$844&amp;[1]TEAMS!$F$1:$F$844,[1]TEAMS!AN$1:AN$844,0,0)</f>
        <v>5.0999999999999996</v>
      </c>
      <c r="AF4" s="7"/>
      <c r="AG4" s="8">
        <f t="shared" si="4"/>
        <v>6.1920372549019609</v>
      </c>
      <c r="AH4" s="8" cm="1">
        <f t="array" ref="AH4">IF(OR($AE4="",$Z4=""),0,SUMPRODUCT(--($C$2:$C$528=$C4),--($D$2:$D$528=$D4),$Z$2:$Z$528,$AE$2:$AE$528)/SUMIFS($Z$2:$Z$528,$C$2:$C$528,$C4,$D$2:$D$528,$D4))</f>
        <v>4.5101378751013783</v>
      </c>
      <c r="AI4" s="7" cm="1">
        <f t="array" ref="AI4">_xlfn.XLOOKUP($C4&amp;$D4&amp;$F4,[1]TEAMS!$C$1:$C$844&amp;[1]TEAMS!$D$1:$D$844&amp;[1]TEAMS!$F$1:$F$844,[1]TEAMS!AO$1:AO$844,"",0)</f>
        <v>2.1</v>
      </c>
      <c r="AJ4" s="8">
        <f t="shared" si="5"/>
        <v>15.037804761904761</v>
      </c>
      <c r="AK4" s="8" cm="1">
        <f t="array" ref="AK4">IF(OR($AI4="",$Z4=""),0,SUMPRODUCT(--($C$2:$C$528=$C4),--($D$2:$D$528=$D4),$Z$2:$Z$528,$AI$2:$AI$528)/SUMIFS($Z$2:$Z$528,$C$2:$C$528,$C4,$D$2:$D$528,$D4))</f>
        <v>1.3619576236820763</v>
      </c>
      <c r="AL4" s="7" cm="1">
        <f t="array" ref="AL4">_xlfn.XLOOKUP($C4&amp;$D4&amp;$F4,[1]TEAMS!$C$1:$C$844&amp;[1]TEAMS!$D$1:$D$844&amp;[1]TEAMS!$F$1:$F$844,[1]TEAMS!AP$1:AP$844,"",0)</f>
        <v>0.4</v>
      </c>
      <c r="AM4" s="8">
        <f t="shared" si="6"/>
        <v>78.948475000000002</v>
      </c>
      <c r="AN4" s="8" cm="1">
        <f t="array" ref="AN4">IF(OR($AL4="",$Z4=""),0,SUMPRODUCT(--($C$2:$C$528=$C4),--($D$2:$D$528=$D4),$Z$2:$Z$528,$AL$2:$AL$528)/SUMIFS($Z$2:$Z$528,$C$2:$C$528,$C4,$D$2:$D$528,$D4))</f>
        <v>0.98179491078669923</v>
      </c>
      <c r="AO4" s="7" cm="1">
        <f t="array" ref="AO4">_xlfn.XLOOKUP($C4&amp;$D4&amp;$F4,[1]TEAMS!$C$1:$C$844&amp;[1]TEAMS!$D$1:$D$844&amp;[1]TEAMS!$F$1:$F$844,[1]TEAMS!AQ$1:AQ$844,0,0)</f>
        <v>23.1</v>
      </c>
      <c r="AP4" s="7" cm="1">
        <f t="array" ref="AP4">_xlfn.XLOOKUP($C4&amp;$D4&amp;$F4,[1]TEAMS!$C$1:$C$844&amp;[1]TEAMS!$D$1:$D$844&amp;[1]TEAMS!$F$1:$F$844,[1]TEAMS!AS$1:AS$844,0,0)</f>
        <v>56.000000000000007</v>
      </c>
      <c r="AQ4" s="10" cm="1">
        <f t="array" ref="AQ4">_xlfn.XLOOKUP($C4&amp;$D4&amp;$F4,[1]TEAMS!$C$1:$C$844&amp;[1]TEAMS!$D$1:$D$844&amp;[1]TEAMS!$F$1:$F$844,[1]TEAMS!AT$1:AT$844,0,0)</f>
        <v>10.8</v>
      </c>
      <c r="AR4" s="10" cm="1">
        <f t="array" ref="AR4">_xlfn.XLOOKUP($C4&amp;$D4&amp;$F4,[1]TEAMS!$C$1:$C$844&amp;[1]TEAMS!$D$1:$D$844&amp;[1]TEAMS!$F$1:$F$844,[1]TEAMS!AU$1:AU$844,0,0)</f>
        <v>1.6</v>
      </c>
      <c r="AS4" s="10" cm="1">
        <f t="array" ref="AS4">_xlfn.XLOOKUP($C4&amp;$D4&amp;$F4,[1]TEAMS!$C$1:$C$844&amp;[1]TEAMS!$D$1:$D$844&amp;[1]TEAMS!$F$1:$F$844,[1]TEAMS!AV$1:AV$844,0,0)</f>
        <v>2.1</v>
      </c>
      <c r="AT4" s="10" cm="1">
        <f t="array" ref="AT4">_xlfn.XLOOKUP($C4&amp;$D4&amp;$F4,[1]TEAMS!$C$1:$C$844&amp;[1]TEAMS!$D$1:$D$844&amp;[1]TEAMS!$F$1:$F$844,[1]TEAMS!AW$1:AW$844,0,0)</f>
        <v>9</v>
      </c>
      <c r="AU4" s="10" cm="1">
        <f t="array" ref="AU4">_xlfn.XLOOKUP($C4&amp;$D4&amp;$F4,[1]TEAMS!$C$1:$C$844&amp;[1]TEAMS!$D$1:$D$844&amp;[1]TEAMS!$F$1:$F$844,[1]TEAMS!AX$1:AX$844,0,0)</f>
        <v>1.2000000000000002</v>
      </c>
      <c r="AV4" s="10" cm="1">
        <f t="array" ref="AV4">_xlfn.XLOOKUP($C4&amp;$D4&amp;$F4,[1]TEAMS!$C$1:$C$844&amp;[1]TEAMS!$D$1:$D$844&amp;[1]TEAMS!$F$1:$F$844,[1]TEAMS!AY$1:AY$844,0,0)</f>
        <v>3.7</v>
      </c>
      <c r="AW4" s="7"/>
      <c r="AX4" s="7"/>
      <c r="BB4" s="1" t="s">
        <v>48</v>
      </c>
      <c r="BC4" s="1">
        <v>2022</v>
      </c>
      <c r="BD4" s="1" t="s">
        <v>49</v>
      </c>
      <c r="BE4" s="7" t="s">
        <v>52</v>
      </c>
      <c r="BH4">
        <v>31579390</v>
      </c>
    </row>
    <row r="5" spans="1:60" x14ac:dyDescent="0.2">
      <c r="A5" s="1" t="str">
        <f t="shared" si="0"/>
        <v>2022-GSW-Draymond Green</v>
      </c>
      <c r="B5" s="1" t="s">
        <v>48</v>
      </c>
      <c r="C5" s="1">
        <v>2022</v>
      </c>
      <c r="D5" s="1" t="s">
        <v>49</v>
      </c>
      <c r="E5" s="1" t="str">
        <f t="shared" si="2"/>
        <v>2022-GSW</v>
      </c>
      <c r="F5" s="7" t="s">
        <v>53</v>
      </c>
      <c r="G5" s="7" cm="1">
        <f t="array" ref="G5">_xlfn.XLOOKUP($C5&amp;$D5&amp;$F5,[1]TEAMS!$C$1:$C$844&amp;[1]TEAMS!$D$1:$D$844&amp;[1]TEAMS!$F$1:$F$844,[1]TEAMS!G$1:G$844,"",0)</f>
        <v>23</v>
      </c>
      <c r="H5" s="7" t="str" cm="1">
        <f t="array" ref="H5">_xlfn.XLOOKUP($C5&amp;$D5&amp;$F5,[1]TEAMS!$C$1:$C$844&amp;[1]TEAMS!$D$1:$D$844&amp;[1]TEAMS!$F$1:$F$844,[1]TEAMS!H$1:H$844,"",0)</f>
        <v>PF</v>
      </c>
      <c r="I5" s="8" cm="1">
        <f t="array" ref="I5">_xlfn.XLOOKUP($C5&amp;$D5&amp;$F5,[1]TEAMS!$C$1:$C$844&amp;[1]TEAMS!$D$1:$D$844&amp;[1]TEAMS!$F$1:$F$844,[1]TEAMS!BG$1:BG$844,"",0)</f>
        <v>4.13</v>
      </c>
      <c r="J5" s="9">
        <f t="shared" si="3"/>
        <v>4</v>
      </c>
      <c r="K5" s="7" cm="1">
        <f t="array" ref="K5">_xlfn.XLOOKUP($C5&amp;$D5&amp;$F5,[1]TEAMS!$C$1:$C$844&amp;[1]TEAMS!$D$1:$D$844&amp;[1]TEAMS!$F$1:$F$844,[1]TEAMS!J$1:J$844,"",0)</f>
        <v>78</v>
      </c>
      <c r="L5" s="7" cm="1">
        <f t="array" ref="L5">_xlfn.XLOOKUP($C5&amp;$D5&amp;$F5,[1]TEAMS!$C$1:$C$844&amp;[1]TEAMS!$D$1:$D$844&amp;[1]TEAMS!$F$1:$F$844,[1]TEAMS!L$1:L$844,"",0)</f>
        <v>230</v>
      </c>
      <c r="M5" s="10" cm="1">
        <f t="array" ref="M5">_xlfn.XLOOKUP($C5&amp;$D5&amp;$F5,[1]TEAMS!$C$1:$C$844&amp;[1]TEAMS!$D$1:$D$844&amp;[1]TEAMS!$F$1:$F$844,[1]TEAMS!N$1:N$844,"",0)</f>
        <v>26.574240824973423</v>
      </c>
      <c r="N5" s="7" cm="1">
        <f t="array" ref="N5">_xlfn.XLOOKUP($C5&amp;$D5&amp;$F5,[1]TEAMS!$C$1:$C$844&amp;[1]TEAMS!$D$1:$D$844&amp;[1]TEAMS!$F$1:$F$844,[1]TEAMS!O$1:O$844,"",0)</f>
        <v>85.25</v>
      </c>
      <c r="O5" s="11" cm="1">
        <f t="array" ref="O5">_xlfn.XLOOKUP($C5&amp;$D5&amp;$F5,[1]TEAMS!$C$1:$C$844&amp;[1]TEAMS!$D$1:$D$844&amp;[1]TEAMS!$F$1:$F$844,[1]TEAMS!P$1:P$844,"",0)</f>
        <v>1.0929487179487178</v>
      </c>
      <c r="P5" s="10" cm="1">
        <f t="array" ref="P5">_xlfn.XLOOKUP($C5&amp;$D5&amp;$F5,[1]TEAMS!$C$1:$C$844&amp;[1]TEAMS!$D$1:$D$844&amp;[1]TEAMS!$F$1:$F$844,[1]TEAMS!R$1:R$844,"",0)</f>
        <v>32.283333333333331</v>
      </c>
      <c r="Q5" s="7" t="str" cm="1">
        <f t="array" ref="Q5">_xlfn.XLOOKUP($C5&amp;$D5&amp;$F5,[1]TEAMS!$C$1:$C$844&amp;[1]TEAMS!$D$1:$D$844&amp;[1]TEAMS!$F$1:$F$844,[1]TEAMS!S$1:S$844,"",0)</f>
        <v>us</v>
      </c>
      <c r="R5" s="7" t="str" cm="1">
        <f t="array" ref="R5">_xlfn.XLOOKUP($C5&amp;$D5&amp;$F5,[1]TEAMS!$C$1:$C$844&amp;[1]TEAMS!$D$1:$D$844&amp;[1]TEAMS!$F$1:$F$844,[1]TEAMS!T$1:T$844,"",0)</f>
        <v>United States</v>
      </c>
      <c r="S5" s="7" t="str" cm="1">
        <f t="array" ref="S5">_xlfn.XLOOKUP($C5&amp;$D5&amp;$F5,[1]TEAMS!$C$1:$C$844&amp;[1]TEAMS!$D$1:$D$844&amp;[1]TEAMS!$F$1:$F$844,[1]TEAMS!U$1:U$844,"",0)</f>
        <v>North America</v>
      </c>
      <c r="T5" s="7" t="str" cm="1">
        <f t="array" ref="T5">_xlfn.XLOOKUP($C5&amp;$D5&amp;$F5,[1]TEAMS!$C$1:$C$844&amp;[1]TEAMS!$D$1:$D$844&amp;[1]TEAMS!$F$1:$F$844,[1]TEAMS!V$1:V$844,"",0)</f>
        <v>Americas</v>
      </c>
      <c r="U5" s="7" cm="1">
        <f t="array" ref="U5">_xlfn.XLOOKUP($C5&amp;$D5&amp;$F5,[1]TEAMS!$C$1:$C$844&amp;[1]TEAMS!$D$1:$D$844&amp;[1]TEAMS!$F$1:$F$844,[1]TEAMS!W$1:W$844,"",0)</f>
        <v>9</v>
      </c>
      <c r="V5" s="7" t="str" cm="1">
        <f t="array" ref="V5">_xlfn.XLOOKUP($C5&amp;$D5&amp;$F5,[1]TEAMS!$C$1:$C$844&amp;[1]TEAMS!$D$1:$D$844&amp;[1]TEAMS!$F$1:$F$844,[1]TEAMS!Z$1:Z$844,"",0)</f>
        <v>Michigan State</v>
      </c>
      <c r="W5" s="7" t="str" cm="1">
        <f t="array" ref="W5">_xlfn.XLOOKUP($C5&amp;$D5&amp;$F5,[1]TEAMS!$C$1:$C$844&amp;[1]TEAMS!$D$1:$D$844&amp;[1]TEAMS!$F$1:$F$844,[1]TEAMS!X$1:X$844,"",0)</f>
        <v>BIG10</v>
      </c>
      <c r="X5" s="7" cm="1">
        <f t="array" ref="X5">_xlfn.XLOOKUP($C5&amp;$D5&amp;$F5,[1]TEAMS!$C$1:$C$844&amp;[1]TEAMS!$D$1:$D$844&amp;[1]TEAMS!$F$1:$F$844,[1]TEAMS!AF$1:AF$844,"",0)</f>
        <v>24026712</v>
      </c>
      <c r="Y5" s="8" cm="1">
        <f t="array" ref="Y5">_xlfn.XLOOKUP($C5&amp;$D5&amp;$F5,[1]TEAMS!$C$1:$C$844&amp;[1]TEAMS!$D$1:$D$844&amp;[1]TEAMS!$F$1:$F$844,[1]TEAMS!AG$1:AG$844,"",0)</f>
        <v>0.13523105750080319</v>
      </c>
      <c r="Z5" s="7" cm="1">
        <f t="array" ref="Z5">_xlfn.XLOOKUP($C5&amp;$D5&amp;$F5,[1]TEAMS!$C$1:$C$844&amp;[1]TEAMS!$D$1:$D$844&amp;[1]TEAMS!$F$1:$F$844,[1]TEAMS!AJ$1:AJ$844,"",0)</f>
        <v>1329</v>
      </c>
      <c r="AA5" s="7" cm="1">
        <f t="array" ref="AA5">_xlfn.XLOOKUP($C5&amp;$D5&amp;$F5,[1]TEAMS!$C$1:$C$844&amp;[1]TEAMS!$D$1:$D$844&amp;[1]TEAMS!$F$1:$F$844,[1]TEAMS!AR$1:AR$844,"",0)</f>
        <v>14.3</v>
      </c>
      <c r="AB5" s="8">
        <f t="shared" si="1"/>
        <v>0.96333637469586375</v>
      </c>
      <c r="AC5" s="7" cm="1">
        <f t="array" ref="AC5">_xlfn.XLOOKUP($C5&amp;$D5&amp;$F5,[1]TEAMS!$C$1:$C$844&amp;[1]TEAMS!$D$1:$D$844&amp;[1]TEAMS!$F$1:$F$844,[1]TEAMS!AL$1:AL$844,0,0)</f>
        <v>0.8</v>
      </c>
      <c r="AD5" s="7" cm="1">
        <f t="array" ref="AD5">_xlfn.XLOOKUP($C5&amp;$D5&amp;$F5,[1]TEAMS!$C$1:$C$844&amp;[1]TEAMS!$D$1:$D$844&amp;[1]TEAMS!$F$1:$F$844,[1]TEAMS!AM$1:AM$844,0,0)</f>
        <v>2.8</v>
      </c>
      <c r="AE5" s="7" cm="1">
        <f t="array" ref="AE5">_xlfn.XLOOKUP($C5&amp;$D5&amp;$F5,[1]TEAMS!$C$1:$C$844&amp;[1]TEAMS!$D$1:$D$844&amp;[1]TEAMS!$F$1:$F$844,[1]TEAMS!AN$1:AN$844,0,0)</f>
        <v>3.6</v>
      </c>
      <c r="AF5" s="7"/>
      <c r="AG5" s="8">
        <f t="shared" si="4"/>
        <v>6.6740866666666667</v>
      </c>
      <c r="AH5" s="8" cm="1">
        <f t="array" ref="AH5">IF(OR($AE5="",$Z5=""),0,SUMPRODUCT(--($C$2:$C$528=$C5),--($D$2:$D$528=$D5),$Z$2:$Z$528,$AE$2:$AE$528)/SUMIFS($Z$2:$Z$528,$C$2:$C$528,$C5,$D$2:$D$528,$D5))</f>
        <v>4.5101378751013783</v>
      </c>
      <c r="AI5" s="7" cm="1">
        <f t="array" ref="AI5">_xlfn.XLOOKUP($C5&amp;$D5&amp;$F5,[1]TEAMS!$C$1:$C$844&amp;[1]TEAMS!$D$1:$D$844&amp;[1]TEAMS!$F$1:$F$844,[1]TEAMS!AO$1:AO$844,"",0)</f>
        <v>3.8</v>
      </c>
      <c r="AJ5" s="8">
        <f t="shared" si="5"/>
        <v>6.3228189473684209</v>
      </c>
      <c r="AK5" s="8" cm="1">
        <f t="array" ref="AK5">IF(OR($AI5="",$Z5=""),0,SUMPRODUCT(--($C$2:$C$528=$C5),--($D$2:$D$528=$D5),$Z$2:$Z$528,$AI$2:$AI$528)/SUMIFS($Z$2:$Z$528,$C$2:$C$528,$C5,$D$2:$D$528,$D5))</f>
        <v>1.3619576236820763</v>
      </c>
      <c r="AL5" s="7" cm="1">
        <f t="array" ref="AL5">_xlfn.XLOOKUP($C5&amp;$D5&amp;$F5,[1]TEAMS!$C$1:$C$844&amp;[1]TEAMS!$D$1:$D$844&amp;[1]TEAMS!$F$1:$F$844,[1]TEAMS!AP$1:AP$844,"",0)</f>
        <v>2.0099999999999998</v>
      </c>
      <c r="AM5" s="8">
        <f t="shared" si="6"/>
        <v>11.953588059701493</v>
      </c>
      <c r="AN5" s="8" cm="1">
        <f t="array" ref="AN5">IF(OR($AL5="",$Z5=""),0,SUMPRODUCT(--($C$2:$C$528=$C5),--($D$2:$D$528=$D5),$Z$2:$Z$528,$AL$2:$AL$528)/SUMIFS($Z$2:$Z$528,$C$2:$C$528,$C5,$D$2:$D$528,$D5))</f>
        <v>0.98179491078669923</v>
      </c>
      <c r="AO5" s="7" cm="1">
        <f t="array" ref="AO5">_xlfn.XLOOKUP($C5&amp;$D5&amp;$F5,[1]TEAMS!$C$1:$C$844&amp;[1]TEAMS!$D$1:$D$844&amp;[1]TEAMS!$F$1:$F$844,[1]TEAMS!AQ$1:AQ$844,0,0)</f>
        <v>14.3</v>
      </c>
      <c r="AP5" s="7" cm="1">
        <f t="array" ref="AP5">_xlfn.XLOOKUP($C5&amp;$D5&amp;$F5,[1]TEAMS!$C$1:$C$844&amp;[1]TEAMS!$D$1:$D$844&amp;[1]TEAMS!$F$1:$F$844,[1]TEAMS!AS$1:AS$844,0,0)</f>
        <v>58.199999999999996</v>
      </c>
      <c r="AQ5" s="10" cm="1">
        <f t="array" ref="AQ5">_xlfn.XLOOKUP($C5&amp;$D5&amp;$F5,[1]TEAMS!$C$1:$C$844&amp;[1]TEAMS!$D$1:$D$844&amp;[1]TEAMS!$F$1:$F$844,[1]TEAMS!AT$1:AT$844,0,0)</f>
        <v>32.5</v>
      </c>
      <c r="AR5" s="10" cm="1">
        <f t="array" ref="AR5">_xlfn.XLOOKUP($C5&amp;$D5&amp;$F5,[1]TEAMS!$C$1:$C$844&amp;[1]TEAMS!$D$1:$D$844&amp;[1]TEAMS!$F$1:$F$844,[1]TEAMS!AU$1:AU$844,0,0)</f>
        <v>2.2000000000000002</v>
      </c>
      <c r="AS5" s="10" cm="1">
        <f t="array" ref="AS5">_xlfn.XLOOKUP($C5&amp;$D5&amp;$F5,[1]TEAMS!$C$1:$C$844&amp;[1]TEAMS!$D$1:$D$844&amp;[1]TEAMS!$F$1:$F$844,[1]TEAMS!AV$1:AV$844,0,0)</f>
        <v>3.6</v>
      </c>
      <c r="AT5" s="10" cm="1">
        <f t="array" ref="AT5">_xlfn.XLOOKUP($C5&amp;$D5&amp;$F5,[1]TEAMS!$C$1:$C$844&amp;[1]TEAMS!$D$1:$D$844&amp;[1]TEAMS!$F$1:$F$844,[1]TEAMS!AW$1:AW$844,0,0)</f>
        <v>31.9</v>
      </c>
      <c r="AU5" s="10" cm="1">
        <f t="array" ref="AU5">_xlfn.XLOOKUP($C5&amp;$D5&amp;$F5,[1]TEAMS!$C$1:$C$844&amp;[1]TEAMS!$D$1:$D$844&amp;[1]TEAMS!$F$1:$F$844,[1]TEAMS!AX$1:AX$844,0,0)</f>
        <v>1.0188087774294672</v>
      </c>
      <c r="AV5" s="10" cm="1">
        <f t="array" ref="AV5">_xlfn.XLOOKUP($C5&amp;$D5&amp;$F5,[1]TEAMS!$C$1:$C$844&amp;[1]TEAMS!$D$1:$D$844&amp;[1]TEAMS!$F$1:$F$844,[1]TEAMS!AY$1:AY$844,0,0)</f>
        <v>5.8000000000000007</v>
      </c>
      <c r="AW5" s="7"/>
      <c r="AX5" s="7"/>
      <c r="BB5" s="1" t="s">
        <v>48</v>
      </c>
      <c r="BC5" s="1">
        <v>2022</v>
      </c>
      <c r="BD5" s="1" t="s">
        <v>49</v>
      </c>
      <c r="BE5" s="7" t="s">
        <v>53</v>
      </c>
      <c r="BH5">
        <v>24026712</v>
      </c>
    </row>
    <row r="6" spans="1:60" x14ac:dyDescent="0.2">
      <c r="A6" s="1" t="str">
        <f t="shared" si="0"/>
        <v>2022-GSW-Jonathan Kuminga</v>
      </c>
      <c r="B6" s="1" t="s">
        <v>48</v>
      </c>
      <c r="C6" s="1">
        <v>2022</v>
      </c>
      <c r="D6" s="1" t="s">
        <v>49</v>
      </c>
      <c r="E6" s="1" t="str">
        <f t="shared" si="2"/>
        <v>2022-GSW</v>
      </c>
      <c r="F6" s="7" t="s">
        <v>54</v>
      </c>
      <c r="G6" s="7" cm="1">
        <f t="array" ref="G6">_xlfn.XLOOKUP($C6&amp;$D6&amp;$F6,[1]TEAMS!$C$1:$C$844&amp;[1]TEAMS!$D$1:$D$844&amp;[1]TEAMS!$F$1:$F$844,[1]TEAMS!G$1:G$844,"",0)</f>
        <v>0</v>
      </c>
      <c r="H6" s="7" t="str" cm="1">
        <f t="array" ref="H6">_xlfn.XLOOKUP($C6&amp;$D6&amp;$F6,[1]TEAMS!$C$1:$C$844&amp;[1]TEAMS!$D$1:$D$844&amp;[1]TEAMS!$F$1:$F$844,[1]TEAMS!H$1:H$844,"",0)</f>
        <v>SF</v>
      </c>
      <c r="I6" s="8" cm="1">
        <f t="array" ref="I6">_xlfn.XLOOKUP($C6&amp;$D6&amp;$F6,[1]TEAMS!$C$1:$C$844&amp;[1]TEAMS!$D$1:$D$844&amp;[1]TEAMS!$F$1:$F$844,[1]TEAMS!BG$1:BG$844,"",0)</f>
        <v>4.1100000000000003</v>
      </c>
      <c r="J6" s="9">
        <f t="shared" si="3"/>
        <v>4</v>
      </c>
      <c r="K6" s="7" cm="1">
        <f t="array" ref="K6">_xlfn.XLOOKUP($C6&amp;$D6&amp;$F6,[1]TEAMS!$C$1:$C$844&amp;[1]TEAMS!$D$1:$D$844&amp;[1]TEAMS!$F$1:$F$844,[1]TEAMS!J$1:J$844,"",0)</f>
        <v>80</v>
      </c>
      <c r="L6" s="7" cm="1">
        <f t="array" ref="L6">_xlfn.XLOOKUP($C6&amp;$D6&amp;$F6,[1]TEAMS!$C$1:$C$844&amp;[1]TEAMS!$D$1:$D$844&amp;[1]TEAMS!$F$1:$F$844,[1]TEAMS!L$1:L$844,"",0)</f>
        <v>210</v>
      </c>
      <c r="M6" s="10" cm="1">
        <f t="array" ref="M6">_xlfn.XLOOKUP($C6&amp;$D6&amp;$F6,[1]TEAMS!$C$1:$C$844&amp;[1]TEAMS!$D$1:$D$844&amp;[1]TEAMS!$F$1:$F$844,[1]TEAMS!N$1:N$844,"",0)</f>
        <v>23.065430059523806</v>
      </c>
      <c r="N6" s="7" cm="1">
        <f t="array" ref="N6">_xlfn.XLOOKUP($C6&amp;$D6&amp;$F6,[1]TEAMS!$C$1:$C$844&amp;[1]TEAMS!$D$1:$D$844&amp;[1]TEAMS!$F$1:$F$844,[1]TEAMS!O$1:O$844,"",0)</f>
        <v>85</v>
      </c>
      <c r="O6" s="11" cm="1">
        <f t="array" ref="O6">_xlfn.XLOOKUP($C6&amp;$D6&amp;$F6,[1]TEAMS!$C$1:$C$844&amp;[1]TEAMS!$D$1:$D$844&amp;[1]TEAMS!$F$1:$F$844,[1]TEAMS!P$1:P$844,"",0)</f>
        <v>1.0625</v>
      </c>
      <c r="P6" s="10" cm="1">
        <f t="array" ref="P6">_xlfn.XLOOKUP($C6&amp;$D6&amp;$F6,[1]TEAMS!$C$1:$C$844&amp;[1]TEAMS!$D$1:$D$844&amp;[1]TEAMS!$F$1:$F$844,[1]TEAMS!R$1:R$844,"",0)</f>
        <v>19.694444444444443</v>
      </c>
      <c r="Q6" s="7" t="str" cm="1">
        <f t="array" ref="Q6">_xlfn.XLOOKUP($C6&amp;$D6&amp;$F6,[1]TEAMS!$C$1:$C$844&amp;[1]TEAMS!$D$1:$D$844&amp;[1]TEAMS!$F$1:$F$844,[1]TEAMS!S$1:S$844,"",0)</f>
        <v>cd</v>
      </c>
      <c r="R6" s="7" t="str" cm="1">
        <f t="array" ref="R6">_xlfn.XLOOKUP($C6&amp;$D6&amp;$F6,[1]TEAMS!$C$1:$C$844&amp;[1]TEAMS!$D$1:$D$844&amp;[1]TEAMS!$F$1:$F$844,[1]TEAMS!T$1:T$844,"",0)</f>
        <v>Congo (DR)</v>
      </c>
      <c r="S6" s="7" t="str" cm="1">
        <f t="array" ref="S6">_xlfn.XLOOKUP($C6&amp;$D6&amp;$F6,[1]TEAMS!$C$1:$C$844&amp;[1]TEAMS!$D$1:$D$844&amp;[1]TEAMS!$F$1:$F$844,[1]TEAMS!U$1:U$844,"",0)</f>
        <v>Africa</v>
      </c>
      <c r="T6" s="7" t="str" cm="1">
        <f t="array" ref="T6">_xlfn.XLOOKUP($C6&amp;$D6&amp;$F6,[1]TEAMS!$C$1:$C$844&amp;[1]TEAMS!$D$1:$D$844&amp;[1]TEAMS!$F$1:$F$844,[1]TEAMS!V$1:V$844,"",0)</f>
        <v>Africa</v>
      </c>
      <c r="U6" s="7" cm="1">
        <f t="array" ref="U6">_xlfn.XLOOKUP($C6&amp;$D6&amp;$F6,[1]TEAMS!$C$1:$C$844&amp;[1]TEAMS!$D$1:$D$844&amp;[1]TEAMS!$F$1:$F$844,[1]TEAMS!W$1:W$844,"",0)</f>
        <v>1</v>
      </c>
      <c r="V6" s="7" t="str" cm="1">
        <f t="array" ref="V6">_xlfn.XLOOKUP($C6&amp;$D6&amp;$F6,[1]TEAMS!$C$1:$C$844&amp;[1]TEAMS!$D$1:$D$844&amp;[1]TEAMS!$F$1:$F$844,[1]TEAMS!Z$1:Z$844,"",0)</f>
        <v>G-LEAGUE</v>
      </c>
      <c r="W6" s="7" t="str" cm="1">
        <f t="array" ref="W6">_xlfn.XLOOKUP($C6&amp;$D6&amp;$F6,[1]TEAMS!$C$1:$C$844&amp;[1]TEAMS!$D$1:$D$844&amp;[1]TEAMS!$F$1:$F$844,[1]TEAMS!X$1:X$844,"",0)</f>
        <v>G-L</v>
      </c>
      <c r="X6" s="7" cm="1">
        <f t="array" ref="X6">_xlfn.XLOOKUP($C6&amp;$D6&amp;$F6,[1]TEAMS!$C$1:$C$844&amp;[1]TEAMS!$D$1:$D$844&amp;[1]TEAMS!$F$1:$F$844,[1]TEAMS!AF$1:AF$844,"",0)</f>
        <v>5466360</v>
      </c>
      <c r="Y6" s="8" cm="1">
        <f t="array" ref="Y6">_xlfn.XLOOKUP($C6&amp;$D6&amp;$F6,[1]TEAMS!$C$1:$C$844&amp;[1]TEAMS!$D$1:$D$844&amp;[1]TEAMS!$F$1:$F$844,[1]TEAMS!AG$1:AG$844,"",0)</f>
        <v>3.0766658520736855E-2</v>
      </c>
      <c r="Z6" s="7" cm="1">
        <f t="array" ref="Z6">_xlfn.XLOOKUP($C6&amp;$D6&amp;$F6,[1]TEAMS!$C$1:$C$844&amp;[1]TEAMS!$D$1:$D$844&amp;[1]TEAMS!$F$1:$F$844,[1]TEAMS!AJ$1:AJ$844,"",0)</f>
        <v>1185</v>
      </c>
      <c r="AA6" s="7" cm="1">
        <f t="array" ref="AA6">_xlfn.XLOOKUP($C6&amp;$D6&amp;$F6,[1]TEAMS!$C$1:$C$844&amp;[1]TEAMS!$D$1:$D$844&amp;[1]TEAMS!$F$1:$F$844,[1]TEAMS!AR$1:AR$844,"",0)</f>
        <v>15.29</v>
      </c>
      <c r="AB6" s="8">
        <f t="shared" si="1"/>
        <v>0.91842305352798037</v>
      </c>
      <c r="AC6" s="7" cm="1">
        <f t="array" ref="AC6">_xlfn.XLOOKUP($C6&amp;$D6&amp;$F6,[1]TEAMS!$C$1:$C$844&amp;[1]TEAMS!$D$1:$D$844&amp;[1]TEAMS!$F$1:$F$844,[1]TEAMS!AL$1:AL$844,0,0)</f>
        <v>1.3</v>
      </c>
      <c r="AD6" s="7" cm="1">
        <f t="array" ref="AD6">_xlfn.XLOOKUP($C6&amp;$D6&amp;$F6,[1]TEAMS!$C$1:$C$844&amp;[1]TEAMS!$D$1:$D$844&amp;[1]TEAMS!$F$1:$F$844,[1]TEAMS!AM$1:AM$844,0,0)</f>
        <v>1.8</v>
      </c>
      <c r="AE6" s="7" cm="1">
        <f t="array" ref="AE6">_xlfn.XLOOKUP($C6&amp;$D6&amp;$F6,[1]TEAMS!$C$1:$C$844&amp;[1]TEAMS!$D$1:$D$844&amp;[1]TEAMS!$F$1:$F$844,[1]TEAMS!AN$1:AN$844,0,0)</f>
        <v>3</v>
      </c>
      <c r="AF6" s="7"/>
      <c r="AG6" s="8">
        <f t="shared" si="4"/>
        <v>1.82212</v>
      </c>
      <c r="AH6" s="8" cm="1">
        <f t="array" ref="AH6">IF(OR($AE6="",$Z6=""),0,SUMPRODUCT(--($C$2:$C$528=$C6),--($D$2:$D$528=$D6),$Z$2:$Z$528,$AE$2:$AE$528)/SUMIFS($Z$2:$Z$528,$C$2:$C$528,$C6,$D$2:$D$528,$D6))</f>
        <v>4.5101378751013783</v>
      </c>
      <c r="AI6" s="7" cm="1">
        <f t="array" ref="AI6">_xlfn.XLOOKUP($C6&amp;$D6&amp;$F6,[1]TEAMS!$C$1:$C$844&amp;[1]TEAMS!$D$1:$D$844&amp;[1]TEAMS!$F$1:$F$844,[1]TEAMS!AO$1:AO$844,"",0)</f>
        <v>-4.7</v>
      </c>
      <c r="AJ6" s="8">
        <f t="shared" si="5"/>
        <v>-1.1630553191489361</v>
      </c>
      <c r="AK6" s="8" cm="1">
        <f t="array" ref="AK6">IF(OR($AI6="",$Z6=""),0,SUMPRODUCT(--($C$2:$C$528=$C6),--($D$2:$D$528=$D6),$Z$2:$Z$528,$AI$2:$AI$528)/SUMIFS($Z$2:$Z$528,$C$2:$C$528,$C6,$D$2:$D$528,$D6))</f>
        <v>1.3619576236820763</v>
      </c>
      <c r="AL6" s="7" cm="1">
        <f t="array" ref="AL6">_xlfn.XLOOKUP($C6&amp;$D6&amp;$F6,[1]TEAMS!$C$1:$C$844&amp;[1]TEAMS!$D$1:$D$844&amp;[1]TEAMS!$F$1:$F$844,[1]TEAMS!AP$1:AP$844,"",0)</f>
        <v>-1.28</v>
      </c>
      <c r="AM6" s="8">
        <f t="shared" si="6"/>
        <v>-4.2705937499999997</v>
      </c>
      <c r="AN6" s="8" cm="1">
        <f t="array" ref="AN6">IF(OR($AL6="",$Z6=""),0,SUMPRODUCT(--($C$2:$C$528=$C6),--($D$2:$D$528=$D6),$Z$2:$Z$528,$AL$2:$AL$528)/SUMIFS($Z$2:$Z$528,$C$2:$C$528,$C6,$D$2:$D$528,$D6))</f>
        <v>0.98179491078669923</v>
      </c>
      <c r="AO6" s="7" cm="1">
        <f t="array" ref="AO6">_xlfn.XLOOKUP($C6&amp;$D6&amp;$F6,[1]TEAMS!$C$1:$C$844&amp;[1]TEAMS!$D$1:$D$844&amp;[1]TEAMS!$F$1:$F$844,[1]TEAMS!AQ$1:AQ$844,0,0)</f>
        <v>22.7</v>
      </c>
      <c r="AP6" s="7" cm="1">
        <f t="array" ref="AP6">_xlfn.XLOOKUP($C6&amp;$D6&amp;$F6,[1]TEAMS!$C$1:$C$844&amp;[1]TEAMS!$D$1:$D$844&amp;[1]TEAMS!$F$1:$F$844,[1]TEAMS!AS$1:AS$844,0,0)</f>
        <v>60</v>
      </c>
      <c r="AQ6" s="10" cm="1">
        <f t="array" ref="AQ6">_xlfn.XLOOKUP($C6&amp;$D6&amp;$F6,[1]TEAMS!$C$1:$C$844&amp;[1]TEAMS!$D$1:$D$844&amp;[1]TEAMS!$F$1:$F$844,[1]TEAMS!AT$1:AT$844,0,0)</f>
        <v>8.4</v>
      </c>
      <c r="AR6" s="10" cm="1">
        <f t="array" ref="AR6">_xlfn.XLOOKUP($C6&amp;$D6&amp;$F6,[1]TEAMS!$C$1:$C$844&amp;[1]TEAMS!$D$1:$D$844&amp;[1]TEAMS!$F$1:$F$844,[1]TEAMS!AU$1:AU$844,0,0)</f>
        <v>1.3</v>
      </c>
      <c r="AS6" s="10" cm="1">
        <f t="array" ref="AS6">_xlfn.XLOOKUP($C6&amp;$D6&amp;$F6,[1]TEAMS!$C$1:$C$844&amp;[1]TEAMS!$D$1:$D$844&amp;[1]TEAMS!$F$1:$F$844,[1]TEAMS!AV$1:AV$844,0,0)</f>
        <v>1.8</v>
      </c>
      <c r="AT6" s="10" cm="1">
        <f t="array" ref="AT6">_xlfn.XLOOKUP($C6&amp;$D6&amp;$F6,[1]TEAMS!$C$1:$C$844&amp;[1]TEAMS!$D$1:$D$844&amp;[1]TEAMS!$F$1:$F$844,[1]TEAMS!AW$1:AW$844,0,0)</f>
        <v>12</v>
      </c>
      <c r="AU6" s="10" cm="1">
        <f t="array" ref="AU6">_xlfn.XLOOKUP($C6&amp;$D6&amp;$F6,[1]TEAMS!$C$1:$C$844&amp;[1]TEAMS!$D$1:$D$844&amp;[1]TEAMS!$F$1:$F$844,[1]TEAMS!AX$1:AX$844,0,0)</f>
        <v>0.70000000000000007</v>
      </c>
      <c r="AV6" s="10" cm="1">
        <f t="array" ref="AV6">_xlfn.XLOOKUP($C6&amp;$D6&amp;$F6,[1]TEAMS!$C$1:$C$844&amp;[1]TEAMS!$D$1:$D$844&amp;[1]TEAMS!$F$1:$F$844,[1]TEAMS!AY$1:AY$844,0,0)</f>
        <v>3.1</v>
      </c>
      <c r="AW6" s="7"/>
      <c r="AX6" s="7"/>
      <c r="BB6" s="1" t="s">
        <v>48</v>
      </c>
      <c r="BC6" s="1">
        <v>2022</v>
      </c>
      <c r="BD6" s="1" t="s">
        <v>49</v>
      </c>
      <c r="BE6" s="7" t="s">
        <v>54</v>
      </c>
      <c r="BH6">
        <v>5466360</v>
      </c>
    </row>
    <row r="7" spans="1:60" x14ac:dyDescent="0.2">
      <c r="A7" s="1" t="str">
        <f t="shared" si="0"/>
        <v>2022-GSW-Kevon Looney</v>
      </c>
      <c r="B7" s="1" t="s">
        <v>48</v>
      </c>
      <c r="C7" s="1">
        <v>2022</v>
      </c>
      <c r="D7" s="1" t="s">
        <v>49</v>
      </c>
      <c r="E7" s="1" t="str">
        <f t="shared" si="2"/>
        <v>2022-GSW</v>
      </c>
      <c r="F7" s="7" t="s">
        <v>55</v>
      </c>
      <c r="G7" s="7" cm="1">
        <f t="array" ref="G7">_xlfn.XLOOKUP($C7&amp;$D7&amp;$F7,[1]TEAMS!$C$1:$C$844&amp;[1]TEAMS!$D$1:$D$844&amp;[1]TEAMS!$F$1:$F$844,[1]TEAMS!G$1:G$844,"",0)</f>
        <v>5</v>
      </c>
      <c r="H7" s="7" t="str" cm="1">
        <f t="array" ref="H7">_xlfn.XLOOKUP($C7&amp;$D7&amp;$F7,[1]TEAMS!$C$1:$C$844&amp;[1]TEAMS!$D$1:$D$844&amp;[1]TEAMS!$F$1:$F$844,[1]TEAMS!H$1:H$844,"",0)</f>
        <v>C</v>
      </c>
      <c r="I7" s="8" cm="1">
        <f t="array" ref="I7">_xlfn.XLOOKUP($C7&amp;$D7&amp;$F7,[1]TEAMS!$C$1:$C$844&amp;[1]TEAMS!$D$1:$D$844&amp;[1]TEAMS!$F$1:$F$844,[1]TEAMS!BG$1:BG$844,"",0)</f>
        <v>4.99</v>
      </c>
      <c r="J7" s="9">
        <f t="shared" si="3"/>
        <v>5</v>
      </c>
      <c r="K7" s="7" cm="1">
        <f t="array" ref="K7">_xlfn.XLOOKUP($C7&amp;$D7&amp;$F7,[1]TEAMS!$C$1:$C$844&amp;[1]TEAMS!$D$1:$D$844&amp;[1]TEAMS!$F$1:$F$844,[1]TEAMS!J$1:J$844,"",0)</f>
        <v>81</v>
      </c>
      <c r="L7" s="7" cm="1">
        <f t="array" ref="L7">_xlfn.XLOOKUP($C7&amp;$D7&amp;$F7,[1]TEAMS!$C$1:$C$844&amp;[1]TEAMS!$D$1:$D$844&amp;[1]TEAMS!$F$1:$F$844,[1]TEAMS!L$1:L$844,"",0)</f>
        <v>222</v>
      </c>
      <c r="M7" s="10" cm="1">
        <f t="array" ref="M7">_xlfn.XLOOKUP($C7&amp;$D7&amp;$F7,[1]TEAMS!$C$1:$C$844&amp;[1]TEAMS!$D$1:$D$844&amp;[1]TEAMS!$F$1:$F$844,[1]TEAMS!N$1:N$844,"",0)</f>
        <v>23.785110449605845</v>
      </c>
      <c r="N7" s="7" cm="1">
        <f t="array" ref="N7">_xlfn.XLOOKUP($C7&amp;$D7&amp;$F7,[1]TEAMS!$C$1:$C$844&amp;[1]TEAMS!$D$1:$D$844&amp;[1]TEAMS!$F$1:$F$844,[1]TEAMS!O$1:O$844,"",0)</f>
        <v>88</v>
      </c>
      <c r="O7" s="11" cm="1">
        <f t="array" ref="O7">_xlfn.XLOOKUP($C7&amp;$D7&amp;$F7,[1]TEAMS!$C$1:$C$844&amp;[1]TEAMS!$D$1:$D$844&amp;[1]TEAMS!$F$1:$F$844,[1]TEAMS!P$1:P$844,"",0)</f>
        <v>1.0864197530864197</v>
      </c>
      <c r="P7" s="10" cm="1">
        <f t="array" ref="P7">_xlfn.XLOOKUP($C7&amp;$D7&amp;$F7,[1]TEAMS!$C$1:$C$844&amp;[1]TEAMS!$D$1:$D$844&amp;[1]TEAMS!$F$1:$F$844,[1]TEAMS!R$1:R$844,"",0)</f>
        <v>26.361111111111111</v>
      </c>
      <c r="Q7" s="7" t="str" cm="1">
        <f t="array" ref="Q7">_xlfn.XLOOKUP($C7&amp;$D7&amp;$F7,[1]TEAMS!$C$1:$C$844&amp;[1]TEAMS!$D$1:$D$844&amp;[1]TEAMS!$F$1:$F$844,[1]TEAMS!S$1:S$844,"",0)</f>
        <v>us</v>
      </c>
      <c r="R7" s="7" t="str" cm="1">
        <f t="array" ref="R7">_xlfn.XLOOKUP($C7&amp;$D7&amp;$F7,[1]TEAMS!$C$1:$C$844&amp;[1]TEAMS!$D$1:$D$844&amp;[1]TEAMS!$F$1:$F$844,[1]TEAMS!T$1:T$844,"",0)</f>
        <v>United States</v>
      </c>
      <c r="S7" s="7" t="str" cm="1">
        <f t="array" ref="S7">_xlfn.XLOOKUP($C7&amp;$D7&amp;$F7,[1]TEAMS!$C$1:$C$844&amp;[1]TEAMS!$D$1:$D$844&amp;[1]TEAMS!$F$1:$F$844,[1]TEAMS!U$1:U$844,"",0)</f>
        <v>North America</v>
      </c>
      <c r="T7" s="7" t="str" cm="1">
        <f t="array" ref="T7">_xlfn.XLOOKUP($C7&amp;$D7&amp;$F7,[1]TEAMS!$C$1:$C$844&amp;[1]TEAMS!$D$1:$D$844&amp;[1]TEAMS!$F$1:$F$844,[1]TEAMS!V$1:V$844,"",0)</f>
        <v>Americas</v>
      </c>
      <c r="U7" s="7" cm="1">
        <f t="array" ref="U7">_xlfn.XLOOKUP($C7&amp;$D7&amp;$F7,[1]TEAMS!$C$1:$C$844&amp;[1]TEAMS!$D$1:$D$844&amp;[1]TEAMS!$F$1:$F$844,[1]TEAMS!W$1:W$844,"",0)</f>
        <v>6</v>
      </c>
      <c r="V7" s="7" t="str" cm="1">
        <f t="array" ref="V7">_xlfn.XLOOKUP($C7&amp;$D7&amp;$F7,[1]TEAMS!$C$1:$C$844&amp;[1]TEAMS!$D$1:$D$844&amp;[1]TEAMS!$F$1:$F$844,[1]TEAMS!Z$1:Z$844,"",0)</f>
        <v>UCLA</v>
      </c>
      <c r="W7" s="7" t="str" cm="1">
        <f t="array" ref="W7">_xlfn.XLOOKUP($C7&amp;$D7&amp;$F7,[1]TEAMS!$C$1:$C$844&amp;[1]TEAMS!$D$1:$D$844&amp;[1]TEAMS!$F$1:$F$844,[1]TEAMS!X$1:X$844,"",0)</f>
        <v>PAC12</v>
      </c>
      <c r="X7" s="7" cm="1">
        <f t="array" ref="X7">_xlfn.XLOOKUP($C7&amp;$D7&amp;$F7,[1]TEAMS!$C$1:$C$844&amp;[1]TEAMS!$D$1:$D$844&amp;[1]TEAMS!$F$1:$F$844,[1]TEAMS!AF$1:AF$844,"",0)</f>
        <v>5178572</v>
      </c>
      <c r="Y7" s="8" cm="1">
        <f t="array" ref="Y7">_xlfn.XLOOKUP($C7&amp;$D7&amp;$F7,[1]TEAMS!$C$1:$C$844&amp;[1]TEAMS!$D$1:$D$844&amp;[1]TEAMS!$F$1:$F$844,[1]TEAMS!AG$1:AG$844,"",0)</f>
        <v>2.9146883181687504E-2</v>
      </c>
      <c r="Z7" s="7" cm="1">
        <f t="array" ref="Z7">_xlfn.XLOOKUP($C7&amp;$D7&amp;$F7,[1]TEAMS!$C$1:$C$844&amp;[1]TEAMS!$D$1:$D$844&amp;[1]TEAMS!$F$1:$F$844,[1]TEAMS!AJ$1:AJ$844,"",0)</f>
        <v>1732</v>
      </c>
      <c r="AA7" s="7" cm="1">
        <f t="array" ref="AA7">_xlfn.XLOOKUP($C7&amp;$D7&amp;$F7,[1]TEAMS!$C$1:$C$844&amp;[1]TEAMS!$D$1:$D$844&amp;[1]TEAMS!$F$1:$F$844,[1]TEAMS!AR$1:AR$844,"",0)</f>
        <v>15.78</v>
      </c>
      <c r="AB7" s="8">
        <f t="shared" si="1"/>
        <v>1.3853892944038928</v>
      </c>
      <c r="AC7" s="7" cm="1">
        <f t="array" ref="AC7">_xlfn.XLOOKUP($C7&amp;$D7&amp;$F7,[1]TEAMS!$C$1:$C$844&amp;[1]TEAMS!$D$1:$D$844&amp;[1]TEAMS!$F$1:$F$844,[1]TEAMS!AL$1:AL$844,0,0)</f>
        <v>3.5</v>
      </c>
      <c r="AD7" s="7" cm="1">
        <f t="array" ref="AD7">_xlfn.XLOOKUP($C7&amp;$D7&amp;$F7,[1]TEAMS!$C$1:$C$844&amp;[1]TEAMS!$D$1:$D$844&amp;[1]TEAMS!$F$1:$F$844,[1]TEAMS!AM$1:AM$844,0,0)</f>
        <v>3.2</v>
      </c>
      <c r="AE7" s="7" cm="1">
        <f t="array" ref="AE7">_xlfn.XLOOKUP($C7&amp;$D7&amp;$F7,[1]TEAMS!$C$1:$C$844&amp;[1]TEAMS!$D$1:$D$844&amp;[1]TEAMS!$F$1:$F$844,[1]TEAMS!AN$1:AN$844,0,0)</f>
        <v>6.8</v>
      </c>
      <c r="AF7" s="7"/>
      <c r="AG7" s="8">
        <f t="shared" si="4"/>
        <v>0.76155470588235297</v>
      </c>
      <c r="AH7" s="8" cm="1">
        <f t="array" ref="AH7">IF(OR($AE7="",$Z7=""),0,SUMPRODUCT(--($C$2:$C$528=$C7),--($D$2:$D$528=$D7),$Z$2:$Z$528,$AE$2:$AE$528)/SUMIFS($Z$2:$Z$528,$C$2:$C$528,$C7,$D$2:$D$528,$D7))</f>
        <v>4.5101378751013783</v>
      </c>
      <c r="AI7" s="7" cm="1">
        <f t="array" ref="AI7">_xlfn.XLOOKUP($C7&amp;$D7&amp;$F7,[1]TEAMS!$C$1:$C$844&amp;[1]TEAMS!$D$1:$D$844&amp;[1]TEAMS!$F$1:$F$844,[1]TEAMS!AO$1:AO$844,"",0)</f>
        <v>2.4</v>
      </c>
      <c r="AJ7" s="8">
        <f t="shared" si="5"/>
        <v>2.1577383333333335</v>
      </c>
      <c r="AK7" s="8" cm="1">
        <f t="array" ref="AK7">IF(OR($AI7="",$Z7=""),0,SUMPRODUCT(--($C$2:$C$528=$C7),--($D$2:$D$528=$D7),$Z$2:$Z$528,$AI$2:$AI$528)/SUMIFS($Z$2:$Z$528,$C$2:$C$528,$C7,$D$2:$D$528,$D7))</f>
        <v>1.3619576236820763</v>
      </c>
      <c r="AL7" s="7" cm="1">
        <f t="array" ref="AL7">_xlfn.XLOOKUP($C7&amp;$D7&amp;$F7,[1]TEAMS!$C$1:$C$844&amp;[1]TEAMS!$D$1:$D$844&amp;[1]TEAMS!$F$1:$F$844,[1]TEAMS!AP$1:AP$844,"",0)</f>
        <v>1.2</v>
      </c>
      <c r="AM7" s="8">
        <f t="shared" si="6"/>
        <v>4.3154766666666671</v>
      </c>
      <c r="AN7" s="8" cm="1">
        <f t="array" ref="AN7">IF(OR($AL7="",$Z7=""),0,SUMPRODUCT(--($C$2:$C$528=$C7),--($D$2:$D$528=$D7),$Z$2:$Z$528,$AL$2:$AL$528)/SUMIFS($Z$2:$Z$528,$C$2:$C$528,$C7,$D$2:$D$528,$D7))</f>
        <v>0.98179491078669923</v>
      </c>
      <c r="AO7" s="7" cm="1">
        <f t="array" ref="AO7">_xlfn.XLOOKUP($C7&amp;$D7&amp;$F7,[1]TEAMS!$C$1:$C$844&amp;[1]TEAMS!$D$1:$D$844&amp;[1]TEAMS!$F$1:$F$844,[1]TEAMS!AQ$1:AQ$844,0,0)</f>
        <v>12.2</v>
      </c>
      <c r="AP7" s="7" cm="1">
        <f t="array" ref="AP7">_xlfn.XLOOKUP($C7&amp;$D7&amp;$F7,[1]TEAMS!$C$1:$C$844&amp;[1]TEAMS!$D$1:$D$844&amp;[1]TEAMS!$F$1:$F$844,[1]TEAMS!AS$1:AS$844,0,0)</f>
        <v>58.599999999999994</v>
      </c>
      <c r="AQ7" s="10" cm="1">
        <f t="array" ref="AQ7">_xlfn.XLOOKUP($C7&amp;$D7&amp;$F7,[1]TEAMS!$C$1:$C$844&amp;[1]TEAMS!$D$1:$D$844&amp;[1]TEAMS!$F$1:$F$844,[1]TEAMS!AT$1:AT$844,0,0)</f>
        <v>13.2</v>
      </c>
      <c r="AR7" s="10" cm="1">
        <f t="array" ref="AR7">_xlfn.XLOOKUP($C7&amp;$D7&amp;$F7,[1]TEAMS!$C$1:$C$844&amp;[1]TEAMS!$D$1:$D$844&amp;[1]TEAMS!$F$1:$F$844,[1]TEAMS!AU$1:AU$844,0,0)</f>
        <v>1.4</v>
      </c>
      <c r="AS7" s="10" cm="1">
        <f t="array" ref="AS7">_xlfn.XLOOKUP($C7&amp;$D7&amp;$F7,[1]TEAMS!$C$1:$C$844&amp;[1]TEAMS!$D$1:$D$844&amp;[1]TEAMS!$F$1:$F$844,[1]TEAMS!AV$1:AV$844,0,0)</f>
        <v>2.9</v>
      </c>
      <c r="AT7" s="10" cm="1">
        <f t="array" ref="AT7">_xlfn.XLOOKUP($C7&amp;$D7&amp;$F7,[1]TEAMS!$C$1:$C$844&amp;[1]TEAMS!$D$1:$D$844&amp;[1]TEAMS!$F$1:$F$844,[1]TEAMS!AW$1:AW$844,0,0)</f>
        <v>13.8</v>
      </c>
      <c r="AU7" s="10" cm="1">
        <f t="array" ref="AU7">_xlfn.XLOOKUP($C7&amp;$D7&amp;$F7,[1]TEAMS!$C$1:$C$844&amp;[1]TEAMS!$D$1:$D$844&amp;[1]TEAMS!$F$1:$F$844,[1]TEAMS!AX$1:AX$844,0,0)</f>
        <v>0.9565217391304347</v>
      </c>
      <c r="AV7" s="10" cm="1">
        <f t="array" ref="AV7">_xlfn.XLOOKUP($C7&amp;$D7&amp;$F7,[1]TEAMS!$C$1:$C$844&amp;[1]TEAMS!$D$1:$D$844&amp;[1]TEAMS!$F$1:$F$844,[1]TEAMS!AY$1:AY$844,0,0)</f>
        <v>4.3</v>
      </c>
      <c r="AW7" s="7"/>
      <c r="AX7" s="7"/>
      <c r="BB7" s="1" t="s">
        <v>48</v>
      </c>
      <c r="BC7" s="1">
        <v>2022</v>
      </c>
      <c r="BD7" s="1" t="s">
        <v>49</v>
      </c>
      <c r="BE7" s="7" t="s">
        <v>55</v>
      </c>
      <c r="BH7">
        <v>5178572</v>
      </c>
    </row>
    <row r="8" spans="1:60" x14ac:dyDescent="0.2">
      <c r="A8" s="1" t="str">
        <f t="shared" si="0"/>
        <v>2022-GSW-Moses Moody</v>
      </c>
      <c r="B8" s="1" t="s">
        <v>48</v>
      </c>
      <c r="C8" s="1">
        <v>2022</v>
      </c>
      <c r="D8" s="1" t="s">
        <v>49</v>
      </c>
      <c r="E8" s="1" t="str">
        <f t="shared" si="2"/>
        <v>2022-GSW</v>
      </c>
      <c r="F8" s="7" t="s">
        <v>56</v>
      </c>
      <c r="G8" s="7" cm="1">
        <f t="array" ref="G8">_xlfn.XLOOKUP($C8&amp;$D8&amp;$F8,[1]TEAMS!$C$1:$C$844&amp;[1]TEAMS!$D$1:$D$844&amp;[1]TEAMS!$F$1:$F$844,[1]TEAMS!G$1:G$844,"",0)</f>
        <v>4</v>
      </c>
      <c r="H8" s="7" t="str" cm="1">
        <f t="array" ref="H8">_xlfn.XLOOKUP($C8&amp;$D8&amp;$F8,[1]TEAMS!$C$1:$C$844&amp;[1]TEAMS!$D$1:$D$844&amp;[1]TEAMS!$F$1:$F$844,[1]TEAMS!H$1:H$844,"",0)</f>
        <v>SG</v>
      </c>
      <c r="I8" s="8" cm="1">
        <f t="array" ref="I8">_xlfn.XLOOKUP($C8&amp;$D8&amp;$F8,[1]TEAMS!$C$1:$C$844&amp;[1]TEAMS!$D$1:$D$844&amp;[1]TEAMS!$F$1:$F$844,[1]TEAMS!BG$1:BG$844,"",0)</f>
        <v>2.63</v>
      </c>
      <c r="J8" s="9">
        <f t="shared" si="3"/>
        <v>3</v>
      </c>
      <c r="K8" s="7" cm="1">
        <f t="array" ref="K8">_xlfn.XLOOKUP($C8&amp;$D8&amp;$F8,[1]TEAMS!$C$1:$C$844&amp;[1]TEAMS!$D$1:$D$844&amp;[1]TEAMS!$F$1:$F$844,[1]TEAMS!J$1:J$844,"",0)</f>
        <v>78</v>
      </c>
      <c r="L8" s="7" cm="1">
        <f t="array" ref="L8">_xlfn.XLOOKUP($C8&amp;$D8&amp;$F8,[1]TEAMS!$C$1:$C$844&amp;[1]TEAMS!$D$1:$D$844&amp;[1]TEAMS!$F$1:$F$844,[1]TEAMS!L$1:L$844,"",0)</f>
        <v>205</v>
      </c>
      <c r="M8" s="10" cm="1">
        <f t="array" ref="M8">_xlfn.XLOOKUP($C8&amp;$D8&amp;$F8,[1]TEAMS!$C$1:$C$844&amp;[1]TEAMS!$D$1:$D$844&amp;[1]TEAMS!$F$1:$F$844,[1]TEAMS!N$1:N$844,"",0)</f>
        <v>23.685736387476311</v>
      </c>
      <c r="N8" s="7" cm="1">
        <f t="array" ref="N8">_xlfn.XLOOKUP($C8&amp;$D8&amp;$F8,[1]TEAMS!$C$1:$C$844&amp;[1]TEAMS!$D$1:$D$844&amp;[1]TEAMS!$F$1:$F$844,[1]TEAMS!O$1:O$844,"",0)</f>
        <v>84</v>
      </c>
      <c r="O8" s="11" cm="1">
        <f t="array" ref="O8">_xlfn.XLOOKUP($C8&amp;$D8&amp;$F8,[1]TEAMS!$C$1:$C$844&amp;[1]TEAMS!$D$1:$D$844&amp;[1]TEAMS!$F$1:$F$844,[1]TEAMS!P$1:P$844,"",0)</f>
        <v>1.0769230769230769</v>
      </c>
      <c r="P8" s="10" cm="1">
        <f t="array" ref="P8">_xlfn.XLOOKUP($C8&amp;$D8&amp;$F8,[1]TEAMS!$C$1:$C$844&amp;[1]TEAMS!$D$1:$D$844&amp;[1]TEAMS!$F$1:$F$844,[1]TEAMS!R$1:R$844,"",0)</f>
        <v>20.044444444444444</v>
      </c>
      <c r="Q8" s="7" t="str" cm="1">
        <f t="array" ref="Q8">_xlfn.XLOOKUP($C8&amp;$D8&amp;$F8,[1]TEAMS!$C$1:$C$844&amp;[1]TEAMS!$D$1:$D$844&amp;[1]TEAMS!$F$1:$F$844,[1]TEAMS!S$1:S$844,"",0)</f>
        <v>us</v>
      </c>
      <c r="R8" s="7" t="str" cm="1">
        <f t="array" ref="R8">_xlfn.XLOOKUP($C8&amp;$D8&amp;$F8,[1]TEAMS!$C$1:$C$844&amp;[1]TEAMS!$D$1:$D$844&amp;[1]TEAMS!$F$1:$F$844,[1]TEAMS!T$1:T$844,"",0)</f>
        <v>United States</v>
      </c>
      <c r="S8" s="7" t="str" cm="1">
        <f t="array" ref="S8">_xlfn.XLOOKUP($C8&amp;$D8&amp;$F8,[1]TEAMS!$C$1:$C$844&amp;[1]TEAMS!$D$1:$D$844&amp;[1]TEAMS!$F$1:$F$844,[1]TEAMS!U$1:U$844,"",0)</f>
        <v>North America</v>
      </c>
      <c r="T8" s="7" t="str" cm="1">
        <f t="array" ref="T8">_xlfn.XLOOKUP($C8&amp;$D8&amp;$F8,[1]TEAMS!$C$1:$C$844&amp;[1]TEAMS!$D$1:$D$844&amp;[1]TEAMS!$F$1:$F$844,[1]TEAMS!V$1:V$844,"",0)</f>
        <v>Americas</v>
      </c>
      <c r="U8" s="7" cm="1">
        <f t="array" ref="U8">_xlfn.XLOOKUP($C8&amp;$D8&amp;$F8,[1]TEAMS!$C$1:$C$844&amp;[1]TEAMS!$D$1:$D$844&amp;[1]TEAMS!$F$1:$F$844,[1]TEAMS!W$1:W$844,"",0)</f>
        <v>1</v>
      </c>
      <c r="V8" s="7" t="str" cm="1">
        <f t="array" ref="V8">_xlfn.XLOOKUP($C8&amp;$D8&amp;$F8,[1]TEAMS!$C$1:$C$844&amp;[1]TEAMS!$D$1:$D$844&amp;[1]TEAMS!$F$1:$F$844,[1]TEAMS!Z$1:Z$844,"",0)</f>
        <v>Arkansas</v>
      </c>
      <c r="W8" s="7" t="str" cm="1">
        <f t="array" ref="W8">_xlfn.XLOOKUP($C8&amp;$D8&amp;$F8,[1]TEAMS!$C$1:$C$844&amp;[1]TEAMS!$D$1:$D$844&amp;[1]TEAMS!$F$1:$F$844,[1]TEAMS!X$1:X$844,"",0)</f>
        <v>SEC</v>
      </c>
      <c r="X8" s="7" cm="1">
        <f t="array" ref="X8">_xlfn.XLOOKUP($C8&amp;$D8&amp;$F8,[1]TEAMS!$C$1:$C$844&amp;[1]TEAMS!$D$1:$D$844&amp;[1]TEAMS!$F$1:$F$844,[1]TEAMS!AF$1:AF$844,"",0)</f>
        <v>3562080</v>
      </c>
      <c r="Y8" s="8" cm="1">
        <f t="array" ref="Y8">_xlfn.XLOOKUP($C8&amp;$D8&amp;$F8,[1]TEAMS!$C$1:$C$844&amp;[1]TEAMS!$D$1:$D$844&amp;[1]TEAMS!$F$1:$F$844,[1]TEAMS!AG$1:AG$844,"",0)</f>
        <v>2.0048679374125807E-2</v>
      </c>
      <c r="Z8" s="7" cm="1">
        <f t="array" ref="Z8">_xlfn.XLOOKUP($C8&amp;$D8&amp;$F8,[1]TEAMS!$C$1:$C$844&amp;[1]TEAMS!$D$1:$D$844&amp;[1]TEAMS!$F$1:$F$844,[1]TEAMS!AJ$1:AJ$844,"",0)</f>
        <v>607</v>
      </c>
      <c r="AA8" s="7" cm="1">
        <f t="array" ref="AA8">_xlfn.XLOOKUP($C8&amp;$D8&amp;$F8,[1]TEAMS!$C$1:$C$844&amp;[1]TEAMS!$D$1:$D$844&amp;[1]TEAMS!$F$1:$F$844,[1]TEAMS!AR$1:AR$844,"",0)</f>
        <v>10.5</v>
      </c>
      <c r="AB8" s="8">
        <f t="shared" si="1"/>
        <v>0.32306873479318737</v>
      </c>
      <c r="AC8" s="7" cm="1">
        <f t="array" ref="AC8">_xlfn.XLOOKUP($C8&amp;$D8&amp;$F8,[1]TEAMS!$C$1:$C$844&amp;[1]TEAMS!$D$1:$D$844&amp;[1]TEAMS!$F$1:$F$844,[1]TEAMS!AL$1:AL$844,0,0)</f>
        <v>0.6</v>
      </c>
      <c r="AD8" s="7" cm="1">
        <f t="array" ref="AD8">_xlfn.XLOOKUP($C8&amp;$D8&amp;$F8,[1]TEAMS!$C$1:$C$844&amp;[1]TEAMS!$D$1:$D$844&amp;[1]TEAMS!$F$1:$F$844,[1]TEAMS!AM$1:AM$844,0,0)</f>
        <v>0.7</v>
      </c>
      <c r="AE8" s="7" cm="1">
        <f t="array" ref="AE8">_xlfn.XLOOKUP($C8&amp;$D8&amp;$F8,[1]TEAMS!$C$1:$C$844&amp;[1]TEAMS!$D$1:$D$844&amp;[1]TEAMS!$F$1:$F$844,[1]TEAMS!AN$1:AN$844,0,0)</f>
        <v>1.3</v>
      </c>
      <c r="AF8" s="7"/>
      <c r="AG8" s="8">
        <f t="shared" si="4"/>
        <v>2.7400615384615383</v>
      </c>
      <c r="AH8" s="8" cm="1">
        <f t="array" ref="AH8">IF(OR($AE8="",$Z8=""),0,SUMPRODUCT(--($C$2:$C$528=$C8),--($D$2:$D$528=$D8),$Z$2:$Z$528,$AE$2:$AE$528)/SUMIFS($Z$2:$Z$528,$C$2:$C$528,$C8,$D$2:$D$528,$D8))</f>
        <v>4.5101378751013783</v>
      </c>
      <c r="AI8" s="7" cm="1">
        <f t="array" ref="AI8">_xlfn.XLOOKUP($C8&amp;$D8&amp;$F8,[1]TEAMS!$C$1:$C$844&amp;[1]TEAMS!$D$1:$D$844&amp;[1]TEAMS!$F$1:$F$844,[1]TEAMS!AO$1:AO$844,"",0)</f>
        <v>-9.1999999999999993</v>
      </c>
      <c r="AJ8" s="8">
        <f t="shared" si="5"/>
        <v>-0.38718260869565219</v>
      </c>
      <c r="AK8" s="8" cm="1">
        <f t="array" ref="AK8">IF(OR($AI8="",$Z8=""),0,SUMPRODUCT(--($C$2:$C$528=$C8),--($D$2:$D$528=$D8),$Z$2:$Z$528,$AI$2:$AI$528)/SUMIFS($Z$2:$Z$528,$C$2:$C$528,$C8,$D$2:$D$528,$D8))</f>
        <v>1.3619576236820763</v>
      </c>
      <c r="AL8" s="7" cm="1">
        <f t="array" ref="AL8">_xlfn.XLOOKUP($C8&amp;$D8&amp;$F8,[1]TEAMS!$C$1:$C$844&amp;[1]TEAMS!$D$1:$D$844&amp;[1]TEAMS!$F$1:$F$844,[1]TEAMS!AP$1:AP$844,"",0)</f>
        <v>-2.0499999999999998</v>
      </c>
      <c r="AM8" s="8">
        <f t="shared" si="6"/>
        <v>-1.7376</v>
      </c>
      <c r="AN8" s="8" cm="1">
        <f t="array" ref="AN8">IF(OR($AL8="",$Z8=""),0,SUMPRODUCT(--($C$2:$C$528=$C8),--($D$2:$D$528=$D8),$Z$2:$Z$528,$AL$2:$AL$528)/SUMIFS($Z$2:$Z$528,$C$2:$C$528,$C8,$D$2:$D$528,$D8))</f>
        <v>0.98179491078669923</v>
      </c>
      <c r="AO8" s="7" cm="1">
        <f t="array" ref="AO8">_xlfn.XLOOKUP($C8&amp;$D8&amp;$F8,[1]TEAMS!$C$1:$C$844&amp;[1]TEAMS!$D$1:$D$844&amp;[1]TEAMS!$F$1:$F$844,[1]TEAMS!AQ$1:AQ$844,0,0)</f>
        <v>15.2</v>
      </c>
      <c r="AP8" s="7" cm="1">
        <f t="array" ref="AP8">_xlfn.XLOOKUP($C8&amp;$D8&amp;$F8,[1]TEAMS!$C$1:$C$844&amp;[1]TEAMS!$D$1:$D$844&amp;[1]TEAMS!$F$1:$F$844,[1]TEAMS!AS$1:AS$844,0,0)</f>
        <v>57.3</v>
      </c>
      <c r="AQ8" s="10" cm="1">
        <f t="array" ref="AQ8">_xlfn.XLOOKUP($C8&amp;$D8&amp;$F8,[1]TEAMS!$C$1:$C$844&amp;[1]TEAMS!$D$1:$D$844&amp;[1]TEAMS!$F$1:$F$844,[1]TEAMS!AT$1:AT$844,0,0)</f>
        <v>5.3</v>
      </c>
      <c r="AR8" s="10" cm="1">
        <f t="array" ref="AR8">_xlfn.XLOOKUP($C8&amp;$D8&amp;$F8,[1]TEAMS!$C$1:$C$844&amp;[1]TEAMS!$D$1:$D$844&amp;[1]TEAMS!$F$1:$F$844,[1]TEAMS!AU$1:AU$844,0,0)</f>
        <v>0.6</v>
      </c>
      <c r="AS8" s="10" cm="1">
        <f t="array" ref="AS8">_xlfn.XLOOKUP($C8&amp;$D8&amp;$F8,[1]TEAMS!$C$1:$C$844&amp;[1]TEAMS!$D$1:$D$844&amp;[1]TEAMS!$F$1:$F$844,[1]TEAMS!AV$1:AV$844,0,0)</f>
        <v>1.6</v>
      </c>
      <c r="AT8" s="10" cm="1">
        <f t="array" ref="AT8">_xlfn.XLOOKUP($C8&amp;$D8&amp;$F8,[1]TEAMS!$C$1:$C$844&amp;[1]TEAMS!$D$1:$D$844&amp;[1]TEAMS!$F$1:$F$844,[1]TEAMS!AW$1:AW$844,0,0)</f>
        <v>6.1</v>
      </c>
      <c r="AU8" s="10" cm="1">
        <f t="array" ref="AU8">_xlfn.XLOOKUP($C8&amp;$D8&amp;$F8,[1]TEAMS!$C$1:$C$844&amp;[1]TEAMS!$D$1:$D$844&amp;[1]TEAMS!$F$1:$F$844,[1]TEAMS!AX$1:AX$844,0,0)</f>
        <v>0.86885245901639352</v>
      </c>
      <c r="AV8" s="10" cm="1">
        <f t="array" ref="AV8">_xlfn.XLOOKUP($C8&amp;$D8&amp;$F8,[1]TEAMS!$C$1:$C$844&amp;[1]TEAMS!$D$1:$D$844&amp;[1]TEAMS!$F$1:$F$844,[1]TEAMS!AY$1:AY$844,0,0)</f>
        <v>2.2000000000000002</v>
      </c>
      <c r="AW8" s="7"/>
      <c r="AX8" s="7"/>
      <c r="BB8" s="1" t="s">
        <v>48</v>
      </c>
      <c r="BC8" s="1">
        <v>2022</v>
      </c>
      <c r="BD8" s="1" t="s">
        <v>49</v>
      </c>
      <c r="BE8" s="7" t="s">
        <v>56</v>
      </c>
      <c r="BH8">
        <v>3562080</v>
      </c>
    </row>
    <row r="9" spans="1:60" x14ac:dyDescent="0.2">
      <c r="A9" s="1" t="str">
        <f t="shared" si="0"/>
        <v>2022-GSW-Andre Iguodala</v>
      </c>
      <c r="B9" s="1" t="s">
        <v>48</v>
      </c>
      <c r="C9" s="1">
        <v>2022</v>
      </c>
      <c r="D9" s="1" t="s">
        <v>49</v>
      </c>
      <c r="E9" s="1" t="str">
        <f t="shared" si="2"/>
        <v>2022-GSW</v>
      </c>
      <c r="F9" s="7" t="s">
        <v>57</v>
      </c>
      <c r="G9" s="7" cm="1">
        <f t="array" ref="G9">_xlfn.XLOOKUP($C9&amp;$D9&amp;$F9,[1]TEAMS!$C$1:$C$844&amp;[1]TEAMS!$D$1:$D$844&amp;[1]TEAMS!$F$1:$F$844,[1]TEAMS!G$1:G$844,"",0)</f>
        <v>9</v>
      </c>
      <c r="H9" s="7" t="str" cm="1">
        <f t="array" ref="H9">_xlfn.XLOOKUP($C9&amp;$D9&amp;$F9,[1]TEAMS!$C$1:$C$844&amp;[1]TEAMS!$D$1:$D$844&amp;[1]TEAMS!$F$1:$F$844,[1]TEAMS!H$1:H$844,"",0)</f>
        <v>SF</v>
      </c>
      <c r="I9" s="8" cm="1">
        <f t="array" ref="I9">_xlfn.XLOOKUP($C9&amp;$D9&amp;$F9,[1]TEAMS!$C$1:$C$844&amp;[1]TEAMS!$D$1:$D$844&amp;[1]TEAMS!$F$1:$F$844,[1]TEAMS!BG$1:BG$844,"",0)</f>
        <v>3.0799999999999996</v>
      </c>
      <c r="J9" s="9">
        <f t="shared" si="3"/>
        <v>3</v>
      </c>
      <c r="K9" s="7" cm="1">
        <f t="array" ref="K9">_xlfn.XLOOKUP($C9&amp;$D9&amp;$F9,[1]TEAMS!$C$1:$C$844&amp;[1]TEAMS!$D$1:$D$844&amp;[1]TEAMS!$F$1:$F$844,[1]TEAMS!J$1:J$844,"",0)</f>
        <v>78</v>
      </c>
      <c r="L9" s="7" cm="1">
        <f t="array" ref="L9">_xlfn.XLOOKUP($C9&amp;$D9&amp;$F9,[1]TEAMS!$C$1:$C$844&amp;[1]TEAMS!$D$1:$D$844&amp;[1]TEAMS!$F$1:$F$844,[1]TEAMS!L$1:L$844,"",0)</f>
        <v>215</v>
      </c>
      <c r="M9" s="10" cm="1">
        <f t="array" ref="M9">_xlfn.XLOOKUP($C9&amp;$D9&amp;$F9,[1]TEAMS!$C$1:$C$844&amp;[1]TEAMS!$D$1:$D$844&amp;[1]TEAMS!$F$1:$F$844,[1]TEAMS!N$1:N$844,"",0)</f>
        <v>24.841138162475154</v>
      </c>
      <c r="N9" s="7" cm="1">
        <f t="array" ref="N9">_xlfn.XLOOKUP($C9&amp;$D9&amp;$F9,[1]TEAMS!$C$1:$C$844&amp;[1]TEAMS!$D$1:$D$844&amp;[1]TEAMS!$F$1:$F$844,[1]TEAMS!O$1:O$844,"",0)</f>
        <v>83</v>
      </c>
      <c r="O9" s="11" cm="1">
        <f t="array" ref="O9">_xlfn.XLOOKUP($C9&amp;$D9&amp;$F9,[1]TEAMS!$C$1:$C$844&amp;[1]TEAMS!$D$1:$D$844&amp;[1]TEAMS!$F$1:$F$844,[1]TEAMS!P$1:P$844,"",0)</f>
        <v>1.0641025641025641</v>
      </c>
      <c r="P9" s="10" cm="1">
        <f t="array" ref="P9">_xlfn.XLOOKUP($C9&amp;$D9&amp;$F9,[1]TEAMS!$C$1:$C$844&amp;[1]TEAMS!$D$1:$D$844&amp;[1]TEAMS!$F$1:$F$844,[1]TEAMS!R$1:R$844,"",0)</f>
        <v>38.383333333333333</v>
      </c>
      <c r="Q9" s="7" t="str" cm="1">
        <f t="array" ref="Q9">_xlfn.XLOOKUP($C9&amp;$D9&amp;$F9,[1]TEAMS!$C$1:$C$844&amp;[1]TEAMS!$D$1:$D$844&amp;[1]TEAMS!$F$1:$F$844,[1]TEAMS!S$1:S$844,"",0)</f>
        <v>us</v>
      </c>
      <c r="R9" s="7" t="str" cm="1">
        <f t="array" ref="R9">_xlfn.XLOOKUP($C9&amp;$D9&amp;$F9,[1]TEAMS!$C$1:$C$844&amp;[1]TEAMS!$D$1:$D$844&amp;[1]TEAMS!$F$1:$F$844,[1]TEAMS!T$1:T$844,"",0)</f>
        <v>United States</v>
      </c>
      <c r="S9" s="7" t="str" cm="1">
        <f t="array" ref="S9">_xlfn.XLOOKUP($C9&amp;$D9&amp;$F9,[1]TEAMS!$C$1:$C$844&amp;[1]TEAMS!$D$1:$D$844&amp;[1]TEAMS!$F$1:$F$844,[1]TEAMS!U$1:U$844,"",0)</f>
        <v>North America</v>
      </c>
      <c r="T9" s="7" t="str" cm="1">
        <f t="array" ref="T9">_xlfn.XLOOKUP($C9&amp;$D9&amp;$F9,[1]TEAMS!$C$1:$C$844&amp;[1]TEAMS!$D$1:$D$844&amp;[1]TEAMS!$F$1:$F$844,[1]TEAMS!V$1:V$844,"",0)</f>
        <v>Americas</v>
      </c>
      <c r="U9" s="7" cm="1">
        <f t="array" ref="U9">_xlfn.XLOOKUP($C9&amp;$D9&amp;$F9,[1]TEAMS!$C$1:$C$844&amp;[1]TEAMS!$D$1:$D$844&amp;[1]TEAMS!$F$1:$F$844,[1]TEAMS!W$1:W$844,"",0)</f>
        <v>17</v>
      </c>
      <c r="V9" s="7" t="str" cm="1">
        <f t="array" ref="V9">_xlfn.XLOOKUP($C9&amp;$D9&amp;$F9,[1]TEAMS!$C$1:$C$844&amp;[1]TEAMS!$D$1:$D$844&amp;[1]TEAMS!$F$1:$F$844,[1]TEAMS!Z$1:Z$844,"",0)</f>
        <v>Arizona</v>
      </c>
      <c r="W9" s="7" t="str" cm="1">
        <f t="array" ref="W9">_xlfn.XLOOKUP($C9&amp;$D9&amp;$F9,[1]TEAMS!$C$1:$C$844&amp;[1]TEAMS!$D$1:$D$844&amp;[1]TEAMS!$F$1:$F$844,[1]TEAMS!X$1:X$844,"",0)</f>
        <v>PAC12</v>
      </c>
      <c r="X9" s="7" cm="1">
        <f t="array" ref="X9">_xlfn.XLOOKUP($C9&amp;$D9&amp;$F9,[1]TEAMS!$C$1:$C$844&amp;[1]TEAMS!$D$1:$D$844&amp;[1]TEAMS!$F$1:$F$844,[1]TEAMS!AF$1:AF$844,"",0)</f>
        <v>2641691</v>
      </c>
      <c r="Y9" s="8" cm="1">
        <f t="array" ref="Y9">_xlfn.XLOOKUP($C9&amp;$D9&amp;$F9,[1]TEAMS!$C$1:$C$844&amp;[1]TEAMS!$D$1:$D$844&amp;[1]TEAMS!$F$1:$F$844,[1]TEAMS!AG$1:AG$844,"",0)</f>
        <v>1.4868395955316494E-2</v>
      </c>
      <c r="Z9" s="7" cm="1">
        <f t="array" ref="Z9">_xlfn.XLOOKUP($C9&amp;$D9&amp;$F9,[1]TEAMS!$C$1:$C$844&amp;[1]TEAMS!$D$1:$D$844&amp;[1]TEAMS!$F$1:$F$844,[1]TEAMS!AJ$1:AJ$844,"",0)</f>
        <v>603</v>
      </c>
      <c r="AA9" s="7" cm="1">
        <f t="array" ref="AA9">_xlfn.XLOOKUP($C9&amp;$D9&amp;$F9,[1]TEAMS!$C$1:$C$844&amp;[1]TEAMS!$D$1:$D$844&amp;[1]TEAMS!$F$1:$F$844,[1]TEAMS!AR$1:AR$844,"",0)</f>
        <v>12.29</v>
      </c>
      <c r="AB9" s="8">
        <f t="shared" si="1"/>
        <v>0.3756523722627737</v>
      </c>
      <c r="AC9" s="7" cm="1">
        <f t="array" ref="AC9">_xlfn.XLOOKUP($C9&amp;$D9&amp;$F9,[1]TEAMS!$C$1:$C$844&amp;[1]TEAMS!$D$1:$D$844&amp;[1]TEAMS!$F$1:$F$844,[1]TEAMS!AL$1:AL$844,0,0)</f>
        <v>0.5</v>
      </c>
      <c r="AD9" s="7" cm="1">
        <f t="array" ref="AD9">_xlfn.XLOOKUP($C9&amp;$D9&amp;$F9,[1]TEAMS!$C$1:$C$844&amp;[1]TEAMS!$D$1:$D$844&amp;[1]TEAMS!$F$1:$F$844,[1]TEAMS!AM$1:AM$844,0,0)</f>
        <v>1.1000000000000001</v>
      </c>
      <c r="AE9" s="7" cm="1">
        <f t="array" ref="AE9">_xlfn.XLOOKUP($C9&amp;$D9&amp;$F9,[1]TEAMS!$C$1:$C$844&amp;[1]TEAMS!$D$1:$D$844&amp;[1]TEAMS!$F$1:$F$844,[1]TEAMS!AN$1:AN$844,0,0)</f>
        <v>1.6</v>
      </c>
      <c r="AF9" s="7"/>
      <c r="AG9" s="8">
        <f t="shared" si="4"/>
        <v>1.6510568749999999</v>
      </c>
      <c r="AH9" s="8" cm="1">
        <f t="array" ref="AH9">IF(OR($AE9="",$Z9=""),0,SUMPRODUCT(--($C$2:$C$528=$C9),--($D$2:$D$528=$D9),$Z$2:$Z$528,$AE$2:$AE$528)/SUMIFS($Z$2:$Z$528,$C$2:$C$528,$C9,$D$2:$D$528,$D9))</f>
        <v>4.5101378751013783</v>
      </c>
      <c r="AI9" s="7" cm="1">
        <f t="array" ref="AI9">_xlfn.XLOOKUP($C9&amp;$D9&amp;$F9,[1]TEAMS!$C$1:$C$844&amp;[1]TEAMS!$D$1:$D$844&amp;[1]TEAMS!$F$1:$F$844,[1]TEAMS!AO$1:AO$844,"",0)</f>
        <v>4</v>
      </c>
      <c r="AJ9" s="8">
        <f t="shared" si="5"/>
        <v>0.66042274999999995</v>
      </c>
      <c r="AK9" s="8" cm="1">
        <f t="array" ref="AK9">IF(OR($AI9="",$Z9=""),0,SUMPRODUCT(--($C$2:$C$528=$C9),--($D$2:$D$528=$D9),$Z$2:$Z$528,$AI$2:$AI$528)/SUMIFS($Z$2:$Z$528,$C$2:$C$528,$C9,$D$2:$D$528,$D9))</f>
        <v>1.3619576236820763</v>
      </c>
      <c r="AL9" s="7" cm="1">
        <f t="array" ref="AL9">_xlfn.XLOOKUP($C9&amp;$D9&amp;$F9,[1]TEAMS!$C$1:$C$844&amp;[1]TEAMS!$D$1:$D$844&amp;[1]TEAMS!$F$1:$F$844,[1]TEAMS!AP$1:AP$844,"",0)</f>
        <v>1.19</v>
      </c>
      <c r="AM9" s="8">
        <f t="shared" si="6"/>
        <v>2.2199084033613445</v>
      </c>
      <c r="AN9" s="8" cm="1">
        <f t="array" ref="AN9">IF(OR($AL9="",$Z9=""),0,SUMPRODUCT(--($C$2:$C$528=$C9),--($D$2:$D$528=$D9),$Z$2:$Z$528,$AL$2:$AL$528)/SUMIFS($Z$2:$Z$528,$C$2:$C$528,$C9,$D$2:$D$528,$D9))</f>
        <v>0.98179491078669923</v>
      </c>
      <c r="AO9" s="7" cm="1">
        <f t="array" ref="AO9">_xlfn.XLOOKUP($C9&amp;$D9&amp;$F9,[1]TEAMS!$C$1:$C$844&amp;[1]TEAMS!$D$1:$D$844&amp;[1]TEAMS!$F$1:$F$844,[1]TEAMS!AQ$1:AQ$844,0,0)</f>
        <v>11.4</v>
      </c>
      <c r="AP9" s="7" cm="1">
        <f t="array" ref="AP9">_xlfn.XLOOKUP($C9&amp;$D9&amp;$F9,[1]TEAMS!$C$1:$C$844&amp;[1]TEAMS!$D$1:$D$844&amp;[1]TEAMS!$F$1:$F$844,[1]TEAMS!AS$1:AS$844,0,0)</f>
        <v>47.8</v>
      </c>
      <c r="AQ9" s="10" cm="1">
        <f t="array" ref="AQ9">_xlfn.XLOOKUP($C9&amp;$D9&amp;$F9,[1]TEAMS!$C$1:$C$844&amp;[1]TEAMS!$D$1:$D$844&amp;[1]TEAMS!$F$1:$F$844,[1]TEAMS!AT$1:AT$844,0,0)</f>
        <v>24.7</v>
      </c>
      <c r="AR9" s="10" cm="1">
        <f t="array" ref="AR9">_xlfn.XLOOKUP($C9&amp;$D9&amp;$F9,[1]TEAMS!$C$1:$C$844&amp;[1]TEAMS!$D$1:$D$844&amp;[1]TEAMS!$F$1:$F$844,[1]TEAMS!AU$1:AU$844,0,0)</f>
        <v>2.2000000000000002</v>
      </c>
      <c r="AS9" s="10" cm="1">
        <f t="array" ref="AS9">_xlfn.XLOOKUP($C9&amp;$D9&amp;$F9,[1]TEAMS!$C$1:$C$844&amp;[1]TEAMS!$D$1:$D$844&amp;[1]TEAMS!$F$1:$F$844,[1]TEAMS!AV$1:AV$844,0,0)</f>
        <v>3.5</v>
      </c>
      <c r="AT9" s="10" cm="1">
        <f t="array" ref="AT9">_xlfn.XLOOKUP($C9&amp;$D9&amp;$F9,[1]TEAMS!$C$1:$C$844&amp;[1]TEAMS!$D$1:$D$844&amp;[1]TEAMS!$F$1:$F$844,[1]TEAMS!AW$1:AW$844,0,0)</f>
        <v>17.7</v>
      </c>
      <c r="AU9" s="10" cm="1">
        <f t="array" ref="AU9">_xlfn.XLOOKUP($C9&amp;$D9&amp;$F9,[1]TEAMS!$C$1:$C$844&amp;[1]TEAMS!$D$1:$D$844&amp;[1]TEAMS!$F$1:$F$844,[1]TEAMS!AX$1:AX$844,0,0)</f>
        <v>1.3954802259887005</v>
      </c>
      <c r="AV9" s="10" cm="1">
        <f t="array" ref="AV9">_xlfn.XLOOKUP($C9&amp;$D9&amp;$F9,[1]TEAMS!$C$1:$C$844&amp;[1]TEAMS!$D$1:$D$844&amp;[1]TEAMS!$F$1:$F$844,[1]TEAMS!AY$1:AY$844,0,0)</f>
        <v>5.7</v>
      </c>
      <c r="AW9" s="7"/>
      <c r="AX9" s="7"/>
      <c r="BB9" s="1" t="s">
        <v>48</v>
      </c>
      <c r="BC9" s="1">
        <v>2022</v>
      </c>
      <c r="BD9" s="1" t="s">
        <v>49</v>
      </c>
      <c r="BE9" s="7" t="s">
        <v>57</v>
      </c>
      <c r="BH9">
        <v>2641691</v>
      </c>
    </row>
    <row r="10" spans="1:60" x14ac:dyDescent="0.2">
      <c r="A10" s="1" t="str">
        <f t="shared" si="0"/>
        <v>2022-GSW-Otto Porter Jr.</v>
      </c>
      <c r="B10" s="1" t="s">
        <v>48</v>
      </c>
      <c r="C10" s="1">
        <v>2022</v>
      </c>
      <c r="D10" s="1" t="s">
        <v>49</v>
      </c>
      <c r="E10" s="1" t="str">
        <f t="shared" si="2"/>
        <v>2022-GSW</v>
      </c>
      <c r="F10" s="7" t="s">
        <v>58</v>
      </c>
      <c r="G10" s="7" cm="1">
        <f t="array" ref="G10">_xlfn.XLOOKUP($C10&amp;$D10&amp;$F10,[1]TEAMS!$C$1:$C$844&amp;[1]TEAMS!$D$1:$D$844&amp;[1]TEAMS!$F$1:$F$844,[1]TEAMS!G$1:G$844,"",0)</f>
        <v>32</v>
      </c>
      <c r="H10" s="7" t="str" cm="1">
        <f t="array" ref="H10">_xlfn.XLOOKUP($C10&amp;$D10&amp;$F10,[1]TEAMS!$C$1:$C$844&amp;[1]TEAMS!$D$1:$D$844&amp;[1]TEAMS!$F$1:$F$844,[1]TEAMS!H$1:H$844,"",0)</f>
        <v>PF</v>
      </c>
      <c r="I10" s="8" cm="1">
        <f t="array" ref="I10">_xlfn.XLOOKUP($C10&amp;$D10&amp;$F10,[1]TEAMS!$C$1:$C$844&amp;[1]TEAMS!$D$1:$D$844&amp;[1]TEAMS!$F$1:$F$844,[1]TEAMS!BG$1:BG$844,"",0)</f>
        <v>4.3599999999999994</v>
      </c>
      <c r="J10" s="9">
        <f t="shared" si="3"/>
        <v>4</v>
      </c>
      <c r="K10" s="7" cm="1">
        <f t="array" ref="K10">_xlfn.XLOOKUP($C10&amp;$D10&amp;$F10,[1]TEAMS!$C$1:$C$844&amp;[1]TEAMS!$D$1:$D$844&amp;[1]TEAMS!$F$1:$F$844,[1]TEAMS!J$1:J$844,"",0)</f>
        <v>80</v>
      </c>
      <c r="L10" s="7" cm="1">
        <f t="array" ref="L10">_xlfn.XLOOKUP($C10&amp;$D10&amp;$F10,[1]TEAMS!$C$1:$C$844&amp;[1]TEAMS!$D$1:$D$844&amp;[1]TEAMS!$F$1:$F$844,[1]TEAMS!L$1:L$844,"",0)</f>
        <v>198</v>
      </c>
      <c r="M10" s="10" cm="1">
        <f t="array" ref="M10">_xlfn.XLOOKUP($C10&amp;$D10&amp;$F10,[1]TEAMS!$C$1:$C$844&amp;[1]TEAMS!$D$1:$D$844&amp;[1]TEAMS!$F$1:$F$844,[1]TEAMS!N$1:N$844,"",0)</f>
        <v>21.747405484693875</v>
      </c>
      <c r="N10" s="7" cm="1">
        <f t="array" ref="N10">_xlfn.XLOOKUP($C10&amp;$D10&amp;$F10,[1]TEAMS!$C$1:$C$844&amp;[1]TEAMS!$D$1:$D$844&amp;[1]TEAMS!$F$1:$F$844,[1]TEAMS!O$1:O$844,"",0)</f>
        <v>85</v>
      </c>
      <c r="O10" s="11" cm="1">
        <f t="array" ref="O10">_xlfn.XLOOKUP($C10&amp;$D10&amp;$F10,[1]TEAMS!$C$1:$C$844&amp;[1]TEAMS!$D$1:$D$844&amp;[1]TEAMS!$F$1:$F$844,[1]TEAMS!P$1:P$844,"",0)</f>
        <v>1.0625</v>
      </c>
      <c r="P10" s="10" cm="1">
        <f t="array" ref="P10">_xlfn.XLOOKUP($C10&amp;$D10&amp;$F10,[1]TEAMS!$C$1:$C$844&amp;[1]TEAMS!$D$1:$D$844&amp;[1]TEAMS!$F$1:$F$844,[1]TEAMS!R$1:R$844,"",0)</f>
        <v>29.036111111111111</v>
      </c>
      <c r="Q10" s="7" t="str" cm="1">
        <f t="array" ref="Q10">_xlfn.XLOOKUP($C10&amp;$D10&amp;$F10,[1]TEAMS!$C$1:$C$844&amp;[1]TEAMS!$D$1:$D$844&amp;[1]TEAMS!$F$1:$F$844,[1]TEAMS!S$1:S$844,"",0)</f>
        <v>us</v>
      </c>
      <c r="R10" s="7" t="str" cm="1">
        <f t="array" ref="R10">_xlfn.XLOOKUP($C10&amp;$D10&amp;$F10,[1]TEAMS!$C$1:$C$844&amp;[1]TEAMS!$D$1:$D$844&amp;[1]TEAMS!$F$1:$F$844,[1]TEAMS!T$1:T$844,"",0)</f>
        <v>United States</v>
      </c>
      <c r="S10" s="7" t="str" cm="1">
        <f t="array" ref="S10">_xlfn.XLOOKUP($C10&amp;$D10&amp;$F10,[1]TEAMS!$C$1:$C$844&amp;[1]TEAMS!$D$1:$D$844&amp;[1]TEAMS!$F$1:$F$844,[1]TEAMS!U$1:U$844,"",0)</f>
        <v>North America</v>
      </c>
      <c r="T10" s="7" t="str" cm="1">
        <f t="array" ref="T10">_xlfn.XLOOKUP($C10&amp;$D10&amp;$F10,[1]TEAMS!$C$1:$C$844&amp;[1]TEAMS!$D$1:$D$844&amp;[1]TEAMS!$F$1:$F$844,[1]TEAMS!V$1:V$844,"",0)</f>
        <v>Americas</v>
      </c>
      <c r="U10" s="7" cm="1">
        <f t="array" ref="U10">_xlfn.XLOOKUP($C10&amp;$D10&amp;$F10,[1]TEAMS!$C$1:$C$844&amp;[1]TEAMS!$D$1:$D$844&amp;[1]TEAMS!$F$1:$F$844,[1]TEAMS!W$1:W$844,"",0)</f>
        <v>8</v>
      </c>
      <c r="V10" s="7" t="str" cm="1">
        <f t="array" ref="V10">_xlfn.XLOOKUP($C10&amp;$D10&amp;$F10,[1]TEAMS!$C$1:$C$844&amp;[1]TEAMS!$D$1:$D$844&amp;[1]TEAMS!$F$1:$F$844,[1]TEAMS!Z$1:Z$844,"",0)</f>
        <v>Georgetown</v>
      </c>
      <c r="W10" s="7" t="str" cm="1">
        <f t="array" ref="W10">_xlfn.XLOOKUP($C10&amp;$D10&amp;$F10,[1]TEAMS!$C$1:$C$844&amp;[1]TEAMS!$D$1:$D$844&amp;[1]TEAMS!$F$1:$F$844,[1]TEAMS!X$1:X$844,"",0)</f>
        <v>BIG EAST</v>
      </c>
      <c r="X10" s="7" cm="1">
        <f t="array" ref="X10">_xlfn.XLOOKUP($C10&amp;$D10&amp;$F10,[1]TEAMS!$C$1:$C$844&amp;[1]TEAMS!$D$1:$D$844&amp;[1]TEAMS!$F$1:$F$844,[1]TEAMS!AF$1:AF$844,"",0)</f>
        <v>2389641</v>
      </c>
      <c r="Y10" s="8" cm="1">
        <f t="array" ref="Y10">_xlfn.XLOOKUP($C10&amp;$D10&amp;$F10,[1]TEAMS!$C$1:$C$844&amp;[1]TEAMS!$D$1:$D$844&amp;[1]TEAMS!$F$1:$F$844,[1]TEAMS!AG$1:AG$844,"",0)</f>
        <v>1.344976705415526E-2</v>
      </c>
      <c r="Z10" s="7" cm="1">
        <f t="array" ref="Z10">_xlfn.XLOOKUP($C10&amp;$D10&amp;$F10,[1]TEAMS!$C$1:$C$844&amp;[1]TEAMS!$D$1:$D$844&amp;[1]TEAMS!$F$1:$F$844,[1]TEAMS!AJ$1:AJ$844,"",0)</f>
        <v>1396</v>
      </c>
      <c r="AA10" s="7" cm="1">
        <f t="array" ref="AA10">_xlfn.XLOOKUP($C10&amp;$D10&amp;$F10,[1]TEAMS!$C$1:$C$844&amp;[1]TEAMS!$D$1:$D$844&amp;[1]TEAMS!$F$1:$F$844,[1]TEAMS!AR$1:AR$844,"",0)</f>
        <v>15.94</v>
      </c>
      <c r="AB10" s="8">
        <f t="shared" si="1"/>
        <v>1.1279521492295215</v>
      </c>
      <c r="AC10" s="7" cm="1">
        <f t="array" ref="AC10">_xlfn.XLOOKUP($C10&amp;$D10&amp;$F10,[1]TEAMS!$C$1:$C$844&amp;[1]TEAMS!$D$1:$D$844&amp;[1]TEAMS!$F$1:$F$844,[1]TEAMS!AL$1:AL$844,0,0)</f>
        <v>2.2000000000000002</v>
      </c>
      <c r="AD10" s="7" cm="1">
        <f t="array" ref="AD10">_xlfn.XLOOKUP($C10&amp;$D10&amp;$F10,[1]TEAMS!$C$1:$C$844&amp;[1]TEAMS!$D$1:$D$844&amp;[1]TEAMS!$F$1:$F$844,[1]TEAMS!AM$1:AM$844,0,0)</f>
        <v>2.7</v>
      </c>
      <c r="AE10" s="7" cm="1">
        <f t="array" ref="AE10">_xlfn.XLOOKUP($C10&amp;$D10&amp;$F10,[1]TEAMS!$C$1:$C$844&amp;[1]TEAMS!$D$1:$D$844&amp;[1]TEAMS!$F$1:$F$844,[1]TEAMS!AN$1:AN$844,0,0)</f>
        <v>4.9000000000000004</v>
      </c>
      <c r="AF10" s="7"/>
      <c r="AG10" s="8">
        <f t="shared" si="4"/>
        <v>0.48768183673469384</v>
      </c>
      <c r="AH10" s="8" cm="1">
        <f t="array" ref="AH10">IF(OR($AE10="",$Z10=""),0,SUMPRODUCT(--($C$2:$C$528=$C10),--($D$2:$D$528=$D10),$Z$2:$Z$528,$AE$2:$AE$528)/SUMIFS($Z$2:$Z$528,$C$2:$C$528,$C10,$D$2:$D$528,$D10))</f>
        <v>4.5101378751013783</v>
      </c>
      <c r="AI10" s="7" cm="1">
        <f t="array" ref="AI10">_xlfn.XLOOKUP($C10&amp;$D10&amp;$F10,[1]TEAMS!$C$1:$C$844&amp;[1]TEAMS!$D$1:$D$844&amp;[1]TEAMS!$F$1:$F$844,[1]TEAMS!AO$1:AO$844,"",0)</f>
        <v>2.5</v>
      </c>
      <c r="AJ10" s="8">
        <f t="shared" si="5"/>
        <v>0.95585640000000005</v>
      </c>
      <c r="AK10" s="8" cm="1">
        <f t="array" ref="AK10">IF(OR($AI10="",$Z10=""),0,SUMPRODUCT(--($C$2:$C$528=$C10),--($D$2:$D$528=$D10),$Z$2:$Z$528,$AI$2:$AI$528)/SUMIFS($Z$2:$Z$528,$C$2:$C$528,$C10,$D$2:$D$528,$D10))</f>
        <v>1.3619576236820763</v>
      </c>
      <c r="AL10" s="7" cm="1">
        <f t="array" ref="AL10">_xlfn.XLOOKUP($C10&amp;$D10&amp;$F10,[1]TEAMS!$C$1:$C$844&amp;[1]TEAMS!$D$1:$D$844&amp;[1]TEAMS!$F$1:$F$844,[1]TEAMS!AP$1:AP$844,"",0)</f>
        <v>1.93</v>
      </c>
      <c r="AM10" s="8">
        <f t="shared" si="6"/>
        <v>1.238155958549223</v>
      </c>
      <c r="AN10" s="8" cm="1">
        <f t="array" ref="AN10">IF(OR($AL10="",$Z10=""),0,SUMPRODUCT(--($C$2:$C$528=$C10),--($D$2:$D$528=$D10),$Z$2:$Z$528,$AL$2:$AL$528)/SUMIFS($Z$2:$Z$528,$C$2:$C$528,$C10,$D$2:$D$528,$D10))</f>
        <v>0.98179491078669923</v>
      </c>
      <c r="AO10" s="7" cm="1">
        <f t="array" ref="AO10">_xlfn.XLOOKUP($C10&amp;$D10&amp;$F10,[1]TEAMS!$C$1:$C$844&amp;[1]TEAMS!$D$1:$D$844&amp;[1]TEAMS!$F$1:$F$844,[1]TEAMS!AQ$1:AQ$844,0,0)</f>
        <v>15</v>
      </c>
      <c r="AP10" s="7" cm="1">
        <f t="array" ref="AP10">_xlfn.XLOOKUP($C10&amp;$D10&amp;$F10,[1]TEAMS!$C$1:$C$844&amp;[1]TEAMS!$D$1:$D$844&amp;[1]TEAMS!$F$1:$F$844,[1]TEAMS!AS$1:AS$844,0,0)</f>
        <v>58.099999999999994</v>
      </c>
      <c r="AQ10" s="10" cm="1">
        <f t="array" ref="AQ10">_xlfn.XLOOKUP($C10&amp;$D10&amp;$F10,[1]TEAMS!$C$1:$C$844&amp;[1]TEAMS!$D$1:$D$844&amp;[1]TEAMS!$F$1:$F$844,[1]TEAMS!AT$1:AT$844,0,0)</f>
        <v>9.6</v>
      </c>
      <c r="AR10" s="10" cm="1">
        <f t="array" ref="AR10">_xlfn.XLOOKUP($C10&amp;$D10&amp;$F10,[1]TEAMS!$C$1:$C$844&amp;[1]TEAMS!$D$1:$D$844&amp;[1]TEAMS!$F$1:$F$844,[1]TEAMS!AU$1:AU$844,0,0)</f>
        <v>2.4</v>
      </c>
      <c r="AS10" s="10" cm="1">
        <f t="array" ref="AS10">_xlfn.XLOOKUP($C10&amp;$D10&amp;$F10,[1]TEAMS!$C$1:$C$844&amp;[1]TEAMS!$D$1:$D$844&amp;[1]TEAMS!$F$1:$F$844,[1]TEAMS!AV$1:AV$844,0,0)</f>
        <v>2</v>
      </c>
      <c r="AT10" s="10" cm="1">
        <f t="array" ref="AT10">_xlfn.XLOOKUP($C10&amp;$D10&amp;$F10,[1]TEAMS!$C$1:$C$844&amp;[1]TEAMS!$D$1:$D$844&amp;[1]TEAMS!$F$1:$F$844,[1]TEAMS!AW$1:AW$844,0,0)</f>
        <v>7.7</v>
      </c>
      <c r="AU10" s="10" cm="1">
        <f t="array" ref="AU10">_xlfn.XLOOKUP($C10&amp;$D10&amp;$F10,[1]TEAMS!$C$1:$C$844&amp;[1]TEAMS!$D$1:$D$844&amp;[1]TEAMS!$F$1:$F$844,[1]TEAMS!AX$1:AX$844,0,0)</f>
        <v>1.2467532467532467</v>
      </c>
      <c r="AV10" s="10" cm="1">
        <f t="array" ref="AV10">_xlfn.XLOOKUP($C10&amp;$D10&amp;$F10,[1]TEAMS!$C$1:$C$844&amp;[1]TEAMS!$D$1:$D$844&amp;[1]TEAMS!$F$1:$F$844,[1]TEAMS!AY$1:AY$844,0,0)</f>
        <v>4.4000000000000004</v>
      </c>
      <c r="AW10" s="7"/>
      <c r="AX10" s="7"/>
      <c r="BB10" s="1" t="s">
        <v>48</v>
      </c>
      <c r="BC10" s="1">
        <v>2022</v>
      </c>
      <c r="BD10" s="1" t="s">
        <v>49</v>
      </c>
      <c r="BE10" s="7" t="s">
        <v>58</v>
      </c>
      <c r="BH10">
        <v>2389641</v>
      </c>
    </row>
    <row r="11" spans="1:60" x14ac:dyDescent="0.2">
      <c r="A11" s="1" t="str">
        <f t="shared" si="0"/>
        <v>2022-GSW-Jordan Poole</v>
      </c>
      <c r="B11" s="1" t="s">
        <v>48</v>
      </c>
      <c r="C11" s="1">
        <v>2022</v>
      </c>
      <c r="D11" s="1" t="s">
        <v>49</v>
      </c>
      <c r="E11" s="1" t="str">
        <f t="shared" si="2"/>
        <v>2022-GSW</v>
      </c>
      <c r="F11" s="7" t="s">
        <v>59</v>
      </c>
      <c r="G11" s="7" cm="1">
        <f t="array" ref="G11">_xlfn.XLOOKUP($C11&amp;$D11&amp;$F11,[1]TEAMS!$C$1:$C$844&amp;[1]TEAMS!$D$1:$D$844&amp;[1]TEAMS!$F$1:$F$844,[1]TEAMS!G$1:G$844,"",0)</f>
        <v>3</v>
      </c>
      <c r="H11" s="7" t="str" cm="1">
        <f t="array" ref="H11">_xlfn.XLOOKUP($C11&amp;$D11&amp;$F11,[1]TEAMS!$C$1:$C$844&amp;[1]TEAMS!$D$1:$D$844&amp;[1]TEAMS!$F$1:$F$844,[1]TEAMS!H$1:H$844,"",0)</f>
        <v>SG</v>
      </c>
      <c r="I11" s="8" cm="1">
        <f t="array" ref="I11">_xlfn.XLOOKUP($C11&amp;$D11&amp;$F11,[1]TEAMS!$C$1:$C$844&amp;[1]TEAMS!$D$1:$D$844&amp;[1]TEAMS!$F$1:$F$844,[1]TEAMS!BG$1:BG$844,"",0)</f>
        <v>1.7200000000000002</v>
      </c>
      <c r="J11" s="9">
        <f t="shared" si="3"/>
        <v>2</v>
      </c>
      <c r="K11" s="7" cm="1">
        <f t="array" ref="K11">_xlfn.XLOOKUP($C11&amp;$D11&amp;$F11,[1]TEAMS!$C$1:$C$844&amp;[1]TEAMS!$D$1:$D$844&amp;[1]TEAMS!$F$1:$F$844,[1]TEAMS!J$1:J$844,"",0)</f>
        <v>76</v>
      </c>
      <c r="L11" s="7" cm="1">
        <f t="array" ref="L11">_xlfn.XLOOKUP($C11&amp;$D11&amp;$F11,[1]TEAMS!$C$1:$C$844&amp;[1]TEAMS!$D$1:$D$844&amp;[1]TEAMS!$F$1:$F$844,[1]TEAMS!L$1:L$844,"",0)</f>
        <v>194</v>
      </c>
      <c r="M11" s="10" cm="1">
        <f t="array" ref="M11">_xlfn.XLOOKUP($C11&amp;$D11&amp;$F11,[1]TEAMS!$C$1:$C$844&amp;[1]TEAMS!$D$1:$D$844&amp;[1]TEAMS!$F$1:$F$844,[1]TEAMS!N$1:N$844,"",0)</f>
        <v>23.610043168698692</v>
      </c>
      <c r="N11" s="7" cm="1">
        <f t="array" ref="N11">_xlfn.XLOOKUP($C11&amp;$D11&amp;$F11,[1]TEAMS!$C$1:$C$844&amp;[1]TEAMS!$D$1:$D$844&amp;[1]TEAMS!$F$1:$F$844,[1]TEAMS!O$1:O$844,"",0)</f>
        <v>78</v>
      </c>
      <c r="O11" s="11" cm="1">
        <f t="array" ref="O11">_xlfn.XLOOKUP($C11&amp;$D11&amp;$F11,[1]TEAMS!$C$1:$C$844&amp;[1]TEAMS!$D$1:$D$844&amp;[1]TEAMS!$F$1:$F$844,[1]TEAMS!P$1:P$844,"",0)</f>
        <v>1.0263157894736843</v>
      </c>
      <c r="P11" s="10" cm="1">
        <f t="array" ref="P11">_xlfn.XLOOKUP($C11&amp;$D11&amp;$F11,[1]TEAMS!$C$1:$C$844&amp;[1]TEAMS!$D$1:$D$844&amp;[1]TEAMS!$F$1:$F$844,[1]TEAMS!R$1:R$844,"",0)</f>
        <v>22.991666666666667</v>
      </c>
      <c r="Q11" s="7" t="str" cm="1">
        <f t="array" ref="Q11">_xlfn.XLOOKUP($C11&amp;$D11&amp;$F11,[1]TEAMS!$C$1:$C$844&amp;[1]TEAMS!$D$1:$D$844&amp;[1]TEAMS!$F$1:$F$844,[1]TEAMS!S$1:S$844,"",0)</f>
        <v>us</v>
      </c>
      <c r="R11" s="7" t="str" cm="1">
        <f t="array" ref="R11">_xlfn.XLOOKUP($C11&amp;$D11&amp;$F11,[1]TEAMS!$C$1:$C$844&amp;[1]TEAMS!$D$1:$D$844&amp;[1]TEAMS!$F$1:$F$844,[1]TEAMS!T$1:T$844,"",0)</f>
        <v>United States</v>
      </c>
      <c r="S11" s="7" t="str" cm="1">
        <f t="array" ref="S11">_xlfn.XLOOKUP($C11&amp;$D11&amp;$F11,[1]TEAMS!$C$1:$C$844&amp;[1]TEAMS!$D$1:$D$844&amp;[1]TEAMS!$F$1:$F$844,[1]TEAMS!U$1:U$844,"",0)</f>
        <v>North America</v>
      </c>
      <c r="T11" s="7" t="str" cm="1">
        <f t="array" ref="T11">_xlfn.XLOOKUP($C11&amp;$D11&amp;$F11,[1]TEAMS!$C$1:$C$844&amp;[1]TEAMS!$D$1:$D$844&amp;[1]TEAMS!$F$1:$F$844,[1]TEAMS!V$1:V$844,"",0)</f>
        <v>Americas</v>
      </c>
      <c r="U11" s="7" cm="1">
        <f t="array" ref="U11">_xlfn.XLOOKUP($C11&amp;$D11&amp;$F11,[1]TEAMS!$C$1:$C$844&amp;[1]TEAMS!$D$1:$D$844&amp;[1]TEAMS!$F$1:$F$844,[1]TEAMS!W$1:W$844,"",0)</f>
        <v>2</v>
      </c>
      <c r="V11" s="7" t="str" cm="1">
        <f t="array" ref="V11">_xlfn.XLOOKUP($C11&amp;$D11&amp;$F11,[1]TEAMS!$C$1:$C$844&amp;[1]TEAMS!$D$1:$D$844&amp;[1]TEAMS!$F$1:$F$844,[1]TEAMS!Z$1:Z$844,"",0)</f>
        <v>Michigan</v>
      </c>
      <c r="W11" s="7" t="str" cm="1">
        <f t="array" ref="W11">_xlfn.XLOOKUP($C11&amp;$D11&amp;$F11,[1]TEAMS!$C$1:$C$844&amp;[1]TEAMS!$D$1:$D$844&amp;[1]TEAMS!$F$1:$F$844,[1]TEAMS!X$1:X$844,"",0)</f>
        <v>BIG10</v>
      </c>
      <c r="X11" s="7" cm="1">
        <f t="array" ref="X11">_xlfn.XLOOKUP($C11&amp;$D11&amp;$F11,[1]TEAMS!$C$1:$C$844&amp;[1]TEAMS!$D$1:$D$844&amp;[1]TEAMS!$F$1:$F$844,[1]TEAMS!AF$1:AF$844,"",0)</f>
        <v>2161440</v>
      </c>
      <c r="Y11" s="8" cm="1">
        <f t="array" ref="Y11">_xlfn.XLOOKUP($C11&amp;$D11&amp;$F11,[1]TEAMS!$C$1:$C$844&amp;[1]TEAMS!$D$1:$D$844&amp;[1]TEAMS!$F$1:$F$844,[1]TEAMS!AG$1:AG$844,"",0)</f>
        <v>1.2165368982844428E-2</v>
      </c>
      <c r="Z11" s="7" cm="1">
        <f t="array" ref="Z11">_xlfn.XLOOKUP($C11&amp;$D11&amp;$F11,[1]TEAMS!$C$1:$C$844&amp;[1]TEAMS!$D$1:$D$844&amp;[1]TEAMS!$F$1:$F$844,[1]TEAMS!AJ$1:AJ$844,"",0)</f>
        <v>2283</v>
      </c>
      <c r="AA11" s="7" cm="1">
        <f t="array" ref="AA11">_xlfn.XLOOKUP($C11&amp;$D11&amp;$F11,[1]TEAMS!$C$1:$C$844&amp;[1]TEAMS!$D$1:$D$844&amp;[1]TEAMS!$F$1:$F$844,[1]TEAMS!AR$1:AR$844,"",0)</f>
        <v>16.2</v>
      </c>
      <c r="AB11" s="8">
        <f t="shared" si="1"/>
        <v>1.8747262773722626</v>
      </c>
      <c r="AC11" s="7" cm="1">
        <f t="array" ref="AC11">_xlfn.XLOOKUP($C11&amp;$D11&amp;$F11,[1]TEAMS!$C$1:$C$844&amp;[1]TEAMS!$D$1:$D$844&amp;[1]TEAMS!$F$1:$F$844,[1]TEAMS!AL$1:AL$844,0,0)</f>
        <v>3.1</v>
      </c>
      <c r="AD11" s="7" cm="1">
        <f t="array" ref="AD11">_xlfn.XLOOKUP($C11&amp;$D11&amp;$F11,[1]TEAMS!$C$1:$C$844&amp;[1]TEAMS!$D$1:$D$844&amp;[1]TEAMS!$F$1:$F$844,[1]TEAMS!AM$1:AM$844,0,0)</f>
        <v>2.9</v>
      </c>
      <c r="AE11" s="7" cm="1">
        <f t="array" ref="AE11">_xlfn.XLOOKUP($C11&amp;$D11&amp;$F11,[1]TEAMS!$C$1:$C$844&amp;[1]TEAMS!$D$1:$D$844&amp;[1]TEAMS!$F$1:$F$844,[1]TEAMS!AN$1:AN$844,0,0)</f>
        <v>6</v>
      </c>
      <c r="AF11" s="7"/>
      <c r="AG11" s="8">
        <f t="shared" si="4"/>
        <v>0.36023999999999995</v>
      </c>
      <c r="AH11" s="8" cm="1">
        <f t="array" ref="AH11">IF(OR($AE11="",$Z11=""),0,SUMPRODUCT(--($C$2:$C$528=$C11),--($D$2:$D$528=$D11),$Z$2:$Z$528,$AE$2:$AE$528)/SUMIFS($Z$2:$Z$528,$C$2:$C$528,$C11,$D$2:$D$528,$D11))</f>
        <v>4.5101378751013783</v>
      </c>
      <c r="AI11" s="7" cm="1">
        <f t="array" ref="AI11">_xlfn.XLOOKUP($C11&amp;$D11&amp;$F11,[1]TEAMS!$C$1:$C$844&amp;[1]TEAMS!$D$1:$D$844&amp;[1]TEAMS!$F$1:$F$844,[1]TEAMS!AO$1:AO$844,"",0)</f>
        <v>0.9</v>
      </c>
      <c r="AJ11" s="8">
        <f t="shared" si="5"/>
        <v>2.4015999999999997</v>
      </c>
      <c r="AK11" s="8" cm="1">
        <f t="array" ref="AK11">IF(OR($AI11="",$Z11=""),0,SUMPRODUCT(--($C$2:$C$528=$C11),--($D$2:$D$528=$D11),$Z$2:$Z$528,$AI$2:$AI$528)/SUMIFS($Z$2:$Z$528,$C$2:$C$528,$C11,$D$2:$D$528,$D11))</f>
        <v>1.3619576236820763</v>
      </c>
      <c r="AL11" s="7" cm="1">
        <f t="array" ref="AL11">_xlfn.XLOOKUP($C11&amp;$D11&amp;$F11,[1]TEAMS!$C$1:$C$844&amp;[1]TEAMS!$D$1:$D$844&amp;[1]TEAMS!$F$1:$F$844,[1]TEAMS!AP$1:AP$844,"",0)</f>
        <v>1.36</v>
      </c>
      <c r="AM11" s="8">
        <f t="shared" si="6"/>
        <v>1.5892941176470585</v>
      </c>
      <c r="AN11" s="8" cm="1">
        <f t="array" ref="AN11">IF(OR($AL11="",$Z11=""),0,SUMPRODUCT(--($C$2:$C$528=$C11),--($D$2:$D$528=$D11),$Z$2:$Z$528,$AL$2:$AL$528)/SUMIFS($Z$2:$Z$528,$C$2:$C$528,$C11,$D$2:$D$528,$D11))</f>
        <v>0.98179491078669923</v>
      </c>
      <c r="AO11" s="7" cm="1">
        <f t="array" ref="AO11">_xlfn.XLOOKUP($C11&amp;$D11&amp;$F11,[1]TEAMS!$C$1:$C$844&amp;[1]TEAMS!$D$1:$D$844&amp;[1]TEAMS!$F$1:$F$844,[1]TEAMS!AQ$1:AQ$844,0,0)</f>
        <v>26</v>
      </c>
      <c r="AP11" s="7" cm="1">
        <f t="array" ref="AP11">_xlfn.XLOOKUP($C11&amp;$D11&amp;$F11,[1]TEAMS!$C$1:$C$844&amp;[1]TEAMS!$D$1:$D$844&amp;[1]TEAMS!$F$1:$F$844,[1]TEAMS!AS$1:AS$844,0,0)</f>
        <v>59.8</v>
      </c>
      <c r="AQ11" s="10" cm="1">
        <f t="array" ref="AQ11">_xlfn.XLOOKUP($C11&amp;$D11&amp;$F11,[1]TEAMS!$C$1:$C$844&amp;[1]TEAMS!$D$1:$D$844&amp;[1]TEAMS!$F$1:$F$844,[1]TEAMS!AT$1:AT$844,0,0)</f>
        <v>21</v>
      </c>
      <c r="AR11" s="10" cm="1">
        <f t="array" ref="AR11">_xlfn.XLOOKUP($C11&amp;$D11&amp;$F11,[1]TEAMS!$C$1:$C$844&amp;[1]TEAMS!$D$1:$D$844&amp;[1]TEAMS!$F$1:$F$844,[1]TEAMS!AU$1:AU$844,0,0)</f>
        <v>1.3</v>
      </c>
      <c r="AS11" s="10" cm="1">
        <f t="array" ref="AS11">_xlfn.XLOOKUP($C11&amp;$D11&amp;$F11,[1]TEAMS!$C$1:$C$844&amp;[1]TEAMS!$D$1:$D$844&amp;[1]TEAMS!$F$1:$F$844,[1]TEAMS!AV$1:AV$844,0,0)</f>
        <v>1</v>
      </c>
      <c r="AT11" s="10" cm="1">
        <f t="array" ref="AT11">_xlfn.XLOOKUP($C11&amp;$D11&amp;$F11,[1]TEAMS!$C$1:$C$844&amp;[1]TEAMS!$D$1:$D$844&amp;[1]TEAMS!$F$1:$F$844,[1]TEAMS!AW$1:AW$844,0,0)</f>
        <v>13.7</v>
      </c>
      <c r="AU11" s="10" cm="1">
        <f t="array" ref="AU11">_xlfn.XLOOKUP($C11&amp;$D11&amp;$F11,[1]TEAMS!$C$1:$C$844&amp;[1]TEAMS!$D$1:$D$844&amp;[1]TEAMS!$F$1:$F$844,[1]TEAMS!AX$1:AX$844,0,0)</f>
        <v>1.5328467153284673</v>
      </c>
      <c r="AV11" s="10" cm="1">
        <f t="array" ref="AV11">_xlfn.XLOOKUP($C11&amp;$D11&amp;$F11,[1]TEAMS!$C$1:$C$844&amp;[1]TEAMS!$D$1:$D$844&amp;[1]TEAMS!$F$1:$F$844,[1]TEAMS!AY$1:AY$844,0,0)</f>
        <v>2.2999999999999998</v>
      </c>
      <c r="AW11" s="7"/>
      <c r="AX11" s="7"/>
      <c r="BB11" s="1" t="s">
        <v>48</v>
      </c>
      <c r="BC11" s="1">
        <v>2022</v>
      </c>
      <c r="BD11" s="1" t="s">
        <v>49</v>
      </c>
      <c r="BE11" s="7" t="s">
        <v>59</v>
      </c>
      <c r="BH11">
        <v>2161440</v>
      </c>
    </row>
    <row r="12" spans="1:60" x14ac:dyDescent="0.2">
      <c r="A12" s="1" t="str">
        <f t="shared" si="0"/>
        <v>2022-GSW-Nemanja Bjelica</v>
      </c>
      <c r="B12" s="1" t="s">
        <v>48</v>
      </c>
      <c r="C12" s="1">
        <v>2022</v>
      </c>
      <c r="D12" s="1" t="s">
        <v>49</v>
      </c>
      <c r="E12" s="1" t="str">
        <f t="shared" si="2"/>
        <v>2022-GSW</v>
      </c>
      <c r="F12" s="7" t="s">
        <v>60</v>
      </c>
      <c r="G12" s="7" cm="1">
        <f t="array" ref="G12">_xlfn.XLOOKUP($C12&amp;$D12&amp;$F12,[1]TEAMS!$C$1:$C$844&amp;[1]TEAMS!$D$1:$D$844&amp;[1]TEAMS!$F$1:$F$844,[1]TEAMS!G$1:G$844,"",0)</f>
        <v>8</v>
      </c>
      <c r="H12" s="7" t="str" cm="1">
        <f t="array" ref="H12">_xlfn.XLOOKUP($C12&amp;$D12&amp;$F12,[1]TEAMS!$C$1:$C$844&amp;[1]TEAMS!$D$1:$D$844&amp;[1]TEAMS!$F$1:$F$844,[1]TEAMS!H$1:H$844,"",0)</f>
        <v>C</v>
      </c>
      <c r="I12" s="8" cm="1">
        <f t="array" ref="I12">_xlfn.XLOOKUP($C12&amp;$D12&amp;$F12,[1]TEAMS!$C$1:$C$844&amp;[1]TEAMS!$D$1:$D$844&amp;[1]TEAMS!$F$1:$F$844,[1]TEAMS!BG$1:BG$844,"",0)</f>
        <v>5</v>
      </c>
      <c r="J12" s="9">
        <f t="shared" si="3"/>
        <v>5</v>
      </c>
      <c r="K12" s="7" cm="1">
        <f t="array" ref="K12">_xlfn.XLOOKUP($C12&amp;$D12&amp;$F12,[1]TEAMS!$C$1:$C$844&amp;[1]TEAMS!$D$1:$D$844&amp;[1]TEAMS!$F$1:$F$844,[1]TEAMS!J$1:J$844,"",0)</f>
        <v>82</v>
      </c>
      <c r="L12" s="7" cm="1">
        <f t="array" ref="L12">_xlfn.XLOOKUP($C12&amp;$D12&amp;$F12,[1]TEAMS!$C$1:$C$844&amp;[1]TEAMS!$D$1:$D$844&amp;[1]TEAMS!$F$1:$F$844,[1]TEAMS!L$1:L$844,"",0)</f>
        <v>234</v>
      </c>
      <c r="M12" s="10" cm="1">
        <f t="array" ref="M12">_xlfn.XLOOKUP($C12&amp;$D12&amp;$F12,[1]TEAMS!$C$1:$C$844&amp;[1]TEAMS!$D$1:$D$844&amp;[1]TEAMS!$F$1:$F$844,[1]TEAMS!N$1:N$844,"",0)</f>
        <v>24.463037914749478</v>
      </c>
      <c r="N12" s="7" cm="1">
        <f t="array" ref="N12">_xlfn.XLOOKUP($C12&amp;$D12&amp;$F12,[1]TEAMS!$C$1:$C$844&amp;[1]TEAMS!$D$1:$D$844&amp;[1]TEAMS!$F$1:$F$844,[1]TEAMS!O$1:O$844,"",0)</f>
        <v>83</v>
      </c>
      <c r="O12" s="11" cm="1">
        <f t="array" ref="O12">_xlfn.XLOOKUP($C12&amp;$D12&amp;$F12,[1]TEAMS!$C$1:$C$844&amp;[1]TEAMS!$D$1:$D$844&amp;[1]TEAMS!$F$1:$F$844,[1]TEAMS!P$1:P$844,"",0)</f>
        <v>1.0121951219512195</v>
      </c>
      <c r="P12" s="10" cm="1">
        <f t="array" ref="P12">_xlfn.XLOOKUP($C12&amp;$D12&amp;$F12,[1]TEAMS!$C$1:$C$844&amp;[1]TEAMS!$D$1:$D$844&amp;[1]TEAMS!$F$1:$F$844,[1]TEAMS!R$1:R$844,"",0)</f>
        <v>34.102777777777774</v>
      </c>
      <c r="Q12" s="7" t="str" cm="1">
        <f t="array" ref="Q12">_xlfn.XLOOKUP($C12&amp;$D12&amp;$F12,[1]TEAMS!$C$1:$C$844&amp;[1]TEAMS!$D$1:$D$844&amp;[1]TEAMS!$F$1:$F$844,[1]TEAMS!S$1:S$844,"",0)</f>
        <v>rs</v>
      </c>
      <c r="R12" s="7" t="str" cm="1">
        <f t="array" ref="R12">_xlfn.XLOOKUP($C12&amp;$D12&amp;$F12,[1]TEAMS!$C$1:$C$844&amp;[1]TEAMS!$D$1:$D$844&amp;[1]TEAMS!$F$1:$F$844,[1]TEAMS!T$1:T$844,"",0)</f>
        <v>Serbia</v>
      </c>
      <c r="S12" s="7" t="str" cm="1">
        <f t="array" ref="S12">_xlfn.XLOOKUP($C12&amp;$D12&amp;$F12,[1]TEAMS!$C$1:$C$844&amp;[1]TEAMS!$D$1:$D$844&amp;[1]TEAMS!$F$1:$F$844,[1]TEAMS!U$1:U$844,"",0)</f>
        <v>Europe</v>
      </c>
      <c r="T12" s="7" t="str" cm="1">
        <f t="array" ref="T12">_xlfn.XLOOKUP($C12&amp;$D12&amp;$F12,[1]TEAMS!$C$1:$C$844&amp;[1]TEAMS!$D$1:$D$844&amp;[1]TEAMS!$F$1:$F$844,[1]TEAMS!V$1:V$844,"",0)</f>
        <v>Eurasia</v>
      </c>
      <c r="U12" s="7" cm="1">
        <f t="array" ref="U12">_xlfn.XLOOKUP($C12&amp;$D12&amp;$F12,[1]TEAMS!$C$1:$C$844&amp;[1]TEAMS!$D$1:$D$844&amp;[1]TEAMS!$F$1:$F$844,[1]TEAMS!W$1:W$844,"",0)</f>
        <v>6</v>
      </c>
      <c r="V12" s="7" t="str" cm="1">
        <f t="array" ref="V12">_xlfn.XLOOKUP($C12&amp;$D12&amp;$F12,[1]TEAMS!$C$1:$C$844&amp;[1]TEAMS!$D$1:$D$844&amp;[1]TEAMS!$F$1:$F$844,[1]TEAMS!Z$1:Z$844,"",0)</f>
        <v>INTERNATIONAL</v>
      </c>
      <c r="W12" s="7" t="str" cm="1">
        <f t="array" ref="W12">_xlfn.XLOOKUP($C12&amp;$D12&amp;$F12,[1]TEAMS!$C$1:$C$844&amp;[1]TEAMS!$D$1:$D$844&amp;[1]TEAMS!$F$1:$F$844,[1]TEAMS!X$1:X$844,"",0)</f>
        <v>INT'L</v>
      </c>
      <c r="X12" s="7" cm="1">
        <f t="array" ref="X12">_xlfn.XLOOKUP($C12&amp;$D12&amp;$F12,[1]TEAMS!$C$1:$C$844&amp;[1]TEAMS!$D$1:$D$844&amp;[1]TEAMS!$F$1:$F$844,[1]TEAMS!AF$1:AF$844,"",0)</f>
        <v>2089448</v>
      </c>
      <c r="Y12" s="8" cm="1">
        <f t="array" ref="Y12">_xlfn.XLOOKUP($C12&amp;$D12&amp;$F12,[1]TEAMS!$C$1:$C$844&amp;[1]TEAMS!$D$1:$D$844&amp;[1]TEAMS!$F$1:$F$844,[1]TEAMS!AG$1:AG$844,"",0)</f>
        <v>1.1760171871745839E-2</v>
      </c>
      <c r="Z12" s="7" cm="1">
        <f t="array" ref="Z12">_xlfn.XLOOKUP($C12&amp;$D12&amp;$F12,[1]TEAMS!$C$1:$C$844&amp;[1]TEAMS!$D$1:$D$844&amp;[1]TEAMS!$F$1:$F$844,[1]TEAMS!AJ$1:AJ$844,"",0)</f>
        <v>1142</v>
      </c>
      <c r="AA12" s="7" cm="1">
        <f t="array" ref="AA12">_xlfn.XLOOKUP($C12&amp;$D12&amp;$F12,[1]TEAMS!$C$1:$C$844&amp;[1]TEAMS!$D$1:$D$844&amp;[1]TEAMS!$F$1:$F$844,[1]TEAMS!AR$1:AR$844,"",0)</f>
        <v>14.2</v>
      </c>
      <c r="AB12" s="8">
        <f t="shared" si="1"/>
        <v>0.82199918896999191</v>
      </c>
      <c r="AC12" s="7" cm="1">
        <f t="array" ref="AC12">_xlfn.XLOOKUP($C12&amp;$D12&amp;$F12,[1]TEAMS!$C$1:$C$844&amp;[1]TEAMS!$D$1:$D$844&amp;[1]TEAMS!$F$1:$F$844,[1]TEAMS!AL$1:AL$844,0,0)</f>
        <v>1</v>
      </c>
      <c r="AD12" s="7" cm="1">
        <f t="array" ref="AD12">_xlfn.XLOOKUP($C12&amp;$D12&amp;$F12,[1]TEAMS!$C$1:$C$844&amp;[1]TEAMS!$D$1:$D$844&amp;[1]TEAMS!$F$1:$F$844,[1]TEAMS!AM$1:AM$844,0,0)</f>
        <v>2.1</v>
      </c>
      <c r="AE12" s="7" cm="1">
        <f t="array" ref="AE12">_xlfn.XLOOKUP($C12&amp;$D12&amp;$F12,[1]TEAMS!$C$1:$C$844&amp;[1]TEAMS!$D$1:$D$844&amp;[1]TEAMS!$F$1:$F$844,[1]TEAMS!AN$1:AN$844,0,0)</f>
        <v>3</v>
      </c>
      <c r="AF12" s="7"/>
      <c r="AG12" s="8">
        <f t="shared" si="4"/>
        <v>0.69648266666666669</v>
      </c>
      <c r="AH12" s="8" cm="1">
        <f t="array" ref="AH12">IF(OR($AE12="",$Z12=""),0,SUMPRODUCT(--($C$2:$C$528=$C12),--($D$2:$D$528=$D12),$Z$2:$Z$528,$AE$2:$AE$528)/SUMIFS($Z$2:$Z$528,$C$2:$C$528,$C12,$D$2:$D$528,$D12))</f>
        <v>4.5101378751013783</v>
      </c>
      <c r="AI12" s="7" cm="1">
        <f t="array" ref="AI12">_xlfn.XLOOKUP($C12&amp;$D12&amp;$F12,[1]TEAMS!$C$1:$C$844&amp;[1]TEAMS!$D$1:$D$844&amp;[1]TEAMS!$F$1:$F$844,[1]TEAMS!AO$1:AO$844,"",0)</f>
        <v>0.6</v>
      </c>
      <c r="AJ12" s="8">
        <f t="shared" si="5"/>
        <v>3.4824133333333336</v>
      </c>
      <c r="AK12" s="8" cm="1">
        <f t="array" ref="AK12">IF(OR($AI12="",$Z12=""),0,SUMPRODUCT(--($C$2:$C$528=$C12),--($D$2:$D$528=$D12),$Z$2:$Z$528,$AI$2:$AI$528)/SUMIFS($Z$2:$Z$528,$C$2:$C$528,$C12,$D$2:$D$528,$D12))</f>
        <v>1.3619576236820763</v>
      </c>
      <c r="AL12" s="7" cm="1">
        <f t="array" ref="AL12">_xlfn.XLOOKUP($C12&amp;$D12&amp;$F12,[1]TEAMS!$C$1:$C$844&amp;[1]TEAMS!$D$1:$D$844&amp;[1]TEAMS!$F$1:$F$844,[1]TEAMS!AP$1:AP$844,"",0)</f>
        <v>0.34</v>
      </c>
      <c r="AM12" s="8">
        <f t="shared" si="6"/>
        <v>6.1454352941176467</v>
      </c>
      <c r="AN12" s="8" cm="1">
        <f t="array" ref="AN12">IF(OR($AL12="",$Z12=""),0,SUMPRODUCT(--($C$2:$C$528=$C12),--($D$2:$D$528=$D12),$Z$2:$Z$528,$AL$2:$AL$528)/SUMIFS($Z$2:$Z$528,$C$2:$C$528,$C12,$D$2:$D$528,$D12))</f>
        <v>0.98179491078669923</v>
      </c>
      <c r="AO12" s="7" cm="1">
        <f t="array" ref="AO12">_xlfn.XLOOKUP($C12&amp;$D12&amp;$F12,[1]TEAMS!$C$1:$C$844&amp;[1]TEAMS!$D$1:$D$844&amp;[1]TEAMS!$F$1:$F$844,[1]TEAMS!AQ$1:AQ$844,0,0)</f>
        <v>17.8</v>
      </c>
      <c r="AP12" s="7" cm="1">
        <f t="array" ref="AP12">_xlfn.XLOOKUP($C12&amp;$D12&amp;$F12,[1]TEAMS!$C$1:$C$844&amp;[1]TEAMS!$D$1:$D$844&amp;[1]TEAMS!$F$1:$F$844,[1]TEAMS!AS$1:AS$844,0,0)</f>
        <v>57.3</v>
      </c>
      <c r="AQ12" s="10" cm="1">
        <f t="array" ref="AQ12">_xlfn.XLOOKUP($C12&amp;$D12&amp;$F12,[1]TEAMS!$C$1:$C$844&amp;[1]TEAMS!$D$1:$D$844&amp;[1]TEAMS!$F$1:$F$844,[1]TEAMS!AT$1:AT$844,0,0)</f>
        <v>19.8</v>
      </c>
      <c r="AR12" s="10" cm="1">
        <f t="array" ref="AR12">_xlfn.XLOOKUP($C12&amp;$D12&amp;$F12,[1]TEAMS!$C$1:$C$844&amp;[1]TEAMS!$D$1:$D$844&amp;[1]TEAMS!$F$1:$F$844,[1]TEAMS!AU$1:AU$844,0,0)</f>
        <v>1.8</v>
      </c>
      <c r="AS12" s="10" cm="1">
        <f t="array" ref="AS12">_xlfn.XLOOKUP($C12&amp;$D12&amp;$F12,[1]TEAMS!$C$1:$C$844&amp;[1]TEAMS!$D$1:$D$844&amp;[1]TEAMS!$F$1:$F$844,[1]TEAMS!AV$1:AV$844,0,0)</f>
        <v>2.2000000000000002</v>
      </c>
      <c r="AT12" s="10" cm="1">
        <f t="array" ref="AT12">_xlfn.XLOOKUP($C12&amp;$D12&amp;$F12,[1]TEAMS!$C$1:$C$844&amp;[1]TEAMS!$D$1:$D$844&amp;[1]TEAMS!$F$1:$F$844,[1]TEAMS!AW$1:AW$844,0,0)</f>
        <v>18.7</v>
      </c>
      <c r="AU12" s="10" cm="1">
        <f t="array" ref="AU12">_xlfn.XLOOKUP($C12&amp;$D12&amp;$F12,[1]TEAMS!$C$1:$C$844&amp;[1]TEAMS!$D$1:$D$844&amp;[1]TEAMS!$F$1:$F$844,[1]TEAMS!AX$1:AX$844,0,0)</f>
        <v>1.0588235294117647</v>
      </c>
      <c r="AV12" s="10" cm="1">
        <f t="array" ref="AV12">_xlfn.XLOOKUP($C12&amp;$D12&amp;$F12,[1]TEAMS!$C$1:$C$844&amp;[1]TEAMS!$D$1:$D$844&amp;[1]TEAMS!$F$1:$F$844,[1]TEAMS!AY$1:AY$844,0,0)</f>
        <v>4</v>
      </c>
      <c r="AW12" s="7"/>
      <c r="AX12" s="7"/>
      <c r="BB12" s="1" t="s">
        <v>48</v>
      </c>
      <c r="BC12" s="1">
        <v>2022</v>
      </c>
      <c r="BD12" s="1" t="s">
        <v>49</v>
      </c>
      <c r="BE12" s="7" t="s">
        <v>60</v>
      </c>
      <c r="BH12">
        <v>2089448</v>
      </c>
    </row>
    <row r="13" spans="1:60" x14ac:dyDescent="0.2">
      <c r="A13" s="1" t="str">
        <f t="shared" si="0"/>
        <v>2022-GSW-Gary Payton II</v>
      </c>
      <c r="B13" s="1" t="s">
        <v>48</v>
      </c>
      <c r="C13" s="1">
        <v>2022</v>
      </c>
      <c r="D13" s="1" t="s">
        <v>49</v>
      </c>
      <c r="E13" s="1" t="str">
        <f t="shared" si="2"/>
        <v>2022-GSW</v>
      </c>
      <c r="F13" s="7" t="s">
        <v>61</v>
      </c>
      <c r="G13" s="7" cm="1">
        <f t="array" ref="G13">_xlfn.XLOOKUP($C13&amp;$D13&amp;$F13,[1]TEAMS!$C$1:$C$844&amp;[1]TEAMS!$D$1:$D$844&amp;[1]TEAMS!$F$1:$F$844,[1]TEAMS!G$1:G$844,"",0)</f>
        <v>0</v>
      </c>
      <c r="H13" s="7" t="str" cm="1">
        <f t="array" ref="H13">_xlfn.XLOOKUP($C13&amp;$D13&amp;$F13,[1]TEAMS!$C$1:$C$844&amp;[1]TEAMS!$D$1:$D$844&amp;[1]TEAMS!$F$1:$F$844,[1]TEAMS!H$1:H$844,"",0)</f>
        <v>SG</v>
      </c>
      <c r="I13" s="8" cm="1">
        <f t="array" ref="I13">_xlfn.XLOOKUP($C13&amp;$D13&amp;$F13,[1]TEAMS!$C$1:$C$844&amp;[1]TEAMS!$D$1:$D$844&amp;[1]TEAMS!$F$1:$F$844,[1]TEAMS!BG$1:BG$844,"",0)</f>
        <v>1.54</v>
      </c>
      <c r="J13" s="9">
        <f t="shared" si="3"/>
        <v>2</v>
      </c>
      <c r="K13" s="7" cm="1">
        <f t="array" ref="K13">_xlfn.XLOOKUP($C13&amp;$D13&amp;$F13,[1]TEAMS!$C$1:$C$844&amp;[1]TEAMS!$D$1:$D$844&amp;[1]TEAMS!$F$1:$F$844,[1]TEAMS!J$1:J$844,"",0)</f>
        <v>75</v>
      </c>
      <c r="L13" s="7" cm="1">
        <f t="array" ref="L13">_xlfn.XLOOKUP($C13&amp;$D13&amp;$F13,[1]TEAMS!$C$1:$C$844&amp;[1]TEAMS!$D$1:$D$844&amp;[1]TEAMS!$F$1:$F$844,[1]TEAMS!L$1:L$844,"",0)</f>
        <v>190</v>
      </c>
      <c r="M13" s="10" cm="1">
        <f t="array" ref="M13">_xlfn.XLOOKUP($C13&amp;$D13&amp;$F13,[1]TEAMS!$C$1:$C$844&amp;[1]TEAMS!$D$1:$D$844&amp;[1]TEAMS!$F$1:$F$844,[1]TEAMS!N$1:N$844,"",0)</f>
        <v>23.743968636936248</v>
      </c>
      <c r="N13" s="7" cm="1">
        <f t="array" ref="N13">_xlfn.XLOOKUP($C13&amp;$D13&amp;$F13,[1]TEAMS!$C$1:$C$844&amp;[1]TEAMS!$D$1:$D$844&amp;[1]TEAMS!$F$1:$F$844,[1]TEAMS!O$1:O$844,"",0)</f>
        <v>80</v>
      </c>
      <c r="O13" s="11" cm="1">
        <f t="array" ref="O13">_xlfn.XLOOKUP($C13&amp;$D13&amp;$F13,[1]TEAMS!$C$1:$C$844&amp;[1]TEAMS!$D$1:$D$844&amp;[1]TEAMS!$F$1:$F$844,[1]TEAMS!P$1:P$844,"",0)</f>
        <v>1.0666666666666667</v>
      </c>
      <c r="P13" s="10" cm="1">
        <f t="array" ref="P13">_xlfn.XLOOKUP($C13&amp;$D13&amp;$F13,[1]TEAMS!$C$1:$C$844&amp;[1]TEAMS!$D$1:$D$844&amp;[1]TEAMS!$F$1:$F$844,[1]TEAMS!R$1:R$844,"",0)</f>
        <v>29.541666666666668</v>
      </c>
      <c r="Q13" s="7" t="str" cm="1">
        <f t="array" ref="Q13">_xlfn.XLOOKUP($C13&amp;$D13&amp;$F13,[1]TEAMS!$C$1:$C$844&amp;[1]TEAMS!$D$1:$D$844&amp;[1]TEAMS!$F$1:$F$844,[1]TEAMS!S$1:S$844,"",0)</f>
        <v>us</v>
      </c>
      <c r="R13" s="7" t="str" cm="1">
        <f t="array" ref="R13">_xlfn.XLOOKUP($C13&amp;$D13&amp;$F13,[1]TEAMS!$C$1:$C$844&amp;[1]TEAMS!$D$1:$D$844&amp;[1]TEAMS!$F$1:$F$844,[1]TEAMS!T$1:T$844,"",0)</f>
        <v>United States</v>
      </c>
      <c r="S13" s="7" t="str" cm="1">
        <f t="array" ref="S13">_xlfn.XLOOKUP($C13&amp;$D13&amp;$F13,[1]TEAMS!$C$1:$C$844&amp;[1]TEAMS!$D$1:$D$844&amp;[1]TEAMS!$F$1:$F$844,[1]TEAMS!U$1:U$844,"",0)</f>
        <v>North America</v>
      </c>
      <c r="T13" s="7" t="str" cm="1">
        <f t="array" ref="T13">_xlfn.XLOOKUP($C13&amp;$D13&amp;$F13,[1]TEAMS!$C$1:$C$844&amp;[1]TEAMS!$D$1:$D$844&amp;[1]TEAMS!$F$1:$F$844,[1]TEAMS!V$1:V$844,"",0)</f>
        <v>Americas</v>
      </c>
      <c r="U13" s="7" cm="1">
        <f t="array" ref="U13">_xlfn.XLOOKUP($C13&amp;$D13&amp;$F13,[1]TEAMS!$C$1:$C$844&amp;[1]TEAMS!$D$1:$D$844&amp;[1]TEAMS!$F$1:$F$844,[1]TEAMS!W$1:W$844,"",0)</f>
        <v>5</v>
      </c>
      <c r="V13" s="7" t="str" cm="1">
        <f t="array" ref="V13">_xlfn.XLOOKUP($C13&amp;$D13&amp;$F13,[1]TEAMS!$C$1:$C$844&amp;[1]TEAMS!$D$1:$D$844&amp;[1]TEAMS!$F$1:$F$844,[1]TEAMS!Z$1:Z$844,"",0)</f>
        <v>Oregon State</v>
      </c>
      <c r="W13" s="7" t="str" cm="1">
        <f t="array" ref="W13">_xlfn.XLOOKUP($C13&amp;$D13&amp;$F13,[1]TEAMS!$C$1:$C$844&amp;[1]TEAMS!$D$1:$D$844&amp;[1]TEAMS!$F$1:$F$844,[1]TEAMS!X$1:X$844,"",0)</f>
        <v>PAC12</v>
      </c>
      <c r="X13" s="7" cm="1">
        <f t="array" ref="X13">_xlfn.XLOOKUP($C13&amp;$D13&amp;$F13,[1]TEAMS!$C$1:$C$844&amp;[1]TEAMS!$D$1:$D$844&amp;[1]TEAMS!$F$1:$F$844,[1]TEAMS!AF$1:AF$844,"",0)</f>
        <v>1939350</v>
      </c>
      <c r="Y13" s="8" cm="1">
        <f t="array" ref="Y13">_xlfn.XLOOKUP($C13&amp;$D13&amp;$F13,[1]TEAMS!$C$1:$C$844&amp;[1]TEAMS!$D$1:$D$844&amp;[1]TEAMS!$F$1:$F$844,[1]TEAMS!AG$1:AG$844,"",0)</f>
        <v>1.0915365837996587E-2</v>
      </c>
      <c r="Z13" s="7" cm="1">
        <f t="array" ref="Z13">_xlfn.XLOOKUP($C13&amp;$D13&amp;$F13,[1]TEAMS!$C$1:$C$844&amp;[1]TEAMS!$D$1:$D$844&amp;[1]TEAMS!$F$1:$F$844,[1]TEAMS!AJ$1:AJ$844,"",0)</f>
        <v>1247</v>
      </c>
      <c r="AA13" s="7" cm="1">
        <f t="array" ref="AA13">_xlfn.XLOOKUP($C13&amp;$D13&amp;$F13,[1]TEAMS!$C$1:$C$844&amp;[1]TEAMS!$D$1:$D$844&amp;[1]TEAMS!$F$1:$F$844,[1]TEAMS!AR$1:AR$844,"",0)</f>
        <v>17.86</v>
      </c>
      <c r="AB13" s="8">
        <f t="shared" si="1"/>
        <v>1.1289243714517436</v>
      </c>
      <c r="AC13" s="7" cm="1">
        <f t="array" ref="AC13">_xlfn.XLOOKUP($C13&amp;$D13&amp;$F13,[1]TEAMS!$C$1:$C$844&amp;[1]TEAMS!$D$1:$D$844&amp;[1]TEAMS!$F$1:$F$844,[1]TEAMS!AL$1:AL$844,0,0)</f>
        <v>2.5</v>
      </c>
      <c r="AD13" s="7" cm="1">
        <f t="array" ref="AD13">_xlfn.XLOOKUP($C13&amp;$D13&amp;$F13,[1]TEAMS!$C$1:$C$844&amp;[1]TEAMS!$D$1:$D$844&amp;[1]TEAMS!$F$1:$F$844,[1]TEAMS!AM$1:AM$844,0,0)</f>
        <v>2.6</v>
      </c>
      <c r="AE13" s="7" cm="1">
        <f t="array" ref="AE13">_xlfn.XLOOKUP($C13&amp;$D13&amp;$F13,[1]TEAMS!$C$1:$C$844&amp;[1]TEAMS!$D$1:$D$844&amp;[1]TEAMS!$F$1:$F$844,[1]TEAMS!AN$1:AN$844,0,0)</f>
        <v>5.2</v>
      </c>
      <c r="AF13" s="7"/>
      <c r="AG13" s="8">
        <f t="shared" si="4"/>
        <v>0.37295192307692304</v>
      </c>
      <c r="AH13" s="8" cm="1">
        <f t="array" ref="AH13">IF(OR($AE13="",$Z13=""),0,SUMPRODUCT(--($C$2:$C$528=$C13),--($D$2:$D$528=$D13),$Z$2:$Z$528,$AE$2:$AE$528)/SUMIFS($Z$2:$Z$528,$C$2:$C$528,$C13,$D$2:$D$528,$D13))</f>
        <v>4.5101378751013783</v>
      </c>
      <c r="AI13" s="7" cm="1">
        <f t="array" ref="AI13">_xlfn.XLOOKUP($C13&amp;$D13&amp;$F13,[1]TEAMS!$C$1:$C$844&amp;[1]TEAMS!$D$1:$D$844&amp;[1]TEAMS!$F$1:$F$844,[1]TEAMS!AO$1:AO$844,"",0)</f>
        <v>6</v>
      </c>
      <c r="AJ13" s="8">
        <f t="shared" si="5"/>
        <v>0.32322499999999998</v>
      </c>
      <c r="AK13" s="8" cm="1">
        <f t="array" ref="AK13">IF(OR($AI13="",$Z13=""),0,SUMPRODUCT(--($C$2:$C$528=$C13),--($D$2:$D$528=$D13),$Z$2:$Z$528,$AI$2:$AI$528)/SUMIFS($Z$2:$Z$528,$C$2:$C$528,$C13,$D$2:$D$528,$D13))</f>
        <v>1.3619576236820763</v>
      </c>
      <c r="AL13" s="7" cm="1">
        <f t="array" ref="AL13">_xlfn.XLOOKUP($C13&amp;$D13&amp;$F13,[1]TEAMS!$C$1:$C$844&amp;[1]TEAMS!$D$1:$D$844&amp;[1]TEAMS!$F$1:$F$844,[1]TEAMS!AP$1:AP$844,"",0)</f>
        <v>1.91</v>
      </c>
      <c r="AM13" s="8">
        <f t="shared" si="6"/>
        <v>1.0153664921465968</v>
      </c>
      <c r="AN13" s="8" cm="1">
        <f t="array" ref="AN13">IF(OR($AL13="",$Z13=""),0,SUMPRODUCT(--($C$2:$C$528=$C13),--($D$2:$D$528=$D13),$Z$2:$Z$528,$AL$2:$AL$528)/SUMIFS($Z$2:$Z$528,$C$2:$C$528,$C13,$D$2:$D$528,$D13))</f>
        <v>0.98179491078669923</v>
      </c>
      <c r="AO13" s="7" cm="1">
        <f t="array" ref="AO13">_xlfn.XLOOKUP($C13&amp;$D13&amp;$F13,[1]TEAMS!$C$1:$C$844&amp;[1]TEAMS!$D$1:$D$844&amp;[1]TEAMS!$F$1:$F$844,[1]TEAMS!AQ$1:AQ$844,0,0)</f>
        <v>14.3</v>
      </c>
      <c r="AP13" s="7" cm="1">
        <f t="array" ref="AP13">_xlfn.XLOOKUP($C13&amp;$D13&amp;$F13,[1]TEAMS!$C$1:$C$844&amp;[1]TEAMS!$D$1:$D$844&amp;[1]TEAMS!$F$1:$F$844,[1]TEAMS!AS$1:AS$844,0,0)</f>
        <v>67.900000000000006</v>
      </c>
      <c r="AQ13" s="10" cm="1">
        <f t="array" ref="AQ13">_xlfn.XLOOKUP($C13&amp;$D13&amp;$F13,[1]TEAMS!$C$1:$C$844&amp;[1]TEAMS!$D$1:$D$844&amp;[1]TEAMS!$F$1:$F$844,[1]TEAMS!AT$1:AT$844,0,0)</f>
        <v>7.6</v>
      </c>
      <c r="AR13" s="10" cm="1">
        <f t="array" ref="AR13">_xlfn.XLOOKUP($C13&amp;$D13&amp;$F13,[1]TEAMS!$C$1:$C$844&amp;[1]TEAMS!$D$1:$D$844&amp;[1]TEAMS!$F$1:$F$844,[1]TEAMS!AU$1:AU$844,0,0)</f>
        <v>3.8</v>
      </c>
      <c r="AS13" s="10" cm="1">
        <f t="array" ref="AS13">_xlfn.XLOOKUP($C13&amp;$D13&amp;$F13,[1]TEAMS!$C$1:$C$844&amp;[1]TEAMS!$D$1:$D$844&amp;[1]TEAMS!$F$1:$F$844,[1]TEAMS!AV$1:AV$844,0,0)</f>
        <v>1.7</v>
      </c>
      <c r="AT13" s="10" cm="1">
        <f t="array" ref="AT13">_xlfn.XLOOKUP($C13&amp;$D13&amp;$F13,[1]TEAMS!$C$1:$C$844&amp;[1]TEAMS!$D$1:$D$844&amp;[1]TEAMS!$F$1:$F$844,[1]TEAMS!AW$1:AW$844,0,0)</f>
        <v>9.8000000000000007</v>
      </c>
      <c r="AU13" s="10" cm="1">
        <f t="array" ref="AU13">_xlfn.XLOOKUP($C13&amp;$D13&amp;$F13,[1]TEAMS!$C$1:$C$844&amp;[1]TEAMS!$D$1:$D$844&amp;[1]TEAMS!$F$1:$F$844,[1]TEAMS!AX$1:AX$844,0,0)</f>
        <v>0.77551020408163251</v>
      </c>
      <c r="AV13" s="10" cm="1">
        <f t="array" ref="AV13">_xlfn.XLOOKUP($C13&amp;$D13&amp;$F13,[1]TEAMS!$C$1:$C$844&amp;[1]TEAMS!$D$1:$D$844&amp;[1]TEAMS!$F$1:$F$844,[1]TEAMS!AY$1:AY$844,0,0)</f>
        <v>5.5</v>
      </c>
      <c r="AW13" s="7"/>
      <c r="AX13" s="7"/>
      <c r="BB13" s="1" t="s">
        <v>48</v>
      </c>
      <c r="BC13" s="1">
        <v>2022</v>
      </c>
      <c r="BD13" s="1" t="s">
        <v>49</v>
      </c>
      <c r="BE13" s="7" t="s">
        <v>61</v>
      </c>
      <c r="BH13">
        <v>1939350</v>
      </c>
    </row>
    <row r="14" spans="1:60" x14ac:dyDescent="0.2">
      <c r="A14" s="1" t="str">
        <f t="shared" si="0"/>
        <v>2022-GSW-Damion Lee</v>
      </c>
      <c r="B14" s="1" t="s">
        <v>48</v>
      </c>
      <c r="C14" s="1">
        <v>2022</v>
      </c>
      <c r="D14" s="1" t="s">
        <v>49</v>
      </c>
      <c r="E14" s="1" t="str">
        <f t="shared" si="2"/>
        <v>2022-GSW</v>
      </c>
      <c r="F14" s="7" t="s">
        <v>62</v>
      </c>
      <c r="G14" s="7" cm="1">
        <f t="array" ref="G14">_xlfn.XLOOKUP($C14&amp;$D14&amp;$F14,[1]TEAMS!$C$1:$C$844&amp;[1]TEAMS!$D$1:$D$844&amp;[1]TEAMS!$F$1:$F$844,[1]TEAMS!G$1:G$844,"",0)</f>
        <v>1</v>
      </c>
      <c r="H14" s="7" t="str" cm="1">
        <f t="array" ref="H14">_xlfn.XLOOKUP($C14&amp;$D14&amp;$F14,[1]TEAMS!$C$1:$C$844&amp;[1]TEAMS!$D$1:$D$844&amp;[1]TEAMS!$F$1:$F$844,[1]TEAMS!H$1:H$844,"",0)</f>
        <v>SG</v>
      </c>
      <c r="I14" s="8" cm="1">
        <f t="array" ref="I14">_xlfn.XLOOKUP($C14&amp;$D14&amp;$F14,[1]TEAMS!$C$1:$C$844&amp;[1]TEAMS!$D$1:$D$844&amp;[1]TEAMS!$F$1:$F$844,[1]TEAMS!BG$1:BG$844,"",0)</f>
        <v>2.27</v>
      </c>
      <c r="J14" s="9">
        <f t="shared" si="3"/>
        <v>2</v>
      </c>
      <c r="K14" s="7" cm="1">
        <f t="array" ref="K14">_xlfn.XLOOKUP($C14&amp;$D14&amp;$F14,[1]TEAMS!$C$1:$C$844&amp;[1]TEAMS!$D$1:$D$844&amp;[1]TEAMS!$F$1:$F$844,[1]TEAMS!J$1:J$844,"",0)</f>
        <v>77</v>
      </c>
      <c r="L14" s="7" cm="1">
        <f t="array" ref="L14">_xlfn.XLOOKUP($C14&amp;$D14&amp;$F14,[1]TEAMS!$C$1:$C$844&amp;[1]TEAMS!$D$1:$D$844&amp;[1]TEAMS!$F$1:$F$844,[1]TEAMS!L$1:L$844,"",0)</f>
        <v>210</v>
      </c>
      <c r="M14" s="10" cm="1">
        <f t="array" ref="M14">_xlfn.XLOOKUP($C14&amp;$D14&amp;$F14,[1]TEAMS!$C$1:$C$844&amp;[1]TEAMS!$D$1:$D$844&amp;[1]TEAMS!$F$1:$F$844,[1]TEAMS!N$1:N$844,"",0)</f>
        <v>24.897748757117956</v>
      </c>
      <c r="N14" s="7" cm="1">
        <f t="array" ref="N14">_xlfn.XLOOKUP($C14&amp;$D14&amp;$F14,[1]TEAMS!$C$1:$C$844&amp;[1]TEAMS!$D$1:$D$844&amp;[1]TEAMS!$F$1:$F$844,[1]TEAMS!O$1:O$844,"",0)</f>
        <v>81</v>
      </c>
      <c r="O14" s="11" cm="1">
        <f t="array" ref="O14">_xlfn.XLOOKUP($C14&amp;$D14&amp;$F14,[1]TEAMS!$C$1:$C$844&amp;[1]TEAMS!$D$1:$D$844&amp;[1]TEAMS!$F$1:$F$844,[1]TEAMS!P$1:P$844,"",0)</f>
        <v>1.051948051948052</v>
      </c>
      <c r="P14" s="10" cm="1">
        <f t="array" ref="P14">_xlfn.XLOOKUP($C14&amp;$D14&amp;$F14,[1]TEAMS!$C$1:$C$844&amp;[1]TEAMS!$D$1:$D$844&amp;[1]TEAMS!$F$1:$F$844,[1]TEAMS!R$1:R$844,"",0)</f>
        <v>29.652777777777779</v>
      </c>
      <c r="Q14" s="7" t="str" cm="1">
        <f t="array" ref="Q14">_xlfn.XLOOKUP($C14&amp;$D14&amp;$F14,[1]TEAMS!$C$1:$C$844&amp;[1]TEAMS!$D$1:$D$844&amp;[1]TEAMS!$F$1:$F$844,[1]TEAMS!S$1:S$844,"",0)</f>
        <v>us</v>
      </c>
      <c r="R14" s="7" t="str" cm="1">
        <f t="array" ref="R14">_xlfn.XLOOKUP($C14&amp;$D14&amp;$F14,[1]TEAMS!$C$1:$C$844&amp;[1]TEAMS!$D$1:$D$844&amp;[1]TEAMS!$F$1:$F$844,[1]TEAMS!T$1:T$844,"",0)</f>
        <v>United States</v>
      </c>
      <c r="S14" s="7" t="str" cm="1">
        <f t="array" ref="S14">_xlfn.XLOOKUP($C14&amp;$D14&amp;$F14,[1]TEAMS!$C$1:$C$844&amp;[1]TEAMS!$D$1:$D$844&amp;[1]TEAMS!$F$1:$F$844,[1]TEAMS!U$1:U$844,"",0)</f>
        <v>North America</v>
      </c>
      <c r="T14" s="7" t="str" cm="1">
        <f t="array" ref="T14">_xlfn.XLOOKUP($C14&amp;$D14&amp;$F14,[1]TEAMS!$C$1:$C$844&amp;[1]TEAMS!$D$1:$D$844&amp;[1]TEAMS!$F$1:$F$844,[1]TEAMS!V$1:V$844,"",0)</f>
        <v>Americas</v>
      </c>
      <c r="U14" s="7" cm="1">
        <f t="array" ref="U14">_xlfn.XLOOKUP($C14&amp;$D14&amp;$F14,[1]TEAMS!$C$1:$C$844&amp;[1]TEAMS!$D$1:$D$844&amp;[1]TEAMS!$F$1:$F$844,[1]TEAMS!W$1:W$844,"",0)</f>
        <v>4</v>
      </c>
      <c r="V14" s="7" t="str" cm="1">
        <f t="array" ref="V14">_xlfn.XLOOKUP($C14&amp;$D14&amp;$F14,[1]TEAMS!$C$1:$C$844&amp;[1]TEAMS!$D$1:$D$844&amp;[1]TEAMS!$F$1:$F$844,[1]TEAMS!Z$1:Z$844,"",0)</f>
        <v>Louisville</v>
      </c>
      <c r="W14" s="7" t="str" cm="1">
        <f t="array" ref="W14">_xlfn.XLOOKUP($C14&amp;$D14&amp;$F14,[1]TEAMS!$C$1:$C$844&amp;[1]TEAMS!$D$1:$D$844&amp;[1]TEAMS!$F$1:$F$844,[1]TEAMS!X$1:X$844,"",0)</f>
        <v>ACC</v>
      </c>
      <c r="X14" s="7" cm="1">
        <f t="array" ref="X14">_xlfn.XLOOKUP($C14&amp;$D14&amp;$F14,[1]TEAMS!$C$1:$C$844&amp;[1]TEAMS!$D$1:$D$844&amp;[1]TEAMS!$F$1:$F$844,[1]TEAMS!AF$1:AF$844,"",0)</f>
        <v>1910860</v>
      </c>
      <c r="Y14" s="8" cm="1">
        <f t="array" ref="Y14">_xlfn.XLOOKUP($C14&amp;$D14&amp;$F14,[1]TEAMS!$C$1:$C$844&amp;[1]TEAMS!$D$1:$D$844&amp;[1]TEAMS!$F$1:$F$844,[1]TEAMS!AG$1:AG$844,"",0)</f>
        <v>1.0755013775334086E-2</v>
      </c>
      <c r="Z14" s="7" cm="1">
        <f t="array" ref="Z14">_xlfn.XLOOKUP($C14&amp;$D14&amp;$F14,[1]TEAMS!$C$1:$C$844&amp;[1]TEAMS!$D$1:$D$844&amp;[1]TEAMS!$F$1:$F$844,[1]TEAMS!AJ$1:AJ$844,"",0)</f>
        <v>1256</v>
      </c>
      <c r="AA14" s="7" cm="1">
        <f t="array" ref="AA14">_xlfn.XLOOKUP($C14&amp;$D14&amp;$F14,[1]TEAMS!$C$1:$C$844&amp;[1]TEAMS!$D$1:$D$844&amp;[1]TEAMS!$F$1:$F$844,[1]TEAMS!AR$1:AR$844,"",0)</f>
        <v>10.9</v>
      </c>
      <c r="AB14" s="8">
        <f t="shared" si="1"/>
        <v>0.69395782643957826</v>
      </c>
      <c r="AC14" s="7" cm="1">
        <f t="array" ref="AC14">_xlfn.XLOOKUP($C14&amp;$D14&amp;$F14,[1]TEAMS!$C$1:$C$844&amp;[1]TEAMS!$D$1:$D$844&amp;[1]TEAMS!$F$1:$F$844,[1]TEAMS!AL$1:AL$844,0,0)</f>
        <v>0.9</v>
      </c>
      <c r="AD14" s="7" cm="1">
        <f t="array" ref="AD14">_xlfn.XLOOKUP($C14&amp;$D14&amp;$F14,[1]TEAMS!$C$1:$C$844&amp;[1]TEAMS!$D$1:$D$844&amp;[1]TEAMS!$F$1:$F$844,[1]TEAMS!AM$1:AM$844,0,0)</f>
        <v>1.8</v>
      </c>
      <c r="AE14" s="7" cm="1">
        <f t="array" ref="AE14">_xlfn.XLOOKUP($C14&amp;$D14&amp;$F14,[1]TEAMS!$C$1:$C$844&amp;[1]TEAMS!$D$1:$D$844&amp;[1]TEAMS!$F$1:$F$844,[1]TEAMS!AN$1:AN$844,0,0)</f>
        <v>2.7</v>
      </c>
      <c r="AF14" s="7"/>
      <c r="AG14" s="8">
        <f t="shared" si="4"/>
        <v>0.70772592592592587</v>
      </c>
      <c r="AH14" s="8" cm="1">
        <f t="array" ref="AH14">IF(OR($AE14="",$Z14=""),0,SUMPRODUCT(--($C$2:$C$528=$C14),--($D$2:$D$528=$D14),$Z$2:$Z$528,$AE$2:$AE$528)/SUMIFS($Z$2:$Z$528,$C$2:$C$528,$C14,$D$2:$D$528,$D14))</f>
        <v>4.5101378751013783</v>
      </c>
      <c r="AI14" s="7" cm="1">
        <f t="array" ref="AI14">_xlfn.XLOOKUP($C14&amp;$D14&amp;$F14,[1]TEAMS!$C$1:$C$844&amp;[1]TEAMS!$D$1:$D$844&amp;[1]TEAMS!$F$1:$F$844,[1]TEAMS!AO$1:AO$844,"",0)</f>
        <v>-2.2999999999999998</v>
      </c>
      <c r="AJ14" s="8">
        <f t="shared" si="5"/>
        <v>-0.83080869565217397</v>
      </c>
      <c r="AK14" s="8" cm="1">
        <f t="array" ref="AK14">IF(OR($AI14="",$Z14=""),0,SUMPRODUCT(--($C$2:$C$528=$C14),--($D$2:$D$528=$D14),$Z$2:$Z$528,$AI$2:$AI$528)/SUMIFS($Z$2:$Z$528,$C$2:$C$528,$C14,$D$2:$D$528,$D14))</f>
        <v>1.3619576236820763</v>
      </c>
      <c r="AL14" s="7" cm="1">
        <f t="array" ref="AL14">_xlfn.XLOOKUP($C14&amp;$D14&amp;$F14,[1]TEAMS!$C$1:$C$844&amp;[1]TEAMS!$D$1:$D$844&amp;[1]TEAMS!$F$1:$F$844,[1]TEAMS!AP$1:AP$844,"",0)</f>
        <v>-1.54</v>
      </c>
      <c r="AM14" s="8">
        <f t="shared" si="6"/>
        <v>-1.2408181818181818</v>
      </c>
      <c r="AN14" s="8" cm="1">
        <f t="array" ref="AN14">IF(OR($AL14="",$Z14=""),0,SUMPRODUCT(--($C$2:$C$528=$C14),--($D$2:$D$528=$D14),$Z$2:$Z$528,$AL$2:$AL$528)/SUMIFS($Z$2:$Z$528,$C$2:$C$528,$C14,$D$2:$D$528,$D14))</f>
        <v>0.98179491078669923</v>
      </c>
      <c r="AO14" s="7" cm="1">
        <f t="array" ref="AO14">_xlfn.XLOOKUP($C14&amp;$D14&amp;$F14,[1]TEAMS!$C$1:$C$844&amp;[1]TEAMS!$D$1:$D$844&amp;[1]TEAMS!$F$1:$F$844,[1]TEAMS!AQ$1:AQ$844,0,0)</f>
        <v>15.8</v>
      </c>
      <c r="AP14" s="7" cm="1">
        <f t="array" ref="AP14">_xlfn.XLOOKUP($C14&amp;$D14&amp;$F14,[1]TEAMS!$C$1:$C$844&amp;[1]TEAMS!$D$1:$D$844&amp;[1]TEAMS!$F$1:$F$844,[1]TEAMS!AS$1:AS$844,0,0)</f>
        <v>56.100000000000009</v>
      </c>
      <c r="AQ14" s="10" cm="1">
        <f t="array" ref="AQ14">_xlfn.XLOOKUP($C14&amp;$D14&amp;$F14,[1]TEAMS!$C$1:$C$844&amp;[1]TEAMS!$D$1:$D$844&amp;[1]TEAMS!$F$1:$F$844,[1]TEAMS!AT$1:AT$844,0,0)</f>
        <v>7.1</v>
      </c>
      <c r="AR14" s="10" cm="1">
        <f t="array" ref="AR14">_xlfn.XLOOKUP($C14&amp;$D14&amp;$F14,[1]TEAMS!$C$1:$C$844&amp;[1]TEAMS!$D$1:$D$844&amp;[1]TEAMS!$F$1:$F$844,[1]TEAMS!AU$1:AU$844,0,0)</f>
        <v>1.5</v>
      </c>
      <c r="AS14" s="10" cm="1">
        <f t="array" ref="AS14">_xlfn.XLOOKUP($C14&amp;$D14&amp;$F14,[1]TEAMS!$C$1:$C$844&amp;[1]TEAMS!$D$1:$D$844&amp;[1]TEAMS!$F$1:$F$844,[1]TEAMS!AV$1:AV$844,0,0)</f>
        <v>0.5</v>
      </c>
      <c r="AT14" s="10" cm="1">
        <f t="array" ref="AT14">_xlfn.XLOOKUP($C14&amp;$D14&amp;$F14,[1]TEAMS!$C$1:$C$844&amp;[1]TEAMS!$D$1:$D$844&amp;[1]TEAMS!$F$1:$F$844,[1]TEAMS!AW$1:AW$844,0,0)</f>
        <v>8.4</v>
      </c>
      <c r="AU14" s="10" cm="1">
        <f t="array" ref="AU14">_xlfn.XLOOKUP($C14&amp;$D14&amp;$F14,[1]TEAMS!$C$1:$C$844&amp;[1]TEAMS!$D$1:$D$844&amp;[1]TEAMS!$F$1:$F$844,[1]TEAMS!AX$1:AX$844,0,0)</f>
        <v>0.84523809523809512</v>
      </c>
      <c r="AV14" s="10" cm="1">
        <f t="array" ref="AV14">_xlfn.XLOOKUP($C14&amp;$D14&amp;$F14,[1]TEAMS!$C$1:$C$844&amp;[1]TEAMS!$D$1:$D$844&amp;[1]TEAMS!$F$1:$F$844,[1]TEAMS!AY$1:AY$844,0,0)</f>
        <v>2</v>
      </c>
      <c r="AW14" s="7"/>
      <c r="AX14" s="7"/>
      <c r="BB14" s="1" t="s">
        <v>48</v>
      </c>
      <c r="BC14" s="1">
        <v>2022</v>
      </c>
      <c r="BD14" s="1" t="s">
        <v>49</v>
      </c>
      <c r="BE14" s="7" t="s">
        <v>62</v>
      </c>
      <c r="BH14">
        <v>1910860</v>
      </c>
    </row>
    <row r="15" spans="1:60" x14ac:dyDescent="0.2">
      <c r="A15" s="1" t="str">
        <f t="shared" si="0"/>
        <v>2022-GSW-Juan Toscano-Anderson</v>
      </c>
      <c r="B15" s="1" t="s">
        <v>48</v>
      </c>
      <c r="C15" s="1">
        <v>2022</v>
      </c>
      <c r="D15" s="1" t="s">
        <v>49</v>
      </c>
      <c r="E15" s="1" t="str">
        <f t="shared" si="2"/>
        <v>2022-GSW</v>
      </c>
      <c r="F15" s="7" t="s">
        <v>63</v>
      </c>
      <c r="G15" s="7" cm="1">
        <f t="array" ref="G15">_xlfn.XLOOKUP($C15&amp;$D15&amp;$F15,[1]TEAMS!$C$1:$C$844&amp;[1]TEAMS!$D$1:$D$844&amp;[1]TEAMS!$F$1:$F$844,[1]TEAMS!G$1:G$844,"",0)</f>
        <v>95</v>
      </c>
      <c r="H15" s="7" t="str" cm="1">
        <f t="array" ref="H15">_xlfn.XLOOKUP($C15&amp;$D15&amp;$F15,[1]TEAMS!$C$1:$C$844&amp;[1]TEAMS!$D$1:$D$844&amp;[1]TEAMS!$F$1:$F$844,[1]TEAMS!H$1:H$844,"",0)</f>
        <v>SF</v>
      </c>
      <c r="I15" s="8" cm="1">
        <f t="array" ref="I15">_xlfn.XLOOKUP($C15&amp;$D15&amp;$F15,[1]TEAMS!$C$1:$C$844&amp;[1]TEAMS!$D$1:$D$844&amp;[1]TEAMS!$F$1:$F$844,[1]TEAMS!BG$1:BG$844,"",0)</f>
        <v>3.32</v>
      </c>
      <c r="J15" s="9">
        <f t="shared" si="3"/>
        <v>3</v>
      </c>
      <c r="K15" s="7" cm="1">
        <f t="array" ref="K15">_xlfn.XLOOKUP($C15&amp;$D15&amp;$F15,[1]TEAMS!$C$1:$C$844&amp;[1]TEAMS!$D$1:$D$844&amp;[1]TEAMS!$F$1:$F$844,[1]TEAMS!J$1:J$844,"",0)</f>
        <v>78</v>
      </c>
      <c r="L15" s="7" cm="1">
        <f t="array" ref="L15">_xlfn.XLOOKUP($C15&amp;$D15&amp;$F15,[1]TEAMS!$C$1:$C$844&amp;[1]TEAMS!$D$1:$D$844&amp;[1]TEAMS!$F$1:$F$844,[1]TEAMS!L$1:L$844,"",0)</f>
        <v>209</v>
      </c>
      <c r="M15" s="10" cm="1">
        <f t="array" ref="M15">_xlfn.XLOOKUP($C15&amp;$D15&amp;$F15,[1]TEAMS!$C$1:$C$844&amp;[1]TEAMS!$D$1:$D$844&amp;[1]TEAMS!$F$1:$F$844,[1]TEAMS!N$1:N$844,"",0)</f>
        <v>24.147897097475848</v>
      </c>
      <c r="N15" s="7" cm="1">
        <f t="array" ref="N15">_xlfn.XLOOKUP($C15&amp;$D15&amp;$F15,[1]TEAMS!$C$1:$C$844&amp;[1]TEAMS!$D$1:$D$844&amp;[1]TEAMS!$F$1:$F$844,[1]TEAMS!O$1:O$844,"",0)</f>
        <v>82</v>
      </c>
      <c r="O15" s="11" cm="1">
        <f t="array" ref="O15">_xlfn.XLOOKUP($C15&amp;$D15&amp;$F15,[1]TEAMS!$C$1:$C$844&amp;[1]TEAMS!$D$1:$D$844&amp;[1]TEAMS!$F$1:$F$844,[1]TEAMS!P$1:P$844,"",0)</f>
        <v>1.0512820512820513</v>
      </c>
      <c r="P15" s="10" cm="1">
        <f t="array" ref="P15">_xlfn.XLOOKUP($C15&amp;$D15&amp;$F15,[1]TEAMS!$C$1:$C$844&amp;[1]TEAMS!$D$1:$D$844&amp;[1]TEAMS!$F$1:$F$844,[1]TEAMS!R$1:R$844,"",0)</f>
        <v>29.183333333333334</v>
      </c>
      <c r="Q15" s="7" t="str" cm="1">
        <f t="array" ref="Q15">_xlfn.XLOOKUP($C15&amp;$D15&amp;$F15,[1]TEAMS!$C$1:$C$844&amp;[1]TEAMS!$D$1:$D$844&amp;[1]TEAMS!$F$1:$F$844,[1]TEAMS!S$1:S$844,"",0)</f>
        <v>mx</v>
      </c>
      <c r="R15" s="7" t="str" cm="1">
        <f t="array" ref="R15">_xlfn.XLOOKUP($C15&amp;$D15&amp;$F15,[1]TEAMS!$C$1:$C$844&amp;[1]TEAMS!$D$1:$D$844&amp;[1]TEAMS!$F$1:$F$844,[1]TEAMS!T$1:T$844,"",0)</f>
        <v>Mexico</v>
      </c>
      <c r="S15" s="7" t="str" cm="1">
        <f t="array" ref="S15">_xlfn.XLOOKUP($C15&amp;$D15&amp;$F15,[1]TEAMS!$C$1:$C$844&amp;[1]TEAMS!$D$1:$D$844&amp;[1]TEAMS!$F$1:$F$844,[1]TEAMS!U$1:U$844,"",0)</f>
        <v>North America</v>
      </c>
      <c r="T15" s="7" t="str" cm="1">
        <f t="array" ref="T15">_xlfn.XLOOKUP($C15&amp;$D15&amp;$F15,[1]TEAMS!$C$1:$C$844&amp;[1]TEAMS!$D$1:$D$844&amp;[1]TEAMS!$F$1:$F$844,[1]TEAMS!V$1:V$844,"",0)</f>
        <v>Americas</v>
      </c>
      <c r="U15" s="7" cm="1">
        <f t="array" ref="U15">_xlfn.XLOOKUP($C15&amp;$D15&amp;$F15,[1]TEAMS!$C$1:$C$844&amp;[1]TEAMS!$D$1:$D$844&amp;[1]TEAMS!$F$1:$F$844,[1]TEAMS!W$1:W$844,"",0)</f>
        <v>2</v>
      </c>
      <c r="V15" s="7" t="str" cm="1">
        <f t="array" ref="V15">_xlfn.XLOOKUP($C15&amp;$D15&amp;$F15,[1]TEAMS!$C$1:$C$844&amp;[1]TEAMS!$D$1:$D$844&amp;[1]TEAMS!$F$1:$F$844,[1]TEAMS!Z$1:Z$844,"",0)</f>
        <v>Marquette</v>
      </c>
      <c r="W15" s="7" t="str" cm="1">
        <f t="array" ref="W15">_xlfn.XLOOKUP($C15&amp;$D15&amp;$F15,[1]TEAMS!$C$1:$C$844&amp;[1]TEAMS!$D$1:$D$844&amp;[1]TEAMS!$F$1:$F$844,[1]TEAMS!X$1:X$844,"",0)</f>
        <v>BIG EAST</v>
      </c>
      <c r="X15" s="7" cm="1">
        <f t="array" ref="X15">_xlfn.XLOOKUP($C15&amp;$D15&amp;$F15,[1]TEAMS!$C$1:$C$844&amp;[1]TEAMS!$D$1:$D$844&amp;[1]TEAMS!$F$1:$F$844,[1]TEAMS!AF$1:AF$844,"",0)</f>
        <v>1701593</v>
      </c>
      <c r="Y15" s="8" cm="1">
        <f t="array" ref="Y15">_xlfn.XLOOKUP($C15&amp;$D15&amp;$F15,[1]TEAMS!$C$1:$C$844&amp;[1]TEAMS!$D$1:$D$844&amp;[1]TEAMS!$F$1:$F$844,[1]TEAMS!AG$1:AG$844,"",0)</f>
        <v>9.5771831295919391E-3</v>
      </c>
      <c r="Z15" s="7" cm="1">
        <f t="array" ref="Z15">_xlfn.XLOOKUP($C15&amp;$D15&amp;$F15,[1]TEAMS!$C$1:$C$844&amp;[1]TEAMS!$D$1:$D$844&amp;[1]TEAMS!$F$1:$F$844,[1]TEAMS!AJ$1:AJ$844,"",0)</f>
        <v>994</v>
      </c>
      <c r="AA15" s="7" cm="1">
        <f t="array" ref="AA15">_xlfn.XLOOKUP($C15&amp;$D15&amp;$F15,[1]TEAMS!$C$1:$C$844&amp;[1]TEAMS!$D$1:$D$844&amp;[1]TEAMS!$F$1:$F$844,[1]TEAMS!AR$1:AR$844,"",0)</f>
        <v>11.04</v>
      </c>
      <c r="AB15" s="8">
        <f t="shared" si="1"/>
        <v>0.55625304136253029</v>
      </c>
      <c r="AC15" s="7" cm="1">
        <f t="array" ref="AC15">_xlfn.XLOOKUP($C15&amp;$D15&amp;$F15,[1]TEAMS!$C$1:$C$844&amp;[1]TEAMS!$D$1:$D$844&amp;[1]TEAMS!$F$1:$F$844,[1]TEAMS!AL$1:AL$844,0,0)</f>
        <v>0.3</v>
      </c>
      <c r="AD15" s="7" cm="1">
        <f t="array" ref="AD15">_xlfn.XLOOKUP($C15&amp;$D15&amp;$F15,[1]TEAMS!$C$1:$C$844&amp;[1]TEAMS!$D$1:$D$844&amp;[1]TEAMS!$F$1:$F$844,[1]TEAMS!AM$1:AM$844,0,0)</f>
        <v>1.8</v>
      </c>
      <c r="AE15" s="7" cm="1">
        <f t="array" ref="AE15">_xlfn.XLOOKUP($C15&amp;$D15&amp;$F15,[1]TEAMS!$C$1:$C$844&amp;[1]TEAMS!$D$1:$D$844&amp;[1]TEAMS!$F$1:$F$844,[1]TEAMS!AN$1:AN$844,0,0)</f>
        <v>2</v>
      </c>
      <c r="AF15" s="7"/>
      <c r="AG15" s="8">
        <f t="shared" si="4"/>
        <v>0.85079649999999996</v>
      </c>
      <c r="AH15" s="8" cm="1">
        <f t="array" ref="AH15">IF(OR($AE15="",$Z15=""),0,SUMPRODUCT(--($C$2:$C$528=$C15),--($D$2:$D$528=$D15),$Z$2:$Z$528,$AE$2:$AE$528)/SUMIFS($Z$2:$Z$528,$C$2:$C$528,$C15,$D$2:$D$528,$D15))</f>
        <v>4.5101378751013783</v>
      </c>
      <c r="AI15" s="7" cm="1">
        <f t="array" ref="AI15">_xlfn.XLOOKUP($C15&amp;$D15&amp;$F15,[1]TEAMS!$C$1:$C$844&amp;[1]TEAMS!$D$1:$D$844&amp;[1]TEAMS!$F$1:$F$844,[1]TEAMS!AO$1:AO$844,"",0)</f>
        <v>-1</v>
      </c>
      <c r="AJ15" s="8">
        <f t="shared" si="5"/>
        <v>-1.7015929999999999</v>
      </c>
      <c r="AK15" s="8" cm="1">
        <f t="array" ref="AK15">IF(OR($AI15="",$Z15=""),0,SUMPRODUCT(--($C$2:$C$528=$C15),--($D$2:$D$528=$D15),$Z$2:$Z$528,$AI$2:$AI$528)/SUMIFS($Z$2:$Z$528,$C$2:$C$528,$C15,$D$2:$D$528,$D15))</f>
        <v>1.3619576236820763</v>
      </c>
      <c r="AL15" s="7" cm="1">
        <f t="array" ref="AL15">_xlfn.XLOOKUP($C15&amp;$D15&amp;$F15,[1]TEAMS!$C$1:$C$844&amp;[1]TEAMS!$D$1:$D$844&amp;[1]TEAMS!$F$1:$F$844,[1]TEAMS!AP$1:AP$844,"",0)</f>
        <v>-0.57999999999999996</v>
      </c>
      <c r="AM15" s="8">
        <f t="shared" si="6"/>
        <v>-2.9337810344827586</v>
      </c>
      <c r="AN15" s="8" cm="1">
        <f t="array" ref="AN15">IF(OR($AL15="",$Z15=""),0,SUMPRODUCT(--($C$2:$C$528=$C15),--($D$2:$D$528=$D15),$Z$2:$Z$528,$AL$2:$AL$528)/SUMIFS($Z$2:$Z$528,$C$2:$C$528,$C15,$D$2:$D$528,$D15))</f>
        <v>0.98179491078669923</v>
      </c>
      <c r="AO15" s="7" cm="1">
        <f t="array" ref="AO15">_xlfn.XLOOKUP($C15&amp;$D15&amp;$F15,[1]TEAMS!$C$1:$C$844&amp;[1]TEAMS!$D$1:$D$844&amp;[1]TEAMS!$F$1:$F$844,[1]TEAMS!AQ$1:AQ$844,0,0)</f>
        <v>14.7</v>
      </c>
      <c r="AP15" s="7" cm="1">
        <f t="array" ref="AP15">_xlfn.XLOOKUP($C15&amp;$D15&amp;$F15,[1]TEAMS!$C$1:$C$844&amp;[1]TEAMS!$D$1:$D$844&amp;[1]TEAMS!$F$1:$F$844,[1]TEAMS!AS$1:AS$844,0,0)</f>
        <v>56.100000000000009</v>
      </c>
      <c r="AQ15" s="10" cm="1">
        <f t="array" ref="AQ15">_xlfn.XLOOKUP($C15&amp;$D15&amp;$F15,[1]TEAMS!$C$1:$C$844&amp;[1]TEAMS!$D$1:$D$844&amp;[1]TEAMS!$F$1:$F$844,[1]TEAMS!AT$1:AT$844,0,0)</f>
        <v>17.600000000000001</v>
      </c>
      <c r="AR15" s="10" cm="1">
        <f t="array" ref="AR15">_xlfn.XLOOKUP($C15&amp;$D15&amp;$F15,[1]TEAMS!$C$1:$C$844&amp;[1]TEAMS!$D$1:$D$844&amp;[1]TEAMS!$F$1:$F$844,[1]TEAMS!AU$1:AU$844,0,0)</f>
        <v>2.4</v>
      </c>
      <c r="AS15" s="10" cm="1">
        <f t="array" ref="AS15">_xlfn.XLOOKUP($C15&amp;$D15&amp;$F15,[1]TEAMS!$C$1:$C$844&amp;[1]TEAMS!$D$1:$D$844&amp;[1]TEAMS!$F$1:$F$844,[1]TEAMS!AV$1:AV$844,0,0)</f>
        <v>1.6</v>
      </c>
      <c r="AT15" s="10" cm="1">
        <f t="array" ref="AT15">_xlfn.XLOOKUP($C15&amp;$D15&amp;$F15,[1]TEAMS!$C$1:$C$844&amp;[1]TEAMS!$D$1:$D$844&amp;[1]TEAMS!$F$1:$F$844,[1]TEAMS!AW$1:AW$844,0,0)</f>
        <v>20.399999999999999</v>
      </c>
      <c r="AU15" s="10" cm="1">
        <f t="array" ref="AU15">_xlfn.XLOOKUP($C15&amp;$D15&amp;$F15,[1]TEAMS!$C$1:$C$844&amp;[1]TEAMS!$D$1:$D$844&amp;[1]TEAMS!$F$1:$F$844,[1]TEAMS!AX$1:AX$844,0,0)</f>
        <v>0.86274509803921584</v>
      </c>
      <c r="AV15" s="10" cm="1">
        <f t="array" ref="AV15">_xlfn.XLOOKUP($C15&amp;$D15&amp;$F15,[1]TEAMS!$C$1:$C$844&amp;[1]TEAMS!$D$1:$D$844&amp;[1]TEAMS!$F$1:$F$844,[1]TEAMS!AY$1:AY$844,0,0)</f>
        <v>4</v>
      </c>
      <c r="AW15" s="7"/>
      <c r="AX15" s="7"/>
      <c r="BB15" s="1" t="s">
        <v>48</v>
      </c>
      <c r="BC15" s="1">
        <v>2022</v>
      </c>
      <c r="BD15" s="1" t="s">
        <v>49</v>
      </c>
      <c r="BE15" s="7" t="s">
        <v>63</v>
      </c>
      <c r="BH15">
        <v>1701593</v>
      </c>
    </row>
    <row r="16" spans="1:60" x14ac:dyDescent="0.2">
      <c r="A16" s="1" t="str">
        <f t="shared" si="0"/>
        <v>2022-GSW-Quinndary Weatherspoon</v>
      </c>
      <c r="B16" s="1" t="s">
        <v>48</v>
      </c>
      <c r="C16" s="1">
        <v>2022</v>
      </c>
      <c r="D16" s="1" t="s">
        <v>49</v>
      </c>
      <c r="E16" s="1" t="str">
        <f t="shared" si="2"/>
        <v>2022-GSW</v>
      </c>
      <c r="F16" s="7" t="s">
        <v>64</v>
      </c>
      <c r="G16" s="7" cm="1">
        <f t="array" ref="G16">_xlfn.XLOOKUP($C16&amp;$D16&amp;$F16,[1]TEAMS!$C$1:$C$844&amp;[1]TEAMS!$D$1:$D$844&amp;[1]TEAMS!$F$1:$F$844,[1]TEAMS!G$1:G$844,"",0)</f>
        <v>12</v>
      </c>
      <c r="H16" s="7" t="str" cm="1">
        <f t="array" ref="H16">_xlfn.XLOOKUP($C16&amp;$D16&amp;$F16,[1]TEAMS!$C$1:$C$844&amp;[1]TEAMS!$D$1:$D$844&amp;[1]TEAMS!$F$1:$F$844,[1]TEAMS!H$1:H$844,"",0)</f>
        <v>SG</v>
      </c>
      <c r="I16" s="8" cm="1">
        <f t="array" ref="I16">_xlfn.XLOOKUP($C16&amp;$D16&amp;$F16,[1]TEAMS!$C$1:$C$844&amp;[1]TEAMS!$D$1:$D$844&amp;[1]TEAMS!$F$1:$F$844,[1]TEAMS!BG$1:BG$844,"",0)</f>
        <v>1.85</v>
      </c>
      <c r="J16" s="9">
        <f t="shared" si="3"/>
        <v>2</v>
      </c>
      <c r="K16" s="7" cm="1">
        <f t="array" ref="K16">_xlfn.XLOOKUP($C16&amp;$D16&amp;$F16,[1]TEAMS!$C$1:$C$844&amp;[1]TEAMS!$D$1:$D$844&amp;[1]TEAMS!$F$1:$F$844,[1]TEAMS!J$1:J$844,"",0)</f>
        <v>75</v>
      </c>
      <c r="L16" s="7" cm="1">
        <f t="array" ref="L16">_xlfn.XLOOKUP($C16&amp;$D16&amp;$F16,[1]TEAMS!$C$1:$C$844&amp;[1]TEAMS!$D$1:$D$844&amp;[1]TEAMS!$F$1:$F$844,[1]TEAMS!L$1:L$844,"",0)</f>
        <v>205</v>
      </c>
      <c r="M16" s="10" cm="1">
        <f t="array" ref="M16">_xlfn.XLOOKUP($C16&amp;$D16&amp;$F16,[1]TEAMS!$C$1:$C$844&amp;[1]TEAMS!$D$1:$D$844&amp;[1]TEAMS!$F$1:$F$844,[1]TEAMS!N$1:N$844,"",0)</f>
        <v>25.618492476694374</v>
      </c>
      <c r="N16" s="7" cm="1">
        <f t="array" ref="N16">_xlfn.XLOOKUP($C16&amp;$D16&amp;$F16,[1]TEAMS!$C$1:$C$844&amp;[1]TEAMS!$D$1:$D$844&amp;[1]TEAMS!$F$1:$F$844,[1]TEAMS!O$1:O$844,"",0)</f>
        <v>80</v>
      </c>
      <c r="O16" s="11" cm="1">
        <f t="array" ref="O16">_xlfn.XLOOKUP($C16&amp;$D16&amp;$F16,[1]TEAMS!$C$1:$C$844&amp;[1]TEAMS!$D$1:$D$844&amp;[1]TEAMS!$F$1:$F$844,[1]TEAMS!P$1:P$844,"",0)</f>
        <v>1.0666666666666667</v>
      </c>
      <c r="P16" s="10" cm="1">
        <f t="array" ref="P16">_xlfn.XLOOKUP($C16&amp;$D16&amp;$F16,[1]TEAMS!$C$1:$C$844&amp;[1]TEAMS!$D$1:$D$844&amp;[1]TEAMS!$F$1:$F$844,[1]TEAMS!R$1:R$844,"",0)</f>
        <v>25.766666666666666</v>
      </c>
      <c r="Q16" s="7" t="str" cm="1">
        <f t="array" ref="Q16">_xlfn.XLOOKUP($C16&amp;$D16&amp;$F16,[1]TEAMS!$C$1:$C$844&amp;[1]TEAMS!$D$1:$D$844&amp;[1]TEAMS!$F$1:$F$844,[1]TEAMS!S$1:S$844,"",0)</f>
        <v>us</v>
      </c>
      <c r="R16" s="7" t="str" cm="1">
        <f t="array" ref="R16">_xlfn.XLOOKUP($C16&amp;$D16&amp;$F16,[1]TEAMS!$C$1:$C$844&amp;[1]TEAMS!$D$1:$D$844&amp;[1]TEAMS!$F$1:$F$844,[1]TEAMS!T$1:T$844,"",0)</f>
        <v>United States</v>
      </c>
      <c r="S16" s="7" t="str" cm="1">
        <f t="array" ref="S16">_xlfn.XLOOKUP($C16&amp;$D16&amp;$F16,[1]TEAMS!$C$1:$C$844&amp;[1]TEAMS!$D$1:$D$844&amp;[1]TEAMS!$F$1:$F$844,[1]TEAMS!U$1:U$844,"",0)</f>
        <v>North America</v>
      </c>
      <c r="T16" s="7" t="str" cm="1">
        <f t="array" ref="T16">_xlfn.XLOOKUP($C16&amp;$D16&amp;$F16,[1]TEAMS!$C$1:$C$844&amp;[1]TEAMS!$D$1:$D$844&amp;[1]TEAMS!$F$1:$F$844,[1]TEAMS!V$1:V$844,"",0)</f>
        <v>Americas</v>
      </c>
      <c r="U16" s="7" cm="1">
        <f t="array" ref="U16">_xlfn.XLOOKUP($C16&amp;$D16&amp;$F16,[1]TEAMS!$C$1:$C$844&amp;[1]TEAMS!$D$1:$D$844&amp;[1]TEAMS!$F$1:$F$844,[1]TEAMS!W$1:W$844,"",0)</f>
        <v>2</v>
      </c>
      <c r="V16" s="7" t="str" cm="1">
        <f t="array" ref="V16">_xlfn.XLOOKUP($C16&amp;$D16&amp;$F16,[1]TEAMS!$C$1:$C$844&amp;[1]TEAMS!$D$1:$D$844&amp;[1]TEAMS!$F$1:$F$844,[1]TEAMS!Z$1:Z$844,"",0)</f>
        <v>Mississippi State</v>
      </c>
      <c r="W16" s="7" t="str" cm="1">
        <f t="array" ref="W16">_xlfn.XLOOKUP($C16&amp;$D16&amp;$F16,[1]TEAMS!$C$1:$C$844&amp;[1]TEAMS!$D$1:$D$844&amp;[1]TEAMS!$F$1:$F$844,[1]TEAMS!X$1:X$844,"",0)</f>
        <v>SEC</v>
      </c>
      <c r="X16" s="7" cm="1">
        <f t="array" ref="X16">_xlfn.XLOOKUP($C16&amp;$D16&amp;$F16,[1]TEAMS!$C$1:$C$844&amp;[1]TEAMS!$D$1:$D$844&amp;[1]TEAMS!$F$1:$F$844,[1]TEAMS!AF$1:AF$844,"",0)</f>
        <v>95930</v>
      </c>
      <c r="Y16" s="8" cm="1">
        <f t="array" ref="Y16">_xlfn.XLOOKUP($C16&amp;$D16&amp;$F16,[1]TEAMS!$C$1:$C$844&amp;[1]TEAMS!$D$1:$D$844&amp;[1]TEAMS!$F$1:$F$844,[1]TEAMS!AG$1:AG$844,"",0)</f>
        <v>5.3992886525846932E-4</v>
      </c>
      <c r="Z16" s="7" cm="1">
        <f t="array" ref="Z16">_xlfn.XLOOKUP($C16&amp;$D16&amp;$F16,[1]TEAMS!$C$1:$C$844&amp;[1]TEAMS!$D$1:$D$844&amp;[1]TEAMS!$F$1:$F$844,[1]TEAMS!AJ$1:AJ$844,"",0)</f>
        <v>73</v>
      </c>
      <c r="AA16" s="7" cm="1">
        <f t="array" ref="AA16">_xlfn.XLOOKUP($C16&amp;$D16&amp;$F16,[1]TEAMS!$C$1:$C$844&amp;[1]TEAMS!$D$1:$D$844&amp;[1]TEAMS!$F$1:$F$844,[1]TEAMS!AR$1:AR$844,"",0)</f>
        <v>12.11</v>
      </c>
      <c r="AB16" s="8">
        <f t="shared" si="1"/>
        <v>4.4810928629359287E-2</v>
      </c>
      <c r="AC16" s="7" cm="1">
        <f t="array" ref="AC16">_xlfn.XLOOKUP($C16&amp;$D16&amp;$F16,[1]TEAMS!$C$1:$C$844&amp;[1]TEAMS!$D$1:$D$844&amp;[1]TEAMS!$F$1:$F$844,[1]TEAMS!AL$1:AL$844,0,0)</f>
        <v>0.1</v>
      </c>
      <c r="AD16" s="7" cm="1">
        <f t="array" ref="AD16">_xlfn.XLOOKUP($C16&amp;$D16&amp;$F16,[1]TEAMS!$C$1:$C$844&amp;[1]TEAMS!$D$1:$D$844&amp;[1]TEAMS!$F$1:$F$844,[1]TEAMS!AM$1:AM$844,0,0)</f>
        <v>0.1</v>
      </c>
      <c r="AE16" s="7" cm="1">
        <f t="array" ref="AE16">_xlfn.XLOOKUP($C16&amp;$D16&amp;$F16,[1]TEAMS!$C$1:$C$844&amp;[1]TEAMS!$D$1:$D$844&amp;[1]TEAMS!$F$1:$F$844,[1]TEAMS!AN$1:AN$844,0,0)</f>
        <v>0.2</v>
      </c>
      <c r="AF16" s="7"/>
      <c r="AG16" s="8">
        <f t="shared" si="4"/>
        <v>0.47964999999999997</v>
      </c>
      <c r="AH16" s="8" cm="1">
        <f t="array" ref="AH16">IF(OR($AE16="",$Z16=""),0,SUMPRODUCT(--($C$2:$C$528=$C16),--($D$2:$D$528=$D16),$Z$2:$Z$528,$AE$2:$AE$528)/SUMIFS($Z$2:$Z$528,$C$2:$C$528,$C16,$D$2:$D$528,$D16))</f>
        <v>4.5101378751013783</v>
      </c>
      <c r="AI16" s="7" cm="1">
        <f t="array" ref="AI16">_xlfn.XLOOKUP($C16&amp;$D16&amp;$F16,[1]TEAMS!$C$1:$C$844&amp;[1]TEAMS!$D$1:$D$844&amp;[1]TEAMS!$F$1:$F$844,[1]TEAMS!AO$1:AO$844,"",0)</f>
        <v>-4</v>
      </c>
      <c r="AJ16" s="8">
        <f t="shared" si="5"/>
        <v>-2.39825E-2</v>
      </c>
      <c r="AK16" s="8" cm="1">
        <f t="array" ref="AK16">IF(OR($AI16="",$Z16=""),0,SUMPRODUCT(--($C$2:$C$528=$C16),--($D$2:$D$528=$D16),$Z$2:$Z$528,$AI$2:$AI$528)/SUMIFS($Z$2:$Z$528,$C$2:$C$528,$C16,$D$2:$D$528,$D16))</f>
        <v>1.3619576236820763</v>
      </c>
      <c r="AL16" s="7" cm="1">
        <f t="array" ref="AL16">_xlfn.XLOOKUP($C16&amp;$D16&amp;$F16,[1]TEAMS!$C$1:$C$844&amp;[1]TEAMS!$D$1:$D$844&amp;[1]TEAMS!$F$1:$F$844,[1]TEAMS!AP$1:AP$844,"",0)</f>
        <v>-0.6</v>
      </c>
      <c r="AM16" s="8">
        <f t="shared" si="6"/>
        <v>-0.15988333333333335</v>
      </c>
      <c r="AN16" s="8" cm="1">
        <f t="array" ref="AN16">IF(OR($AL16="",$Z16=""),0,SUMPRODUCT(--($C$2:$C$528=$C16),--($D$2:$D$528=$D16),$Z$2:$Z$528,$AL$2:$AL$528)/SUMIFS($Z$2:$Z$528,$C$2:$C$528,$C16,$D$2:$D$528,$D16))</f>
        <v>0.98179491078669923</v>
      </c>
      <c r="AO16" s="7" cm="1">
        <f t="array" ref="AO16">_xlfn.XLOOKUP($C16&amp;$D16&amp;$F16,[1]TEAMS!$C$1:$C$844&amp;[1]TEAMS!$D$1:$D$844&amp;[1]TEAMS!$F$1:$F$844,[1]TEAMS!AQ$1:AQ$844,0,0)</f>
        <v>15.7</v>
      </c>
      <c r="AP16" s="7" cm="1">
        <f t="array" ref="AP16">_xlfn.XLOOKUP($C16&amp;$D16&amp;$F16,[1]TEAMS!$C$1:$C$844&amp;[1]TEAMS!$D$1:$D$844&amp;[1]TEAMS!$F$1:$F$844,[1]TEAMS!AS$1:AS$844,0,0)</f>
        <v>64.7</v>
      </c>
      <c r="AQ16" s="10" cm="1">
        <f t="array" ref="AQ16">_xlfn.XLOOKUP($C16&amp;$D16&amp;$F16,[1]TEAMS!$C$1:$C$844&amp;[1]TEAMS!$D$1:$D$844&amp;[1]TEAMS!$F$1:$F$844,[1]TEAMS!AT$1:AT$844,0,0)</f>
        <v>10.1</v>
      </c>
      <c r="AR16" s="10" cm="1">
        <f t="array" ref="AR16">_xlfn.XLOOKUP($C16&amp;$D16&amp;$F16,[1]TEAMS!$C$1:$C$844&amp;[1]TEAMS!$D$1:$D$844&amp;[1]TEAMS!$F$1:$F$844,[1]TEAMS!AU$1:AU$844,0,0)</f>
        <v>0.7</v>
      </c>
      <c r="AS16" s="10" cm="1">
        <f t="array" ref="AS16">_xlfn.XLOOKUP($C16&amp;$D16&amp;$F16,[1]TEAMS!$C$1:$C$844&amp;[1]TEAMS!$D$1:$D$844&amp;[1]TEAMS!$F$1:$F$844,[1]TEAMS!AV$1:AV$844,0,0)</f>
        <v>1.3</v>
      </c>
      <c r="AT16" s="10" cm="1">
        <f t="array" ref="AT16">_xlfn.XLOOKUP($C16&amp;$D16&amp;$F16,[1]TEAMS!$C$1:$C$844&amp;[1]TEAMS!$D$1:$D$844&amp;[1]TEAMS!$F$1:$F$844,[1]TEAMS!AW$1:AW$844,0,0)</f>
        <v>11.5</v>
      </c>
      <c r="AU16" s="10" cm="1">
        <f t="array" ref="AU16">_xlfn.XLOOKUP($C16&amp;$D16&amp;$F16,[1]TEAMS!$C$1:$C$844&amp;[1]TEAMS!$D$1:$D$844&amp;[1]TEAMS!$F$1:$F$844,[1]TEAMS!AX$1:AX$844,0,0)</f>
        <v>0.87826086956521732</v>
      </c>
      <c r="AV16" s="10" cm="1">
        <f t="array" ref="AV16">_xlfn.XLOOKUP($C16&amp;$D16&amp;$F16,[1]TEAMS!$C$1:$C$844&amp;[1]TEAMS!$D$1:$D$844&amp;[1]TEAMS!$F$1:$F$844,[1]TEAMS!AY$1:AY$844,0,0)</f>
        <v>2</v>
      </c>
      <c r="AW16" s="7"/>
      <c r="AX16" s="7"/>
      <c r="BB16" s="1" t="s">
        <v>48</v>
      </c>
      <c r="BC16" s="1">
        <v>2022</v>
      </c>
      <c r="BD16" s="1" t="s">
        <v>49</v>
      </c>
      <c r="BE16" s="7" t="s">
        <v>64</v>
      </c>
      <c r="BH16">
        <v>95930</v>
      </c>
    </row>
    <row r="17" spans="1:60" x14ac:dyDescent="0.2">
      <c r="A17" s="1" t="str">
        <f t="shared" si="0"/>
        <v>2022-GSW-Chris Chiozza</v>
      </c>
      <c r="B17" s="1" t="s">
        <v>48</v>
      </c>
      <c r="C17" s="1">
        <v>2022</v>
      </c>
      <c r="D17" s="1" t="s">
        <v>49</v>
      </c>
      <c r="E17" s="1" t="str">
        <f t="shared" si="2"/>
        <v>2022-GSW</v>
      </c>
      <c r="F17" s="7" t="s">
        <v>65</v>
      </c>
      <c r="G17" s="7" cm="1">
        <f t="array" ref="G17">_xlfn.XLOOKUP($C17&amp;$D17&amp;$F17,[1]TEAMS!$C$1:$C$844&amp;[1]TEAMS!$D$1:$D$844&amp;[1]TEAMS!$F$1:$F$844,[1]TEAMS!G$1:G$844,"",0)</f>
        <v>2</v>
      </c>
      <c r="H17" s="7" t="str" cm="1">
        <f t="array" ref="H17">_xlfn.XLOOKUP($C17&amp;$D17&amp;$F17,[1]TEAMS!$C$1:$C$844&amp;[1]TEAMS!$D$1:$D$844&amp;[1]TEAMS!$F$1:$F$844,[1]TEAMS!H$1:H$844,"",0)</f>
        <v>PG</v>
      </c>
      <c r="I17" s="8" cm="1">
        <f t="array" ref="I17">_xlfn.XLOOKUP($C17&amp;$D17&amp;$F17,[1]TEAMS!$C$1:$C$844&amp;[1]TEAMS!$D$1:$D$844&amp;[1]TEAMS!$F$1:$F$844,[1]TEAMS!BG$1:BG$844,"",0)</f>
        <v>1</v>
      </c>
      <c r="J17" s="9">
        <f t="shared" si="3"/>
        <v>1</v>
      </c>
      <c r="K17" s="7" cm="1">
        <f t="array" ref="K17">_xlfn.XLOOKUP($C17&amp;$D17&amp;$F17,[1]TEAMS!$C$1:$C$844&amp;[1]TEAMS!$D$1:$D$844&amp;[1]TEAMS!$F$1:$F$844,[1]TEAMS!J$1:J$844,"",0)</f>
        <v>71</v>
      </c>
      <c r="L17" s="7" cm="1">
        <f t="array" ref="L17">_xlfn.XLOOKUP($C17&amp;$D17&amp;$F17,[1]TEAMS!$C$1:$C$844&amp;[1]TEAMS!$D$1:$D$844&amp;[1]TEAMS!$F$1:$F$844,[1]TEAMS!L$1:L$844,"",0)</f>
        <v>175</v>
      </c>
      <c r="M17" s="10" cm="1">
        <f t="array" ref="M17">_xlfn.XLOOKUP($C17&amp;$D17&amp;$F17,[1]TEAMS!$C$1:$C$844&amp;[1]TEAMS!$D$1:$D$844&amp;[1]TEAMS!$F$1:$F$844,[1]TEAMS!N$1:N$844,"",0)</f>
        <v>24.403020627678433</v>
      </c>
      <c r="N17" s="7" cm="1">
        <f t="array" ref="N17">_xlfn.XLOOKUP($C17&amp;$D17&amp;$F17,[1]TEAMS!$C$1:$C$844&amp;[1]TEAMS!$D$1:$D$844&amp;[1]TEAMS!$F$1:$F$844,[1]TEAMS!O$1:O$844,"",0)</f>
        <v>74</v>
      </c>
      <c r="O17" s="11" cm="1">
        <f t="array" ref="O17">_xlfn.XLOOKUP($C17&amp;$D17&amp;$F17,[1]TEAMS!$C$1:$C$844&amp;[1]TEAMS!$D$1:$D$844&amp;[1]TEAMS!$F$1:$F$844,[1]TEAMS!P$1:P$844,"",0)</f>
        <v>1.0422535211267605</v>
      </c>
      <c r="P17" s="10" cm="1">
        <f t="array" ref="P17">_xlfn.XLOOKUP($C17&amp;$D17&amp;$F17,[1]TEAMS!$C$1:$C$844&amp;[1]TEAMS!$D$1:$D$844&amp;[1]TEAMS!$F$1:$F$844,[1]TEAMS!R$1:R$844,"",0)</f>
        <v>26.569444444444443</v>
      </c>
      <c r="Q17" s="7" t="str" cm="1">
        <f t="array" ref="Q17">_xlfn.XLOOKUP($C17&amp;$D17&amp;$F17,[1]TEAMS!$C$1:$C$844&amp;[1]TEAMS!$D$1:$D$844&amp;[1]TEAMS!$F$1:$F$844,[1]TEAMS!S$1:S$844,"",0)</f>
        <v>us</v>
      </c>
      <c r="R17" s="7" t="str" cm="1">
        <f t="array" ref="R17">_xlfn.XLOOKUP($C17&amp;$D17&amp;$F17,[1]TEAMS!$C$1:$C$844&amp;[1]TEAMS!$D$1:$D$844&amp;[1]TEAMS!$F$1:$F$844,[1]TEAMS!T$1:T$844,"",0)</f>
        <v>United States</v>
      </c>
      <c r="S17" s="7" t="str" cm="1">
        <f t="array" ref="S17">_xlfn.XLOOKUP($C17&amp;$D17&amp;$F17,[1]TEAMS!$C$1:$C$844&amp;[1]TEAMS!$D$1:$D$844&amp;[1]TEAMS!$F$1:$F$844,[1]TEAMS!U$1:U$844,"",0)</f>
        <v>North America</v>
      </c>
      <c r="T17" s="7" t="str" cm="1">
        <f t="array" ref="T17">_xlfn.XLOOKUP($C17&amp;$D17&amp;$F17,[1]TEAMS!$C$1:$C$844&amp;[1]TEAMS!$D$1:$D$844&amp;[1]TEAMS!$F$1:$F$844,[1]TEAMS!V$1:V$844,"",0)</f>
        <v>Americas</v>
      </c>
      <c r="U17" s="7" cm="1">
        <f t="array" ref="U17">_xlfn.XLOOKUP($C17&amp;$D17&amp;$F17,[1]TEAMS!$C$1:$C$844&amp;[1]TEAMS!$D$1:$D$844&amp;[1]TEAMS!$F$1:$F$844,[1]TEAMS!W$1:W$844,"",0)</f>
        <v>3</v>
      </c>
      <c r="V17" s="7" t="str" cm="1">
        <f t="array" ref="V17">_xlfn.XLOOKUP($C17&amp;$D17&amp;$F17,[1]TEAMS!$C$1:$C$844&amp;[1]TEAMS!$D$1:$D$844&amp;[1]TEAMS!$F$1:$F$844,[1]TEAMS!Z$1:Z$844,"",0)</f>
        <v>Florida</v>
      </c>
      <c r="W17" s="7" t="str" cm="1">
        <f t="array" ref="W17">_xlfn.XLOOKUP($C17&amp;$D17&amp;$F17,[1]TEAMS!$C$1:$C$844&amp;[1]TEAMS!$D$1:$D$844&amp;[1]TEAMS!$F$1:$F$844,[1]TEAMS!X$1:X$844,"",0)</f>
        <v>SEC</v>
      </c>
      <c r="X17" s="7" cm="1">
        <f t="array" ref="X17">_xlfn.XLOOKUP($C17&amp;$D17&amp;$F17,[1]TEAMS!$C$1:$C$844&amp;[1]TEAMS!$D$1:$D$844&amp;[1]TEAMS!$F$1:$F$844,[1]TEAMS!AF$1:AF$844,"",0)</f>
        <v>0</v>
      </c>
      <c r="Y17" s="8" cm="1">
        <f t="array" ref="Y17">_xlfn.XLOOKUP($C17&amp;$D17&amp;$F17,[1]TEAMS!$C$1:$C$844&amp;[1]TEAMS!$D$1:$D$844&amp;[1]TEAMS!$F$1:$F$844,[1]TEAMS!AG$1:AG$844,"",0)</f>
        <v>0</v>
      </c>
      <c r="Z17" s="7" cm="1">
        <f t="array" ref="Z17">_xlfn.XLOOKUP($C17&amp;$D17&amp;$F17,[1]TEAMS!$C$1:$C$844&amp;[1]TEAMS!$D$1:$D$844&amp;[1]TEAMS!$F$1:$F$844,[1]TEAMS!AJ$1:AJ$844,"",0)</f>
        <v>372</v>
      </c>
      <c r="AA17" s="7" cm="1">
        <f t="array" ref="AA17">_xlfn.XLOOKUP($C17&amp;$D17&amp;$F17,[1]TEAMS!$C$1:$C$844&amp;[1]TEAMS!$D$1:$D$844&amp;[1]TEAMS!$F$1:$F$844,[1]TEAMS!AR$1:AR$844,"",0)</f>
        <v>4.45</v>
      </c>
      <c r="AB17" s="8">
        <f t="shared" si="1"/>
        <v>8.3911192214111932E-2</v>
      </c>
      <c r="AC17" s="7" cm="1">
        <f t="array" ref="AC17">_xlfn.XLOOKUP($C17&amp;$D17&amp;$F17,[1]TEAMS!$C$1:$C$844&amp;[1]TEAMS!$D$1:$D$844&amp;[1]TEAMS!$F$1:$F$844,[1]TEAMS!AL$1:AL$844,0,0)</f>
        <v>-0.5</v>
      </c>
      <c r="AD17" s="7" cm="1">
        <f t="array" ref="AD17">_xlfn.XLOOKUP($C17&amp;$D17&amp;$F17,[1]TEAMS!$C$1:$C$844&amp;[1]TEAMS!$D$1:$D$844&amp;[1]TEAMS!$F$1:$F$844,[1]TEAMS!AM$1:AM$844,0,0)</f>
        <v>0.5</v>
      </c>
      <c r="AE17" s="7" cm="1">
        <f t="array" ref="AE17">_xlfn.XLOOKUP($C17&amp;$D17&amp;$F17,[1]TEAMS!$C$1:$C$844&amp;[1]TEAMS!$D$1:$D$844&amp;[1]TEAMS!$F$1:$F$844,[1]TEAMS!AN$1:AN$844,0,0)</f>
        <v>0</v>
      </c>
      <c r="AF17" s="7"/>
      <c r="AG17" s="8">
        <f t="shared" si="4"/>
        <v>0</v>
      </c>
      <c r="AH17" s="8" cm="1">
        <f t="array" ref="AH17">IF(OR($AE17="",$Z17=""),0,SUMPRODUCT(--($C$2:$C$528=$C17),--($D$2:$D$528=$D17),$Z$2:$Z$528,$AE$2:$AE$528)/SUMIFS($Z$2:$Z$528,$C$2:$C$528,$C17,$D$2:$D$528,$D17))</f>
        <v>4.5101378751013783</v>
      </c>
      <c r="AI17" s="7" cm="1">
        <f t="array" ref="AI17">_xlfn.XLOOKUP($C17&amp;$D17&amp;$F17,[1]TEAMS!$C$1:$C$844&amp;[1]TEAMS!$D$1:$D$844&amp;[1]TEAMS!$F$1:$F$844,[1]TEAMS!AO$1:AO$844,"",0)</f>
        <v>-6.2</v>
      </c>
      <c r="AJ17" s="8">
        <f t="shared" si="5"/>
        <v>0</v>
      </c>
      <c r="AK17" s="8" cm="1">
        <f t="array" ref="AK17">IF(OR($AI17="",$Z17=""),0,SUMPRODUCT(--($C$2:$C$528=$C17),--($D$2:$D$528=$D17),$Z$2:$Z$528,$AI$2:$AI$528)/SUMIFS($Z$2:$Z$528,$C$2:$C$528,$C17,$D$2:$D$528,$D17))</f>
        <v>1.3619576236820763</v>
      </c>
      <c r="AL17" s="7" cm="1">
        <f t="array" ref="AL17">_xlfn.XLOOKUP($C17&amp;$D17&amp;$F17,[1]TEAMS!$C$1:$C$844&amp;[1]TEAMS!$D$1:$D$844&amp;[1]TEAMS!$F$1:$F$844,[1]TEAMS!AP$1:AP$844,"",0)</f>
        <v>-2.72</v>
      </c>
      <c r="AM17" s="8">
        <f t="shared" si="6"/>
        <v>0</v>
      </c>
      <c r="AN17" s="8" cm="1">
        <f t="array" ref="AN17">IF(OR($AL17="",$Z17=""),0,SUMPRODUCT(--($C$2:$C$528=$C17),--($D$2:$D$528=$D17),$Z$2:$Z$528,$AL$2:$AL$528)/SUMIFS($Z$2:$Z$528,$C$2:$C$528,$C17,$D$2:$D$528,$D17))</f>
        <v>0.98179491078669923</v>
      </c>
      <c r="AO17" s="7" cm="1">
        <f t="array" ref="AO17">_xlfn.XLOOKUP($C17&amp;$D17&amp;$F17,[1]TEAMS!$C$1:$C$844&amp;[1]TEAMS!$D$1:$D$844&amp;[1]TEAMS!$F$1:$F$844,[1]TEAMS!AQ$1:AQ$844,0,0)</f>
        <v>13.4</v>
      </c>
      <c r="AP17" s="7" cm="1">
        <f t="array" ref="AP17">_xlfn.XLOOKUP($C17&amp;$D17&amp;$F17,[1]TEAMS!$C$1:$C$844&amp;[1]TEAMS!$D$1:$D$844&amp;[1]TEAMS!$F$1:$F$844,[1]TEAMS!AS$1:AS$844,0,0)</f>
        <v>40.699999999999996</v>
      </c>
      <c r="AQ17" s="10" cm="1">
        <f t="array" ref="AQ17">_xlfn.XLOOKUP($C17&amp;$D17&amp;$F17,[1]TEAMS!$C$1:$C$844&amp;[1]TEAMS!$D$1:$D$844&amp;[1]TEAMS!$F$1:$F$844,[1]TEAMS!AT$1:AT$844,0,0)</f>
        <v>22.5</v>
      </c>
      <c r="AR17" s="10" cm="1">
        <f t="array" ref="AR17">_xlfn.XLOOKUP($C17&amp;$D17&amp;$F17,[1]TEAMS!$C$1:$C$844&amp;[1]TEAMS!$D$1:$D$844&amp;[1]TEAMS!$F$1:$F$844,[1]TEAMS!AU$1:AU$844,0,0)</f>
        <v>1.7</v>
      </c>
      <c r="AS17" s="10" cm="1">
        <f t="array" ref="AS17">_xlfn.XLOOKUP($C17&amp;$D17&amp;$F17,[1]TEAMS!$C$1:$C$844&amp;[1]TEAMS!$D$1:$D$844&amp;[1]TEAMS!$F$1:$F$844,[1]TEAMS!AV$1:AV$844,0,0)</f>
        <v>0</v>
      </c>
      <c r="AT17" s="10" cm="1">
        <f t="array" ref="AT17">_xlfn.XLOOKUP($C17&amp;$D17&amp;$F17,[1]TEAMS!$C$1:$C$844&amp;[1]TEAMS!$D$1:$D$844&amp;[1]TEAMS!$F$1:$F$844,[1]TEAMS!AW$1:AW$844,0,0)</f>
        <v>28</v>
      </c>
      <c r="AU17" s="10" cm="1">
        <f t="array" ref="AU17">_xlfn.XLOOKUP($C17&amp;$D17&amp;$F17,[1]TEAMS!$C$1:$C$844&amp;[1]TEAMS!$D$1:$D$844&amp;[1]TEAMS!$F$1:$F$844,[1]TEAMS!AX$1:AX$844,0,0)</f>
        <v>0.8035714285714286</v>
      </c>
      <c r="AV17" s="10" cm="1">
        <f t="array" ref="AV17">_xlfn.XLOOKUP($C17&amp;$D17&amp;$F17,[1]TEAMS!$C$1:$C$844&amp;[1]TEAMS!$D$1:$D$844&amp;[1]TEAMS!$F$1:$F$844,[1]TEAMS!AY$1:AY$844,0,0)</f>
        <v>1.7</v>
      </c>
      <c r="AW17" s="7"/>
      <c r="AX17" s="7"/>
      <c r="BB17" s="1" t="s">
        <v>48</v>
      </c>
      <c r="BC17" s="1">
        <v>2022</v>
      </c>
      <c r="BD17" s="1" t="s">
        <v>49</v>
      </c>
      <c r="BE17" s="7" t="s">
        <v>65</v>
      </c>
      <c r="BH17">
        <v>0</v>
      </c>
    </row>
    <row r="18" spans="1:60" x14ac:dyDescent="0.2">
      <c r="A18" s="1" t="str">
        <f t="shared" si="0"/>
        <v>2022-GSW-Jeff Dowtin</v>
      </c>
      <c r="B18" s="1" t="s">
        <v>48</v>
      </c>
      <c r="C18" s="1">
        <v>2022</v>
      </c>
      <c r="D18" s="1" t="s">
        <v>49</v>
      </c>
      <c r="E18" s="1" t="str">
        <f t="shared" si="2"/>
        <v>2022-GSW</v>
      </c>
      <c r="F18" s="7" t="s">
        <v>66</v>
      </c>
      <c r="G18" s="7" cm="1">
        <f t="array" ref="G18">_xlfn.XLOOKUP($C18&amp;$D18&amp;$F18,[1]TEAMS!$C$1:$C$844&amp;[1]TEAMS!$D$1:$D$844&amp;[1]TEAMS!$F$1:$F$844,[1]TEAMS!G$1:G$844,"",0)</f>
        <v>21</v>
      </c>
      <c r="H18" s="7" t="str" cm="1">
        <f t="array" ref="H18">_xlfn.XLOOKUP($C18&amp;$D18&amp;$F18,[1]TEAMS!$C$1:$C$844&amp;[1]TEAMS!$D$1:$D$844&amp;[1]TEAMS!$F$1:$F$844,[1]TEAMS!H$1:H$844,"",0)</f>
        <v>PG</v>
      </c>
      <c r="I18" s="8" cm="1">
        <f t="array" ref="I18">_xlfn.XLOOKUP($C18&amp;$D18&amp;$F18,[1]TEAMS!$C$1:$C$844&amp;[1]TEAMS!$D$1:$D$844&amp;[1]TEAMS!$F$1:$F$844,[1]TEAMS!BG$1:BG$844,"",0)</f>
        <v>1</v>
      </c>
      <c r="J18" s="9">
        <f t="shared" si="3"/>
        <v>1</v>
      </c>
      <c r="K18" s="7" cm="1">
        <f t="array" ref="K18">_xlfn.XLOOKUP($C18&amp;$D18&amp;$F18,[1]TEAMS!$C$1:$C$844&amp;[1]TEAMS!$D$1:$D$844&amp;[1]TEAMS!$F$1:$F$844,[1]TEAMS!J$1:J$844,"",0)</f>
        <v>75</v>
      </c>
      <c r="L18" s="7" cm="1">
        <f t="array" ref="L18">_xlfn.XLOOKUP($C18&amp;$D18&amp;$F18,[1]TEAMS!$C$1:$C$844&amp;[1]TEAMS!$D$1:$D$844&amp;[1]TEAMS!$F$1:$F$844,[1]TEAMS!L$1:L$844,"",0)</f>
        <v>185</v>
      </c>
      <c r="M18" s="10" cm="1">
        <f t="array" ref="M18">_xlfn.XLOOKUP($C18&amp;$D18&amp;$F18,[1]TEAMS!$C$1:$C$844&amp;[1]TEAMS!$D$1:$D$844&amp;[1]TEAMS!$F$1:$F$844,[1]TEAMS!N$1:N$844,"",0)</f>
        <v>23.119127357016875</v>
      </c>
      <c r="N18" s="7" cm="1">
        <f t="array" ref="N18">_xlfn.XLOOKUP($C18&amp;$D18&amp;$F18,[1]TEAMS!$C$1:$C$844&amp;[1]TEAMS!$D$1:$D$844&amp;[1]TEAMS!$F$1:$F$844,[1]TEAMS!O$1:O$844,"",0)</f>
        <v>78</v>
      </c>
      <c r="O18" s="11" cm="1">
        <f t="array" ref="O18">_xlfn.XLOOKUP($C18&amp;$D18&amp;$F18,[1]TEAMS!$C$1:$C$844&amp;[1]TEAMS!$D$1:$D$844&amp;[1]TEAMS!$F$1:$F$844,[1]TEAMS!P$1:P$844,"",0)</f>
        <v>1.04</v>
      </c>
      <c r="P18" s="10" cm="1">
        <f t="array" ref="P18">_xlfn.XLOOKUP($C18&amp;$D18&amp;$F18,[1]TEAMS!$C$1:$C$844&amp;[1]TEAMS!$D$1:$D$844&amp;[1]TEAMS!$F$1:$F$844,[1]TEAMS!R$1:R$844,"",0)</f>
        <v>25.1</v>
      </c>
      <c r="Q18" s="7" t="str" cm="1">
        <f t="array" ref="Q18">_xlfn.XLOOKUP($C18&amp;$D18&amp;$F18,[1]TEAMS!$C$1:$C$844&amp;[1]TEAMS!$D$1:$D$844&amp;[1]TEAMS!$F$1:$F$844,[1]TEAMS!S$1:S$844,"",0)</f>
        <v>us</v>
      </c>
      <c r="R18" s="7" t="str" cm="1">
        <f t="array" ref="R18">_xlfn.XLOOKUP($C18&amp;$D18&amp;$F18,[1]TEAMS!$C$1:$C$844&amp;[1]TEAMS!$D$1:$D$844&amp;[1]TEAMS!$F$1:$F$844,[1]TEAMS!T$1:T$844,"",0)</f>
        <v>United States</v>
      </c>
      <c r="S18" s="7" t="str" cm="1">
        <f t="array" ref="S18">_xlfn.XLOOKUP($C18&amp;$D18&amp;$F18,[1]TEAMS!$C$1:$C$844&amp;[1]TEAMS!$D$1:$D$844&amp;[1]TEAMS!$F$1:$F$844,[1]TEAMS!U$1:U$844,"",0)</f>
        <v>North America</v>
      </c>
      <c r="T18" s="7" t="str" cm="1">
        <f t="array" ref="T18">_xlfn.XLOOKUP($C18&amp;$D18&amp;$F18,[1]TEAMS!$C$1:$C$844&amp;[1]TEAMS!$D$1:$D$844&amp;[1]TEAMS!$F$1:$F$844,[1]TEAMS!V$1:V$844,"",0)</f>
        <v>Americas</v>
      </c>
      <c r="U18" s="7" cm="1">
        <f t="array" ref="U18">_xlfn.XLOOKUP($C18&amp;$D18&amp;$F18,[1]TEAMS!$C$1:$C$844&amp;[1]TEAMS!$D$1:$D$844&amp;[1]TEAMS!$F$1:$F$844,[1]TEAMS!W$1:W$844,"",0)</f>
        <v>1</v>
      </c>
      <c r="V18" s="7" t="str" cm="1">
        <f t="array" ref="V18">_xlfn.XLOOKUP($C18&amp;$D18&amp;$F18,[1]TEAMS!$C$1:$C$844&amp;[1]TEAMS!$D$1:$D$844&amp;[1]TEAMS!$F$1:$F$844,[1]TEAMS!Z$1:Z$844,"",0)</f>
        <v>Rhode Island</v>
      </c>
      <c r="W18" s="7" t="str" cm="1">
        <f t="array" ref="W18">_xlfn.XLOOKUP($C18&amp;$D18&amp;$F18,[1]TEAMS!$C$1:$C$844&amp;[1]TEAMS!$D$1:$D$844&amp;[1]TEAMS!$F$1:$F$844,[1]TEAMS!X$1:X$844,"",0)</f>
        <v>A10</v>
      </c>
      <c r="X18" s="7" cm="1">
        <f t="array" ref="X18">_xlfn.XLOOKUP($C18&amp;$D18&amp;$F18,[1]TEAMS!$C$1:$C$844&amp;[1]TEAMS!$D$1:$D$844&amp;[1]TEAMS!$F$1:$F$844,[1]TEAMS!AF$1:AF$844,"",0)</f>
        <v>0</v>
      </c>
      <c r="Y18" s="8" cm="1">
        <f t="array" ref="Y18">_xlfn.XLOOKUP($C18&amp;$D18&amp;$F18,[1]TEAMS!$C$1:$C$844&amp;[1]TEAMS!$D$1:$D$844&amp;[1]TEAMS!$F$1:$F$844,[1]TEAMS!AG$1:AG$844,"",0)</f>
        <v>0</v>
      </c>
      <c r="Z18" s="7" cm="1">
        <f t="array" ref="Z18">_xlfn.XLOOKUP($C18&amp;$D18&amp;$F18,[1]TEAMS!$C$1:$C$844&amp;[1]TEAMS!$D$1:$D$844&amp;[1]TEAMS!$F$1:$F$844,[1]TEAMS!AJ$1:AJ$844,"",0)</f>
        <v>28</v>
      </c>
      <c r="AA18" s="7" cm="1">
        <f t="array" ref="AA18">_xlfn.XLOOKUP($C18&amp;$D18&amp;$F18,[1]TEAMS!$C$1:$C$844&amp;[1]TEAMS!$D$1:$D$844&amp;[1]TEAMS!$F$1:$F$844,[1]TEAMS!AR$1:AR$844,"",0)</f>
        <v>6.78</v>
      </c>
      <c r="AB18" s="8">
        <f t="shared" si="1"/>
        <v>9.62287104622871E-3</v>
      </c>
      <c r="AC18" s="7" cm="1">
        <f t="array" ref="AC18">_xlfn.XLOOKUP($C18&amp;$D18&amp;$F18,[1]TEAMS!$C$1:$C$844&amp;[1]TEAMS!$D$1:$D$844&amp;[1]TEAMS!$F$1:$F$844,[1]TEAMS!AL$1:AL$844,0,0)</f>
        <v>0</v>
      </c>
      <c r="AD18" s="7" cm="1">
        <f t="array" ref="AD18">_xlfn.XLOOKUP($C18&amp;$D18&amp;$F18,[1]TEAMS!$C$1:$C$844&amp;[1]TEAMS!$D$1:$D$844&amp;[1]TEAMS!$F$1:$F$844,[1]TEAMS!AM$1:AM$844,0,0)</f>
        <v>0</v>
      </c>
      <c r="AE18" s="7" cm="1">
        <f t="array" ref="AE18">_xlfn.XLOOKUP($C18&amp;$D18&amp;$F18,[1]TEAMS!$C$1:$C$844&amp;[1]TEAMS!$D$1:$D$844&amp;[1]TEAMS!$F$1:$F$844,[1]TEAMS!AN$1:AN$844,0,0)</f>
        <v>0.1</v>
      </c>
      <c r="AF18" s="7"/>
      <c r="AG18" s="8">
        <f t="shared" si="4"/>
        <v>0</v>
      </c>
      <c r="AH18" s="8" cm="1">
        <f t="array" ref="AH18">IF(OR($AE18="",$Z18=""),0,SUMPRODUCT(--($C$2:$C$528=$C18),--($D$2:$D$528=$D18),$Z$2:$Z$528,$AE$2:$AE$528)/SUMIFS($Z$2:$Z$528,$C$2:$C$528,$C18,$D$2:$D$528,$D18))</f>
        <v>4.5101378751013783</v>
      </c>
      <c r="AI18" s="7" cm="1">
        <f t="array" ref="AI18">_xlfn.XLOOKUP($C18&amp;$D18&amp;$F18,[1]TEAMS!$C$1:$C$844&amp;[1]TEAMS!$D$1:$D$844&amp;[1]TEAMS!$F$1:$F$844,[1]TEAMS!AO$1:AO$844,"",0)</f>
        <v>0</v>
      </c>
      <c r="AJ18" s="8">
        <f t="shared" si="5"/>
        <v>0</v>
      </c>
      <c r="AK18" s="8" cm="1">
        <f t="array" ref="AK18">IF(OR($AI18="",$Z18=""),0,SUMPRODUCT(--($C$2:$C$528=$C18),--($D$2:$D$528=$D18),$Z$2:$Z$528,$AI$2:$AI$528)/SUMIFS($Z$2:$Z$528,$C$2:$C$528,$C18,$D$2:$D$528,$D18))</f>
        <v>1.3619576236820763</v>
      </c>
      <c r="AL18" s="7" cm="1">
        <f t="array" ref="AL18">_xlfn.XLOOKUP($C18&amp;$D18&amp;$F18,[1]TEAMS!$C$1:$C$844&amp;[1]TEAMS!$D$1:$D$844&amp;[1]TEAMS!$F$1:$F$844,[1]TEAMS!AP$1:AP$844,"",0)</f>
        <v>-0.92</v>
      </c>
      <c r="AM18" s="8">
        <f t="shared" si="6"/>
        <v>0</v>
      </c>
      <c r="AN18" s="8" cm="1">
        <f t="array" ref="AN18">IF(OR($AL18="",$Z18=""),0,SUMPRODUCT(--($C$2:$C$528=$C18),--($D$2:$D$528=$D18),$Z$2:$Z$528,$AL$2:$AL$528)/SUMIFS($Z$2:$Z$528,$C$2:$C$528,$C18,$D$2:$D$528,$D18))</f>
        <v>0.98179491078669923</v>
      </c>
      <c r="AO18" s="7" cm="1">
        <f t="array" ref="AO18">_xlfn.XLOOKUP($C18&amp;$D18&amp;$F18,[1]TEAMS!$C$1:$C$844&amp;[1]TEAMS!$D$1:$D$844&amp;[1]TEAMS!$F$1:$F$844,[1]TEAMS!AQ$1:AQ$844,0,0)</f>
        <v>10.9</v>
      </c>
      <c r="AP18" s="7" cm="1">
        <f t="array" ref="AP18">_xlfn.XLOOKUP($C18&amp;$D18&amp;$F18,[1]TEAMS!$C$1:$C$844&amp;[1]TEAMS!$D$1:$D$844&amp;[1]TEAMS!$F$1:$F$844,[1]TEAMS!AS$1:AS$844,0,0)</f>
        <v>50</v>
      </c>
      <c r="AQ18" s="10" cm="1">
        <f t="array" ref="AQ18">_xlfn.XLOOKUP($C18&amp;$D18&amp;$F18,[1]TEAMS!$C$1:$C$844&amp;[1]TEAMS!$D$1:$D$844&amp;[1]TEAMS!$F$1:$F$844,[1]TEAMS!AT$1:AT$844,0,0)</f>
        <v>14.6</v>
      </c>
      <c r="AR18" s="10" cm="1">
        <f t="array" ref="AR18">_xlfn.XLOOKUP($C18&amp;$D18&amp;$F18,[1]TEAMS!$C$1:$C$844&amp;[1]TEAMS!$D$1:$D$844&amp;[1]TEAMS!$F$1:$F$844,[1]TEAMS!AU$1:AU$844,0,0)</f>
        <v>0</v>
      </c>
      <c r="AS18" s="10" cm="1">
        <f t="array" ref="AS18">_xlfn.XLOOKUP($C18&amp;$D18&amp;$F18,[1]TEAMS!$C$1:$C$844&amp;[1]TEAMS!$D$1:$D$844&amp;[1]TEAMS!$F$1:$F$844,[1]TEAMS!AV$1:AV$844,0,0)</f>
        <v>3.4</v>
      </c>
      <c r="AT18" s="10" cm="1">
        <f t="array" ref="AT18">_xlfn.XLOOKUP($C18&amp;$D18&amp;$F18,[1]TEAMS!$C$1:$C$844&amp;[1]TEAMS!$D$1:$D$844&amp;[1]TEAMS!$F$1:$F$844,[1]TEAMS!AW$1:AW$844,0,0)</f>
        <v>14.3</v>
      </c>
      <c r="AU18" s="10" cm="1">
        <f t="array" ref="AU18">_xlfn.XLOOKUP($C18&amp;$D18&amp;$F18,[1]TEAMS!$C$1:$C$844&amp;[1]TEAMS!$D$1:$D$844&amp;[1]TEAMS!$F$1:$F$844,[1]TEAMS!AX$1:AX$844,0,0)</f>
        <v>1.0209790209790208</v>
      </c>
      <c r="AV18" s="10" cm="1">
        <f t="array" ref="AV18">_xlfn.XLOOKUP($C18&amp;$D18&amp;$F18,[1]TEAMS!$C$1:$C$844&amp;[1]TEAMS!$D$1:$D$844&amp;[1]TEAMS!$F$1:$F$844,[1]TEAMS!AY$1:AY$844,0,0)</f>
        <v>3.4</v>
      </c>
      <c r="AW18" s="7"/>
      <c r="AX18" s="7"/>
      <c r="BB18" s="1" t="s">
        <v>48</v>
      </c>
      <c r="BC18" s="1">
        <v>2022</v>
      </c>
      <c r="BD18" s="1" t="s">
        <v>49</v>
      </c>
      <c r="BE18" s="7" t="s">
        <v>66</v>
      </c>
      <c r="BH18">
        <v>0</v>
      </c>
    </row>
    <row r="19" spans="1:60" x14ac:dyDescent="0.2">
      <c r="A19" s="1" t="str">
        <f t="shared" si="0"/>
        <v>2021-MIL-Khris Middleton</v>
      </c>
      <c r="B19" s="1" t="s">
        <v>67</v>
      </c>
      <c r="C19" s="1">
        <v>2021</v>
      </c>
      <c r="D19" s="1" t="s">
        <v>68</v>
      </c>
      <c r="E19" s="1" t="str">
        <f t="shared" si="2"/>
        <v>2021-MIL</v>
      </c>
      <c r="F19" s="7" t="s">
        <v>69</v>
      </c>
      <c r="G19" s="7" cm="1">
        <f t="array" ref="G19">_xlfn.XLOOKUP($C19&amp;$D19&amp;$F19,[1]TEAMS!$C$1:$C$844&amp;[1]TEAMS!$D$1:$D$844&amp;[1]TEAMS!$F$1:$F$844,[1]TEAMS!G$1:G$844,"",0)</f>
        <v>22</v>
      </c>
      <c r="H19" s="7" t="str" cm="1">
        <f t="array" ref="H19">_xlfn.XLOOKUP($C19&amp;$D19&amp;$F19,[1]TEAMS!$C$1:$C$844&amp;[1]TEAMS!$D$1:$D$844&amp;[1]TEAMS!$F$1:$F$844,[1]TEAMS!H$1:H$844,"",0)</f>
        <v>SF</v>
      </c>
      <c r="I19" s="8" cm="1">
        <f t="array" ref="I19">_xlfn.XLOOKUP($C19&amp;$D19&amp;$F19,[1]TEAMS!$C$1:$C$844&amp;[1]TEAMS!$D$1:$D$844&amp;[1]TEAMS!$F$1:$F$844,[1]TEAMS!BG$1:BG$844,"",0)</f>
        <v>3.22</v>
      </c>
      <c r="J19" s="9">
        <f t="shared" si="3"/>
        <v>3</v>
      </c>
      <c r="K19" s="7" cm="1">
        <f t="array" ref="K19">_xlfn.XLOOKUP($C19&amp;$D19&amp;$F19,[1]TEAMS!$C$1:$C$844&amp;[1]TEAMS!$D$1:$D$844&amp;[1]TEAMS!$F$1:$F$844,[1]TEAMS!J$1:J$844,"",0)</f>
        <v>79</v>
      </c>
      <c r="L19" s="7" cm="1">
        <f t="array" ref="L19">_xlfn.XLOOKUP($C19&amp;$D19&amp;$F19,[1]TEAMS!$C$1:$C$844&amp;[1]TEAMS!$D$1:$D$844&amp;[1]TEAMS!$F$1:$F$844,[1]TEAMS!L$1:L$844,"",0)</f>
        <v>222</v>
      </c>
      <c r="M19" s="10" cm="1">
        <f t="array" ref="M19">_xlfn.XLOOKUP($C19&amp;$D19&amp;$F19,[1]TEAMS!$C$1:$C$844&amp;[1]TEAMS!$D$1:$D$844&amp;[1]TEAMS!$F$1:$F$844,[1]TEAMS!N$1:N$844,"",0)</f>
        <v>25.004664262115675</v>
      </c>
      <c r="N19" s="7" cm="1">
        <f t="array" ref="N19">_xlfn.XLOOKUP($C19&amp;$D19&amp;$F19,[1]TEAMS!$C$1:$C$844&amp;[1]TEAMS!$D$1:$D$844&amp;[1]TEAMS!$F$1:$F$844,[1]TEAMS!O$1:O$844,"",0)</f>
        <v>83</v>
      </c>
      <c r="O19" s="11" cm="1">
        <f t="array" ref="O19">_xlfn.XLOOKUP($C19&amp;$D19&amp;$F19,[1]TEAMS!$C$1:$C$844&amp;[1]TEAMS!$D$1:$D$844&amp;[1]TEAMS!$F$1:$F$844,[1]TEAMS!P$1:P$844,"",0)</f>
        <v>1.0506329113924051</v>
      </c>
      <c r="P19" s="10" cm="1">
        <f t="array" ref="P19">_xlfn.XLOOKUP($C19&amp;$D19&amp;$F19,[1]TEAMS!$C$1:$C$844&amp;[1]TEAMS!$D$1:$D$844&amp;[1]TEAMS!$F$1:$F$844,[1]TEAMS!R$1:R$844,"",0)</f>
        <v>29.93888888888889</v>
      </c>
      <c r="Q19" s="7" t="str" cm="1">
        <f t="array" ref="Q19">_xlfn.XLOOKUP($C19&amp;$D19&amp;$F19,[1]TEAMS!$C$1:$C$844&amp;[1]TEAMS!$D$1:$D$844&amp;[1]TEAMS!$F$1:$F$844,[1]TEAMS!S$1:S$844,"",0)</f>
        <v>us</v>
      </c>
      <c r="R19" s="7" t="str" cm="1">
        <f t="array" ref="R19">_xlfn.XLOOKUP($C19&amp;$D19&amp;$F19,[1]TEAMS!$C$1:$C$844&amp;[1]TEAMS!$D$1:$D$844&amp;[1]TEAMS!$F$1:$F$844,[1]TEAMS!T$1:T$844,"",0)</f>
        <v>United States</v>
      </c>
      <c r="S19" s="7" t="str" cm="1">
        <f t="array" ref="S19">_xlfn.XLOOKUP($C19&amp;$D19&amp;$F19,[1]TEAMS!$C$1:$C$844&amp;[1]TEAMS!$D$1:$D$844&amp;[1]TEAMS!$F$1:$F$844,[1]TEAMS!U$1:U$844,"",0)</f>
        <v>North America</v>
      </c>
      <c r="T19" s="7" t="str" cm="1">
        <f t="array" ref="T19">_xlfn.XLOOKUP($C19&amp;$D19&amp;$F19,[1]TEAMS!$C$1:$C$844&amp;[1]TEAMS!$D$1:$D$844&amp;[1]TEAMS!$F$1:$F$844,[1]TEAMS!V$1:V$844,"",0)</f>
        <v>Americas</v>
      </c>
      <c r="U19" s="7" cm="1">
        <f t="array" ref="U19">_xlfn.XLOOKUP($C19&amp;$D19&amp;$F19,[1]TEAMS!$C$1:$C$844&amp;[1]TEAMS!$D$1:$D$844&amp;[1]TEAMS!$F$1:$F$844,[1]TEAMS!W$1:W$844,"",0)</f>
        <v>8</v>
      </c>
      <c r="V19" s="7" t="str" cm="1">
        <f t="array" ref="V19">_xlfn.XLOOKUP($C19&amp;$D19&amp;$F19,[1]TEAMS!$C$1:$C$844&amp;[1]TEAMS!$D$1:$D$844&amp;[1]TEAMS!$F$1:$F$844,[1]TEAMS!Z$1:Z$844,"",0)</f>
        <v>Texas A&amp;M</v>
      </c>
      <c r="W19" s="7" t="str" cm="1">
        <f t="array" ref="W19">_xlfn.XLOOKUP($C19&amp;$D19&amp;$F19,[1]TEAMS!$C$1:$C$844&amp;[1]TEAMS!$D$1:$D$844&amp;[1]TEAMS!$F$1:$F$844,[1]TEAMS!X$1:X$844,"",0)</f>
        <v>SEC</v>
      </c>
      <c r="X19" s="7" cm="1">
        <f t="array" ref="X19">_xlfn.XLOOKUP($C19&amp;$D19&amp;$F19,[1]TEAMS!$C$1:$C$844&amp;[1]TEAMS!$D$1:$D$844&amp;[1]TEAMS!$F$1:$F$844,[1]TEAMS!AF$1:AF$844,"",0)</f>
        <v>33051724</v>
      </c>
      <c r="Y19" s="8" cm="1">
        <f t="array" ref="Y19">_xlfn.XLOOKUP($C19&amp;$D19&amp;$F19,[1]TEAMS!$C$1:$C$844&amp;[1]TEAMS!$D$1:$D$844&amp;[1]TEAMS!$F$1:$F$844,[1]TEAMS!AG$1:AG$844,"",0)</f>
        <v>0.24913925933533021</v>
      </c>
      <c r="Z19" s="7" cm="1">
        <f t="array" ref="Z19">_xlfn.XLOOKUP($C19&amp;$D19&amp;$F19,[1]TEAMS!$C$1:$C$844&amp;[1]TEAMS!$D$1:$D$844&amp;[1]TEAMS!$F$1:$F$844,[1]TEAMS!AJ$1:AJ$844,"",0)</f>
        <v>2269</v>
      </c>
      <c r="AA19" s="7" cm="1">
        <f t="array" ref="AA19">_xlfn.XLOOKUP($C19&amp;$D19&amp;$F19,[1]TEAMS!$C$1:$C$844&amp;[1]TEAMS!$D$1:$D$844&amp;[1]TEAMS!$F$1:$F$844,[1]TEAMS!AR$1:AR$844,"",0)</f>
        <v>18.3</v>
      </c>
      <c r="AB19" s="8">
        <f t="shared" si="1"/>
        <v>2.3955864535856461</v>
      </c>
      <c r="AC19" s="7" cm="1">
        <f t="array" ref="AC19">_xlfn.XLOOKUP($C19&amp;$D19&amp;$F19,[1]TEAMS!$C$1:$C$844&amp;[1]TEAMS!$D$1:$D$844&amp;[1]TEAMS!$F$1:$F$844,[1]TEAMS!AL$1:AL$844,0,0)</f>
        <v>4.0999999999999996</v>
      </c>
      <c r="AD19" s="7" cm="1">
        <f t="array" ref="AD19">_xlfn.XLOOKUP($C19&amp;$D19&amp;$F19,[1]TEAMS!$C$1:$C$844&amp;[1]TEAMS!$D$1:$D$844&amp;[1]TEAMS!$F$1:$F$844,[1]TEAMS!AM$1:AM$844,0,0)</f>
        <v>2.2000000000000002</v>
      </c>
      <c r="AE19" s="7" cm="1">
        <f t="array" ref="AE19">_xlfn.XLOOKUP($C19&amp;$D19&amp;$F19,[1]TEAMS!$C$1:$C$844&amp;[1]TEAMS!$D$1:$D$844&amp;[1]TEAMS!$F$1:$F$844,[1]TEAMS!AN$1:AN$844,0,0)</f>
        <v>6.4</v>
      </c>
      <c r="AF19" s="7"/>
      <c r="AG19" s="8">
        <f t="shared" si="4"/>
        <v>5.1643318749999993</v>
      </c>
      <c r="AH19" s="8" cm="1">
        <f t="array" ref="AH19">IF(OR($AE19="",$Z19=""),0,SUMPRODUCT(--($C$2:$C$528=$C19),--($D$2:$D$528=$D19),$Z$2:$Z$528,$AE$2:$AE$528)/SUMIFS($Z$2:$Z$528,$C$2:$C$528,$C19,$D$2:$D$528,$D19))</f>
        <v>4.7348295159522289</v>
      </c>
      <c r="AI19" s="7" cm="1">
        <f t="array" ref="AI19">_xlfn.XLOOKUP($C19&amp;$D19&amp;$F19,[1]TEAMS!$C$1:$C$844&amp;[1]TEAMS!$D$1:$D$844&amp;[1]TEAMS!$F$1:$F$844,[1]TEAMS!AO$1:AO$844,"",0)</f>
        <v>2.2000000000000002</v>
      </c>
      <c r="AJ19" s="8">
        <f t="shared" si="5"/>
        <v>15.023510909090907</v>
      </c>
      <c r="AK19" s="8" cm="1">
        <f t="array" ref="AK19">IF(OR($AI19="",$Z19=""),0,SUMPRODUCT(--($C$2:$C$528=$C19),--($D$2:$D$528=$D19),$Z$2:$Z$528,$AI$2:$AI$528)/SUMIFS($Z$2:$Z$528,$C$2:$C$528,$C19,$D$2:$D$528,$D19))</f>
        <v>1.5545779726533202</v>
      </c>
      <c r="AL19" s="7" cm="1">
        <f t="array" ref="AL19">_xlfn.XLOOKUP($C19&amp;$D19&amp;$F19,[1]TEAMS!$C$1:$C$844&amp;[1]TEAMS!$D$1:$D$844&amp;[1]TEAMS!$F$1:$F$844,[1]TEAMS!AP$1:AP$844,"",0)</f>
        <v>1.88</v>
      </c>
      <c r="AM19" s="8">
        <f t="shared" si="6"/>
        <v>17.580704255319151</v>
      </c>
      <c r="AN19" s="8" cm="1">
        <f t="array" ref="AN19">IF(OR($AL19="",$Z19=""),0,SUMPRODUCT(--($C$2:$C$528=$C19),--($D$2:$D$528=$D19),$Z$2:$Z$528,$AL$2:$AL$528)/SUMIFS($Z$2:$Z$528,$C$2:$C$528,$C19,$D$2:$D$528,$D19))</f>
        <v>1.1871649454797204</v>
      </c>
      <c r="AO19" s="7" cm="1">
        <f t="array" ref="AO19">_xlfn.XLOOKUP($C19&amp;$D19&amp;$F19,[1]TEAMS!$C$1:$C$844&amp;[1]TEAMS!$D$1:$D$844&amp;[1]TEAMS!$F$1:$F$844,[1]TEAMS!AQ$1:AQ$844,0,0)</f>
        <v>25</v>
      </c>
      <c r="AP19" s="7" cm="1">
        <f t="array" ref="AP19">_xlfn.XLOOKUP($C19&amp;$D19&amp;$F19,[1]TEAMS!$C$1:$C$844&amp;[1]TEAMS!$D$1:$D$844&amp;[1]TEAMS!$F$1:$F$844,[1]TEAMS!AS$1:AS$844,0,0)</f>
        <v>58.8</v>
      </c>
      <c r="AQ19" s="10" cm="1">
        <f t="array" ref="AQ19">_xlfn.XLOOKUP($C19&amp;$D19&amp;$F19,[1]TEAMS!$C$1:$C$844&amp;[1]TEAMS!$D$1:$D$844&amp;[1]TEAMS!$F$1:$F$844,[1]TEAMS!AT$1:AT$844,0,0)</f>
        <v>23.2</v>
      </c>
      <c r="AR19" s="10" cm="1">
        <f t="array" ref="AR19">_xlfn.XLOOKUP($C19&amp;$D19&amp;$F19,[1]TEAMS!$C$1:$C$844&amp;[1]TEAMS!$D$1:$D$844&amp;[1]TEAMS!$F$1:$F$844,[1]TEAMS!AU$1:AU$844,0,0)</f>
        <v>1.5</v>
      </c>
      <c r="AS19" s="10" cm="1">
        <f t="array" ref="AS19">_xlfn.XLOOKUP($C19&amp;$D19&amp;$F19,[1]TEAMS!$C$1:$C$844&amp;[1]TEAMS!$D$1:$D$844&amp;[1]TEAMS!$F$1:$F$844,[1]TEAMS!AV$1:AV$844,0,0)</f>
        <v>0.4</v>
      </c>
      <c r="AT19" s="10" cm="1">
        <f t="array" ref="AT19">_xlfn.XLOOKUP($C19&amp;$D19&amp;$F19,[1]TEAMS!$C$1:$C$844&amp;[1]TEAMS!$D$1:$D$844&amp;[1]TEAMS!$F$1:$F$844,[1]TEAMS!AW$1:AW$844,0,0)</f>
        <v>13.1</v>
      </c>
      <c r="AU19" s="10" cm="1">
        <f t="array" ref="AU19">_xlfn.XLOOKUP($C19&amp;$D19&amp;$F19,[1]TEAMS!$C$1:$C$844&amp;[1]TEAMS!$D$1:$D$844&amp;[1]TEAMS!$F$1:$F$844,[1]TEAMS!AX$1:AX$844,0,0)</f>
        <v>1.7709923664122138</v>
      </c>
      <c r="AV19" s="10" cm="1">
        <f t="array" ref="AV19">_xlfn.XLOOKUP($C19&amp;$D19&amp;$F19,[1]TEAMS!$C$1:$C$844&amp;[1]TEAMS!$D$1:$D$844&amp;[1]TEAMS!$F$1:$F$844,[1]TEAMS!AY$1:AY$844,0,0)</f>
        <v>1.9</v>
      </c>
      <c r="AW19" s="7"/>
      <c r="AX19" s="7"/>
      <c r="BB19" s="1" t="s">
        <v>67</v>
      </c>
      <c r="BC19" s="1">
        <v>2021</v>
      </c>
      <c r="BD19" s="1" t="s">
        <v>68</v>
      </c>
      <c r="BE19" s="7" t="s">
        <v>69</v>
      </c>
      <c r="BH19">
        <v>33051724</v>
      </c>
    </row>
    <row r="20" spans="1:60" x14ac:dyDescent="0.2">
      <c r="A20" s="1" t="str">
        <f t="shared" si="0"/>
        <v>2021-MIL-Giannis Antetokounmpo</v>
      </c>
      <c r="B20" s="1" t="s">
        <v>67</v>
      </c>
      <c r="C20" s="1">
        <v>2021</v>
      </c>
      <c r="D20" s="1" t="s">
        <v>68</v>
      </c>
      <c r="E20" s="1" t="str">
        <f t="shared" si="2"/>
        <v>2021-MIL</v>
      </c>
      <c r="F20" s="7" t="s">
        <v>70</v>
      </c>
      <c r="G20" s="7" cm="1">
        <f t="array" ref="G20">_xlfn.XLOOKUP($C20&amp;$D20&amp;$F20,[1]TEAMS!$C$1:$C$844&amp;[1]TEAMS!$D$1:$D$844&amp;[1]TEAMS!$F$1:$F$844,[1]TEAMS!G$1:G$844,"",0)</f>
        <v>34</v>
      </c>
      <c r="H20" s="7" t="str" cm="1">
        <f t="array" ref="H20">_xlfn.XLOOKUP($C20&amp;$D20&amp;$F20,[1]TEAMS!$C$1:$C$844&amp;[1]TEAMS!$D$1:$D$844&amp;[1]TEAMS!$F$1:$F$844,[1]TEAMS!H$1:H$844,"",0)</f>
        <v>PF</v>
      </c>
      <c r="I20" s="8" cm="1">
        <f t="array" ref="I20">_xlfn.XLOOKUP($C20&amp;$D20&amp;$F20,[1]TEAMS!$C$1:$C$844&amp;[1]TEAMS!$D$1:$D$844&amp;[1]TEAMS!$F$1:$F$844,[1]TEAMS!BG$1:BG$844,"",0)</f>
        <v>4.0999999999999996</v>
      </c>
      <c r="J20" s="9">
        <f t="shared" si="3"/>
        <v>4</v>
      </c>
      <c r="K20" s="7" cm="1">
        <f t="array" ref="K20">_xlfn.XLOOKUP($C20&amp;$D20&amp;$F20,[1]TEAMS!$C$1:$C$844&amp;[1]TEAMS!$D$1:$D$844&amp;[1]TEAMS!$F$1:$F$844,[1]TEAMS!J$1:J$844,"",0)</f>
        <v>83</v>
      </c>
      <c r="L20" s="7" cm="1">
        <f t="array" ref="L20">_xlfn.XLOOKUP($C20&amp;$D20&amp;$F20,[1]TEAMS!$C$1:$C$844&amp;[1]TEAMS!$D$1:$D$844&amp;[1]TEAMS!$F$1:$F$844,[1]TEAMS!L$1:L$844,"",0)</f>
        <v>242</v>
      </c>
      <c r="M20" s="10" cm="1">
        <f t="array" ref="M20">_xlfn.XLOOKUP($C20&amp;$D20&amp;$F20,[1]TEAMS!$C$1:$C$844&amp;[1]TEAMS!$D$1:$D$844&amp;[1]TEAMS!$F$1:$F$844,[1]TEAMS!N$1:N$844,"",0)</f>
        <v>24.693429882138169</v>
      </c>
      <c r="N20" s="7" cm="1">
        <f t="array" ref="N20">_xlfn.XLOOKUP($C20&amp;$D20&amp;$F20,[1]TEAMS!$C$1:$C$844&amp;[1]TEAMS!$D$1:$D$844&amp;[1]TEAMS!$F$1:$F$844,[1]TEAMS!O$1:O$844,"",0)</f>
        <v>87</v>
      </c>
      <c r="O20" s="11" cm="1">
        <f t="array" ref="O20">_xlfn.XLOOKUP($C20&amp;$D20&amp;$F20,[1]TEAMS!$C$1:$C$844&amp;[1]TEAMS!$D$1:$D$844&amp;[1]TEAMS!$F$1:$F$844,[1]TEAMS!P$1:P$844,"",0)</f>
        <v>1.0481927710843373</v>
      </c>
      <c r="P20" s="10" cm="1">
        <f t="array" ref="P20">_xlfn.XLOOKUP($C20&amp;$D20&amp;$F20,[1]TEAMS!$C$1:$C$844&amp;[1]TEAMS!$D$1:$D$844&amp;[1]TEAMS!$F$1:$F$844,[1]TEAMS!R$1:R$844,"",0)</f>
        <v>26.622222222222224</v>
      </c>
      <c r="Q20" s="7" t="str" cm="1">
        <f t="array" ref="Q20">_xlfn.XLOOKUP($C20&amp;$D20&amp;$F20,[1]TEAMS!$C$1:$C$844&amp;[1]TEAMS!$D$1:$D$844&amp;[1]TEAMS!$F$1:$F$844,[1]TEAMS!S$1:S$844,"",0)</f>
        <v>gr</v>
      </c>
      <c r="R20" s="7" t="str" cm="1">
        <f t="array" ref="R20">_xlfn.XLOOKUP($C20&amp;$D20&amp;$F20,[1]TEAMS!$C$1:$C$844&amp;[1]TEAMS!$D$1:$D$844&amp;[1]TEAMS!$F$1:$F$844,[1]TEAMS!T$1:T$844,"",0)</f>
        <v>Greece</v>
      </c>
      <c r="S20" s="7" t="str" cm="1">
        <f t="array" ref="S20">_xlfn.XLOOKUP($C20&amp;$D20&amp;$F20,[1]TEAMS!$C$1:$C$844&amp;[1]TEAMS!$D$1:$D$844&amp;[1]TEAMS!$F$1:$F$844,[1]TEAMS!U$1:U$844,"",0)</f>
        <v>Europe</v>
      </c>
      <c r="T20" s="7" t="str" cm="1">
        <f t="array" ref="T20">_xlfn.XLOOKUP($C20&amp;$D20&amp;$F20,[1]TEAMS!$C$1:$C$844&amp;[1]TEAMS!$D$1:$D$844&amp;[1]TEAMS!$F$1:$F$844,[1]TEAMS!V$1:V$844,"",0)</f>
        <v>Eurasia</v>
      </c>
      <c r="U20" s="7" cm="1">
        <f t="array" ref="U20">_xlfn.XLOOKUP($C20&amp;$D20&amp;$F20,[1]TEAMS!$C$1:$C$844&amp;[1]TEAMS!$D$1:$D$844&amp;[1]TEAMS!$F$1:$F$844,[1]TEAMS!W$1:W$844,"",0)</f>
        <v>7</v>
      </c>
      <c r="V20" s="7" t="str" cm="1">
        <f t="array" ref="V20">_xlfn.XLOOKUP($C20&amp;$D20&amp;$F20,[1]TEAMS!$C$1:$C$844&amp;[1]TEAMS!$D$1:$D$844&amp;[1]TEAMS!$F$1:$F$844,[1]TEAMS!Z$1:Z$844,"",0)</f>
        <v>INTERNATIONAL</v>
      </c>
      <c r="W20" s="7" t="str" cm="1">
        <f t="array" ref="W20">_xlfn.XLOOKUP($C20&amp;$D20&amp;$F20,[1]TEAMS!$C$1:$C$844&amp;[1]TEAMS!$D$1:$D$844&amp;[1]TEAMS!$F$1:$F$844,[1]TEAMS!X$1:X$844,"",0)</f>
        <v>INT'L</v>
      </c>
      <c r="X20" s="7" cm="1">
        <f t="array" ref="X20">_xlfn.XLOOKUP($C20&amp;$D20&amp;$F20,[1]TEAMS!$C$1:$C$844&amp;[1]TEAMS!$D$1:$D$844&amp;[1]TEAMS!$F$1:$F$844,[1]TEAMS!AF$1:AF$844,"",0)</f>
        <v>27528088</v>
      </c>
      <c r="Y20" s="8" cm="1">
        <f t="array" ref="Y20">_xlfn.XLOOKUP($C20&amp;$D20&amp;$F20,[1]TEAMS!$C$1:$C$844&amp;[1]TEAMS!$D$1:$D$844&amp;[1]TEAMS!$F$1:$F$844,[1]TEAMS!AG$1:AG$844,"",0)</f>
        <v>0.20750286596964782</v>
      </c>
      <c r="Z20" s="7" cm="1">
        <f t="array" ref="Z20">_xlfn.XLOOKUP($C20&amp;$D20&amp;$F20,[1]TEAMS!$C$1:$C$844&amp;[1]TEAMS!$D$1:$D$844&amp;[1]TEAMS!$F$1:$F$844,[1]TEAMS!AJ$1:AJ$844,"",0)</f>
        <v>2013</v>
      </c>
      <c r="AA20" s="7" cm="1">
        <f t="array" ref="AA20">_xlfn.XLOOKUP($C20&amp;$D20&amp;$F20,[1]TEAMS!$C$1:$C$844&amp;[1]TEAMS!$D$1:$D$844&amp;[1]TEAMS!$F$1:$F$844,[1]TEAMS!AR$1:AR$844,"",0)</f>
        <v>29.24</v>
      </c>
      <c r="AB20" s="8">
        <f t="shared" si="1"/>
        <v>3.3958414584895862</v>
      </c>
      <c r="AC20" s="7" cm="1">
        <f t="array" ref="AC20">_xlfn.XLOOKUP($C20&amp;$D20&amp;$F20,[1]TEAMS!$C$1:$C$844&amp;[1]TEAMS!$D$1:$D$844&amp;[1]TEAMS!$F$1:$F$844,[1]TEAMS!AL$1:AL$844,0,0)</f>
        <v>6.9</v>
      </c>
      <c r="AD20" s="7" cm="1">
        <f t="array" ref="AD20">_xlfn.XLOOKUP($C20&amp;$D20&amp;$F20,[1]TEAMS!$C$1:$C$844&amp;[1]TEAMS!$D$1:$D$844&amp;[1]TEAMS!$F$1:$F$844,[1]TEAMS!AM$1:AM$844,0,0)</f>
        <v>3.3</v>
      </c>
      <c r="AE20" s="7" cm="1">
        <f t="array" ref="AE20">_xlfn.XLOOKUP($C20&amp;$D20&amp;$F20,[1]TEAMS!$C$1:$C$844&amp;[1]TEAMS!$D$1:$D$844&amp;[1]TEAMS!$F$1:$F$844,[1]TEAMS!AN$1:AN$844,0,0)</f>
        <v>10.199999999999999</v>
      </c>
      <c r="AF20" s="7"/>
      <c r="AG20" s="8">
        <f t="shared" si="4"/>
        <v>2.6988321568627454</v>
      </c>
      <c r="AH20" s="8" cm="1">
        <f t="array" ref="AH20">IF(OR($AE20="",$Z20=""),0,SUMPRODUCT(--($C$2:$C$528=$C20),--($D$2:$D$528=$D20),$Z$2:$Z$528,$AE$2:$AE$528)/SUMIFS($Z$2:$Z$528,$C$2:$C$528,$C20,$D$2:$D$528,$D20))</f>
        <v>4.7348295159522289</v>
      </c>
      <c r="AI20" s="7" cm="1">
        <f t="array" ref="AI20">_xlfn.XLOOKUP($C20&amp;$D20&amp;$F20,[1]TEAMS!$C$1:$C$844&amp;[1]TEAMS!$D$1:$D$844&amp;[1]TEAMS!$F$1:$F$844,[1]TEAMS!AO$1:AO$844,"",0)</f>
        <v>6.6</v>
      </c>
      <c r="AJ20" s="8">
        <f t="shared" si="5"/>
        <v>4.1709224242424243</v>
      </c>
      <c r="AK20" s="8" cm="1">
        <f t="array" ref="AK20">IF(OR($AI20="",$Z20=""),0,SUMPRODUCT(--($C$2:$C$528=$C20),--($D$2:$D$528=$D20),$Z$2:$Z$528,$AI$2:$AI$528)/SUMIFS($Z$2:$Z$528,$C$2:$C$528,$C20,$D$2:$D$528,$D20))</f>
        <v>1.5545779726533202</v>
      </c>
      <c r="AL20" s="7" cm="1">
        <f t="array" ref="AL20">_xlfn.XLOOKUP($C20&amp;$D20&amp;$F20,[1]TEAMS!$C$1:$C$844&amp;[1]TEAMS!$D$1:$D$844&amp;[1]TEAMS!$F$1:$F$844,[1]TEAMS!AP$1:AP$844,"",0)</f>
        <v>5.55</v>
      </c>
      <c r="AM20" s="8">
        <f t="shared" si="6"/>
        <v>4.9600158558558558</v>
      </c>
      <c r="AN20" s="8" cm="1">
        <f t="array" ref="AN20">IF(OR($AL20="",$Z20=""),0,SUMPRODUCT(--($C$2:$C$528=$C20),--($D$2:$D$528=$D20),$Z$2:$Z$528,$AL$2:$AL$528)/SUMIFS($Z$2:$Z$528,$C$2:$C$528,$C20,$D$2:$D$528,$D20))</f>
        <v>1.1871649454797204</v>
      </c>
      <c r="AO20" s="7" cm="1">
        <f t="array" ref="AO20">_xlfn.XLOOKUP($C20&amp;$D20&amp;$F20,[1]TEAMS!$C$1:$C$844&amp;[1]TEAMS!$D$1:$D$844&amp;[1]TEAMS!$F$1:$F$844,[1]TEAMS!AQ$1:AQ$844,0,0)</f>
        <v>32.5</v>
      </c>
      <c r="AP20" s="7" cm="1">
        <f t="array" ref="AP20">_xlfn.XLOOKUP($C20&amp;$D20&amp;$F20,[1]TEAMS!$C$1:$C$844&amp;[1]TEAMS!$D$1:$D$844&amp;[1]TEAMS!$F$1:$F$844,[1]TEAMS!AS$1:AS$844,0,0)</f>
        <v>63.3</v>
      </c>
      <c r="AQ20" s="10" cm="1">
        <f t="array" ref="AQ20">_xlfn.XLOOKUP($C20&amp;$D20&amp;$F20,[1]TEAMS!$C$1:$C$844&amp;[1]TEAMS!$D$1:$D$844&amp;[1]TEAMS!$F$1:$F$844,[1]TEAMS!AT$1:AT$844,0,0)</f>
        <v>28.7</v>
      </c>
      <c r="AR20" s="10" cm="1">
        <f t="array" ref="AR20">_xlfn.XLOOKUP($C20&amp;$D20&amp;$F20,[1]TEAMS!$C$1:$C$844&amp;[1]TEAMS!$D$1:$D$844&amp;[1]TEAMS!$F$1:$F$844,[1]TEAMS!AU$1:AU$844,0,0)</f>
        <v>1.7</v>
      </c>
      <c r="AS20" s="10" cm="1">
        <f t="array" ref="AS20">_xlfn.XLOOKUP($C20&amp;$D20&amp;$F20,[1]TEAMS!$C$1:$C$844&amp;[1]TEAMS!$D$1:$D$844&amp;[1]TEAMS!$F$1:$F$844,[1]TEAMS!AV$1:AV$844,0,0)</f>
        <v>3.2</v>
      </c>
      <c r="AT20" s="10" cm="1">
        <f t="array" ref="AT20">_xlfn.XLOOKUP($C20&amp;$D20&amp;$F20,[1]TEAMS!$C$1:$C$844&amp;[1]TEAMS!$D$1:$D$844&amp;[1]TEAMS!$F$1:$F$844,[1]TEAMS!AW$1:AW$844,0,0)</f>
        <v>13.2</v>
      </c>
      <c r="AU20" s="10" cm="1">
        <f t="array" ref="AU20">_xlfn.XLOOKUP($C20&amp;$D20&amp;$F20,[1]TEAMS!$C$1:$C$844&amp;[1]TEAMS!$D$1:$D$844&amp;[1]TEAMS!$F$1:$F$844,[1]TEAMS!AX$1:AX$844,0,0)</f>
        <v>2.1742424242424243</v>
      </c>
      <c r="AV20" s="10" cm="1">
        <f t="array" ref="AV20">_xlfn.XLOOKUP($C20&amp;$D20&amp;$F20,[1]TEAMS!$C$1:$C$844&amp;[1]TEAMS!$D$1:$D$844&amp;[1]TEAMS!$F$1:$F$844,[1]TEAMS!AY$1:AY$844,0,0)</f>
        <v>4.9000000000000004</v>
      </c>
      <c r="AW20" s="7"/>
      <c r="AX20" s="7"/>
      <c r="BB20" s="1" t="s">
        <v>67</v>
      </c>
      <c r="BC20" s="1">
        <v>2021</v>
      </c>
      <c r="BD20" s="1" t="s">
        <v>68</v>
      </c>
      <c r="BE20" s="7" t="s">
        <v>70</v>
      </c>
      <c r="BH20">
        <v>27528088</v>
      </c>
    </row>
    <row r="21" spans="1:60" x14ac:dyDescent="0.2">
      <c r="A21" s="1" t="str">
        <f t="shared" si="0"/>
        <v>2021-MIL-Jrue Holiday</v>
      </c>
      <c r="B21" s="1" t="s">
        <v>67</v>
      </c>
      <c r="C21" s="1">
        <v>2021</v>
      </c>
      <c r="D21" s="1" t="s">
        <v>68</v>
      </c>
      <c r="E21" s="1" t="str">
        <f t="shared" si="2"/>
        <v>2021-MIL</v>
      </c>
      <c r="F21" s="7" t="s">
        <v>71</v>
      </c>
      <c r="G21" s="7" cm="1">
        <f t="array" ref="G21">_xlfn.XLOOKUP($C21&amp;$D21&amp;$F21,[1]TEAMS!$C$1:$C$844&amp;[1]TEAMS!$D$1:$D$844&amp;[1]TEAMS!$F$1:$F$844,[1]TEAMS!G$1:G$844,"",0)</f>
        <v>21</v>
      </c>
      <c r="H21" s="7" t="str" cm="1">
        <f t="array" ref="H21">_xlfn.XLOOKUP($C21&amp;$D21&amp;$F21,[1]TEAMS!$C$1:$C$844&amp;[1]TEAMS!$D$1:$D$844&amp;[1]TEAMS!$F$1:$F$844,[1]TEAMS!H$1:H$844,"",0)</f>
        <v>PG</v>
      </c>
      <c r="I21" s="8" cm="1">
        <f t="array" ref="I21">_xlfn.XLOOKUP($C21&amp;$D21&amp;$F21,[1]TEAMS!$C$1:$C$844&amp;[1]TEAMS!$D$1:$D$844&amp;[1]TEAMS!$F$1:$F$844,[1]TEAMS!BG$1:BG$844,"",0)</f>
        <v>1.1499999999999999</v>
      </c>
      <c r="J21" s="9">
        <f t="shared" si="3"/>
        <v>1</v>
      </c>
      <c r="K21" s="7" cm="1">
        <f t="array" ref="K21">_xlfn.XLOOKUP($C21&amp;$D21&amp;$F21,[1]TEAMS!$C$1:$C$844&amp;[1]TEAMS!$D$1:$D$844&amp;[1]TEAMS!$F$1:$F$844,[1]TEAMS!J$1:J$844,"",0)</f>
        <v>75</v>
      </c>
      <c r="L21" s="7" cm="1">
        <f t="array" ref="L21">_xlfn.XLOOKUP($C21&amp;$D21&amp;$F21,[1]TEAMS!$C$1:$C$844&amp;[1]TEAMS!$D$1:$D$844&amp;[1]TEAMS!$F$1:$F$844,[1]TEAMS!L$1:L$844,"",0)</f>
        <v>205</v>
      </c>
      <c r="M21" s="10" cm="1">
        <f t="array" ref="M21">_xlfn.XLOOKUP($C21&amp;$D21&amp;$F21,[1]TEAMS!$C$1:$C$844&amp;[1]TEAMS!$D$1:$D$844&amp;[1]TEAMS!$F$1:$F$844,[1]TEAMS!N$1:N$844,"",0)</f>
        <v>25.618492476694374</v>
      </c>
      <c r="N21" s="7" cm="1">
        <f t="array" ref="N21">_xlfn.XLOOKUP($C21&amp;$D21&amp;$F21,[1]TEAMS!$C$1:$C$844&amp;[1]TEAMS!$D$1:$D$844&amp;[1]TEAMS!$F$1:$F$844,[1]TEAMS!O$1:O$844,"",0)</f>
        <v>79</v>
      </c>
      <c r="O21" s="11" cm="1">
        <f t="array" ref="O21">_xlfn.XLOOKUP($C21&amp;$D21&amp;$F21,[1]TEAMS!$C$1:$C$844&amp;[1]TEAMS!$D$1:$D$844&amp;[1]TEAMS!$F$1:$F$844,[1]TEAMS!P$1:P$844,"",0)</f>
        <v>1.0533333333333332</v>
      </c>
      <c r="P21" s="10" cm="1">
        <f t="array" ref="P21">_xlfn.XLOOKUP($C21&amp;$D21&amp;$F21,[1]TEAMS!$C$1:$C$844&amp;[1]TEAMS!$D$1:$D$844&amp;[1]TEAMS!$F$1:$F$844,[1]TEAMS!R$1:R$844,"",0)</f>
        <v>31.105555555555554</v>
      </c>
      <c r="Q21" s="7" t="str" cm="1">
        <f t="array" ref="Q21">_xlfn.XLOOKUP($C21&amp;$D21&amp;$F21,[1]TEAMS!$C$1:$C$844&amp;[1]TEAMS!$D$1:$D$844&amp;[1]TEAMS!$F$1:$F$844,[1]TEAMS!S$1:S$844,"",0)</f>
        <v>us</v>
      </c>
      <c r="R21" s="7" t="str" cm="1">
        <f t="array" ref="R21">_xlfn.XLOOKUP($C21&amp;$D21&amp;$F21,[1]TEAMS!$C$1:$C$844&amp;[1]TEAMS!$D$1:$D$844&amp;[1]TEAMS!$F$1:$F$844,[1]TEAMS!T$1:T$844,"",0)</f>
        <v>United States</v>
      </c>
      <c r="S21" s="7" t="str" cm="1">
        <f t="array" ref="S21">_xlfn.XLOOKUP($C21&amp;$D21&amp;$F21,[1]TEAMS!$C$1:$C$844&amp;[1]TEAMS!$D$1:$D$844&amp;[1]TEAMS!$F$1:$F$844,[1]TEAMS!U$1:U$844,"",0)</f>
        <v>North America</v>
      </c>
      <c r="T21" s="7" t="str" cm="1">
        <f t="array" ref="T21">_xlfn.XLOOKUP($C21&amp;$D21&amp;$F21,[1]TEAMS!$C$1:$C$844&amp;[1]TEAMS!$D$1:$D$844&amp;[1]TEAMS!$F$1:$F$844,[1]TEAMS!V$1:V$844,"",0)</f>
        <v>Americas</v>
      </c>
      <c r="U21" s="7" cm="1">
        <f t="array" ref="U21">_xlfn.XLOOKUP($C21&amp;$D21&amp;$F21,[1]TEAMS!$C$1:$C$844&amp;[1]TEAMS!$D$1:$D$844&amp;[1]TEAMS!$F$1:$F$844,[1]TEAMS!W$1:W$844,"",0)</f>
        <v>11</v>
      </c>
      <c r="V21" s="7" t="str" cm="1">
        <f t="array" ref="V21">_xlfn.XLOOKUP($C21&amp;$D21&amp;$F21,[1]TEAMS!$C$1:$C$844&amp;[1]TEAMS!$D$1:$D$844&amp;[1]TEAMS!$F$1:$F$844,[1]TEAMS!Z$1:Z$844,"",0)</f>
        <v>UCLA</v>
      </c>
      <c r="W21" s="7" t="str" cm="1">
        <f t="array" ref="W21">_xlfn.XLOOKUP($C21&amp;$D21&amp;$F21,[1]TEAMS!$C$1:$C$844&amp;[1]TEAMS!$D$1:$D$844&amp;[1]TEAMS!$F$1:$F$844,[1]TEAMS!X$1:X$844,"",0)</f>
        <v>PAC12</v>
      </c>
      <c r="X21" s="7" cm="1">
        <f t="array" ref="X21">_xlfn.XLOOKUP($C21&amp;$D21&amp;$F21,[1]TEAMS!$C$1:$C$844&amp;[1]TEAMS!$D$1:$D$844&amp;[1]TEAMS!$F$1:$F$844,[1]TEAMS!AF$1:AF$844,"",0)</f>
        <v>25876111</v>
      </c>
      <c r="Y21" s="8" cm="1">
        <f t="array" ref="Y21">_xlfn.XLOOKUP($C21&amp;$D21&amp;$F21,[1]TEAMS!$C$1:$C$844&amp;[1]TEAMS!$D$1:$D$844&amp;[1]TEAMS!$F$1:$F$844,[1]TEAMS!AG$1:AG$844,"",0)</f>
        <v>0.1950504950670286</v>
      </c>
      <c r="Z21" s="7" cm="1">
        <f t="array" ref="Z21">_xlfn.XLOOKUP($C21&amp;$D21&amp;$F21,[1]TEAMS!$C$1:$C$844&amp;[1]TEAMS!$D$1:$D$844&amp;[1]TEAMS!$F$1:$F$844,[1]TEAMS!AJ$1:AJ$844,"",0)</f>
        <v>1907</v>
      </c>
      <c r="AA21" s="7" cm="1">
        <f t="array" ref="AA21">_xlfn.XLOOKUP($C21&amp;$D21&amp;$F21,[1]TEAMS!$C$1:$C$844&amp;[1]TEAMS!$D$1:$D$844&amp;[1]TEAMS!$F$1:$F$844,[1]TEAMS!AR$1:AR$844,"",0)</f>
        <v>20.05</v>
      </c>
      <c r="AB21" s="8">
        <f t="shared" si="1"/>
        <v>2.2059279986153579</v>
      </c>
      <c r="AC21" s="7" cm="1">
        <f t="array" ref="AC21">_xlfn.XLOOKUP($C21&amp;$D21&amp;$F21,[1]TEAMS!$C$1:$C$844&amp;[1]TEAMS!$D$1:$D$844&amp;[1]TEAMS!$F$1:$F$844,[1]TEAMS!AL$1:AL$844,0,0)</f>
        <v>4.3</v>
      </c>
      <c r="AD21" s="7" cm="1">
        <f t="array" ref="AD21">_xlfn.XLOOKUP($C21&amp;$D21&amp;$F21,[1]TEAMS!$C$1:$C$844&amp;[1]TEAMS!$D$1:$D$844&amp;[1]TEAMS!$F$1:$F$844,[1]TEAMS!AM$1:AM$844,0,0)</f>
        <v>2.2000000000000002</v>
      </c>
      <c r="AE21" s="7" cm="1">
        <f t="array" ref="AE21">_xlfn.XLOOKUP($C21&amp;$D21&amp;$F21,[1]TEAMS!$C$1:$C$844&amp;[1]TEAMS!$D$1:$D$844&amp;[1]TEAMS!$F$1:$F$844,[1]TEAMS!AN$1:AN$844,0,0)</f>
        <v>6.6</v>
      </c>
      <c r="AF21" s="7"/>
      <c r="AG21" s="8">
        <f t="shared" si="4"/>
        <v>3.9206228787878792</v>
      </c>
      <c r="AH21" s="8" cm="1">
        <f t="array" ref="AH21">IF(OR($AE21="",$Z21=""),0,SUMPRODUCT(--($C$2:$C$528=$C21),--($D$2:$D$528=$D21),$Z$2:$Z$528,$AE$2:$AE$528)/SUMIFS($Z$2:$Z$528,$C$2:$C$528,$C21,$D$2:$D$528,$D21))</f>
        <v>4.7348295159522289</v>
      </c>
      <c r="AI21" s="7" cm="1">
        <f t="array" ref="AI21">_xlfn.XLOOKUP($C21&amp;$D21&amp;$F21,[1]TEAMS!$C$1:$C$844&amp;[1]TEAMS!$D$1:$D$844&amp;[1]TEAMS!$F$1:$F$844,[1]TEAMS!AO$1:AO$844,"",0)</f>
        <v>4.3</v>
      </c>
      <c r="AJ21" s="8">
        <f t="shared" si="5"/>
        <v>6.0177002325581403</v>
      </c>
      <c r="AK21" s="8" cm="1">
        <f t="array" ref="AK21">IF(OR($AI21="",$Z21=""),0,SUMPRODUCT(--($C$2:$C$528=$C21),--($D$2:$D$528=$D21),$Z$2:$Z$528,$AI$2:$AI$528)/SUMIFS($Z$2:$Z$528,$C$2:$C$528,$C21,$D$2:$D$528,$D21))</f>
        <v>1.5545779726533202</v>
      </c>
      <c r="AL21" s="7" cm="1">
        <f t="array" ref="AL21">_xlfn.XLOOKUP($C21&amp;$D21&amp;$F21,[1]TEAMS!$C$1:$C$844&amp;[1]TEAMS!$D$1:$D$844&amp;[1]TEAMS!$F$1:$F$844,[1]TEAMS!AP$1:AP$844,"",0)</f>
        <v>3.18</v>
      </c>
      <c r="AM21" s="8">
        <f t="shared" si="6"/>
        <v>8.1371418238993716</v>
      </c>
      <c r="AN21" s="8" cm="1">
        <f t="array" ref="AN21">IF(OR($AL21="",$Z21=""),0,SUMPRODUCT(--($C$2:$C$528=$C21),--($D$2:$D$528=$D21),$Z$2:$Z$528,$AL$2:$AL$528)/SUMIFS($Z$2:$Z$528,$C$2:$C$528,$C21,$D$2:$D$528,$D21))</f>
        <v>1.1871649454797204</v>
      </c>
      <c r="AO21" s="7" cm="1">
        <f t="array" ref="AO21">_xlfn.XLOOKUP($C21&amp;$D21&amp;$F21,[1]TEAMS!$C$1:$C$844&amp;[1]TEAMS!$D$1:$D$844&amp;[1]TEAMS!$F$1:$F$844,[1]TEAMS!AQ$1:AQ$844,0,0)</f>
        <v>22.2</v>
      </c>
      <c r="AP21" s="7" cm="1">
        <f t="array" ref="AP21">_xlfn.XLOOKUP($C21&amp;$D21&amp;$F21,[1]TEAMS!$C$1:$C$844&amp;[1]TEAMS!$D$1:$D$844&amp;[1]TEAMS!$F$1:$F$844,[1]TEAMS!AS$1:AS$844,0,0)</f>
        <v>59.199999999999996</v>
      </c>
      <c r="AQ21" s="10" cm="1">
        <f t="array" ref="AQ21">_xlfn.XLOOKUP($C21&amp;$D21&amp;$F21,[1]TEAMS!$C$1:$C$844&amp;[1]TEAMS!$D$1:$D$844&amp;[1]TEAMS!$F$1:$F$844,[1]TEAMS!AT$1:AT$844,0,0)</f>
        <v>26.3</v>
      </c>
      <c r="AR21" s="10" cm="1">
        <f t="array" ref="AR21">_xlfn.XLOOKUP($C21&amp;$D21&amp;$F21,[1]TEAMS!$C$1:$C$844&amp;[1]TEAMS!$D$1:$D$844&amp;[1]TEAMS!$F$1:$F$844,[1]TEAMS!AU$1:AU$844,0,0)</f>
        <v>2.4</v>
      </c>
      <c r="AS21" s="10" cm="1">
        <f t="array" ref="AS21">_xlfn.XLOOKUP($C21&amp;$D21&amp;$F21,[1]TEAMS!$C$1:$C$844&amp;[1]TEAMS!$D$1:$D$844&amp;[1]TEAMS!$F$1:$F$844,[1]TEAMS!AV$1:AV$844,0,0)</f>
        <v>1.7</v>
      </c>
      <c r="AT21" s="10" cm="1">
        <f t="array" ref="AT21">_xlfn.XLOOKUP($C21&amp;$D21&amp;$F21,[1]TEAMS!$C$1:$C$844&amp;[1]TEAMS!$D$1:$D$844&amp;[1]TEAMS!$F$1:$F$844,[1]TEAMS!AW$1:AW$844,0,0)</f>
        <v>12.6</v>
      </c>
      <c r="AU21" s="10" cm="1">
        <f t="array" ref="AU21">_xlfn.XLOOKUP($C21&amp;$D21&amp;$F21,[1]TEAMS!$C$1:$C$844&amp;[1]TEAMS!$D$1:$D$844&amp;[1]TEAMS!$F$1:$F$844,[1]TEAMS!AX$1:AX$844,0,0)</f>
        <v>2.0873015873015874</v>
      </c>
      <c r="AV21" s="10" cm="1">
        <f t="array" ref="AV21">_xlfn.XLOOKUP($C21&amp;$D21&amp;$F21,[1]TEAMS!$C$1:$C$844&amp;[1]TEAMS!$D$1:$D$844&amp;[1]TEAMS!$F$1:$F$844,[1]TEAMS!AY$1:AY$844,0,0)</f>
        <v>4.0999999999999996</v>
      </c>
      <c r="AW21" s="7"/>
      <c r="AX21" s="7"/>
      <c r="BB21" s="1" t="s">
        <v>67</v>
      </c>
      <c r="BC21" s="1">
        <v>2021</v>
      </c>
      <c r="BD21" s="1" t="s">
        <v>68</v>
      </c>
      <c r="BE21" s="7" t="s">
        <v>71</v>
      </c>
      <c r="BH21">
        <v>25876111</v>
      </c>
    </row>
    <row r="22" spans="1:60" x14ac:dyDescent="0.2">
      <c r="A22" s="1" t="str">
        <f t="shared" si="0"/>
        <v>2021-MIL-Brook Lopez</v>
      </c>
      <c r="B22" s="1" t="s">
        <v>67</v>
      </c>
      <c r="C22" s="1">
        <v>2021</v>
      </c>
      <c r="D22" s="1" t="s">
        <v>68</v>
      </c>
      <c r="E22" s="1" t="str">
        <f t="shared" si="2"/>
        <v>2021-MIL</v>
      </c>
      <c r="F22" s="7" t="s">
        <v>72</v>
      </c>
      <c r="G22" s="7" cm="1">
        <f t="array" ref="G22">_xlfn.XLOOKUP($C22&amp;$D22&amp;$F22,[1]TEAMS!$C$1:$C$844&amp;[1]TEAMS!$D$1:$D$844&amp;[1]TEAMS!$F$1:$F$844,[1]TEAMS!G$1:G$844,"",0)</f>
        <v>11</v>
      </c>
      <c r="H22" s="7" t="str" cm="1">
        <f t="array" ref="H22">_xlfn.XLOOKUP($C22&amp;$D22&amp;$F22,[1]TEAMS!$C$1:$C$844&amp;[1]TEAMS!$D$1:$D$844&amp;[1]TEAMS!$F$1:$F$844,[1]TEAMS!H$1:H$844,"",0)</f>
        <v>C</v>
      </c>
      <c r="I22" s="8" cm="1">
        <f t="array" ref="I22">_xlfn.XLOOKUP($C22&amp;$D22&amp;$F22,[1]TEAMS!$C$1:$C$844&amp;[1]TEAMS!$D$1:$D$844&amp;[1]TEAMS!$F$1:$F$844,[1]TEAMS!BG$1:BG$844,"",0)</f>
        <v>5</v>
      </c>
      <c r="J22" s="9">
        <f t="shared" si="3"/>
        <v>5</v>
      </c>
      <c r="K22" s="7" cm="1">
        <f t="array" ref="K22">_xlfn.XLOOKUP($C22&amp;$D22&amp;$F22,[1]TEAMS!$C$1:$C$844&amp;[1]TEAMS!$D$1:$D$844&amp;[1]TEAMS!$F$1:$F$844,[1]TEAMS!J$1:J$844,"",0)</f>
        <v>85</v>
      </c>
      <c r="L22" s="7" cm="1">
        <f t="array" ref="L22">_xlfn.XLOOKUP($C22&amp;$D22&amp;$F22,[1]TEAMS!$C$1:$C$844&amp;[1]TEAMS!$D$1:$D$844&amp;[1]TEAMS!$F$1:$F$844,[1]TEAMS!L$1:L$844,"",0)</f>
        <v>282</v>
      </c>
      <c r="M22" s="10" cm="1">
        <f t="array" ref="M22">_xlfn.XLOOKUP($C22&amp;$D22&amp;$F22,[1]TEAMS!$C$1:$C$844&amp;[1]TEAMS!$D$1:$D$844&amp;[1]TEAMS!$F$1:$F$844,[1]TEAMS!N$1:N$844,"",0)</f>
        <v>27.436802222065289</v>
      </c>
      <c r="N22" s="7" cm="1">
        <f t="array" ref="N22">_xlfn.XLOOKUP($C22&amp;$D22&amp;$F22,[1]TEAMS!$C$1:$C$844&amp;[1]TEAMS!$D$1:$D$844&amp;[1]TEAMS!$F$1:$F$844,[1]TEAMS!O$1:O$844,"",0)</f>
        <v>90</v>
      </c>
      <c r="O22" s="11" cm="1">
        <f t="array" ref="O22">_xlfn.XLOOKUP($C22&amp;$D22&amp;$F22,[1]TEAMS!$C$1:$C$844&amp;[1]TEAMS!$D$1:$D$844&amp;[1]TEAMS!$F$1:$F$844,[1]TEAMS!P$1:P$844,"",0)</f>
        <v>1.0588235294117647</v>
      </c>
      <c r="P22" s="10" cm="1">
        <f t="array" ref="P22">_xlfn.XLOOKUP($C22&amp;$D22&amp;$F22,[1]TEAMS!$C$1:$C$844&amp;[1]TEAMS!$D$1:$D$844&amp;[1]TEAMS!$F$1:$F$844,[1]TEAMS!R$1:R$844,"",0)</f>
        <v>33.302777777777777</v>
      </c>
      <c r="Q22" s="7" t="str" cm="1">
        <f t="array" ref="Q22">_xlfn.XLOOKUP($C22&amp;$D22&amp;$F22,[1]TEAMS!$C$1:$C$844&amp;[1]TEAMS!$D$1:$D$844&amp;[1]TEAMS!$F$1:$F$844,[1]TEAMS!S$1:S$844,"",0)</f>
        <v>us</v>
      </c>
      <c r="R22" s="7" t="str" cm="1">
        <f t="array" ref="R22">_xlfn.XLOOKUP($C22&amp;$D22&amp;$F22,[1]TEAMS!$C$1:$C$844&amp;[1]TEAMS!$D$1:$D$844&amp;[1]TEAMS!$F$1:$F$844,[1]TEAMS!T$1:T$844,"",0)</f>
        <v>United States</v>
      </c>
      <c r="S22" s="7" t="str" cm="1">
        <f t="array" ref="S22">_xlfn.XLOOKUP($C22&amp;$D22&amp;$F22,[1]TEAMS!$C$1:$C$844&amp;[1]TEAMS!$D$1:$D$844&amp;[1]TEAMS!$F$1:$F$844,[1]TEAMS!U$1:U$844,"",0)</f>
        <v>North America</v>
      </c>
      <c r="T22" s="7" t="str" cm="1">
        <f t="array" ref="T22">_xlfn.XLOOKUP($C22&amp;$D22&amp;$F22,[1]TEAMS!$C$1:$C$844&amp;[1]TEAMS!$D$1:$D$844&amp;[1]TEAMS!$F$1:$F$844,[1]TEAMS!V$1:V$844,"",0)</f>
        <v>Americas</v>
      </c>
      <c r="U22" s="7" cm="1">
        <f t="array" ref="U22">_xlfn.XLOOKUP($C22&amp;$D22&amp;$F22,[1]TEAMS!$C$1:$C$844&amp;[1]TEAMS!$D$1:$D$844&amp;[1]TEAMS!$F$1:$F$844,[1]TEAMS!W$1:W$844,"",0)</f>
        <v>12</v>
      </c>
      <c r="V22" s="7" t="str" cm="1">
        <f t="array" ref="V22">_xlfn.XLOOKUP($C22&amp;$D22&amp;$F22,[1]TEAMS!$C$1:$C$844&amp;[1]TEAMS!$D$1:$D$844&amp;[1]TEAMS!$F$1:$F$844,[1]TEAMS!Z$1:Z$844,"",0)</f>
        <v>Stanford</v>
      </c>
      <c r="W22" s="7" t="str" cm="1">
        <f t="array" ref="W22">_xlfn.XLOOKUP($C22&amp;$D22&amp;$F22,[1]TEAMS!$C$1:$C$844&amp;[1]TEAMS!$D$1:$D$844&amp;[1]TEAMS!$F$1:$F$844,[1]TEAMS!X$1:X$844,"",0)</f>
        <v>PAC12</v>
      </c>
      <c r="X22" s="7" cm="1">
        <f t="array" ref="X22">_xlfn.XLOOKUP($C22&amp;$D22&amp;$F22,[1]TEAMS!$C$1:$C$844&amp;[1]TEAMS!$D$1:$D$844&amp;[1]TEAMS!$F$1:$F$844,[1]TEAMS!AF$1:AF$844,"",0)</f>
        <v>12697675</v>
      </c>
      <c r="Y22" s="8" cm="1">
        <f t="array" ref="Y22">_xlfn.XLOOKUP($C22&amp;$D22&amp;$F22,[1]TEAMS!$C$1:$C$844&amp;[1]TEAMS!$D$1:$D$844&amp;[1]TEAMS!$F$1:$F$844,[1]TEAMS!AG$1:AG$844,"",0)</f>
        <v>9.5713293042769543E-2</v>
      </c>
      <c r="Z22" s="7" cm="1">
        <f t="array" ref="Z22">_xlfn.XLOOKUP($C22&amp;$D22&amp;$F22,[1]TEAMS!$C$1:$C$844&amp;[1]TEAMS!$D$1:$D$844&amp;[1]TEAMS!$F$1:$F$844,[1]TEAMS!AJ$1:AJ$844,"",0)</f>
        <v>1902</v>
      </c>
      <c r="AA22" s="7" cm="1">
        <f t="array" ref="AA22">_xlfn.XLOOKUP($C22&amp;$D22&amp;$F22,[1]TEAMS!$C$1:$C$844&amp;[1]TEAMS!$D$1:$D$844&amp;[1]TEAMS!$F$1:$F$844,[1]TEAMS!AR$1:AR$844,"",0)</f>
        <v>15.46</v>
      </c>
      <c r="AB22" s="8">
        <f t="shared" si="1"/>
        <v>1.6964703167368604</v>
      </c>
      <c r="AC22" s="7" cm="1">
        <f t="array" ref="AC22">_xlfn.XLOOKUP($C22&amp;$D22&amp;$F22,[1]TEAMS!$C$1:$C$844&amp;[1]TEAMS!$D$1:$D$844&amp;[1]TEAMS!$F$1:$F$844,[1]TEAMS!AL$1:AL$844,0,0)</f>
        <v>3.1</v>
      </c>
      <c r="AD22" s="7" cm="1">
        <f t="array" ref="AD22">_xlfn.XLOOKUP($C22&amp;$D22&amp;$F22,[1]TEAMS!$C$1:$C$844&amp;[1]TEAMS!$D$1:$D$844&amp;[1]TEAMS!$F$1:$F$844,[1]TEAMS!AM$1:AM$844,0,0)</f>
        <v>2.2000000000000002</v>
      </c>
      <c r="AE22" s="7" cm="1">
        <f t="array" ref="AE22">_xlfn.XLOOKUP($C22&amp;$D22&amp;$F22,[1]TEAMS!$C$1:$C$844&amp;[1]TEAMS!$D$1:$D$844&amp;[1]TEAMS!$F$1:$F$844,[1]TEAMS!AN$1:AN$844,0,0)</f>
        <v>5.3</v>
      </c>
      <c r="AF22" s="7"/>
      <c r="AG22" s="8">
        <f t="shared" si="4"/>
        <v>2.3957877358490567</v>
      </c>
      <c r="AH22" s="8" cm="1">
        <f t="array" ref="AH22">IF(OR($AE22="",$Z22=""),0,SUMPRODUCT(--($C$2:$C$528=$C22),--($D$2:$D$528=$D22),$Z$2:$Z$528,$AE$2:$AE$528)/SUMIFS($Z$2:$Z$528,$C$2:$C$528,$C22,$D$2:$D$528,$D22))</f>
        <v>4.7348295159522289</v>
      </c>
      <c r="AI22" s="7" cm="1">
        <f t="array" ref="AI22">_xlfn.XLOOKUP($C22&amp;$D22&amp;$F22,[1]TEAMS!$C$1:$C$844&amp;[1]TEAMS!$D$1:$D$844&amp;[1]TEAMS!$F$1:$F$844,[1]TEAMS!AO$1:AO$844,"",0)</f>
        <v>1.5</v>
      </c>
      <c r="AJ22" s="8">
        <f t="shared" si="5"/>
        <v>8.4651166666666668</v>
      </c>
      <c r="AK22" s="8" cm="1">
        <f t="array" ref="AK22">IF(OR($AI22="",$Z22=""),0,SUMPRODUCT(--($C$2:$C$528=$C22),--($D$2:$D$528=$D22),$Z$2:$Z$528,$AI$2:$AI$528)/SUMIFS($Z$2:$Z$528,$C$2:$C$528,$C22,$D$2:$D$528,$D22))</f>
        <v>1.5545779726533202</v>
      </c>
      <c r="AL22" s="7" cm="1">
        <f t="array" ref="AL22">_xlfn.XLOOKUP($C22&amp;$D22&amp;$F22,[1]TEAMS!$C$1:$C$844&amp;[1]TEAMS!$D$1:$D$844&amp;[1]TEAMS!$F$1:$F$844,[1]TEAMS!AP$1:AP$844,"",0)</f>
        <v>2.44</v>
      </c>
      <c r="AM22" s="8">
        <f t="shared" si="6"/>
        <v>5.2039651639344262</v>
      </c>
      <c r="AN22" s="8" cm="1">
        <f t="array" ref="AN22">IF(OR($AL22="",$Z22=""),0,SUMPRODUCT(--($C$2:$C$528=$C22),--($D$2:$D$528=$D22),$Z$2:$Z$528,$AL$2:$AL$528)/SUMIFS($Z$2:$Z$528,$C$2:$C$528,$C22,$D$2:$D$528,$D22))</f>
        <v>1.1871649454797204</v>
      </c>
      <c r="AO22" s="7" cm="1">
        <f t="array" ref="AO22">_xlfn.XLOOKUP($C22&amp;$D22&amp;$F22,[1]TEAMS!$C$1:$C$844&amp;[1]TEAMS!$D$1:$D$844&amp;[1]TEAMS!$F$1:$F$844,[1]TEAMS!AQ$1:AQ$844,0,0)</f>
        <v>16.899999999999999</v>
      </c>
      <c r="AP22" s="7" cm="1">
        <f t="array" ref="AP22">_xlfn.XLOOKUP($C22&amp;$D22&amp;$F22,[1]TEAMS!$C$1:$C$844&amp;[1]TEAMS!$D$1:$D$844&amp;[1]TEAMS!$F$1:$F$844,[1]TEAMS!AS$1:AS$844,0,0)</f>
        <v>61.1</v>
      </c>
      <c r="AQ22" s="10" cm="1">
        <f t="array" ref="AQ22">_xlfn.XLOOKUP($C22&amp;$D22&amp;$F22,[1]TEAMS!$C$1:$C$844&amp;[1]TEAMS!$D$1:$D$844&amp;[1]TEAMS!$F$1:$F$844,[1]TEAMS!AT$1:AT$844,0,0)</f>
        <v>3.5</v>
      </c>
      <c r="AR22" s="10" cm="1">
        <f t="array" ref="AR22">_xlfn.XLOOKUP($C22&amp;$D22&amp;$F22,[1]TEAMS!$C$1:$C$844&amp;[1]TEAMS!$D$1:$D$844&amp;[1]TEAMS!$F$1:$F$844,[1]TEAMS!AU$1:AU$844,0,0)</f>
        <v>1</v>
      </c>
      <c r="AS22" s="10" cm="1">
        <f t="array" ref="AS22">_xlfn.XLOOKUP($C22&amp;$D22&amp;$F22,[1]TEAMS!$C$1:$C$844&amp;[1]TEAMS!$D$1:$D$844&amp;[1]TEAMS!$F$1:$F$844,[1]TEAMS!AV$1:AV$844,0,0)</f>
        <v>4.8</v>
      </c>
      <c r="AT22" s="10" cm="1">
        <f t="array" ref="AT22">_xlfn.XLOOKUP($C22&amp;$D22&amp;$F22,[1]TEAMS!$C$1:$C$844&amp;[1]TEAMS!$D$1:$D$844&amp;[1]TEAMS!$F$1:$F$844,[1]TEAMS!AW$1:AW$844,0,0)</f>
        <v>8.3000000000000007</v>
      </c>
      <c r="AU22" s="10" cm="1">
        <f t="array" ref="AU22">_xlfn.XLOOKUP($C22&amp;$D22&amp;$F22,[1]TEAMS!$C$1:$C$844&amp;[1]TEAMS!$D$1:$D$844&amp;[1]TEAMS!$F$1:$F$844,[1]TEAMS!AX$1:AX$844,0,0)</f>
        <v>0.42168674698795178</v>
      </c>
      <c r="AV22" s="10" cm="1">
        <f t="array" ref="AV22">_xlfn.XLOOKUP($C22&amp;$D22&amp;$F22,[1]TEAMS!$C$1:$C$844&amp;[1]TEAMS!$D$1:$D$844&amp;[1]TEAMS!$F$1:$F$844,[1]TEAMS!AY$1:AY$844,0,0)</f>
        <v>5.8</v>
      </c>
      <c r="AW22" s="7"/>
      <c r="AX22" s="7"/>
      <c r="BB22" s="1" t="s">
        <v>67</v>
      </c>
      <c r="BC22" s="1">
        <v>2021</v>
      </c>
      <c r="BD22" s="1" t="s">
        <v>68</v>
      </c>
      <c r="BE22" s="7" t="s">
        <v>72</v>
      </c>
      <c r="BH22">
        <v>12697675</v>
      </c>
    </row>
    <row r="23" spans="1:60" x14ac:dyDescent="0.2">
      <c r="A23" s="1" t="str">
        <f t="shared" si="0"/>
        <v>2021-MIL-P.J. Tucker</v>
      </c>
      <c r="B23" s="1" t="s">
        <v>67</v>
      </c>
      <c r="C23" s="1">
        <v>2021</v>
      </c>
      <c r="D23" s="1" t="s">
        <v>68</v>
      </c>
      <c r="E23" s="1" t="str">
        <f t="shared" si="2"/>
        <v>2021-MIL</v>
      </c>
      <c r="F23" s="7" t="s">
        <v>73</v>
      </c>
      <c r="G23" s="7" cm="1">
        <f t="array" ref="G23">_xlfn.XLOOKUP($C23&amp;$D23&amp;$F23,[1]TEAMS!$C$1:$C$844&amp;[1]TEAMS!$D$1:$D$844&amp;[1]TEAMS!$F$1:$F$844,[1]TEAMS!G$1:G$844,"",0)</f>
        <v>17</v>
      </c>
      <c r="H23" s="7" t="str" cm="1">
        <f t="array" ref="H23">_xlfn.XLOOKUP($C23&amp;$D23&amp;$F23,[1]TEAMS!$C$1:$C$844&amp;[1]TEAMS!$D$1:$D$844&amp;[1]TEAMS!$F$1:$F$844,[1]TEAMS!H$1:H$844,"",0)</f>
        <v>PF</v>
      </c>
      <c r="I23" s="8" cm="1">
        <f t="array" ref="I23">_xlfn.XLOOKUP($C23&amp;$D23&amp;$F23,[1]TEAMS!$C$1:$C$844&amp;[1]TEAMS!$D$1:$D$844&amp;[1]TEAMS!$F$1:$F$844,[1]TEAMS!BG$1:BG$844,"",0)</f>
        <v>3.8200000000000003</v>
      </c>
      <c r="J23" s="9">
        <f t="shared" si="3"/>
        <v>4</v>
      </c>
      <c r="K23" s="7" cm="1">
        <f t="array" ref="K23">_xlfn.XLOOKUP($C23&amp;$D23&amp;$F23,[1]TEAMS!$C$1:$C$844&amp;[1]TEAMS!$D$1:$D$844&amp;[1]TEAMS!$F$1:$F$844,[1]TEAMS!J$1:J$844,"",0)</f>
        <v>77</v>
      </c>
      <c r="L23" s="7" cm="1">
        <f t="array" ref="L23">_xlfn.XLOOKUP($C23&amp;$D23&amp;$F23,[1]TEAMS!$C$1:$C$844&amp;[1]TEAMS!$D$1:$D$844&amp;[1]TEAMS!$F$1:$F$844,[1]TEAMS!L$1:L$844,"",0)</f>
        <v>245</v>
      </c>
      <c r="M23" s="10" cm="1">
        <f t="array" ref="M23">_xlfn.XLOOKUP($C23&amp;$D23&amp;$F23,[1]TEAMS!$C$1:$C$844&amp;[1]TEAMS!$D$1:$D$844&amp;[1]TEAMS!$F$1:$F$844,[1]TEAMS!N$1:N$844,"",0)</f>
        <v>29.047373549970949</v>
      </c>
      <c r="N23" s="7" cm="1">
        <f t="array" ref="N23">_xlfn.XLOOKUP($C23&amp;$D23&amp;$F23,[1]TEAMS!$C$1:$C$844&amp;[1]TEAMS!$D$1:$D$844&amp;[1]TEAMS!$F$1:$F$844,[1]TEAMS!O$1:O$844,"",0)</f>
        <v>84</v>
      </c>
      <c r="O23" s="11" cm="1">
        <f t="array" ref="O23">_xlfn.XLOOKUP($C23&amp;$D23&amp;$F23,[1]TEAMS!$C$1:$C$844&amp;[1]TEAMS!$D$1:$D$844&amp;[1]TEAMS!$F$1:$F$844,[1]TEAMS!P$1:P$844,"",0)</f>
        <v>1.0909090909090908</v>
      </c>
      <c r="P23" s="10" cm="1">
        <f t="array" ref="P23">_xlfn.XLOOKUP($C23&amp;$D23&amp;$F23,[1]TEAMS!$C$1:$C$844&amp;[1]TEAMS!$D$1:$D$844&amp;[1]TEAMS!$F$1:$F$844,[1]TEAMS!R$1:R$844,"",0)</f>
        <v>36.208333333333336</v>
      </c>
      <c r="Q23" s="7" t="str" cm="1">
        <f t="array" ref="Q23">_xlfn.XLOOKUP($C23&amp;$D23&amp;$F23,[1]TEAMS!$C$1:$C$844&amp;[1]TEAMS!$D$1:$D$844&amp;[1]TEAMS!$F$1:$F$844,[1]TEAMS!S$1:S$844,"",0)</f>
        <v>us</v>
      </c>
      <c r="R23" s="7" t="str" cm="1">
        <f t="array" ref="R23">_xlfn.XLOOKUP($C23&amp;$D23&amp;$F23,[1]TEAMS!$C$1:$C$844&amp;[1]TEAMS!$D$1:$D$844&amp;[1]TEAMS!$F$1:$F$844,[1]TEAMS!T$1:T$844,"",0)</f>
        <v>United States</v>
      </c>
      <c r="S23" s="7" t="str" cm="1">
        <f t="array" ref="S23">_xlfn.XLOOKUP($C23&amp;$D23&amp;$F23,[1]TEAMS!$C$1:$C$844&amp;[1]TEAMS!$D$1:$D$844&amp;[1]TEAMS!$F$1:$F$844,[1]TEAMS!U$1:U$844,"",0)</f>
        <v>North America</v>
      </c>
      <c r="T23" s="7" t="str" cm="1">
        <f t="array" ref="T23">_xlfn.XLOOKUP($C23&amp;$D23&amp;$F23,[1]TEAMS!$C$1:$C$844&amp;[1]TEAMS!$D$1:$D$844&amp;[1]TEAMS!$F$1:$F$844,[1]TEAMS!V$1:V$844,"",0)</f>
        <v>Americas</v>
      </c>
      <c r="U23" s="7" cm="1">
        <f t="array" ref="U23">_xlfn.XLOOKUP($C23&amp;$D23&amp;$F23,[1]TEAMS!$C$1:$C$844&amp;[1]TEAMS!$D$1:$D$844&amp;[1]TEAMS!$F$1:$F$844,[1]TEAMS!W$1:W$844,"",0)</f>
        <v>9</v>
      </c>
      <c r="V23" s="7" t="str" cm="1">
        <f t="array" ref="V23">_xlfn.XLOOKUP($C23&amp;$D23&amp;$F23,[1]TEAMS!$C$1:$C$844&amp;[1]TEAMS!$D$1:$D$844&amp;[1]TEAMS!$F$1:$F$844,[1]TEAMS!Z$1:Z$844,"",0)</f>
        <v>Texas</v>
      </c>
      <c r="W23" s="7" t="str" cm="1">
        <f t="array" ref="W23">_xlfn.XLOOKUP($C23&amp;$D23&amp;$F23,[1]TEAMS!$C$1:$C$844&amp;[1]TEAMS!$D$1:$D$844&amp;[1]TEAMS!$F$1:$F$844,[1]TEAMS!X$1:X$844,"",0)</f>
        <v>BIG12</v>
      </c>
      <c r="X23" s="7" cm="1">
        <f t="array" ref="X23">_xlfn.XLOOKUP($C23&amp;$D23&amp;$F23,[1]TEAMS!$C$1:$C$844&amp;[1]TEAMS!$D$1:$D$844&amp;[1]TEAMS!$F$1:$F$844,[1]TEAMS!AF$1:AF$844,"",0)</f>
        <v>7969537</v>
      </c>
      <c r="Y23" s="8" cm="1">
        <f t="array" ref="Y23">_xlfn.XLOOKUP($C23&amp;$D23&amp;$F23,[1]TEAMS!$C$1:$C$844&amp;[1]TEAMS!$D$1:$D$844&amp;[1]TEAMS!$F$1:$F$844,[1]TEAMS!AG$1:AG$844,"",0)</f>
        <v>6.0073252016309635E-2</v>
      </c>
      <c r="Z23" s="7" cm="1">
        <f t="array" ref="Z23">_xlfn.XLOOKUP($C23&amp;$D23&amp;$F23,[1]TEAMS!$C$1:$C$844&amp;[1]TEAMS!$D$1:$D$844&amp;[1]TEAMS!$F$1:$F$844,[1]TEAMS!AJ$1:AJ$844,"",0)</f>
        <v>397</v>
      </c>
      <c r="AA23" s="7" cm="1">
        <f t="array" ref="AA23">_xlfn.XLOOKUP($C23&amp;$D23&amp;$F23,[1]TEAMS!$C$1:$C$844&amp;[1]TEAMS!$D$1:$D$844&amp;[1]TEAMS!$F$1:$F$844,[1]TEAMS!AR$1:AR$844,"",0)</f>
        <v>5.55</v>
      </c>
      <c r="AB23" s="8">
        <f t="shared" si="1"/>
        <v>0.12711879074597587</v>
      </c>
      <c r="AC23" s="7" cm="1">
        <f t="array" ref="AC23">_xlfn.XLOOKUP($C23&amp;$D23&amp;$F23,[1]TEAMS!$C$1:$C$844&amp;[1]TEAMS!$D$1:$D$844&amp;[1]TEAMS!$F$1:$F$844,[1]TEAMS!AL$1:AL$844,0,0)</f>
        <v>0.2</v>
      </c>
      <c r="AD23" s="7" cm="1">
        <f t="array" ref="AD23">_xlfn.XLOOKUP($C23&amp;$D23&amp;$F23,[1]TEAMS!$C$1:$C$844&amp;[1]TEAMS!$D$1:$D$844&amp;[1]TEAMS!$F$1:$F$844,[1]TEAMS!AM$1:AM$844,0,0)</f>
        <v>0.3</v>
      </c>
      <c r="AE23" s="7" cm="1">
        <f t="array" ref="AE23">_xlfn.XLOOKUP($C23&amp;$D23&amp;$F23,[1]TEAMS!$C$1:$C$844&amp;[1]TEAMS!$D$1:$D$844&amp;[1]TEAMS!$F$1:$F$844,[1]TEAMS!AN$1:AN$844,0,0)</f>
        <v>0.5</v>
      </c>
      <c r="AF23" s="7"/>
      <c r="AG23" s="8">
        <f t="shared" si="4"/>
        <v>15.939074</v>
      </c>
      <c r="AH23" s="8" cm="1">
        <f t="array" ref="AH23">IF(OR($AE23="",$Z23=""),0,SUMPRODUCT(--($C$2:$C$528=$C23),--($D$2:$D$528=$D23),$Z$2:$Z$528,$AE$2:$AE$528)/SUMIFS($Z$2:$Z$528,$C$2:$C$528,$C23,$D$2:$D$528,$D23))</f>
        <v>4.7348295159522289</v>
      </c>
      <c r="AI23" s="7" cm="1">
        <f t="array" ref="AI23">_xlfn.XLOOKUP($C23&amp;$D23&amp;$F23,[1]TEAMS!$C$1:$C$844&amp;[1]TEAMS!$D$1:$D$844&amp;[1]TEAMS!$F$1:$F$844,[1]TEAMS!AO$1:AO$844,"",0)</f>
        <v>-2.7</v>
      </c>
      <c r="AJ23" s="8">
        <f t="shared" si="5"/>
        <v>-2.95168037037037</v>
      </c>
      <c r="AK23" s="8" cm="1">
        <f t="array" ref="AK23">IF(OR($AI23="",$Z23=""),0,SUMPRODUCT(--($C$2:$C$528=$C23),--($D$2:$D$528=$D23),$Z$2:$Z$528,$AI$2:$AI$528)/SUMIFS($Z$2:$Z$528,$C$2:$C$528,$C23,$D$2:$D$528,$D23))</f>
        <v>1.5545779726533202</v>
      </c>
      <c r="AL23" s="7" cm="1">
        <f t="array" ref="AL23">_xlfn.XLOOKUP($C23&amp;$D23&amp;$F23,[1]TEAMS!$C$1:$C$844&amp;[1]TEAMS!$D$1:$D$844&amp;[1]TEAMS!$F$1:$F$844,[1]TEAMS!AP$1:AP$844,"",0)</f>
        <v>-3.55</v>
      </c>
      <c r="AM23" s="8">
        <f t="shared" si="6"/>
        <v>-2.2449400000000002</v>
      </c>
      <c r="AN23" s="8" cm="1">
        <f t="array" ref="AN23">IF(OR($AL23="",$Z23=""),0,SUMPRODUCT(--($C$2:$C$528=$C23),--($D$2:$D$528=$D23),$Z$2:$Z$528,$AL$2:$AL$528)/SUMIFS($Z$2:$Z$528,$C$2:$C$528,$C23,$D$2:$D$528,$D23))</f>
        <v>1.1871649454797204</v>
      </c>
      <c r="AO23" s="7" cm="1">
        <f t="array" ref="AO23">_xlfn.XLOOKUP($C23&amp;$D23&amp;$F23,[1]TEAMS!$C$1:$C$844&amp;[1]TEAMS!$D$1:$D$844&amp;[1]TEAMS!$F$1:$F$844,[1]TEAMS!AQ$1:AQ$844,0,0)</f>
        <v>5.8</v>
      </c>
      <c r="AP23" s="7" cm="1">
        <f t="array" ref="AP23">_xlfn.XLOOKUP($C23&amp;$D23&amp;$F23,[1]TEAMS!$C$1:$C$844&amp;[1]TEAMS!$D$1:$D$844&amp;[1]TEAMS!$F$1:$F$844,[1]TEAMS!AS$1:AS$844,0,0)</f>
        <v>53.900000000000006</v>
      </c>
      <c r="AQ23" s="10" cm="1">
        <f t="array" ref="AQ23">_xlfn.XLOOKUP($C23&amp;$D23&amp;$F23,[1]TEAMS!$C$1:$C$844&amp;[1]TEAMS!$D$1:$D$844&amp;[1]TEAMS!$F$1:$F$844,[1]TEAMS!AT$1:AT$844,0,0)</f>
        <v>4.5999999999999996</v>
      </c>
      <c r="AR23" s="10" cm="1">
        <f t="array" ref="AR23">_xlfn.XLOOKUP($C23&amp;$D23&amp;$F23,[1]TEAMS!$C$1:$C$844&amp;[1]TEAMS!$D$1:$D$844&amp;[1]TEAMS!$F$1:$F$844,[1]TEAMS!AU$1:AU$844,0,0)</f>
        <v>1.2</v>
      </c>
      <c r="AS23" s="10" cm="1">
        <f t="array" ref="AS23">_xlfn.XLOOKUP($C23&amp;$D23&amp;$F23,[1]TEAMS!$C$1:$C$844&amp;[1]TEAMS!$D$1:$D$844&amp;[1]TEAMS!$F$1:$F$844,[1]TEAMS!AV$1:AV$844,0,0)</f>
        <v>0.4</v>
      </c>
      <c r="AT23" s="10" cm="1">
        <f t="array" ref="AT23">_xlfn.XLOOKUP($C23&amp;$D23&amp;$F23,[1]TEAMS!$C$1:$C$844&amp;[1]TEAMS!$D$1:$D$844&amp;[1]TEAMS!$F$1:$F$844,[1]TEAMS!AW$1:AW$844,0,0)</f>
        <v>12.7</v>
      </c>
      <c r="AU23" s="10" cm="1">
        <f t="array" ref="AU23">_xlfn.XLOOKUP($C23&amp;$D23&amp;$F23,[1]TEAMS!$C$1:$C$844&amp;[1]TEAMS!$D$1:$D$844&amp;[1]TEAMS!$F$1:$F$844,[1]TEAMS!AX$1:AX$844,0,0)</f>
        <v>0.36220472440944879</v>
      </c>
      <c r="AV23" s="10" cm="1">
        <f t="array" ref="AV23">_xlfn.XLOOKUP($C23&amp;$D23&amp;$F23,[1]TEAMS!$C$1:$C$844&amp;[1]TEAMS!$D$1:$D$844&amp;[1]TEAMS!$F$1:$F$844,[1]TEAMS!AY$1:AY$844,0,0)</f>
        <v>1.6</v>
      </c>
      <c r="AW23" s="7"/>
      <c r="AX23" s="7"/>
      <c r="BB23" s="1" t="s">
        <v>67</v>
      </c>
      <c r="BC23" s="1">
        <v>2021</v>
      </c>
      <c r="BD23" s="1" t="s">
        <v>68</v>
      </c>
      <c r="BE23" s="7" t="s">
        <v>73</v>
      </c>
      <c r="BH23">
        <v>7969537</v>
      </c>
    </row>
    <row r="24" spans="1:60" x14ac:dyDescent="0.2">
      <c r="A24" s="1" t="str">
        <f t="shared" si="0"/>
        <v>2021-MIL-Pat Connaughton</v>
      </c>
      <c r="B24" s="1" t="s">
        <v>67</v>
      </c>
      <c r="C24" s="1">
        <v>2021</v>
      </c>
      <c r="D24" s="1" t="s">
        <v>68</v>
      </c>
      <c r="E24" s="1" t="str">
        <f t="shared" si="2"/>
        <v>2021-MIL</v>
      </c>
      <c r="F24" s="7" t="s">
        <v>74</v>
      </c>
      <c r="G24" s="7" cm="1">
        <f t="array" ref="G24">_xlfn.XLOOKUP($C24&amp;$D24&amp;$F24,[1]TEAMS!$C$1:$C$844&amp;[1]TEAMS!$D$1:$D$844&amp;[1]TEAMS!$F$1:$F$844,[1]TEAMS!G$1:G$844,"",0)</f>
        <v>24</v>
      </c>
      <c r="H24" s="7" t="str" cm="1">
        <f t="array" ref="H24">_xlfn.XLOOKUP($C24&amp;$D24&amp;$F24,[1]TEAMS!$C$1:$C$844&amp;[1]TEAMS!$D$1:$D$844&amp;[1]TEAMS!$F$1:$F$844,[1]TEAMS!H$1:H$844,"",0)</f>
        <v>SG</v>
      </c>
      <c r="I24" s="8" cm="1">
        <f t="array" ref="I24">_xlfn.XLOOKUP($C24&amp;$D24&amp;$F24,[1]TEAMS!$C$1:$C$844&amp;[1]TEAMS!$D$1:$D$844&amp;[1]TEAMS!$F$1:$F$844,[1]TEAMS!BG$1:BG$844,"",0)</f>
        <v>2.65</v>
      </c>
      <c r="J24" s="9">
        <f t="shared" si="3"/>
        <v>3</v>
      </c>
      <c r="K24" s="7" cm="1">
        <f t="array" ref="K24">_xlfn.XLOOKUP($C24&amp;$D24&amp;$F24,[1]TEAMS!$C$1:$C$844&amp;[1]TEAMS!$D$1:$D$844&amp;[1]TEAMS!$F$1:$F$844,[1]TEAMS!J$1:J$844,"",0)</f>
        <v>77</v>
      </c>
      <c r="L24" s="7" cm="1">
        <f t="array" ref="L24">_xlfn.XLOOKUP($C24&amp;$D24&amp;$F24,[1]TEAMS!$C$1:$C$844&amp;[1]TEAMS!$D$1:$D$844&amp;[1]TEAMS!$F$1:$F$844,[1]TEAMS!L$1:L$844,"",0)</f>
        <v>209</v>
      </c>
      <c r="M24" s="10" cm="1">
        <f t="array" ref="M24">_xlfn.XLOOKUP($C24&amp;$D24&amp;$F24,[1]TEAMS!$C$1:$C$844&amp;[1]TEAMS!$D$1:$D$844&amp;[1]TEAMS!$F$1:$F$844,[1]TEAMS!N$1:N$844,"",0)</f>
        <v>24.779188048750726</v>
      </c>
      <c r="N24" s="7" cm="1">
        <f t="array" ref="N24">_xlfn.XLOOKUP($C24&amp;$D24&amp;$F24,[1]TEAMS!$C$1:$C$844&amp;[1]TEAMS!$D$1:$D$844&amp;[1]TEAMS!$F$1:$F$844,[1]TEAMS!O$1:O$844,"",0)</f>
        <v>80</v>
      </c>
      <c r="O24" s="11" cm="1">
        <f t="array" ref="O24">_xlfn.XLOOKUP($C24&amp;$D24&amp;$F24,[1]TEAMS!$C$1:$C$844&amp;[1]TEAMS!$D$1:$D$844&amp;[1]TEAMS!$F$1:$F$844,[1]TEAMS!P$1:P$844,"",0)</f>
        <v>1.0389610389610389</v>
      </c>
      <c r="P24" s="10" cm="1">
        <f t="array" ref="P24">_xlfn.XLOOKUP($C24&amp;$D24&amp;$F24,[1]TEAMS!$C$1:$C$844&amp;[1]TEAMS!$D$1:$D$844&amp;[1]TEAMS!$F$1:$F$844,[1]TEAMS!R$1:R$844,"",0)</f>
        <v>28.538888888888888</v>
      </c>
      <c r="Q24" s="7" t="str" cm="1">
        <f t="array" ref="Q24">_xlfn.XLOOKUP($C24&amp;$D24&amp;$F24,[1]TEAMS!$C$1:$C$844&amp;[1]TEAMS!$D$1:$D$844&amp;[1]TEAMS!$F$1:$F$844,[1]TEAMS!S$1:S$844,"",0)</f>
        <v>us</v>
      </c>
      <c r="R24" s="7" t="str" cm="1">
        <f t="array" ref="R24">_xlfn.XLOOKUP($C24&amp;$D24&amp;$F24,[1]TEAMS!$C$1:$C$844&amp;[1]TEAMS!$D$1:$D$844&amp;[1]TEAMS!$F$1:$F$844,[1]TEAMS!T$1:T$844,"",0)</f>
        <v>United States</v>
      </c>
      <c r="S24" s="7" t="str" cm="1">
        <f t="array" ref="S24">_xlfn.XLOOKUP($C24&amp;$D24&amp;$F24,[1]TEAMS!$C$1:$C$844&amp;[1]TEAMS!$D$1:$D$844&amp;[1]TEAMS!$F$1:$F$844,[1]TEAMS!U$1:U$844,"",0)</f>
        <v>North America</v>
      </c>
      <c r="T24" s="7" t="str" cm="1">
        <f t="array" ref="T24">_xlfn.XLOOKUP($C24&amp;$D24&amp;$F24,[1]TEAMS!$C$1:$C$844&amp;[1]TEAMS!$D$1:$D$844&amp;[1]TEAMS!$F$1:$F$844,[1]TEAMS!V$1:V$844,"",0)</f>
        <v>Americas</v>
      </c>
      <c r="U24" s="7" cm="1">
        <f t="array" ref="U24">_xlfn.XLOOKUP($C24&amp;$D24&amp;$F24,[1]TEAMS!$C$1:$C$844&amp;[1]TEAMS!$D$1:$D$844&amp;[1]TEAMS!$F$1:$F$844,[1]TEAMS!W$1:W$844,"",0)</f>
        <v>5</v>
      </c>
      <c r="V24" s="7" t="str" cm="1">
        <f t="array" ref="V24">_xlfn.XLOOKUP($C24&amp;$D24&amp;$F24,[1]TEAMS!$C$1:$C$844&amp;[1]TEAMS!$D$1:$D$844&amp;[1]TEAMS!$F$1:$F$844,[1]TEAMS!Z$1:Z$844,"",0)</f>
        <v>Notre Dame</v>
      </c>
      <c r="W24" s="7" t="str" cm="1">
        <f t="array" ref="W24">_xlfn.XLOOKUP($C24&amp;$D24&amp;$F24,[1]TEAMS!$C$1:$C$844&amp;[1]TEAMS!$D$1:$D$844&amp;[1]TEAMS!$F$1:$F$844,[1]TEAMS!X$1:X$844,"",0)</f>
        <v>ACC</v>
      </c>
      <c r="X24" s="7" cm="1">
        <f t="array" ref="X24">_xlfn.XLOOKUP($C24&amp;$D24&amp;$F24,[1]TEAMS!$C$1:$C$844&amp;[1]TEAMS!$D$1:$D$844&amp;[1]TEAMS!$F$1:$F$844,[1]TEAMS!AF$1:AF$844,"",0)</f>
        <v>4938273</v>
      </c>
      <c r="Y24" s="8" cm="1">
        <f t="array" ref="Y24">_xlfn.XLOOKUP($C24&amp;$D24&amp;$F24,[1]TEAMS!$C$1:$C$844&amp;[1]TEAMS!$D$1:$D$844&amp;[1]TEAMS!$F$1:$F$844,[1]TEAMS!AG$1:AG$844,"",0)</f>
        <v>3.7224009180751333E-2</v>
      </c>
      <c r="Z24" s="7" cm="1">
        <f t="array" ref="Z24">_xlfn.XLOOKUP($C24&amp;$D24&amp;$F24,[1]TEAMS!$C$1:$C$844&amp;[1]TEAMS!$D$1:$D$844&amp;[1]TEAMS!$F$1:$F$844,[1]TEAMS!AJ$1:AJ$844,"",0)</f>
        <v>1575</v>
      </c>
      <c r="AA24" s="7" cm="1">
        <f t="array" ref="AA24">_xlfn.XLOOKUP($C24&amp;$D24&amp;$F24,[1]TEAMS!$C$1:$C$844&amp;[1]TEAMS!$D$1:$D$844&amp;[1]TEAMS!$F$1:$F$844,[1]TEAMS!AR$1:AR$844,"",0)</f>
        <v>11.32</v>
      </c>
      <c r="AB24" s="8">
        <f t="shared" si="1"/>
        <v>1.0286159349218253</v>
      </c>
      <c r="AC24" s="7" cm="1">
        <f t="array" ref="AC24">_xlfn.XLOOKUP($C24&amp;$D24&amp;$F24,[1]TEAMS!$C$1:$C$844&amp;[1]TEAMS!$D$1:$D$844&amp;[1]TEAMS!$F$1:$F$844,[1]TEAMS!AL$1:AL$844,0,0)</f>
        <v>1.8</v>
      </c>
      <c r="AD24" s="7" cm="1">
        <f t="array" ref="AD24">_xlfn.XLOOKUP($C24&amp;$D24&amp;$F24,[1]TEAMS!$C$1:$C$844&amp;[1]TEAMS!$D$1:$D$844&amp;[1]TEAMS!$F$1:$F$844,[1]TEAMS!AM$1:AM$844,0,0)</f>
        <v>1.7</v>
      </c>
      <c r="AE24" s="7" cm="1">
        <f t="array" ref="AE24">_xlfn.XLOOKUP($C24&amp;$D24&amp;$F24,[1]TEAMS!$C$1:$C$844&amp;[1]TEAMS!$D$1:$D$844&amp;[1]TEAMS!$F$1:$F$844,[1]TEAMS!AN$1:AN$844,0,0)</f>
        <v>3.5</v>
      </c>
      <c r="AF24" s="7"/>
      <c r="AG24" s="8">
        <f t="shared" si="4"/>
        <v>1.4109351428571428</v>
      </c>
      <c r="AH24" s="8" cm="1">
        <f t="array" ref="AH24">IF(OR($AE24="",$Z24=""),0,SUMPRODUCT(--($C$2:$C$528=$C24),--($D$2:$D$528=$D24),$Z$2:$Z$528,$AE$2:$AE$528)/SUMIFS($Z$2:$Z$528,$C$2:$C$528,$C24,$D$2:$D$528,$D24))</f>
        <v>4.7348295159522289</v>
      </c>
      <c r="AI24" s="7" cm="1">
        <f t="array" ref="AI24">_xlfn.XLOOKUP($C24&amp;$D24&amp;$F24,[1]TEAMS!$C$1:$C$844&amp;[1]TEAMS!$D$1:$D$844&amp;[1]TEAMS!$F$1:$F$844,[1]TEAMS!AO$1:AO$844,"",0)</f>
        <v>1.8</v>
      </c>
      <c r="AJ24" s="8">
        <f t="shared" si="5"/>
        <v>2.7434849999999997</v>
      </c>
      <c r="AK24" s="8" cm="1">
        <f t="array" ref="AK24">IF(OR($AI24="",$Z24=""),0,SUMPRODUCT(--($C$2:$C$528=$C24),--($D$2:$D$528=$D24),$Z$2:$Z$528,$AI$2:$AI$528)/SUMIFS($Z$2:$Z$528,$C$2:$C$528,$C24,$D$2:$D$528,$D24))</f>
        <v>1.5545779726533202</v>
      </c>
      <c r="AL24" s="7" cm="1">
        <f t="array" ref="AL24">_xlfn.XLOOKUP($C24&amp;$D24&amp;$F24,[1]TEAMS!$C$1:$C$844&amp;[1]TEAMS!$D$1:$D$844&amp;[1]TEAMS!$F$1:$F$844,[1]TEAMS!AP$1:AP$844,"",0)</f>
        <v>0.8</v>
      </c>
      <c r="AM24" s="8">
        <f t="shared" si="6"/>
        <v>6.1728412499999994</v>
      </c>
      <c r="AN24" s="8" cm="1">
        <f t="array" ref="AN24">IF(OR($AL24="",$Z24=""),0,SUMPRODUCT(--($C$2:$C$528=$C24),--($D$2:$D$528=$D24),$Z$2:$Z$528,$AL$2:$AL$528)/SUMIFS($Z$2:$Z$528,$C$2:$C$528,$C24,$D$2:$D$528,$D24))</f>
        <v>1.1871649454797204</v>
      </c>
      <c r="AO24" s="7" cm="1">
        <f t="array" ref="AO24">_xlfn.XLOOKUP($C24&amp;$D24&amp;$F24,[1]TEAMS!$C$1:$C$844&amp;[1]TEAMS!$D$1:$D$844&amp;[1]TEAMS!$F$1:$F$844,[1]TEAMS!AQ$1:AQ$844,0,0)</f>
        <v>11.6</v>
      </c>
      <c r="AP24" s="7" cm="1">
        <f t="array" ref="AP24">_xlfn.XLOOKUP($C24&amp;$D24&amp;$F24,[1]TEAMS!$C$1:$C$844&amp;[1]TEAMS!$D$1:$D$844&amp;[1]TEAMS!$F$1:$F$844,[1]TEAMS!AS$1:AS$844,0,0)</f>
        <v>57.8</v>
      </c>
      <c r="AQ24" s="10" cm="1">
        <f t="array" ref="AQ24">_xlfn.XLOOKUP($C24&amp;$D24&amp;$F24,[1]TEAMS!$C$1:$C$844&amp;[1]TEAMS!$D$1:$D$844&amp;[1]TEAMS!$F$1:$F$844,[1]TEAMS!AT$1:AT$844,0,0)</f>
        <v>6.3</v>
      </c>
      <c r="AR24" s="10" cm="1">
        <f t="array" ref="AR24">_xlfn.XLOOKUP($C24&amp;$D24&amp;$F24,[1]TEAMS!$C$1:$C$844&amp;[1]TEAMS!$D$1:$D$844&amp;[1]TEAMS!$F$1:$F$844,[1]TEAMS!AU$1:AU$844,0,0)</f>
        <v>1.5</v>
      </c>
      <c r="AS24" s="10" cm="1">
        <f t="array" ref="AS24">_xlfn.XLOOKUP($C24&amp;$D24&amp;$F24,[1]TEAMS!$C$1:$C$844&amp;[1]TEAMS!$D$1:$D$844&amp;[1]TEAMS!$F$1:$F$844,[1]TEAMS!AV$1:AV$844,0,0)</f>
        <v>1.3</v>
      </c>
      <c r="AT24" s="10" cm="1">
        <f t="array" ref="AT24">_xlfn.XLOOKUP($C24&amp;$D24&amp;$F24,[1]TEAMS!$C$1:$C$844&amp;[1]TEAMS!$D$1:$D$844&amp;[1]TEAMS!$F$1:$F$844,[1]TEAMS!AW$1:AW$844,0,0)</f>
        <v>7.5</v>
      </c>
      <c r="AU24" s="10" cm="1">
        <f t="array" ref="AU24">_xlfn.XLOOKUP($C24&amp;$D24&amp;$F24,[1]TEAMS!$C$1:$C$844&amp;[1]TEAMS!$D$1:$D$844&amp;[1]TEAMS!$F$1:$F$844,[1]TEAMS!AX$1:AX$844,0,0)</f>
        <v>0.84</v>
      </c>
      <c r="AV24" s="10" cm="1">
        <f t="array" ref="AV24">_xlfn.XLOOKUP($C24&amp;$D24&amp;$F24,[1]TEAMS!$C$1:$C$844&amp;[1]TEAMS!$D$1:$D$844&amp;[1]TEAMS!$F$1:$F$844,[1]TEAMS!AY$1:AY$844,0,0)</f>
        <v>2.8</v>
      </c>
      <c r="AW24" s="7"/>
      <c r="AX24" s="7"/>
      <c r="BB24" s="1" t="s">
        <v>67</v>
      </c>
      <c r="BC24" s="1">
        <v>2021</v>
      </c>
      <c r="BD24" s="1" t="s">
        <v>68</v>
      </c>
      <c r="BE24" s="7" t="s">
        <v>74</v>
      </c>
      <c r="BH24">
        <v>4938273</v>
      </c>
    </row>
    <row r="25" spans="1:60" x14ac:dyDescent="0.2">
      <c r="A25" s="1" t="str">
        <f t="shared" si="0"/>
        <v>2021-MIL-Bobby Portis</v>
      </c>
      <c r="B25" s="1" t="s">
        <v>67</v>
      </c>
      <c r="C25" s="1">
        <v>2021</v>
      </c>
      <c r="D25" s="1" t="s">
        <v>68</v>
      </c>
      <c r="E25" s="1" t="str">
        <f t="shared" si="2"/>
        <v>2021-MIL</v>
      </c>
      <c r="F25" s="7" t="s">
        <v>75</v>
      </c>
      <c r="G25" s="7" cm="1">
        <f t="array" ref="G25">_xlfn.XLOOKUP($C25&amp;$D25&amp;$F25,[1]TEAMS!$C$1:$C$844&amp;[1]TEAMS!$D$1:$D$844&amp;[1]TEAMS!$F$1:$F$844,[1]TEAMS!G$1:G$844,"",0)</f>
        <v>9</v>
      </c>
      <c r="H25" s="7" t="str" cm="1">
        <f t="array" ref="H25">_xlfn.XLOOKUP($C25&amp;$D25&amp;$F25,[1]TEAMS!$C$1:$C$844&amp;[1]TEAMS!$D$1:$D$844&amp;[1]TEAMS!$F$1:$F$844,[1]TEAMS!H$1:H$844,"",0)</f>
        <v>C</v>
      </c>
      <c r="I25" s="8" cm="1">
        <f t="array" ref="I25">_xlfn.XLOOKUP($C25&amp;$D25&amp;$F25,[1]TEAMS!$C$1:$C$844&amp;[1]TEAMS!$D$1:$D$844&amp;[1]TEAMS!$F$1:$F$844,[1]TEAMS!BG$1:BG$844,"",0)</f>
        <v>4.8100000000000005</v>
      </c>
      <c r="J25" s="9">
        <f t="shared" si="3"/>
        <v>5</v>
      </c>
      <c r="K25" s="7" cm="1">
        <f t="array" ref="K25">_xlfn.XLOOKUP($C25&amp;$D25&amp;$F25,[1]TEAMS!$C$1:$C$844&amp;[1]TEAMS!$D$1:$D$844&amp;[1]TEAMS!$F$1:$F$844,[1]TEAMS!J$1:J$844,"",0)</f>
        <v>82</v>
      </c>
      <c r="L25" s="7" cm="1">
        <f t="array" ref="L25">_xlfn.XLOOKUP($C25&amp;$D25&amp;$F25,[1]TEAMS!$C$1:$C$844&amp;[1]TEAMS!$D$1:$D$844&amp;[1]TEAMS!$F$1:$F$844,[1]TEAMS!L$1:L$844,"",0)</f>
        <v>250</v>
      </c>
      <c r="M25" s="10" cm="1">
        <f t="array" ref="M25">_xlfn.XLOOKUP($C25&amp;$D25&amp;$F25,[1]TEAMS!$C$1:$C$844&amp;[1]TEAMS!$D$1:$D$844&amp;[1]TEAMS!$F$1:$F$844,[1]TEAMS!N$1:N$844,"",0)</f>
        <v>26.135724267894741</v>
      </c>
      <c r="N25" s="7" cm="1">
        <f t="array" ref="N25">_xlfn.XLOOKUP($C25&amp;$D25&amp;$F25,[1]TEAMS!$C$1:$C$844&amp;[1]TEAMS!$D$1:$D$844&amp;[1]TEAMS!$F$1:$F$844,[1]TEAMS!O$1:O$844,"",0)</f>
        <v>86</v>
      </c>
      <c r="O25" s="11" cm="1">
        <f t="array" ref="O25">_xlfn.XLOOKUP($C25&amp;$D25&amp;$F25,[1]TEAMS!$C$1:$C$844&amp;[1]TEAMS!$D$1:$D$844&amp;[1]TEAMS!$F$1:$F$844,[1]TEAMS!P$1:P$844,"",0)</f>
        <v>1.0487804878048781</v>
      </c>
      <c r="P25" s="10" cm="1">
        <f t="array" ref="P25">_xlfn.XLOOKUP($C25&amp;$D25&amp;$F25,[1]TEAMS!$C$1:$C$844&amp;[1]TEAMS!$D$1:$D$844&amp;[1]TEAMS!$F$1:$F$844,[1]TEAMS!R$1:R$844,"",0)</f>
        <v>26.444444444444443</v>
      </c>
      <c r="Q25" s="7" t="str" cm="1">
        <f t="array" ref="Q25">_xlfn.XLOOKUP($C25&amp;$D25&amp;$F25,[1]TEAMS!$C$1:$C$844&amp;[1]TEAMS!$D$1:$D$844&amp;[1]TEAMS!$F$1:$F$844,[1]TEAMS!S$1:S$844,"",0)</f>
        <v>us</v>
      </c>
      <c r="R25" s="7" t="str" cm="1">
        <f t="array" ref="R25">_xlfn.XLOOKUP($C25&amp;$D25&amp;$F25,[1]TEAMS!$C$1:$C$844&amp;[1]TEAMS!$D$1:$D$844&amp;[1]TEAMS!$F$1:$F$844,[1]TEAMS!T$1:T$844,"",0)</f>
        <v>United States</v>
      </c>
      <c r="S25" s="7" t="str" cm="1">
        <f t="array" ref="S25">_xlfn.XLOOKUP($C25&amp;$D25&amp;$F25,[1]TEAMS!$C$1:$C$844&amp;[1]TEAMS!$D$1:$D$844&amp;[1]TEAMS!$F$1:$F$844,[1]TEAMS!U$1:U$844,"",0)</f>
        <v>North America</v>
      </c>
      <c r="T25" s="7" t="str" cm="1">
        <f t="array" ref="T25">_xlfn.XLOOKUP($C25&amp;$D25&amp;$F25,[1]TEAMS!$C$1:$C$844&amp;[1]TEAMS!$D$1:$D$844&amp;[1]TEAMS!$F$1:$F$844,[1]TEAMS!V$1:V$844,"",0)</f>
        <v>Americas</v>
      </c>
      <c r="U25" s="7" cm="1">
        <f t="array" ref="U25">_xlfn.XLOOKUP($C25&amp;$D25&amp;$F25,[1]TEAMS!$C$1:$C$844&amp;[1]TEAMS!$D$1:$D$844&amp;[1]TEAMS!$F$1:$F$844,[1]TEAMS!W$1:W$844,"",0)</f>
        <v>5</v>
      </c>
      <c r="V25" s="7" t="str" cm="1">
        <f t="array" ref="V25">_xlfn.XLOOKUP($C25&amp;$D25&amp;$F25,[1]TEAMS!$C$1:$C$844&amp;[1]TEAMS!$D$1:$D$844&amp;[1]TEAMS!$F$1:$F$844,[1]TEAMS!Z$1:Z$844,"",0)</f>
        <v>Arkansas</v>
      </c>
      <c r="W25" s="7" t="str" cm="1">
        <f t="array" ref="W25">_xlfn.XLOOKUP($C25&amp;$D25&amp;$F25,[1]TEAMS!$C$1:$C$844&amp;[1]TEAMS!$D$1:$D$844&amp;[1]TEAMS!$F$1:$F$844,[1]TEAMS!X$1:X$844,"",0)</f>
        <v>SEC</v>
      </c>
      <c r="X25" s="7" cm="1">
        <f t="array" ref="X25">_xlfn.XLOOKUP($C25&amp;$D25&amp;$F25,[1]TEAMS!$C$1:$C$844&amp;[1]TEAMS!$D$1:$D$844&amp;[1]TEAMS!$F$1:$F$844,[1]TEAMS!AF$1:AF$844,"",0)</f>
        <v>3623000</v>
      </c>
      <c r="Y25" s="8" cm="1">
        <f t="array" ref="Y25">_xlfn.XLOOKUP($C25&amp;$D25&amp;$F25,[1]TEAMS!$C$1:$C$844&amp;[1]TEAMS!$D$1:$D$844&amp;[1]TEAMS!$F$1:$F$844,[1]TEAMS!AG$1:AG$844,"",0)</f>
        <v>2.7309665800546484E-2</v>
      </c>
      <c r="Z25" s="7" cm="1">
        <f t="array" ref="Z25">_xlfn.XLOOKUP($C25&amp;$D25&amp;$F25,[1]TEAMS!$C$1:$C$844&amp;[1]TEAMS!$D$1:$D$844&amp;[1]TEAMS!$F$1:$F$844,[1]TEAMS!AJ$1:AJ$844,"",0)</f>
        <v>1372</v>
      </c>
      <c r="AA25" s="7" cm="1">
        <f t="array" ref="AA25">_xlfn.XLOOKUP($C25&amp;$D25&amp;$F25,[1]TEAMS!$C$1:$C$844&amp;[1]TEAMS!$D$1:$D$844&amp;[1]TEAMS!$F$1:$F$844,[1]TEAMS!AR$1:AR$844,"",0)</f>
        <v>20</v>
      </c>
      <c r="AB25" s="8">
        <f t="shared" si="1"/>
        <v>1.5831073674493741</v>
      </c>
      <c r="AC25" s="7" cm="1">
        <f t="array" ref="AC25">_xlfn.XLOOKUP($C25&amp;$D25&amp;$F25,[1]TEAMS!$C$1:$C$844&amp;[1]TEAMS!$D$1:$D$844&amp;[1]TEAMS!$F$1:$F$844,[1]TEAMS!AL$1:AL$844,0,0)</f>
        <v>2.8</v>
      </c>
      <c r="AD25" s="7" cm="1">
        <f t="array" ref="AD25">_xlfn.XLOOKUP($C25&amp;$D25&amp;$F25,[1]TEAMS!$C$1:$C$844&amp;[1]TEAMS!$D$1:$D$844&amp;[1]TEAMS!$F$1:$F$844,[1]TEAMS!AM$1:AM$844,0,0)</f>
        <v>2</v>
      </c>
      <c r="AE25" s="7" cm="1">
        <f t="array" ref="AE25">_xlfn.XLOOKUP($C25&amp;$D25&amp;$F25,[1]TEAMS!$C$1:$C$844&amp;[1]TEAMS!$D$1:$D$844&amp;[1]TEAMS!$F$1:$F$844,[1]TEAMS!AN$1:AN$844,0,0)</f>
        <v>4.8</v>
      </c>
      <c r="AF25" s="7"/>
      <c r="AG25" s="8">
        <f t="shared" si="4"/>
        <v>0.75479166666666675</v>
      </c>
      <c r="AH25" s="8" cm="1">
        <f t="array" ref="AH25">IF(OR($AE25="",$Z25=""),0,SUMPRODUCT(--($C$2:$C$528=$C25),--($D$2:$D$528=$D25),$Z$2:$Z$528,$AE$2:$AE$528)/SUMIFS($Z$2:$Z$528,$C$2:$C$528,$C25,$D$2:$D$528,$D25))</f>
        <v>4.7348295159522289</v>
      </c>
      <c r="AI25" s="7" cm="1">
        <f t="array" ref="AI25">_xlfn.XLOOKUP($C25&amp;$D25&amp;$F25,[1]TEAMS!$C$1:$C$844&amp;[1]TEAMS!$D$1:$D$844&amp;[1]TEAMS!$F$1:$F$844,[1]TEAMS!AO$1:AO$844,"",0)</f>
        <v>2.7</v>
      </c>
      <c r="AJ25" s="8">
        <f t="shared" si="5"/>
        <v>1.3418518518518519</v>
      </c>
      <c r="AK25" s="8" cm="1">
        <f t="array" ref="AK25">IF(OR($AI25="",$Z25=""),0,SUMPRODUCT(--($C$2:$C$528=$C25),--($D$2:$D$528=$D25),$Z$2:$Z$528,$AI$2:$AI$528)/SUMIFS($Z$2:$Z$528,$C$2:$C$528,$C25,$D$2:$D$528,$D25))</f>
        <v>1.5545779726533202</v>
      </c>
      <c r="AL25" s="7" cm="1">
        <f t="array" ref="AL25">_xlfn.XLOOKUP($C25&amp;$D25&amp;$F25,[1]TEAMS!$C$1:$C$844&amp;[1]TEAMS!$D$1:$D$844&amp;[1]TEAMS!$F$1:$F$844,[1]TEAMS!AP$1:AP$844,"",0)</f>
        <v>-0.28999999999999998</v>
      </c>
      <c r="AM25" s="8">
        <f t="shared" si="6"/>
        <v>-12.493103448275864</v>
      </c>
      <c r="AN25" s="8" cm="1">
        <f t="array" ref="AN25">IF(OR($AL25="",$Z25=""),0,SUMPRODUCT(--($C$2:$C$528=$C25),--($D$2:$D$528=$D25),$Z$2:$Z$528,$AL$2:$AL$528)/SUMIFS($Z$2:$Z$528,$C$2:$C$528,$C25,$D$2:$D$528,$D25))</f>
        <v>1.1871649454797204</v>
      </c>
      <c r="AO25" s="7" cm="1">
        <f t="array" ref="AO25">_xlfn.XLOOKUP($C25&amp;$D25&amp;$F25,[1]TEAMS!$C$1:$C$844&amp;[1]TEAMS!$D$1:$D$844&amp;[1]TEAMS!$F$1:$F$844,[1]TEAMS!AQ$1:AQ$844,0,0)</f>
        <v>20.9</v>
      </c>
      <c r="AP25" s="7" cm="1">
        <f t="array" ref="AP25">_xlfn.XLOOKUP($C25&amp;$D25&amp;$F25,[1]TEAMS!$C$1:$C$844&amp;[1]TEAMS!$D$1:$D$844&amp;[1]TEAMS!$F$1:$F$844,[1]TEAMS!AS$1:AS$844,0,0)</f>
        <v>59.8</v>
      </c>
      <c r="AQ25" s="10" cm="1">
        <f t="array" ref="AQ25">_xlfn.XLOOKUP($C25&amp;$D25&amp;$F25,[1]TEAMS!$C$1:$C$844&amp;[1]TEAMS!$D$1:$D$844&amp;[1]TEAMS!$F$1:$F$844,[1]TEAMS!AT$1:AT$844,0,0)</f>
        <v>7.4</v>
      </c>
      <c r="AR25" s="10" cm="1">
        <f t="array" ref="AR25">_xlfn.XLOOKUP($C25&amp;$D25&amp;$F25,[1]TEAMS!$C$1:$C$844&amp;[1]TEAMS!$D$1:$D$844&amp;[1]TEAMS!$F$1:$F$844,[1]TEAMS!AU$1:AU$844,0,0)</f>
        <v>1.8</v>
      </c>
      <c r="AS25" s="10" cm="1">
        <f t="array" ref="AS25">_xlfn.XLOOKUP($C25&amp;$D25&amp;$F25,[1]TEAMS!$C$1:$C$844&amp;[1]TEAMS!$D$1:$D$844&amp;[1]TEAMS!$F$1:$F$844,[1]TEAMS!AV$1:AV$844,0,0)</f>
        <v>1.7</v>
      </c>
      <c r="AT25" s="10" cm="1">
        <f t="array" ref="AT25">_xlfn.XLOOKUP($C25&amp;$D25&amp;$F25,[1]TEAMS!$C$1:$C$844&amp;[1]TEAMS!$D$1:$D$844&amp;[1]TEAMS!$F$1:$F$844,[1]TEAMS!AW$1:AW$844,0,0)</f>
        <v>8.1999999999999993</v>
      </c>
      <c r="AU25" s="10" cm="1">
        <f t="array" ref="AU25">_xlfn.XLOOKUP($C25&amp;$D25&amp;$F25,[1]TEAMS!$C$1:$C$844&amp;[1]TEAMS!$D$1:$D$844&amp;[1]TEAMS!$F$1:$F$844,[1]TEAMS!AX$1:AX$844,0,0)</f>
        <v>0.90243902439024404</v>
      </c>
      <c r="AV25" s="10" cm="1">
        <f t="array" ref="AV25">_xlfn.XLOOKUP($C25&amp;$D25&amp;$F25,[1]TEAMS!$C$1:$C$844&amp;[1]TEAMS!$D$1:$D$844&amp;[1]TEAMS!$F$1:$F$844,[1]TEAMS!AY$1:AY$844,0,0)</f>
        <v>3.5</v>
      </c>
      <c r="AW25" s="7"/>
      <c r="AX25" s="7"/>
      <c r="BB25" s="1" t="s">
        <v>67</v>
      </c>
      <c r="BC25" s="1">
        <v>2021</v>
      </c>
      <c r="BD25" s="1" t="s">
        <v>68</v>
      </c>
      <c r="BE25" s="7" t="s">
        <v>75</v>
      </c>
      <c r="BH25">
        <v>3623000</v>
      </c>
    </row>
    <row r="26" spans="1:60" x14ac:dyDescent="0.2">
      <c r="A26" s="1" t="str">
        <f t="shared" si="0"/>
        <v>2021-MIL-D.J. Augustin</v>
      </c>
      <c r="B26" s="1" t="s">
        <v>67</v>
      </c>
      <c r="C26" s="1">
        <v>2021</v>
      </c>
      <c r="D26" s="1" t="s">
        <v>68</v>
      </c>
      <c r="E26" s="1" t="str">
        <f t="shared" si="2"/>
        <v>2021-MIL</v>
      </c>
      <c r="F26" s="7" t="s">
        <v>76</v>
      </c>
      <c r="G26" s="7" cm="1">
        <f t="array" ref="G26">_xlfn.XLOOKUP($C26&amp;$D26&amp;$F26,[1]TEAMS!$C$1:$C$844&amp;[1]TEAMS!$D$1:$D$844&amp;[1]TEAMS!$F$1:$F$844,[1]TEAMS!G$1:G$844,"",0)</f>
        <v>12</v>
      </c>
      <c r="H26" s="7" t="str" cm="1">
        <f t="array" ref="H26">_xlfn.XLOOKUP($C26&amp;$D26&amp;$F26,[1]TEAMS!$C$1:$C$844&amp;[1]TEAMS!$D$1:$D$844&amp;[1]TEAMS!$F$1:$F$844,[1]TEAMS!H$1:H$844,"",0)</f>
        <v>PG</v>
      </c>
      <c r="I26" s="8" cm="1">
        <f t="array" ref="I26">_xlfn.XLOOKUP($C26&amp;$D26&amp;$F26,[1]TEAMS!$C$1:$C$844&amp;[1]TEAMS!$D$1:$D$844&amp;[1]TEAMS!$F$1:$F$844,[1]TEAMS!BG$1:BG$844,"",0)</f>
        <v>1</v>
      </c>
      <c r="J26" s="9">
        <f t="shared" si="3"/>
        <v>1</v>
      </c>
      <c r="K26" s="7" cm="1">
        <f t="array" ref="K26">_xlfn.XLOOKUP($C26&amp;$D26&amp;$F26,[1]TEAMS!$C$1:$C$844&amp;[1]TEAMS!$D$1:$D$844&amp;[1]TEAMS!$F$1:$F$844,[1]TEAMS!J$1:J$844,"",0)</f>
        <v>71</v>
      </c>
      <c r="L26" s="7" cm="1">
        <f t="array" ref="L26">_xlfn.XLOOKUP($C26&amp;$D26&amp;$F26,[1]TEAMS!$C$1:$C$844&amp;[1]TEAMS!$D$1:$D$844&amp;[1]TEAMS!$F$1:$F$844,[1]TEAMS!L$1:L$844,"",0)</f>
        <v>183</v>
      </c>
      <c r="M26" s="10" cm="1">
        <f t="array" ref="M26">_xlfn.XLOOKUP($C26&amp;$D26&amp;$F26,[1]TEAMS!$C$1:$C$844&amp;[1]TEAMS!$D$1:$D$844&amp;[1]TEAMS!$F$1:$F$844,[1]TEAMS!N$1:N$844,"",0)</f>
        <v>25.518587284943735</v>
      </c>
      <c r="N26" s="7" cm="1">
        <f t="array" ref="N26">_xlfn.XLOOKUP($C26&amp;$D26&amp;$F26,[1]TEAMS!$C$1:$C$844&amp;[1]TEAMS!$D$1:$D$844&amp;[1]TEAMS!$F$1:$F$844,[1]TEAMS!O$1:O$844,"",0)</f>
        <v>75.5</v>
      </c>
      <c r="O26" s="11" cm="1">
        <f t="array" ref="O26">_xlfn.XLOOKUP($C26&amp;$D26&amp;$F26,[1]TEAMS!$C$1:$C$844&amp;[1]TEAMS!$D$1:$D$844&amp;[1]TEAMS!$F$1:$F$844,[1]TEAMS!P$1:P$844,"",0)</f>
        <v>1.0633802816901408</v>
      </c>
      <c r="P26" s="10" cm="1">
        <f t="array" ref="P26">_xlfn.XLOOKUP($C26&amp;$D26&amp;$F26,[1]TEAMS!$C$1:$C$844&amp;[1]TEAMS!$D$1:$D$844&amp;[1]TEAMS!$F$1:$F$844,[1]TEAMS!R$1:R$844,"",0)</f>
        <v>33.694444444444443</v>
      </c>
      <c r="Q26" s="7" t="str" cm="1">
        <f t="array" ref="Q26">_xlfn.XLOOKUP($C26&amp;$D26&amp;$F26,[1]TEAMS!$C$1:$C$844&amp;[1]TEAMS!$D$1:$D$844&amp;[1]TEAMS!$F$1:$F$844,[1]TEAMS!S$1:S$844,"",0)</f>
        <v>us</v>
      </c>
      <c r="R26" s="7" t="str" cm="1">
        <f t="array" ref="R26">_xlfn.XLOOKUP($C26&amp;$D26&amp;$F26,[1]TEAMS!$C$1:$C$844&amp;[1]TEAMS!$D$1:$D$844&amp;[1]TEAMS!$F$1:$F$844,[1]TEAMS!T$1:T$844,"",0)</f>
        <v>United States</v>
      </c>
      <c r="S26" s="7" t="str" cm="1">
        <f t="array" ref="S26">_xlfn.XLOOKUP($C26&amp;$D26&amp;$F26,[1]TEAMS!$C$1:$C$844&amp;[1]TEAMS!$D$1:$D$844&amp;[1]TEAMS!$F$1:$F$844,[1]TEAMS!U$1:U$844,"",0)</f>
        <v>North America</v>
      </c>
      <c r="T26" s="7" t="str" cm="1">
        <f t="array" ref="T26">_xlfn.XLOOKUP($C26&amp;$D26&amp;$F26,[1]TEAMS!$C$1:$C$844&amp;[1]TEAMS!$D$1:$D$844&amp;[1]TEAMS!$F$1:$F$844,[1]TEAMS!V$1:V$844,"",0)</f>
        <v>Americas</v>
      </c>
      <c r="U26" s="7" cm="1">
        <f t="array" ref="U26">_xlfn.XLOOKUP($C26&amp;$D26&amp;$F26,[1]TEAMS!$C$1:$C$844&amp;[1]TEAMS!$D$1:$D$844&amp;[1]TEAMS!$F$1:$F$844,[1]TEAMS!W$1:W$844,"",0)</f>
        <v>12</v>
      </c>
      <c r="V26" s="7" t="str" cm="1">
        <f t="array" ref="V26">_xlfn.XLOOKUP($C26&amp;$D26&amp;$F26,[1]TEAMS!$C$1:$C$844&amp;[1]TEAMS!$D$1:$D$844&amp;[1]TEAMS!$F$1:$F$844,[1]TEAMS!Z$1:Z$844,"",0)</f>
        <v>Texas</v>
      </c>
      <c r="W26" s="7" t="str" cm="1">
        <f t="array" ref="W26">_xlfn.XLOOKUP($C26&amp;$D26&amp;$F26,[1]TEAMS!$C$1:$C$844&amp;[1]TEAMS!$D$1:$D$844&amp;[1]TEAMS!$F$1:$F$844,[1]TEAMS!X$1:X$844,"",0)</f>
        <v>BIG12</v>
      </c>
      <c r="X26" s="7" cm="1">
        <f t="array" ref="X26">_xlfn.XLOOKUP($C26&amp;$D26&amp;$F26,[1]TEAMS!$C$1:$C$844&amp;[1]TEAMS!$D$1:$D$844&amp;[1]TEAMS!$F$1:$F$844,[1]TEAMS!AF$1:AF$844,"",0)</f>
        <v>3169348</v>
      </c>
      <c r="Y26" s="8" cm="1">
        <f t="array" ref="Y26">_xlfn.XLOOKUP($C26&amp;$D26&amp;$F26,[1]TEAMS!$C$1:$C$844&amp;[1]TEAMS!$D$1:$D$844&amp;[1]TEAMS!$F$1:$F$844,[1]TEAMS!AG$1:AG$844,"",0)</f>
        <v>2.3890100658468229E-2</v>
      </c>
      <c r="Z26" s="7" cm="1">
        <f t="array" ref="Z26">_xlfn.XLOOKUP($C26&amp;$D26&amp;$F26,[1]TEAMS!$C$1:$C$844&amp;[1]TEAMS!$D$1:$D$844&amp;[1]TEAMS!$F$1:$F$844,[1]TEAMS!AJ$1:AJ$844,"",0)</f>
        <v>713</v>
      </c>
      <c r="AA26" s="7" cm="1">
        <f t="array" ref="AA26">_xlfn.XLOOKUP($C26&amp;$D26&amp;$F26,[1]TEAMS!$C$1:$C$844&amp;[1]TEAMS!$D$1:$D$844&amp;[1]TEAMS!$F$1:$F$844,[1]TEAMS!AR$1:AR$844,"",0)</f>
        <v>12.18</v>
      </c>
      <c r="AB26" s="8">
        <f t="shared" si="1"/>
        <v>0.5010292505625108</v>
      </c>
      <c r="AC26" s="7" cm="1">
        <f t="array" ref="AC26">_xlfn.XLOOKUP($C26&amp;$D26&amp;$F26,[1]TEAMS!$C$1:$C$844&amp;[1]TEAMS!$D$1:$D$844&amp;[1]TEAMS!$F$1:$F$844,[1]TEAMS!AL$1:AL$844,0,0)</f>
        <v>0.8</v>
      </c>
      <c r="AD26" s="7" cm="1">
        <f t="array" ref="AD26">_xlfn.XLOOKUP($C26&amp;$D26&amp;$F26,[1]TEAMS!$C$1:$C$844&amp;[1]TEAMS!$D$1:$D$844&amp;[1]TEAMS!$F$1:$F$844,[1]TEAMS!AM$1:AM$844,0,0)</f>
        <v>0.4</v>
      </c>
      <c r="AE26" s="7" cm="1">
        <f t="array" ref="AE26">_xlfn.XLOOKUP($C26&amp;$D26&amp;$F26,[1]TEAMS!$C$1:$C$844&amp;[1]TEAMS!$D$1:$D$844&amp;[1]TEAMS!$F$1:$F$844,[1]TEAMS!AN$1:AN$844,0,0)</f>
        <v>1.2</v>
      </c>
      <c r="AF26" s="7"/>
      <c r="AG26" s="8">
        <f t="shared" si="4"/>
        <v>2.6411233333333333</v>
      </c>
      <c r="AH26" s="8" cm="1">
        <f t="array" ref="AH26">IF(OR($AE26="",$Z26=""),0,SUMPRODUCT(--($C$2:$C$528=$C26),--($D$2:$D$528=$D26),$Z$2:$Z$528,$AE$2:$AE$528)/SUMIFS($Z$2:$Z$528,$C$2:$C$528,$C26,$D$2:$D$528,$D26))</f>
        <v>4.7348295159522289</v>
      </c>
      <c r="AI26" s="7" cm="1">
        <f t="array" ref="AI26">_xlfn.XLOOKUP($C26&amp;$D26&amp;$F26,[1]TEAMS!$C$1:$C$844&amp;[1]TEAMS!$D$1:$D$844&amp;[1]TEAMS!$F$1:$F$844,[1]TEAMS!AO$1:AO$844,"",0)</f>
        <v>-1.9</v>
      </c>
      <c r="AJ26" s="8">
        <f t="shared" si="5"/>
        <v>-1.6680778947368422</v>
      </c>
      <c r="AK26" s="8" cm="1">
        <f t="array" ref="AK26">IF(OR($AI26="",$Z26=""),0,SUMPRODUCT(--($C$2:$C$528=$C26),--($D$2:$D$528=$D26),$Z$2:$Z$528,$AI$2:$AI$528)/SUMIFS($Z$2:$Z$528,$C$2:$C$528,$C26,$D$2:$D$528,$D26))</f>
        <v>1.5545779726533202</v>
      </c>
      <c r="AL26" s="7" cm="1">
        <f t="array" ref="AL26">_xlfn.XLOOKUP($C26&amp;$D26&amp;$F26,[1]TEAMS!$C$1:$C$844&amp;[1]TEAMS!$D$1:$D$844&amp;[1]TEAMS!$F$1:$F$844,[1]TEAMS!AP$1:AP$844,"",0)</f>
        <v>-1.78</v>
      </c>
      <c r="AM26" s="8">
        <f t="shared" si="6"/>
        <v>-1.7805325842696629</v>
      </c>
      <c r="AN26" s="8" cm="1">
        <f t="array" ref="AN26">IF(OR($AL26="",$Z26=""),0,SUMPRODUCT(--($C$2:$C$528=$C26),--($D$2:$D$528=$D26),$Z$2:$Z$528,$AL$2:$AL$528)/SUMIFS($Z$2:$Z$528,$C$2:$C$528,$C26,$D$2:$D$528,$D26))</f>
        <v>1.1871649454797204</v>
      </c>
      <c r="AO26" s="7" cm="1">
        <f t="array" ref="AO26">_xlfn.XLOOKUP($C26&amp;$D26&amp;$F26,[1]TEAMS!$C$1:$C$844&amp;[1]TEAMS!$D$1:$D$844&amp;[1]TEAMS!$F$1:$F$844,[1]TEAMS!AQ$1:AQ$844,0,0)</f>
        <v>14.3</v>
      </c>
      <c r="AP26" s="7" cm="1">
        <f t="array" ref="AP26">_xlfn.XLOOKUP($C26&amp;$D26&amp;$F26,[1]TEAMS!$C$1:$C$844&amp;[1]TEAMS!$D$1:$D$844&amp;[1]TEAMS!$F$1:$F$844,[1]TEAMS!AS$1:AS$844,0,0)</f>
        <v>54.2</v>
      </c>
      <c r="AQ26" s="10" cm="1">
        <f t="array" ref="AQ26">_xlfn.XLOOKUP($C26&amp;$D26&amp;$F26,[1]TEAMS!$C$1:$C$844&amp;[1]TEAMS!$D$1:$D$844&amp;[1]TEAMS!$F$1:$F$844,[1]TEAMS!AT$1:AT$844,0,0)</f>
        <v>18.600000000000001</v>
      </c>
      <c r="AR26" s="10" cm="1">
        <f t="array" ref="AR26">_xlfn.XLOOKUP($C26&amp;$D26&amp;$F26,[1]TEAMS!$C$1:$C$844&amp;[1]TEAMS!$D$1:$D$844&amp;[1]TEAMS!$F$1:$F$844,[1]TEAMS!AU$1:AU$844,0,0)</f>
        <v>1.3</v>
      </c>
      <c r="AS26" s="10" cm="1">
        <f t="array" ref="AS26">_xlfn.XLOOKUP($C26&amp;$D26&amp;$F26,[1]TEAMS!$C$1:$C$844&amp;[1]TEAMS!$D$1:$D$844&amp;[1]TEAMS!$F$1:$F$844,[1]TEAMS!AV$1:AV$844,0,0)</f>
        <v>0.1</v>
      </c>
      <c r="AT26" s="10" cm="1">
        <f t="array" ref="AT26">_xlfn.XLOOKUP($C26&amp;$D26&amp;$F26,[1]TEAMS!$C$1:$C$844&amp;[1]TEAMS!$D$1:$D$844&amp;[1]TEAMS!$F$1:$F$844,[1]TEAMS!AW$1:AW$844,0,0)</f>
        <v>14</v>
      </c>
      <c r="AU26" s="10" cm="1">
        <f t="array" ref="AU26">_xlfn.XLOOKUP($C26&amp;$D26&amp;$F26,[1]TEAMS!$C$1:$C$844&amp;[1]TEAMS!$D$1:$D$844&amp;[1]TEAMS!$F$1:$F$844,[1]TEAMS!AX$1:AX$844,0,0)</f>
        <v>1.3285714285714287</v>
      </c>
      <c r="AV26" s="10" cm="1">
        <f t="array" ref="AV26">_xlfn.XLOOKUP($C26&amp;$D26&amp;$F26,[1]TEAMS!$C$1:$C$844&amp;[1]TEAMS!$D$1:$D$844&amp;[1]TEAMS!$F$1:$F$844,[1]TEAMS!AY$1:AY$844,0,0)</f>
        <v>1.4000000000000001</v>
      </c>
      <c r="AW26" s="7"/>
      <c r="AX26" s="7"/>
      <c r="BB26" s="1" t="s">
        <v>67</v>
      </c>
      <c r="BC26" s="1">
        <v>2021</v>
      </c>
      <c r="BD26" s="1" t="s">
        <v>68</v>
      </c>
      <c r="BE26" s="7" t="s">
        <v>76</v>
      </c>
      <c r="BH26">
        <v>3169348</v>
      </c>
    </row>
    <row r="27" spans="1:60" x14ac:dyDescent="0.2">
      <c r="A27" s="1" t="str">
        <f t="shared" si="0"/>
        <v>2021-MIL-Donte DiVincenzo</v>
      </c>
      <c r="B27" s="1" t="s">
        <v>67</v>
      </c>
      <c r="C27" s="1">
        <v>2021</v>
      </c>
      <c r="D27" s="1" t="s">
        <v>68</v>
      </c>
      <c r="E27" s="1" t="str">
        <f t="shared" si="2"/>
        <v>2021-MIL</v>
      </c>
      <c r="F27" s="7" t="s">
        <v>77</v>
      </c>
      <c r="G27" s="7" cm="1">
        <f t="array" ref="G27">_xlfn.XLOOKUP($C27&amp;$D27&amp;$F27,[1]TEAMS!$C$1:$C$844&amp;[1]TEAMS!$D$1:$D$844&amp;[1]TEAMS!$F$1:$F$844,[1]TEAMS!G$1:G$844,"",0)</f>
        <v>0</v>
      </c>
      <c r="H27" s="7" t="str" cm="1">
        <f t="array" ref="H27">_xlfn.XLOOKUP($C27&amp;$D27&amp;$F27,[1]TEAMS!$C$1:$C$844&amp;[1]TEAMS!$D$1:$D$844&amp;[1]TEAMS!$F$1:$F$844,[1]TEAMS!H$1:H$844,"",0)</f>
        <v>SG</v>
      </c>
      <c r="I27" s="8" cm="1">
        <f t="array" ref="I27">_xlfn.XLOOKUP($C27&amp;$D27&amp;$F27,[1]TEAMS!$C$1:$C$844&amp;[1]TEAMS!$D$1:$D$844&amp;[1]TEAMS!$F$1:$F$844,[1]TEAMS!BG$1:BG$844,"",0)</f>
        <v>2.0099999999999998</v>
      </c>
      <c r="J27" s="9">
        <f t="shared" si="3"/>
        <v>2</v>
      </c>
      <c r="K27" s="7" cm="1">
        <f t="array" ref="K27">_xlfn.XLOOKUP($C27&amp;$D27&amp;$F27,[1]TEAMS!$C$1:$C$844&amp;[1]TEAMS!$D$1:$D$844&amp;[1]TEAMS!$F$1:$F$844,[1]TEAMS!J$1:J$844,"",0)</f>
        <v>76</v>
      </c>
      <c r="L27" s="7" cm="1">
        <f t="array" ref="L27">_xlfn.XLOOKUP($C27&amp;$D27&amp;$F27,[1]TEAMS!$C$1:$C$844&amp;[1]TEAMS!$D$1:$D$844&amp;[1]TEAMS!$F$1:$F$844,[1]TEAMS!L$1:L$844,"",0)</f>
        <v>203</v>
      </c>
      <c r="M27" s="10" cm="1">
        <f t="array" ref="M27">_xlfn.XLOOKUP($C27&amp;$D27&amp;$F27,[1]TEAMS!$C$1:$C$844&amp;[1]TEAMS!$D$1:$D$844&amp;[1]TEAMS!$F$1:$F$844,[1]TEAMS!N$1:N$844,"",0)</f>
        <v>24.705354449720794</v>
      </c>
      <c r="N27" s="7" cm="1">
        <f t="array" ref="N27">_xlfn.XLOOKUP($C27&amp;$D27&amp;$F27,[1]TEAMS!$C$1:$C$844&amp;[1]TEAMS!$D$1:$D$844&amp;[1]TEAMS!$F$1:$F$844,[1]TEAMS!O$1:O$844,"",0)</f>
        <v>78</v>
      </c>
      <c r="O27" s="11" cm="1">
        <f t="array" ref="O27">_xlfn.XLOOKUP($C27&amp;$D27&amp;$F27,[1]TEAMS!$C$1:$C$844&amp;[1]TEAMS!$D$1:$D$844&amp;[1]TEAMS!$F$1:$F$844,[1]TEAMS!P$1:P$844,"",0)</f>
        <v>1.0263157894736843</v>
      </c>
      <c r="P27" s="10" cm="1">
        <f t="array" ref="P27">_xlfn.XLOOKUP($C27&amp;$D27&amp;$F27,[1]TEAMS!$C$1:$C$844&amp;[1]TEAMS!$D$1:$D$844&amp;[1]TEAMS!$F$1:$F$844,[1]TEAMS!R$1:R$844,"",0)</f>
        <v>24.472222222222221</v>
      </c>
      <c r="Q27" s="7" t="str" cm="1">
        <f t="array" ref="Q27">_xlfn.XLOOKUP($C27&amp;$D27&amp;$F27,[1]TEAMS!$C$1:$C$844&amp;[1]TEAMS!$D$1:$D$844&amp;[1]TEAMS!$F$1:$F$844,[1]TEAMS!S$1:S$844,"",0)</f>
        <v>us</v>
      </c>
      <c r="R27" s="7" t="str" cm="1">
        <f t="array" ref="R27">_xlfn.XLOOKUP($C27&amp;$D27&amp;$F27,[1]TEAMS!$C$1:$C$844&amp;[1]TEAMS!$D$1:$D$844&amp;[1]TEAMS!$F$1:$F$844,[1]TEAMS!T$1:T$844,"",0)</f>
        <v>United States</v>
      </c>
      <c r="S27" s="7" t="str" cm="1">
        <f t="array" ref="S27">_xlfn.XLOOKUP($C27&amp;$D27&amp;$F27,[1]TEAMS!$C$1:$C$844&amp;[1]TEAMS!$D$1:$D$844&amp;[1]TEAMS!$F$1:$F$844,[1]TEAMS!U$1:U$844,"",0)</f>
        <v>North America</v>
      </c>
      <c r="T27" s="7" t="str" cm="1">
        <f t="array" ref="T27">_xlfn.XLOOKUP($C27&amp;$D27&amp;$F27,[1]TEAMS!$C$1:$C$844&amp;[1]TEAMS!$D$1:$D$844&amp;[1]TEAMS!$F$1:$F$844,[1]TEAMS!V$1:V$844,"",0)</f>
        <v>Americas</v>
      </c>
      <c r="U27" s="7" cm="1">
        <f t="array" ref="U27">_xlfn.XLOOKUP($C27&amp;$D27&amp;$F27,[1]TEAMS!$C$1:$C$844&amp;[1]TEAMS!$D$1:$D$844&amp;[1]TEAMS!$F$1:$F$844,[1]TEAMS!W$1:W$844,"",0)</f>
        <v>2</v>
      </c>
      <c r="V27" s="7" t="str" cm="1">
        <f t="array" ref="V27">_xlfn.XLOOKUP($C27&amp;$D27&amp;$F27,[1]TEAMS!$C$1:$C$844&amp;[1]TEAMS!$D$1:$D$844&amp;[1]TEAMS!$F$1:$F$844,[1]TEAMS!Z$1:Z$844,"",0)</f>
        <v>Villanova</v>
      </c>
      <c r="W27" s="7" t="str" cm="1">
        <f t="array" ref="W27">_xlfn.XLOOKUP($C27&amp;$D27&amp;$F27,[1]TEAMS!$C$1:$C$844&amp;[1]TEAMS!$D$1:$D$844&amp;[1]TEAMS!$F$1:$F$844,[1]TEAMS!X$1:X$844,"",0)</f>
        <v>BIG EAST</v>
      </c>
      <c r="X27" s="7" cm="1">
        <f t="array" ref="X27">_xlfn.XLOOKUP($C27&amp;$D27&amp;$F27,[1]TEAMS!$C$1:$C$844&amp;[1]TEAMS!$D$1:$D$844&amp;[1]TEAMS!$F$1:$F$844,[1]TEAMS!AF$1:AF$844,"",0)</f>
        <v>3044160</v>
      </c>
      <c r="Y27" s="8" cm="1">
        <f t="array" ref="Y27">_xlfn.XLOOKUP($C27&amp;$D27&amp;$F27,[1]TEAMS!$C$1:$C$844&amp;[1]TEAMS!$D$1:$D$844&amp;[1]TEAMS!$F$1:$F$844,[1]TEAMS!AG$1:AG$844,"",0)</f>
        <v>2.2946451074631957E-2</v>
      </c>
      <c r="Z27" s="7" cm="1">
        <f t="array" ref="Z27">_xlfn.XLOOKUP($C27&amp;$D27&amp;$F27,[1]TEAMS!$C$1:$C$844&amp;[1]TEAMS!$D$1:$D$844&amp;[1]TEAMS!$F$1:$F$844,[1]TEAMS!AJ$1:AJ$844,"",0)</f>
        <v>1814</v>
      </c>
      <c r="AA27" s="7" cm="1">
        <f t="array" ref="AA27">_xlfn.XLOOKUP($C27&amp;$D27&amp;$F27,[1]TEAMS!$C$1:$C$844&amp;[1]TEAMS!$D$1:$D$844&amp;[1]TEAMS!$F$1:$F$844,[1]TEAMS!AR$1:AR$844,"",0)</f>
        <v>12.99</v>
      </c>
      <c r="AB27" s="8">
        <f t="shared" si="1"/>
        <v>1.3594796053770266</v>
      </c>
      <c r="AC27" s="7" cm="1">
        <f t="array" ref="AC27">_xlfn.XLOOKUP($C27&amp;$D27&amp;$F27,[1]TEAMS!$C$1:$C$844&amp;[1]TEAMS!$D$1:$D$844&amp;[1]TEAMS!$F$1:$F$844,[1]TEAMS!AL$1:AL$844,0,0)</f>
        <v>1.5</v>
      </c>
      <c r="AD27" s="7" cm="1">
        <f t="array" ref="AD27">_xlfn.XLOOKUP($C27&amp;$D27&amp;$F27,[1]TEAMS!$C$1:$C$844&amp;[1]TEAMS!$D$1:$D$844&amp;[1]TEAMS!$F$1:$F$844,[1]TEAMS!AM$1:AM$844,0,0)</f>
        <v>2.1</v>
      </c>
      <c r="AE27" s="7" cm="1">
        <f t="array" ref="AE27">_xlfn.XLOOKUP($C27&amp;$D27&amp;$F27,[1]TEAMS!$C$1:$C$844&amp;[1]TEAMS!$D$1:$D$844&amp;[1]TEAMS!$F$1:$F$844,[1]TEAMS!AN$1:AN$844,0,0)</f>
        <v>3.6</v>
      </c>
      <c r="AF27" s="7"/>
      <c r="AG27" s="8">
        <f t="shared" si="4"/>
        <v>0.84560000000000002</v>
      </c>
      <c r="AH27" s="8" cm="1">
        <f t="array" ref="AH27">IF(OR($AE27="",$Z27=""),0,SUMPRODUCT(--($C$2:$C$528=$C27),--($D$2:$D$528=$D27),$Z$2:$Z$528,$AE$2:$AE$528)/SUMIFS($Z$2:$Z$528,$C$2:$C$528,$C27,$D$2:$D$528,$D27))</f>
        <v>4.7348295159522289</v>
      </c>
      <c r="AI27" s="7" cm="1">
        <f t="array" ref="AI27">_xlfn.XLOOKUP($C27&amp;$D27&amp;$F27,[1]TEAMS!$C$1:$C$844&amp;[1]TEAMS!$D$1:$D$844&amp;[1]TEAMS!$F$1:$F$844,[1]TEAMS!AO$1:AO$844,"",0)</f>
        <v>0.8</v>
      </c>
      <c r="AJ27" s="8">
        <f t="shared" si="5"/>
        <v>3.8052000000000001</v>
      </c>
      <c r="AK27" s="8" cm="1">
        <f t="array" ref="AK27">IF(OR($AI27="",$Z27=""),0,SUMPRODUCT(--($C$2:$C$528=$C27),--($D$2:$D$528=$D27),$Z$2:$Z$528,$AI$2:$AI$528)/SUMIFS($Z$2:$Z$528,$C$2:$C$528,$C27,$D$2:$D$528,$D27))</f>
        <v>1.5545779726533202</v>
      </c>
      <c r="AL27" s="7" cm="1">
        <f t="array" ref="AL27">_xlfn.XLOOKUP($C27&amp;$D27&amp;$F27,[1]TEAMS!$C$1:$C$844&amp;[1]TEAMS!$D$1:$D$844&amp;[1]TEAMS!$F$1:$F$844,[1]TEAMS!AP$1:AP$844,"",0)</f>
        <v>1.38</v>
      </c>
      <c r="AM27" s="8">
        <f t="shared" si="6"/>
        <v>2.2059130434782612</v>
      </c>
      <c r="AN27" s="8" cm="1">
        <f t="array" ref="AN27">IF(OR($AL27="",$Z27=""),0,SUMPRODUCT(--($C$2:$C$528=$C27),--($D$2:$D$528=$D27),$Z$2:$Z$528,$AL$2:$AL$528)/SUMIFS($Z$2:$Z$528,$C$2:$C$528,$C27,$D$2:$D$528,$D27))</f>
        <v>1.1871649454797204</v>
      </c>
      <c r="AO27" s="7" cm="1">
        <f t="array" ref="AO27">_xlfn.XLOOKUP($C27&amp;$D27&amp;$F27,[1]TEAMS!$C$1:$C$844&amp;[1]TEAMS!$D$1:$D$844&amp;[1]TEAMS!$F$1:$F$844,[1]TEAMS!AQ$1:AQ$844,0,0)</f>
        <v>16.7</v>
      </c>
      <c r="AP27" s="7" cm="1">
        <f t="array" ref="AP27">_xlfn.XLOOKUP($C27&amp;$D27&amp;$F27,[1]TEAMS!$C$1:$C$844&amp;[1]TEAMS!$D$1:$D$844&amp;[1]TEAMS!$F$1:$F$844,[1]TEAMS!AS$1:AS$844,0,0)</f>
        <v>54.2</v>
      </c>
      <c r="AQ27" s="10" cm="1">
        <f t="array" ref="AQ27">_xlfn.XLOOKUP($C27&amp;$D27&amp;$F27,[1]TEAMS!$C$1:$C$844&amp;[1]TEAMS!$D$1:$D$844&amp;[1]TEAMS!$F$1:$F$844,[1]TEAMS!AT$1:AT$844,0,0)</f>
        <v>14.2</v>
      </c>
      <c r="AR27" s="10" cm="1">
        <f t="array" ref="AR27">_xlfn.XLOOKUP($C27&amp;$D27&amp;$F27,[1]TEAMS!$C$1:$C$844&amp;[1]TEAMS!$D$1:$D$844&amp;[1]TEAMS!$F$1:$F$844,[1]TEAMS!AU$1:AU$844,0,0)</f>
        <v>1.9</v>
      </c>
      <c r="AS27" s="10" cm="1">
        <f t="array" ref="AS27">_xlfn.XLOOKUP($C27&amp;$D27&amp;$F27,[1]TEAMS!$C$1:$C$844&amp;[1]TEAMS!$D$1:$D$844&amp;[1]TEAMS!$F$1:$F$844,[1]TEAMS!AV$1:AV$844,0,0)</f>
        <v>0.7</v>
      </c>
      <c r="AT27" s="10" cm="1">
        <f t="array" ref="AT27">_xlfn.XLOOKUP($C27&amp;$D27&amp;$F27,[1]TEAMS!$C$1:$C$844&amp;[1]TEAMS!$D$1:$D$844&amp;[1]TEAMS!$F$1:$F$844,[1]TEAMS!AW$1:AW$844,0,0)</f>
        <v>12.5</v>
      </c>
      <c r="AU27" s="10" cm="1">
        <f t="array" ref="AU27">_xlfn.XLOOKUP($C27&amp;$D27&amp;$F27,[1]TEAMS!$C$1:$C$844&amp;[1]TEAMS!$D$1:$D$844&amp;[1]TEAMS!$F$1:$F$844,[1]TEAMS!AX$1:AX$844,0,0)</f>
        <v>1.1359999999999999</v>
      </c>
      <c r="AV27" s="10" cm="1">
        <f t="array" ref="AV27">_xlfn.XLOOKUP($C27&amp;$D27&amp;$F27,[1]TEAMS!$C$1:$C$844&amp;[1]TEAMS!$D$1:$D$844&amp;[1]TEAMS!$F$1:$F$844,[1]TEAMS!AY$1:AY$844,0,0)</f>
        <v>2.5999999999999996</v>
      </c>
      <c r="AW27" s="7"/>
      <c r="AX27" s="7"/>
      <c r="BB27" s="1" t="s">
        <v>67</v>
      </c>
      <c r="BC27" s="1">
        <v>2021</v>
      </c>
      <c r="BD27" s="1" t="s">
        <v>68</v>
      </c>
      <c r="BE27" s="7" t="s">
        <v>77</v>
      </c>
      <c r="BH27">
        <v>3044160</v>
      </c>
    </row>
    <row r="28" spans="1:60" x14ac:dyDescent="0.2">
      <c r="A28" s="1" t="str">
        <f t="shared" si="0"/>
        <v>2021-MIL-Bryn Forbes</v>
      </c>
      <c r="B28" s="1" t="s">
        <v>67</v>
      </c>
      <c r="C28" s="1">
        <v>2021</v>
      </c>
      <c r="D28" s="1" t="s">
        <v>68</v>
      </c>
      <c r="E28" s="1" t="str">
        <f t="shared" si="2"/>
        <v>2021-MIL</v>
      </c>
      <c r="F28" s="7" t="s">
        <v>78</v>
      </c>
      <c r="G28" s="7" cm="1">
        <f t="array" ref="G28">_xlfn.XLOOKUP($C28&amp;$D28&amp;$F28,[1]TEAMS!$C$1:$C$844&amp;[1]TEAMS!$D$1:$D$844&amp;[1]TEAMS!$F$1:$F$844,[1]TEAMS!G$1:G$844,"",0)</f>
        <v>7</v>
      </c>
      <c r="H28" s="7" t="str" cm="1">
        <f t="array" ref="H28">_xlfn.XLOOKUP($C28&amp;$D28&amp;$F28,[1]TEAMS!$C$1:$C$844&amp;[1]TEAMS!$D$1:$D$844&amp;[1]TEAMS!$F$1:$F$844,[1]TEAMS!H$1:H$844,"",0)</f>
        <v>SG</v>
      </c>
      <c r="I28" s="8" cm="1">
        <f t="array" ref="I28">_xlfn.XLOOKUP($C28&amp;$D28&amp;$F28,[1]TEAMS!$C$1:$C$844&amp;[1]TEAMS!$D$1:$D$844&amp;[1]TEAMS!$F$1:$F$844,[1]TEAMS!BG$1:BG$844,"",0)</f>
        <v>1.62</v>
      </c>
      <c r="J28" s="9">
        <f t="shared" si="3"/>
        <v>2</v>
      </c>
      <c r="K28" s="7" cm="1">
        <f t="array" ref="K28">_xlfn.XLOOKUP($C28&amp;$D28&amp;$F28,[1]TEAMS!$C$1:$C$844&amp;[1]TEAMS!$D$1:$D$844&amp;[1]TEAMS!$F$1:$F$844,[1]TEAMS!J$1:J$844,"",0)</f>
        <v>74</v>
      </c>
      <c r="L28" s="7" cm="1">
        <f t="array" ref="L28">_xlfn.XLOOKUP($C28&amp;$D28&amp;$F28,[1]TEAMS!$C$1:$C$844&amp;[1]TEAMS!$D$1:$D$844&amp;[1]TEAMS!$F$1:$F$844,[1]TEAMS!L$1:L$844,"",0)</f>
        <v>205</v>
      </c>
      <c r="M28" s="10" cm="1">
        <f t="array" ref="M28">_xlfn.XLOOKUP($C28&amp;$D28&amp;$F28,[1]TEAMS!$C$1:$C$844&amp;[1]TEAMS!$D$1:$D$844&amp;[1]TEAMS!$F$1:$F$844,[1]TEAMS!N$1:N$844,"",0)</f>
        <v>26.315562487473681</v>
      </c>
      <c r="N28" s="7" cm="1">
        <f t="array" ref="N28">_xlfn.XLOOKUP($C28&amp;$D28&amp;$F28,[1]TEAMS!$C$1:$C$844&amp;[1]TEAMS!$D$1:$D$844&amp;[1]TEAMS!$F$1:$F$844,[1]TEAMS!O$1:O$844,"",0)</f>
        <v>77</v>
      </c>
      <c r="O28" s="11" cm="1">
        <f t="array" ref="O28">_xlfn.XLOOKUP($C28&amp;$D28&amp;$F28,[1]TEAMS!$C$1:$C$844&amp;[1]TEAMS!$D$1:$D$844&amp;[1]TEAMS!$F$1:$F$844,[1]TEAMS!P$1:P$844,"",0)</f>
        <v>1.0405405405405406</v>
      </c>
      <c r="P28" s="10" cm="1">
        <f t="array" ref="P28">_xlfn.XLOOKUP($C28&amp;$D28&amp;$F28,[1]TEAMS!$C$1:$C$844&amp;[1]TEAMS!$D$1:$D$844&amp;[1]TEAMS!$F$1:$F$844,[1]TEAMS!R$1:R$844,"",0)</f>
        <v>27.991666666666667</v>
      </c>
      <c r="Q28" s="7" t="str" cm="1">
        <f t="array" ref="Q28">_xlfn.XLOOKUP($C28&amp;$D28&amp;$F28,[1]TEAMS!$C$1:$C$844&amp;[1]TEAMS!$D$1:$D$844&amp;[1]TEAMS!$F$1:$F$844,[1]TEAMS!S$1:S$844,"",0)</f>
        <v>us</v>
      </c>
      <c r="R28" s="7" t="str" cm="1">
        <f t="array" ref="R28">_xlfn.XLOOKUP($C28&amp;$D28&amp;$F28,[1]TEAMS!$C$1:$C$844&amp;[1]TEAMS!$D$1:$D$844&amp;[1]TEAMS!$F$1:$F$844,[1]TEAMS!T$1:T$844,"",0)</f>
        <v>United States</v>
      </c>
      <c r="S28" s="7" t="str" cm="1">
        <f t="array" ref="S28">_xlfn.XLOOKUP($C28&amp;$D28&amp;$F28,[1]TEAMS!$C$1:$C$844&amp;[1]TEAMS!$D$1:$D$844&amp;[1]TEAMS!$F$1:$F$844,[1]TEAMS!U$1:U$844,"",0)</f>
        <v>North America</v>
      </c>
      <c r="T28" s="7" t="str" cm="1">
        <f t="array" ref="T28">_xlfn.XLOOKUP($C28&amp;$D28&amp;$F28,[1]TEAMS!$C$1:$C$844&amp;[1]TEAMS!$D$1:$D$844&amp;[1]TEAMS!$F$1:$F$844,[1]TEAMS!V$1:V$844,"",0)</f>
        <v>Americas</v>
      </c>
      <c r="U28" s="7" cm="1">
        <f t="array" ref="U28">_xlfn.XLOOKUP($C28&amp;$D28&amp;$F28,[1]TEAMS!$C$1:$C$844&amp;[1]TEAMS!$D$1:$D$844&amp;[1]TEAMS!$F$1:$F$844,[1]TEAMS!W$1:W$844,"",0)</f>
        <v>4</v>
      </c>
      <c r="V28" s="7" t="str" cm="1">
        <f t="array" ref="V28">_xlfn.XLOOKUP($C28&amp;$D28&amp;$F28,[1]TEAMS!$C$1:$C$844&amp;[1]TEAMS!$D$1:$D$844&amp;[1]TEAMS!$F$1:$F$844,[1]TEAMS!Z$1:Z$844,"",0)</f>
        <v>Michigan State</v>
      </c>
      <c r="W28" s="7" t="str" cm="1">
        <f t="array" ref="W28">_xlfn.XLOOKUP($C28&amp;$D28&amp;$F28,[1]TEAMS!$C$1:$C$844&amp;[1]TEAMS!$D$1:$D$844&amp;[1]TEAMS!$F$1:$F$844,[1]TEAMS!X$1:X$844,"",0)</f>
        <v>BIG10</v>
      </c>
      <c r="X28" s="7" cm="1">
        <f t="array" ref="X28">_xlfn.XLOOKUP($C28&amp;$D28&amp;$F28,[1]TEAMS!$C$1:$C$844&amp;[1]TEAMS!$D$1:$D$844&amp;[1]TEAMS!$F$1:$F$844,[1]TEAMS!AF$1:AF$844,"",0)</f>
        <v>2337145</v>
      </c>
      <c r="Y28" s="8" cm="1">
        <f t="array" ref="Y28">_xlfn.XLOOKUP($C28&amp;$D28&amp;$F28,[1]TEAMS!$C$1:$C$844&amp;[1]TEAMS!$D$1:$D$844&amp;[1]TEAMS!$F$1:$F$844,[1]TEAMS!AG$1:AG$844,"",0)</f>
        <v>1.7617071177868676E-2</v>
      </c>
      <c r="Z28" s="7" cm="1">
        <f t="array" ref="Z28">_xlfn.XLOOKUP($C28&amp;$D28&amp;$F28,[1]TEAMS!$C$1:$C$844&amp;[1]TEAMS!$D$1:$D$844&amp;[1]TEAMS!$F$1:$F$844,[1]TEAMS!AJ$1:AJ$844,"",0)</f>
        <v>1354</v>
      </c>
      <c r="AA28" s="7" cm="1">
        <f t="array" ref="AA28">_xlfn.XLOOKUP($C28&amp;$D28&amp;$F28,[1]TEAMS!$C$1:$C$844&amp;[1]TEAMS!$D$1:$D$844&amp;[1]TEAMS!$F$1:$F$844,[1]TEAMS!AR$1:AR$844,"",0)</f>
        <v>12.84</v>
      </c>
      <c r="AB28" s="8">
        <f t="shared" si="1"/>
        <v>1.0030208273236023</v>
      </c>
      <c r="AC28" s="7" cm="1">
        <f t="array" ref="AC28">_xlfn.XLOOKUP($C28&amp;$D28&amp;$F28,[1]TEAMS!$C$1:$C$844&amp;[1]TEAMS!$D$1:$D$844&amp;[1]TEAMS!$F$1:$F$844,[1]TEAMS!AL$1:AL$844,0,0)</f>
        <v>2</v>
      </c>
      <c r="AD28" s="7" cm="1">
        <f t="array" ref="AD28">_xlfn.XLOOKUP($C28&amp;$D28&amp;$F28,[1]TEAMS!$C$1:$C$844&amp;[1]TEAMS!$D$1:$D$844&amp;[1]TEAMS!$F$1:$F$844,[1]TEAMS!AM$1:AM$844,0,0)</f>
        <v>0.7</v>
      </c>
      <c r="AE28" s="7" cm="1">
        <f t="array" ref="AE28">_xlfn.XLOOKUP($C28&amp;$D28&amp;$F28,[1]TEAMS!$C$1:$C$844&amp;[1]TEAMS!$D$1:$D$844&amp;[1]TEAMS!$F$1:$F$844,[1]TEAMS!AN$1:AN$844,0,0)</f>
        <v>2.7</v>
      </c>
      <c r="AF28" s="7"/>
      <c r="AG28" s="8">
        <f t="shared" si="4"/>
        <v>0.86560925925925924</v>
      </c>
      <c r="AH28" s="8" cm="1">
        <f t="array" ref="AH28">IF(OR($AE28="",$Z28=""),0,SUMPRODUCT(--($C$2:$C$528=$C28),--($D$2:$D$528=$D28),$Z$2:$Z$528,$AE$2:$AE$528)/SUMIFS($Z$2:$Z$528,$C$2:$C$528,$C28,$D$2:$D$528,$D28))</f>
        <v>4.7348295159522289</v>
      </c>
      <c r="AI28" s="7" cm="1">
        <f t="array" ref="AI28">_xlfn.XLOOKUP($C28&amp;$D28&amp;$F28,[1]TEAMS!$C$1:$C$844&amp;[1]TEAMS!$D$1:$D$844&amp;[1]TEAMS!$F$1:$F$844,[1]TEAMS!AO$1:AO$844,"",0)</f>
        <v>-3.5</v>
      </c>
      <c r="AJ28" s="8">
        <f t="shared" si="5"/>
        <v>-0.66775571428571434</v>
      </c>
      <c r="AK28" s="8" cm="1">
        <f t="array" ref="AK28">IF(OR($AI28="",$Z28=""),0,SUMPRODUCT(--($C$2:$C$528=$C28),--($D$2:$D$528=$D28),$Z$2:$Z$528,$AI$2:$AI$528)/SUMIFS($Z$2:$Z$528,$C$2:$C$528,$C28,$D$2:$D$528,$D28))</f>
        <v>1.5545779726533202</v>
      </c>
      <c r="AL28" s="7" cm="1">
        <f t="array" ref="AL28">_xlfn.XLOOKUP($C28&amp;$D28&amp;$F28,[1]TEAMS!$C$1:$C$844&amp;[1]TEAMS!$D$1:$D$844&amp;[1]TEAMS!$F$1:$F$844,[1]TEAMS!AP$1:AP$844,"",0)</f>
        <v>-1.68</v>
      </c>
      <c r="AM28" s="8">
        <f t="shared" si="6"/>
        <v>-1.3911577380952382</v>
      </c>
      <c r="AN28" s="8" cm="1">
        <f t="array" ref="AN28">IF(OR($AL28="",$Z28=""),0,SUMPRODUCT(--($C$2:$C$528=$C28),--($D$2:$D$528=$D28),$Z$2:$Z$528,$AL$2:$AL$528)/SUMIFS($Z$2:$Z$528,$C$2:$C$528,$C28,$D$2:$D$528,$D28))</f>
        <v>1.1871649454797204</v>
      </c>
      <c r="AO28" s="7" cm="1">
        <f t="array" ref="AO28">_xlfn.XLOOKUP($C28&amp;$D28&amp;$F28,[1]TEAMS!$C$1:$C$844&amp;[1]TEAMS!$D$1:$D$844&amp;[1]TEAMS!$F$1:$F$844,[1]TEAMS!AQ$1:AQ$844,0,0)</f>
        <v>18.5</v>
      </c>
      <c r="AP28" s="7" cm="1">
        <f t="array" ref="AP28">_xlfn.XLOOKUP($C28&amp;$D28&amp;$F28,[1]TEAMS!$C$1:$C$844&amp;[1]TEAMS!$D$1:$D$844&amp;[1]TEAMS!$F$1:$F$844,[1]TEAMS!AS$1:AS$844,0,0)</f>
        <v>63.1</v>
      </c>
      <c r="AQ28" s="10" cm="1">
        <f t="array" ref="AQ28">_xlfn.XLOOKUP($C28&amp;$D28&amp;$F28,[1]TEAMS!$C$1:$C$844&amp;[1]TEAMS!$D$1:$D$844&amp;[1]TEAMS!$F$1:$F$844,[1]TEAMS!AT$1:AT$844,0,0)</f>
        <v>4.5</v>
      </c>
      <c r="AR28" s="10" cm="1">
        <f t="array" ref="AR28">_xlfn.XLOOKUP($C28&amp;$D28&amp;$F28,[1]TEAMS!$C$1:$C$844&amp;[1]TEAMS!$D$1:$D$844&amp;[1]TEAMS!$F$1:$F$844,[1]TEAMS!AU$1:AU$844,0,0)</f>
        <v>0.8</v>
      </c>
      <c r="AS28" s="10" cm="1">
        <f t="array" ref="AS28">_xlfn.XLOOKUP($C28&amp;$D28&amp;$F28,[1]TEAMS!$C$1:$C$844&amp;[1]TEAMS!$D$1:$D$844&amp;[1]TEAMS!$F$1:$F$844,[1]TEAMS!AV$1:AV$844,0,0)</f>
        <v>0.1</v>
      </c>
      <c r="AT28" s="10" cm="1">
        <f t="array" ref="AT28">_xlfn.XLOOKUP($C28&amp;$D28&amp;$F28,[1]TEAMS!$C$1:$C$844&amp;[1]TEAMS!$D$1:$D$844&amp;[1]TEAMS!$F$1:$F$844,[1]TEAMS!AW$1:AW$844,0,0)</f>
        <v>7.3</v>
      </c>
      <c r="AU28" s="10" cm="1">
        <f t="array" ref="AU28">_xlfn.XLOOKUP($C28&amp;$D28&amp;$F28,[1]TEAMS!$C$1:$C$844&amp;[1]TEAMS!$D$1:$D$844&amp;[1]TEAMS!$F$1:$F$844,[1]TEAMS!AX$1:AX$844,0,0)</f>
        <v>0.61643835616438358</v>
      </c>
      <c r="AV28" s="10" cm="1">
        <f t="array" ref="AV28">_xlfn.XLOOKUP($C28&amp;$D28&amp;$F28,[1]TEAMS!$C$1:$C$844&amp;[1]TEAMS!$D$1:$D$844&amp;[1]TEAMS!$F$1:$F$844,[1]TEAMS!AY$1:AY$844,0,0)</f>
        <v>0.9</v>
      </c>
      <c r="AW28" s="7"/>
      <c r="AX28" s="7"/>
      <c r="BB28" s="1" t="s">
        <v>67</v>
      </c>
      <c r="BC28" s="1">
        <v>2021</v>
      </c>
      <c r="BD28" s="1" t="s">
        <v>68</v>
      </c>
      <c r="BE28" s="7" t="s">
        <v>78</v>
      </c>
      <c r="BH28">
        <v>2337145</v>
      </c>
    </row>
    <row r="29" spans="1:60" x14ac:dyDescent="0.2">
      <c r="A29" s="1" t="str">
        <f t="shared" si="0"/>
        <v>2021-MIL-Rodions Kurucs</v>
      </c>
      <c r="B29" s="1" t="s">
        <v>67</v>
      </c>
      <c r="C29" s="1">
        <v>2021</v>
      </c>
      <c r="D29" s="1" t="s">
        <v>68</v>
      </c>
      <c r="E29" s="1" t="str">
        <f t="shared" si="2"/>
        <v>2021-MIL</v>
      </c>
      <c r="F29" s="7" t="s">
        <v>79</v>
      </c>
      <c r="G29" s="7" cm="1">
        <f t="array" ref="G29">_xlfn.XLOOKUP($C29&amp;$D29&amp;$F29,[1]TEAMS!$C$1:$C$844&amp;[1]TEAMS!$D$1:$D$844&amp;[1]TEAMS!$F$1:$F$844,[1]TEAMS!G$1:G$844,"",0)</f>
        <v>0</v>
      </c>
      <c r="H29" s="7" t="str" cm="1">
        <f t="array" ref="H29">_xlfn.XLOOKUP($C29&amp;$D29&amp;$F29,[1]TEAMS!$C$1:$C$844&amp;[1]TEAMS!$D$1:$D$844&amp;[1]TEAMS!$F$1:$F$844,[1]TEAMS!H$1:H$844,"",0)</f>
        <v>SF</v>
      </c>
      <c r="I29" s="8" cm="1">
        <f t="array" ref="I29">_xlfn.XLOOKUP($C29&amp;$D29&amp;$F29,[1]TEAMS!$C$1:$C$844&amp;[1]TEAMS!$D$1:$D$844&amp;[1]TEAMS!$F$1:$F$844,[1]TEAMS!BG$1:BG$844,"",0)</f>
        <v>4</v>
      </c>
      <c r="J29" s="9">
        <f t="shared" si="3"/>
        <v>4</v>
      </c>
      <c r="K29" s="7" cm="1">
        <f t="array" ref="K29">_xlfn.XLOOKUP($C29&amp;$D29&amp;$F29,[1]TEAMS!$C$1:$C$844&amp;[1]TEAMS!$D$1:$D$844&amp;[1]TEAMS!$F$1:$F$844,[1]TEAMS!J$1:J$844,"",0)</f>
        <v>81</v>
      </c>
      <c r="L29" s="7" cm="1">
        <f t="array" ref="L29">_xlfn.XLOOKUP($C29&amp;$D29&amp;$F29,[1]TEAMS!$C$1:$C$844&amp;[1]TEAMS!$D$1:$D$844&amp;[1]TEAMS!$F$1:$F$844,[1]TEAMS!L$1:L$844,"",0)</f>
        <v>228</v>
      </c>
      <c r="M29" s="10" cm="1">
        <f t="array" ref="M29">_xlfn.XLOOKUP($C29&amp;$D29&amp;$F29,[1]TEAMS!$C$1:$C$844&amp;[1]TEAMS!$D$1:$D$844&amp;[1]TEAMS!$F$1:$F$844,[1]TEAMS!N$1:N$844,"",0)</f>
        <v>24.427951272568162</v>
      </c>
      <c r="N29" s="7" cm="1">
        <f t="array" ref="N29">_xlfn.XLOOKUP($C29&amp;$D29&amp;$F29,[1]TEAMS!$C$1:$C$844&amp;[1]TEAMS!$D$1:$D$844&amp;[1]TEAMS!$F$1:$F$844,[1]TEAMS!O$1:O$844,"",0)</f>
        <v>84</v>
      </c>
      <c r="O29" s="11" cm="1">
        <f t="array" ref="O29">_xlfn.XLOOKUP($C29&amp;$D29&amp;$F29,[1]TEAMS!$C$1:$C$844&amp;[1]TEAMS!$D$1:$D$844&amp;[1]TEAMS!$F$1:$F$844,[1]TEAMS!P$1:P$844,"",0)</f>
        <v>1.037037037037037</v>
      </c>
      <c r="P29" s="10" cm="1">
        <f t="array" ref="P29">_xlfn.XLOOKUP($C29&amp;$D29&amp;$F29,[1]TEAMS!$C$1:$C$844&amp;[1]TEAMS!$D$1:$D$844&amp;[1]TEAMS!$F$1:$F$844,[1]TEAMS!R$1:R$844,"",0)</f>
        <v>23.458333333333332</v>
      </c>
      <c r="Q29" s="7" t="str" cm="1">
        <f t="array" ref="Q29">_xlfn.XLOOKUP($C29&amp;$D29&amp;$F29,[1]TEAMS!$C$1:$C$844&amp;[1]TEAMS!$D$1:$D$844&amp;[1]TEAMS!$F$1:$F$844,[1]TEAMS!S$1:S$844,"",0)</f>
        <v>lv</v>
      </c>
      <c r="R29" s="7" t="str" cm="1">
        <f t="array" ref="R29">_xlfn.XLOOKUP($C29&amp;$D29&amp;$F29,[1]TEAMS!$C$1:$C$844&amp;[1]TEAMS!$D$1:$D$844&amp;[1]TEAMS!$F$1:$F$844,[1]TEAMS!T$1:T$844,"",0)</f>
        <v>Latvia</v>
      </c>
      <c r="S29" s="7" t="str" cm="1">
        <f t="array" ref="S29">_xlfn.XLOOKUP($C29&amp;$D29&amp;$F29,[1]TEAMS!$C$1:$C$844&amp;[1]TEAMS!$D$1:$D$844&amp;[1]TEAMS!$F$1:$F$844,[1]TEAMS!U$1:U$844,"",0)</f>
        <v>Europe</v>
      </c>
      <c r="T29" s="7" t="str" cm="1">
        <f t="array" ref="T29">_xlfn.XLOOKUP($C29&amp;$D29&amp;$F29,[1]TEAMS!$C$1:$C$844&amp;[1]TEAMS!$D$1:$D$844&amp;[1]TEAMS!$F$1:$F$844,[1]TEAMS!V$1:V$844,"",0)</f>
        <v>Eurasia</v>
      </c>
      <c r="U29" s="7" cm="1">
        <f t="array" ref="U29">_xlfn.XLOOKUP($C29&amp;$D29&amp;$F29,[1]TEAMS!$C$1:$C$844&amp;[1]TEAMS!$D$1:$D$844&amp;[1]TEAMS!$F$1:$F$844,[1]TEAMS!W$1:W$844,"",0)</f>
        <v>2</v>
      </c>
      <c r="V29" s="7" t="str" cm="1">
        <f t="array" ref="V29">_xlfn.XLOOKUP($C29&amp;$D29&amp;$F29,[1]TEAMS!$C$1:$C$844&amp;[1]TEAMS!$D$1:$D$844&amp;[1]TEAMS!$F$1:$F$844,[1]TEAMS!Z$1:Z$844,"",0)</f>
        <v>INTERNATIONAL</v>
      </c>
      <c r="W29" s="7" t="str" cm="1">
        <f t="array" ref="W29">_xlfn.XLOOKUP($C29&amp;$D29&amp;$F29,[1]TEAMS!$C$1:$C$844&amp;[1]TEAMS!$D$1:$D$844&amp;[1]TEAMS!$F$1:$F$844,[1]TEAMS!X$1:X$844,"",0)</f>
        <v>INT'L</v>
      </c>
      <c r="X29" s="7" cm="1">
        <f t="array" ref="X29">_xlfn.XLOOKUP($C29&amp;$D29&amp;$F29,[1]TEAMS!$C$1:$C$844&amp;[1]TEAMS!$D$1:$D$844&amp;[1]TEAMS!$F$1:$F$844,[1]TEAMS!AF$1:AF$844,"",0)</f>
        <v>1780152</v>
      </c>
      <c r="Y29" s="8" cm="1">
        <f t="array" ref="Y29">_xlfn.XLOOKUP($C29&amp;$D29&amp;$F29,[1]TEAMS!$C$1:$C$844&amp;[1]TEAMS!$D$1:$D$844&amp;[1]TEAMS!$F$1:$F$844,[1]TEAMS!AG$1:AG$844,"",0)</f>
        <v>1.3418536073467961E-2</v>
      </c>
      <c r="Z29" s="7" cm="1">
        <f t="array" ref="Z29">_xlfn.XLOOKUP($C29&amp;$D29&amp;$F29,[1]TEAMS!$C$1:$C$844&amp;[1]TEAMS!$D$1:$D$844&amp;[1]TEAMS!$F$1:$F$844,[1]TEAMS!AJ$1:AJ$844,"",0)</f>
        <v>34</v>
      </c>
      <c r="AA29" s="7" cm="1">
        <f t="array" ref="AA29">_xlfn.XLOOKUP($C29&amp;$D29&amp;$F29,[1]TEAMS!$C$1:$C$844&amp;[1]TEAMS!$D$1:$D$844&amp;[1]TEAMS!$F$1:$F$844,[1]TEAMS!AR$1:AR$844,"",0)</f>
        <v>6.36</v>
      </c>
      <c r="AB29" s="8">
        <f t="shared" si="1"/>
        <v>1.2475624531240986E-2</v>
      </c>
      <c r="AC29" s="7" cm="1">
        <f t="array" ref="AC29">_xlfn.XLOOKUP($C29&amp;$D29&amp;$F29,[1]TEAMS!$C$1:$C$844&amp;[1]TEAMS!$D$1:$D$844&amp;[1]TEAMS!$F$1:$F$844,[1]TEAMS!AL$1:AL$844,0,0)</f>
        <v>0.1</v>
      </c>
      <c r="AD29" s="7" cm="1">
        <f t="array" ref="AD29">_xlfn.XLOOKUP($C29&amp;$D29&amp;$F29,[1]TEAMS!$C$1:$C$844&amp;[1]TEAMS!$D$1:$D$844&amp;[1]TEAMS!$F$1:$F$844,[1]TEAMS!AM$1:AM$844,0,0)</f>
        <v>0.1</v>
      </c>
      <c r="AE29" s="7" cm="1">
        <f t="array" ref="AE29">_xlfn.XLOOKUP($C29&amp;$D29&amp;$F29,[1]TEAMS!$C$1:$C$844&amp;[1]TEAMS!$D$1:$D$844&amp;[1]TEAMS!$F$1:$F$844,[1]TEAMS!AN$1:AN$844,0,0)</f>
        <v>0.1</v>
      </c>
      <c r="AF29" s="7"/>
      <c r="AG29" s="8">
        <f t="shared" si="4"/>
        <v>17.80152</v>
      </c>
      <c r="AH29" s="8" cm="1">
        <f t="array" ref="AH29">IF(OR($AE29="",$Z29=""),0,SUMPRODUCT(--($C$2:$C$528=$C29),--($D$2:$D$528=$D29),$Z$2:$Z$528,$AE$2:$AE$528)/SUMIFS($Z$2:$Z$528,$C$2:$C$528,$C29,$D$2:$D$528,$D29))</f>
        <v>4.7348295159522289</v>
      </c>
      <c r="AI29" s="7" cm="1">
        <f t="array" ref="AI29">_xlfn.XLOOKUP($C29&amp;$D29&amp;$F29,[1]TEAMS!$C$1:$C$844&amp;[1]TEAMS!$D$1:$D$844&amp;[1]TEAMS!$F$1:$F$844,[1]TEAMS!AO$1:AO$844,"",0)</f>
        <v>-5</v>
      </c>
      <c r="AJ29" s="8">
        <f t="shared" si="5"/>
        <v>-0.35603039999999997</v>
      </c>
      <c r="AK29" s="8" cm="1">
        <f t="array" ref="AK29">IF(OR($AI29="",$Z29=""),0,SUMPRODUCT(--($C$2:$C$528=$C29),--($D$2:$D$528=$D29),$Z$2:$Z$528,$AI$2:$AI$528)/SUMIFS($Z$2:$Z$528,$C$2:$C$528,$C29,$D$2:$D$528,$D29))</f>
        <v>1.5545779726533202</v>
      </c>
      <c r="AL29" s="7" cm="1">
        <f t="array" ref="AL29">_xlfn.XLOOKUP($C29&amp;$D29&amp;$F29,[1]TEAMS!$C$1:$C$844&amp;[1]TEAMS!$D$1:$D$844&amp;[1]TEAMS!$F$1:$F$844,[1]TEAMS!AP$1:AP$844,"",0)</f>
        <v>-2.0099999999999998</v>
      </c>
      <c r="AM29" s="8">
        <f t="shared" si="6"/>
        <v>-0.88564776119402988</v>
      </c>
      <c r="AN29" s="8" cm="1">
        <f t="array" ref="AN29">IF(OR($AL29="",$Z29=""),0,SUMPRODUCT(--($C$2:$C$528=$C29),--($D$2:$D$528=$D29),$Z$2:$Z$528,$AL$2:$AL$528)/SUMIFS($Z$2:$Z$528,$C$2:$C$528,$C29,$D$2:$D$528,$D29))</f>
        <v>1.1871649454797204</v>
      </c>
      <c r="AO29" s="7" cm="1">
        <f t="array" ref="AO29">_xlfn.XLOOKUP($C29&amp;$D29&amp;$F29,[1]TEAMS!$C$1:$C$844&amp;[1]TEAMS!$D$1:$D$844&amp;[1]TEAMS!$F$1:$F$844,[1]TEAMS!AQ$1:AQ$844,0,0)</f>
        <v>15.9</v>
      </c>
      <c r="AP29" s="7" cm="1">
        <f t="array" ref="AP29">_xlfn.XLOOKUP($C29&amp;$D29&amp;$F29,[1]TEAMS!$C$1:$C$844&amp;[1]TEAMS!$D$1:$D$844&amp;[1]TEAMS!$F$1:$F$844,[1]TEAMS!AS$1:AS$844,0,0)</f>
        <v>84.5</v>
      </c>
      <c r="AQ29" s="10" cm="1">
        <f t="array" ref="AQ29">_xlfn.XLOOKUP($C29&amp;$D29&amp;$F29,[1]TEAMS!$C$1:$C$844&amp;[1]TEAMS!$D$1:$D$844&amp;[1]TEAMS!$F$1:$F$844,[1]TEAMS!AT$1:AT$844,0,0)</f>
        <v>15</v>
      </c>
      <c r="AR29" s="10" cm="1">
        <f t="array" ref="AR29">_xlfn.XLOOKUP($C29&amp;$D29&amp;$F29,[1]TEAMS!$C$1:$C$844&amp;[1]TEAMS!$D$1:$D$844&amp;[1]TEAMS!$F$1:$F$844,[1]TEAMS!AU$1:AU$844,0,0)</f>
        <v>4.0999999999999996</v>
      </c>
      <c r="AS29" s="10" cm="1">
        <f t="array" ref="AS29">_xlfn.XLOOKUP($C29&amp;$D29&amp;$F29,[1]TEAMS!$C$1:$C$844&amp;[1]TEAMS!$D$1:$D$844&amp;[1]TEAMS!$F$1:$F$844,[1]TEAMS!AV$1:AV$844,0,0)</f>
        <v>0</v>
      </c>
      <c r="AT29" s="10" cm="1">
        <f t="array" ref="AT29">_xlfn.XLOOKUP($C29&amp;$D29&amp;$F29,[1]TEAMS!$C$1:$C$844&amp;[1]TEAMS!$D$1:$D$844&amp;[1]TEAMS!$F$1:$F$844,[1]TEAMS!AW$1:AW$844,0,0)</f>
        <v>31.1</v>
      </c>
      <c r="AU29" s="10" cm="1">
        <f t="array" ref="AU29">_xlfn.XLOOKUP($C29&amp;$D29&amp;$F29,[1]TEAMS!$C$1:$C$844&amp;[1]TEAMS!$D$1:$D$844&amp;[1]TEAMS!$F$1:$F$844,[1]TEAMS!AX$1:AX$844,0,0)</f>
        <v>0.48231511254019288</v>
      </c>
      <c r="AV29" s="10" cm="1">
        <f t="array" ref="AV29">_xlfn.XLOOKUP($C29&amp;$D29&amp;$F29,[1]TEAMS!$C$1:$C$844&amp;[1]TEAMS!$D$1:$D$844&amp;[1]TEAMS!$F$1:$F$844,[1]TEAMS!AY$1:AY$844,0,0)</f>
        <v>4.0999999999999996</v>
      </c>
      <c r="AW29" s="7"/>
      <c r="AX29" s="7"/>
      <c r="BB29" s="1" t="s">
        <v>67</v>
      </c>
      <c r="BC29" s="1">
        <v>2021</v>
      </c>
      <c r="BD29" s="1" t="s">
        <v>68</v>
      </c>
      <c r="BE29" s="7" t="s">
        <v>79</v>
      </c>
      <c r="BH29">
        <v>1780152</v>
      </c>
    </row>
    <row r="30" spans="1:60" x14ac:dyDescent="0.2">
      <c r="A30" s="1" t="str">
        <f t="shared" si="0"/>
        <v>2021-MIL-Thanasis Antetokounmpo</v>
      </c>
      <c r="B30" s="1" t="s">
        <v>67</v>
      </c>
      <c r="C30" s="1">
        <v>2021</v>
      </c>
      <c r="D30" s="1" t="s">
        <v>68</v>
      </c>
      <c r="E30" s="1" t="str">
        <f t="shared" si="2"/>
        <v>2021-MIL</v>
      </c>
      <c r="F30" s="7" t="s">
        <v>80</v>
      </c>
      <c r="G30" s="7" cm="1">
        <f t="array" ref="G30">_xlfn.XLOOKUP($C30&amp;$D30&amp;$F30,[1]TEAMS!$C$1:$C$844&amp;[1]TEAMS!$D$1:$D$844&amp;[1]TEAMS!$F$1:$F$844,[1]TEAMS!G$1:G$844,"",0)</f>
        <v>43</v>
      </c>
      <c r="H30" s="7" t="str" cm="1">
        <f t="array" ref="H30">_xlfn.XLOOKUP($C30&amp;$D30&amp;$F30,[1]TEAMS!$C$1:$C$844&amp;[1]TEAMS!$D$1:$D$844&amp;[1]TEAMS!$F$1:$F$844,[1]TEAMS!H$1:H$844,"",0)</f>
        <v>SF</v>
      </c>
      <c r="I30" s="8" cm="1">
        <f t="array" ref="I30">_xlfn.XLOOKUP($C30&amp;$D30&amp;$F30,[1]TEAMS!$C$1:$C$844&amp;[1]TEAMS!$D$1:$D$844&amp;[1]TEAMS!$F$1:$F$844,[1]TEAMS!BG$1:BG$844,"",0)</f>
        <v>3.2699999999999996</v>
      </c>
      <c r="J30" s="9">
        <f t="shared" si="3"/>
        <v>3</v>
      </c>
      <c r="K30" s="7" cm="1">
        <f t="array" ref="K30">_xlfn.XLOOKUP($C30&amp;$D30&amp;$F30,[1]TEAMS!$C$1:$C$844&amp;[1]TEAMS!$D$1:$D$844&amp;[1]TEAMS!$F$1:$F$844,[1]TEAMS!J$1:J$844,"",0)</f>
        <v>78</v>
      </c>
      <c r="L30" s="7" cm="1">
        <f t="array" ref="L30">_xlfn.XLOOKUP($C30&amp;$D30&amp;$F30,[1]TEAMS!$C$1:$C$844&amp;[1]TEAMS!$D$1:$D$844&amp;[1]TEAMS!$F$1:$F$844,[1]TEAMS!L$1:L$844,"",0)</f>
        <v>219</v>
      </c>
      <c r="M30" s="10" cm="1">
        <f t="array" ref="M30">_xlfn.XLOOKUP($C30&amp;$D30&amp;$F30,[1]TEAMS!$C$1:$C$844&amp;[1]TEAMS!$D$1:$D$844&amp;[1]TEAMS!$F$1:$F$844,[1]TEAMS!N$1:N$844,"",0)</f>
        <v>25.303298872474695</v>
      </c>
      <c r="N30" s="7" cm="1">
        <f t="array" ref="N30">_xlfn.XLOOKUP($C30&amp;$D30&amp;$F30,[1]TEAMS!$C$1:$C$844&amp;[1]TEAMS!$D$1:$D$844&amp;[1]TEAMS!$F$1:$F$844,[1]TEAMS!O$1:O$844,"",0)</f>
        <v>84</v>
      </c>
      <c r="O30" s="11" cm="1">
        <f t="array" ref="O30">_xlfn.XLOOKUP($C30&amp;$D30&amp;$F30,[1]TEAMS!$C$1:$C$844&amp;[1]TEAMS!$D$1:$D$844&amp;[1]TEAMS!$F$1:$F$844,[1]TEAMS!P$1:P$844,"",0)</f>
        <v>1.0769230769230769</v>
      </c>
      <c r="P30" s="10" cm="1">
        <f t="array" ref="P30">_xlfn.XLOOKUP($C30&amp;$D30&amp;$F30,[1]TEAMS!$C$1:$C$844&amp;[1]TEAMS!$D$1:$D$844&amp;[1]TEAMS!$F$1:$F$844,[1]TEAMS!R$1:R$844,"",0)</f>
        <v>29.005555555555556</v>
      </c>
      <c r="Q30" s="7" t="str" cm="1">
        <f t="array" ref="Q30">_xlfn.XLOOKUP($C30&amp;$D30&amp;$F30,[1]TEAMS!$C$1:$C$844&amp;[1]TEAMS!$D$1:$D$844&amp;[1]TEAMS!$F$1:$F$844,[1]TEAMS!S$1:S$844,"",0)</f>
        <v>gr</v>
      </c>
      <c r="R30" s="7" t="str" cm="1">
        <f t="array" ref="R30">_xlfn.XLOOKUP($C30&amp;$D30&amp;$F30,[1]TEAMS!$C$1:$C$844&amp;[1]TEAMS!$D$1:$D$844&amp;[1]TEAMS!$F$1:$F$844,[1]TEAMS!T$1:T$844,"",0)</f>
        <v>Greece</v>
      </c>
      <c r="S30" s="7" t="str" cm="1">
        <f t="array" ref="S30">_xlfn.XLOOKUP($C30&amp;$D30&amp;$F30,[1]TEAMS!$C$1:$C$844&amp;[1]TEAMS!$D$1:$D$844&amp;[1]TEAMS!$F$1:$F$844,[1]TEAMS!U$1:U$844,"",0)</f>
        <v>Europe</v>
      </c>
      <c r="T30" s="7" t="str" cm="1">
        <f t="array" ref="T30">_xlfn.XLOOKUP($C30&amp;$D30&amp;$F30,[1]TEAMS!$C$1:$C$844&amp;[1]TEAMS!$D$1:$D$844&amp;[1]TEAMS!$F$1:$F$844,[1]TEAMS!V$1:V$844,"",0)</f>
        <v>Eurasia</v>
      </c>
      <c r="U30" s="7" cm="1">
        <f t="array" ref="U30">_xlfn.XLOOKUP($C30&amp;$D30&amp;$F30,[1]TEAMS!$C$1:$C$844&amp;[1]TEAMS!$D$1:$D$844&amp;[1]TEAMS!$F$1:$F$844,[1]TEAMS!W$1:W$844,"",0)</f>
        <v>2</v>
      </c>
      <c r="V30" s="7" t="str" cm="1">
        <f t="array" ref="V30">_xlfn.XLOOKUP($C30&amp;$D30&amp;$F30,[1]TEAMS!$C$1:$C$844&amp;[1]TEAMS!$D$1:$D$844&amp;[1]TEAMS!$F$1:$F$844,[1]TEAMS!Z$1:Z$844,"",0)</f>
        <v>INTERNATIONAL</v>
      </c>
      <c r="W30" s="7" t="str" cm="1">
        <f t="array" ref="W30">_xlfn.XLOOKUP($C30&amp;$D30&amp;$F30,[1]TEAMS!$C$1:$C$844&amp;[1]TEAMS!$D$1:$D$844&amp;[1]TEAMS!$F$1:$F$844,[1]TEAMS!X$1:X$844,"",0)</f>
        <v>INT'L</v>
      </c>
      <c r="X30" s="7" cm="1">
        <f t="array" ref="X30">_xlfn.XLOOKUP($C30&amp;$D30&amp;$F30,[1]TEAMS!$C$1:$C$844&amp;[1]TEAMS!$D$1:$D$844&amp;[1]TEAMS!$F$1:$F$844,[1]TEAMS!AF$1:AF$844,"",0)</f>
        <v>1701593</v>
      </c>
      <c r="Y30" s="8" cm="1">
        <f t="array" ref="Y30">_xlfn.XLOOKUP($C30&amp;$D30&amp;$F30,[1]TEAMS!$C$1:$C$844&amp;[1]TEAMS!$D$1:$D$844&amp;[1]TEAMS!$F$1:$F$844,[1]TEAMS!AG$1:AG$844,"",0)</f>
        <v>1.2826369350965854E-2</v>
      </c>
      <c r="Z30" s="7" cm="1">
        <f t="array" ref="Z30">_xlfn.XLOOKUP($C30&amp;$D30&amp;$F30,[1]TEAMS!$C$1:$C$844&amp;[1]TEAMS!$D$1:$D$844&amp;[1]TEAMS!$F$1:$F$844,[1]TEAMS!AJ$1:AJ$844,"",0)</f>
        <v>551</v>
      </c>
      <c r="AA30" s="7" cm="1">
        <f t="array" ref="AA30">_xlfn.XLOOKUP($C30&amp;$D30&amp;$F30,[1]TEAMS!$C$1:$C$844&amp;[1]TEAMS!$D$1:$D$844&amp;[1]TEAMS!$F$1:$F$844,[1]TEAMS!AR$1:AR$844,"",0)</f>
        <v>10.3</v>
      </c>
      <c r="AB30" s="8">
        <f t="shared" si="1"/>
        <v>0.32742745052789479</v>
      </c>
      <c r="AC30" s="7" cm="1">
        <f t="array" ref="AC30">_xlfn.XLOOKUP($C30&amp;$D30&amp;$F30,[1]TEAMS!$C$1:$C$844&amp;[1]TEAMS!$D$1:$D$844&amp;[1]TEAMS!$F$1:$F$844,[1]TEAMS!AL$1:AL$844,0,0)</f>
        <v>0</v>
      </c>
      <c r="AD30" s="7" cm="1">
        <f t="array" ref="AD30">_xlfn.XLOOKUP($C30&amp;$D30&amp;$F30,[1]TEAMS!$C$1:$C$844&amp;[1]TEAMS!$D$1:$D$844&amp;[1]TEAMS!$F$1:$F$844,[1]TEAMS!AM$1:AM$844,0,0)</f>
        <v>0.6</v>
      </c>
      <c r="AE30" s="7" cm="1">
        <f t="array" ref="AE30">_xlfn.XLOOKUP($C30&amp;$D30&amp;$F30,[1]TEAMS!$C$1:$C$844&amp;[1]TEAMS!$D$1:$D$844&amp;[1]TEAMS!$F$1:$F$844,[1]TEAMS!AN$1:AN$844,0,0)</f>
        <v>0.7</v>
      </c>
      <c r="AF30" s="7"/>
      <c r="AG30" s="8">
        <f t="shared" si="4"/>
        <v>2.430847142857143</v>
      </c>
      <c r="AH30" s="8" cm="1">
        <f t="array" ref="AH30">IF(OR($AE30="",$Z30=""),0,SUMPRODUCT(--($C$2:$C$528=$C30),--($D$2:$D$528=$D30),$Z$2:$Z$528,$AE$2:$AE$528)/SUMIFS($Z$2:$Z$528,$C$2:$C$528,$C30,$D$2:$D$528,$D30))</f>
        <v>4.7348295159522289</v>
      </c>
      <c r="AI30" s="7" cm="1">
        <f t="array" ref="AI30">_xlfn.XLOOKUP($C30&amp;$D30&amp;$F30,[1]TEAMS!$C$1:$C$844&amp;[1]TEAMS!$D$1:$D$844&amp;[1]TEAMS!$F$1:$F$844,[1]TEAMS!AO$1:AO$844,"",0)</f>
        <v>-1</v>
      </c>
      <c r="AJ30" s="8">
        <f t="shared" si="5"/>
        <v>-1.7015929999999999</v>
      </c>
      <c r="AK30" s="8" cm="1">
        <f t="array" ref="AK30">IF(OR($AI30="",$Z30=""),0,SUMPRODUCT(--($C$2:$C$528=$C30),--($D$2:$D$528=$D30),$Z$2:$Z$528,$AI$2:$AI$528)/SUMIFS($Z$2:$Z$528,$C$2:$C$528,$C30,$D$2:$D$528,$D30))</f>
        <v>1.5545779726533202</v>
      </c>
      <c r="AL30" s="7" cm="1">
        <f t="array" ref="AL30">_xlfn.XLOOKUP($C30&amp;$D30&amp;$F30,[1]TEAMS!$C$1:$C$844&amp;[1]TEAMS!$D$1:$D$844&amp;[1]TEAMS!$F$1:$F$844,[1]TEAMS!AP$1:AP$844,"",0)</f>
        <v>-2.86</v>
      </c>
      <c r="AM30" s="8">
        <f t="shared" si="6"/>
        <v>-0.59496258741258745</v>
      </c>
      <c r="AN30" s="8" cm="1">
        <f t="array" ref="AN30">IF(OR($AL30="",$Z30=""),0,SUMPRODUCT(--($C$2:$C$528=$C30),--($D$2:$D$528=$D30),$Z$2:$Z$528,$AL$2:$AL$528)/SUMIFS($Z$2:$Z$528,$C$2:$C$528,$C30,$D$2:$D$528,$D30))</f>
        <v>1.1871649454797204</v>
      </c>
      <c r="AO30" s="7" cm="1">
        <f t="array" ref="AO30">_xlfn.XLOOKUP($C30&amp;$D30&amp;$F30,[1]TEAMS!$C$1:$C$844&amp;[1]TEAMS!$D$1:$D$844&amp;[1]TEAMS!$F$1:$F$844,[1]TEAMS!AQ$1:AQ$844,0,0)</f>
        <v>15.3</v>
      </c>
      <c r="AP30" s="7" cm="1">
        <f t="array" ref="AP30">_xlfn.XLOOKUP($C30&amp;$D30&amp;$F30,[1]TEAMS!$C$1:$C$844&amp;[1]TEAMS!$D$1:$D$844&amp;[1]TEAMS!$F$1:$F$844,[1]TEAMS!AS$1:AS$844,0,0)</f>
        <v>52.300000000000004</v>
      </c>
      <c r="AQ30" s="10" cm="1">
        <f t="array" ref="AQ30">_xlfn.XLOOKUP($C30&amp;$D30&amp;$F30,[1]TEAMS!$C$1:$C$844&amp;[1]TEAMS!$D$1:$D$844&amp;[1]TEAMS!$F$1:$F$844,[1]TEAMS!AT$1:AT$844,0,0)</f>
        <v>10.3</v>
      </c>
      <c r="AR30" s="10" cm="1">
        <f t="array" ref="AR30">_xlfn.XLOOKUP($C30&amp;$D30&amp;$F30,[1]TEAMS!$C$1:$C$844&amp;[1]TEAMS!$D$1:$D$844&amp;[1]TEAMS!$F$1:$F$844,[1]TEAMS!AU$1:AU$844,0,0)</f>
        <v>1.9</v>
      </c>
      <c r="AS30" s="10" cm="1">
        <f t="array" ref="AS30">_xlfn.XLOOKUP($C30&amp;$D30&amp;$F30,[1]TEAMS!$C$1:$C$844&amp;[1]TEAMS!$D$1:$D$844&amp;[1]TEAMS!$F$1:$F$844,[1]TEAMS!AV$1:AV$844,0,0)</f>
        <v>1.6</v>
      </c>
      <c r="AT30" s="10" cm="1">
        <f t="array" ref="AT30">_xlfn.XLOOKUP($C30&amp;$D30&amp;$F30,[1]TEAMS!$C$1:$C$844&amp;[1]TEAMS!$D$1:$D$844&amp;[1]TEAMS!$F$1:$F$844,[1]TEAMS!AW$1:AW$844,0,0)</f>
        <v>21.3</v>
      </c>
      <c r="AU30" s="10" cm="1">
        <f t="array" ref="AU30">_xlfn.XLOOKUP($C30&amp;$D30&amp;$F30,[1]TEAMS!$C$1:$C$844&amp;[1]TEAMS!$D$1:$D$844&amp;[1]TEAMS!$F$1:$F$844,[1]TEAMS!AX$1:AX$844,0,0)</f>
        <v>0.48356807511737093</v>
      </c>
      <c r="AV30" s="10" cm="1">
        <f t="array" ref="AV30">_xlfn.XLOOKUP($C30&amp;$D30&amp;$F30,[1]TEAMS!$C$1:$C$844&amp;[1]TEAMS!$D$1:$D$844&amp;[1]TEAMS!$F$1:$F$844,[1]TEAMS!AY$1:AY$844,0,0)</f>
        <v>3.5</v>
      </c>
      <c r="AW30" s="7"/>
      <c r="AX30" s="7"/>
      <c r="BB30" s="1" t="s">
        <v>67</v>
      </c>
      <c r="BC30" s="1">
        <v>2021</v>
      </c>
      <c r="BD30" s="1" t="s">
        <v>68</v>
      </c>
      <c r="BE30" s="7" t="s">
        <v>80</v>
      </c>
      <c r="BH30">
        <v>1701593</v>
      </c>
    </row>
    <row r="31" spans="1:60" x14ac:dyDescent="0.2">
      <c r="A31" s="1" t="str">
        <f t="shared" si="0"/>
        <v>2021-MIL-Torrey Craig</v>
      </c>
      <c r="B31" s="1" t="s">
        <v>67</v>
      </c>
      <c r="C31" s="1">
        <v>2021</v>
      </c>
      <c r="D31" s="1" t="s">
        <v>68</v>
      </c>
      <c r="E31" s="1" t="str">
        <f t="shared" si="2"/>
        <v>2021-MIL</v>
      </c>
      <c r="F31" s="7" t="s">
        <v>81</v>
      </c>
      <c r="G31" s="7" cm="1">
        <f t="array" ref="G31">_xlfn.XLOOKUP($C31&amp;$D31&amp;$F31,[1]TEAMS!$C$1:$C$844&amp;[1]TEAMS!$D$1:$D$844&amp;[1]TEAMS!$F$1:$F$844,[1]TEAMS!G$1:G$844,"",0)</f>
        <v>3</v>
      </c>
      <c r="H31" s="7" t="str" cm="1">
        <f t="array" ref="H31">_xlfn.XLOOKUP($C31&amp;$D31&amp;$F31,[1]TEAMS!$C$1:$C$844&amp;[1]TEAMS!$D$1:$D$844&amp;[1]TEAMS!$F$1:$F$844,[1]TEAMS!H$1:H$844,"",0)</f>
        <v>SF</v>
      </c>
      <c r="I31" s="8" cm="1">
        <f t="array" ref="I31">_xlfn.XLOOKUP($C31&amp;$D31&amp;$F31,[1]TEAMS!$C$1:$C$844&amp;[1]TEAMS!$D$1:$D$844&amp;[1]TEAMS!$F$1:$F$844,[1]TEAMS!BG$1:BG$844,"",0)</f>
        <v>3.26</v>
      </c>
      <c r="J31" s="9">
        <f t="shared" si="3"/>
        <v>3</v>
      </c>
      <c r="K31" s="7" cm="1">
        <f t="array" ref="K31">_xlfn.XLOOKUP($C31&amp;$D31&amp;$F31,[1]TEAMS!$C$1:$C$844&amp;[1]TEAMS!$D$1:$D$844&amp;[1]TEAMS!$F$1:$F$844,[1]TEAMS!J$1:J$844,"",0)</f>
        <v>79</v>
      </c>
      <c r="L31" s="7" cm="1">
        <f t="array" ref="L31">_xlfn.XLOOKUP($C31&amp;$D31&amp;$F31,[1]TEAMS!$C$1:$C$844&amp;[1]TEAMS!$D$1:$D$844&amp;[1]TEAMS!$F$1:$F$844,[1]TEAMS!L$1:L$844,"",0)</f>
        <v>221</v>
      </c>
      <c r="M31" s="10" cm="1">
        <f t="array" ref="M31">_xlfn.XLOOKUP($C31&amp;$D31&amp;$F31,[1]TEAMS!$C$1:$C$844&amp;[1]TEAMS!$D$1:$D$844&amp;[1]TEAMS!$F$1:$F$844,[1]TEAMS!N$1:N$844,"",0)</f>
        <v>24.892030639313351</v>
      </c>
      <c r="N31" s="7" cm="1">
        <f t="array" ref="N31">_xlfn.XLOOKUP($C31&amp;$D31&amp;$F31,[1]TEAMS!$C$1:$C$844&amp;[1]TEAMS!$D$1:$D$844&amp;[1]TEAMS!$F$1:$F$844,[1]TEAMS!O$1:O$844,"",0)</f>
        <v>83</v>
      </c>
      <c r="O31" s="11" cm="1">
        <f t="array" ref="O31">_xlfn.XLOOKUP($C31&amp;$D31&amp;$F31,[1]TEAMS!$C$1:$C$844&amp;[1]TEAMS!$D$1:$D$844&amp;[1]TEAMS!$F$1:$F$844,[1]TEAMS!P$1:P$844,"",0)</f>
        <v>1.0506329113924051</v>
      </c>
      <c r="P31" s="10" cm="1">
        <f t="array" ref="P31">_xlfn.XLOOKUP($C31&amp;$D31&amp;$F31,[1]TEAMS!$C$1:$C$844&amp;[1]TEAMS!$D$1:$D$844&amp;[1]TEAMS!$F$1:$F$844,[1]TEAMS!R$1:R$844,"",0)</f>
        <v>30.586111111111112</v>
      </c>
      <c r="Q31" s="7" t="str" cm="1">
        <f t="array" ref="Q31">_xlfn.XLOOKUP($C31&amp;$D31&amp;$F31,[1]TEAMS!$C$1:$C$844&amp;[1]TEAMS!$D$1:$D$844&amp;[1]TEAMS!$F$1:$F$844,[1]TEAMS!S$1:S$844,"",0)</f>
        <v>us</v>
      </c>
      <c r="R31" s="7" t="str" cm="1">
        <f t="array" ref="R31">_xlfn.XLOOKUP($C31&amp;$D31&amp;$F31,[1]TEAMS!$C$1:$C$844&amp;[1]TEAMS!$D$1:$D$844&amp;[1]TEAMS!$F$1:$F$844,[1]TEAMS!T$1:T$844,"",0)</f>
        <v>United States</v>
      </c>
      <c r="S31" s="7" t="str" cm="1">
        <f t="array" ref="S31">_xlfn.XLOOKUP($C31&amp;$D31&amp;$F31,[1]TEAMS!$C$1:$C$844&amp;[1]TEAMS!$D$1:$D$844&amp;[1]TEAMS!$F$1:$F$844,[1]TEAMS!U$1:U$844,"",0)</f>
        <v>North America</v>
      </c>
      <c r="T31" s="7" t="str" cm="1">
        <f t="array" ref="T31">_xlfn.XLOOKUP($C31&amp;$D31&amp;$F31,[1]TEAMS!$C$1:$C$844&amp;[1]TEAMS!$D$1:$D$844&amp;[1]TEAMS!$F$1:$F$844,[1]TEAMS!V$1:V$844,"",0)</f>
        <v>Americas</v>
      </c>
      <c r="U31" s="7" cm="1">
        <f t="array" ref="U31">_xlfn.XLOOKUP($C31&amp;$D31&amp;$F31,[1]TEAMS!$C$1:$C$844&amp;[1]TEAMS!$D$1:$D$844&amp;[1]TEAMS!$F$1:$F$844,[1]TEAMS!W$1:W$844,"",0)</f>
        <v>3</v>
      </c>
      <c r="V31" s="7" t="str" cm="1">
        <f t="array" ref="V31">_xlfn.XLOOKUP($C31&amp;$D31&amp;$F31,[1]TEAMS!$C$1:$C$844&amp;[1]TEAMS!$D$1:$D$844&amp;[1]TEAMS!$F$1:$F$844,[1]TEAMS!Z$1:Z$844,"",0)</f>
        <v>USC Upstate</v>
      </c>
      <c r="W31" s="7" t="str" cm="1">
        <f t="array" ref="W31">_xlfn.XLOOKUP($C31&amp;$D31&amp;$F31,[1]TEAMS!$C$1:$C$844&amp;[1]TEAMS!$D$1:$D$844&amp;[1]TEAMS!$F$1:$F$844,[1]TEAMS!X$1:X$844,"",0)</f>
        <v>OTHER</v>
      </c>
      <c r="X31" s="7" cm="1">
        <f t="array" ref="X31">_xlfn.XLOOKUP($C31&amp;$D31&amp;$F31,[1]TEAMS!$C$1:$C$844&amp;[1]TEAMS!$D$1:$D$844&amp;[1]TEAMS!$F$1:$F$844,[1]TEAMS!AF$1:AF$844,"",0)</f>
        <v>1522080</v>
      </c>
      <c r="Y31" s="8" cm="1">
        <f t="array" ref="Y31">_xlfn.XLOOKUP($C31&amp;$D31&amp;$F31,[1]TEAMS!$C$1:$C$844&amp;[1]TEAMS!$D$1:$D$844&amp;[1]TEAMS!$F$1:$F$844,[1]TEAMS!AG$1:AG$844,"",0)</f>
        <v>1.1473225537315978E-2</v>
      </c>
      <c r="Z31" s="7" cm="1">
        <f t="array" ref="Z31">_xlfn.XLOOKUP($C31&amp;$D31&amp;$F31,[1]TEAMS!$C$1:$C$844&amp;[1]TEAMS!$D$1:$D$844&amp;[1]TEAMS!$F$1:$F$844,[1]TEAMS!AJ$1:AJ$844,"",0)</f>
        <v>201</v>
      </c>
      <c r="AA31" s="7" cm="1">
        <f t="array" ref="AA31">_xlfn.XLOOKUP($C31&amp;$D31&amp;$F31,[1]TEAMS!$C$1:$C$844&amp;[1]TEAMS!$D$1:$D$844&amp;[1]TEAMS!$F$1:$F$844,[1]TEAMS!AR$1:AR$844,"",0)</f>
        <v>14.23</v>
      </c>
      <c r="AB31" s="8">
        <f t="shared" si="1"/>
        <v>0.16501644262389661</v>
      </c>
      <c r="AC31" s="7" cm="1">
        <f t="array" ref="AC31">_xlfn.XLOOKUP($C31&amp;$D31&amp;$F31,[1]TEAMS!$C$1:$C$844&amp;[1]TEAMS!$D$1:$D$844&amp;[1]TEAMS!$F$1:$F$844,[1]TEAMS!AL$1:AL$844,0,0)</f>
        <v>0.1</v>
      </c>
      <c r="AD31" s="7" cm="1">
        <f t="array" ref="AD31">_xlfn.XLOOKUP($C31&amp;$D31&amp;$F31,[1]TEAMS!$C$1:$C$844&amp;[1]TEAMS!$D$1:$D$844&amp;[1]TEAMS!$F$1:$F$844,[1]TEAMS!AM$1:AM$844,0,0)</f>
        <v>0.3</v>
      </c>
      <c r="AE31" s="7" cm="1">
        <f t="array" ref="AE31">_xlfn.XLOOKUP($C31&amp;$D31&amp;$F31,[1]TEAMS!$C$1:$C$844&amp;[1]TEAMS!$D$1:$D$844&amp;[1]TEAMS!$F$1:$F$844,[1]TEAMS!AN$1:AN$844,0,0)</f>
        <v>0.4</v>
      </c>
      <c r="AF31" s="7"/>
      <c r="AG31" s="8">
        <f t="shared" si="4"/>
        <v>3.8052000000000001</v>
      </c>
      <c r="AH31" s="8" cm="1">
        <f t="array" ref="AH31">IF(OR($AE31="",$Z31=""),0,SUMPRODUCT(--($C$2:$C$528=$C31),--($D$2:$D$528=$D31),$Z$2:$Z$528,$AE$2:$AE$528)/SUMIFS($Z$2:$Z$528,$C$2:$C$528,$C31,$D$2:$D$528,$D31))</f>
        <v>4.7348295159522289</v>
      </c>
      <c r="AI31" s="7" cm="1">
        <f t="array" ref="AI31">_xlfn.XLOOKUP($C31&amp;$D31&amp;$F31,[1]TEAMS!$C$1:$C$844&amp;[1]TEAMS!$D$1:$D$844&amp;[1]TEAMS!$F$1:$F$844,[1]TEAMS!AO$1:AO$844,"",0)</f>
        <v>-1.3</v>
      </c>
      <c r="AJ31" s="8">
        <f t="shared" si="5"/>
        <v>-1.1708307692307693</v>
      </c>
      <c r="AK31" s="8" cm="1">
        <f t="array" ref="AK31">IF(OR($AI31="",$Z31=""),0,SUMPRODUCT(--($C$2:$C$528=$C31),--($D$2:$D$528=$D31),$Z$2:$Z$528,$AI$2:$AI$528)/SUMIFS($Z$2:$Z$528,$C$2:$C$528,$C31,$D$2:$D$528,$D31))</f>
        <v>1.5545779726533202</v>
      </c>
      <c r="AL31" s="7" cm="1">
        <f t="array" ref="AL31">_xlfn.XLOOKUP($C31&amp;$D31&amp;$F31,[1]TEAMS!$C$1:$C$844&amp;[1]TEAMS!$D$1:$D$844&amp;[1]TEAMS!$F$1:$F$844,[1]TEAMS!AP$1:AP$844,"",0)</f>
        <v>-2.46</v>
      </c>
      <c r="AM31" s="8">
        <f t="shared" si="6"/>
        <v>-0.61873170731707317</v>
      </c>
      <c r="AN31" s="8" cm="1">
        <f t="array" ref="AN31">IF(OR($AL31="",$Z31=""),0,SUMPRODUCT(--($C$2:$C$528=$C31),--($D$2:$D$528=$D31),$Z$2:$Z$528,$AL$2:$AL$528)/SUMIFS($Z$2:$Z$528,$C$2:$C$528,$C31,$D$2:$D$528,$D31))</f>
        <v>1.1871649454797204</v>
      </c>
      <c r="AO31" s="7" cm="1">
        <f t="array" ref="AO31">_xlfn.XLOOKUP($C31&amp;$D31&amp;$F31,[1]TEAMS!$C$1:$C$844&amp;[1]TEAMS!$D$1:$D$844&amp;[1]TEAMS!$F$1:$F$844,[1]TEAMS!AQ$1:AQ$844,0,0)</f>
        <v>10.8</v>
      </c>
      <c r="AP31" s="7" cm="1">
        <f t="array" ref="AP31">_xlfn.XLOOKUP($C31&amp;$D31&amp;$F31,[1]TEAMS!$C$1:$C$844&amp;[1]TEAMS!$D$1:$D$844&amp;[1]TEAMS!$F$1:$F$844,[1]TEAMS!AS$1:AS$844,0,0)</f>
        <v>48</v>
      </c>
      <c r="AQ31" s="10" cm="1">
        <f t="array" ref="AQ31">_xlfn.XLOOKUP($C31&amp;$D31&amp;$F31,[1]TEAMS!$C$1:$C$844&amp;[1]TEAMS!$D$1:$D$844&amp;[1]TEAMS!$F$1:$F$844,[1]TEAMS!AT$1:AT$844,0,0)</f>
        <v>9.5</v>
      </c>
      <c r="AR31" s="10" cm="1">
        <f t="array" ref="AR31">_xlfn.XLOOKUP($C31&amp;$D31&amp;$F31,[1]TEAMS!$C$1:$C$844&amp;[1]TEAMS!$D$1:$D$844&amp;[1]TEAMS!$F$1:$F$844,[1]TEAMS!AU$1:AU$844,0,0)</f>
        <v>2.1</v>
      </c>
      <c r="AS31" s="10" cm="1">
        <f t="array" ref="AS31">_xlfn.XLOOKUP($C31&amp;$D31&amp;$F31,[1]TEAMS!$C$1:$C$844&amp;[1]TEAMS!$D$1:$D$844&amp;[1]TEAMS!$F$1:$F$844,[1]TEAMS!AV$1:AV$844,0,0)</f>
        <v>3.1</v>
      </c>
      <c r="AT31" s="10" cm="1">
        <f t="array" ref="AT31">_xlfn.XLOOKUP($C31&amp;$D31&amp;$F31,[1]TEAMS!$C$1:$C$844&amp;[1]TEAMS!$D$1:$D$844&amp;[1]TEAMS!$F$1:$F$844,[1]TEAMS!AW$1:AW$844,0,0)</f>
        <v>9.6</v>
      </c>
      <c r="AU31" s="10" cm="1">
        <f t="array" ref="AU31">_xlfn.XLOOKUP($C31&amp;$D31&amp;$F31,[1]TEAMS!$C$1:$C$844&amp;[1]TEAMS!$D$1:$D$844&amp;[1]TEAMS!$F$1:$F$844,[1]TEAMS!AX$1:AX$844,0,0)</f>
        <v>0.98958333333333337</v>
      </c>
      <c r="AV31" s="10" cm="1">
        <f t="array" ref="AV31">_xlfn.XLOOKUP($C31&amp;$D31&amp;$F31,[1]TEAMS!$C$1:$C$844&amp;[1]TEAMS!$D$1:$D$844&amp;[1]TEAMS!$F$1:$F$844,[1]TEAMS!AY$1:AY$844,0,0)</f>
        <v>5.2</v>
      </c>
      <c r="AW31" s="7"/>
      <c r="AX31" s="7"/>
      <c r="BB31" s="1" t="s">
        <v>67</v>
      </c>
      <c r="BC31" s="1">
        <v>2021</v>
      </c>
      <c r="BD31" s="1" t="s">
        <v>68</v>
      </c>
      <c r="BE31" s="7" t="s">
        <v>81</v>
      </c>
      <c r="BH31">
        <v>1522080</v>
      </c>
    </row>
    <row r="32" spans="1:60" x14ac:dyDescent="0.2">
      <c r="A32" s="1" t="str">
        <f t="shared" si="0"/>
        <v>2021-MIL-D.J. Wilson</v>
      </c>
      <c r="B32" s="1" t="s">
        <v>67</v>
      </c>
      <c r="C32" s="1">
        <v>2021</v>
      </c>
      <c r="D32" s="1" t="s">
        <v>68</v>
      </c>
      <c r="E32" s="1" t="str">
        <f t="shared" si="2"/>
        <v>2021-MIL</v>
      </c>
      <c r="F32" s="7" t="s">
        <v>82</v>
      </c>
      <c r="G32" s="7" cm="1">
        <f t="array" ref="G32">_xlfn.XLOOKUP($C32&amp;$D32&amp;$F32,[1]TEAMS!$C$1:$C$844&amp;[1]TEAMS!$D$1:$D$844&amp;[1]TEAMS!$F$1:$F$844,[1]TEAMS!G$1:G$844,"",0)</f>
        <v>5</v>
      </c>
      <c r="H32" s="7" t="str" cm="1">
        <f t="array" ref="H32">_xlfn.XLOOKUP($C32&amp;$D32&amp;$F32,[1]TEAMS!$C$1:$C$844&amp;[1]TEAMS!$D$1:$D$844&amp;[1]TEAMS!$F$1:$F$844,[1]TEAMS!H$1:H$844,"",0)</f>
        <v>PF</v>
      </c>
      <c r="I32" s="8" cm="1">
        <f t="array" ref="I32">_xlfn.XLOOKUP($C32&amp;$D32&amp;$F32,[1]TEAMS!$C$1:$C$844&amp;[1]TEAMS!$D$1:$D$844&amp;[1]TEAMS!$F$1:$F$844,[1]TEAMS!BG$1:BG$844,"",0)</f>
        <v>4.47</v>
      </c>
      <c r="J32" s="9">
        <f t="shared" si="3"/>
        <v>4</v>
      </c>
      <c r="K32" s="7" cm="1">
        <f t="array" ref="K32">_xlfn.XLOOKUP($C32&amp;$D32&amp;$F32,[1]TEAMS!$C$1:$C$844&amp;[1]TEAMS!$D$1:$D$844&amp;[1]TEAMS!$F$1:$F$844,[1]TEAMS!J$1:J$844,"",0)</f>
        <v>82</v>
      </c>
      <c r="L32" s="7" cm="1">
        <f t="array" ref="L32">_xlfn.XLOOKUP($C32&amp;$D32&amp;$F32,[1]TEAMS!$C$1:$C$844&amp;[1]TEAMS!$D$1:$D$844&amp;[1]TEAMS!$F$1:$F$844,[1]TEAMS!L$1:L$844,"",0)</f>
        <v>231</v>
      </c>
      <c r="M32" s="10" cm="1">
        <f t="array" ref="M32">_xlfn.XLOOKUP($C32&amp;$D32&amp;$F32,[1]TEAMS!$C$1:$C$844&amp;[1]TEAMS!$D$1:$D$844&amp;[1]TEAMS!$F$1:$F$844,[1]TEAMS!N$1:N$844,"",0)</f>
        <v>24.14940922353474</v>
      </c>
      <c r="N32" s="7" cm="1">
        <f t="array" ref="N32">_xlfn.XLOOKUP($C32&amp;$D32&amp;$F32,[1]TEAMS!$C$1:$C$844&amp;[1]TEAMS!$D$1:$D$844&amp;[1]TEAMS!$F$1:$F$844,[1]TEAMS!O$1:O$844,"",0)</f>
        <v>87</v>
      </c>
      <c r="O32" s="11" cm="1">
        <f t="array" ref="O32">_xlfn.XLOOKUP($C32&amp;$D32&amp;$F32,[1]TEAMS!$C$1:$C$844&amp;[1]TEAMS!$D$1:$D$844&amp;[1]TEAMS!$F$1:$F$844,[1]TEAMS!P$1:P$844,"",0)</f>
        <v>1.0609756097560976</v>
      </c>
      <c r="P32" s="10" cm="1">
        <f t="array" ref="P32">_xlfn.XLOOKUP($C32&amp;$D32&amp;$F32,[1]TEAMS!$C$1:$C$844&amp;[1]TEAMS!$D$1:$D$844&amp;[1]TEAMS!$F$1:$F$844,[1]TEAMS!R$1:R$844,"",0)</f>
        <v>25.419444444444444</v>
      </c>
      <c r="Q32" s="7" t="str" cm="1">
        <f t="array" ref="Q32">_xlfn.XLOOKUP($C32&amp;$D32&amp;$F32,[1]TEAMS!$C$1:$C$844&amp;[1]TEAMS!$D$1:$D$844&amp;[1]TEAMS!$F$1:$F$844,[1]TEAMS!S$1:S$844,"",0)</f>
        <v>us</v>
      </c>
      <c r="R32" s="7" t="str" cm="1">
        <f t="array" ref="R32">_xlfn.XLOOKUP($C32&amp;$D32&amp;$F32,[1]TEAMS!$C$1:$C$844&amp;[1]TEAMS!$D$1:$D$844&amp;[1]TEAMS!$F$1:$F$844,[1]TEAMS!T$1:T$844,"",0)</f>
        <v>United States</v>
      </c>
      <c r="S32" s="7" t="str" cm="1">
        <f t="array" ref="S32">_xlfn.XLOOKUP($C32&amp;$D32&amp;$F32,[1]TEAMS!$C$1:$C$844&amp;[1]TEAMS!$D$1:$D$844&amp;[1]TEAMS!$F$1:$F$844,[1]TEAMS!U$1:U$844,"",0)</f>
        <v>North America</v>
      </c>
      <c r="T32" s="7" t="str" cm="1">
        <f t="array" ref="T32">_xlfn.XLOOKUP($C32&amp;$D32&amp;$F32,[1]TEAMS!$C$1:$C$844&amp;[1]TEAMS!$D$1:$D$844&amp;[1]TEAMS!$F$1:$F$844,[1]TEAMS!V$1:V$844,"",0)</f>
        <v>Americas</v>
      </c>
      <c r="U32" s="7" cm="1">
        <f t="array" ref="U32">_xlfn.XLOOKUP($C32&amp;$D32&amp;$F32,[1]TEAMS!$C$1:$C$844&amp;[1]TEAMS!$D$1:$D$844&amp;[1]TEAMS!$F$1:$F$844,[1]TEAMS!W$1:W$844,"",0)</f>
        <v>3</v>
      </c>
      <c r="V32" s="7" t="str" cm="1">
        <f t="array" ref="V32">_xlfn.XLOOKUP($C32&amp;$D32&amp;$F32,[1]TEAMS!$C$1:$C$844&amp;[1]TEAMS!$D$1:$D$844&amp;[1]TEAMS!$F$1:$F$844,[1]TEAMS!Z$1:Z$844,"",0)</f>
        <v>Michigan</v>
      </c>
      <c r="W32" s="7" t="str" cm="1">
        <f t="array" ref="W32">_xlfn.XLOOKUP($C32&amp;$D32&amp;$F32,[1]TEAMS!$C$1:$C$844&amp;[1]TEAMS!$D$1:$D$844&amp;[1]TEAMS!$F$1:$F$844,[1]TEAMS!X$1:X$844,"",0)</f>
        <v>BIG10</v>
      </c>
      <c r="X32" s="7" cm="1">
        <f t="array" ref="X32">_xlfn.XLOOKUP($C32&amp;$D32&amp;$F32,[1]TEAMS!$C$1:$C$844&amp;[1]TEAMS!$D$1:$D$844&amp;[1]TEAMS!$F$1:$F$844,[1]TEAMS!AF$1:AF$844,"",0)</f>
        <v>932773</v>
      </c>
      <c r="Y32" s="8" cm="1">
        <f t="array" ref="Y32">_xlfn.XLOOKUP($C32&amp;$D32&amp;$F32,[1]TEAMS!$C$1:$C$844&amp;[1]TEAMS!$D$1:$D$844&amp;[1]TEAMS!$F$1:$F$844,[1]TEAMS!AG$1:AG$844,"",0)</f>
        <v>7.0311120336111355E-3</v>
      </c>
      <c r="Z32" s="7" cm="1">
        <f t="array" ref="Z32">_xlfn.XLOOKUP($C32&amp;$D32&amp;$F32,[1]TEAMS!$C$1:$C$844&amp;[1]TEAMS!$D$1:$D$844&amp;[1]TEAMS!$F$1:$F$844,[1]TEAMS!AJ$1:AJ$844,"",0)</f>
        <v>105</v>
      </c>
      <c r="AA32" s="7" cm="1">
        <f t="array" ref="AA32">_xlfn.XLOOKUP($C32&amp;$D32&amp;$F32,[1]TEAMS!$C$1:$C$844&amp;[1]TEAMS!$D$1:$D$844&amp;[1]TEAMS!$F$1:$F$844,[1]TEAMS!AR$1:AR$844,"",0)</f>
        <v>11.58</v>
      </c>
      <c r="AB32" s="8">
        <f t="shared" si="1"/>
        <v>7.0149425950499056E-2</v>
      </c>
      <c r="AC32" s="7" cm="1">
        <f t="array" ref="AC32">_xlfn.XLOOKUP($C32&amp;$D32&amp;$F32,[1]TEAMS!$C$1:$C$844&amp;[1]TEAMS!$D$1:$D$844&amp;[1]TEAMS!$F$1:$F$844,[1]TEAMS!AL$1:AL$844,0,0)</f>
        <v>-0.1</v>
      </c>
      <c r="AD32" s="7" cm="1">
        <f t="array" ref="AD32">_xlfn.XLOOKUP($C32&amp;$D32&amp;$F32,[1]TEAMS!$C$1:$C$844&amp;[1]TEAMS!$D$1:$D$844&amp;[1]TEAMS!$F$1:$F$844,[1]TEAMS!AM$1:AM$844,0,0)</f>
        <v>0.1</v>
      </c>
      <c r="AE32" s="7" cm="1">
        <f t="array" ref="AE32">_xlfn.XLOOKUP($C32&amp;$D32&amp;$F32,[1]TEAMS!$C$1:$C$844&amp;[1]TEAMS!$D$1:$D$844&amp;[1]TEAMS!$F$1:$F$844,[1]TEAMS!AN$1:AN$844,0,0)</f>
        <v>0</v>
      </c>
      <c r="AF32" s="7"/>
      <c r="AG32" s="8">
        <f t="shared" si="4"/>
        <v>0</v>
      </c>
      <c r="AH32" s="8" cm="1">
        <f t="array" ref="AH32">IF(OR($AE32="",$Z32=""),0,SUMPRODUCT(--($C$2:$C$528=$C32),--($D$2:$D$528=$D32),$Z$2:$Z$528,$AE$2:$AE$528)/SUMIFS($Z$2:$Z$528,$C$2:$C$528,$C32,$D$2:$D$528,$D32))</f>
        <v>4.7348295159522289</v>
      </c>
      <c r="AI32" s="7" cm="1">
        <f t="array" ref="AI32">_xlfn.XLOOKUP($C32&amp;$D32&amp;$F32,[1]TEAMS!$C$1:$C$844&amp;[1]TEAMS!$D$1:$D$844&amp;[1]TEAMS!$F$1:$F$844,[1]TEAMS!AO$1:AO$844,"",0)</f>
        <v>0</v>
      </c>
      <c r="AJ32" s="8">
        <f t="shared" si="5"/>
        <v>0</v>
      </c>
      <c r="AK32" s="8" cm="1">
        <f t="array" ref="AK32">IF(OR($AI32="",$Z32=""),0,SUMPRODUCT(--($C$2:$C$528=$C32),--($D$2:$D$528=$D32),$Z$2:$Z$528,$AI$2:$AI$528)/SUMIFS($Z$2:$Z$528,$C$2:$C$528,$C32,$D$2:$D$528,$D32))</f>
        <v>1.5545779726533202</v>
      </c>
      <c r="AL32" s="7" cm="1">
        <f t="array" ref="AL32">_xlfn.XLOOKUP($C32&amp;$D32&amp;$F32,[1]TEAMS!$C$1:$C$844&amp;[1]TEAMS!$D$1:$D$844&amp;[1]TEAMS!$F$1:$F$844,[1]TEAMS!AP$1:AP$844,"",0)</f>
        <v>-1.9</v>
      </c>
      <c r="AM32" s="8">
        <f t="shared" si="6"/>
        <v>-0.49093315789473685</v>
      </c>
      <c r="AN32" s="8" cm="1">
        <f t="array" ref="AN32">IF(OR($AL32="",$Z32=""),0,SUMPRODUCT(--($C$2:$C$528=$C32),--($D$2:$D$528=$D32),$Z$2:$Z$528,$AL$2:$AL$528)/SUMIFS($Z$2:$Z$528,$C$2:$C$528,$C32,$D$2:$D$528,$D32))</f>
        <v>1.1871649454797204</v>
      </c>
      <c r="AO32" s="7" cm="1">
        <f t="array" ref="AO32">_xlfn.XLOOKUP($C32&amp;$D32&amp;$F32,[1]TEAMS!$C$1:$C$844&amp;[1]TEAMS!$D$1:$D$844&amp;[1]TEAMS!$F$1:$F$844,[1]TEAMS!AQ$1:AQ$844,0,0)</f>
        <v>19.100000000000001</v>
      </c>
      <c r="AP32" s="7" cm="1">
        <f t="array" ref="AP32">_xlfn.XLOOKUP($C32&amp;$D32&amp;$F32,[1]TEAMS!$C$1:$C$844&amp;[1]TEAMS!$D$1:$D$844&amp;[1]TEAMS!$F$1:$F$844,[1]TEAMS!AS$1:AS$844,0,0)</f>
        <v>49</v>
      </c>
      <c r="AQ32" s="10" cm="1">
        <f t="array" ref="AQ32">_xlfn.XLOOKUP($C32&amp;$D32&amp;$F32,[1]TEAMS!$C$1:$C$844&amp;[1]TEAMS!$D$1:$D$844&amp;[1]TEAMS!$F$1:$F$844,[1]TEAMS!AT$1:AT$844,0,0)</f>
        <v>3.7</v>
      </c>
      <c r="AR32" s="10" cm="1">
        <f t="array" ref="AR32">_xlfn.XLOOKUP($C32&amp;$D32&amp;$F32,[1]TEAMS!$C$1:$C$844&amp;[1]TEAMS!$D$1:$D$844&amp;[1]TEAMS!$F$1:$F$844,[1]TEAMS!AU$1:AU$844,0,0)</f>
        <v>0.4</v>
      </c>
      <c r="AS32" s="10" cm="1">
        <f t="array" ref="AS32">_xlfn.XLOOKUP($C32&amp;$D32&amp;$F32,[1]TEAMS!$C$1:$C$844&amp;[1]TEAMS!$D$1:$D$844&amp;[1]TEAMS!$F$1:$F$844,[1]TEAMS!AV$1:AV$844,0,0)</f>
        <v>3.4</v>
      </c>
      <c r="AT32" s="10" cm="1">
        <f t="array" ref="AT32">_xlfn.XLOOKUP($C32&amp;$D32&amp;$F32,[1]TEAMS!$C$1:$C$844&amp;[1]TEAMS!$D$1:$D$844&amp;[1]TEAMS!$F$1:$F$844,[1]TEAMS!AW$1:AW$844,0,0)</f>
        <v>8.4</v>
      </c>
      <c r="AU32" s="10" cm="1">
        <f t="array" ref="AU32">_xlfn.XLOOKUP($C32&amp;$D32&amp;$F32,[1]TEAMS!$C$1:$C$844&amp;[1]TEAMS!$D$1:$D$844&amp;[1]TEAMS!$F$1:$F$844,[1]TEAMS!AX$1:AX$844,0,0)</f>
        <v>0.44047619047619047</v>
      </c>
      <c r="AV32" s="10" cm="1">
        <f t="array" ref="AV32">_xlfn.XLOOKUP($C32&amp;$D32&amp;$F32,[1]TEAMS!$C$1:$C$844&amp;[1]TEAMS!$D$1:$D$844&amp;[1]TEAMS!$F$1:$F$844,[1]TEAMS!AY$1:AY$844,0,0)</f>
        <v>3.8</v>
      </c>
      <c r="AW32" s="7"/>
      <c r="AX32" s="7"/>
      <c r="BB32" s="1" t="s">
        <v>67</v>
      </c>
      <c r="BC32" s="1">
        <v>2021</v>
      </c>
      <c r="BD32" s="1" t="s">
        <v>68</v>
      </c>
      <c r="BE32" s="7" t="s">
        <v>82</v>
      </c>
      <c r="BH32">
        <v>932773</v>
      </c>
    </row>
    <row r="33" spans="1:60" x14ac:dyDescent="0.2">
      <c r="A33" s="1" t="str">
        <f t="shared" si="0"/>
        <v>2021-MIL-Sam Merrill</v>
      </c>
      <c r="B33" s="1" t="s">
        <v>67</v>
      </c>
      <c r="C33" s="1">
        <v>2021</v>
      </c>
      <c r="D33" s="1" t="s">
        <v>68</v>
      </c>
      <c r="E33" s="1" t="str">
        <f t="shared" si="2"/>
        <v>2021-MIL</v>
      </c>
      <c r="F33" s="7" t="s">
        <v>83</v>
      </c>
      <c r="G33" s="7" cm="1">
        <f t="array" ref="G33">_xlfn.XLOOKUP($C33&amp;$D33&amp;$F33,[1]TEAMS!$C$1:$C$844&amp;[1]TEAMS!$D$1:$D$844&amp;[1]TEAMS!$F$1:$F$844,[1]TEAMS!G$1:G$844,"",0)</f>
        <v>15</v>
      </c>
      <c r="H33" s="7" t="str" cm="1">
        <f t="array" ref="H33">_xlfn.XLOOKUP($C33&amp;$D33&amp;$F33,[1]TEAMS!$C$1:$C$844&amp;[1]TEAMS!$D$1:$D$844&amp;[1]TEAMS!$F$1:$F$844,[1]TEAMS!H$1:H$844,"",0)</f>
        <v>SG</v>
      </c>
      <c r="I33" s="8" cm="1">
        <f t="array" ref="I33">_xlfn.XLOOKUP($C33&amp;$D33&amp;$F33,[1]TEAMS!$C$1:$C$844&amp;[1]TEAMS!$D$1:$D$844&amp;[1]TEAMS!$F$1:$F$844,[1]TEAMS!BG$1:BG$844,"",0)</f>
        <v>1.72</v>
      </c>
      <c r="J33" s="9">
        <f t="shared" si="3"/>
        <v>2</v>
      </c>
      <c r="K33" s="7" cm="1">
        <f t="array" ref="K33">_xlfn.XLOOKUP($C33&amp;$D33&amp;$F33,[1]TEAMS!$C$1:$C$844&amp;[1]TEAMS!$D$1:$D$844&amp;[1]TEAMS!$F$1:$F$844,[1]TEAMS!J$1:J$844,"",0)</f>
        <v>76</v>
      </c>
      <c r="L33" s="7" cm="1">
        <f t="array" ref="L33">_xlfn.XLOOKUP($C33&amp;$D33&amp;$F33,[1]TEAMS!$C$1:$C$844&amp;[1]TEAMS!$D$1:$D$844&amp;[1]TEAMS!$F$1:$F$844,[1]TEAMS!L$1:L$844,"",0)</f>
        <v>205</v>
      </c>
      <c r="M33" s="10" cm="1">
        <f t="array" ref="M33">_xlfn.XLOOKUP($C33&amp;$D33&amp;$F33,[1]TEAMS!$C$1:$C$844&amp;[1]TEAMS!$D$1:$D$844&amp;[1]TEAMS!$F$1:$F$844,[1]TEAMS!N$1:N$844,"",0)</f>
        <v>24.948756956614591</v>
      </c>
      <c r="N33" s="7" cm="1">
        <f t="array" ref="N33">_xlfn.XLOOKUP($C33&amp;$D33&amp;$F33,[1]TEAMS!$C$1:$C$844&amp;[1]TEAMS!$D$1:$D$844&amp;[1]TEAMS!$F$1:$F$844,[1]TEAMS!O$1:O$844,"",0)</f>
        <v>78</v>
      </c>
      <c r="O33" s="11" cm="1">
        <f t="array" ref="O33">_xlfn.XLOOKUP($C33&amp;$D33&amp;$F33,[1]TEAMS!$C$1:$C$844&amp;[1]TEAMS!$D$1:$D$844&amp;[1]TEAMS!$F$1:$F$844,[1]TEAMS!P$1:P$844,"",0)</f>
        <v>1.0263157894736843</v>
      </c>
      <c r="P33" s="10" cm="1">
        <f t="array" ref="P33">_xlfn.XLOOKUP($C33&amp;$D33&amp;$F33,[1]TEAMS!$C$1:$C$844&amp;[1]TEAMS!$D$1:$D$844&amp;[1]TEAMS!$F$1:$F$844,[1]TEAMS!R$1:R$844,"",0)</f>
        <v>25.180555555555557</v>
      </c>
      <c r="Q33" s="7" t="str" cm="1">
        <f t="array" ref="Q33">_xlfn.XLOOKUP($C33&amp;$D33&amp;$F33,[1]TEAMS!$C$1:$C$844&amp;[1]TEAMS!$D$1:$D$844&amp;[1]TEAMS!$F$1:$F$844,[1]TEAMS!S$1:S$844,"",0)</f>
        <v>us</v>
      </c>
      <c r="R33" s="7" t="str" cm="1">
        <f t="array" ref="R33">_xlfn.XLOOKUP($C33&amp;$D33&amp;$F33,[1]TEAMS!$C$1:$C$844&amp;[1]TEAMS!$D$1:$D$844&amp;[1]TEAMS!$F$1:$F$844,[1]TEAMS!T$1:T$844,"",0)</f>
        <v>United States</v>
      </c>
      <c r="S33" s="7" t="str" cm="1">
        <f t="array" ref="S33">_xlfn.XLOOKUP($C33&amp;$D33&amp;$F33,[1]TEAMS!$C$1:$C$844&amp;[1]TEAMS!$D$1:$D$844&amp;[1]TEAMS!$F$1:$F$844,[1]TEAMS!U$1:U$844,"",0)</f>
        <v>North America</v>
      </c>
      <c r="T33" s="7" t="str" cm="1">
        <f t="array" ref="T33">_xlfn.XLOOKUP($C33&amp;$D33&amp;$F33,[1]TEAMS!$C$1:$C$844&amp;[1]TEAMS!$D$1:$D$844&amp;[1]TEAMS!$F$1:$F$844,[1]TEAMS!V$1:V$844,"",0)</f>
        <v>Americas</v>
      </c>
      <c r="U33" s="7" cm="1">
        <f t="array" ref="U33">_xlfn.XLOOKUP($C33&amp;$D33&amp;$F33,[1]TEAMS!$C$1:$C$844&amp;[1]TEAMS!$D$1:$D$844&amp;[1]TEAMS!$F$1:$F$844,[1]TEAMS!W$1:W$844,"",0)</f>
        <v>1</v>
      </c>
      <c r="V33" s="7" t="str" cm="1">
        <f t="array" ref="V33">_xlfn.XLOOKUP($C33&amp;$D33&amp;$F33,[1]TEAMS!$C$1:$C$844&amp;[1]TEAMS!$D$1:$D$844&amp;[1]TEAMS!$F$1:$F$844,[1]TEAMS!Z$1:Z$844,"",0)</f>
        <v>Utah State University</v>
      </c>
      <c r="W33" s="7" t="str" cm="1">
        <f t="array" ref="W33">_xlfn.XLOOKUP($C33&amp;$D33&amp;$F33,[1]TEAMS!$C$1:$C$844&amp;[1]TEAMS!$D$1:$D$844&amp;[1]TEAMS!$F$1:$F$844,[1]TEAMS!X$1:X$844,"",0)</f>
        <v>MWC</v>
      </c>
      <c r="X33" s="7" cm="1">
        <f t="array" ref="X33">_xlfn.XLOOKUP($C33&amp;$D33&amp;$F33,[1]TEAMS!$C$1:$C$844&amp;[1]TEAMS!$D$1:$D$844&amp;[1]TEAMS!$F$1:$F$844,[1]TEAMS!AF$1:AF$844,"",0)</f>
        <v>898310</v>
      </c>
      <c r="Y33" s="8" cm="1">
        <f t="array" ref="Y33">_xlfn.XLOOKUP($C33&amp;$D33&amp;$F33,[1]TEAMS!$C$1:$C$844&amp;[1]TEAMS!$D$1:$D$844&amp;[1]TEAMS!$F$1:$F$844,[1]TEAMS!AG$1:AG$844,"",0)</f>
        <v>6.7713347737479741E-3</v>
      </c>
      <c r="Z33" s="7" cm="1">
        <f t="array" ref="Z33">_xlfn.XLOOKUP($C33&amp;$D33&amp;$F33,[1]TEAMS!$C$1:$C$844&amp;[1]TEAMS!$D$1:$D$844&amp;[1]TEAMS!$F$1:$F$844,[1]TEAMS!AJ$1:AJ$844,"",0)</f>
        <v>233</v>
      </c>
      <c r="AA33" s="7" cm="1">
        <f t="array" ref="AA33">_xlfn.XLOOKUP($C33&amp;$D33&amp;$F33,[1]TEAMS!$C$1:$C$844&amp;[1]TEAMS!$D$1:$D$844&amp;[1]TEAMS!$F$1:$F$844,[1]TEAMS!AR$1:AR$844,"",0)</f>
        <v>11.93</v>
      </c>
      <c r="AB33" s="8">
        <f t="shared" si="1"/>
        <v>0.16036981480413084</v>
      </c>
      <c r="AC33" s="7" cm="1">
        <f t="array" ref="AC33">_xlfn.XLOOKUP($C33&amp;$D33&amp;$F33,[1]TEAMS!$C$1:$C$844&amp;[1]TEAMS!$D$1:$D$844&amp;[1]TEAMS!$F$1:$F$844,[1]TEAMS!AL$1:AL$844,0,0)</f>
        <v>0.3</v>
      </c>
      <c r="AD33" s="7" cm="1">
        <f t="array" ref="AD33">_xlfn.XLOOKUP($C33&amp;$D33&amp;$F33,[1]TEAMS!$C$1:$C$844&amp;[1]TEAMS!$D$1:$D$844&amp;[1]TEAMS!$F$1:$F$844,[1]TEAMS!AM$1:AM$844,0,0)</f>
        <v>0.2</v>
      </c>
      <c r="AE33" s="7" cm="1">
        <f t="array" ref="AE33">_xlfn.XLOOKUP($C33&amp;$D33&amp;$F33,[1]TEAMS!$C$1:$C$844&amp;[1]TEAMS!$D$1:$D$844&amp;[1]TEAMS!$F$1:$F$844,[1]TEAMS!AN$1:AN$844,0,0)</f>
        <v>0.5</v>
      </c>
      <c r="AF33" s="7"/>
      <c r="AG33" s="8">
        <f t="shared" si="4"/>
        <v>1.7966200000000001</v>
      </c>
      <c r="AH33" s="8" cm="1">
        <f t="array" ref="AH33">IF(OR($AE33="",$Z33=""),0,SUMPRODUCT(--($C$2:$C$528=$C33),--($D$2:$D$528=$D33),$Z$2:$Z$528,$AE$2:$AE$528)/SUMIFS($Z$2:$Z$528,$C$2:$C$528,$C33,$D$2:$D$528,$D33))</f>
        <v>4.7348295159522289</v>
      </c>
      <c r="AI33" s="7" cm="1">
        <f t="array" ref="AI33">_xlfn.XLOOKUP($C33&amp;$D33&amp;$F33,[1]TEAMS!$C$1:$C$844&amp;[1]TEAMS!$D$1:$D$844&amp;[1]TEAMS!$F$1:$F$844,[1]TEAMS!AO$1:AO$844,"",0)</f>
        <v>-2</v>
      </c>
      <c r="AJ33" s="8">
        <f t="shared" si="5"/>
        <v>-0.44915500000000003</v>
      </c>
      <c r="AK33" s="8" cm="1">
        <f t="array" ref="AK33">IF(OR($AI33="",$Z33=""),0,SUMPRODUCT(--($C$2:$C$528=$C33),--($D$2:$D$528=$D33),$Z$2:$Z$528,$AI$2:$AI$528)/SUMIFS($Z$2:$Z$528,$C$2:$C$528,$C33,$D$2:$D$528,$D33))</f>
        <v>1.5545779726533202</v>
      </c>
      <c r="AL33" s="7" cm="1">
        <f t="array" ref="AL33">_xlfn.XLOOKUP($C33&amp;$D33&amp;$F33,[1]TEAMS!$C$1:$C$844&amp;[1]TEAMS!$D$1:$D$844&amp;[1]TEAMS!$F$1:$F$844,[1]TEAMS!AP$1:AP$844,"",0)</f>
        <v>-1.97</v>
      </c>
      <c r="AM33" s="8">
        <f t="shared" si="6"/>
        <v>-0.45599492385786805</v>
      </c>
      <c r="AN33" s="8" cm="1">
        <f t="array" ref="AN33">IF(OR($AL33="",$Z33=""),0,SUMPRODUCT(--($C$2:$C$528=$C33),--($D$2:$D$528=$D33),$Z$2:$Z$528,$AL$2:$AL$528)/SUMIFS($Z$2:$Z$528,$C$2:$C$528,$C33,$D$2:$D$528,$D33))</f>
        <v>1.1871649454797204</v>
      </c>
      <c r="AO33" s="7" cm="1">
        <f t="array" ref="AO33">_xlfn.XLOOKUP($C33&amp;$D33&amp;$F33,[1]TEAMS!$C$1:$C$844&amp;[1]TEAMS!$D$1:$D$844&amp;[1]TEAMS!$F$1:$F$844,[1]TEAMS!AQ$1:AQ$844,0,0)</f>
        <v>15</v>
      </c>
      <c r="AP33" s="7" cm="1">
        <f t="array" ref="AP33">_xlfn.XLOOKUP($C33&amp;$D33&amp;$F33,[1]TEAMS!$C$1:$C$844&amp;[1]TEAMS!$D$1:$D$844&amp;[1]TEAMS!$F$1:$F$844,[1]TEAMS!AS$1:AS$844,0,0)</f>
        <v>60.3</v>
      </c>
      <c r="AQ33" s="10" cm="1">
        <f t="array" ref="AQ33">_xlfn.XLOOKUP($C33&amp;$D33&amp;$F33,[1]TEAMS!$C$1:$C$844&amp;[1]TEAMS!$D$1:$D$844&amp;[1]TEAMS!$F$1:$F$844,[1]TEAMS!AT$1:AT$844,0,0)</f>
        <v>11.4</v>
      </c>
      <c r="AR33" s="10" cm="1">
        <f t="array" ref="AR33">_xlfn.XLOOKUP($C33&amp;$D33&amp;$F33,[1]TEAMS!$C$1:$C$844&amp;[1]TEAMS!$D$1:$D$844&amp;[1]TEAMS!$F$1:$F$844,[1]TEAMS!AU$1:AU$844,0,0)</f>
        <v>1.6</v>
      </c>
      <c r="AS33" s="10" cm="1">
        <f t="array" ref="AS33">_xlfn.XLOOKUP($C33&amp;$D33&amp;$F33,[1]TEAMS!$C$1:$C$844&amp;[1]TEAMS!$D$1:$D$844&amp;[1]TEAMS!$F$1:$F$844,[1]TEAMS!AV$1:AV$844,0,0)</f>
        <v>0.4</v>
      </c>
      <c r="AT33" s="10" cm="1">
        <f t="array" ref="AT33">_xlfn.XLOOKUP($C33&amp;$D33&amp;$F33,[1]TEAMS!$C$1:$C$844&amp;[1]TEAMS!$D$1:$D$844&amp;[1]TEAMS!$F$1:$F$844,[1]TEAMS!AW$1:AW$844,0,0)</f>
        <v>11.9</v>
      </c>
      <c r="AU33" s="10" cm="1">
        <f t="array" ref="AU33">_xlfn.XLOOKUP($C33&amp;$D33&amp;$F33,[1]TEAMS!$C$1:$C$844&amp;[1]TEAMS!$D$1:$D$844&amp;[1]TEAMS!$F$1:$F$844,[1]TEAMS!AX$1:AX$844,0,0)</f>
        <v>0.95798319327731096</v>
      </c>
      <c r="AV33" s="10" cm="1">
        <f t="array" ref="AV33">_xlfn.XLOOKUP($C33&amp;$D33&amp;$F33,[1]TEAMS!$C$1:$C$844&amp;[1]TEAMS!$D$1:$D$844&amp;[1]TEAMS!$F$1:$F$844,[1]TEAMS!AY$1:AY$844,0,0)</f>
        <v>2</v>
      </c>
      <c r="AW33" s="7"/>
      <c r="AX33" s="7"/>
      <c r="BB33" s="1" t="s">
        <v>67</v>
      </c>
      <c r="BC33" s="1">
        <v>2021</v>
      </c>
      <c r="BD33" s="1" t="s">
        <v>68</v>
      </c>
      <c r="BE33" s="7" t="s">
        <v>83</v>
      </c>
      <c r="BH33">
        <v>898310</v>
      </c>
    </row>
    <row r="34" spans="1:60" x14ac:dyDescent="0.2">
      <c r="A34" s="1" t="str">
        <f t="shared" si="0"/>
        <v>2021-MIL-Jordan Nwora</v>
      </c>
      <c r="B34" s="1" t="s">
        <v>67</v>
      </c>
      <c r="C34" s="1">
        <v>2021</v>
      </c>
      <c r="D34" s="1" t="s">
        <v>68</v>
      </c>
      <c r="E34" s="1" t="str">
        <f t="shared" si="2"/>
        <v>2021-MIL</v>
      </c>
      <c r="F34" s="7" t="s">
        <v>84</v>
      </c>
      <c r="G34" s="7" cm="1">
        <f t="array" ref="G34">_xlfn.XLOOKUP($C34&amp;$D34&amp;$F34,[1]TEAMS!$C$1:$C$844&amp;[1]TEAMS!$D$1:$D$844&amp;[1]TEAMS!$F$1:$F$844,[1]TEAMS!G$1:G$844,"",0)</f>
        <v>13</v>
      </c>
      <c r="H34" s="7" t="str" cm="1">
        <f t="array" ref="H34">_xlfn.XLOOKUP($C34&amp;$D34&amp;$F34,[1]TEAMS!$C$1:$C$844&amp;[1]TEAMS!$D$1:$D$844&amp;[1]TEAMS!$F$1:$F$844,[1]TEAMS!H$1:H$844,"",0)</f>
        <v>SF</v>
      </c>
      <c r="I34" s="8" cm="1">
        <f t="array" ref="I34">_xlfn.XLOOKUP($C34&amp;$D34&amp;$F34,[1]TEAMS!$C$1:$C$844&amp;[1]TEAMS!$D$1:$D$844&amp;[1]TEAMS!$F$1:$F$844,[1]TEAMS!BG$1:BG$844,"",0)</f>
        <v>3.7899999999999996</v>
      </c>
      <c r="J34" s="9">
        <f t="shared" si="3"/>
        <v>4</v>
      </c>
      <c r="K34" s="7" cm="1">
        <f t="array" ref="K34">_xlfn.XLOOKUP($C34&amp;$D34&amp;$F34,[1]TEAMS!$C$1:$C$844&amp;[1]TEAMS!$D$1:$D$844&amp;[1]TEAMS!$F$1:$F$844,[1]TEAMS!J$1:J$844,"",0)</f>
        <v>80</v>
      </c>
      <c r="L34" s="7" cm="1">
        <f t="array" ref="L34">_xlfn.XLOOKUP($C34&amp;$D34&amp;$F34,[1]TEAMS!$C$1:$C$844&amp;[1]TEAMS!$D$1:$D$844&amp;[1]TEAMS!$F$1:$F$844,[1]TEAMS!L$1:L$844,"",0)</f>
        <v>225</v>
      </c>
      <c r="M34" s="10" cm="1">
        <f t="array" ref="M34">_xlfn.XLOOKUP($C34&amp;$D34&amp;$F34,[1]TEAMS!$C$1:$C$844&amp;[1]TEAMS!$D$1:$D$844&amp;[1]TEAMS!$F$1:$F$844,[1]TEAMS!N$1:N$844,"",0)</f>
        <v>24.712960778061216</v>
      </c>
      <c r="N34" s="7" cm="1">
        <f t="array" ref="N34">_xlfn.XLOOKUP($C34&amp;$D34&amp;$F34,[1]TEAMS!$C$1:$C$844&amp;[1]TEAMS!$D$1:$D$844&amp;[1]TEAMS!$F$1:$F$844,[1]TEAMS!O$1:O$844,"",0)</f>
        <v>82</v>
      </c>
      <c r="O34" s="11" cm="1">
        <f t="array" ref="O34">_xlfn.XLOOKUP($C34&amp;$D34&amp;$F34,[1]TEAMS!$C$1:$C$844&amp;[1]TEAMS!$D$1:$D$844&amp;[1]TEAMS!$F$1:$F$844,[1]TEAMS!P$1:P$844,"",0)</f>
        <v>1.0249999999999999</v>
      </c>
      <c r="P34" s="10" cm="1">
        <f t="array" ref="P34">_xlfn.XLOOKUP($C34&amp;$D34&amp;$F34,[1]TEAMS!$C$1:$C$844&amp;[1]TEAMS!$D$1:$D$844&amp;[1]TEAMS!$F$1:$F$844,[1]TEAMS!R$1:R$844,"",0)</f>
        <v>22.863888888888887</v>
      </c>
      <c r="Q34" s="7" t="str" cm="1">
        <f t="array" ref="Q34">_xlfn.XLOOKUP($C34&amp;$D34&amp;$F34,[1]TEAMS!$C$1:$C$844&amp;[1]TEAMS!$D$1:$D$844&amp;[1]TEAMS!$F$1:$F$844,[1]TEAMS!S$1:S$844,"",0)</f>
        <v>us</v>
      </c>
      <c r="R34" s="7" t="str" cm="1">
        <f t="array" ref="R34">_xlfn.XLOOKUP($C34&amp;$D34&amp;$F34,[1]TEAMS!$C$1:$C$844&amp;[1]TEAMS!$D$1:$D$844&amp;[1]TEAMS!$F$1:$F$844,[1]TEAMS!T$1:T$844,"",0)</f>
        <v>United States</v>
      </c>
      <c r="S34" s="7" t="str" cm="1">
        <f t="array" ref="S34">_xlfn.XLOOKUP($C34&amp;$D34&amp;$F34,[1]TEAMS!$C$1:$C$844&amp;[1]TEAMS!$D$1:$D$844&amp;[1]TEAMS!$F$1:$F$844,[1]TEAMS!U$1:U$844,"",0)</f>
        <v>North America</v>
      </c>
      <c r="T34" s="7" t="str" cm="1">
        <f t="array" ref="T34">_xlfn.XLOOKUP($C34&amp;$D34&amp;$F34,[1]TEAMS!$C$1:$C$844&amp;[1]TEAMS!$D$1:$D$844&amp;[1]TEAMS!$F$1:$F$844,[1]TEAMS!V$1:V$844,"",0)</f>
        <v>Americas</v>
      </c>
      <c r="U34" s="7" cm="1">
        <f t="array" ref="U34">_xlfn.XLOOKUP($C34&amp;$D34&amp;$F34,[1]TEAMS!$C$1:$C$844&amp;[1]TEAMS!$D$1:$D$844&amp;[1]TEAMS!$F$1:$F$844,[1]TEAMS!W$1:W$844,"",0)</f>
        <v>1</v>
      </c>
      <c r="V34" s="7" t="str" cm="1">
        <f t="array" ref="V34">_xlfn.XLOOKUP($C34&amp;$D34&amp;$F34,[1]TEAMS!$C$1:$C$844&amp;[1]TEAMS!$D$1:$D$844&amp;[1]TEAMS!$F$1:$F$844,[1]TEAMS!Z$1:Z$844,"",0)</f>
        <v>Louisville</v>
      </c>
      <c r="W34" s="7" t="str" cm="1">
        <f t="array" ref="W34">_xlfn.XLOOKUP($C34&amp;$D34&amp;$F34,[1]TEAMS!$C$1:$C$844&amp;[1]TEAMS!$D$1:$D$844&amp;[1]TEAMS!$F$1:$F$844,[1]TEAMS!X$1:X$844,"",0)</f>
        <v>ACC</v>
      </c>
      <c r="X34" s="7" cm="1">
        <f t="array" ref="X34">_xlfn.XLOOKUP($C34&amp;$D34&amp;$F34,[1]TEAMS!$C$1:$C$844&amp;[1]TEAMS!$D$1:$D$844&amp;[1]TEAMS!$F$1:$F$844,[1]TEAMS!AF$1:AF$844,"",0)</f>
        <v>898310</v>
      </c>
      <c r="Y34" s="8" cm="1">
        <f t="array" ref="Y34">_xlfn.XLOOKUP($C34&amp;$D34&amp;$F34,[1]TEAMS!$C$1:$C$844&amp;[1]TEAMS!$D$1:$D$844&amp;[1]TEAMS!$F$1:$F$844,[1]TEAMS!AG$1:AG$844,"",0)</f>
        <v>6.7713347737479741E-3</v>
      </c>
      <c r="Z34" s="7" cm="1">
        <f t="array" ref="Z34">_xlfn.XLOOKUP($C34&amp;$D34&amp;$F34,[1]TEAMS!$C$1:$C$844&amp;[1]TEAMS!$D$1:$D$844&amp;[1]TEAMS!$F$1:$F$844,[1]TEAMS!AJ$1:AJ$844,"",0)</f>
        <v>274</v>
      </c>
      <c r="AA34" s="7" cm="1">
        <f t="array" ref="AA34">_xlfn.XLOOKUP($C34&amp;$D34&amp;$F34,[1]TEAMS!$C$1:$C$844&amp;[1]TEAMS!$D$1:$D$844&amp;[1]TEAMS!$F$1:$F$844,[1]TEAMS!AR$1:AR$844,"",0)</f>
        <v>16.5</v>
      </c>
      <c r="AB34" s="8">
        <f t="shared" si="1"/>
        <v>0.26083193907575147</v>
      </c>
      <c r="AC34" s="7" cm="1">
        <f t="array" ref="AC34">_xlfn.XLOOKUP($C34&amp;$D34&amp;$F34,[1]TEAMS!$C$1:$C$844&amp;[1]TEAMS!$D$1:$D$844&amp;[1]TEAMS!$F$1:$F$844,[1]TEAMS!AL$1:AL$844,0,0)</f>
        <v>0</v>
      </c>
      <c r="AD34" s="7" cm="1">
        <f t="array" ref="AD34">_xlfn.XLOOKUP($C34&amp;$D34&amp;$F34,[1]TEAMS!$C$1:$C$844&amp;[1]TEAMS!$D$1:$D$844&amp;[1]TEAMS!$F$1:$F$844,[1]TEAMS!AM$1:AM$844,0,0)</f>
        <v>0.4</v>
      </c>
      <c r="AE34" s="7" cm="1">
        <f t="array" ref="AE34">_xlfn.XLOOKUP($C34&amp;$D34&amp;$F34,[1]TEAMS!$C$1:$C$844&amp;[1]TEAMS!$D$1:$D$844&amp;[1]TEAMS!$F$1:$F$844,[1]TEAMS!AN$1:AN$844,0,0)</f>
        <v>0.4</v>
      </c>
      <c r="AF34" s="7"/>
      <c r="AG34" s="8">
        <f t="shared" si="4"/>
        <v>2.2457750000000001</v>
      </c>
      <c r="AH34" s="8" cm="1">
        <f t="array" ref="AH34">IF(OR($AE34="",$Z34=""),0,SUMPRODUCT(--($C$2:$C$528=$C34),--($D$2:$D$528=$D34),$Z$2:$Z$528,$AE$2:$AE$528)/SUMIFS($Z$2:$Z$528,$C$2:$C$528,$C34,$D$2:$D$528,$D34))</f>
        <v>4.7348295159522289</v>
      </c>
      <c r="AI34" s="7" cm="1">
        <f t="array" ref="AI34">_xlfn.XLOOKUP($C34&amp;$D34&amp;$F34,[1]TEAMS!$C$1:$C$844&amp;[1]TEAMS!$D$1:$D$844&amp;[1]TEAMS!$F$1:$F$844,[1]TEAMS!AO$1:AO$844,"",0)</f>
        <v>-0.4</v>
      </c>
      <c r="AJ34" s="8">
        <f t="shared" si="5"/>
        <v>-2.2457750000000001</v>
      </c>
      <c r="AK34" s="8" cm="1">
        <f t="array" ref="AK34">IF(OR($AI34="",$Z34=""),0,SUMPRODUCT(--($C$2:$C$528=$C34),--($D$2:$D$528=$D34),$Z$2:$Z$528,$AI$2:$AI$528)/SUMIFS($Z$2:$Z$528,$C$2:$C$528,$C34,$D$2:$D$528,$D34))</f>
        <v>1.5545779726533202</v>
      </c>
      <c r="AL34" s="7" cm="1">
        <f t="array" ref="AL34">_xlfn.XLOOKUP($C34&amp;$D34&amp;$F34,[1]TEAMS!$C$1:$C$844&amp;[1]TEAMS!$D$1:$D$844&amp;[1]TEAMS!$F$1:$F$844,[1]TEAMS!AP$1:AP$844,"",0)</f>
        <v>-1.35</v>
      </c>
      <c r="AM34" s="8">
        <f t="shared" si="6"/>
        <v>-0.66541481481481479</v>
      </c>
      <c r="AN34" s="8" cm="1">
        <f t="array" ref="AN34">IF(OR($AL34="",$Z34=""),0,SUMPRODUCT(--($C$2:$C$528=$C34),--($D$2:$D$528=$D34),$Z$2:$Z$528,$AL$2:$AL$528)/SUMIFS($Z$2:$Z$528,$C$2:$C$528,$C34,$D$2:$D$528,$D34))</f>
        <v>1.1871649454797204</v>
      </c>
      <c r="AO34" s="7" cm="1">
        <f t="array" ref="AO34">_xlfn.XLOOKUP($C34&amp;$D34&amp;$F34,[1]TEAMS!$C$1:$C$844&amp;[1]TEAMS!$D$1:$D$844&amp;[1]TEAMS!$F$1:$F$844,[1]TEAMS!AQ$1:AQ$844,0,0)</f>
        <v>26</v>
      </c>
      <c r="AP34" s="7" cm="1">
        <f t="array" ref="AP34">_xlfn.XLOOKUP($C34&amp;$D34&amp;$F34,[1]TEAMS!$C$1:$C$844&amp;[1]TEAMS!$D$1:$D$844&amp;[1]TEAMS!$F$1:$F$844,[1]TEAMS!AS$1:AS$844,0,0)</f>
        <v>58.599999999999994</v>
      </c>
      <c r="AQ34" s="10" cm="1">
        <f t="array" ref="AQ34">_xlfn.XLOOKUP($C34&amp;$D34&amp;$F34,[1]TEAMS!$C$1:$C$844&amp;[1]TEAMS!$D$1:$D$844&amp;[1]TEAMS!$F$1:$F$844,[1]TEAMS!AT$1:AT$844,0,0)</f>
        <v>3.6</v>
      </c>
      <c r="AR34" s="10" cm="1">
        <f t="array" ref="AR34">_xlfn.XLOOKUP($C34&amp;$D34&amp;$F34,[1]TEAMS!$C$1:$C$844&amp;[1]TEAMS!$D$1:$D$844&amp;[1]TEAMS!$F$1:$F$844,[1]TEAMS!AU$1:AU$844,0,0)</f>
        <v>2.7</v>
      </c>
      <c r="AS34" s="10" cm="1">
        <f t="array" ref="AS34">_xlfn.XLOOKUP($C34&amp;$D34&amp;$F34,[1]TEAMS!$C$1:$C$844&amp;[1]TEAMS!$D$1:$D$844&amp;[1]TEAMS!$F$1:$F$844,[1]TEAMS!AV$1:AV$844,0,0)</f>
        <v>2.2999999999999998</v>
      </c>
      <c r="AT34" s="10" cm="1">
        <f t="array" ref="AT34">_xlfn.XLOOKUP($C34&amp;$D34&amp;$F34,[1]TEAMS!$C$1:$C$844&amp;[1]TEAMS!$D$1:$D$844&amp;[1]TEAMS!$F$1:$F$844,[1]TEAMS!AW$1:AW$844,0,0)</f>
        <v>14.1</v>
      </c>
      <c r="AU34" s="10" cm="1">
        <f t="array" ref="AU34">_xlfn.XLOOKUP($C34&amp;$D34&amp;$F34,[1]TEAMS!$C$1:$C$844&amp;[1]TEAMS!$D$1:$D$844&amp;[1]TEAMS!$F$1:$F$844,[1]TEAMS!AX$1:AX$844,0,0)</f>
        <v>0.25531914893617025</v>
      </c>
      <c r="AV34" s="10" cm="1">
        <f t="array" ref="AV34">_xlfn.XLOOKUP($C34&amp;$D34&amp;$F34,[1]TEAMS!$C$1:$C$844&amp;[1]TEAMS!$D$1:$D$844&amp;[1]TEAMS!$F$1:$F$844,[1]TEAMS!AY$1:AY$844,0,0)</f>
        <v>5</v>
      </c>
      <c r="AW34" s="7"/>
      <c r="AX34" s="7"/>
      <c r="BB34" s="1" t="s">
        <v>67</v>
      </c>
      <c r="BC34" s="1">
        <v>2021</v>
      </c>
      <c r="BD34" s="1" t="s">
        <v>68</v>
      </c>
      <c r="BE34" s="7" t="s">
        <v>84</v>
      </c>
      <c r="BH34">
        <v>898310</v>
      </c>
    </row>
    <row r="35" spans="1:60" x14ac:dyDescent="0.2">
      <c r="A35" s="1" t="str">
        <f t="shared" si="0"/>
        <v>2021-MIL-Jeff Teague</v>
      </c>
      <c r="B35" s="1" t="s">
        <v>67</v>
      </c>
      <c r="C35" s="1">
        <v>2021</v>
      </c>
      <c r="D35" s="1" t="s">
        <v>68</v>
      </c>
      <c r="E35" s="1" t="str">
        <f t="shared" si="2"/>
        <v>2021-MIL</v>
      </c>
      <c r="F35" s="7" t="s">
        <v>85</v>
      </c>
      <c r="G35" s="7" cm="1">
        <f t="array" ref="G35">_xlfn.XLOOKUP($C35&amp;$D35&amp;$F35,[1]TEAMS!$C$1:$C$844&amp;[1]TEAMS!$D$1:$D$844&amp;[1]TEAMS!$F$1:$F$844,[1]TEAMS!G$1:G$844,"",0)</f>
        <v>5</v>
      </c>
      <c r="H35" s="7" t="str" cm="1">
        <f t="array" ref="H35">_xlfn.XLOOKUP($C35&amp;$D35&amp;$F35,[1]TEAMS!$C$1:$C$844&amp;[1]TEAMS!$D$1:$D$844&amp;[1]TEAMS!$F$1:$F$844,[1]TEAMS!H$1:H$844,"",0)</f>
        <v>PG</v>
      </c>
      <c r="I35" s="8" cm="1">
        <f t="array" ref="I35">_xlfn.XLOOKUP($C35&amp;$D35&amp;$F35,[1]TEAMS!$C$1:$C$844&amp;[1]TEAMS!$D$1:$D$844&amp;[1]TEAMS!$F$1:$F$844,[1]TEAMS!BG$1:BG$844,"",0)</f>
        <v>1</v>
      </c>
      <c r="J35" s="9">
        <f t="shared" si="3"/>
        <v>1</v>
      </c>
      <c r="K35" s="7" cm="1">
        <f t="array" ref="K35">_xlfn.XLOOKUP($C35&amp;$D35&amp;$F35,[1]TEAMS!$C$1:$C$844&amp;[1]TEAMS!$D$1:$D$844&amp;[1]TEAMS!$F$1:$F$844,[1]TEAMS!J$1:J$844,"",0)</f>
        <v>75</v>
      </c>
      <c r="L35" s="7" cm="1">
        <f t="array" ref="L35">_xlfn.XLOOKUP($C35&amp;$D35&amp;$F35,[1]TEAMS!$C$1:$C$844&amp;[1]TEAMS!$D$1:$D$844&amp;[1]TEAMS!$F$1:$F$844,[1]TEAMS!L$1:L$844,"",0)</f>
        <v>195</v>
      </c>
      <c r="M35" s="10" cm="1">
        <f t="array" ref="M35">_xlfn.XLOOKUP($C35&amp;$D35&amp;$F35,[1]TEAMS!$C$1:$C$844&amp;[1]TEAMS!$D$1:$D$844&amp;[1]TEAMS!$F$1:$F$844,[1]TEAMS!N$1:N$844,"",0)</f>
        <v>24.368809916855628</v>
      </c>
      <c r="N35" s="7" cm="1">
        <f t="array" ref="N35">_xlfn.XLOOKUP($C35&amp;$D35&amp;$F35,[1]TEAMS!$C$1:$C$844&amp;[1]TEAMS!$D$1:$D$844&amp;[1]TEAMS!$F$1:$F$844,[1]TEAMS!O$1:O$844,"",0)</f>
        <v>80</v>
      </c>
      <c r="O35" s="11" cm="1">
        <f t="array" ref="O35">_xlfn.XLOOKUP($C35&amp;$D35&amp;$F35,[1]TEAMS!$C$1:$C$844&amp;[1]TEAMS!$D$1:$D$844&amp;[1]TEAMS!$F$1:$F$844,[1]TEAMS!P$1:P$844,"",0)</f>
        <v>1.0666666666666667</v>
      </c>
      <c r="P35" s="10" cm="1">
        <f t="array" ref="P35">_xlfn.XLOOKUP($C35&amp;$D35&amp;$F35,[1]TEAMS!$C$1:$C$844&amp;[1]TEAMS!$D$1:$D$844&amp;[1]TEAMS!$F$1:$F$844,[1]TEAMS!R$1:R$844,"",0)</f>
        <v>33.111111111111114</v>
      </c>
      <c r="Q35" s="7" t="str" cm="1">
        <f t="array" ref="Q35">_xlfn.XLOOKUP($C35&amp;$D35&amp;$F35,[1]TEAMS!$C$1:$C$844&amp;[1]TEAMS!$D$1:$D$844&amp;[1]TEAMS!$F$1:$F$844,[1]TEAMS!S$1:S$844,"",0)</f>
        <v>us</v>
      </c>
      <c r="R35" s="7" t="str" cm="1">
        <f t="array" ref="R35">_xlfn.XLOOKUP($C35&amp;$D35&amp;$F35,[1]TEAMS!$C$1:$C$844&amp;[1]TEAMS!$D$1:$D$844&amp;[1]TEAMS!$F$1:$F$844,[1]TEAMS!T$1:T$844,"",0)</f>
        <v>United States</v>
      </c>
      <c r="S35" s="7" t="str" cm="1">
        <f t="array" ref="S35">_xlfn.XLOOKUP($C35&amp;$D35&amp;$F35,[1]TEAMS!$C$1:$C$844&amp;[1]TEAMS!$D$1:$D$844&amp;[1]TEAMS!$F$1:$F$844,[1]TEAMS!U$1:U$844,"",0)</f>
        <v>North America</v>
      </c>
      <c r="T35" s="7" t="str" cm="1">
        <f t="array" ref="T35">_xlfn.XLOOKUP($C35&amp;$D35&amp;$F35,[1]TEAMS!$C$1:$C$844&amp;[1]TEAMS!$D$1:$D$844&amp;[1]TEAMS!$F$1:$F$844,[1]TEAMS!V$1:V$844,"",0)</f>
        <v>Americas</v>
      </c>
      <c r="U35" s="7" cm="1">
        <f t="array" ref="U35">_xlfn.XLOOKUP($C35&amp;$D35&amp;$F35,[1]TEAMS!$C$1:$C$844&amp;[1]TEAMS!$D$1:$D$844&amp;[1]TEAMS!$F$1:$F$844,[1]TEAMS!W$1:W$844,"",0)</f>
        <v>11</v>
      </c>
      <c r="V35" s="7" t="str" cm="1">
        <f t="array" ref="V35">_xlfn.XLOOKUP($C35&amp;$D35&amp;$F35,[1]TEAMS!$C$1:$C$844&amp;[1]TEAMS!$D$1:$D$844&amp;[1]TEAMS!$F$1:$F$844,[1]TEAMS!Z$1:Z$844,"",0)</f>
        <v>Wake Forest</v>
      </c>
      <c r="W35" s="7" t="str" cm="1">
        <f t="array" ref="W35">_xlfn.XLOOKUP($C35&amp;$D35&amp;$F35,[1]TEAMS!$C$1:$C$844&amp;[1]TEAMS!$D$1:$D$844&amp;[1]TEAMS!$F$1:$F$844,[1]TEAMS!X$1:X$844,"",0)</f>
        <v>ACC</v>
      </c>
      <c r="X35" s="7" cm="1">
        <f t="array" ref="X35">_xlfn.XLOOKUP($C35&amp;$D35&amp;$F35,[1]TEAMS!$C$1:$C$844&amp;[1]TEAMS!$D$1:$D$844&amp;[1]TEAMS!$F$1:$F$844,[1]TEAMS!AF$1:AF$844,"",0)</f>
        <v>510589</v>
      </c>
      <c r="Y35" s="8" cm="1">
        <f t="array" ref="Y35">_xlfn.XLOOKUP($C35&amp;$D35&amp;$F35,[1]TEAMS!$C$1:$C$844&amp;[1]TEAMS!$D$1:$D$844&amp;[1]TEAMS!$F$1:$F$844,[1]TEAMS!AG$1:AG$844,"",0)</f>
        <v>3.8487482615057211E-3</v>
      </c>
      <c r="Z35" s="7" cm="1">
        <f t="array" ref="Z35">_xlfn.XLOOKUP($C35&amp;$D35&amp;$F35,[1]TEAMS!$C$1:$C$844&amp;[1]TEAMS!$D$1:$D$844&amp;[1]TEAMS!$F$1:$F$844,[1]TEAMS!AJ$1:AJ$844,"",0)</f>
        <v>334</v>
      </c>
      <c r="AA35" s="7" cm="1">
        <f t="array" ref="AA35">_xlfn.XLOOKUP($C35&amp;$D35&amp;$F35,[1]TEAMS!$C$1:$C$844&amp;[1]TEAMS!$D$1:$D$844&amp;[1]TEAMS!$F$1:$F$844,[1]TEAMS!AR$1:AR$844,"",0)</f>
        <v>12.34</v>
      </c>
      <c r="AB35" s="8">
        <f t="shared" si="1"/>
        <v>0.23778688051693303</v>
      </c>
      <c r="AC35" s="7" cm="1">
        <f t="array" ref="AC35">_xlfn.XLOOKUP($C35&amp;$D35&amp;$F35,[1]TEAMS!$C$1:$C$844&amp;[1]TEAMS!$D$1:$D$844&amp;[1]TEAMS!$F$1:$F$844,[1]TEAMS!AL$1:AL$844,0,0)</f>
        <v>0.5</v>
      </c>
      <c r="AD35" s="7" cm="1">
        <f t="array" ref="AD35">_xlfn.XLOOKUP($C35&amp;$D35&amp;$F35,[1]TEAMS!$C$1:$C$844&amp;[1]TEAMS!$D$1:$D$844&amp;[1]TEAMS!$F$1:$F$844,[1]TEAMS!AM$1:AM$844,0,0)</f>
        <v>0.2</v>
      </c>
      <c r="AE35" s="7" cm="1">
        <f t="array" ref="AE35">_xlfn.XLOOKUP($C35&amp;$D35&amp;$F35,[1]TEAMS!$C$1:$C$844&amp;[1]TEAMS!$D$1:$D$844&amp;[1]TEAMS!$F$1:$F$844,[1]TEAMS!AN$1:AN$844,0,0)</f>
        <v>0.8</v>
      </c>
      <c r="AF35" s="7"/>
      <c r="AG35" s="8">
        <f t="shared" si="4"/>
        <v>0.63823624999999995</v>
      </c>
      <c r="AH35" s="8" cm="1">
        <f t="array" ref="AH35">IF(OR($AE35="",$Z35=""),0,SUMPRODUCT(--($C$2:$C$528=$C35),--($D$2:$D$528=$D35),$Z$2:$Z$528,$AE$2:$AE$528)/SUMIFS($Z$2:$Z$528,$C$2:$C$528,$C35,$D$2:$D$528,$D35))</f>
        <v>4.7348295159522289</v>
      </c>
      <c r="AI35" s="7" cm="1">
        <f t="array" ref="AI35">_xlfn.XLOOKUP($C35&amp;$D35&amp;$F35,[1]TEAMS!$C$1:$C$844&amp;[1]TEAMS!$D$1:$D$844&amp;[1]TEAMS!$F$1:$F$844,[1]TEAMS!AO$1:AO$844,"",0)</f>
        <v>-2.5</v>
      </c>
      <c r="AJ35" s="8">
        <f t="shared" si="5"/>
        <v>-0.20423559999999999</v>
      </c>
      <c r="AK35" s="8" cm="1">
        <f t="array" ref="AK35">IF(OR($AI35="",$Z35=""),0,SUMPRODUCT(--($C$2:$C$528=$C35),--($D$2:$D$528=$D35),$Z$2:$Z$528,$AI$2:$AI$528)/SUMIFS($Z$2:$Z$528,$C$2:$C$528,$C35,$D$2:$D$528,$D35))</f>
        <v>1.5545779726533202</v>
      </c>
      <c r="AL35" s="7" cm="1">
        <f t="array" ref="AL35">_xlfn.XLOOKUP($C35&amp;$D35&amp;$F35,[1]TEAMS!$C$1:$C$844&amp;[1]TEAMS!$D$1:$D$844&amp;[1]TEAMS!$F$1:$F$844,[1]TEAMS!AP$1:AP$844,"",0)</f>
        <v>-1.1000000000000001</v>
      </c>
      <c r="AM35" s="8">
        <f t="shared" si="6"/>
        <v>-0.46417181818181813</v>
      </c>
      <c r="AN35" s="8" cm="1">
        <f t="array" ref="AN35">IF(OR($AL35="",$Z35=""),0,SUMPRODUCT(--($C$2:$C$528=$C35),--($D$2:$D$528=$D35),$Z$2:$Z$528,$AL$2:$AL$528)/SUMIFS($Z$2:$Z$528,$C$2:$C$528,$C35,$D$2:$D$528,$D35))</f>
        <v>1.1871649454797204</v>
      </c>
      <c r="AO35" s="7" cm="1">
        <f t="array" ref="AO35">_xlfn.XLOOKUP($C35&amp;$D35&amp;$F35,[1]TEAMS!$C$1:$C$844&amp;[1]TEAMS!$D$1:$D$844&amp;[1]TEAMS!$F$1:$F$844,[1]TEAMS!AQ$1:AQ$844,0,0)</f>
        <v>17.600000000000001</v>
      </c>
      <c r="AP35" s="7" cm="1">
        <f t="array" ref="AP35">_xlfn.XLOOKUP($C35&amp;$D35&amp;$F35,[1]TEAMS!$C$1:$C$844&amp;[1]TEAMS!$D$1:$D$844&amp;[1]TEAMS!$F$1:$F$844,[1]TEAMS!AS$1:AS$844,0,0)</f>
        <v>59.8</v>
      </c>
      <c r="AQ35" s="10" cm="1">
        <f t="array" ref="AQ35">_xlfn.XLOOKUP($C35&amp;$D35&amp;$F35,[1]TEAMS!$C$1:$C$844&amp;[1]TEAMS!$D$1:$D$844&amp;[1]TEAMS!$F$1:$F$844,[1]TEAMS!AT$1:AT$844,0,0)</f>
        <v>22.2</v>
      </c>
      <c r="AR35" s="10" cm="1">
        <f t="array" ref="AR35">_xlfn.XLOOKUP($C35&amp;$D35&amp;$F35,[1]TEAMS!$C$1:$C$844&amp;[1]TEAMS!$D$1:$D$844&amp;[1]TEAMS!$F$1:$F$844,[1]TEAMS!AU$1:AU$844,0,0)</f>
        <v>1.1000000000000001</v>
      </c>
      <c r="AS35" s="10" cm="1">
        <f t="array" ref="AS35">_xlfn.XLOOKUP($C35&amp;$D35&amp;$F35,[1]TEAMS!$C$1:$C$844&amp;[1]TEAMS!$D$1:$D$844&amp;[1]TEAMS!$F$1:$F$844,[1]TEAMS!AV$1:AV$844,0,0)</f>
        <v>1.3</v>
      </c>
      <c r="AT35" s="10" cm="1">
        <f t="array" ref="AT35">_xlfn.XLOOKUP($C35&amp;$D35&amp;$F35,[1]TEAMS!$C$1:$C$844&amp;[1]TEAMS!$D$1:$D$844&amp;[1]TEAMS!$F$1:$F$844,[1]TEAMS!AW$1:AW$844,0,0)</f>
        <v>17.8</v>
      </c>
      <c r="AU35" s="10" cm="1">
        <f t="array" ref="AU35">_xlfn.XLOOKUP($C35&amp;$D35&amp;$F35,[1]TEAMS!$C$1:$C$844&amp;[1]TEAMS!$D$1:$D$844&amp;[1]TEAMS!$F$1:$F$844,[1]TEAMS!AX$1:AX$844,0,0)</f>
        <v>1.247191011235955</v>
      </c>
      <c r="AV35" s="10" cm="1">
        <f t="array" ref="AV35">_xlfn.XLOOKUP($C35&amp;$D35&amp;$F35,[1]TEAMS!$C$1:$C$844&amp;[1]TEAMS!$D$1:$D$844&amp;[1]TEAMS!$F$1:$F$844,[1]TEAMS!AY$1:AY$844,0,0)</f>
        <v>2.4000000000000004</v>
      </c>
      <c r="AW35" s="7"/>
      <c r="AX35" s="7"/>
      <c r="BB35" s="1" t="s">
        <v>67</v>
      </c>
      <c r="BC35" s="1">
        <v>2021</v>
      </c>
      <c r="BD35" s="1" t="s">
        <v>68</v>
      </c>
      <c r="BE35" s="7" t="s">
        <v>85</v>
      </c>
      <c r="BH35">
        <v>510589</v>
      </c>
    </row>
    <row r="36" spans="1:60" x14ac:dyDescent="0.2">
      <c r="A36" s="1" t="str">
        <f t="shared" si="0"/>
        <v>2021-MIL-Mamadi Diakite</v>
      </c>
      <c r="B36" s="1" t="s">
        <v>67</v>
      </c>
      <c r="C36" s="1">
        <v>2021</v>
      </c>
      <c r="D36" s="1" t="s">
        <v>68</v>
      </c>
      <c r="E36" s="1" t="str">
        <f t="shared" si="2"/>
        <v>2021-MIL</v>
      </c>
      <c r="F36" s="7" t="s">
        <v>86</v>
      </c>
      <c r="G36" s="7" cm="1">
        <f t="array" ref="G36">_xlfn.XLOOKUP($C36&amp;$D36&amp;$F36,[1]TEAMS!$C$1:$C$844&amp;[1]TEAMS!$D$1:$D$844&amp;[1]TEAMS!$F$1:$F$844,[1]TEAMS!G$1:G$844,"",0)</f>
        <v>25</v>
      </c>
      <c r="H36" s="7" t="str" cm="1">
        <f t="array" ref="H36">_xlfn.XLOOKUP($C36&amp;$D36&amp;$F36,[1]TEAMS!$C$1:$C$844&amp;[1]TEAMS!$D$1:$D$844&amp;[1]TEAMS!$F$1:$F$844,[1]TEAMS!H$1:H$844,"",0)</f>
        <v>PF</v>
      </c>
      <c r="I36" s="8" cm="1">
        <f t="array" ref="I36">_xlfn.XLOOKUP($C36&amp;$D36&amp;$F36,[1]TEAMS!$C$1:$C$844&amp;[1]TEAMS!$D$1:$D$844&amp;[1]TEAMS!$F$1:$F$844,[1]TEAMS!BG$1:BG$844,"",0)</f>
        <v>4.8699999999999992</v>
      </c>
      <c r="J36" s="9">
        <f t="shared" si="3"/>
        <v>5</v>
      </c>
      <c r="K36" s="7" cm="1">
        <f t="array" ref="K36">_xlfn.XLOOKUP($C36&amp;$D36&amp;$F36,[1]TEAMS!$C$1:$C$844&amp;[1]TEAMS!$D$1:$D$844&amp;[1]TEAMS!$F$1:$F$844,[1]TEAMS!J$1:J$844,"",0)</f>
        <v>81</v>
      </c>
      <c r="L36" s="7" cm="1">
        <f t="array" ref="L36">_xlfn.XLOOKUP($C36&amp;$D36&amp;$F36,[1]TEAMS!$C$1:$C$844&amp;[1]TEAMS!$D$1:$D$844&amp;[1]TEAMS!$F$1:$F$844,[1]TEAMS!L$1:L$844,"",0)</f>
        <v>228</v>
      </c>
      <c r="M36" s="10" cm="1">
        <f t="array" ref="M36">_xlfn.XLOOKUP($C36&amp;$D36&amp;$F36,[1]TEAMS!$C$1:$C$844&amp;[1]TEAMS!$D$1:$D$844&amp;[1]TEAMS!$F$1:$F$844,[1]TEAMS!N$1:N$844,"",0)</f>
        <v>24.427951272568162</v>
      </c>
      <c r="N36" s="7" cm="1">
        <f t="array" ref="N36">_xlfn.XLOOKUP($C36&amp;$D36&amp;$F36,[1]TEAMS!$C$1:$C$844&amp;[1]TEAMS!$D$1:$D$844&amp;[1]TEAMS!$F$1:$F$844,[1]TEAMS!O$1:O$844,"",0)</f>
        <v>88</v>
      </c>
      <c r="O36" s="11" cm="1">
        <f t="array" ref="O36">_xlfn.XLOOKUP($C36&amp;$D36&amp;$F36,[1]TEAMS!$C$1:$C$844&amp;[1]TEAMS!$D$1:$D$844&amp;[1]TEAMS!$F$1:$F$844,[1]TEAMS!P$1:P$844,"",0)</f>
        <v>1.0864197530864197</v>
      </c>
      <c r="P36" s="10" cm="1">
        <f t="array" ref="P36">_xlfn.XLOOKUP($C36&amp;$D36&amp;$F36,[1]TEAMS!$C$1:$C$844&amp;[1]TEAMS!$D$1:$D$844&amp;[1]TEAMS!$F$1:$F$844,[1]TEAMS!R$1:R$844,"",0)</f>
        <v>24.497222222222224</v>
      </c>
      <c r="Q36" s="7" t="str" cm="1">
        <f t="array" ref="Q36">_xlfn.XLOOKUP($C36&amp;$D36&amp;$F36,[1]TEAMS!$C$1:$C$844&amp;[1]TEAMS!$D$1:$D$844&amp;[1]TEAMS!$F$1:$F$844,[1]TEAMS!S$1:S$844,"",0)</f>
        <v>gn</v>
      </c>
      <c r="R36" s="7" t="str" cm="1">
        <f t="array" ref="R36">_xlfn.XLOOKUP($C36&amp;$D36&amp;$F36,[1]TEAMS!$C$1:$C$844&amp;[1]TEAMS!$D$1:$D$844&amp;[1]TEAMS!$F$1:$F$844,[1]TEAMS!T$1:T$844,"",0)</f>
        <v xml:space="preserve">Guinea	</v>
      </c>
      <c r="S36" s="7" t="str" cm="1">
        <f t="array" ref="S36">_xlfn.XLOOKUP($C36&amp;$D36&amp;$F36,[1]TEAMS!$C$1:$C$844&amp;[1]TEAMS!$D$1:$D$844&amp;[1]TEAMS!$F$1:$F$844,[1]TEAMS!U$1:U$844,"",0)</f>
        <v>Africa</v>
      </c>
      <c r="T36" s="7" t="str" cm="1">
        <f t="array" ref="T36">_xlfn.XLOOKUP($C36&amp;$D36&amp;$F36,[1]TEAMS!$C$1:$C$844&amp;[1]TEAMS!$D$1:$D$844&amp;[1]TEAMS!$F$1:$F$844,[1]TEAMS!V$1:V$844,"",0)</f>
        <v>Africa</v>
      </c>
      <c r="U36" s="7" cm="1">
        <f t="array" ref="U36">_xlfn.XLOOKUP($C36&amp;$D36&amp;$F36,[1]TEAMS!$C$1:$C$844&amp;[1]TEAMS!$D$1:$D$844&amp;[1]TEAMS!$F$1:$F$844,[1]TEAMS!W$1:W$844,"",0)</f>
        <v>1</v>
      </c>
      <c r="V36" s="7" t="str" cm="1">
        <f t="array" ref="V36">_xlfn.XLOOKUP($C36&amp;$D36&amp;$F36,[1]TEAMS!$C$1:$C$844&amp;[1]TEAMS!$D$1:$D$844&amp;[1]TEAMS!$F$1:$F$844,[1]TEAMS!Z$1:Z$844,"",0)</f>
        <v>Virginia</v>
      </c>
      <c r="W36" s="7" t="str" cm="1">
        <f t="array" ref="W36">_xlfn.XLOOKUP($C36&amp;$D36&amp;$F36,[1]TEAMS!$C$1:$C$844&amp;[1]TEAMS!$D$1:$D$844&amp;[1]TEAMS!$F$1:$F$844,[1]TEAMS!X$1:X$844,"",0)</f>
        <v>ACC</v>
      </c>
      <c r="X36" s="7" cm="1">
        <f t="array" ref="X36">_xlfn.XLOOKUP($C36&amp;$D36&amp;$F36,[1]TEAMS!$C$1:$C$844&amp;[1]TEAMS!$D$1:$D$844&amp;[1]TEAMS!$F$1:$F$844,[1]TEAMS!AF$1:AF$844,"",0)</f>
        <v>160173</v>
      </c>
      <c r="Y36" s="8" cm="1">
        <f t="array" ref="Y36">_xlfn.XLOOKUP($C36&amp;$D36&amp;$F36,[1]TEAMS!$C$1:$C$844&amp;[1]TEAMS!$D$1:$D$844&amp;[1]TEAMS!$F$1:$F$844,[1]TEAMS!AG$1:AG$844,"",0)</f>
        <v>1.2073616064783141E-3</v>
      </c>
      <c r="Z36" s="7" cm="1">
        <f t="array" ref="Z36">_xlfn.XLOOKUP($C36&amp;$D36&amp;$F36,[1]TEAMS!$C$1:$C$844&amp;[1]TEAMS!$D$1:$D$844&amp;[1]TEAMS!$F$1:$F$844,[1]TEAMS!AJ$1:AJ$844,"",0)</f>
        <v>141</v>
      </c>
      <c r="AA36" s="7" cm="1">
        <f t="array" ref="AA36">_xlfn.XLOOKUP($C36&amp;$D36&amp;$F36,[1]TEAMS!$C$1:$C$844&amp;[1]TEAMS!$D$1:$D$844&amp;[1]TEAMS!$F$1:$F$844,[1]TEAMS!AR$1:AR$844,"",0)</f>
        <v>12.32</v>
      </c>
      <c r="AB36" s="8">
        <f t="shared" si="1"/>
        <v>0.10022038885363181</v>
      </c>
      <c r="AC36" s="7" cm="1">
        <f t="array" ref="AC36">_xlfn.XLOOKUP($C36&amp;$D36&amp;$F36,[1]TEAMS!$C$1:$C$844&amp;[1]TEAMS!$D$1:$D$844&amp;[1]TEAMS!$F$1:$F$844,[1]TEAMS!AL$1:AL$844,0,0)</f>
        <v>0.1</v>
      </c>
      <c r="AD36" s="7" cm="1">
        <f t="array" ref="AD36">_xlfn.XLOOKUP($C36&amp;$D36&amp;$F36,[1]TEAMS!$C$1:$C$844&amp;[1]TEAMS!$D$1:$D$844&amp;[1]TEAMS!$F$1:$F$844,[1]TEAMS!AM$1:AM$844,0,0)</f>
        <v>0.2</v>
      </c>
      <c r="AE36" s="7" cm="1">
        <f t="array" ref="AE36">_xlfn.XLOOKUP($C36&amp;$D36&amp;$F36,[1]TEAMS!$C$1:$C$844&amp;[1]TEAMS!$D$1:$D$844&amp;[1]TEAMS!$F$1:$F$844,[1]TEAMS!AN$1:AN$844,0,0)</f>
        <v>0.3</v>
      </c>
      <c r="AF36" s="7"/>
      <c r="AG36" s="8">
        <f t="shared" si="4"/>
        <v>0.53391000000000011</v>
      </c>
      <c r="AH36" s="8" cm="1">
        <f t="array" ref="AH36">IF(OR($AE36="",$Z36=""),0,SUMPRODUCT(--($C$2:$C$528=$C36),--($D$2:$D$528=$D36),$Z$2:$Z$528,$AE$2:$AE$528)/SUMIFS($Z$2:$Z$528,$C$2:$C$528,$C36,$D$2:$D$528,$D36))</f>
        <v>4.7348295159522289</v>
      </c>
      <c r="AI36" s="7" cm="1">
        <f t="array" ref="AI36">_xlfn.XLOOKUP($C36&amp;$D36&amp;$F36,[1]TEAMS!$C$1:$C$844&amp;[1]TEAMS!$D$1:$D$844&amp;[1]TEAMS!$F$1:$F$844,[1]TEAMS!AO$1:AO$844,"",0)</f>
        <v>-1.4</v>
      </c>
      <c r="AJ36" s="8">
        <f t="shared" si="5"/>
        <v>-0.11440928571428573</v>
      </c>
      <c r="AK36" s="8" cm="1">
        <f t="array" ref="AK36">IF(OR($AI36="",$Z36=""),0,SUMPRODUCT(--($C$2:$C$528=$C36),--($D$2:$D$528=$D36),$Z$2:$Z$528,$AI$2:$AI$528)/SUMIFS($Z$2:$Z$528,$C$2:$C$528,$C36,$D$2:$D$528,$D36))</f>
        <v>1.5545779726533202</v>
      </c>
      <c r="AL36" s="7" cm="1">
        <f t="array" ref="AL36">_xlfn.XLOOKUP($C36&amp;$D36&amp;$F36,[1]TEAMS!$C$1:$C$844&amp;[1]TEAMS!$D$1:$D$844&amp;[1]TEAMS!$F$1:$F$844,[1]TEAMS!AP$1:AP$844,"",0)</f>
        <v>-1.3</v>
      </c>
      <c r="AM36" s="8">
        <f t="shared" si="6"/>
        <v>-0.12321</v>
      </c>
      <c r="AN36" s="8" cm="1">
        <f t="array" ref="AN36">IF(OR($AL36="",$Z36=""),0,SUMPRODUCT(--($C$2:$C$528=$C36),--($D$2:$D$528=$D36),$Z$2:$Z$528,$AL$2:$AL$528)/SUMIFS($Z$2:$Z$528,$C$2:$C$528,$C36,$D$2:$D$528,$D36))</f>
        <v>1.1871649454797204</v>
      </c>
      <c r="AO36" s="7" cm="1">
        <f t="array" ref="AO36">_xlfn.XLOOKUP($C36&amp;$D36&amp;$F36,[1]TEAMS!$C$1:$C$844&amp;[1]TEAMS!$D$1:$D$844&amp;[1]TEAMS!$F$1:$F$844,[1]TEAMS!AQ$1:AQ$844,0,0)</f>
        <v>14.6</v>
      </c>
      <c r="AP36" s="7" cm="1">
        <f t="array" ref="AP36">_xlfn.XLOOKUP($C36&amp;$D36&amp;$F36,[1]TEAMS!$C$1:$C$844&amp;[1]TEAMS!$D$1:$D$844&amp;[1]TEAMS!$F$1:$F$844,[1]TEAMS!AS$1:AS$844,0,0)</f>
        <v>47.699999999999996</v>
      </c>
      <c r="AQ36" s="10" cm="1">
        <f t="array" ref="AQ36">_xlfn.XLOOKUP($C36&amp;$D36&amp;$F36,[1]TEAMS!$C$1:$C$844&amp;[1]TEAMS!$D$1:$D$844&amp;[1]TEAMS!$F$1:$F$844,[1]TEAMS!AT$1:AT$844,0,0)</f>
        <v>7</v>
      </c>
      <c r="AR36" s="10" cm="1">
        <f t="array" ref="AR36">_xlfn.XLOOKUP($C36&amp;$D36&amp;$F36,[1]TEAMS!$C$1:$C$844&amp;[1]TEAMS!$D$1:$D$844&amp;[1]TEAMS!$F$1:$F$844,[1]TEAMS!AU$1:AU$844,0,0)</f>
        <v>2.2999999999999998</v>
      </c>
      <c r="AS36" s="10" cm="1">
        <f t="array" ref="AS36">_xlfn.XLOOKUP($C36&amp;$D36&amp;$F36,[1]TEAMS!$C$1:$C$844&amp;[1]TEAMS!$D$1:$D$844&amp;[1]TEAMS!$F$1:$F$844,[1]TEAMS!AV$1:AV$844,0,0)</f>
        <v>3.8</v>
      </c>
      <c r="AT36" s="10" cm="1">
        <f t="array" ref="AT36">_xlfn.XLOOKUP($C36&amp;$D36&amp;$F36,[1]TEAMS!$C$1:$C$844&amp;[1]TEAMS!$D$1:$D$844&amp;[1]TEAMS!$F$1:$F$844,[1]TEAMS!AW$1:AW$844,0,0)</f>
        <v>6.1</v>
      </c>
      <c r="AU36" s="10" cm="1">
        <f t="array" ref="AU36">_xlfn.XLOOKUP($C36&amp;$D36&amp;$F36,[1]TEAMS!$C$1:$C$844&amp;[1]TEAMS!$D$1:$D$844&amp;[1]TEAMS!$F$1:$F$844,[1]TEAMS!AX$1:AX$844,0,0)</f>
        <v>1.1475409836065575</v>
      </c>
      <c r="AV36" s="10" cm="1">
        <f t="array" ref="AV36">_xlfn.XLOOKUP($C36&amp;$D36&amp;$F36,[1]TEAMS!$C$1:$C$844&amp;[1]TEAMS!$D$1:$D$844&amp;[1]TEAMS!$F$1:$F$844,[1]TEAMS!AY$1:AY$844,0,0)</f>
        <v>6.1</v>
      </c>
      <c r="AW36" s="7"/>
      <c r="AX36" s="7"/>
      <c r="BB36" s="1" t="s">
        <v>67</v>
      </c>
      <c r="BC36" s="1">
        <v>2021</v>
      </c>
      <c r="BD36" s="1" t="s">
        <v>68</v>
      </c>
      <c r="BE36" s="7" t="s">
        <v>86</v>
      </c>
      <c r="BH36">
        <v>160173</v>
      </c>
    </row>
    <row r="37" spans="1:60" x14ac:dyDescent="0.2">
      <c r="A37" s="1" t="str">
        <f t="shared" si="0"/>
        <v>2021-MIL-Elijah Bryant</v>
      </c>
      <c r="B37" s="1" t="s">
        <v>67</v>
      </c>
      <c r="C37" s="1">
        <v>2021</v>
      </c>
      <c r="D37" s="1" t="s">
        <v>68</v>
      </c>
      <c r="E37" s="1" t="str">
        <f t="shared" si="2"/>
        <v>2021-MIL</v>
      </c>
      <c r="F37" s="7" t="s">
        <v>87</v>
      </c>
      <c r="G37" s="7" cm="1">
        <f t="array" ref="G37">_xlfn.XLOOKUP($C37&amp;$D37&amp;$F37,[1]TEAMS!$C$1:$C$844&amp;[1]TEAMS!$D$1:$D$844&amp;[1]TEAMS!$F$1:$F$844,[1]TEAMS!G$1:G$844,"",0)</f>
        <v>3</v>
      </c>
      <c r="H37" s="7" t="str" cm="1">
        <f t="array" ref="H37">_xlfn.XLOOKUP($C37&amp;$D37&amp;$F37,[1]TEAMS!$C$1:$C$844&amp;[1]TEAMS!$D$1:$D$844&amp;[1]TEAMS!$F$1:$F$844,[1]TEAMS!H$1:H$844,"",0)</f>
        <v>SG</v>
      </c>
      <c r="I37" s="8" cm="1">
        <f t="array" ref="I37">_xlfn.XLOOKUP($C37&amp;$D37&amp;$F37,[1]TEAMS!$C$1:$C$844&amp;[1]TEAMS!$D$1:$D$844&amp;[1]TEAMS!$F$1:$F$844,[1]TEAMS!BG$1:BG$844,"",0)</f>
        <v>2.2799999999999998</v>
      </c>
      <c r="J37" s="9">
        <f t="shared" si="3"/>
        <v>2</v>
      </c>
      <c r="K37" s="7" cm="1">
        <f t="array" ref="K37">_xlfn.XLOOKUP($C37&amp;$D37&amp;$F37,[1]TEAMS!$C$1:$C$844&amp;[1]TEAMS!$D$1:$D$844&amp;[1]TEAMS!$F$1:$F$844,[1]TEAMS!J$1:J$844,"",0)</f>
        <v>77</v>
      </c>
      <c r="L37" s="7" cm="1">
        <f t="array" ref="L37">_xlfn.XLOOKUP($C37&amp;$D37&amp;$F37,[1]TEAMS!$C$1:$C$844&amp;[1]TEAMS!$D$1:$D$844&amp;[1]TEAMS!$F$1:$F$844,[1]TEAMS!L$1:L$844,"",0)</f>
        <v>210</v>
      </c>
      <c r="M37" s="10" cm="1">
        <f t="array" ref="M37">_xlfn.XLOOKUP($C37&amp;$D37&amp;$F37,[1]TEAMS!$C$1:$C$844&amp;[1]TEAMS!$D$1:$D$844&amp;[1]TEAMS!$F$1:$F$844,[1]TEAMS!N$1:N$844,"",0)</f>
        <v>24.897748757117956</v>
      </c>
      <c r="N37" s="7" cm="1">
        <f t="array" ref="N37">_xlfn.XLOOKUP($C37&amp;$D37&amp;$F37,[1]TEAMS!$C$1:$C$844&amp;[1]TEAMS!$D$1:$D$844&amp;[1]TEAMS!$F$1:$F$844,[1]TEAMS!O$1:O$844,"",0)</f>
        <v>81</v>
      </c>
      <c r="O37" s="11" cm="1">
        <f t="array" ref="O37">_xlfn.XLOOKUP($C37&amp;$D37&amp;$F37,[1]TEAMS!$C$1:$C$844&amp;[1]TEAMS!$D$1:$D$844&amp;[1]TEAMS!$F$1:$F$844,[1]TEAMS!P$1:P$844,"",0)</f>
        <v>1.051948051948052</v>
      </c>
      <c r="P37" s="10" cm="1">
        <f t="array" ref="P37">_xlfn.XLOOKUP($C37&amp;$D37&amp;$F37,[1]TEAMS!$C$1:$C$844&amp;[1]TEAMS!$D$1:$D$844&amp;[1]TEAMS!$F$1:$F$844,[1]TEAMS!R$1:R$844,"",0)</f>
        <v>26.252777777777776</v>
      </c>
      <c r="Q37" s="7" t="str" cm="1">
        <f t="array" ref="Q37">_xlfn.XLOOKUP($C37&amp;$D37&amp;$F37,[1]TEAMS!$C$1:$C$844&amp;[1]TEAMS!$D$1:$D$844&amp;[1]TEAMS!$F$1:$F$844,[1]TEAMS!S$1:S$844,"",0)</f>
        <v>us</v>
      </c>
      <c r="R37" s="7" t="str" cm="1">
        <f t="array" ref="R37">_xlfn.XLOOKUP($C37&amp;$D37&amp;$F37,[1]TEAMS!$C$1:$C$844&amp;[1]TEAMS!$D$1:$D$844&amp;[1]TEAMS!$F$1:$F$844,[1]TEAMS!T$1:T$844,"",0)</f>
        <v>United States</v>
      </c>
      <c r="S37" s="7" t="str" cm="1">
        <f t="array" ref="S37">_xlfn.XLOOKUP($C37&amp;$D37&amp;$F37,[1]TEAMS!$C$1:$C$844&amp;[1]TEAMS!$D$1:$D$844&amp;[1]TEAMS!$F$1:$F$844,[1]TEAMS!U$1:U$844,"",0)</f>
        <v>North America</v>
      </c>
      <c r="T37" s="7" t="str" cm="1">
        <f t="array" ref="T37">_xlfn.XLOOKUP($C37&amp;$D37&amp;$F37,[1]TEAMS!$C$1:$C$844&amp;[1]TEAMS!$D$1:$D$844&amp;[1]TEAMS!$F$1:$F$844,[1]TEAMS!V$1:V$844,"",0)</f>
        <v>Americas</v>
      </c>
      <c r="U37" s="7" cm="1">
        <f t="array" ref="U37">_xlfn.XLOOKUP($C37&amp;$D37&amp;$F37,[1]TEAMS!$C$1:$C$844&amp;[1]TEAMS!$D$1:$D$844&amp;[1]TEAMS!$F$1:$F$844,[1]TEAMS!W$1:W$844,"",0)</f>
        <v>1</v>
      </c>
      <c r="V37" s="7" t="str" cm="1">
        <f t="array" ref="V37">_xlfn.XLOOKUP($C37&amp;$D37&amp;$F37,[1]TEAMS!$C$1:$C$844&amp;[1]TEAMS!$D$1:$D$844&amp;[1]TEAMS!$F$1:$F$844,[1]TEAMS!Z$1:Z$844,"",0)</f>
        <v>BYU</v>
      </c>
      <c r="W37" s="7" t="str" cm="1">
        <f t="array" ref="W37">_xlfn.XLOOKUP($C37&amp;$D37&amp;$F37,[1]TEAMS!$C$1:$C$844&amp;[1]TEAMS!$D$1:$D$844&amp;[1]TEAMS!$F$1:$F$844,[1]TEAMS!X$1:X$844,"",0)</f>
        <v>WCC</v>
      </c>
      <c r="X37" s="7" cm="1">
        <f t="array" ref="X37">_xlfn.XLOOKUP($C37&amp;$D37&amp;$F37,[1]TEAMS!$C$1:$C$844&amp;[1]TEAMS!$D$1:$D$844&amp;[1]TEAMS!$F$1:$F$844,[1]TEAMS!AF$1:AF$844,"",0)</f>
        <v>24611</v>
      </c>
      <c r="Y37" s="8" cm="1">
        <f t="array" ref="Y37">_xlfn.XLOOKUP($C37&amp;$D37&amp;$F37,[1]TEAMS!$C$1:$C$844&amp;[1]TEAMS!$D$1:$D$844&amp;[1]TEAMS!$F$1:$F$844,[1]TEAMS!AG$1:AG$844,"",0)</f>
        <v>1.8551426580658281E-4</v>
      </c>
      <c r="Z37" s="7" cm="1">
        <f t="array" ref="Z37">_xlfn.XLOOKUP($C37&amp;$D37&amp;$F37,[1]TEAMS!$C$1:$C$844&amp;[1]TEAMS!$D$1:$D$844&amp;[1]TEAMS!$F$1:$F$844,[1]TEAMS!AJ$1:AJ$844,"",0)</f>
        <v>32</v>
      </c>
      <c r="AA37" s="7" cm="1">
        <f t="array" ref="AA37">_xlfn.XLOOKUP($C37&amp;$D37&amp;$F37,[1]TEAMS!$C$1:$C$844&amp;[1]TEAMS!$D$1:$D$844&amp;[1]TEAMS!$F$1:$F$844,[1]TEAMS!AR$1:AR$844,"",0)</f>
        <v>10.62</v>
      </c>
      <c r="AB37" s="8">
        <f t="shared" si="1"/>
        <v>1.9606530894824899E-2</v>
      </c>
      <c r="AC37" s="7" cm="1">
        <f t="array" ref="AC37">_xlfn.XLOOKUP($C37&amp;$D37&amp;$F37,[1]TEAMS!$C$1:$C$844&amp;[1]TEAMS!$D$1:$D$844&amp;[1]TEAMS!$F$1:$F$844,[1]TEAMS!AL$1:AL$844,0,0)</f>
        <v>0</v>
      </c>
      <c r="AD37" s="7" cm="1">
        <f t="array" ref="AD37">_xlfn.XLOOKUP($C37&amp;$D37&amp;$F37,[1]TEAMS!$C$1:$C$844&amp;[1]TEAMS!$D$1:$D$844&amp;[1]TEAMS!$F$1:$F$844,[1]TEAMS!AM$1:AM$844,0,0)</f>
        <v>0</v>
      </c>
      <c r="AE37" s="7" cm="1">
        <f t="array" ref="AE37">_xlfn.XLOOKUP($C37&amp;$D37&amp;$F37,[1]TEAMS!$C$1:$C$844&amp;[1]TEAMS!$D$1:$D$844&amp;[1]TEAMS!$F$1:$F$844,[1]TEAMS!AN$1:AN$844,0,0)</f>
        <v>0</v>
      </c>
      <c r="AF37" s="7"/>
      <c r="AG37" s="8">
        <f t="shared" si="4"/>
        <v>0</v>
      </c>
      <c r="AH37" s="8" cm="1">
        <f t="array" ref="AH37">IF(OR($AE37="",$Z37=""),0,SUMPRODUCT(--($C$2:$C$528=$C37),--($D$2:$D$528=$D37),$Z$2:$Z$528,$AE$2:$AE$528)/SUMIFS($Z$2:$Z$528,$C$2:$C$528,$C37,$D$2:$D$528,$D37))</f>
        <v>4.7348295159522289</v>
      </c>
      <c r="AI37" s="7" cm="1">
        <f t="array" ref="AI37">_xlfn.XLOOKUP($C37&amp;$D37&amp;$F37,[1]TEAMS!$C$1:$C$844&amp;[1]TEAMS!$D$1:$D$844&amp;[1]TEAMS!$F$1:$F$844,[1]TEAMS!AO$1:AO$844,"",0)</f>
        <v>-7.4</v>
      </c>
      <c r="AJ37" s="8">
        <f t="shared" si="5"/>
        <v>-3.3258108108108106E-3</v>
      </c>
      <c r="AK37" s="8" cm="1">
        <f t="array" ref="AK37">IF(OR($AI37="",$Z37=""),0,SUMPRODUCT(--($C$2:$C$528=$C37),--($D$2:$D$528=$D37),$Z$2:$Z$528,$AI$2:$AI$528)/SUMIFS($Z$2:$Z$528,$C$2:$C$528,$C37,$D$2:$D$528,$D37))</f>
        <v>1.5545779726533202</v>
      </c>
      <c r="AL37" s="7" cm="1">
        <f t="array" ref="AL37">_xlfn.XLOOKUP($C37&amp;$D37&amp;$F37,[1]TEAMS!$C$1:$C$844&amp;[1]TEAMS!$D$1:$D$844&amp;[1]TEAMS!$F$1:$F$844,[1]TEAMS!AP$1:AP$844,"",0)</f>
        <v>-1.71</v>
      </c>
      <c r="AM37" s="8">
        <f t="shared" si="6"/>
        <v>-1.4392397660818713E-2</v>
      </c>
      <c r="AN37" s="8" cm="1">
        <f t="array" ref="AN37">IF(OR($AL37="",$Z37=""),0,SUMPRODUCT(--($C$2:$C$528=$C37),--($D$2:$D$528=$D37),$Z$2:$Z$528,$AL$2:$AL$528)/SUMIFS($Z$2:$Z$528,$C$2:$C$528,$C37,$D$2:$D$528,$D37))</f>
        <v>1.1871649454797204</v>
      </c>
      <c r="AO37" s="7" cm="1">
        <f t="array" ref="AO37">_xlfn.XLOOKUP($C37&amp;$D37&amp;$F37,[1]TEAMS!$C$1:$C$844&amp;[1]TEAMS!$D$1:$D$844&amp;[1]TEAMS!$F$1:$F$844,[1]TEAMS!AQ$1:AQ$844,0,0)</f>
        <v>24</v>
      </c>
      <c r="AP37" s="7" cm="1">
        <f t="array" ref="AP37">_xlfn.XLOOKUP($C37&amp;$D37&amp;$F37,[1]TEAMS!$C$1:$C$844&amp;[1]TEAMS!$D$1:$D$844&amp;[1]TEAMS!$F$1:$F$844,[1]TEAMS!AS$1:AS$844,0,0)</f>
        <v>55.900000000000006</v>
      </c>
      <c r="AQ37" s="10" cm="1">
        <f t="array" ref="AQ37">_xlfn.XLOOKUP($C37&amp;$D37&amp;$F37,[1]TEAMS!$C$1:$C$844&amp;[1]TEAMS!$D$1:$D$844&amp;[1]TEAMS!$F$1:$F$844,[1]TEAMS!AT$1:AT$844,0,0)</f>
        <v>12.6</v>
      </c>
      <c r="AR37" s="10" cm="1">
        <f t="array" ref="AR37">_xlfn.XLOOKUP($C37&amp;$D37&amp;$F37,[1]TEAMS!$C$1:$C$844&amp;[1]TEAMS!$D$1:$D$844&amp;[1]TEAMS!$F$1:$F$844,[1]TEAMS!AU$1:AU$844,0,0)</f>
        <v>0</v>
      </c>
      <c r="AS37" s="10" cm="1">
        <f t="array" ref="AS37">_xlfn.XLOOKUP($C37&amp;$D37&amp;$F37,[1]TEAMS!$C$1:$C$844&amp;[1]TEAMS!$D$1:$D$844&amp;[1]TEAMS!$F$1:$F$844,[1]TEAMS!AV$1:AV$844,0,0)</f>
        <v>2.8</v>
      </c>
      <c r="AT37" s="10" cm="1">
        <f t="array" ref="AT37">_xlfn.XLOOKUP($C37&amp;$D37&amp;$F37,[1]TEAMS!$C$1:$C$844&amp;[1]TEAMS!$D$1:$D$844&amp;[1]TEAMS!$F$1:$F$844,[1]TEAMS!AW$1:AW$844,0,0)</f>
        <v>21.8</v>
      </c>
      <c r="AU37" s="10" cm="1">
        <f t="array" ref="AU37">_xlfn.XLOOKUP($C37&amp;$D37&amp;$F37,[1]TEAMS!$C$1:$C$844&amp;[1]TEAMS!$D$1:$D$844&amp;[1]TEAMS!$F$1:$F$844,[1]TEAMS!AX$1:AX$844,0,0)</f>
        <v>0.57798165137614677</v>
      </c>
      <c r="AV37" s="10" cm="1">
        <f t="array" ref="AV37">_xlfn.XLOOKUP($C37&amp;$D37&amp;$F37,[1]TEAMS!$C$1:$C$844&amp;[1]TEAMS!$D$1:$D$844&amp;[1]TEAMS!$F$1:$F$844,[1]TEAMS!AY$1:AY$844,0,0)</f>
        <v>2.8</v>
      </c>
      <c r="AW37" s="7"/>
      <c r="AX37" s="7"/>
      <c r="BB37" s="1" t="s">
        <v>67</v>
      </c>
      <c r="BC37" s="1">
        <v>2021</v>
      </c>
      <c r="BD37" s="1" t="s">
        <v>68</v>
      </c>
      <c r="BE37" s="7" t="s">
        <v>87</v>
      </c>
      <c r="BH37">
        <v>24611</v>
      </c>
    </row>
    <row r="38" spans="1:60" x14ac:dyDescent="0.2">
      <c r="A38" s="1" t="str">
        <f t="shared" si="0"/>
        <v>2021-MIL-Jaylen Adams</v>
      </c>
      <c r="B38" s="1" t="s">
        <v>67</v>
      </c>
      <c r="C38" s="1">
        <v>2021</v>
      </c>
      <c r="D38" s="1" t="s">
        <v>68</v>
      </c>
      <c r="E38" s="1" t="str">
        <f t="shared" si="2"/>
        <v>2021-MIL</v>
      </c>
      <c r="F38" s="7" t="s">
        <v>88</v>
      </c>
      <c r="G38" s="7" cm="1">
        <f t="array" ref="G38">_xlfn.XLOOKUP($C38&amp;$D38&amp;$F38,[1]TEAMS!$C$1:$C$844&amp;[1]TEAMS!$D$1:$D$844&amp;[1]TEAMS!$F$1:$F$844,[1]TEAMS!G$1:G$844,"",0)</f>
        <v>6</v>
      </c>
      <c r="H38" s="7" t="str" cm="1">
        <f t="array" ref="H38">_xlfn.XLOOKUP($C38&amp;$D38&amp;$F38,[1]TEAMS!$C$1:$C$844&amp;[1]TEAMS!$D$1:$D$844&amp;[1]TEAMS!$F$1:$F$844,[1]TEAMS!H$1:H$844,"",0)</f>
        <v>PG</v>
      </c>
      <c r="I38" s="8" cm="1">
        <f t="array" ref="I38">_xlfn.XLOOKUP($C38&amp;$D38&amp;$F38,[1]TEAMS!$C$1:$C$844&amp;[1]TEAMS!$D$1:$D$844&amp;[1]TEAMS!$F$1:$F$844,[1]TEAMS!BG$1:BG$844,"",0)</f>
        <v>1.03</v>
      </c>
      <c r="J38" s="9">
        <f t="shared" si="3"/>
        <v>1</v>
      </c>
      <c r="K38" s="7" cm="1">
        <f t="array" ref="K38">_xlfn.XLOOKUP($C38&amp;$D38&amp;$F38,[1]TEAMS!$C$1:$C$844&amp;[1]TEAMS!$D$1:$D$844&amp;[1]TEAMS!$F$1:$F$844,[1]TEAMS!J$1:J$844,"",0)</f>
        <v>73</v>
      </c>
      <c r="L38" s="7" cm="1">
        <f t="array" ref="L38">_xlfn.XLOOKUP($C38&amp;$D38&amp;$F38,[1]TEAMS!$C$1:$C$844&amp;[1]TEAMS!$D$1:$D$844&amp;[1]TEAMS!$F$1:$F$844,[1]TEAMS!L$1:L$844,"",0)</f>
        <v>225</v>
      </c>
      <c r="M38" s="10" cm="1">
        <f t="array" ref="M38">_xlfn.XLOOKUP($C38&amp;$D38&amp;$F38,[1]TEAMS!$C$1:$C$844&amp;[1]TEAMS!$D$1:$D$844&amp;[1]TEAMS!$F$1:$F$844,[1]TEAMS!N$1:N$844,"",0)</f>
        <v>29.679667663650175</v>
      </c>
      <c r="N38" s="7" cm="1">
        <f t="array" ref="N38">_xlfn.XLOOKUP($C38&amp;$D38&amp;$F38,[1]TEAMS!$C$1:$C$844&amp;[1]TEAMS!$D$1:$D$844&amp;[1]TEAMS!$F$1:$F$844,[1]TEAMS!O$1:O$844,"",0)</f>
        <v>78</v>
      </c>
      <c r="O38" s="11" cm="1">
        <f t="array" ref="O38">_xlfn.XLOOKUP($C38&amp;$D38&amp;$F38,[1]TEAMS!$C$1:$C$844&amp;[1]TEAMS!$D$1:$D$844&amp;[1]TEAMS!$F$1:$F$844,[1]TEAMS!P$1:P$844,"",0)</f>
        <v>1.0684931506849316</v>
      </c>
      <c r="P38" s="10" cm="1">
        <f t="array" ref="P38">_xlfn.XLOOKUP($C38&amp;$D38&amp;$F38,[1]TEAMS!$C$1:$C$844&amp;[1]TEAMS!$D$1:$D$844&amp;[1]TEAMS!$F$1:$F$844,[1]TEAMS!R$1:R$844,"",0)</f>
        <v>25.211111111111112</v>
      </c>
      <c r="Q38" s="7" t="str" cm="1">
        <f t="array" ref="Q38">_xlfn.XLOOKUP($C38&amp;$D38&amp;$F38,[1]TEAMS!$C$1:$C$844&amp;[1]TEAMS!$D$1:$D$844&amp;[1]TEAMS!$F$1:$F$844,[1]TEAMS!S$1:S$844,"",0)</f>
        <v>us</v>
      </c>
      <c r="R38" s="7" t="str" cm="1">
        <f t="array" ref="R38">_xlfn.XLOOKUP($C38&amp;$D38&amp;$F38,[1]TEAMS!$C$1:$C$844&amp;[1]TEAMS!$D$1:$D$844&amp;[1]TEAMS!$F$1:$F$844,[1]TEAMS!T$1:T$844,"",0)</f>
        <v>United States</v>
      </c>
      <c r="S38" s="7" t="str" cm="1">
        <f t="array" ref="S38">_xlfn.XLOOKUP($C38&amp;$D38&amp;$F38,[1]TEAMS!$C$1:$C$844&amp;[1]TEAMS!$D$1:$D$844&amp;[1]TEAMS!$F$1:$F$844,[1]TEAMS!U$1:U$844,"",0)</f>
        <v>North America</v>
      </c>
      <c r="T38" s="7" t="str" cm="1">
        <f t="array" ref="T38">_xlfn.XLOOKUP($C38&amp;$D38&amp;$F38,[1]TEAMS!$C$1:$C$844&amp;[1]TEAMS!$D$1:$D$844&amp;[1]TEAMS!$F$1:$F$844,[1]TEAMS!V$1:V$844,"",0)</f>
        <v>Americas</v>
      </c>
      <c r="U38" s="7" cm="1">
        <f t="array" ref="U38">_xlfn.XLOOKUP($C38&amp;$D38&amp;$F38,[1]TEAMS!$C$1:$C$844&amp;[1]TEAMS!$D$1:$D$844&amp;[1]TEAMS!$F$1:$F$844,[1]TEAMS!W$1:W$844,"",0)</f>
        <v>2</v>
      </c>
      <c r="V38" s="7" t="str" cm="1">
        <f t="array" ref="V38">_xlfn.XLOOKUP($C38&amp;$D38&amp;$F38,[1]TEAMS!$C$1:$C$844&amp;[1]TEAMS!$D$1:$D$844&amp;[1]TEAMS!$F$1:$F$844,[1]TEAMS!Z$1:Z$844,"",0)</f>
        <v>St. Bonaventure</v>
      </c>
      <c r="W38" s="7" t="str" cm="1">
        <f t="array" ref="W38">_xlfn.XLOOKUP($C38&amp;$D38&amp;$F38,[1]TEAMS!$C$1:$C$844&amp;[1]TEAMS!$D$1:$D$844&amp;[1]TEAMS!$F$1:$F$844,[1]TEAMS!X$1:X$844,"",0)</f>
        <v>A10</v>
      </c>
      <c r="X38" s="7" cm="1">
        <f t="array" ref="X38">_xlfn.XLOOKUP($C38&amp;$D38&amp;$F38,[1]TEAMS!$C$1:$C$844&amp;[1]TEAMS!$D$1:$D$844&amp;[1]TEAMS!$F$1:$F$844,[1]TEAMS!AF$1:AF$844,"",0)</f>
        <v>0</v>
      </c>
      <c r="Y38" s="8" cm="1">
        <f t="array" ref="Y38">_xlfn.XLOOKUP($C38&amp;$D38&amp;$F38,[1]TEAMS!$C$1:$C$844&amp;[1]TEAMS!$D$1:$D$844&amp;[1]TEAMS!$F$1:$F$844,[1]TEAMS!AG$1:AG$844,"",0)</f>
        <v>0</v>
      </c>
      <c r="Z38" s="7" cm="1">
        <f t="array" ref="Z38">_xlfn.XLOOKUP($C38&amp;$D38&amp;$F38,[1]TEAMS!$C$1:$C$844&amp;[1]TEAMS!$D$1:$D$844&amp;[1]TEAMS!$F$1:$F$844,[1]TEAMS!AJ$1:AJ$844,"",0)</f>
        <v>18</v>
      </c>
      <c r="AA38" s="7" cm="1">
        <f t="array" ref="AA38">_xlfn.XLOOKUP($C38&amp;$D38&amp;$F38,[1]TEAMS!$C$1:$C$844&amp;[1]TEAMS!$D$1:$D$844&amp;[1]TEAMS!$F$1:$F$844,[1]TEAMS!AR$1:AR$844,"",0)</f>
        <v>0.01</v>
      </c>
      <c r="AB38" s="8">
        <f t="shared" si="1"/>
        <v>1.0384815092597933E-5</v>
      </c>
      <c r="AC38" s="7" cm="1">
        <f t="array" ref="AC38">_xlfn.XLOOKUP($C38&amp;$D38&amp;$F38,[1]TEAMS!$C$1:$C$844&amp;[1]TEAMS!$D$1:$D$844&amp;[1]TEAMS!$F$1:$F$844,[1]TEAMS!AL$1:AL$844,0,0)</f>
        <v>-0.1</v>
      </c>
      <c r="AD38" s="7" cm="1">
        <f t="array" ref="AD38">_xlfn.XLOOKUP($C38&amp;$D38&amp;$F38,[1]TEAMS!$C$1:$C$844&amp;[1]TEAMS!$D$1:$D$844&amp;[1]TEAMS!$F$1:$F$844,[1]TEAMS!AM$1:AM$844,0,0)</f>
        <v>0</v>
      </c>
      <c r="AE38" s="7" cm="1">
        <f t="array" ref="AE38">_xlfn.XLOOKUP($C38&amp;$D38&amp;$F38,[1]TEAMS!$C$1:$C$844&amp;[1]TEAMS!$D$1:$D$844&amp;[1]TEAMS!$F$1:$F$844,[1]TEAMS!AN$1:AN$844,0,0)</f>
        <v>-0.1</v>
      </c>
      <c r="AF38" s="7"/>
      <c r="AG38" s="8">
        <f t="shared" si="4"/>
        <v>0</v>
      </c>
      <c r="AH38" s="8" cm="1">
        <f t="array" ref="AH38">IF(OR($AE38="",$Z38=""),0,SUMPRODUCT(--($C$2:$C$528=$C38),--($D$2:$D$528=$D38),$Z$2:$Z$528,$AE$2:$AE$528)/SUMIFS($Z$2:$Z$528,$C$2:$C$528,$C38,$D$2:$D$528,$D38))</f>
        <v>4.7348295159522289</v>
      </c>
      <c r="AI38" s="7" cm="1">
        <f t="array" ref="AI38">_xlfn.XLOOKUP($C38&amp;$D38&amp;$F38,[1]TEAMS!$C$1:$C$844&amp;[1]TEAMS!$D$1:$D$844&amp;[1]TEAMS!$F$1:$F$844,[1]TEAMS!AO$1:AO$844,"",0)</f>
        <v>-18.2</v>
      </c>
      <c r="AJ38" s="8">
        <f t="shared" si="5"/>
        <v>0</v>
      </c>
      <c r="AK38" s="8" cm="1">
        <f t="array" ref="AK38">IF(OR($AI38="",$Z38=""),0,SUMPRODUCT(--($C$2:$C$528=$C38),--($D$2:$D$528=$D38),$Z$2:$Z$528,$AI$2:$AI$528)/SUMIFS($Z$2:$Z$528,$C$2:$C$528,$C38,$D$2:$D$528,$D38))</f>
        <v>1.5545779726533202</v>
      </c>
      <c r="AL38" s="7" cm="1">
        <f t="array" ref="AL38">_xlfn.XLOOKUP($C38&amp;$D38&amp;$F38,[1]TEAMS!$C$1:$C$844&amp;[1]TEAMS!$D$1:$D$844&amp;[1]TEAMS!$F$1:$F$844,[1]TEAMS!AP$1:AP$844,"",0)</f>
        <v>-2.16</v>
      </c>
      <c r="AM38" s="8">
        <f t="shared" si="6"/>
        <v>0</v>
      </c>
      <c r="AN38" s="8" cm="1">
        <f t="array" ref="AN38">IF(OR($AL38="",$Z38=""),0,SUMPRODUCT(--($C$2:$C$528=$C38),--($D$2:$D$528=$D38),$Z$2:$Z$528,$AL$2:$AL$528)/SUMIFS($Z$2:$Z$528,$C$2:$C$528,$C38,$D$2:$D$528,$D38))</f>
        <v>1.1871649454797204</v>
      </c>
      <c r="AO38" s="7" cm="1">
        <f t="array" ref="AO38">_xlfn.XLOOKUP($C38&amp;$D38&amp;$F38,[1]TEAMS!$C$1:$C$844&amp;[1]TEAMS!$D$1:$D$844&amp;[1]TEAMS!$F$1:$F$844,[1]TEAMS!AQ$1:AQ$844,0,0)</f>
        <v>18.600000000000001</v>
      </c>
      <c r="AP38" s="7" cm="1">
        <f t="array" ref="AP38">_xlfn.XLOOKUP($C38&amp;$D38&amp;$F38,[1]TEAMS!$C$1:$C$844&amp;[1]TEAMS!$D$1:$D$844&amp;[1]TEAMS!$F$1:$F$844,[1]TEAMS!AS$1:AS$844,0,0)</f>
        <v>12.5</v>
      </c>
      <c r="AQ38" s="10" cm="1">
        <f t="array" ref="AQ38">_xlfn.XLOOKUP($C38&amp;$D38&amp;$F38,[1]TEAMS!$C$1:$C$844&amp;[1]TEAMS!$D$1:$D$844&amp;[1]TEAMS!$F$1:$F$844,[1]TEAMS!AT$1:AT$844,0,0)</f>
        <v>12.7</v>
      </c>
      <c r="AR38" s="10" cm="1">
        <f t="array" ref="AR38">_xlfn.XLOOKUP($C38&amp;$D38&amp;$F38,[1]TEAMS!$C$1:$C$844&amp;[1]TEAMS!$D$1:$D$844&amp;[1]TEAMS!$F$1:$F$844,[1]TEAMS!AU$1:AU$844,0,0)</f>
        <v>0</v>
      </c>
      <c r="AS38" s="10" cm="1">
        <f t="array" ref="AS38">_xlfn.XLOOKUP($C38&amp;$D38&amp;$F38,[1]TEAMS!$C$1:$C$844&amp;[1]TEAMS!$D$1:$D$844&amp;[1]TEAMS!$F$1:$F$844,[1]TEAMS!AV$1:AV$844,0,0)</f>
        <v>0</v>
      </c>
      <c r="AT38" s="10" cm="1">
        <f t="array" ref="AT38">_xlfn.XLOOKUP($C38&amp;$D38&amp;$F38,[1]TEAMS!$C$1:$C$844&amp;[1]TEAMS!$D$1:$D$844&amp;[1]TEAMS!$F$1:$F$844,[1]TEAMS!AW$1:AW$844,0,0)</f>
        <v>0</v>
      </c>
      <c r="AU38" s="10" cm="1">
        <f t="array" ref="AU38">_xlfn.XLOOKUP($C38&amp;$D38&amp;$F38,[1]TEAMS!$C$1:$C$844&amp;[1]TEAMS!$D$1:$D$844&amp;[1]TEAMS!$F$1:$F$844,[1]TEAMS!AX$1:AX$844,0,0)</f>
        <v>0</v>
      </c>
      <c r="AV38" s="10" cm="1">
        <f t="array" ref="AV38">_xlfn.XLOOKUP($C38&amp;$D38&amp;$F38,[1]TEAMS!$C$1:$C$844&amp;[1]TEAMS!$D$1:$D$844&amp;[1]TEAMS!$F$1:$F$844,[1]TEAMS!AY$1:AY$844,0,0)</f>
        <v>0</v>
      </c>
      <c r="AW38" s="7"/>
      <c r="AX38" s="7"/>
      <c r="BB38" s="1" t="s">
        <v>67</v>
      </c>
      <c r="BC38" s="1">
        <v>2021</v>
      </c>
      <c r="BD38" s="1" t="s">
        <v>68</v>
      </c>
      <c r="BE38" s="7" t="s">
        <v>88</v>
      </c>
      <c r="BH38">
        <v>0</v>
      </c>
    </row>
    <row r="39" spans="1:60" x14ac:dyDescent="0.2">
      <c r="A39" s="1" t="str">
        <f t="shared" si="0"/>
        <v>2021-MIL-Justin Jackson</v>
      </c>
      <c r="B39" s="1" t="s">
        <v>67</v>
      </c>
      <c r="C39" s="1">
        <v>2021</v>
      </c>
      <c r="D39" s="1" t="s">
        <v>68</v>
      </c>
      <c r="E39" s="1" t="str">
        <f t="shared" si="2"/>
        <v>2021-MIL</v>
      </c>
      <c r="F39" s="7" t="s">
        <v>89</v>
      </c>
      <c r="G39" s="7" cm="1">
        <f t="array" ref="G39">_xlfn.XLOOKUP($C39&amp;$D39&amp;$F39,[1]TEAMS!$C$1:$C$844&amp;[1]TEAMS!$D$1:$D$844&amp;[1]TEAMS!$F$1:$F$844,[1]TEAMS!G$1:G$844,"",0)</f>
        <v>44</v>
      </c>
      <c r="H39" s="7" t="str" cm="1">
        <f t="array" ref="H39">_xlfn.XLOOKUP($C39&amp;$D39&amp;$F39,[1]TEAMS!$C$1:$C$844&amp;[1]TEAMS!$D$1:$D$844&amp;[1]TEAMS!$F$1:$F$844,[1]TEAMS!H$1:H$844,"",0)</f>
        <v>SF</v>
      </c>
      <c r="I39" s="8" cm="1">
        <f t="array" ref="I39">_xlfn.XLOOKUP($C39&amp;$D39&amp;$F39,[1]TEAMS!$C$1:$C$844&amp;[1]TEAMS!$D$1:$D$844&amp;[1]TEAMS!$F$1:$F$844,[1]TEAMS!BG$1:BG$844,"",0)</f>
        <v>3.35</v>
      </c>
      <c r="J39" s="9">
        <f t="shared" si="3"/>
        <v>3</v>
      </c>
      <c r="K39" s="7" cm="1">
        <f t="array" ref="K39">_xlfn.XLOOKUP($C39&amp;$D39&amp;$F39,[1]TEAMS!$C$1:$C$844&amp;[1]TEAMS!$D$1:$D$844&amp;[1]TEAMS!$F$1:$F$844,[1]TEAMS!J$1:J$844,"",0)</f>
        <v>80</v>
      </c>
      <c r="L39" s="7" cm="1">
        <f t="array" ref="L39">_xlfn.XLOOKUP($C39&amp;$D39&amp;$F39,[1]TEAMS!$C$1:$C$844&amp;[1]TEAMS!$D$1:$D$844&amp;[1]TEAMS!$F$1:$F$844,[1]TEAMS!L$1:L$844,"",0)</f>
        <v>220</v>
      </c>
      <c r="M39" s="10" cm="1">
        <f t="array" ref="M39">_xlfn.XLOOKUP($C39&amp;$D39&amp;$F39,[1]TEAMS!$C$1:$C$844&amp;[1]TEAMS!$D$1:$D$844&amp;[1]TEAMS!$F$1:$F$844,[1]TEAMS!N$1:N$844,"",0)</f>
        <v>24.163783871882082</v>
      </c>
      <c r="N39" s="7" cm="1">
        <f t="array" ref="N39">_xlfn.XLOOKUP($C39&amp;$D39&amp;$F39,[1]TEAMS!$C$1:$C$844&amp;[1]TEAMS!$D$1:$D$844&amp;[1]TEAMS!$F$1:$F$844,[1]TEAMS!O$1:O$844,"",0)</f>
        <v>83</v>
      </c>
      <c r="O39" s="11" cm="1">
        <f t="array" ref="O39">_xlfn.XLOOKUP($C39&amp;$D39&amp;$F39,[1]TEAMS!$C$1:$C$844&amp;[1]TEAMS!$D$1:$D$844&amp;[1]TEAMS!$F$1:$F$844,[1]TEAMS!P$1:P$844,"",0)</f>
        <v>1.0375000000000001</v>
      </c>
      <c r="P39" s="10" cm="1">
        <f t="array" ref="P39">_xlfn.XLOOKUP($C39&amp;$D39&amp;$F39,[1]TEAMS!$C$1:$C$844&amp;[1]TEAMS!$D$1:$D$844&amp;[1]TEAMS!$F$1:$F$844,[1]TEAMS!R$1:R$844,"",0)</f>
        <v>26.31111111111111</v>
      </c>
      <c r="Q39" s="7" t="str" cm="1">
        <f t="array" ref="Q39">_xlfn.XLOOKUP($C39&amp;$D39&amp;$F39,[1]TEAMS!$C$1:$C$844&amp;[1]TEAMS!$D$1:$D$844&amp;[1]TEAMS!$F$1:$F$844,[1]TEAMS!S$1:S$844,"",0)</f>
        <v>us</v>
      </c>
      <c r="R39" s="7" t="str" cm="1">
        <f t="array" ref="R39">_xlfn.XLOOKUP($C39&amp;$D39&amp;$F39,[1]TEAMS!$C$1:$C$844&amp;[1]TEAMS!$D$1:$D$844&amp;[1]TEAMS!$F$1:$F$844,[1]TEAMS!T$1:T$844,"",0)</f>
        <v>United States</v>
      </c>
      <c r="S39" s="7" t="str" cm="1">
        <f t="array" ref="S39">_xlfn.XLOOKUP($C39&amp;$D39&amp;$F39,[1]TEAMS!$C$1:$C$844&amp;[1]TEAMS!$D$1:$D$844&amp;[1]TEAMS!$F$1:$F$844,[1]TEAMS!U$1:U$844,"",0)</f>
        <v>North America</v>
      </c>
      <c r="T39" s="7" t="str" cm="1">
        <f t="array" ref="T39">_xlfn.XLOOKUP($C39&amp;$D39&amp;$F39,[1]TEAMS!$C$1:$C$844&amp;[1]TEAMS!$D$1:$D$844&amp;[1]TEAMS!$F$1:$F$844,[1]TEAMS!V$1:V$844,"",0)</f>
        <v>Americas</v>
      </c>
      <c r="U39" s="7" cm="1">
        <f t="array" ref="U39">_xlfn.XLOOKUP($C39&amp;$D39&amp;$F39,[1]TEAMS!$C$1:$C$844&amp;[1]TEAMS!$D$1:$D$844&amp;[1]TEAMS!$F$1:$F$844,[1]TEAMS!W$1:W$844,"",0)</f>
        <v>3</v>
      </c>
      <c r="V39" s="7" t="str" cm="1">
        <f t="array" ref="V39">_xlfn.XLOOKUP($C39&amp;$D39&amp;$F39,[1]TEAMS!$C$1:$C$844&amp;[1]TEAMS!$D$1:$D$844&amp;[1]TEAMS!$F$1:$F$844,[1]TEAMS!Z$1:Z$844,"",0)</f>
        <v>UNC</v>
      </c>
      <c r="W39" s="7" t="str" cm="1">
        <f t="array" ref="W39">_xlfn.XLOOKUP($C39&amp;$D39&amp;$F39,[1]TEAMS!$C$1:$C$844&amp;[1]TEAMS!$D$1:$D$844&amp;[1]TEAMS!$F$1:$F$844,[1]TEAMS!X$1:X$844,"",0)</f>
        <v>ACC</v>
      </c>
      <c r="X39" s="7" cm="1">
        <f t="array" ref="X39">_xlfn.XLOOKUP($C39&amp;$D39&amp;$F39,[1]TEAMS!$C$1:$C$844&amp;[1]TEAMS!$D$1:$D$844&amp;[1]TEAMS!$F$1:$F$844,[1]TEAMS!AF$1:AF$844,"",0)</f>
        <v>0</v>
      </c>
      <c r="Y39" s="8" cm="1">
        <f t="array" ref="Y39">_xlfn.XLOOKUP($C39&amp;$D39&amp;$F39,[1]TEAMS!$C$1:$C$844&amp;[1]TEAMS!$D$1:$D$844&amp;[1]TEAMS!$F$1:$F$844,[1]TEAMS!AG$1:AG$844,"",0)</f>
        <v>0</v>
      </c>
      <c r="Z39" s="7" cm="1">
        <f t="array" ref="Z39">_xlfn.XLOOKUP($C39&amp;$D39&amp;$F39,[1]TEAMS!$C$1:$C$844&amp;[1]TEAMS!$D$1:$D$844&amp;[1]TEAMS!$F$1:$F$844,[1]TEAMS!AJ$1:AJ$844,"",0)</f>
        <v>33</v>
      </c>
      <c r="AA39" s="7" cm="1">
        <f t="array" ref="AA39">_xlfn.XLOOKUP($C39&amp;$D39&amp;$F39,[1]TEAMS!$C$1:$C$844&amp;[1]TEAMS!$D$1:$D$844&amp;[1]TEAMS!$F$1:$F$844,[1]TEAMS!AR$1:AR$844,"",0)</f>
        <v>10.49</v>
      </c>
      <c r="AB39" s="8">
        <f t="shared" si="1"/>
        <v>1.9971730225581262E-2</v>
      </c>
      <c r="AC39" s="7" cm="1">
        <f t="array" ref="AC39">_xlfn.XLOOKUP($C39&amp;$D39&amp;$F39,[1]TEAMS!$C$1:$C$844&amp;[1]TEAMS!$D$1:$D$844&amp;[1]TEAMS!$F$1:$F$844,[1]TEAMS!AL$1:AL$844,0,0)</f>
        <v>0</v>
      </c>
      <c r="AD39" s="7" cm="1">
        <f t="array" ref="AD39">_xlfn.XLOOKUP($C39&amp;$D39&amp;$F39,[1]TEAMS!$C$1:$C$844&amp;[1]TEAMS!$D$1:$D$844&amp;[1]TEAMS!$F$1:$F$844,[1]TEAMS!AM$1:AM$844,0,0)</f>
        <v>0</v>
      </c>
      <c r="AE39" s="7" cm="1">
        <f t="array" ref="AE39">_xlfn.XLOOKUP($C39&amp;$D39&amp;$F39,[1]TEAMS!$C$1:$C$844&amp;[1]TEAMS!$D$1:$D$844&amp;[1]TEAMS!$F$1:$F$844,[1]TEAMS!AN$1:AN$844,0,0)</f>
        <v>0</v>
      </c>
      <c r="AF39" s="7"/>
      <c r="AG39" s="8">
        <f t="shared" si="4"/>
        <v>0</v>
      </c>
      <c r="AH39" s="8" cm="1">
        <f t="array" ref="AH39">IF(OR($AE39="",$Z39=""),0,SUMPRODUCT(--($C$2:$C$528=$C39),--($D$2:$D$528=$D39),$Z$2:$Z$528,$AE$2:$AE$528)/SUMIFS($Z$2:$Z$528,$C$2:$C$528,$C39,$D$2:$D$528,$D39))</f>
        <v>4.7348295159522289</v>
      </c>
      <c r="AI39" s="7" cm="1">
        <f t="array" ref="AI39">_xlfn.XLOOKUP($C39&amp;$D39&amp;$F39,[1]TEAMS!$C$1:$C$844&amp;[1]TEAMS!$D$1:$D$844&amp;[1]TEAMS!$F$1:$F$844,[1]TEAMS!AO$1:AO$844,"",0)</f>
        <v>-3.9</v>
      </c>
      <c r="AJ39" s="8">
        <f t="shared" si="5"/>
        <v>0</v>
      </c>
      <c r="AK39" s="8" cm="1">
        <f t="array" ref="AK39">IF(OR($AI39="",$Z39=""),0,SUMPRODUCT(--($C$2:$C$528=$C39),--($D$2:$D$528=$D39),$Z$2:$Z$528,$AI$2:$AI$528)/SUMIFS($Z$2:$Z$528,$C$2:$C$528,$C39,$D$2:$D$528,$D39))</f>
        <v>1.5545779726533202</v>
      </c>
      <c r="AL39" s="7" cm="1">
        <f t="array" ref="AL39">_xlfn.XLOOKUP($C39&amp;$D39&amp;$F39,[1]TEAMS!$C$1:$C$844&amp;[1]TEAMS!$D$1:$D$844&amp;[1]TEAMS!$F$1:$F$844,[1]TEAMS!AP$1:AP$844,"",0)</f>
        <v>-1.67</v>
      </c>
      <c r="AM39" s="8">
        <f t="shared" si="6"/>
        <v>0</v>
      </c>
      <c r="AN39" s="8" cm="1">
        <f t="array" ref="AN39">IF(OR($AL39="",$Z39=""),0,SUMPRODUCT(--($C$2:$C$528=$C39),--($D$2:$D$528=$D39),$Z$2:$Z$528,$AL$2:$AL$528)/SUMIFS($Z$2:$Z$528,$C$2:$C$528,$C39,$D$2:$D$528,$D39))</f>
        <v>1.1871649454797204</v>
      </c>
      <c r="AO39" s="7" cm="1">
        <f t="array" ref="AO39">_xlfn.XLOOKUP($C39&amp;$D39&amp;$F39,[1]TEAMS!$C$1:$C$844&amp;[1]TEAMS!$D$1:$D$844&amp;[1]TEAMS!$F$1:$F$844,[1]TEAMS!AQ$1:AQ$844,0,0)</f>
        <v>13.8</v>
      </c>
      <c r="AP39" s="7" cm="1">
        <f t="array" ref="AP39">_xlfn.XLOOKUP($C39&amp;$D39&amp;$F39,[1]TEAMS!$C$1:$C$844&amp;[1]TEAMS!$D$1:$D$844&amp;[1]TEAMS!$F$1:$F$844,[1]TEAMS!AS$1:AS$844,0,0)</f>
        <v>45.5</v>
      </c>
      <c r="AQ39" s="10" cm="1">
        <f t="array" ref="AQ39">_xlfn.XLOOKUP($C39&amp;$D39&amp;$F39,[1]TEAMS!$C$1:$C$844&amp;[1]TEAMS!$D$1:$D$844&amp;[1]TEAMS!$F$1:$F$844,[1]TEAMS!AT$1:AT$844,0,0)</f>
        <v>3.6</v>
      </c>
      <c r="AR39" s="10" cm="1">
        <f t="array" ref="AR39">_xlfn.XLOOKUP($C39&amp;$D39&amp;$F39,[1]TEAMS!$C$1:$C$844&amp;[1]TEAMS!$D$1:$D$844&amp;[1]TEAMS!$F$1:$F$844,[1]TEAMS!AU$1:AU$844,0,0)</f>
        <v>0</v>
      </c>
      <c r="AS39" s="10" cm="1">
        <f t="array" ref="AS39">_xlfn.XLOOKUP($C39&amp;$D39&amp;$F39,[1]TEAMS!$C$1:$C$844&amp;[1]TEAMS!$D$1:$D$844&amp;[1]TEAMS!$F$1:$F$844,[1]TEAMS!AV$1:AV$844,0,0)</f>
        <v>0</v>
      </c>
      <c r="AT39" s="10" cm="1">
        <f t="array" ref="AT39">_xlfn.XLOOKUP($C39&amp;$D39&amp;$F39,[1]TEAMS!$C$1:$C$844&amp;[1]TEAMS!$D$1:$D$844&amp;[1]TEAMS!$F$1:$F$844,[1]TEAMS!AW$1:AW$844,0,0)</f>
        <v>9.1999999999999993</v>
      </c>
      <c r="AU39" s="10" cm="1">
        <f t="array" ref="AU39">_xlfn.XLOOKUP($C39&amp;$D39&amp;$F39,[1]TEAMS!$C$1:$C$844&amp;[1]TEAMS!$D$1:$D$844&amp;[1]TEAMS!$F$1:$F$844,[1]TEAMS!AX$1:AX$844,0,0)</f>
        <v>0.39130434782608697</v>
      </c>
      <c r="AV39" s="10" cm="1">
        <f t="array" ref="AV39">_xlfn.XLOOKUP($C39&amp;$D39&amp;$F39,[1]TEAMS!$C$1:$C$844&amp;[1]TEAMS!$D$1:$D$844&amp;[1]TEAMS!$F$1:$F$844,[1]TEAMS!AY$1:AY$844,0,0)</f>
        <v>0</v>
      </c>
      <c r="AW39" s="7"/>
      <c r="AX39" s="7"/>
      <c r="BB39" s="1" t="s">
        <v>67</v>
      </c>
      <c r="BC39" s="1">
        <v>2021</v>
      </c>
      <c r="BD39" s="1" t="s">
        <v>68</v>
      </c>
      <c r="BE39" s="7" t="s">
        <v>89</v>
      </c>
      <c r="BH39">
        <v>0</v>
      </c>
    </row>
    <row r="40" spans="1:60" x14ac:dyDescent="0.2">
      <c r="A40" s="1" t="str">
        <f t="shared" si="0"/>
        <v>2021-MIL-Axel Toupane</v>
      </c>
      <c r="B40" s="1" t="s">
        <v>67</v>
      </c>
      <c r="C40" s="1">
        <v>2021</v>
      </c>
      <c r="D40" s="1" t="s">
        <v>68</v>
      </c>
      <c r="E40" s="1" t="str">
        <f t="shared" si="2"/>
        <v>2021-MIL</v>
      </c>
      <c r="F40" s="7" t="s">
        <v>90</v>
      </c>
      <c r="G40" s="7" cm="1">
        <f t="array" ref="G40">_xlfn.XLOOKUP($C40&amp;$D40&amp;$F40,[1]TEAMS!$C$1:$C$844&amp;[1]TEAMS!$D$1:$D$844&amp;[1]TEAMS!$F$1:$F$844,[1]TEAMS!G$1:G$844,"",0)</f>
        <v>66</v>
      </c>
      <c r="H40" s="7" t="str" cm="1">
        <f t="array" ref="H40">_xlfn.XLOOKUP($C40&amp;$D40&amp;$F40,[1]TEAMS!$C$1:$C$844&amp;[1]TEAMS!$D$1:$D$844&amp;[1]TEAMS!$F$1:$F$844,[1]TEAMS!H$1:H$844,"",0)</f>
        <v>SF</v>
      </c>
      <c r="I40" s="8" cm="1">
        <f t="array" ref="I40">_xlfn.XLOOKUP($C40&amp;$D40&amp;$F40,[1]TEAMS!$C$1:$C$844&amp;[1]TEAMS!$D$1:$D$844&amp;[1]TEAMS!$F$1:$F$844,[1]TEAMS!BG$1:BG$844,"",0)</f>
        <v>2.39</v>
      </c>
      <c r="J40" s="9">
        <f t="shared" si="3"/>
        <v>2</v>
      </c>
      <c r="K40" s="7" cm="1">
        <f t="array" ref="K40">_xlfn.XLOOKUP($C40&amp;$D40&amp;$F40,[1]TEAMS!$C$1:$C$844&amp;[1]TEAMS!$D$1:$D$844&amp;[1]TEAMS!$F$1:$F$844,[1]TEAMS!J$1:J$844,"",0)</f>
        <v>79</v>
      </c>
      <c r="L40" s="7" cm="1">
        <f t="array" ref="L40">_xlfn.XLOOKUP($C40&amp;$D40&amp;$F40,[1]TEAMS!$C$1:$C$844&amp;[1]TEAMS!$D$1:$D$844&amp;[1]TEAMS!$F$1:$F$844,[1]TEAMS!L$1:L$844,"",0)</f>
        <v>197</v>
      </c>
      <c r="M40" s="10" cm="1">
        <f t="array" ref="M40">_xlfn.XLOOKUP($C40&amp;$D40&amp;$F40,[1]TEAMS!$C$1:$C$844&amp;[1]TEAMS!$D$1:$D$844&amp;[1]TEAMS!$F$1:$F$844,[1]TEAMS!N$1:N$844,"",0)</f>
        <v>22.1888236920576</v>
      </c>
      <c r="N40" s="7" cm="1">
        <f t="array" ref="N40">_xlfn.XLOOKUP($C40&amp;$D40&amp;$F40,[1]TEAMS!$C$1:$C$844&amp;[1]TEAMS!$D$1:$D$844&amp;[1]TEAMS!$F$1:$F$844,[1]TEAMS!O$1:O$844,"",0)</f>
        <v>79</v>
      </c>
      <c r="O40" s="11" cm="1">
        <f t="array" ref="O40">_xlfn.XLOOKUP($C40&amp;$D40&amp;$F40,[1]TEAMS!$C$1:$C$844&amp;[1]TEAMS!$D$1:$D$844&amp;[1]TEAMS!$F$1:$F$844,[1]TEAMS!P$1:P$844,"",0)</f>
        <v>1</v>
      </c>
      <c r="P40" s="10" cm="1">
        <f t="array" ref="P40">_xlfn.XLOOKUP($C40&amp;$D40&amp;$F40,[1]TEAMS!$C$1:$C$844&amp;[1]TEAMS!$D$1:$D$844&amp;[1]TEAMS!$F$1:$F$844,[1]TEAMS!R$1:R$844,"",0)</f>
        <v>28.991666666666667</v>
      </c>
      <c r="Q40" s="7" t="str" cm="1">
        <f t="array" ref="Q40">_xlfn.XLOOKUP($C40&amp;$D40&amp;$F40,[1]TEAMS!$C$1:$C$844&amp;[1]TEAMS!$D$1:$D$844&amp;[1]TEAMS!$F$1:$F$844,[1]TEAMS!S$1:S$844,"",0)</f>
        <v>fr</v>
      </c>
      <c r="R40" s="7" t="str" cm="1">
        <f t="array" ref="R40">_xlfn.XLOOKUP($C40&amp;$D40&amp;$F40,[1]TEAMS!$C$1:$C$844&amp;[1]TEAMS!$D$1:$D$844&amp;[1]TEAMS!$F$1:$F$844,[1]TEAMS!T$1:T$844,"",0)</f>
        <v>France</v>
      </c>
      <c r="S40" s="7" t="str" cm="1">
        <f t="array" ref="S40">_xlfn.XLOOKUP($C40&amp;$D40&amp;$F40,[1]TEAMS!$C$1:$C$844&amp;[1]TEAMS!$D$1:$D$844&amp;[1]TEAMS!$F$1:$F$844,[1]TEAMS!U$1:U$844,"",0)</f>
        <v>Europe</v>
      </c>
      <c r="T40" s="7" t="str" cm="1">
        <f t="array" ref="T40">_xlfn.XLOOKUP($C40&amp;$D40&amp;$F40,[1]TEAMS!$C$1:$C$844&amp;[1]TEAMS!$D$1:$D$844&amp;[1]TEAMS!$F$1:$F$844,[1]TEAMS!V$1:V$844,"",0)</f>
        <v>Eurasia</v>
      </c>
      <c r="U40" s="7" cm="1">
        <f t="array" ref="U40">_xlfn.XLOOKUP($C40&amp;$D40&amp;$F40,[1]TEAMS!$C$1:$C$844&amp;[1]TEAMS!$D$1:$D$844&amp;[1]TEAMS!$F$1:$F$844,[1]TEAMS!W$1:W$844,"",0)</f>
        <v>2</v>
      </c>
      <c r="V40" s="7" t="str" cm="1">
        <f t="array" ref="V40">_xlfn.XLOOKUP($C40&amp;$D40&amp;$F40,[1]TEAMS!$C$1:$C$844&amp;[1]TEAMS!$D$1:$D$844&amp;[1]TEAMS!$F$1:$F$844,[1]TEAMS!Z$1:Z$844,"",0)</f>
        <v>INTERNATIONAL</v>
      </c>
      <c r="W40" s="7" t="str" cm="1">
        <f t="array" ref="W40">_xlfn.XLOOKUP($C40&amp;$D40&amp;$F40,[1]TEAMS!$C$1:$C$844&amp;[1]TEAMS!$D$1:$D$844&amp;[1]TEAMS!$F$1:$F$844,[1]TEAMS!X$1:X$844,"",0)</f>
        <v>INT'L</v>
      </c>
      <c r="X40" s="7" cm="1">
        <f t="array" ref="X40">_xlfn.XLOOKUP($C40&amp;$D40&amp;$F40,[1]TEAMS!$C$1:$C$844&amp;[1]TEAMS!$D$1:$D$844&amp;[1]TEAMS!$F$1:$F$844,[1]TEAMS!AF$1:AF$844,"",0)</f>
        <v>0</v>
      </c>
      <c r="Y40" s="8" cm="1">
        <f t="array" ref="Y40">_xlfn.XLOOKUP($C40&amp;$D40&amp;$F40,[1]TEAMS!$C$1:$C$844&amp;[1]TEAMS!$D$1:$D$844&amp;[1]TEAMS!$F$1:$F$844,[1]TEAMS!AG$1:AG$844,"",0)</f>
        <v>0</v>
      </c>
      <c r="Z40" s="7" cm="1">
        <f t="array" ref="Z40">_xlfn.XLOOKUP($C40&amp;$D40&amp;$F40,[1]TEAMS!$C$1:$C$844&amp;[1]TEAMS!$D$1:$D$844&amp;[1]TEAMS!$F$1:$F$844,[1]TEAMS!AJ$1:AJ$844,"",0)</f>
        <v>61</v>
      </c>
      <c r="AA40" s="7" cm="1">
        <f t="array" ref="AA40">_xlfn.XLOOKUP($C40&amp;$D40&amp;$F40,[1]TEAMS!$C$1:$C$844&amp;[1]TEAMS!$D$1:$D$844&amp;[1]TEAMS!$F$1:$F$844,[1]TEAMS!AR$1:AR$844,"",0)</f>
        <v>9.0500000000000007</v>
      </c>
      <c r="AB40" s="8">
        <f t="shared" si="1"/>
        <v>3.1849650954826059E-2</v>
      </c>
      <c r="AC40" s="7" cm="1">
        <f t="array" ref="AC40">_xlfn.XLOOKUP($C40&amp;$D40&amp;$F40,[1]TEAMS!$C$1:$C$844&amp;[1]TEAMS!$D$1:$D$844&amp;[1]TEAMS!$F$1:$F$844,[1]TEAMS!AL$1:AL$844,0,0)</f>
        <v>0.1</v>
      </c>
      <c r="AD40" s="7" cm="1">
        <f t="array" ref="AD40">_xlfn.XLOOKUP($C40&amp;$D40&amp;$F40,[1]TEAMS!$C$1:$C$844&amp;[1]TEAMS!$D$1:$D$844&amp;[1]TEAMS!$F$1:$F$844,[1]TEAMS!AM$1:AM$844,0,0)</f>
        <v>0.1</v>
      </c>
      <c r="AE40" s="7" cm="1">
        <f t="array" ref="AE40">_xlfn.XLOOKUP($C40&amp;$D40&amp;$F40,[1]TEAMS!$C$1:$C$844&amp;[1]TEAMS!$D$1:$D$844&amp;[1]TEAMS!$F$1:$F$844,[1]TEAMS!AN$1:AN$844,0,0)</f>
        <v>0.1</v>
      </c>
      <c r="AF40" s="7"/>
      <c r="AG40" s="8">
        <f t="shared" si="4"/>
        <v>0</v>
      </c>
      <c r="AH40" s="8" cm="1">
        <f t="array" ref="AH40">IF(OR($AE40="",$Z40=""),0,SUMPRODUCT(--($C$2:$C$528=$C40),--($D$2:$D$528=$D40),$Z$2:$Z$528,$AE$2:$AE$528)/SUMIFS($Z$2:$Z$528,$C$2:$C$528,$C40,$D$2:$D$528,$D40))</f>
        <v>4.7348295159522289</v>
      </c>
      <c r="AI40" s="7" cm="1">
        <f t="array" ref="AI40">_xlfn.XLOOKUP($C40&amp;$D40&amp;$F40,[1]TEAMS!$C$1:$C$844&amp;[1]TEAMS!$D$1:$D$844&amp;[1]TEAMS!$F$1:$F$844,[1]TEAMS!AO$1:AO$844,"",0)</f>
        <v>1.2</v>
      </c>
      <c r="AJ40" s="8">
        <f t="shared" si="5"/>
        <v>0</v>
      </c>
      <c r="AK40" s="8" cm="1">
        <f t="array" ref="AK40">IF(OR($AI40="",$Z40=""),0,SUMPRODUCT(--($C$2:$C$528=$C40),--($D$2:$D$528=$D40),$Z$2:$Z$528,$AI$2:$AI$528)/SUMIFS($Z$2:$Z$528,$C$2:$C$528,$C40,$D$2:$D$528,$D40))</f>
        <v>1.5545779726533202</v>
      </c>
      <c r="AL40" s="7" cm="1">
        <f t="array" ref="AL40">_xlfn.XLOOKUP($C40&amp;$D40&amp;$F40,[1]TEAMS!$C$1:$C$844&amp;[1]TEAMS!$D$1:$D$844&amp;[1]TEAMS!$F$1:$F$844,[1]TEAMS!AP$1:AP$844,"",0)</f>
        <v>-1.83</v>
      </c>
      <c r="AM40" s="8">
        <f t="shared" si="6"/>
        <v>0</v>
      </c>
      <c r="AN40" s="8" cm="1">
        <f t="array" ref="AN40">IF(OR($AL40="",$Z40=""),0,SUMPRODUCT(--($C$2:$C$528=$C40),--($D$2:$D$528=$D40),$Z$2:$Z$528,$AL$2:$AL$528)/SUMIFS($Z$2:$Z$528,$C$2:$C$528,$C40,$D$2:$D$528,$D40))</f>
        <v>1.1871649454797204</v>
      </c>
      <c r="AO40" s="7" cm="1">
        <f t="array" ref="AO40">_xlfn.XLOOKUP($C40&amp;$D40&amp;$F40,[1]TEAMS!$C$1:$C$844&amp;[1]TEAMS!$D$1:$D$844&amp;[1]TEAMS!$F$1:$F$844,[1]TEAMS!AQ$1:AQ$844,0,0)</f>
        <v>9.6999999999999993</v>
      </c>
      <c r="AP40" s="7" cm="1">
        <f t="array" ref="AP40">_xlfn.XLOOKUP($C40&amp;$D40&amp;$F40,[1]TEAMS!$C$1:$C$844&amp;[1]TEAMS!$D$1:$D$844&amp;[1]TEAMS!$F$1:$F$844,[1]TEAMS!AS$1:AS$844,0,0)</f>
        <v>49.7</v>
      </c>
      <c r="AQ40" s="10" cm="1">
        <f t="array" ref="AQ40">_xlfn.XLOOKUP($C40&amp;$D40&amp;$F40,[1]TEAMS!$C$1:$C$844&amp;[1]TEAMS!$D$1:$D$844&amp;[1]TEAMS!$F$1:$F$844,[1]TEAMS!AT$1:AT$844,0,0)</f>
        <v>7.6</v>
      </c>
      <c r="AR40" s="10" cm="1">
        <f t="array" ref="AR40">_xlfn.XLOOKUP($C40&amp;$D40&amp;$F40,[1]TEAMS!$C$1:$C$844&amp;[1]TEAMS!$D$1:$D$844&amp;[1]TEAMS!$F$1:$F$844,[1]TEAMS!AU$1:AU$844,0,0)</f>
        <v>1.5</v>
      </c>
      <c r="AS40" s="10" cm="1">
        <f t="array" ref="AS40">_xlfn.XLOOKUP($C40&amp;$D40&amp;$F40,[1]TEAMS!$C$1:$C$844&amp;[1]TEAMS!$D$1:$D$844&amp;[1]TEAMS!$F$1:$F$844,[1]TEAMS!AV$1:AV$844,0,0)</f>
        <v>4.4000000000000004</v>
      </c>
      <c r="AT40" s="10" cm="1">
        <f t="array" ref="AT40">_xlfn.XLOOKUP($C40&amp;$D40&amp;$F40,[1]TEAMS!$C$1:$C$844&amp;[1]TEAMS!$D$1:$D$844&amp;[1]TEAMS!$F$1:$F$844,[1]TEAMS!AW$1:AW$844,0,0)</f>
        <v>0</v>
      </c>
      <c r="AU40" s="10" cm="1">
        <f t="array" ref="AU40">_xlfn.XLOOKUP($C40&amp;$D40&amp;$F40,[1]TEAMS!$C$1:$C$844&amp;[1]TEAMS!$D$1:$D$844&amp;[1]TEAMS!$F$1:$F$844,[1]TEAMS!AX$1:AX$844,0,0)</f>
        <v>0</v>
      </c>
      <c r="AV40" s="10" cm="1">
        <f t="array" ref="AV40">_xlfn.XLOOKUP($C40&amp;$D40&amp;$F40,[1]TEAMS!$C$1:$C$844&amp;[1]TEAMS!$D$1:$D$844&amp;[1]TEAMS!$F$1:$F$844,[1]TEAMS!AY$1:AY$844,0,0)</f>
        <v>5.9</v>
      </c>
      <c r="AW40" s="7"/>
      <c r="AX40" s="7"/>
      <c r="BB40" s="1" t="s">
        <v>67</v>
      </c>
      <c r="BC40" s="1">
        <v>2021</v>
      </c>
      <c r="BD40" s="1" t="s">
        <v>68</v>
      </c>
      <c r="BE40" s="7" t="s">
        <v>90</v>
      </c>
      <c r="BH40">
        <v>0</v>
      </c>
    </row>
    <row r="41" spans="1:60" x14ac:dyDescent="0.2">
      <c r="A41" s="1" t="str">
        <f t="shared" si="0"/>
        <v>2020-LAL-LeBron James</v>
      </c>
      <c r="B41" s="1" t="s">
        <v>91</v>
      </c>
      <c r="C41" s="1">
        <v>2020</v>
      </c>
      <c r="D41" s="1" t="s">
        <v>92</v>
      </c>
      <c r="E41" s="1" t="str">
        <f t="shared" si="2"/>
        <v>2020-LAL</v>
      </c>
      <c r="F41" s="7" t="s">
        <v>93</v>
      </c>
      <c r="G41" s="7" cm="1">
        <f t="array" ref="G41">_xlfn.XLOOKUP($C41&amp;$D41&amp;$F41,[1]TEAMS!$C$1:$C$844&amp;[1]TEAMS!$D$1:$D$844&amp;[1]TEAMS!$F$1:$F$844,[1]TEAMS!G$1:G$844,"",0)</f>
        <v>23</v>
      </c>
      <c r="H41" s="7" t="str" cm="1">
        <f t="array" ref="H41">_xlfn.XLOOKUP($C41&amp;$D41&amp;$F41,[1]TEAMS!$C$1:$C$844&amp;[1]TEAMS!$D$1:$D$844&amp;[1]TEAMS!$F$1:$F$844,[1]TEAMS!H$1:H$844,"",0)</f>
        <v>PG</v>
      </c>
      <c r="I41" s="8" cm="1">
        <f t="array" ref="I41">_xlfn.XLOOKUP($C41&amp;$D41&amp;$F41,[1]TEAMS!$C$1:$C$844&amp;[1]TEAMS!$D$1:$D$844&amp;[1]TEAMS!$F$1:$F$844,[1]TEAMS!BG$1:BG$844,"",0)</f>
        <v>1.5</v>
      </c>
      <c r="J41" s="9">
        <f t="shared" si="3"/>
        <v>2</v>
      </c>
      <c r="K41" s="7" cm="1">
        <f t="array" ref="K41">_xlfn.XLOOKUP($C41&amp;$D41&amp;$F41,[1]TEAMS!$C$1:$C$844&amp;[1]TEAMS!$D$1:$D$844&amp;[1]TEAMS!$F$1:$F$844,[1]TEAMS!J$1:J$844,"",0)</f>
        <v>81</v>
      </c>
      <c r="L41" s="7" cm="1">
        <f t="array" ref="L41">_xlfn.XLOOKUP($C41&amp;$D41&amp;$F41,[1]TEAMS!$C$1:$C$844&amp;[1]TEAMS!$D$1:$D$844&amp;[1]TEAMS!$F$1:$F$844,[1]TEAMS!L$1:L$844,"",0)</f>
        <v>250</v>
      </c>
      <c r="M41" s="10" cm="1">
        <f t="array" ref="M41">_xlfn.XLOOKUP($C41&amp;$D41&amp;$F41,[1]TEAMS!$C$1:$C$844&amp;[1]TEAMS!$D$1:$D$844&amp;[1]TEAMS!$F$1:$F$844,[1]TEAMS!N$1:N$844,"",0)</f>
        <v>26.785034290096672</v>
      </c>
      <c r="N41" s="7" cm="1">
        <f t="array" ref="N41">_xlfn.XLOOKUP($C41&amp;$D41&amp;$F41,[1]TEAMS!$C$1:$C$844&amp;[1]TEAMS!$D$1:$D$844&amp;[1]TEAMS!$F$1:$F$844,[1]TEAMS!O$1:O$844,"",0)</f>
        <v>84.25</v>
      </c>
      <c r="O41" s="11" cm="1">
        <f t="array" ref="O41">_xlfn.XLOOKUP($C41&amp;$D41&amp;$F41,[1]TEAMS!$C$1:$C$844&amp;[1]TEAMS!$D$1:$D$844&amp;[1]TEAMS!$F$1:$F$844,[1]TEAMS!P$1:P$844,"",0)</f>
        <v>1.0401234567901234</v>
      </c>
      <c r="P41" s="10" cm="1">
        <f t="array" ref="P41">_xlfn.XLOOKUP($C41&amp;$D41&amp;$F41,[1]TEAMS!$C$1:$C$844&amp;[1]TEAMS!$D$1:$D$844&amp;[1]TEAMS!$F$1:$F$844,[1]TEAMS!R$1:R$844,"",0)</f>
        <v>35.780555555555559</v>
      </c>
      <c r="Q41" s="7" t="str" cm="1">
        <f t="array" ref="Q41">_xlfn.XLOOKUP($C41&amp;$D41&amp;$F41,[1]TEAMS!$C$1:$C$844&amp;[1]TEAMS!$D$1:$D$844&amp;[1]TEAMS!$F$1:$F$844,[1]TEAMS!S$1:S$844,"",0)</f>
        <v>us</v>
      </c>
      <c r="R41" s="7" t="str" cm="1">
        <f t="array" ref="R41">_xlfn.XLOOKUP($C41&amp;$D41&amp;$F41,[1]TEAMS!$C$1:$C$844&amp;[1]TEAMS!$D$1:$D$844&amp;[1]TEAMS!$F$1:$F$844,[1]TEAMS!T$1:T$844,"",0)</f>
        <v>United States</v>
      </c>
      <c r="S41" s="7" t="str" cm="1">
        <f t="array" ref="S41">_xlfn.XLOOKUP($C41&amp;$D41&amp;$F41,[1]TEAMS!$C$1:$C$844&amp;[1]TEAMS!$D$1:$D$844&amp;[1]TEAMS!$F$1:$F$844,[1]TEAMS!U$1:U$844,"",0)</f>
        <v>North America</v>
      </c>
      <c r="T41" s="7" t="str" cm="1">
        <f t="array" ref="T41">_xlfn.XLOOKUP($C41&amp;$D41&amp;$F41,[1]TEAMS!$C$1:$C$844&amp;[1]TEAMS!$D$1:$D$844&amp;[1]TEAMS!$F$1:$F$844,[1]TEAMS!V$1:V$844,"",0)</f>
        <v>Americas</v>
      </c>
      <c r="U41" s="7" cm="1">
        <f t="array" ref="U41">_xlfn.XLOOKUP($C41&amp;$D41&amp;$F41,[1]TEAMS!$C$1:$C$844&amp;[1]TEAMS!$D$1:$D$844&amp;[1]TEAMS!$F$1:$F$844,[1]TEAMS!W$1:W$844,"",0)</f>
        <v>16</v>
      </c>
      <c r="V41" s="7" t="str" cm="1">
        <f t="array" ref="V41">_xlfn.XLOOKUP($C41&amp;$D41&amp;$F41,[1]TEAMS!$C$1:$C$844&amp;[1]TEAMS!$D$1:$D$844&amp;[1]TEAMS!$F$1:$F$844,[1]TEAMS!Z$1:Z$844,"",0)</f>
        <v>High School</v>
      </c>
      <c r="W41" s="7" t="str" cm="1">
        <f t="array" ref="W41">_xlfn.XLOOKUP($C41&amp;$D41&amp;$F41,[1]TEAMS!$C$1:$C$844&amp;[1]TEAMS!$D$1:$D$844&amp;[1]TEAMS!$F$1:$F$844,[1]TEAMS!X$1:X$844,"",0)</f>
        <v>H.S.</v>
      </c>
      <c r="X41" s="7" cm="1">
        <f t="array" ref="X41">_xlfn.XLOOKUP($C41&amp;$D41&amp;$F41,[1]TEAMS!$C$1:$C$844&amp;[1]TEAMS!$D$1:$D$844&amp;[1]TEAMS!$F$1:$F$844,[1]TEAMS!AF$1:AF$844,"",0)</f>
        <v>37436858</v>
      </c>
      <c r="Y41" s="8" cm="1">
        <f t="array" ref="Y41">_xlfn.XLOOKUP($C41&amp;$D41&amp;$F41,[1]TEAMS!$C$1:$C$844&amp;[1]TEAMS!$D$1:$D$844&amp;[1]TEAMS!$F$1:$F$844,[1]TEAMS!AG$1:AG$844,"",0)</f>
        <v>0.31091275692827863</v>
      </c>
      <c r="Z41" s="7" cm="1">
        <f t="array" ref="Z41">_xlfn.XLOOKUP($C41&amp;$D41&amp;$F41,[1]TEAMS!$C$1:$C$844&amp;[1]TEAMS!$D$1:$D$844&amp;[1]TEAMS!$F$1:$F$844,[1]TEAMS!AJ$1:AJ$844,"",0)</f>
        <v>2316</v>
      </c>
      <c r="AA41" s="7" cm="1">
        <f t="array" ref="AA41">_xlfn.XLOOKUP($C41&amp;$D41&amp;$F41,[1]TEAMS!$C$1:$C$844&amp;[1]TEAMS!$D$1:$D$844&amp;[1]TEAMS!$F$1:$F$844,[1]TEAMS!AR$1:AR$844,"",0)</f>
        <v>25.55</v>
      </c>
      <c r="AB41" s="8">
        <f t="shared" si="1"/>
        <v>3.4645081967213116</v>
      </c>
      <c r="AC41" s="7" cm="1">
        <f t="array" ref="AC41">_xlfn.XLOOKUP($C41&amp;$D41&amp;$F41,[1]TEAMS!$C$1:$C$844&amp;[1]TEAMS!$D$1:$D$844&amp;[1]TEAMS!$F$1:$F$844,[1]TEAMS!AL$1:AL$844,0,0)</f>
        <v>6.2</v>
      </c>
      <c r="AD41" s="7" cm="1">
        <f t="array" ref="AD41">_xlfn.XLOOKUP($C41&amp;$D41&amp;$F41,[1]TEAMS!$C$1:$C$844&amp;[1]TEAMS!$D$1:$D$844&amp;[1]TEAMS!$F$1:$F$844,[1]TEAMS!AM$1:AM$844,0,0)</f>
        <v>3.6</v>
      </c>
      <c r="AE41" s="7" cm="1">
        <f t="array" ref="AE41">_xlfn.XLOOKUP($C41&amp;$D41&amp;$F41,[1]TEAMS!$C$1:$C$844&amp;[1]TEAMS!$D$1:$D$844&amp;[1]TEAMS!$F$1:$F$844,[1]TEAMS!AN$1:AN$844,0,0)</f>
        <v>9.8000000000000007</v>
      </c>
      <c r="AF41" s="7"/>
      <c r="AG41" s="8">
        <f t="shared" si="4"/>
        <v>3.820087551020408</v>
      </c>
      <c r="AH41" s="8" cm="1">
        <f t="array" ref="AH41">IF(OR($AE41="",$Z41=""),0,SUMPRODUCT(--($C$2:$C$528=$C41),--($D$2:$D$528=$D41),$Z$2:$Z$528,$AE$2:$AE$528)/SUMIFS($Z$2:$Z$528,$C$2:$C$528,$C41,$D$2:$D$528,$D41))</f>
        <v>4.7272658079625298</v>
      </c>
      <c r="AI41" s="7" cm="1">
        <f t="array" ref="AI41">_xlfn.XLOOKUP($C41&amp;$D41&amp;$F41,[1]TEAMS!$C$1:$C$844&amp;[1]TEAMS!$D$1:$D$844&amp;[1]TEAMS!$F$1:$F$844,[1]TEAMS!AO$1:AO$844,"",0)</f>
        <v>7.1</v>
      </c>
      <c r="AJ41" s="8">
        <f t="shared" si="5"/>
        <v>5.2727969014084515</v>
      </c>
      <c r="AK41" s="8" cm="1">
        <f t="array" ref="AK41">IF(OR($AI41="",$Z41=""),0,SUMPRODUCT(--($C$2:$C$528=$C41),--($D$2:$D$528=$D41),$Z$2:$Z$528,$AI$2:$AI$528)/SUMIFS($Z$2:$Z$528,$C$2:$C$528,$C41,$D$2:$D$528,$D41))</f>
        <v>1.6009601873536299</v>
      </c>
      <c r="AL41" s="7" cm="1">
        <f t="array" ref="AL41">_xlfn.XLOOKUP($C41&amp;$D41&amp;$F41,[1]TEAMS!$C$1:$C$844&amp;[1]TEAMS!$D$1:$D$844&amp;[1]TEAMS!$F$1:$F$844,[1]TEAMS!AP$1:AP$844,"",0)</f>
        <v>5.5</v>
      </c>
      <c r="AM41" s="8">
        <f t="shared" si="6"/>
        <v>6.8067014545454549</v>
      </c>
      <c r="AN41" s="8" cm="1">
        <f t="array" ref="AN41">IF(OR($AL41="",$Z41=""),0,SUMPRODUCT(--($C$2:$C$528=$C41),--($D$2:$D$528=$D41),$Z$2:$Z$528,$AL$2:$AL$528)/SUMIFS($Z$2:$Z$528,$C$2:$C$528,$C41,$D$2:$D$528,$D41))</f>
        <v>1.1870556206088994</v>
      </c>
      <c r="AO41" s="7" cm="1">
        <f t="array" ref="AO41">_xlfn.XLOOKUP($C41&amp;$D41&amp;$F41,[1]TEAMS!$C$1:$C$844&amp;[1]TEAMS!$D$1:$D$844&amp;[1]TEAMS!$F$1:$F$844,[1]TEAMS!AQ$1:AQ$844,0,0)</f>
        <v>31.5</v>
      </c>
      <c r="AP41" s="7" cm="1">
        <f t="array" ref="AP41">_xlfn.XLOOKUP($C41&amp;$D41&amp;$F41,[1]TEAMS!$C$1:$C$844&amp;[1]TEAMS!$D$1:$D$844&amp;[1]TEAMS!$F$1:$F$844,[1]TEAMS!AS$1:AS$844,0,0)</f>
        <v>57.699999999999996</v>
      </c>
      <c r="AQ41" s="10" cm="1">
        <f t="array" ref="AQ41">_xlfn.XLOOKUP($C41&amp;$D41&amp;$F41,[1]TEAMS!$C$1:$C$844&amp;[1]TEAMS!$D$1:$D$844&amp;[1]TEAMS!$F$1:$F$844,[1]TEAMS!AT$1:AT$844,0,0)</f>
        <v>49.1</v>
      </c>
      <c r="AR41" s="10" cm="1">
        <f t="array" ref="AR41">_xlfn.XLOOKUP($C41&amp;$D41&amp;$F41,[1]TEAMS!$C$1:$C$844&amp;[1]TEAMS!$D$1:$D$844&amp;[1]TEAMS!$F$1:$F$844,[1]TEAMS!AU$1:AU$844,0,0)</f>
        <v>1.6</v>
      </c>
      <c r="AS41" s="10" cm="1">
        <f t="array" ref="AS41">_xlfn.XLOOKUP($C41&amp;$D41&amp;$F41,[1]TEAMS!$C$1:$C$844&amp;[1]TEAMS!$D$1:$D$844&amp;[1]TEAMS!$F$1:$F$844,[1]TEAMS!AV$1:AV$844,0,0)</f>
        <v>1.4</v>
      </c>
      <c r="AT41" s="10" cm="1">
        <f t="array" ref="AT41">_xlfn.XLOOKUP($C41&amp;$D41&amp;$F41,[1]TEAMS!$C$1:$C$844&amp;[1]TEAMS!$D$1:$D$844&amp;[1]TEAMS!$F$1:$F$844,[1]TEAMS!AW$1:AW$844,0,0)</f>
        <v>15.1</v>
      </c>
      <c r="AU41" s="10" cm="1">
        <f t="array" ref="AU41">_xlfn.XLOOKUP($C41&amp;$D41&amp;$F41,[1]TEAMS!$C$1:$C$844&amp;[1]TEAMS!$D$1:$D$844&amp;[1]TEAMS!$F$1:$F$844,[1]TEAMS!AX$1:AX$844,0,0)</f>
        <v>3.2516556291390728</v>
      </c>
      <c r="AV41" s="10" cm="1">
        <f t="array" ref="AV41">_xlfn.XLOOKUP($C41&amp;$D41&amp;$F41,[1]TEAMS!$C$1:$C$844&amp;[1]TEAMS!$D$1:$D$844&amp;[1]TEAMS!$F$1:$F$844,[1]TEAMS!AY$1:AY$844,0,0)</f>
        <v>3</v>
      </c>
      <c r="AW41" s="7"/>
      <c r="AX41" s="7"/>
      <c r="BB41" s="1" t="s">
        <v>91</v>
      </c>
      <c r="BC41" s="1">
        <v>2020</v>
      </c>
      <c r="BD41" s="1" t="s">
        <v>92</v>
      </c>
      <c r="BE41" s="7" t="s">
        <v>93</v>
      </c>
      <c r="BH41">
        <v>37436858</v>
      </c>
    </row>
    <row r="42" spans="1:60" x14ac:dyDescent="0.2">
      <c r="A42" s="1" t="str">
        <f t="shared" si="0"/>
        <v>2020-LAL-Anthony Davis</v>
      </c>
      <c r="B42" s="1" t="s">
        <v>91</v>
      </c>
      <c r="C42" s="1">
        <v>2020</v>
      </c>
      <c r="D42" s="1" t="s">
        <v>92</v>
      </c>
      <c r="E42" s="1" t="str">
        <f t="shared" si="2"/>
        <v>2020-LAL</v>
      </c>
      <c r="F42" s="7" t="s">
        <v>94</v>
      </c>
      <c r="G42" s="7" cm="1">
        <f t="array" ref="G42">_xlfn.XLOOKUP($C42&amp;$D42&amp;$F42,[1]TEAMS!$C$1:$C$844&amp;[1]TEAMS!$D$1:$D$844&amp;[1]TEAMS!$F$1:$F$844,[1]TEAMS!G$1:G$844,"",0)</f>
        <v>3</v>
      </c>
      <c r="H42" s="7" t="str" cm="1">
        <f t="array" ref="H42">_xlfn.XLOOKUP($C42&amp;$D42&amp;$F42,[1]TEAMS!$C$1:$C$844&amp;[1]TEAMS!$D$1:$D$844&amp;[1]TEAMS!$F$1:$F$844,[1]TEAMS!H$1:H$844,"",0)</f>
        <v>PF</v>
      </c>
      <c r="I42" s="8" cm="1">
        <f t="array" ref="I42">_xlfn.XLOOKUP($C42&amp;$D42&amp;$F42,[1]TEAMS!$C$1:$C$844&amp;[1]TEAMS!$D$1:$D$844&amp;[1]TEAMS!$F$1:$F$844,[1]TEAMS!BG$1:BG$844,"",0)</f>
        <v>4.4000000000000004</v>
      </c>
      <c r="J42" s="9">
        <f t="shared" si="3"/>
        <v>4</v>
      </c>
      <c r="K42" s="7" cm="1">
        <f t="array" ref="K42">_xlfn.XLOOKUP($C42&amp;$D42&amp;$F42,[1]TEAMS!$C$1:$C$844&amp;[1]TEAMS!$D$1:$D$844&amp;[1]TEAMS!$F$1:$F$844,[1]TEAMS!J$1:J$844,"",0)</f>
        <v>82</v>
      </c>
      <c r="L42" s="7" cm="1">
        <f t="array" ref="L42">_xlfn.XLOOKUP($C42&amp;$D42&amp;$F42,[1]TEAMS!$C$1:$C$844&amp;[1]TEAMS!$D$1:$D$844&amp;[1]TEAMS!$F$1:$F$844,[1]TEAMS!L$1:L$844,"",0)</f>
        <v>253</v>
      </c>
      <c r="M42" s="10" cm="1">
        <f t="array" ref="M42">_xlfn.XLOOKUP($C42&amp;$D42&amp;$F42,[1]TEAMS!$C$1:$C$844&amp;[1]TEAMS!$D$1:$D$844&amp;[1]TEAMS!$F$1:$F$844,[1]TEAMS!N$1:N$844,"",0)</f>
        <v>26.449352959109479</v>
      </c>
      <c r="N42" s="7" cm="1">
        <f t="array" ref="N42">_xlfn.XLOOKUP($C42&amp;$D42&amp;$F42,[1]TEAMS!$C$1:$C$844&amp;[1]TEAMS!$D$1:$D$844&amp;[1]TEAMS!$F$1:$F$844,[1]TEAMS!O$1:O$844,"",0)</f>
        <v>90</v>
      </c>
      <c r="O42" s="11" cm="1">
        <f t="array" ref="O42">_xlfn.XLOOKUP($C42&amp;$D42&amp;$F42,[1]TEAMS!$C$1:$C$844&amp;[1]TEAMS!$D$1:$D$844&amp;[1]TEAMS!$F$1:$F$844,[1]TEAMS!P$1:P$844,"",0)</f>
        <v>1.0975609756097562</v>
      </c>
      <c r="P42" s="10" cm="1">
        <f t="array" ref="P42">_xlfn.XLOOKUP($C42&amp;$D42&amp;$F42,[1]TEAMS!$C$1:$C$844&amp;[1]TEAMS!$D$1:$D$844&amp;[1]TEAMS!$F$1:$F$844,[1]TEAMS!R$1:R$844,"",0)</f>
        <v>27.583333333333332</v>
      </c>
      <c r="Q42" s="7" t="str" cm="1">
        <f t="array" ref="Q42">_xlfn.XLOOKUP($C42&amp;$D42&amp;$F42,[1]TEAMS!$C$1:$C$844&amp;[1]TEAMS!$D$1:$D$844&amp;[1]TEAMS!$F$1:$F$844,[1]TEAMS!S$1:S$844,"",0)</f>
        <v>us</v>
      </c>
      <c r="R42" s="7" t="str" cm="1">
        <f t="array" ref="R42">_xlfn.XLOOKUP($C42&amp;$D42&amp;$F42,[1]TEAMS!$C$1:$C$844&amp;[1]TEAMS!$D$1:$D$844&amp;[1]TEAMS!$F$1:$F$844,[1]TEAMS!T$1:T$844,"",0)</f>
        <v>United States</v>
      </c>
      <c r="S42" s="7" t="str" cm="1">
        <f t="array" ref="S42">_xlfn.XLOOKUP($C42&amp;$D42&amp;$F42,[1]TEAMS!$C$1:$C$844&amp;[1]TEAMS!$D$1:$D$844&amp;[1]TEAMS!$F$1:$F$844,[1]TEAMS!U$1:U$844,"",0)</f>
        <v>North America</v>
      </c>
      <c r="T42" s="7" t="str" cm="1">
        <f t="array" ref="T42">_xlfn.XLOOKUP($C42&amp;$D42&amp;$F42,[1]TEAMS!$C$1:$C$844&amp;[1]TEAMS!$D$1:$D$844&amp;[1]TEAMS!$F$1:$F$844,[1]TEAMS!V$1:V$844,"",0)</f>
        <v>Americas</v>
      </c>
      <c r="U42" s="7" cm="1">
        <f t="array" ref="U42">_xlfn.XLOOKUP($C42&amp;$D42&amp;$F42,[1]TEAMS!$C$1:$C$844&amp;[1]TEAMS!$D$1:$D$844&amp;[1]TEAMS!$F$1:$F$844,[1]TEAMS!W$1:W$844,"",0)</f>
        <v>7</v>
      </c>
      <c r="V42" s="7" t="str" cm="1">
        <f t="array" ref="V42">_xlfn.XLOOKUP($C42&amp;$D42&amp;$F42,[1]TEAMS!$C$1:$C$844&amp;[1]TEAMS!$D$1:$D$844&amp;[1]TEAMS!$F$1:$F$844,[1]TEAMS!Z$1:Z$844,"",0)</f>
        <v>Kentucky</v>
      </c>
      <c r="W42" s="7" t="str" cm="1">
        <f t="array" ref="W42">_xlfn.XLOOKUP($C42&amp;$D42&amp;$F42,[1]TEAMS!$C$1:$C$844&amp;[1]TEAMS!$D$1:$D$844&amp;[1]TEAMS!$F$1:$F$844,[1]TEAMS!X$1:X$844,"",0)</f>
        <v>SEC</v>
      </c>
      <c r="X42" s="7" cm="1">
        <f t="array" ref="X42">_xlfn.XLOOKUP($C42&amp;$D42&amp;$F42,[1]TEAMS!$C$1:$C$844&amp;[1]TEAMS!$D$1:$D$844&amp;[1]TEAMS!$F$1:$F$844,[1]TEAMS!AF$1:AF$844,"",0)</f>
        <v>27093019</v>
      </c>
      <c r="Y42" s="8" cm="1">
        <f t="array" ref="Y42">_xlfn.XLOOKUP($C42&amp;$D42&amp;$F42,[1]TEAMS!$C$1:$C$844&amp;[1]TEAMS!$D$1:$D$844&amp;[1]TEAMS!$F$1:$F$844,[1]TEAMS!AG$1:AG$844,"",0)</f>
        <v>0.22500727039646953</v>
      </c>
      <c r="Z42" s="7" cm="1">
        <f t="array" ref="Z42">_xlfn.XLOOKUP($C42&amp;$D42&amp;$F42,[1]TEAMS!$C$1:$C$844&amp;[1]TEAMS!$D$1:$D$844&amp;[1]TEAMS!$F$1:$F$844,[1]TEAMS!AJ$1:AJ$844,"",0)</f>
        <v>2131</v>
      </c>
      <c r="AA42" s="7" cm="1">
        <f t="array" ref="AA42">_xlfn.XLOOKUP($C42&amp;$D42&amp;$F42,[1]TEAMS!$C$1:$C$844&amp;[1]TEAMS!$D$1:$D$844&amp;[1]TEAMS!$F$1:$F$844,[1]TEAMS!AR$1:AR$844,"",0)</f>
        <v>27.5</v>
      </c>
      <c r="AB42" s="8">
        <f t="shared" si="1"/>
        <v>3.4310597189695549</v>
      </c>
      <c r="AC42" s="7" cm="1">
        <f t="array" ref="AC42">_xlfn.XLOOKUP($C42&amp;$D42&amp;$F42,[1]TEAMS!$C$1:$C$844&amp;[1]TEAMS!$D$1:$D$844&amp;[1]TEAMS!$F$1:$F$844,[1]TEAMS!AL$1:AL$844,0,0)</f>
        <v>6.7</v>
      </c>
      <c r="AD42" s="7" cm="1">
        <f t="array" ref="AD42">_xlfn.XLOOKUP($C42&amp;$D42&amp;$F42,[1]TEAMS!$C$1:$C$844&amp;[1]TEAMS!$D$1:$D$844&amp;[1]TEAMS!$F$1:$F$844,[1]TEAMS!AM$1:AM$844,0,0)</f>
        <v>4.4000000000000004</v>
      </c>
      <c r="AE42" s="7" cm="1">
        <f t="array" ref="AE42">_xlfn.XLOOKUP($C42&amp;$D42&amp;$F42,[1]TEAMS!$C$1:$C$844&amp;[1]TEAMS!$D$1:$D$844&amp;[1]TEAMS!$F$1:$F$844,[1]TEAMS!AN$1:AN$844,0,0)</f>
        <v>11.1</v>
      </c>
      <c r="AF42" s="7"/>
      <c r="AG42" s="8">
        <f t="shared" si="4"/>
        <v>2.4408125225225228</v>
      </c>
      <c r="AH42" s="8" cm="1">
        <f t="array" ref="AH42">IF(OR($AE42="",$Z42=""),0,SUMPRODUCT(--($C$2:$C$528=$C42),--($D$2:$D$528=$D42),$Z$2:$Z$528,$AE$2:$AE$528)/SUMIFS($Z$2:$Z$528,$C$2:$C$528,$C42,$D$2:$D$528,$D42))</f>
        <v>4.7272658079625298</v>
      </c>
      <c r="AI42" s="7" cm="1">
        <f t="array" ref="AI42">_xlfn.XLOOKUP($C42&amp;$D42&amp;$F42,[1]TEAMS!$C$1:$C$844&amp;[1]TEAMS!$D$1:$D$844&amp;[1]TEAMS!$F$1:$F$844,[1]TEAMS!AO$1:AO$844,"",0)</f>
        <v>5.7</v>
      </c>
      <c r="AJ42" s="8">
        <f t="shared" si="5"/>
        <v>4.7531612280701756</v>
      </c>
      <c r="AK42" s="8" cm="1">
        <f t="array" ref="AK42">IF(OR($AI42="",$Z42=""),0,SUMPRODUCT(--($C$2:$C$528=$C42),--($D$2:$D$528=$D42),$Z$2:$Z$528,$AI$2:$AI$528)/SUMIFS($Z$2:$Z$528,$C$2:$C$528,$C42,$D$2:$D$528,$D42))</f>
        <v>1.6009601873536299</v>
      </c>
      <c r="AL42" s="7" cm="1">
        <f t="array" ref="AL42">_xlfn.XLOOKUP($C42&amp;$D42&amp;$F42,[1]TEAMS!$C$1:$C$844&amp;[1]TEAMS!$D$1:$D$844&amp;[1]TEAMS!$F$1:$F$844,[1]TEAMS!AP$1:AP$844,"",0)</f>
        <v>4.7</v>
      </c>
      <c r="AM42" s="8">
        <f t="shared" si="6"/>
        <v>5.764472127659575</v>
      </c>
      <c r="AN42" s="8" cm="1">
        <f t="array" ref="AN42">IF(OR($AL42="",$Z42=""),0,SUMPRODUCT(--($C$2:$C$528=$C42),--($D$2:$D$528=$D42),$Z$2:$Z$528,$AL$2:$AL$528)/SUMIFS($Z$2:$Z$528,$C$2:$C$528,$C42,$D$2:$D$528,$D42))</f>
        <v>1.1870556206088994</v>
      </c>
      <c r="AO42" s="7" cm="1">
        <f t="array" ref="AO42">_xlfn.XLOOKUP($C42&amp;$D42&amp;$F42,[1]TEAMS!$C$1:$C$844&amp;[1]TEAMS!$D$1:$D$844&amp;[1]TEAMS!$F$1:$F$844,[1]TEAMS!AQ$1:AQ$844,0,0)</f>
        <v>29.3</v>
      </c>
      <c r="AP42" s="7" cm="1">
        <f t="array" ref="AP42">_xlfn.XLOOKUP($C42&amp;$D42&amp;$F42,[1]TEAMS!$C$1:$C$844&amp;[1]TEAMS!$D$1:$D$844&amp;[1]TEAMS!$F$1:$F$844,[1]TEAMS!AS$1:AS$844,0,0)</f>
        <v>61</v>
      </c>
      <c r="AQ42" s="10" cm="1">
        <f t="array" ref="AQ42">_xlfn.XLOOKUP($C42&amp;$D42&amp;$F42,[1]TEAMS!$C$1:$C$844&amp;[1]TEAMS!$D$1:$D$844&amp;[1]TEAMS!$F$1:$F$844,[1]TEAMS!AT$1:AT$844,0,0)</f>
        <v>15.1</v>
      </c>
      <c r="AR42" s="10" cm="1">
        <f t="array" ref="AR42">_xlfn.XLOOKUP($C42&amp;$D42&amp;$F42,[1]TEAMS!$C$1:$C$844&amp;[1]TEAMS!$D$1:$D$844&amp;[1]TEAMS!$F$1:$F$844,[1]TEAMS!AU$1:AU$844,0,0)</f>
        <v>2</v>
      </c>
      <c r="AS42" s="10" cm="1">
        <f t="array" ref="AS42">_xlfn.XLOOKUP($C42&amp;$D42&amp;$F42,[1]TEAMS!$C$1:$C$844&amp;[1]TEAMS!$D$1:$D$844&amp;[1]TEAMS!$F$1:$F$844,[1]TEAMS!AV$1:AV$844,0,0)</f>
        <v>6</v>
      </c>
      <c r="AT42" s="10" cm="1">
        <f t="array" ref="AT42">_xlfn.XLOOKUP($C42&amp;$D42&amp;$F42,[1]TEAMS!$C$1:$C$844&amp;[1]TEAMS!$D$1:$D$844&amp;[1]TEAMS!$F$1:$F$844,[1]TEAMS!AW$1:AW$844,0,0)</f>
        <v>10.4</v>
      </c>
      <c r="AU42" s="10" cm="1">
        <f t="array" ref="AU42">_xlfn.XLOOKUP($C42&amp;$D42&amp;$F42,[1]TEAMS!$C$1:$C$844&amp;[1]TEAMS!$D$1:$D$844&amp;[1]TEAMS!$F$1:$F$844,[1]TEAMS!AX$1:AX$844,0,0)</f>
        <v>1.4519230769230769</v>
      </c>
      <c r="AV42" s="10" cm="1">
        <f t="array" ref="AV42">_xlfn.XLOOKUP($C42&amp;$D42&amp;$F42,[1]TEAMS!$C$1:$C$844&amp;[1]TEAMS!$D$1:$D$844&amp;[1]TEAMS!$F$1:$F$844,[1]TEAMS!AY$1:AY$844,0,0)</f>
        <v>8</v>
      </c>
      <c r="AW42" s="7"/>
      <c r="AX42" s="7"/>
      <c r="BB42" s="1" t="s">
        <v>91</v>
      </c>
      <c r="BC42" s="1">
        <v>2020</v>
      </c>
      <c r="BD42" s="1" t="s">
        <v>92</v>
      </c>
      <c r="BE42" s="7" t="s">
        <v>94</v>
      </c>
      <c r="BH42">
        <v>27093019</v>
      </c>
    </row>
    <row r="43" spans="1:60" x14ac:dyDescent="0.2">
      <c r="A43" s="1" t="str">
        <f t="shared" si="0"/>
        <v>2020-LAL-Danny Green</v>
      </c>
      <c r="B43" s="1" t="s">
        <v>91</v>
      </c>
      <c r="C43" s="1">
        <v>2020</v>
      </c>
      <c r="D43" s="1" t="s">
        <v>92</v>
      </c>
      <c r="E43" s="1" t="str">
        <f t="shared" si="2"/>
        <v>2020-LAL</v>
      </c>
      <c r="F43" s="7" t="s">
        <v>95</v>
      </c>
      <c r="G43" s="7" cm="1">
        <f t="array" ref="G43">_xlfn.XLOOKUP($C43&amp;$D43&amp;$F43,[1]TEAMS!$C$1:$C$844&amp;[1]TEAMS!$D$1:$D$844&amp;[1]TEAMS!$F$1:$F$844,[1]TEAMS!G$1:G$844,"",0)</f>
        <v>14</v>
      </c>
      <c r="H43" s="7" t="str" cm="1">
        <f t="array" ref="H43">_xlfn.XLOOKUP($C43&amp;$D43&amp;$F43,[1]TEAMS!$C$1:$C$844&amp;[1]TEAMS!$D$1:$D$844&amp;[1]TEAMS!$F$1:$F$844,[1]TEAMS!H$1:H$844,"",0)</f>
        <v>SF</v>
      </c>
      <c r="I43" s="8" cm="1">
        <f t="array" ref="I43">_xlfn.XLOOKUP($C43&amp;$D43&amp;$F43,[1]TEAMS!$C$1:$C$844&amp;[1]TEAMS!$D$1:$D$844&amp;[1]TEAMS!$F$1:$F$844,[1]TEAMS!BG$1:BG$844,"",0)</f>
        <v>3.1</v>
      </c>
      <c r="J43" s="9">
        <f t="shared" si="3"/>
        <v>3</v>
      </c>
      <c r="K43" s="7" cm="1">
        <f t="array" ref="K43">_xlfn.XLOOKUP($C43&amp;$D43&amp;$F43,[1]TEAMS!$C$1:$C$844&amp;[1]TEAMS!$D$1:$D$844&amp;[1]TEAMS!$F$1:$F$844,[1]TEAMS!J$1:J$844,"",0)</f>
        <v>78</v>
      </c>
      <c r="L43" s="7" cm="1">
        <f t="array" ref="L43">_xlfn.XLOOKUP($C43&amp;$D43&amp;$F43,[1]TEAMS!$C$1:$C$844&amp;[1]TEAMS!$D$1:$D$844&amp;[1]TEAMS!$F$1:$F$844,[1]TEAMS!L$1:L$844,"",0)</f>
        <v>215</v>
      </c>
      <c r="M43" s="10" cm="1">
        <f t="array" ref="M43">_xlfn.XLOOKUP($C43&amp;$D43&amp;$F43,[1]TEAMS!$C$1:$C$844&amp;[1]TEAMS!$D$1:$D$844&amp;[1]TEAMS!$F$1:$F$844,[1]TEAMS!N$1:N$844,"",0)</f>
        <v>24.841138162475154</v>
      </c>
      <c r="N43" s="7" cm="1">
        <f t="array" ref="N43">_xlfn.XLOOKUP($C43&amp;$D43&amp;$F43,[1]TEAMS!$C$1:$C$844&amp;[1]TEAMS!$D$1:$D$844&amp;[1]TEAMS!$F$1:$F$844,[1]TEAMS!O$1:O$844,"",0)</f>
        <v>82</v>
      </c>
      <c r="O43" s="11" cm="1">
        <f t="array" ref="O43">_xlfn.XLOOKUP($C43&amp;$D43&amp;$F43,[1]TEAMS!$C$1:$C$844&amp;[1]TEAMS!$D$1:$D$844&amp;[1]TEAMS!$F$1:$F$844,[1]TEAMS!P$1:P$844,"",0)</f>
        <v>1.0512820512820513</v>
      </c>
      <c r="P43" s="10" cm="1">
        <f t="array" ref="P43">_xlfn.XLOOKUP($C43&amp;$D43&amp;$F43,[1]TEAMS!$C$1:$C$844&amp;[1]TEAMS!$D$1:$D$844&amp;[1]TEAMS!$F$1:$F$844,[1]TEAMS!R$1:R$844,"",0)</f>
        <v>33.302777777777777</v>
      </c>
      <c r="Q43" s="7" t="str" cm="1">
        <f t="array" ref="Q43">_xlfn.XLOOKUP($C43&amp;$D43&amp;$F43,[1]TEAMS!$C$1:$C$844&amp;[1]TEAMS!$D$1:$D$844&amp;[1]TEAMS!$F$1:$F$844,[1]TEAMS!S$1:S$844,"",0)</f>
        <v>us</v>
      </c>
      <c r="R43" s="7" t="str" cm="1">
        <f t="array" ref="R43">_xlfn.XLOOKUP($C43&amp;$D43&amp;$F43,[1]TEAMS!$C$1:$C$844&amp;[1]TEAMS!$D$1:$D$844&amp;[1]TEAMS!$F$1:$F$844,[1]TEAMS!T$1:T$844,"",0)</f>
        <v>United States</v>
      </c>
      <c r="S43" s="7" t="str" cm="1">
        <f t="array" ref="S43">_xlfn.XLOOKUP($C43&amp;$D43&amp;$F43,[1]TEAMS!$C$1:$C$844&amp;[1]TEAMS!$D$1:$D$844&amp;[1]TEAMS!$F$1:$F$844,[1]TEAMS!U$1:U$844,"",0)</f>
        <v>North America</v>
      </c>
      <c r="T43" s="7" t="str" cm="1">
        <f t="array" ref="T43">_xlfn.XLOOKUP($C43&amp;$D43&amp;$F43,[1]TEAMS!$C$1:$C$844&amp;[1]TEAMS!$D$1:$D$844&amp;[1]TEAMS!$F$1:$F$844,[1]TEAMS!V$1:V$844,"",0)</f>
        <v>Americas</v>
      </c>
      <c r="U43" s="7" cm="1">
        <f t="array" ref="U43">_xlfn.XLOOKUP($C43&amp;$D43&amp;$F43,[1]TEAMS!$C$1:$C$844&amp;[1]TEAMS!$D$1:$D$844&amp;[1]TEAMS!$F$1:$F$844,[1]TEAMS!W$1:W$844,"",0)</f>
        <v>10</v>
      </c>
      <c r="V43" s="7" t="str" cm="1">
        <f t="array" ref="V43">_xlfn.XLOOKUP($C43&amp;$D43&amp;$F43,[1]TEAMS!$C$1:$C$844&amp;[1]TEAMS!$D$1:$D$844&amp;[1]TEAMS!$F$1:$F$844,[1]TEAMS!Z$1:Z$844,"",0)</f>
        <v>UNC</v>
      </c>
      <c r="W43" s="7" t="str" cm="1">
        <f t="array" ref="W43">_xlfn.XLOOKUP($C43&amp;$D43&amp;$F43,[1]TEAMS!$C$1:$C$844&amp;[1]TEAMS!$D$1:$D$844&amp;[1]TEAMS!$F$1:$F$844,[1]TEAMS!X$1:X$844,"",0)</f>
        <v>ACC</v>
      </c>
      <c r="X43" s="7" cm="1">
        <f t="array" ref="X43">_xlfn.XLOOKUP($C43&amp;$D43&amp;$F43,[1]TEAMS!$C$1:$C$844&amp;[1]TEAMS!$D$1:$D$844&amp;[1]TEAMS!$F$1:$F$844,[1]TEAMS!AF$1:AF$844,"",0)</f>
        <v>14634146</v>
      </c>
      <c r="Y43" s="8" cm="1">
        <f t="array" ref="Y43">_xlfn.XLOOKUP($C43&amp;$D43&amp;$F43,[1]TEAMS!$C$1:$C$844&amp;[1]TEAMS!$D$1:$D$844&amp;[1]TEAMS!$F$1:$F$844,[1]TEAMS!AG$1:AG$844,"",0)</f>
        <v>0.12153644619831452</v>
      </c>
      <c r="Z43" s="7" cm="1">
        <f t="array" ref="Z43">_xlfn.XLOOKUP($C43&amp;$D43&amp;$F43,[1]TEAMS!$C$1:$C$844&amp;[1]TEAMS!$D$1:$D$844&amp;[1]TEAMS!$F$1:$F$844,[1]TEAMS!AJ$1:AJ$844,"",0)</f>
        <v>1687</v>
      </c>
      <c r="AA43" s="7" cm="1">
        <f t="array" ref="AA43">_xlfn.XLOOKUP($C43&amp;$D43&amp;$F43,[1]TEAMS!$C$1:$C$844&amp;[1]TEAMS!$D$1:$D$844&amp;[1]TEAMS!$F$1:$F$844,[1]TEAMS!AR$1:AR$844,"",0)</f>
        <v>10.79</v>
      </c>
      <c r="AB43" s="8">
        <f t="shared" si="1"/>
        <v>1.065733606557377</v>
      </c>
      <c r="AC43" s="7" cm="1">
        <f t="array" ref="AC43">_xlfn.XLOOKUP($C43&amp;$D43&amp;$F43,[1]TEAMS!$C$1:$C$844&amp;[1]TEAMS!$D$1:$D$844&amp;[1]TEAMS!$F$1:$F$844,[1]TEAMS!AL$1:AL$844,0,0)</f>
        <v>0.8</v>
      </c>
      <c r="AD43" s="7" cm="1">
        <f t="array" ref="AD43">_xlfn.XLOOKUP($C43&amp;$D43&amp;$F43,[1]TEAMS!$C$1:$C$844&amp;[1]TEAMS!$D$1:$D$844&amp;[1]TEAMS!$F$1:$F$844,[1]TEAMS!AM$1:AM$844,0,0)</f>
        <v>2.5</v>
      </c>
      <c r="AE43" s="7" cm="1">
        <f t="array" ref="AE43">_xlfn.XLOOKUP($C43&amp;$D43&amp;$F43,[1]TEAMS!$C$1:$C$844&amp;[1]TEAMS!$D$1:$D$844&amp;[1]TEAMS!$F$1:$F$844,[1]TEAMS!AN$1:AN$844,0,0)</f>
        <v>3.4</v>
      </c>
      <c r="AF43" s="7"/>
      <c r="AG43" s="8">
        <f t="shared" si="4"/>
        <v>4.3041605882352938</v>
      </c>
      <c r="AH43" s="8" cm="1">
        <f t="array" ref="AH43">IF(OR($AE43="",$Z43=""),0,SUMPRODUCT(--($C$2:$C$528=$C43),--($D$2:$D$528=$D43),$Z$2:$Z$528,$AE$2:$AE$528)/SUMIFS($Z$2:$Z$528,$C$2:$C$528,$C43,$D$2:$D$528,$D43))</f>
        <v>4.7272658079625298</v>
      </c>
      <c r="AI43" s="7" cm="1">
        <f t="array" ref="AI43">_xlfn.XLOOKUP($C43&amp;$D43&amp;$F43,[1]TEAMS!$C$1:$C$844&amp;[1]TEAMS!$D$1:$D$844&amp;[1]TEAMS!$F$1:$F$844,[1]TEAMS!AO$1:AO$844,"",0)</f>
        <v>2.7</v>
      </c>
      <c r="AJ43" s="8">
        <f t="shared" si="5"/>
        <v>5.4200540740740735</v>
      </c>
      <c r="AK43" s="8" cm="1">
        <f t="array" ref="AK43">IF(OR($AI43="",$Z43=""),0,SUMPRODUCT(--($C$2:$C$528=$C43),--($D$2:$D$528=$D43),$Z$2:$Z$528,$AI$2:$AI$528)/SUMIFS($Z$2:$Z$528,$C$2:$C$528,$C43,$D$2:$D$528,$D43))</f>
        <v>1.6009601873536299</v>
      </c>
      <c r="AL43" s="7" cm="1">
        <f t="array" ref="AL43">_xlfn.XLOOKUP($C43&amp;$D43&amp;$F43,[1]TEAMS!$C$1:$C$844&amp;[1]TEAMS!$D$1:$D$844&amp;[1]TEAMS!$F$1:$F$844,[1]TEAMS!AP$1:AP$844,"",0)</f>
        <v>1.04</v>
      </c>
      <c r="AM43" s="8">
        <f t="shared" si="6"/>
        <v>14.071294230769229</v>
      </c>
      <c r="AN43" s="8" cm="1">
        <f t="array" ref="AN43">IF(OR($AL43="",$Z43=""),0,SUMPRODUCT(--($C$2:$C$528=$C43),--($D$2:$D$528=$D43),$Z$2:$Z$528,$AL$2:$AL$528)/SUMIFS($Z$2:$Z$528,$C$2:$C$528,$C43,$D$2:$D$528,$D43))</f>
        <v>1.1870556206088994</v>
      </c>
      <c r="AO43" s="7" cm="1">
        <f t="array" ref="AO43">_xlfn.XLOOKUP($C43&amp;$D43&amp;$F43,[1]TEAMS!$C$1:$C$844&amp;[1]TEAMS!$D$1:$D$844&amp;[1]TEAMS!$F$1:$F$844,[1]TEAMS!AQ$1:AQ$844,0,0)</f>
        <v>13.9</v>
      </c>
      <c r="AP43" s="7" cm="1">
        <f t="array" ref="AP43">_xlfn.XLOOKUP($C43&amp;$D43&amp;$F43,[1]TEAMS!$C$1:$C$844&amp;[1]TEAMS!$D$1:$D$844&amp;[1]TEAMS!$F$1:$F$844,[1]TEAMS!AS$1:AS$844,0,0)</f>
        <v>55.2</v>
      </c>
      <c r="AQ43" s="10" cm="1">
        <f t="array" ref="AQ43">_xlfn.XLOOKUP($C43&amp;$D43&amp;$F43,[1]TEAMS!$C$1:$C$844&amp;[1]TEAMS!$D$1:$D$844&amp;[1]TEAMS!$F$1:$F$844,[1]TEAMS!AT$1:AT$844,0,0)</f>
        <v>7.1</v>
      </c>
      <c r="AR43" s="10" cm="1">
        <f t="array" ref="AR43">_xlfn.XLOOKUP($C43&amp;$D43&amp;$F43,[1]TEAMS!$C$1:$C$844&amp;[1]TEAMS!$D$1:$D$844&amp;[1]TEAMS!$F$1:$F$844,[1]TEAMS!AU$1:AU$844,0,0)</f>
        <v>2.4</v>
      </c>
      <c r="AS43" s="10" cm="1">
        <f t="array" ref="AS43">_xlfn.XLOOKUP($C43&amp;$D43&amp;$F43,[1]TEAMS!$C$1:$C$844&amp;[1]TEAMS!$D$1:$D$844&amp;[1]TEAMS!$F$1:$F$844,[1]TEAMS!AV$1:AV$844,0,0)</f>
        <v>1.7</v>
      </c>
      <c r="AT43" s="10" cm="1">
        <f t="array" ref="AT43">_xlfn.XLOOKUP($C43&amp;$D43&amp;$F43,[1]TEAMS!$C$1:$C$844&amp;[1]TEAMS!$D$1:$D$844&amp;[1]TEAMS!$F$1:$F$844,[1]TEAMS!AW$1:AW$844,0,0)</f>
        <v>11.3</v>
      </c>
      <c r="AU43" s="10" cm="1">
        <f t="array" ref="AU43">_xlfn.XLOOKUP($C43&amp;$D43&amp;$F43,[1]TEAMS!$C$1:$C$844&amp;[1]TEAMS!$D$1:$D$844&amp;[1]TEAMS!$F$1:$F$844,[1]TEAMS!AX$1:AX$844,0,0)</f>
        <v>0.62831858407079644</v>
      </c>
      <c r="AV43" s="10" cm="1">
        <f t="array" ref="AV43">_xlfn.XLOOKUP($C43&amp;$D43&amp;$F43,[1]TEAMS!$C$1:$C$844&amp;[1]TEAMS!$D$1:$D$844&amp;[1]TEAMS!$F$1:$F$844,[1]TEAMS!AY$1:AY$844,0,0)</f>
        <v>4.0999999999999996</v>
      </c>
      <c r="AW43" s="7"/>
      <c r="AX43" s="7"/>
      <c r="BB43" s="1" t="s">
        <v>91</v>
      </c>
      <c r="BC43" s="1">
        <v>2020</v>
      </c>
      <c r="BD43" s="1" t="s">
        <v>92</v>
      </c>
      <c r="BE43" s="7" t="s">
        <v>95</v>
      </c>
      <c r="BH43">
        <v>14634146</v>
      </c>
    </row>
    <row r="44" spans="1:60" x14ac:dyDescent="0.2">
      <c r="A44" s="1" t="str">
        <f t="shared" si="0"/>
        <v>2020-LAL-Kentavious Caldwell-Pope</v>
      </c>
      <c r="B44" s="1" t="s">
        <v>91</v>
      </c>
      <c r="C44" s="1">
        <v>2020</v>
      </c>
      <c r="D44" s="1" t="s">
        <v>92</v>
      </c>
      <c r="E44" s="1" t="str">
        <f t="shared" si="2"/>
        <v>2020-LAL</v>
      </c>
      <c r="F44" s="7" t="s">
        <v>96</v>
      </c>
      <c r="G44" s="7" cm="1">
        <f t="array" ref="G44">_xlfn.XLOOKUP($C44&amp;$D44&amp;$F44,[1]TEAMS!$C$1:$C$844&amp;[1]TEAMS!$D$1:$D$844&amp;[1]TEAMS!$F$1:$F$844,[1]TEAMS!G$1:G$844,"",0)</f>
        <v>1</v>
      </c>
      <c r="H44" s="7" t="str" cm="1">
        <f t="array" ref="H44">_xlfn.XLOOKUP($C44&amp;$D44&amp;$F44,[1]TEAMS!$C$1:$C$844&amp;[1]TEAMS!$D$1:$D$844&amp;[1]TEAMS!$F$1:$F$844,[1]TEAMS!H$1:H$844,"",0)</f>
        <v>SG</v>
      </c>
      <c r="I44" s="8" cm="1">
        <f t="array" ref="I44">_xlfn.XLOOKUP($C44&amp;$D44&amp;$F44,[1]TEAMS!$C$1:$C$844&amp;[1]TEAMS!$D$1:$D$844&amp;[1]TEAMS!$F$1:$F$844,[1]TEAMS!BG$1:BG$844,"",0)</f>
        <v>2.7199999999999998</v>
      </c>
      <c r="J44" s="9">
        <f t="shared" si="3"/>
        <v>3</v>
      </c>
      <c r="K44" s="7" cm="1">
        <f t="array" ref="K44">_xlfn.XLOOKUP($C44&amp;$D44&amp;$F44,[1]TEAMS!$C$1:$C$844&amp;[1]TEAMS!$D$1:$D$844&amp;[1]TEAMS!$F$1:$F$844,[1]TEAMS!J$1:J$844,"",0)</f>
        <v>77</v>
      </c>
      <c r="L44" s="7" cm="1">
        <f t="array" ref="L44">_xlfn.XLOOKUP($C44&amp;$D44&amp;$F44,[1]TEAMS!$C$1:$C$844&amp;[1]TEAMS!$D$1:$D$844&amp;[1]TEAMS!$F$1:$F$844,[1]TEAMS!L$1:L$844,"",0)</f>
        <v>204</v>
      </c>
      <c r="M44" s="10" cm="1">
        <f t="array" ref="M44">_xlfn.XLOOKUP($C44&amp;$D44&amp;$F44,[1]TEAMS!$C$1:$C$844&amp;[1]TEAMS!$D$1:$D$844&amp;[1]TEAMS!$F$1:$F$844,[1]TEAMS!N$1:N$844,"",0)</f>
        <v>24.186384506914585</v>
      </c>
      <c r="N44" s="7" cm="1">
        <f t="array" ref="N44">_xlfn.XLOOKUP($C44&amp;$D44&amp;$F44,[1]TEAMS!$C$1:$C$844&amp;[1]TEAMS!$D$1:$D$844&amp;[1]TEAMS!$F$1:$F$844,[1]TEAMS!O$1:O$844,"",0)</f>
        <v>80</v>
      </c>
      <c r="O44" s="11" cm="1">
        <f t="array" ref="O44">_xlfn.XLOOKUP($C44&amp;$D44&amp;$F44,[1]TEAMS!$C$1:$C$844&amp;[1]TEAMS!$D$1:$D$844&amp;[1]TEAMS!$F$1:$F$844,[1]TEAMS!P$1:P$844,"",0)</f>
        <v>1.0389610389610389</v>
      </c>
      <c r="P44" s="10" cm="1">
        <f t="array" ref="P44">_xlfn.XLOOKUP($C44&amp;$D44&amp;$F44,[1]TEAMS!$C$1:$C$844&amp;[1]TEAMS!$D$1:$D$844&amp;[1]TEAMS!$F$1:$F$844,[1]TEAMS!R$1:R$844,"",0)</f>
        <v>27.647222222222222</v>
      </c>
      <c r="Q44" s="7" t="str" cm="1">
        <f t="array" ref="Q44">_xlfn.XLOOKUP($C44&amp;$D44&amp;$F44,[1]TEAMS!$C$1:$C$844&amp;[1]TEAMS!$D$1:$D$844&amp;[1]TEAMS!$F$1:$F$844,[1]TEAMS!S$1:S$844,"",0)</f>
        <v>us</v>
      </c>
      <c r="R44" s="7" t="str" cm="1">
        <f t="array" ref="R44">_xlfn.XLOOKUP($C44&amp;$D44&amp;$F44,[1]TEAMS!$C$1:$C$844&amp;[1]TEAMS!$D$1:$D$844&amp;[1]TEAMS!$F$1:$F$844,[1]TEAMS!T$1:T$844,"",0)</f>
        <v>United States</v>
      </c>
      <c r="S44" s="7" t="str" cm="1">
        <f t="array" ref="S44">_xlfn.XLOOKUP($C44&amp;$D44&amp;$F44,[1]TEAMS!$C$1:$C$844&amp;[1]TEAMS!$D$1:$D$844&amp;[1]TEAMS!$F$1:$F$844,[1]TEAMS!U$1:U$844,"",0)</f>
        <v>North America</v>
      </c>
      <c r="T44" s="7" t="str" cm="1">
        <f t="array" ref="T44">_xlfn.XLOOKUP($C44&amp;$D44&amp;$F44,[1]TEAMS!$C$1:$C$844&amp;[1]TEAMS!$D$1:$D$844&amp;[1]TEAMS!$F$1:$F$844,[1]TEAMS!V$1:V$844,"",0)</f>
        <v>Americas</v>
      </c>
      <c r="U44" s="7" cm="1">
        <f t="array" ref="U44">_xlfn.XLOOKUP($C44&amp;$D44&amp;$F44,[1]TEAMS!$C$1:$C$844&amp;[1]TEAMS!$D$1:$D$844&amp;[1]TEAMS!$F$1:$F$844,[1]TEAMS!W$1:W$844,"",0)</f>
        <v>6</v>
      </c>
      <c r="V44" s="7" t="str" cm="1">
        <f t="array" ref="V44">_xlfn.XLOOKUP($C44&amp;$D44&amp;$F44,[1]TEAMS!$C$1:$C$844&amp;[1]TEAMS!$D$1:$D$844&amp;[1]TEAMS!$F$1:$F$844,[1]TEAMS!Z$1:Z$844,"",0)</f>
        <v>Georgia</v>
      </c>
      <c r="W44" s="7" t="str" cm="1">
        <f t="array" ref="W44">_xlfn.XLOOKUP($C44&amp;$D44&amp;$F44,[1]TEAMS!$C$1:$C$844&amp;[1]TEAMS!$D$1:$D$844&amp;[1]TEAMS!$F$1:$F$844,[1]TEAMS!X$1:X$844,"",0)</f>
        <v>SEC</v>
      </c>
      <c r="X44" s="7" cm="1">
        <f t="array" ref="X44">_xlfn.XLOOKUP($C44&amp;$D44&amp;$F44,[1]TEAMS!$C$1:$C$844&amp;[1]TEAMS!$D$1:$D$844&amp;[1]TEAMS!$F$1:$F$844,[1]TEAMS!AF$1:AF$844,"",0)</f>
        <v>8089282</v>
      </c>
      <c r="Y44" s="8" cm="1">
        <f t="array" ref="Y44">_xlfn.XLOOKUP($C44&amp;$D44&amp;$F44,[1]TEAMS!$C$1:$C$844&amp;[1]TEAMS!$D$1:$D$844&amp;[1]TEAMS!$F$1:$F$844,[1]TEAMS!AG$1:AG$844,"",0)</f>
        <v>6.7181411650259204E-2</v>
      </c>
      <c r="Z44" s="7" cm="1">
        <f t="array" ref="Z44">_xlfn.XLOOKUP($C44&amp;$D44&amp;$F44,[1]TEAMS!$C$1:$C$844&amp;[1]TEAMS!$D$1:$D$844&amp;[1]TEAMS!$F$1:$F$844,[1]TEAMS!AJ$1:AJ$844,"",0)</f>
        <v>1762</v>
      </c>
      <c r="AA44" s="7" cm="1">
        <f t="array" ref="AA44">_xlfn.XLOOKUP($C44&amp;$D44&amp;$F44,[1]TEAMS!$C$1:$C$844&amp;[1]TEAMS!$D$1:$D$844&amp;[1]TEAMS!$F$1:$F$844,[1]TEAMS!AR$1:AR$844,"",0)</f>
        <v>11.01</v>
      </c>
      <c r="AB44" s="8">
        <f t="shared" si="1"/>
        <v>1.1358091334894613</v>
      </c>
      <c r="AC44" s="7" cm="1">
        <f t="array" ref="AC44">_xlfn.XLOOKUP($C44&amp;$D44&amp;$F44,[1]TEAMS!$C$1:$C$844&amp;[1]TEAMS!$D$1:$D$844&amp;[1]TEAMS!$F$1:$F$844,[1]TEAMS!AL$1:AL$844,0,0)</f>
        <v>1.9</v>
      </c>
      <c r="AD44" s="7" cm="1">
        <f t="array" ref="AD44">_xlfn.XLOOKUP($C44&amp;$D44&amp;$F44,[1]TEAMS!$C$1:$C$844&amp;[1]TEAMS!$D$1:$D$844&amp;[1]TEAMS!$F$1:$F$844,[1]TEAMS!AM$1:AM$844,0,0)</f>
        <v>1.9</v>
      </c>
      <c r="AE44" s="7" cm="1">
        <f t="array" ref="AE44">_xlfn.XLOOKUP($C44&amp;$D44&amp;$F44,[1]TEAMS!$C$1:$C$844&amp;[1]TEAMS!$D$1:$D$844&amp;[1]TEAMS!$F$1:$F$844,[1]TEAMS!AN$1:AN$844,0,0)</f>
        <v>3.7</v>
      </c>
      <c r="AF44" s="7"/>
      <c r="AG44" s="8">
        <f t="shared" si="4"/>
        <v>2.1862924324324324</v>
      </c>
      <c r="AH44" s="8" cm="1">
        <f t="array" ref="AH44">IF(OR($AE44="",$Z44=""),0,SUMPRODUCT(--($C$2:$C$528=$C44),--($D$2:$D$528=$D44),$Z$2:$Z$528,$AE$2:$AE$528)/SUMIFS($Z$2:$Z$528,$C$2:$C$528,$C44,$D$2:$D$528,$D44))</f>
        <v>4.7272658079625298</v>
      </c>
      <c r="AI44" s="7" cm="1">
        <f t="array" ref="AI44">_xlfn.XLOOKUP($C44&amp;$D44&amp;$F44,[1]TEAMS!$C$1:$C$844&amp;[1]TEAMS!$D$1:$D$844&amp;[1]TEAMS!$F$1:$F$844,[1]TEAMS!AO$1:AO$844,"",0)</f>
        <v>-0.6</v>
      </c>
      <c r="AJ44" s="8">
        <f t="shared" si="5"/>
        <v>-13.482136666666669</v>
      </c>
      <c r="AK44" s="8" cm="1">
        <f t="array" ref="AK44">IF(OR($AI44="",$Z44=""),0,SUMPRODUCT(--($C$2:$C$528=$C44),--($D$2:$D$528=$D44),$Z$2:$Z$528,$AI$2:$AI$528)/SUMIFS($Z$2:$Z$528,$C$2:$C$528,$C44,$D$2:$D$528,$D44))</f>
        <v>1.6009601873536299</v>
      </c>
      <c r="AL44" s="7" cm="1">
        <f t="array" ref="AL44">_xlfn.XLOOKUP($C44&amp;$D44&amp;$F44,[1]TEAMS!$C$1:$C$844&amp;[1]TEAMS!$D$1:$D$844&amp;[1]TEAMS!$F$1:$F$844,[1]TEAMS!AP$1:AP$844,"",0)</f>
        <v>-0.65</v>
      </c>
      <c r="AM44" s="8">
        <f t="shared" si="6"/>
        <v>-12.445049230769232</v>
      </c>
      <c r="AN44" s="8" cm="1">
        <f t="array" ref="AN44">IF(OR($AL44="",$Z44=""),0,SUMPRODUCT(--($C$2:$C$528=$C44),--($D$2:$D$528=$D44),$Z$2:$Z$528,$AL$2:$AL$528)/SUMIFS($Z$2:$Z$528,$C$2:$C$528,$C44,$D$2:$D$528,$D44))</f>
        <v>1.1870556206088994</v>
      </c>
      <c r="AO44" s="7" cm="1">
        <f t="array" ref="AO44">_xlfn.XLOOKUP($C44&amp;$D44&amp;$F44,[1]TEAMS!$C$1:$C$844&amp;[1]TEAMS!$D$1:$D$844&amp;[1]TEAMS!$F$1:$F$844,[1]TEAMS!AQ$1:AQ$844,0,0)</f>
        <v>14.7</v>
      </c>
      <c r="AP44" s="7" cm="1">
        <f t="array" ref="AP44">_xlfn.XLOOKUP($C44&amp;$D44&amp;$F44,[1]TEAMS!$C$1:$C$844&amp;[1]TEAMS!$D$1:$D$844&amp;[1]TEAMS!$F$1:$F$844,[1]TEAMS!AS$1:AS$844,0,0)</f>
        <v>58.4</v>
      </c>
      <c r="AQ44" s="10" cm="1">
        <f t="array" ref="AQ44">_xlfn.XLOOKUP($C44&amp;$D44&amp;$F44,[1]TEAMS!$C$1:$C$844&amp;[1]TEAMS!$D$1:$D$844&amp;[1]TEAMS!$F$1:$F$844,[1]TEAMS!AT$1:AT$844,0,0)</f>
        <v>8.5</v>
      </c>
      <c r="AR44" s="10" cm="1">
        <f t="array" ref="AR44">_xlfn.XLOOKUP($C44&amp;$D44&amp;$F44,[1]TEAMS!$C$1:$C$844&amp;[1]TEAMS!$D$1:$D$844&amp;[1]TEAMS!$F$1:$F$844,[1]TEAMS!AU$1:AU$844,0,0)</f>
        <v>1.5</v>
      </c>
      <c r="AS44" s="10" cm="1">
        <f t="array" ref="AS44">_xlfn.XLOOKUP($C44&amp;$D44&amp;$F44,[1]TEAMS!$C$1:$C$844&amp;[1]TEAMS!$D$1:$D$844&amp;[1]TEAMS!$F$1:$F$844,[1]TEAMS!AV$1:AV$844,0,0)</f>
        <v>0.7</v>
      </c>
      <c r="AT44" s="10" cm="1">
        <f t="array" ref="AT44">_xlfn.XLOOKUP($C44&amp;$D44&amp;$F44,[1]TEAMS!$C$1:$C$844&amp;[1]TEAMS!$D$1:$D$844&amp;[1]TEAMS!$F$1:$F$844,[1]TEAMS!AW$1:AW$844,0,0)</f>
        <v>10.1</v>
      </c>
      <c r="AU44" s="10" cm="1">
        <f t="array" ref="AU44">_xlfn.XLOOKUP($C44&amp;$D44&amp;$F44,[1]TEAMS!$C$1:$C$844&amp;[1]TEAMS!$D$1:$D$844&amp;[1]TEAMS!$F$1:$F$844,[1]TEAMS!AX$1:AX$844,0,0)</f>
        <v>0.84158415841584167</v>
      </c>
      <c r="AV44" s="10" cm="1">
        <f t="array" ref="AV44">_xlfn.XLOOKUP($C44&amp;$D44&amp;$F44,[1]TEAMS!$C$1:$C$844&amp;[1]TEAMS!$D$1:$D$844&amp;[1]TEAMS!$F$1:$F$844,[1]TEAMS!AY$1:AY$844,0,0)</f>
        <v>2.2000000000000002</v>
      </c>
      <c r="AW44" s="7"/>
      <c r="AX44" s="7"/>
      <c r="BB44" s="1" t="s">
        <v>91</v>
      </c>
      <c r="BC44" s="1">
        <v>2020</v>
      </c>
      <c r="BD44" s="1" t="s">
        <v>92</v>
      </c>
      <c r="BE44" s="7" t="s">
        <v>96</v>
      </c>
      <c r="BH44">
        <v>8089282</v>
      </c>
    </row>
    <row r="45" spans="1:60" x14ac:dyDescent="0.2">
      <c r="A45" s="1" t="str">
        <f t="shared" si="0"/>
        <v>2020-LAL-Avery Bradley</v>
      </c>
      <c r="B45" s="1" t="s">
        <v>91</v>
      </c>
      <c r="C45" s="1">
        <v>2020</v>
      </c>
      <c r="D45" s="1" t="s">
        <v>92</v>
      </c>
      <c r="E45" s="1" t="str">
        <f t="shared" si="2"/>
        <v>2020-LAL</v>
      </c>
      <c r="F45" s="7" t="s">
        <v>97</v>
      </c>
      <c r="G45" s="7" cm="1">
        <f t="array" ref="G45">_xlfn.XLOOKUP($C45&amp;$D45&amp;$F45,[1]TEAMS!$C$1:$C$844&amp;[1]TEAMS!$D$1:$D$844&amp;[1]TEAMS!$F$1:$F$844,[1]TEAMS!G$1:G$844,"",0)</f>
        <v>11</v>
      </c>
      <c r="H45" s="7" t="str" cm="1">
        <f t="array" ref="H45">_xlfn.XLOOKUP($C45&amp;$D45&amp;$F45,[1]TEAMS!$C$1:$C$844&amp;[1]TEAMS!$D$1:$D$844&amp;[1]TEAMS!$F$1:$F$844,[1]TEAMS!H$1:H$844,"",0)</f>
        <v>SG</v>
      </c>
      <c r="I45" s="8" cm="1">
        <f t="array" ref="I45">_xlfn.XLOOKUP($C45&amp;$D45&amp;$F45,[1]TEAMS!$C$1:$C$844&amp;[1]TEAMS!$D$1:$D$844&amp;[1]TEAMS!$F$1:$F$844,[1]TEAMS!BG$1:BG$844,"",0)</f>
        <v>2.16</v>
      </c>
      <c r="J45" s="9">
        <f t="shared" si="3"/>
        <v>2</v>
      </c>
      <c r="K45" s="7" cm="1">
        <f t="array" ref="K45">_xlfn.XLOOKUP($C45&amp;$D45&amp;$F45,[1]TEAMS!$C$1:$C$844&amp;[1]TEAMS!$D$1:$D$844&amp;[1]TEAMS!$F$1:$F$844,[1]TEAMS!J$1:J$844,"",0)</f>
        <v>75</v>
      </c>
      <c r="L45" s="7" cm="1">
        <f t="array" ref="L45">_xlfn.XLOOKUP($C45&amp;$D45&amp;$F45,[1]TEAMS!$C$1:$C$844&amp;[1]TEAMS!$D$1:$D$844&amp;[1]TEAMS!$F$1:$F$844,[1]TEAMS!L$1:L$844,"",0)</f>
        <v>180</v>
      </c>
      <c r="M45" s="10" cm="1">
        <f t="array" ref="M45">_xlfn.XLOOKUP($C45&amp;$D45&amp;$F45,[1]TEAMS!$C$1:$C$844&amp;[1]TEAMS!$D$1:$D$844&amp;[1]TEAMS!$F$1:$F$844,[1]TEAMS!N$1:N$844,"",0)</f>
        <v>22.494286077097502</v>
      </c>
      <c r="N45" s="7" cm="1">
        <f t="array" ref="N45">_xlfn.XLOOKUP($C45&amp;$D45&amp;$F45,[1]TEAMS!$C$1:$C$844&amp;[1]TEAMS!$D$1:$D$844&amp;[1]TEAMS!$F$1:$F$844,[1]TEAMS!O$1:O$844,"",0)</f>
        <v>79.25</v>
      </c>
      <c r="O45" s="11" cm="1">
        <f t="array" ref="O45">_xlfn.XLOOKUP($C45&amp;$D45&amp;$F45,[1]TEAMS!$C$1:$C$844&amp;[1]TEAMS!$D$1:$D$844&amp;[1]TEAMS!$F$1:$F$844,[1]TEAMS!P$1:P$844,"",0)</f>
        <v>1.0566666666666666</v>
      </c>
      <c r="P45" s="10" cm="1">
        <f t="array" ref="P45">_xlfn.XLOOKUP($C45&amp;$D45&amp;$F45,[1]TEAMS!$C$1:$C$844&amp;[1]TEAMS!$D$1:$D$844&amp;[1]TEAMS!$F$1:$F$844,[1]TEAMS!R$1:R$844,"",0)</f>
        <v>29.875</v>
      </c>
      <c r="Q45" s="7" t="str" cm="1">
        <f t="array" ref="Q45">_xlfn.XLOOKUP($C45&amp;$D45&amp;$F45,[1]TEAMS!$C$1:$C$844&amp;[1]TEAMS!$D$1:$D$844&amp;[1]TEAMS!$F$1:$F$844,[1]TEAMS!S$1:S$844,"",0)</f>
        <v>us</v>
      </c>
      <c r="R45" s="7" t="str" cm="1">
        <f t="array" ref="R45">_xlfn.XLOOKUP($C45&amp;$D45&amp;$F45,[1]TEAMS!$C$1:$C$844&amp;[1]TEAMS!$D$1:$D$844&amp;[1]TEAMS!$F$1:$F$844,[1]TEAMS!T$1:T$844,"",0)</f>
        <v>United States</v>
      </c>
      <c r="S45" s="7" t="str" cm="1">
        <f t="array" ref="S45">_xlfn.XLOOKUP($C45&amp;$D45&amp;$F45,[1]TEAMS!$C$1:$C$844&amp;[1]TEAMS!$D$1:$D$844&amp;[1]TEAMS!$F$1:$F$844,[1]TEAMS!U$1:U$844,"",0)</f>
        <v>North America</v>
      </c>
      <c r="T45" s="7" t="str" cm="1">
        <f t="array" ref="T45">_xlfn.XLOOKUP($C45&amp;$D45&amp;$F45,[1]TEAMS!$C$1:$C$844&amp;[1]TEAMS!$D$1:$D$844&amp;[1]TEAMS!$F$1:$F$844,[1]TEAMS!V$1:V$844,"",0)</f>
        <v>Americas</v>
      </c>
      <c r="U45" s="7" cm="1">
        <f t="array" ref="U45">_xlfn.XLOOKUP($C45&amp;$D45&amp;$F45,[1]TEAMS!$C$1:$C$844&amp;[1]TEAMS!$D$1:$D$844&amp;[1]TEAMS!$F$1:$F$844,[1]TEAMS!W$1:W$844,"",0)</f>
        <v>9</v>
      </c>
      <c r="V45" s="7" t="str" cm="1">
        <f t="array" ref="V45">_xlfn.XLOOKUP($C45&amp;$D45&amp;$F45,[1]TEAMS!$C$1:$C$844&amp;[1]TEAMS!$D$1:$D$844&amp;[1]TEAMS!$F$1:$F$844,[1]TEAMS!Z$1:Z$844,"",0)</f>
        <v>Texas</v>
      </c>
      <c r="W45" s="7" t="str" cm="1">
        <f t="array" ref="W45">_xlfn.XLOOKUP($C45&amp;$D45&amp;$F45,[1]TEAMS!$C$1:$C$844&amp;[1]TEAMS!$D$1:$D$844&amp;[1]TEAMS!$F$1:$F$844,[1]TEAMS!X$1:X$844,"",0)</f>
        <v>BIG12</v>
      </c>
      <c r="X45" s="7" cm="1">
        <f t="array" ref="X45">_xlfn.XLOOKUP($C45&amp;$D45&amp;$F45,[1]TEAMS!$C$1:$C$844&amp;[1]TEAMS!$D$1:$D$844&amp;[1]TEAMS!$F$1:$F$844,[1]TEAMS!AF$1:AF$844,"",0)</f>
        <v>4767000</v>
      </c>
      <c r="Y45" s="8" cm="1">
        <f t="array" ref="Y45">_xlfn.XLOOKUP($C45&amp;$D45&amp;$F45,[1]TEAMS!$C$1:$C$844&amp;[1]TEAMS!$D$1:$D$844&amp;[1]TEAMS!$F$1:$F$844,[1]TEAMS!AG$1:AG$844,"",0)</f>
        <v>3.9589890590634079E-2</v>
      </c>
      <c r="Z45" s="7" cm="1">
        <f t="array" ref="Z45">_xlfn.XLOOKUP($C45&amp;$D45&amp;$F45,[1]TEAMS!$C$1:$C$844&amp;[1]TEAMS!$D$1:$D$844&amp;[1]TEAMS!$F$1:$F$844,[1]TEAMS!AJ$1:AJ$844,"",0)</f>
        <v>1186</v>
      </c>
      <c r="AA45" s="7" cm="1">
        <f t="array" ref="AA45">_xlfn.XLOOKUP($C45&amp;$D45&amp;$F45,[1]TEAMS!$C$1:$C$844&amp;[1]TEAMS!$D$1:$D$844&amp;[1]TEAMS!$F$1:$F$844,[1]TEAMS!AR$1:AR$844,"",0)</f>
        <v>8.92</v>
      </c>
      <c r="AB45" s="8">
        <f t="shared" si="1"/>
        <v>0.61938641686182672</v>
      </c>
      <c r="AC45" s="7" cm="1">
        <f t="array" ref="AC45">_xlfn.XLOOKUP($C45&amp;$D45&amp;$F45,[1]TEAMS!$C$1:$C$844&amp;[1]TEAMS!$D$1:$D$844&amp;[1]TEAMS!$F$1:$F$844,[1]TEAMS!AL$1:AL$844,0,0)</f>
        <v>0.2</v>
      </c>
      <c r="AD45" s="7" cm="1">
        <f t="array" ref="AD45">_xlfn.XLOOKUP($C45&amp;$D45&amp;$F45,[1]TEAMS!$C$1:$C$844&amp;[1]TEAMS!$D$1:$D$844&amp;[1]TEAMS!$F$1:$F$844,[1]TEAMS!AM$1:AM$844,0,0)</f>
        <v>1.4</v>
      </c>
      <c r="AE45" s="7" cm="1">
        <f t="array" ref="AE45">_xlfn.XLOOKUP($C45&amp;$D45&amp;$F45,[1]TEAMS!$C$1:$C$844&amp;[1]TEAMS!$D$1:$D$844&amp;[1]TEAMS!$F$1:$F$844,[1]TEAMS!AN$1:AN$844,0,0)</f>
        <v>1.5</v>
      </c>
      <c r="AF45" s="7"/>
      <c r="AG45" s="8">
        <f t="shared" si="4"/>
        <v>3.1780000000000004</v>
      </c>
      <c r="AH45" s="8" cm="1">
        <f t="array" ref="AH45">IF(OR($AE45="",$Z45=""),0,SUMPRODUCT(--($C$2:$C$528=$C45),--($D$2:$D$528=$D45),$Z$2:$Z$528,$AE$2:$AE$528)/SUMIFS($Z$2:$Z$528,$C$2:$C$528,$C45,$D$2:$D$528,$D45))</f>
        <v>4.7272658079625298</v>
      </c>
      <c r="AI45" s="7" cm="1">
        <f t="array" ref="AI45">_xlfn.XLOOKUP($C45&amp;$D45&amp;$F45,[1]TEAMS!$C$1:$C$844&amp;[1]TEAMS!$D$1:$D$844&amp;[1]TEAMS!$F$1:$F$844,[1]TEAMS!AO$1:AO$844,"",0)</f>
        <v>-0.8</v>
      </c>
      <c r="AJ45" s="8">
        <f t="shared" si="5"/>
        <v>-5.9587500000000002</v>
      </c>
      <c r="AK45" s="8" cm="1">
        <f t="array" ref="AK45">IF(OR($AI45="",$Z45=""),0,SUMPRODUCT(--($C$2:$C$528=$C45),--($D$2:$D$528=$D45),$Z$2:$Z$528,$AI$2:$AI$528)/SUMIFS($Z$2:$Z$528,$C$2:$C$528,$C45,$D$2:$D$528,$D45))</f>
        <v>1.6009601873536299</v>
      </c>
      <c r="AL45" s="7" cm="1">
        <f t="array" ref="AL45">_xlfn.XLOOKUP($C45&amp;$D45&amp;$F45,[1]TEAMS!$C$1:$C$844&amp;[1]TEAMS!$D$1:$D$844&amp;[1]TEAMS!$F$1:$F$844,[1]TEAMS!AP$1:AP$844,"",0)</f>
        <v>-1.74</v>
      </c>
      <c r="AM45" s="8">
        <f t="shared" si="6"/>
        <v>-2.7396551724137934</v>
      </c>
      <c r="AN45" s="8" cm="1">
        <f t="array" ref="AN45">IF(OR($AL45="",$Z45=""),0,SUMPRODUCT(--($C$2:$C$528=$C45),--($D$2:$D$528=$D45),$Z$2:$Z$528,$AL$2:$AL$528)/SUMIFS($Z$2:$Z$528,$C$2:$C$528,$C45,$D$2:$D$528,$D45))</f>
        <v>1.1870556206088994</v>
      </c>
      <c r="AO45" s="7" cm="1">
        <f t="array" ref="AO45">_xlfn.XLOOKUP($C45&amp;$D45&amp;$F45,[1]TEAMS!$C$1:$C$844&amp;[1]TEAMS!$D$1:$D$844&amp;[1]TEAMS!$F$1:$F$844,[1]TEAMS!AQ$1:AQ$844,0,0)</f>
        <v>15.7</v>
      </c>
      <c r="AP45" s="7" cm="1">
        <f t="array" ref="AP45">_xlfn.XLOOKUP($C45&amp;$D45&amp;$F45,[1]TEAMS!$C$1:$C$844&amp;[1]TEAMS!$D$1:$D$844&amp;[1]TEAMS!$F$1:$F$844,[1]TEAMS!AS$1:AS$844,0,0)</f>
        <v>53.7</v>
      </c>
      <c r="AQ45" s="10" cm="1">
        <f t="array" ref="AQ45">_xlfn.XLOOKUP($C45&amp;$D45&amp;$F45,[1]TEAMS!$C$1:$C$844&amp;[1]TEAMS!$D$1:$D$844&amp;[1]TEAMS!$F$1:$F$844,[1]TEAMS!AT$1:AT$844,0,0)</f>
        <v>7.2</v>
      </c>
      <c r="AR45" s="10" cm="1">
        <f t="array" ref="AR45">_xlfn.XLOOKUP($C45&amp;$D45&amp;$F45,[1]TEAMS!$C$1:$C$844&amp;[1]TEAMS!$D$1:$D$844&amp;[1]TEAMS!$F$1:$F$844,[1]TEAMS!AU$1:AU$844,0,0)</f>
        <v>1.7</v>
      </c>
      <c r="AS45" s="10" cm="1">
        <f t="array" ref="AS45">_xlfn.XLOOKUP($C45&amp;$D45&amp;$F45,[1]TEAMS!$C$1:$C$844&amp;[1]TEAMS!$D$1:$D$844&amp;[1]TEAMS!$F$1:$F$844,[1]TEAMS!AV$1:AV$844,0,0)</f>
        <v>0.4</v>
      </c>
      <c r="AT45" s="10" cm="1">
        <f t="array" ref="AT45">_xlfn.XLOOKUP($C45&amp;$D45&amp;$F45,[1]TEAMS!$C$1:$C$844&amp;[1]TEAMS!$D$1:$D$844&amp;[1]TEAMS!$F$1:$F$844,[1]TEAMS!AW$1:AW$844,0,0)</f>
        <v>10.7</v>
      </c>
      <c r="AU45" s="10" cm="1">
        <f t="array" ref="AU45">_xlfn.XLOOKUP($C45&amp;$D45&amp;$F45,[1]TEAMS!$C$1:$C$844&amp;[1]TEAMS!$D$1:$D$844&amp;[1]TEAMS!$F$1:$F$844,[1]TEAMS!AX$1:AX$844,0,0)</f>
        <v>0.67289719626168232</v>
      </c>
      <c r="AV45" s="10" cm="1">
        <f t="array" ref="AV45">_xlfn.XLOOKUP($C45&amp;$D45&amp;$F45,[1]TEAMS!$C$1:$C$844&amp;[1]TEAMS!$D$1:$D$844&amp;[1]TEAMS!$F$1:$F$844,[1]TEAMS!AY$1:AY$844,0,0)</f>
        <v>2.1</v>
      </c>
      <c r="AW45" s="7"/>
      <c r="AX45" s="7"/>
      <c r="BB45" s="1" t="s">
        <v>91</v>
      </c>
      <c r="BC45" s="1">
        <v>2020</v>
      </c>
      <c r="BD45" s="1" t="s">
        <v>92</v>
      </c>
      <c r="BE45" s="7" t="s">
        <v>97</v>
      </c>
      <c r="BH45">
        <v>4767000</v>
      </c>
    </row>
    <row r="46" spans="1:60" x14ac:dyDescent="0.2">
      <c r="A46" s="1" t="str">
        <f t="shared" si="0"/>
        <v>2020-LAL-JaVale McGee</v>
      </c>
      <c r="B46" s="1" t="s">
        <v>91</v>
      </c>
      <c r="C46" s="1">
        <v>2020</v>
      </c>
      <c r="D46" s="1" t="s">
        <v>92</v>
      </c>
      <c r="E46" s="1" t="str">
        <f t="shared" si="2"/>
        <v>2020-LAL</v>
      </c>
      <c r="F46" s="7" t="s">
        <v>98</v>
      </c>
      <c r="G46" s="7" cm="1">
        <f t="array" ref="G46">_xlfn.XLOOKUP($C46&amp;$D46&amp;$F46,[1]TEAMS!$C$1:$C$844&amp;[1]TEAMS!$D$1:$D$844&amp;[1]TEAMS!$F$1:$F$844,[1]TEAMS!G$1:G$844,"",0)</f>
        <v>7</v>
      </c>
      <c r="H46" s="7" t="str" cm="1">
        <f t="array" ref="H46">_xlfn.XLOOKUP($C46&amp;$D46&amp;$F46,[1]TEAMS!$C$1:$C$844&amp;[1]TEAMS!$D$1:$D$844&amp;[1]TEAMS!$F$1:$F$844,[1]TEAMS!H$1:H$844,"",0)</f>
        <v>C</v>
      </c>
      <c r="I46" s="8" cm="1">
        <f t="array" ref="I46">_xlfn.XLOOKUP($C46&amp;$D46&amp;$F46,[1]TEAMS!$C$1:$C$844&amp;[1]TEAMS!$D$1:$D$844&amp;[1]TEAMS!$F$1:$F$844,[1]TEAMS!BG$1:BG$844,"",0)</f>
        <v>5</v>
      </c>
      <c r="J46" s="9">
        <f t="shared" si="3"/>
        <v>5</v>
      </c>
      <c r="K46" s="7" cm="1">
        <f t="array" ref="K46">_xlfn.XLOOKUP($C46&amp;$D46&amp;$F46,[1]TEAMS!$C$1:$C$844&amp;[1]TEAMS!$D$1:$D$844&amp;[1]TEAMS!$F$1:$F$844,[1]TEAMS!J$1:J$844,"",0)</f>
        <v>85</v>
      </c>
      <c r="L46" s="7" cm="1">
        <f t="array" ref="L46">_xlfn.XLOOKUP($C46&amp;$D46&amp;$F46,[1]TEAMS!$C$1:$C$844&amp;[1]TEAMS!$D$1:$D$844&amp;[1]TEAMS!$F$1:$F$844,[1]TEAMS!L$1:L$844,"",0)</f>
        <v>270</v>
      </c>
      <c r="M46" s="10" cm="1">
        <f t="array" ref="M46">_xlfn.XLOOKUP($C46&amp;$D46&amp;$F46,[1]TEAMS!$C$1:$C$844&amp;[1]TEAMS!$D$1:$D$844&amp;[1]TEAMS!$F$1:$F$844,[1]TEAMS!N$1:N$844,"",0)</f>
        <v>26.269278723254001</v>
      </c>
      <c r="N46" s="7" cm="1">
        <f t="array" ref="N46">_xlfn.XLOOKUP($C46&amp;$D46&amp;$F46,[1]TEAMS!$C$1:$C$844&amp;[1]TEAMS!$D$1:$D$844&amp;[1]TEAMS!$F$1:$F$844,[1]TEAMS!O$1:O$844,"",0)</f>
        <v>91</v>
      </c>
      <c r="O46" s="11" cm="1">
        <f t="array" ref="O46">_xlfn.XLOOKUP($C46&amp;$D46&amp;$F46,[1]TEAMS!$C$1:$C$844&amp;[1]TEAMS!$D$1:$D$844&amp;[1]TEAMS!$F$1:$F$844,[1]TEAMS!P$1:P$844,"",0)</f>
        <v>1.0705882352941176</v>
      </c>
      <c r="P46" s="10" cm="1">
        <f t="array" ref="P46">_xlfn.XLOOKUP($C46&amp;$D46&amp;$F46,[1]TEAMS!$C$1:$C$844&amp;[1]TEAMS!$D$1:$D$844&amp;[1]TEAMS!$F$1:$F$844,[1]TEAMS!R$1:R$844,"",0)</f>
        <v>32.727777777777774</v>
      </c>
      <c r="Q46" s="7" t="str" cm="1">
        <f t="array" ref="Q46">_xlfn.XLOOKUP($C46&amp;$D46&amp;$F46,[1]TEAMS!$C$1:$C$844&amp;[1]TEAMS!$D$1:$D$844&amp;[1]TEAMS!$F$1:$F$844,[1]TEAMS!S$1:S$844,"",0)</f>
        <v>us</v>
      </c>
      <c r="R46" s="7" t="str" cm="1">
        <f t="array" ref="R46">_xlfn.XLOOKUP($C46&amp;$D46&amp;$F46,[1]TEAMS!$C$1:$C$844&amp;[1]TEAMS!$D$1:$D$844&amp;[1]TEAMS!$F$1:$F$844,[1]TEAMS!T$1:T$844,"",0)</f>
        <v>United States</v>
      </c>
      <c r="S46" s="7" t="str" cm="1">
        <f t="array" ref="S46">_xlfn.XLOOKUP($C46&amp;$D46&amp;$F46,[1]TEAMS!$C$1:$C$844&amp;[1]TEAMS!$D$1:$D$844&amp;[1]TEAMS!$F$1:$F$844,[1]TEAMS!U$1:U$844,"",0)</f>
        <v>North America</v>
      </c>
      <c r="T46" s="7" t="str" cm="1">
        <f t="array" ref="T46">_xlfn.XLOOKUP($C46&amp;$D46&amp;$F46,[1]TEAMS!$C$1:$C$844&amp;[1]TEAMS!$D$1:$D$844&amp;[1]TEAMS!$F$1:$F$844,[1]TEAMS!V$1:V$844,"",0)</f>
        <v>Americas</v>
      </c>
      <c r="U46" s="7" cm="1">
        <f t="array" ref="U46">_xlfn.XLOOKUP($C46&amp;$D46&amp;$F46,[1]TEAMS!$C$1:$C$844&amp;[1]TEAMS!$D$1:$D$844&amp;[1]TEAMS!$F$1:$F$844,[1]TEAMS!W$1:W$844,"",0)</f>
        <v>11</v>
      </c>
      <c r="V46" s="7" t="str" cm="1">
        <f t="array" ref="V46">_xlfn.XLOOKUP($C46&amp;$D46&amp;$F46,[1]TEAMS!$C$1:$C$844&amp;[1]TEAMS!$D$1:$D$844&amp;[1]TEAMS!$F$1:$F$844,[1]TEAMS!Z$1:Z$844,"",0)</f>
        <v>Nevada</v>
      </c>
      <c r="W46" s="7" t="str" cm="1">
        <f t="array" ref="W46">_xlfn.XLOOKUP($C46&amp;$D46&amp;$F46,[1]TEAMS!$C$1:$C$844&amp;[1]TEAMS!$D$1:$D$844&amp;[1]TEAMS!$F$1:$F$844,[1]TEAMS!X$1:X$844,"",0)</f>
        <v>MWC</v>
      </c>
      <c r="X46" s="7" cm="1">
        <f t="array" ref="X46">_xlfn.XLOOKUP($C46&amp;$D46&amp;$F46,[1]TEAMS!$C$1:$C$844&amp;[1]TEAMS!$D$1:$D$844&amp;[1]TEAMS!$F$1:$F$844,[1]TEAMS!AF$1:AF$844,"",0)</f>
        <v>4000000</v>
      </c>
      <c r="Y46" s="8" cm="1">
        <f t="array" ref="Y46">_xlfn.XLOOKUP($C46&amp;$D46&amp;$F46,[1]TEAMS!$C$1:$C$844&amp;[1]TEAMS!$D$1:$D$844&amp;[1]TEAMS!$F$1:$F$844,[1]TEAMS!AG$1:AG$844,"",0)</f>
        <v>3.3219962736005103E-2</v>
      </c>
      <c r="Z46" s="7" cm="1">
        <f t="array" ref="Z46">_xlfn.XLOOKUP($C46&amp;$D46&amp;$F46,[1]TEAMS!$C$1:$C$844&amp;[1]TEAMS!$D$1:$D$844&amp;[1]TEAMS!$F$1:$F$844,[1]TEAMS!AJ$1:AJ$844,"",0)</f>
        <v>1130</v>
      </c>
      <c r="AA46" s="7" cm="1">
        <f t="array" ref="AA46">_xlfn.XLOOKUP($C46&amp;$D46&amp;$F46,[1]TEAMS!$C$1:$C$844&amp;[1]TEAMS!$D$1:$D$844&amp;[1]TEAMS!$F$1:$F$844,[1]TEAMS!AR$1:AR$844,"",0)</f>
        <v>19.39</v>
      </c>
      <c r="AB46" s="8">
        <f t="shared" si="1"/>
        <v>1.282827868852459</v>
      </c>
      <c r="AC46" s="7" cm="1">
        <f t="array" ref="AC46">_xlfn.XLOOKUP($C46&amp;$D46&amp;$F46,[1]TEAMS!$C$1:$C$844&amp;[1]TEAMS!$D$1:$D$844&amp;[1]TEAMS!$F$1:$F$844,[1]TEAMS!AL$1:AL$844,0,0)</f>
        <v>2.2000000000000002</v>
      </c>
      <c r="AD46" s="7" cm="1">
        <f t="array" ref="AD46">_xlfn.XLOOKUP($C46&amp;$D46&amp;$F46,[1]TEAMS!$C$1:$C$844&amp;[1]TEAMS!$D$1:$D$844&amp;[1]TEAMS!$F$1:$F$844,[1]TEAMS!AM$1:AM$844,0,0)</f>
        <v>2.4</v>
      </c>
      <c r="AE46" s="7" cm="1">
        <f t="array" ref="AE46">_xlfn.XLOOKUP($C46&amp;$D46&amp;$F46,[1]TEAMS!$C$1:$C$844&amp;[1]TEAMS!$D$1:$D$844&amp;[1]TEAMS!$F$1:$F$844,[1]TEAMS!AN$1:AN$844,0,0)</f>
        <v>4.7</v>
      </c>
      <c r="AF46" s="7"/>
      <c r="AG46" s="8">
        <f t="shared" si="4"/>
        <v>0.85106382978723405</v>
      </c>
      <c r="AH46" s="8" cm="1">
        <f t="array" ref="AH46">IF(OR($AE46="",$Z46=""),0,SUMPRODUCT(--($C$2:$C$528=$C46),--($D$2:$D$528=$D46),$Z$2:$Z$528,$AE$2:$AE$528)/SUMIFS($Z$2:$Z$528,$C$2:$C$528,$C46,$D$2:$D$528,$D46))</f>
        <v>4.7272658079625298</v>
      </c>
      <c r="AI46" s="7" cm="1">
        <f t="array" ref="AI46">_xlfn.XLOOKUP($C46&amp;$D46&amp;$F46,[1]TEAMS!$C$1:$C$844&amp;[1]TEAMS!$D$1:$D$844&amp;[1]TEAMS!$F$1:$F$844,[1]TEAMS!AO$1:AO$844,"",0)</f>
        <v>2.6</v>
      </c>
      <c r="AJ46" s="8">
        <f t="shared" si="5"/>
        <v>1.5384615384615383</v>
      </c>
      <c r="AK46" s="8" cm="1">
        <f t="array" ref="AK46">IF(OR($AI46="",$Z46=""),0,SUMPRODUCT(--($C$2:$C$528=$C46),--($D$2:$D$528=$D46),$Z$2:$Z$528,$AI$2:$AI$528)/SUMIFS($Z$2:$Z$528,$C$2:$C$528,$C46,$D$2:$D$528,$D46))</f>
        <v>1.6009601873536299</v>
      </c>
      <c r="AL46" s="7" cm="1">
        <f t="array" ref="AL46">_xlfn.XLOOKUP($C46&amp;$D46&amp;$F46,[1]TEAMS!$C$1:$C$844&amp;[1]TEAMS!$D$1:$D$844&amp;[1]TEAMS!$F$1:$F$844,[1]TEAMS!AP$1:AP$844,"",0)</f>
        <v>1.76</v>
      </c>
      <c r="AM46" s="8">
        <f t="shared" si="6"/>
        <v>2.2727272727272729</v>
      </c>
      <c r="AN46" s="8" cm="1">
        <f t="array" ref="AN46">IF(OR($AL46="",$Z46=""),0,SUMPRODUCT(--($C$2:$C$528=$C46),--($D$2:$D$528=$D46),$Z$2:$Z$528,$AL$2:$AL$528)/SUMIFS($Z$2:$Z$528,$C$2:$C$528,$C46,$D$2:$D$528,$D46))</f>
        <v>1.1870556206088994</v>
      </c>
      <c r="AO46" s="7" cm="1">
        <f t="array" ref="AO46">_xlfn.XLOOKUP($C46&amp;$D46&amp;$F46,[1]TEAMS!$C$1:$C$844&amp;[1]TEAMS!$D$1:$D$844&amp;[1]TEAMS!$F$1:$F$844,[1]TEAMS!AQ$1:AQ$844,0,0)</f>
        <v>14.8</v>
      </c>
      <c r="AP46" s="7" cm="1">
        <f t="array" ref="AP46">_xlfn.XLOOKUP($C46&amp;$D46&amp;$F46,[1]TEAMS!$C$1:$C$844&amp;[1]TEAMS!$D$1:$D$844&amp;[1]TEAMS!$F$1:$F$844,[1]TEAMS!AS$1:AS$844,0,0)</f>
        <v>65.2</v>
      </c>
      <c r="AQ46" s="10" cm="1">
        <f t="array" ref="AQ46">_xlfn.XLOOKUP($C46&amp;$D46&amp;$F46,[1]TEAMS!$C$1:$C$844&amp;[1]TEAMS!$D$1:$D$844&amp;[1]TEAMS!$F$1:$F$844,[1]TEAMS!AT$1:AT$844,0,0)</f>
        <v>4.5999999999999996</v>
      </c>
      <c r="AR46" s="10" cm="1">
        <f t="array" ref="AR46">_xlfn.XLOOKUP($C46&amp;$D46&amp;$F46,[1]TEAMS!$C$1:$C$844&amp;[1]TEAMS!$D$1:$D$844&amp;[1]TEAMS!$F$1:$F$844,[1]TEAMS!AU$1:AU$844,0,0)</f>
        <v>1.5</v>
      </c>
      <c r="AS46" s="10" cm="1">
        <f t="array" ref="AS46">_xlfn.XLOOKUP($C46&amp;$D46&amp;$F46,[1]TEAMS!$C$1:$C$844&amp;[1]TEAMS!$D$1:$D$844&amp;[1]TEAMS!$F$1:$F$844,[1]TEAMS!AV$1:AV$844,0,0)</f>
        <v>7.5</v>
      </c>
      <c r="AT46" s="10" cm="1">
        <f t="array" ref="AT46">_xlfn.XLOOKUP($C46&amp;$D46&amp;$F46,[1]TEAMS!$C$1:$C$844&amp;[1]TEAMS!$D$1:$D$844&amp;[1]TEAMS!$F$1:$F$844,[1]TEAMS!AW$1:AW$844,0,0)</f>
        <v>13.9</v>
      </c>
      <c r="AU46" s="10" cm="1">
        <f t="array" ref="AU46">_xlfn.XLOOKUP($C46&amp;$D46&amp;$F46,[1]TEAMS!$C$1:$C$844&amp;[1]TEAMS!$D$1:$D$844&amp;[1]TEAMS!$F$1:$F$844,[1]TEAMS!AX$1:AX$844,0,0)</f>
        <v>0.33093525179856109</v>
      </c>
      <c r="AV46" s="10" cm="1">
        <f t="array" ref="AV46">_xlfn.XLOOKUP($C46&amp;$D46&amp;$F46,[1]TEAMS!$C$1:$C$844&amp;[1]TEAMS!$D$1:$D$844&amp;[1]TEAMS!$F$1:$F$844,[1]TEAMS!AY$1:AY$844,0,0)</f>
        <v>9</v>
      </c>
      <c r="AW46" s="7"/>
      <c r="AX46" s="7"/>
      <c r="BB46" s="1" t="s">
        <v>91</v>
      </c>
      <c r="BC46" s="1">
        <v>2020</v>
      </c>
      <c r="BD46" s="1" t="s">
        <v>92</v>
      </c>
      <c r="BE46" s="7" t="s">
        <v>98</v>
      </c>
      <c r="BH46">
        <v>4000000</v>
      </c>
    </row>
    <row r="47" spans="1:60" x14ac:dyDescent="0.2">
      <c r="A47" s="1" t="str">
        <f t="shared" si="0"/>
        <v>2020-LAL-Quinn Cook</v>
      </c>
      <c r="B47" s="1" t="s">
        <v>91</v>
      </c>
      <c r="C47" s="1">
        <v>2020</v>
      </c>
      <c r="D47" s="1" t="s">
        <v>92</v>
      </c>
      <c r="E47" s="1" t="str">
        <f t="shared" si="2"/>
        <v>2020-LAL</v>
      </c>
      <c r="F47" s="7" t="s">
        <v>99</v>
      </c>
      <c r="G47" s="7" t="str" cm="1">
        <f t="array" ref="G47">_xlfn.XLOOKUP($C47&amp;$D47&amp;$F47,[1]TEAMS!$C$1:$C$844&amp;[1]TEAMS!$D$1:$D$844&amp;[1]TEAMS!$F$1:$F$844,[1]TEAMS!G$1:G$844,"",0)</f>
        <v>2, 28</v>
      </c>
      <c r="H47" s="7" t="str" cm="1">
        <f t="array" ref="H47">_xlfn.XLOOKUP($C47&amp;$D47&amp;$F47,[1]TEAMS!$C$1:$C$844&amp;[1]TEAMS!$D$1:$D$844&amp;[1]TEAMS!$F$1:$F$844,[1]TEAMS!H$1:H$844,"",0)</f>
        <v>PG</v>
      </c>
      <c r="I47" s="8" cm="1">
        <f t="array" ref="I47">_xlfn.XLOOKUP($C47&amp;$D47&amp;$F47,[1]TEAMS!$C$1:$C$844&amp;[1]TEAMS!$D$1:$D$844&amp;[1]TEAMS!$F$1:$F$844,[1]TEAMS!BG$1:BG$844,"",0)</f>
        <v>1.08</v>
      </c>
      <c r="J47" s="9">
        <f t="shared" si="3"/>
        <v>1</v>
      </c>
      <c r="K47" s="7" cm="1">
        <f t="array" ref="K47">_xlfn.XLOOKUP($C47&amp;$D47&amp;$F47,[1]TEAMS!$C$1:$C$844&amp;[1]TEAMS!$D$1:$D$844&amp;[1]TEAMS!$F$1:$F$844,[1]TEAMS!J$1:J$844,"",0)</f>
        <v>73</v>
      </c>
      <c r="L47" s="7" cm="1">
        <f t="array" ref="L47">_xlfn.XLOOKUP($C47&amp;$D47&amp;$F47,[1]TEAMS!$C$1:$C$844&amp;[1]TEAMS!$D$1:$D$844&amp;[1]TEAMS!$F$1:$F$844,[1]TEAMS!L$1:L$844,"",0)</f>
        <v>180</v>
      </c>
      <c r="M47" s="10" cm="1">
        <f t="array" ref="M47">_xlfn.XLOOKUP($C47&amp;$D47&amp;$F47,[1]TEAMS!$C$1:$C$844&amp;[1]TEAMS!$D$1:$D$844&amp;[1]TEAMS!$F$1:$F$844,[1]TEAMS!N$1:N$844,"",0)</f>
        <v>23.743734130920142</v>
      </c>
      <c r="N47" s="7" cm="1">
        <f t="array" ref="N47">_xlfn.XLOOKUP($C47&amp;$D47&amp;$F47,[1]TEAMS!$C$1:$C$844&amp;[1]TEAMS!$D$1:$D$844&amp;[1]TEAMS!$F$1:$F$844,[1]TEAMS!O$1:O$844,"",0)</f>
        <v>76</v>
      </c>
      <c r="O47" s="11" cm="1">
        <f t="array" ref="O47">_xlfn.XLOOKUP($C47&amp;$D47&amp;$F47,[1]TEAMS!$C$1:$C$844&amp;[1]TEAMS!$D$1:$D$844&amp;[1]TEAMS!$F$1:$F$844,[1]TEAMS!P$1:P$844,"",0)</f>
        <v>1.0410958904109588</v>
      </c>
      <c r="P47" s="10" cm="1">
        <f t="array" ref="P47">_xlfn.XLOOKUP($C47&amp;$D47&amp;$F47,[1]TEAMS!$C$1:$C$844&amp;[1]TEAMS!$D$1:$D$844&amp;[1]TEAMS!$F$1:$F$844,[1]TEAMS!R$1:R$844,"",0)</f>
        <v>27.55</v>
      </c>
      <c r="Q47" s="7" t="str" cm="1">
        <f t="array" ref="Q47">_xlfn.XLOOKUP($C47&amp;$D47&amp;$F47,[1]TEAMS!$C$1:$C$844&amp;[1]TEAMS!$D$1:$D$844&amp;[1]TEAMS!$F$1:$F$844,[1]TEAMS!S$1:S$844,"",0)</f>
        <v>us</v>
      </c>
      <c r="R47" s="7" t="str" cm="1">
        <f t="array" ref="R47">_xlfn.XLOOKUP($C47&amp;$D47&amp;$F47,[1]TEAMS!$C$1:$C$844&amp;[1]TEAMS!$D$1:$D$844&amp;[1]TEAMS!$F$1:$F$844,[1]TEAMS!T$1:T$844,"",0)</f>
        <v>United States</v>
      </c>
      <c r="S47" s="7" t="str" cm="1">
        <f t="array" ref="S47">_xlfn.XLOOKUP($C47&amp;$D47&amp;$F47,[1]TEAMS!$C$1:$C$844&amp;[1]TEAMS!$D$1:$D$844&amp;[1]TEAMS!$F$1:$F$844,[1]TEAMS!U$1:U$844,"",0)</f>
        <v>North America</v>
      </c>
      <c r="T47" s="7" t="str" cm="1">
        <f t="array" ref="T47">_xlfn.XLOOKUP($C47&amp;$D47&amp;$F47,[1]TEAMS!$C$1:$C$844&amp;[1]TEAMS!$D$1:$D$844&amp;[1]TEAMS!$F$1:$F$844,[1]TEAMS!V$1:V$844,"",0)</f>
        <v>Americas</v>
      </c>
      <c r="U47" s="7" cm="1">
        <f t="array" ref="U47">_xlfn.XLOOKUP($C47&amp;$D47&amp;$F47,[1]TEAMS!$C$1:$C$844&amp;[1]TEAMS!$D$1:$D$844&amp;[1]TEAMS!$F$1:$F$844,[1]TEAMS!W$1:W$844,"",0)</f>
        <v>3</v>
      </c>
      <c r="V47" s="7" t="str" cm="1">
        <f t="array" ref="V47">_xlfn.XLOOKUP($C47&amp;$D47&amp;$F47,[1]TEAMS!$C$1:$C$844&amp;[1]TEAMS!$D$1:$D$844&amp;[1]TEAMS!$F$1:$F$844,[1]TEAMS!Z$1:Z$844,"",0)</f>
        <v>Duke</v>
      </c>
      <c r="W47" s="7" t="str" cm="1">
        <f t="array" ref="W47">_xlfn.XLOOKUP($C47&amp;$D47&amp;$F47,[1]TEAMS!$C$1:$C$844&amp;[1]TEAMS!$D$1:$D$844&amp;[1]TEAMS!$F$1:$F$844,[1]TEAMS!X$1:X$844,"",0)</f>
        <v>ACC</v>
      </c>
      <c r="X47" s="7" cm="1">
        <f t="array" ref="X47">_xlfn.XLOOKUP($C47&amp;$D47&amp;$F47,[1]TEAMS!$C$1:$C$844&amp;[1]TEAMS!$D$1:$D$844&amp;[1]TEAMS!$F$1:$F$844,[1]TEAMS!AF$1:AF$844,"",0)</f>
        <v>3000000</v>
      </c>
      <c r="Y47" s="8" cm="1">
        <f t="array" ref="Y47">_xlfn.XLOOKUP($C47&amp;$D47&amp;$F47,[1]TEAMS!$C$1:$C$844&amp;[1]TEAMS!$D$1:$D$844&amp;[1]TEAMS!$F$1:$F$844,[1]TEAMS!AG$1:AG$844,"",0)</f>
        <v>2.4914972052003825E-2</v>
      </c>
      <c r="Z47" s="7" cm="1">
        <f t="array" ref="Z47">_xlfn.XLOOKUP($C47&amp;$D47&amp;$F47,[1]TEAMS!$C$1:$C$844&amp;[1]TEAMS!$D$1:$D$844&amp;[1]TEAMS!$F$1:$F$844,[1]TEAMS!AJ$1:AJ$844,"",0)</f>
        <v>508</v>
      </c>
      <c r="AA47" s="7" cm="1">
        <f t="array" ref="AA47">_xlfn.XLOOKUP($C47&amp;$D47&amp;$F47,[1]TEAMS!$C$1:$C$844&amp;[1]TEAMS!$D$1:$D$844&amp;[1]TEAMS!$F$1:$F$844,[1]TEAMS!AR$1:AR$844,"",0)</f>
        <v>10.01</v>
      </c>
      <c r="AB47" s="8">
        <f t="shared" si="1"/>
        <v>0.29772131147540981</v>
      </c>
      <c r="AC47" s="7" cm="1">
        <f t="array" ref="AC47">_xlfn.XLOOKUP($C47&amp;$D47&amp;$F47,[1]TEAMS!$C$1:$C$844&amp;[1]TEAMS!$D$1:$D$844&amp;[1]TEAMS!$F$1:$F$844,[1]TEAMS!AL$1:AL$844,0,0)</f>
        <v>-0.2</v>
      </c>
      <c r="AD47" s="7" cm="1">
        <f t="array" ref="AD47">_xlfn.XLOOKUP($C47&amp;$D47&amp;$F47,[1]TEAMS!$C$1:$C$844&amp;[1]TEAMS!$D$1:$D$844&amp;[1]TEAMS!$F$1:$F$844,[1]TEAMS!AM$1:AM$844,0,0)</f>
        <v>0.5</v>
      </c>
      <c r="AE47" s="7" cm="1">
        <f t="array" ref="AE47">_xlfn.XLOOKUP($C47&amp;$D47&amp;$F47,[1]TEAMS!$C$1:$C$844&amp;[1]TEAMS!$D$1:$D$844&amp;[1]TEAMS!$F$1:$F$844,[1]TEAMS!AN$1:AN$844,0,0)</f>
        <v>0.3</v>
      </c>
      <c r="AF47" s="7"/>
      <c r="AG47" s="8">
        <f t="shared" si="4"/>
        <v>10</v>
      </c>
      <c r="AH47" s="8" cm="1">
        <f t="array" ref="AH47">IF(OR($AE47="",$Z47=""),0,SUMPRODUCT(--($C$2:$C$528=$C47),--($D$2:$D$528=$D47),$Z$2:$Z$528,$AE$2:$AE$528)/SUMIFS($Z$2:$Z$528,$C$2:$C$528,$C47,$D$2:$D$528,$D47))</f>
        <v>4.7272658079625298</v>
      </c>
      <c r="AI47" s="7" cm="1">
        <f t="array" ref="AI47">_xlfn.XLOOKUP($C47&amp;$D47&amp;$F47,[1]TEAMS!$C$1:$C$844&amp;[1]TEAMS!$D$1:$D$844&amp;[1]TEAMS!$F$1:$F$844,[1]TEAMS!AO$1:AO$844,"",0)</f>
        <v>-4.2</v>
      </c>
      <c r="AJ47" s="8">
        <f t="shared" si="5"/>
        <v>-0.7142857142857143</v>
      </c>
      <c r="AK47" s="8" cm="1">
        <f t="array" ref="AK47">IF(OR($AI47="",$Z47=""),0,SUMPRODUCT(--($C$2:$C$528=$C47),--($D$2:$D$528=$D47),$Z$2:$Z$528,$AI$2:$AI$528)/SUMIFS($Z$2:$Z$528,$C$2:$C$528,$C47,$D$2:$D$528,$D47))</f>
        <v>1.6009601873536299</v>
      </c>
      <c r="AL47" s="7" cm="1">
        <f t="array" ref="AL47">_xlfn.XLOOKUP($C47&amp;$D47&amp;$F47,[1]TEAMS!$C$1:$C$844&amp;[1]TEAMS!$D$1:$D$844&amp;[1]TEAMS!$F$1:$F$844,[1]TEAMS!AP$1:AP$844,"",0)</f>
        <v>-2.12</v>
      </c>
      <c r="AM47" s="8">
        <f t="shared" si="6"/>
        <v>-1.4150943396226414</v>
      </c>
      <c r="AN47" s="8" cm="1">
        <f t="array" ref="AN47">IF(OR($AL47="",$Z47=""),0,SUMPRODUCT(--($C$2:$C$528=$C47),--($D$2:$D$528=$D47),$Z$2:$Z$528,$AL$2:$AL$528)/SUMIFS($Z$2:$Z$528,$C$2:$C$528,$C47,$D$2:$D$528,$D47))</f>
        <v>1.1870556206088994</v>
      </c>
      <c r="AO47" s="7" cm="1">
        <f t="array" ref="AO47">_xlfn.XLOOKUP($C47&amp;$D47&amp;$F47,[1]TEAMS!$C$1:$C$844&amp;[1]TEAMS!$D$1:$D$844&amp;[1]TEAMS!$F$1:$F$844,[1]TEAMS!AQ$1:AQ$844,0,0)</f>
        <v>21</v>
      </c>
      <c r="AP47" s="7" cm="1">
        <f t="array" ref="AP47">_xlfn.XLOOKUP($C47&amp;$D47&amp;$F47,[1]TEAMS!$C$1:$C$844&amp;[1]TEAMS!$D$1:$D$844&amp;[1]TEAMS!$F$1:$F$844,[1]TEAMS!AS$1:AS$844,0,0)</f>
        <v>50.9</v>
      </c>
      <c r="AQ47" s="10" cm="1">
        <f t="array" ref="AQ47">_xlfn.XLOOKUP($C47&amp;$D47&amp;$F47,[1]TEAMS!$C$1:$C$844&amp;[1]TEAMS!$D$1:$D$844&amp;[1]TEAMS!$F$1:$F$844,[1]TEAMS!AT$1:AT$844,0,0)</f>
        <v>13.8</v>
      </c>
      <c r="AR47" s="10" cm="1">
        <f t="array" ref="AR47">_xlfn.XLOOKUP($C47&amp;$D47&amp;$F47,[1]TEAMS!$C$1:$C$844&amp;[1]TEAMS!$D$1:$D$844&amp;[1]TEAMS!$F$1:$F$844,[1]TEAMS!AU$1:AU$844,0,0)</f>
        <v>1.1000000000000001</v>
      </c>
      <c r="AS47" s="10" cm="1">
        <f t="array" ref="AS47">_xlfn.XLOOKUP($C47&amp;$D47&amp;$F47,[1]TEAMS!$C$1:$C$844&amp;[1]TEAMS!$D$1:$D$844&amp;[1]TEAMS!$F$1:$F$844,[1]TEAMS!AV$1:AV$844,0,0)</f>
        <v>0.4</v>
      </c>
      <c r="AT47" s="10" cm="1">
        <f t="array" ref="AT47">_xlfn.XLOOKUP($C47&amp;$D47&amp;$F47,[1]TEAMS!$C$1:$C$844&amp;[1]TEAMS!$D$1:$D$844&amp;[1]TEAMS!$F$1:$F$844,[1]TEAMS!AW$1:AW$844,0,0)</f>
        <v>13</v>
      </c>
      <c r="AU47" s="10" cm="1">
        <f t="array" ref="AU47">_xlfn.XLOOKUP($C47&amp;$D47&amp;$F47,[1]TEAMS!$C$1:$C$844&amp;[1]TEAMS!$D$1:$D$844&amp;[1]TEAMS!$F$1:$F$844,[1]TEAMS!AX$1:AX$844,0,0)</f>
        <v>1.0615384615384615</v>
      </c>
      <c r="AV47" s="10" cm="1">
        <f t="array" ref="AV47">_xlfn.XLOOKUP($C47&amp;$D47&amp;$F47,[1]TEAMS!$C$1:$C$844&amp;[1]TEAMS!$D$1:$D$844&amp;[1]TEAMS!$F$1:$F$844,[1]TEAMS!AY$1:AY$844,0,0)</f>
        <v>1.5</v>
      </c>
      <c r="AW47" s="7"/>
      <c r="AX47" s="7"/>
      <c r="BB47" s="1" t="s">
        <v>91</v>
      </c>
      <c r="BC47" s="1">
        <v>2020</v>
      </c>
      <c r="BD47" s="1" t="s">
        <v>92</v>
      </c>
      <c r="BE47" s="7" t="s">
        <v>99</v>
      </c>
      <c r="BH47">
        <v>3000000</v>
      </c>
    </row>
    <row r="48" spans="1:60" x14ac:dyDescent="0.2">
      <c r="A48" s="1" t="str">
        <f t="shared" si="0"/>
        <v>2020-LAL-Alex Caruso</v>
      </c>
      <c r="B48" s="1" t="s">
        <v>91</v>
      </c>
      <c r="C48" s="1">
        <v>2020</v>
      </c>
      <c r="D48" s="1" t="s">
        <v>92</v>
      </c>
      <c r="E48" s="1" t="str">
        <f t="shared" si="2"/>
        <v>2020-LAL</v>
      </c>
      <c r="F48" s="7" t="s">
        <v>100</v>
      </c>
      <c r="G48" s="7" cm="1">
        <f t="array" ref="G48">_xlfn.XLOOKUP($C48&amp;$D48&amp;$F48,[1]TEAMS!$C$1:$C$844&amp;[1]TEAMS!$D$1:$D$844&amp;[1]TEAMS!$F$1:$F$844,[1]TEAMS!G$1:G$844,"",0)</f>
        <v>4</v>
      </c>
      <c r="H48" s="7" t="str" cm="1">
        <f t="array" ref="H48">_xlfn.XLOOKUP($C48&amp;$D48&amp;$F48,[1]TEAMS!$C$1:$C$844&amp;[1]TEAMS!$D$1:$D$844&amp;[1]TEAMS!$F$1:$F$844,[1]TEAMS!H$1:H$844,"",0)</f>
        <v>PG</v>
      </c>
      <c r="I48" s="8" cm="1">
        <f t="array" ref="I48">_xlfn.XLOOKUP($C48&amp;$D48&amp;$F48,[1]TEAMS!$C$1:$C$844&amp;[1]TEAMS!$D$1:$D$844&amp;[1]TEAMS!$F$1:$F$844,[1]TEAMS!BG$1:BG$844,"",0)</f>
        <v>1.4800000000000002</v>
      </c>
      <c r="J48" s="9">
        <f t="shared" si="3"/>
        <v>1</v>
      </c>
      <c r="K48" s="7" cm="1">
        <f t="array" ref="K48">_xlfn.XLOOKUP($C48&amp;$D48&amp;$F48,[1]TEAMS!$C$1:$C$844&amp;[1]TEAMS!$D$1:$D$844&amp;[1]TEAMS!$F$1:$F$844,[1]TEAMS!J$1:J$844,"",0)</f>
        <v>76</v>
      </c>
      <c r="L48" s="7" cm="1">
        <f t="array" ref="L48">_xlfn.XLOOKUP($C48&amp;$D48&amp;$F48,[1]TEAMS!$C$1:$C$844&amp;[1]TEAMS!$D$1:$D$844&amp;[1]TEAMS!$F$1:$F$844,[1]TEAMS!L$1:L$844,"",0)</f>
        <v>186</v>
      </c>
      <c r="M48" s="10" cm="1">
        <f t="array" ref="M48">_xlfn.XLOOKUP($C48&amp;$D48&amp;$F48,[1]TEAMS!$C$1:$C$844&amp;[1]TEAMS!$D$1:$D$844&amp;[1]TEAMS!$F$1:$F$844,[1]TEAMS!N$1:N$844,"",0)</f>
        <v>22.636433141123483</v>
      </c>
      <c r="N48" s="7" cm="1">
        <f t="array" ref="N48">_xlfn.XLOOKUP($C48&amp;$D48&amp;$F48,[1]TEAMS!$C$1:$C$844&amp;[1]TEAMS!$D$1:$D$844&amp;[1]TEAMS!$F$1:$F$844,[1]TEAMS!O$1:O$844,"",0)</f>
        <v>78</v>
      </c>
      <c r="O48" s="11" cm="1">
        <f t="array" ref="O48">_xlfn.XLOOKUP($C48&amp;$D48&amp;$F48,[1]TEAMS!$C$1:$C$844&amp;[1]TEAMS!$D$1:$D$844&amp;[1]TEAMS!$F$1:$F$844,[1]TEAMS!P$1:P$844,"",0)</f>
        <v>1.0263157894736843</v>
      </c>
      <c r="P48" s="10" cm="1">
        <f t="array" ref="P48">_xlfn.XLOOKUP($C48&amp;$D48&amp;$F48,[1]TEAMS!$C$1:$C$844&amp;[1]TEAMS!$D$1:$D$844&amp;[1]TEAMS!$F$1:$F$844,[1]TEAMS!R$1:R$844,"",0)</f>
        <v>26.613888888888887</v>
      </c>
      <c r="Q48" s="7" t="str" cm="1">
        <f t="array" ref="Q48">_xlfn.XLOOKUP($C48&amp;$D48&amp;$F48,[1]TEAMS!$C$1:$C$844&amp;[1]TEAMS!$D$1:$D$844&amp;[1]TEAMS!$F$1:$F$844,[1]TEAMS!S$1:S$844,"",0)</f>
        <v>us</v>
      </c>
      <c r="R48" s="7" t="str" cm="1">
        <f t="array" ref="R48">_xlfn.XLOOKUP($C48&amp;$D48&amp;$F48,[1]TEAMS!$C$1:$C$844&amp;[1]TEAMS!$D$1:$D$844&amp;[1]TEAMS!$F$1:$F$844,[1]TEAMS!T$1:T$844,"",0)</f>
        <v>United States</v>
      </c>
      <c r="S48" s="7" t="str" cm="1">
        <f t="array" ref="S48">_xlfn.XLOOKUP($C48&amp;$D48&amp;$F48,[1]TEAMS!$C$1:$C$844&amp;[1]TEAMS!$D$1:$D$844&amp;[1]TEAMS!$F$1:$F$844,[1]TEAMS!U$1:U$844,"",0)</f>
        <v>North America</v>
      </c>
      <c r="T48" s="7" t="str" cm="1">
        <f t="array" ref="T48">_xlfn.XLOOKUP($C48&amp;$D48&amp;$F48,[1]TEAMS!$C$1:$C$844&amp;[1]TEAMS!$D$1:$D$844&amp;[1]TEAMS!$F$1:$F$844,[1]TEAMS!V$1:V$844,"",0)</f>
        <v>Americas</v>
      </c>
      <c r="U48" s="7" cm="1">
        <f t="array" ref="U48">_xlfn.XLOOKUP($C48&amp;$D48&amp;$F48,[1]TEAMS!$C$1:$C$844&amp;[1]TEAMS!$D$1:$D$844&amp;[1]TEAMS!$F$1:$F$844,[1]TEAMS!W$1:W$844,"",0)</f>
        <v>2</v>
      </c>
      <c r="V48" s="7" t="str" cm="1">
        <f t="array" ref="V48">_xlfn.XLOOKUP($C48&amp;$D48&amp;$F48,[1]TEAMS!$C$1:$C$844&amp;[1]TEAMS!$D$1:$D$844&amp;[1]TEAMS!$F$1:$F$844,[1]TEAMS!Z$1:Z$844,"",0)</f>
        <v>Texas A&amp;M</v>
      </c>
      <c r="W48" s="7" t="str" cm="1">
        <f t="array" ref="W48">_xlfn.XLOOKUP($C48&amp;$D48&amp;$F48,[1]TEAMS!$C$1:$C$844&amp;[1]TEAMS!$D$1:$D$844&amp;[1]TEAMS!$F$1:$F$844,[1]TEAMS!X$1:X$844,"",0)</f>
        <v>SEC</v>
      </c>
      <c r="X48" s="7" cm="1">
        <f t="array" ref="X48">_xlfn.XLOOKUP($C48&amp;$D48&amp;$F48,[1]TEAMS!$C$1:$C$844&amp;[1]TEAMS!$D$1:$D$844&amp;[1]TEAMS!$F$1:$F$844,[1]TEAMS!AF$1:AF$844,"",0)</f>
        <v>2750000</v>
      </c>
      <c r="Y48" s="8" cm="1">
        <f t="array" ref="Y48">_xlfn.XLOOKUP($C48&amp;$D48&amp;$F48,[1]TEAMS!$C$1:$C$844&amp;[1]TEAMS!$D$1:$D$844&amp;[1]TEAMS!$F$1:$F$844,[1]TEAMS!AG$1:AG$844,"",0)</f>
        <v>2.2838724381003508E-2</v>
      </c>
      <c r="Z48" s="7" cm="1">
        <f t="array" ref="Z48">_xlfn.XLOOKUP($C48&amp;$D48&amp;$F48,[1]TEAMS!$C$1:$C$844&amp;[1]TEAMS!$D$1:$D$844&amp;[1]TEAMS!$F$1:$F$844,[1]TEAMS!AJ$1:AJ$844,"",0)</f>
        <v>1175</v>
      </c>
      <c r="AA48" s="7" cm="1">
        <f t="array" ref="AA48">_xlfn.XLOOKUP($C48&amp;$D48&amp;$F48,[1]TEAMS!$C$1:$C$844&amp;[1]TEAMS!$D$1:$D$844&amp;[1]TEAMS!$F$1:$F$844,[1]TEAMS!AR$1:AR$844,"",0)</f>
        <v>10.79</v>
      </c>
      <c r="AB48" s="8">
        <f t="shared" si="1"/>
        <v>0.74228629976580784</v>
      </c>
      <c r="AC48" s="7" cm="1">
        <f t="array" ref="AC48">_xlfn.XLOOKUP($C48&amp;$D48&amp;$F48,[1]TEAMS!$C$1:$C$844&amp;[1]TEAMS!$D$1:$D$844&amp;[1]TEAMS!$F$1:$F$844,[1]TEAMS!AL$1:AL$844,0,0)</f>
        <v>0.5</v>
      </c>
      <c r="AD48" s="7" cm="1">
        <f t="array" ref="AD48">_xlfn.XLOOKUP($C48&amp;$D48&amp;$F48,[1]TEAMS!$C$1:$C$844&amp;[1]TEAMS!$D$1:$D$844&amp;[1]TEAMS!$F$1:$F$844,[1]TEAMS!AM$1:AM$844,0,0)</f>
        <v>1.8</v>
      </c>
      <c r="AE48" s="7" cm="1">
        <f t="array" ref="AE48">_xlfn.XLOOKUP($C48&amp;$D48&amp;$F48,[1]TEAMS!$C$1:$C$844&amp;[1]TEAMS!$D$1:$D$844&amp;[1]TEAMS!$F$1:$F$844,[1]TEAMS!AN$1:AN$844,0,0)</f>
        <v>2.2999999999999998</v>
      </c>
      <c r="AF48" s="7"/>
      <c r="AG48" s="8">
        <f t="shared" si="4"/>
        <v>1.1956521739130437</v>
      </c>
      <c r="AH48" s="8" cm="1">
        <f t="array" ref="AH48">IF(OR($AE48="",$Z48=""),0,SUMPRODUCT(--($C$2:$C$528=$C48),--($D$2:$D$528=$D48),$Z$2:$Z$528,$AE$2:$AE$528)/SUMIFS($Z$2:$Z$528,$C$2:$C$528,$C48,$D$2:$D$528,$D48))</f>
        <v>4.7272658079625298</v>
      </c>
      <c r="AI48" s="7" cm="1">
        <f t="array" ref="AI48">_xlfn.XLOOKUP($C48&amp;$D48&amp;$F48,[1]TEAMS!$C$1:$C$844&amp;[1]TEAMS!$D$1:$D$844&amp;[1]TEAMS!$F$1:$F$844,[1]TEAMS!AO$1:AO$844,"",0)</f>
        <v>3.5</v>
      </c>
      <c r="AJ48" s="8">
        <f t="shared" si="5"/>
        <v>0.7857142857142857</v>
      </c>
      <c r="AK48" s="8" cm="1">
        <f t="array" ref="AK48">IF(OR($AI48="",$Z48=""),0,SUMPRODUCT(--($C$2:$C$528=$C48),--($D$2:$D$528=$D48),$Z$2:$Z$528,$AI$2:$AI$528)/SUMIFS($Z$2:$Z$528,$C$2:$C$528,$C48,$D$2:$D$528,$D48))</f>
        <v>1.6009601873536299</v>
      </c>
      <c r="AL48" s="7" cm="1">
        <f t="array" ref="AL48">_xlfn.XLOOKUP($C48&amp;$D48&amp;$F48,[1]TEAMS!$C$1:$C$844&amp;[1]TEAMS!$D$1:$D$844&amp;[1]TEAMS!$F$1:$F$844,[1]TEAMS!AP$1:AP$844,"",0)</f>
        <v>0.63</v>
      </c>
      <c r="AM48" s="8">
        <f t="shared" si="6"/>
        <v>4.3650793650793647</v>
      </c>
      <c r="AN48" s="8" cm="1">
        <f t="array" ref="AN48">IF(OR($AL48="",$Z48=""),0,SUMPRODUCT(--($C$2:$C$528=$C48),--($D$2:$D$528=$D48),$Z$2:$Z$528,$AL$2:$AL$528)/SUMIFS($Z$2:$Z$528,$C$2:$C$528,$C48,$D$2:$D$528,$D48))</f>
        <v>1.1870556206088994</v>
      </c>
      <c r="AO48" s="7" cm="1">
        <f t="array" ref="AO48">_xlfn.XLOOKUP($C48&amp;$D48&amp;$F48,[1]TEAMS!$C$1:$C$844&amp;[1]TEAMS!$D$1:$D$844&amp;[1]TEAMS!$F$1:$F$844,[1]TEAMS!AQ$1:AQ$844,0,0)</f>
        <v>13.8</v>
      </c>
      <c r="AP48" s="7" cm="1">
        <f t="array" ref="AP48">_xlfn.XLOOKUP($C48&amp;$D48&amp;$F48,[1]TEAMS!$C$1:$C$844&amp;[1]TEAMS!$D$1:$D$844&amp;[1]TEAMS!$F$1:$F$844,[1]TEAMS!AS$1:AS$844,0,0)</f>
        <v>52.5</v>
      </c>
      <c r="AQ48" s="10" cm="1">
        <f t="array" ref="AQ48">_xlfn.XLOOKUP($C48&amp;$D48&amp;$F48,[1]TEAMS!$C$1:$C$844&amp;[1]TEAMS!$D$1:$D$844&amp;[1]TEAMS!$F$1:$F$844,[1]TEAMS!AT$1:AT$844,0,0)</f>
        <v>13.6</v>
      </c>
      <c r="AR48" s="10" cm="1">
        <f t="array" ref="AR48">_xlfn.XLOOKUP($C48&amp;$D48&amp;$F48,[1]TEAMS!$C$1:$C$844&amp;[1]TEAMS!$D$1:$D$844&amp;[1]TEAMS!$F$1:$F$844,[1]TEAMS!AU$1:AU$844,0,0)</f>
        <v>2.8</v>
      </c>
      <c r="AS48" s="10" cm="1">
        <f t="array" ref="AS48">_xlfn.XLOOKUP($C48&amp;$D48&amp;$F48,[1]TEAMS!$C$1:$C$844&amp;[1]TEAMS!$D$1:$D$844&amp;[1]TEAMS!$F$1:$F$844,[1]TEAMS!AV$1:AV$844,0,0)</f>
        <v>1.4</v>
      </c>
      <c r="AT48" s="10" cm="1">
        <f t="array" ref="AT48">_xlfn.XLOOKUP($C48&amp;$D48&amp;$F48,[1]TEAMS!$C$1:$C$844&amp;[1]TEAMS!$D$1:$D$844&amp;[1]TEAMS!$F$1:$F$844,[1]TEAMS!AW$1:AW$844,0,0)</f>
        <v>13.8</v>
      </c>
      <c r="AU48" s="10" cm="1">
        <f t="array" ref="AU48">_xlfn.XLOOKUP($C48&amp;$D48&amp;$F48,[1]TEAMS!$C$1:$C$844&amp;[1]TEAMS!$D$1:$D$844&amp;[1]TEAMS!$F$1:$F$844,[1]TEAMS!AX$1:AX$844,0,0)</f>
        <v>0.98550724637681153</v>
      </c>
      <c r="AV48" s="10" cm="1">
        <f t="array" ref="AV48">_xlfn.XLOOKUP($C48&amp;$D48&amp;$F48,[1]TEAMS!$C$1:$C$844&amp;[1]TEAMS!$D$1:$D$844&amp;[1]TEAMS!$F$1:$F$844,[1]TEAMS!AY$1:AY$844,0,0)</f>
        <v>4.1999999999999993</v>
      </c>
      <c r="AW48" s="7"/>
      <c r="AX48" s="7"/>
      <c r="BB48" s="1" t="s">
        <v>91</v>
      </c>
      <c r="BC48" s="1">
        <v>2020</v>
      </c>
      <c r="BD48" s="1" t="s">
        <v>92</v>
      </c>
      <c r="BE48" s="7" t="s">
        <v>100</v>
      </c>
      <c r="BH48">
        <v>2750000</v>
      </c>
    </row>
    <row r="49" spans="1:60" x14ac:dyDescent="0.2">
      <c r="A49" s="1" t="str">
        <f t="shared" si="0"/>
        <v>2020-LAL-Jared Dudley</v>
      </c>
      <c r="B49" s="1" t="s">
        <v>91</v>
      </c>
      <c r="C49" s="1">
        <v>2020</v>
      </c>
      <c r="D49" s="1" t="s">
        <v>92</v>
      </c>
      <c r="E49" s="1" t="str">
        <f t="shared" si="2"/>
        <v>2020-LAL</v>
      </c>
      <c r="F49" s="7" t="s">
        <v>101</v>
      </c>
      <c r="G49" s="7" cm="1">
        <f t="array" ref="G49">_xlfn.XLOOKUP($C49&amp;$D49&amp;$F49,[1]TEAMS!$C$1:$C$844&amp;[1]TEAMS!$D$1:$D$844&amp;[1]TEAMS!$F$1:$F$844,[1]TEAMS!G$1:G$844,"",0)</f>
        <v>10</v>
      </c>
      <c r="H49" s="7" t="str" cm="1">
        <f t="array" ref="H49">_xlfn.XLOOKUP($C49&amp;$D49&amp;$F49,[1]TEAMS!$C$1:$C$844&amp;[1]TEAMS!$D$1:$D$844&amp;[1]TEAMS!$F$1:$F$844,[1]TEAMS!H$1:H$844,"",0)</f>
        <v>PF</v>
      </c>
      <c r="I49" s="8" cm="1">
        <f t="array" ref="I49">_xlfn.XLOOKUP($C49&amp;$D49&amp;$F49,[1]TEAMS!$C$1:$C$844&amp;[1]TEAMS!$D$1:$D$844&amp;[1]TEAMS!$F$1:$F$844,[1]TEAMS!BG$1:BG$844,"",0)</f>
        <v>3.85</v>
      </c>
      <c r="J49" s="9">
        <f t="shared" si="3"/>
        <v>4</v>
      </c>
      <c r="K49" s="7" cm="1">
        <f t="array" ref="K49">_xlfn.XLOOKUP($C49&amp;$D49&amp;$F49,[1]TEAMS!$C$1:$C$844&amp;[1]TEAMS!$D$1:$D$844&amp;[1]TEAMS!$F$1:$F$844,[1]TEAMS!J$1:J$844,"",0)</f>
        <v>78</v>
      </c>
      <c r="L49" s="7" cm="1">
        <f t="array" ref="L49">_xlfn.XLOOKUP($C49&amp;$D49&amp;$F49,[1]TEAMS!$C$1:$C$844&amp;[1]TEAMS!$D$1:$D$844&amp;[1]TEAMS!$F$1:$F$844,[1]TEAMS!L$1:L$844,"",0)</f>
        <v>237</v>
      </c>
      <c r="M49" s="10" cm="1">
        <f t="array" ref="M49">_xlfn.XLOOKUP($C49&amp;$D49&amp;$F49,[1]TEAMS!$C$1:$C$844&amp;[1]TEAMS!$D$1:$D$844&amp;[1]TEAMS!$F$1:$F$844,[1]TEAMS!N$1:N$844,"",0)</f>
        <v>27.383022067472613</v>
      </c>
      <c r="N49" s="7" cm="1">
        <f t="array" ref="N49">_xlfn.XLOOKUP($C49&amp;$D49&amp;$F49,[1]TEAMS!$C$1:$C$844&amp;[1]TEAMS!$D$1:$D$844&amp;[1]TEAMS!$F$1:$F$844,[1]TEAMS!O$1:O$844,"",0)</f>
        <v>79</v>
      </c>
      <c r="O49" s="11" cm="1">
        <f t="array" ref="O49">_xlfn.XLOOKUP($C49&amp;$D49&amp;$F49,[1]TEAMS!$C$1:$C$844&amp;[1]TEAMS!$D$1:$D$844&amp;[1]TEAMS!$F$1:$F$844,[1]TEAMS!P$1:P$844,"",0)</f>
        <v>1.0128205128205128</v>
      </c>
      <c r="P49" s="10" cm="1">
        <f t="array" ref="P49">_xlfn.XLOOKUP($C49&amp;$D49&amp;$F49,[1]TEAMS!$C$1:$C$844&amp;[1]TEAMS!$D$1:$D$844&amp;[1]TEAMS!$F$1:$F$844,[1]TEAMS!R$1:R$844,"",0)</f>
        <v>35.25277777777778</v>
      </c>
      <c r="Q49" s="7" t="str" cm="1">
        <f t="array" ref="Q49">_xlfn.XLOOKUP($C49&amp;$D49&amp;$F49,[1]TEAMS!$C$1:$C$844&amp;[1]TEAMS!$D$1:$D$844&amp;[1]TEAMS!$F$1:$F$844,[1]TEAMS!S$1:S$844,"",0)</f>
        <v>us</v>
      </c>
      <c r="R49" s="7" t="str" cm="1">
        <f t="array" ref="R49">_xlfn.XLOOKUP($C49&amp;$D49&amp;$F49,[1]TEAMS!$C$1:$C$844&amp;[1]TEAMS!$D$1:$D$844&amp;[1]TEAMS!$F$1:$F$844,[1]TEAMS!T$1:T$844,"",0)</f>
        <v>United States</v>
      </c>
      <c r="S49" s="7" t="str" cm="1">
        <f t="array" ref="S49">_xlfn.XLOOKUP($C49&amp;$D49&amp;$F49,[1]TEAMS!$C$1:$C$844&amp;[1]TEAMS!$D$1:$D$844&amp;[1]TEAMS!$F$1:$F$844,[1]TEAMS!U$1:U$844,"",0)</f>
        <v>North America</v>
      </c>
      <c r="T49" s="7" t="str" cm="1">
        <f t="array" ref="T49">_xlfn.XLOOKUP($C49&amp;$D49&amp;$F49,[1]TEAMS!$C$1:$C$844&amp;[1]TEAMS!$D$1:$D$844&amp;[1]TEAMS!$F$1:$F$844,[1]TEAMS!V$1:V$844,"",0)</f>
        <v>Americas</v>
      </c>
      <c r="U49" s="7" cm="1">
        <f t="array" ref="U49">_xlfn.XLOOKUP($C49&amp;$D49&amp;$F49,[1]TEAMS!$C$1:$C$844&amp;[1]TEAMS!$D$1:$D$844&amp;[1]TEAMS!$F$1:$F$844,[1]TEAMS!W$1:W$844,"",0)</f>
        <v>12</v>
      </c>
      <c r="V49" s="7" t="str" cm="1">
        <f t="array" ref="V49">_xlfn.XLOOKUP($C49&amp;$D49&amp;$F49,[1]TEAMS!$C$1:$C$844&amp;[1]TEAMS!$D$1:$D$844&amp;[1]TEAMS!$F$1:$F$844,[1]TEAMS!Z$1:Z$844,"",0)</f>
        <v>Boston College</v>
      </c>
      <c r="W49" s="7" t="str" cm="1">
        <f t="array" ref="W49">_xlfn.XLOOKUP($C49&amp;$D49&amp;$F49,[1]TEAMS!$C$1:$C$844&amp;[1]TEAMS!$D$1:$D$844&amp;[1]TEAMS!$F$1:$F$844,[1]TEAMS!X$1:X$844,"",0)</f>
        <v>ACC</v>
      </c>
      <c r="X49" s="7" cm="1">
        <f t="array" ref="X49">_xlfn.XLOOKUP($C49&amp;$D49&amp;$F49,[1]TEAMS!$C$1:$C$844&amp;[1]TEAMS!$D$1:$D$844&amp;[1]TEAMS!$F$1:$F$844,[1]TEAMS!AF$1:AF$844,"",0)</f>
        <v>2564753</v>
      </c>
      <c r="Y49" s="8" cm="1">
        <f t="array" ref="Y49">_xlfn.XLOOKUP($C49&amp;$D49&amp;$F49,[1]TEAMS!$C$1:$C$844&amp;[1]TEAMS!$D$1:$D$844&amp;[1]TEAMS!$F$1:$F$844,[1]TEAMS!AG$1:AG$844,"",0)</f>
        <v>2.1300249771764323E-2</v>
      </c>
      <c r="Z49" s="7" cm="1">
        <f t="array" ref="Z49">_xlfn.XLOOKUP($C49&amp;$D49&amp;$F49,[1]TEAMS!$C$1:$C$844&amp;[1]TEAMS!$D$1:$D$844&amp;[1]TEAMS!$F$1:$F$844,[1]TEAMS!AJ$1:AJ$844,"",0)</f>
        <v>364</v>
      </c>
      <c r="AA49" s="7" cm="1">
        <f t="array" ref="AA49">_xlfn.XLOOKUP($C49&amp;$D49&amp;$F49,[1]TEAMS!$C$1:$C$844&amp;[1]TEAMS!$D$1:$D$844&amp;[1]TEAMS!$F$1:$F$844,[1]TEAMS!AR$1:AR$844,"",0)</f>
        <v>7.82</v>
      </c>
      <c r="AB49" s="8">
        <f t="shared" si="1"/>
        <v>0.16665573770491804</v>
      </c>
      <c r="AC49" s="7" cm="1">
        <f t="array" ref="AC49">_xlfn.XLOOKUP($C49&amp;$D49&amp;$F49,[1]TEAMS!$C$1:$C$844&amp;[1]TEAMS!$D$1:$D$844&amp;[1]TEAMS!$F$1:$F$844,[1]TEAMS!AL$1:AL$844,0,0)</f>
        <v>0.3</v>
      </c>
      <c r="AD49" s="7" cm="1">
        <f t="array" ref="AD49">_xlfn.XLOOKUP($C49&amp;$D49&amp;$F49,[1]TEAMS!$C$1:$C$844&amp;[1]TEAMS!$D$1:$D$844&amp;[1]TEAMS!$F$1:$F$844,[1]TEAMS!AM$1:AM$844,0,0)</f>
        <v>0.5</v>
      </c>
      <c r="AE49" s="7" cm="1">
        <f t="array" ref="AE49">_xlfn.XLOOKUP($C49&amp;$D49&amp;$F49,[1]TEAMS!$C$1:$C$844&amp;[1]TEAMS!$D$1:$D$844&amp;[1]TEAMS!$F$1:$F$844,[1]TEAMS!AN$1:AN$844,0,0)</f>
        <v>0.8</v>
      </c>
      <c r="AF49" s="7"/>
      <c r="AG49" s="8">
        <f t="shared" si="4"/>
        <v>3.20594125</v>
      </c>
      <c r="AH49" s="8" cm="1">
        <f t="array" ref="AH49">IF(OR($AE49="",$Z49=""),0,SUMPRODUCT(--($C$2:$C$528=$C49),--($D$2:$D$528=$D49),$Z$2:$Z$528,$AE$2:$AE$528)/SUMIFS($Z$2:$Z$528,$C$2:$C$528,$C49,$D$2:$D$528,$D49))</f>
        <v>4.7272658079625298</v>
      </c>
      <c r="AI49" s="7" cm="1">
        <f t="array" ref="AI49">_xlfn.XLOOKUP($C49&amp;$D49&amp;$F49,[1]TEAMS!$C$1:$C$844&amp;[1]TEAMS!$D$1:$D$844&amp;[1]TEAMS!$F$1:$F$844,[1]TEAMS!AO$1:AO$844,"",0)</f>
        <v>1.4</v>
      </c>
      <c r="AJ49" s="8">
        <f t="shared" si="5"/>
        <v>1.8319664285714288</v>
      </c>
      <c r="AK49" s="8" cm="1">
        <f t="array" ref="AK49">IF(OR($AI49="",$Z49=""),0,SUMPRODUCT(--($C$2:$C$528=$C49),--($D$2:$D$528=$D49),$Z$2:$Z$528,$AI$2:$AI$528)/SUMIFS($Z$2:$Z$528,$C$2:$C$528,$C49,$D$2:$D$528,$D49))</f>
        <v>1.6009601873536299</v>
      </c>
      <c r="AL49" s="7" cm="1">
        <f t="array" ref="AL49">_xlfn.XLOOKUP($C49&amp;$D49&amp;$F49,[1]TEAMS!$C$1:$C$844&amp;[1]TEAMS!$D$1:$D$844&amp;[1]TEAMS!$F$1:$F$844,[1]TEAMS!AP$1:AP$844,"",0)</f>
        <v>-2</v>
      </c>
      <c r="AM49" s="8">
        <f t="shared" si="6"/>
        <v>-1.2823765</v>
      </c>
      <c r="AN49" s="8" cm="1">
        <f t="array" ref="AN49">IF(OR($AL49="",$Z49=""),0,SUMPRODUCT(--($C$2:$C$528=$C49),--($D$2:$D$528=$D49),$Z$2:$Z$528,$AL$2:$AL$528)/SUMIFS($Z$2:$Z$528,$C$2:$C$528,$C49,$D$2:$D$528,$D49))</f>
        <v>1.1870556206088994</v>
      </c>
      <c r="AO49" s="7" cm="1">
        <f t="array" ref="AO49">_xlfn.XLOOKUP($C49&amp;$D49&amp;$F49,[1]TEAMS!$C$1:$C$844&amp;[1]TEAMS!$D$1:$D$844&amp;[1]TEAMS!$F$1:$F$844,[1]TEAMS!AQ$1:AQ$844,0,0)</f>
        <v>8</v>
      </c>
      <c r="AP49" s="7" cm="1">
        <f t="array" ref="AP49">_xlfn.XLOOKUP($C49&amp;$D49&amp;$F49,[1]TEAMS!$C$1:$C$844&amp;[1]TEAMS!$D$1:$D$844&amp;[1]TEAMS!$F$1:$F$844,[1]TEAMS!AS$1:AS$844,0,0)</f>
        <v>55.800000000000004</v>
      </c>
      <c r="AQ49" s="10" cm="1">
        <f t="array" ref="AQ49">_xlfn.XLOOKUP($C49&amp;$D49&amp;$F49,[1]TEAMS!$C$1:$C$844&amp;[1]TEAMS!$D$1:$D$844&amp;[1]TEAMS!$F$1:$F$844,[1]TEAMS!AT$1:AT$844,0,0)</f>
        <v>9.5</v>
      </c>
      <c r="AR49" s="10" cm="1">
        <f t="array" ref="AR49">_xlfn.XLOOKUP($C49&amp;$D49&amp;$F49,[1]TEAMS!$C$1:$C$844&amp;[1]TEAMS!$D$1:$D$844&amp;[1]TEAMS!$F$1:$F$844,[1]TEAMS!AU$1:AU$844,0,0)</f>
        <v>2</v>
      </c>
      <c r="AS49" s="10" cm="1">
        <f t="array" ref="AS49">_xlfn.XLOOKUP($C49&amp;$D49&amp;$F49,[1]TEAMS!$C$1:$C$844&amp;[1]TEAMS!$D$1:$D$844&amp;[1]TEAMS!$F$1:$F$844,[1]TEAMS!AV$1:AV$844,0,0)</f>
        <v>0.7</v>
      </c>
      <c r="AT49" s="10" cm="1">
        <f t="array" ref="AT49">_xlfn.XLOOKUP($C49&amp;$D49&amp;$F49,[1]TEAMS!$C$1:$C$844&amp;[1]TEAMS!$D$1:$D$844&amp;[1]TEAMS!$F$1:$F$844,[1]TEAMS!AW$1:AW$844,0,0)</f>
        <v>11.6</v>
      </c>
      <c r="AU49" s="10" cm="1">
        <f t="array" ref="AU49">_xlfn.XLOOKUP($C49&amp;$D49&amp;$F49,[1]TEAMS!$C$1:$C$844&amp;[1]TEAMS!$D$1:$D$844&amp;[1]TEAMS!$F$1:$F$844,[1]TEAMS!AX$1:AX$844,0,0)</f>
        <v>0.81896551724137934</v>
      </c>
      <c r="AV49" s="10" cm="1">
        <f t="array" ref="AV49">_xlfn.XLOOKUP($C49&amp;$D49&amp;$F49,[1]TEAMS!$C$1:$C$844&amp;[1]TEAMS!$D$1:$D$844&amp;[1]TEAMS!$F$1:$F$844,[1]TEAMS!AY$1:AY$844,0,0)</f>
        <v>2.7</v>
      </c>
      <c r="AW49" s="7"/>
      <c r="AX49" s="7"/>
      <c r="BB49" s="1" t="s">
        <v>91</v>
      </c>
      <c r="BC49" s="1">
        <v>2020</v>
      </c>
      <c r="BD49" s="1" t="s">
        <v>92</v>
      </c>
      <c r="BE49" s="7" t="s">
        <v>101</v>
      </c>
      <c r="BH49">
        <v>2564753</v>
      </c>
    </row>
    <row r="50" spans="1:60" x14ac:dyDescent="0.2">
      <c r="A50" s="1" t="str">
        <f t="shared" si="0"/>
        <v>2020-LAL-Dwight Howard</v>
      </c>
      <c r="B50" s="1" t="s">
        <v>91</v>
      </c>
      <c r="C50" s="1">
        <v>2020</v>
      </c>
      <c r="D50" s="1" t="s">
        <v>92</v>
      </c>
      <c r="E50" s="1" t="str">
        <f t="shared" si="2"/>
        <v>2020-LAL</v>
      </c>
      <c r="F50" s="7" t="s">
        <v>102</v>
      </c>
      <c r="G50" s="7" cm="1">
        <f t="array" ref="G50">_xlfn.XLOOKUP($C50&amp;$D50&amp;$F50,[1]TEAMS!$C$1:$C$844&amp;[1]TEAMS!$D$1:$D$844&amp;[1]TEAMS!$F$1:$F$844,[1]TEAMS!G$1:G$844,"",0)</f>
        <v>39</v>
      </c>
      <c r="H50" s="7" t="str" cm="1">
        <f t="array" ref="H50">_xlfn.XLOOKUP($C50&amp;$D50&amp;$F50,[1]TEAMS!$C$1:$C$844&amp;[1]TEAMS!$D$1:$D$844&amp;[1]TEAMS!$F$1:$F$844,[1]TEAMS!H$1:H$844,"",0)</f>
        <v>C</v>
      </c>
      <c r="I50" s="8" cm="1">
        <f t="array" ref="I50">_xlfn.XLOOKUP($C50&amp;$D50&amp;$F50,[1]TEAMS!$C$1:$C$844&amp;[1]TEAMS!$D$1:$D$844&amp;[1]TEAMS!$F$1:$F$844,[1]TEAMS!BG$1:BG$844,"",0)</f>
        <v>5</v>
      </c>
      <c r="J50" s="9">
        <f t="shared" si="3"/>
        <v>5</v>
      </c>
      <c r="K50" s="7" cm="1">
        <f t="array" ref="K50">_xlfn.XLOOKUP($C50&amp;$D50&amp;$F50,[1]TEAMS!$C$1:$C$844&amp;[1]TEAMS!$D$1:$D$844&amp;[1]TEAMS!$F$1:$F$844,[1]TEAMS!J$1:J$844,"",0)</f>
        <v>82</v>
      </c>
      <c r="L50" s="7" cm="1">
        <f t="array" ref="L50">_xlfn.XLOOKUP($C50&amp;$D50&amp;$F50,[1]TEAMS!$C$1:$C$844&amp;[1]TEAMS!$D$1:$D$844&amp;[1]TEAMS!$F$1:$F$844,[1]TEAMS!L$1:L$844,"",0)</f>
        <v>265</v>
      </c>
      <c r="M50" s="10" cm="1">
        <f t="array" ref="M50">_xlfn.XLOOKUP($C50&amp;$D50&amp;$F50,[1]TEAMS!$C$1:$C$844&amp;[1]TEAMS!$D$1:$D$844&amp;[1]TEAMS!$F$1:$F$844,[1]TEAMS!N$1:N$844,"",0)</f>
        <v>27.703867723968425</v>
      </c>
      <c r="N50" s="7" cm="1">
        <f t="array" ref="N50">_xlfn.XLOOKUP($C50&amp;$D50&amp;$F50,[1]TEAMS!$C$1:$C$844&amp;[1]TEAMS!$D$1:$D$844&amp;[1]TEAMS!$F$1:$F$844,[1]TEAMS!O$1:O$844,"",0)</f>
        <v>89</v>
      </c>
      <c r="O50" s="11" cm="1">
        <f t="array" ref="O50">_xlfn.XLOOKUP($C50&amp;$D50&amp;$F50,[1]TEAMS!$C$1:$C$844&amp;[1]TEAMS!$D$1:$D$844&amp;[1]TEAMS!$F$1:$F$844,[1]TEAMS!P$1:P$844,"",0)</f>
        <v>1.0853658536585367</v>
      </c>
      <c r="P50" s="10" cm="1">
        <f t="array" ref="P50">_xlfn.XLOOKUP($C50&amp;$D50&amp;$F50,[1]TEAMS!$C$1:$C$844&amp;[1]TEAMS!$D$1:$D$844&amp;[1]TEAMS!$F$1:$F$844,[1]TEAMS!R$1:R$844,"",0)</f>
        <v>34.841666666666669</v>
      </c>
      <c r="Q50" s="7" t="str" cm="1">
        <f t="array" ref="Q50">_xlfn.XLOOKUP($C50&amp;$D50&amp;$F50,[1]TEAMS!$C$1:$C$844&amp;[1]TEAMS!$D$1:$D$844&amp;[1]TEAMS!$F$1:$F$844,[1]TEAMS!S$1:S$844,"",0)</f>
        <v>us</v>
      </c>
      <c r="R50" s="7" t="str" cm="1">
        <f t="array" ref="R50">_xlfn.XLOOKUP($C50&amp;$D50&amp;$F50,[1]TEAMS!$C$1:$C$844&amp;[1]TEAMS!$D$1:$D$844&amp;[1]TEAMS!$F$1:$F$844,[1]TEAMS!T$1:T$844,"",0)</f>
        <v>United States</v>
      </c>
      <c r="S50" s="7" t="str" cm="1">
        <f t="array" ref="S50">_xlfn.XLOOKUP($C50&amp;$D50&amp;$F50,[1]TEAMS!$C$1:$C$844&amp;[1]TEAMS!$D$1:$D$844&amp;[1]TEAMS!$F$1:$F$844,[1]TEAMS!U$1:U$844,"",0)</f>
        <v>North America</v>
      </c>
      <c r="T50" s="7" t="str" cm="1">
        <f t="array" ref="T50">_xlfn.XLOOKUP($C50&amp;$D50&amp;$F50,[1]TEAMS!$C$1:$C$844&amp;[1]TEAMS!$D$1:$D$844&amp;[1]TEAMS!$F$1:$F$844,[1]TEAMS!V$1:V$844,"",0)</f>
        <v>Americas</v>
      </c>
      <c r="U50" s="7" cm="1">
        <f t="array" ref="U50">_xlfn.XLOOKUP($C50&amp;$D50&amp;$F50,[1]TEAMS!$C$1:$C$844&amp;[1]TEAMS!$D$1:$D$844&amp;[1]TEAMS!$F$1:$F$844,[1]TEAMS!W$1:W$844,"",0)</f>
        <v>15</v>
      </c>
      <c r="V50" s="7" t="str" cm="1">
        <f t="array" ref="V50">_xlfn.XLOOKUP($C50&amp;$D50&amp;$F50,[1]TEAMS!$C$1:$C$844&amp;[1]TEAMS!$D$1:$D$844&amp;[1]TEAMS!$F$1:$F$844,[1]TEAMS!Z$1:Z$844,"",0)</f>
        <v>High School</v>
      </c>
      <c r="W50" s="7" t="str" cm="1">
        <f t="array" ref="W50">_xlfn.XLOOKUP($C50&amp;$D50&amp;$F50,[1]TEAMS!$C$1:$C$844&amp;[1]TEAMS!$D$1:$D$844&amp;[1]TEAMS!$F$1:$F$844,[1]TEAMS!X$1:X$844,"",0)</f>
        <v>H.S.</v>
      </c>
      <c r="X50" s="7" cm="1">
        <f t="array" ref="X50">_xlfn.XLOOKUP($C50&amp;$D50&amp;$F50,[1]TEAMS!$C$1:$C$844&amp;[1]TEAMS!$D$1:$D$844&amp;[1]TEAMS!$F$1:$F$844,[1]TEAMS!AF$1:AF$844,"",0)</f>
        <v>2564753</v>
      </c>
      <c r="Y50" s="8" cm="1">
        <f t="array" ref="Y50">_xlfn.XLOOKUP($C50&amp;$D50&amp;$F50,[1]TEAMS!$C$1:$C$844&amp;[1]TEAMS!$D$1:$D$844&amp;[1]TEAMS!$F$1:$F$844,[1]TEAMS!AG$1:AG$844,"",0)</f>
        <v>2.1300249771764323E-2</v>
      </c>
      <c r="Z50" s="7" cm="1">
        <f t="array" ref="Z50">_xlfn.XLOOKUP($C50&amp;$D50&amp;$F50,[1]TEAMS!$C$1:$C$844&amp;[1]TEAMS!$D$1:$D$844&amp;[1]TEAMS!$F$1:$F$844,[1]TEAMS!AJ$1:AJ$844,"",0)</f>
        <v>1306</v>
      </c>
      <c r="AA50" s="7" cm="1">
        <f t="array" ref="AA50">_xlfn.XLOOKUP($C50&amp;$D50&amp;$F50,[1]TEAMS!$C$1:$C$844&amp;[1]TEAMS!$D$1:$D$844&amp;[1]TEAMS!$F$1:$F$844,[1]TEAMS!AR$1:AR$844,"",0)</f>
        <v>18.7</v>
      </c>
      <c r="AB50" s="8">
        <f t="shared" si="1"/>
        <v>1.4298711943793911</v>
      </c>
      <c r="AC50" s="7" cm="1">
        <f t="array" ref="AC50">_xlfn.XLOOKUP($C50&amp;$D50&amp;$F50,[1]TEAMS!$C$1:$C$844&amp;[1]TEAMS!$D$1:$D$844&amp;[1]TEAMS!$F$1:$F$844,[1]TEAMS!AL$1:AL$844,0,0)</f>
        <v>2.8</v>
      </c>
      <c r="AD50" s="7" cm="1">
        <f t="array" ref="AD50">_xlfn.XLOOKUP($C50&amp;$D50&amp;$F50,[1]TEAMS!$C$1:$C$844&amp;[1]TEAMS!$D$1:$D$844&amp;[1]TEAMS!$F$1:$F$844,[1]TEAMS!AM$1:AM$844,0,0)</f>
        <v>2.6</v>
      </c>
      <c r="AE50" s="7" cm="1">
        <f t="array" ref="AE50">_xlfn.XLOOKUP($C50&amp;$D50&amp;$F50,[1]TEAMS!$C$1:$C$844&amp;[1]TEAMS!$D$1:$D$844&amp;[1]TEAMS!$F$1:$F$844,[1]TEAMS!AN$1:AN$844,0,0)</f>
        <v>5.4</v>
      </c>
      <c r="AF50" s="7"/>
      <c r="AG50" s="8">
        <f t="shared" si="4"/>
        <v>0.47495425925925921</v>
      </c>
      <c r="AH50" s="8" cm="1">
        <f t="array" ref="AH50">IF(OR($AE50="",$Z50=""),0,SUMPRODUCT(--($C$2:$C$528=$C50),--($D$2:$D$528=$D50),$Z$2:$Z$528,$AE$2:$AE$528)/SUMIFS($Z$2:$Z$528,$C$2:$C$528,$C50,$D$2:$D$528,$D50))</f>
        <v>4.7272658079625298</v>
      </c>
      <c r="AI50" s="7" cm="1">
        <f t="array" ref="AI50">_xlfn.XLOOKUP($C50&amp;$D50&amp;$F50,[1]TEAMS!$C$1:$C$844&amp;[1]TEAMS!$D$1:$D$844&amp;[1]TEAMS!$F$1:$F$844,[1]TEAMS!AO$1:AO$844,"",0)</f>
        <v>1.2</v>
      </c>
      <c r="AJ50" s="8">
        <f t="shared" si="5"/>
        <v>2.1372941666666669</v>
      </c>
      <c r="AK50" s="8" cm="1">
        <f t="array" ref="AK50">IF(OR($AI50="",$Z50=""),0,SUMPRODUCT(--($C$2:$C$528=$C50),--($D$2:$D$528=$D50),$Z$2:$Z$528,$AI$2:$AI$528)/SUMIFS($Z$2:$Z$528,$C$2:$C$528,$C50,$D$2:$D$528,$D50))</f>
        <v>1.6009601873536299</v>
      </c>
      <c r="AL50" s="7" cm="1">
        <f t="array" ref="AL50">_xlfn.XLOOKUP($C50&amp;$D50&amp;$F50,[1]TEAMS!$C$1:$C$844&amp;[1]TEAMS!$D$1:$D$844&amp;[1]TEAMS!$F$1:$F$844,[1]TEAMS!AP$1:AP$844,"",0)</f>
        <v>0.87</v>
      </c>
      <c r="AM50" s="8">
        <f t="shared" si="6"/>
        <v>2.9479919540229886</v>
      </c>
      <c r="AN50" s="8" cm="1">
        <f t="array" ref="AN50">IF(OR($AL50="",$Z50=""),0,SUMPRODUCT(--($C$2:$C$528=$C50),--($D$2:$D$528=$D50),$Z$2:$Z$528,$AL$2:$AL$528)/SUMIFS($Z$2:$Z$528,$C$2:$C$528,$C50,$D$2:$D$528,$D50))</f>
        <v>1.1870556206088994</v>
      </c>
      <c r="AO50" s="7" cm="1">
        <f t="array" ref="AO50">_xlfn.XLOOKUP($C50&amp;$D50&amp;$F50,[1]TEAMS!$C$1:$C$844&amp;[1]TEAMS!$D$1:$D$844&amp;[1]TEAMS!$F$1:$F$844,[1]TEAMS!AQ$1:AQ$844,0,0)</f>
        <v>14.7</v>
      </c>
      <c r="AP50" s="7" cm="1">
        <f t="array" ref="AP50">_xlfn.XLOOKUP($C50&amp;$D50&amp;$F50,[1]TEAMS!$C$1:$C$844&amp;[1]TEAMS!$D$1:$D$844&amp;[1]TEAMS!$F$1:$F$844,[1]TEAMS!AS$1:AS$844,0,0)</f>
        <v>69.599999999999994</v>
      </c>
      <c r="AQ50" s="10" cm="1">
        <f t="array" ref="AQ50">_xlfn.XLOOKUP($C50&amp;$D50&amp;$F50,[1]TEAMS!$C$1:$C$844&amp;[1]TEAMS!$D$1:$D$844&amp;[1]TEAMS!$F$1:$F$844,[1]TEAMS!AT$1:AT$844,0,0)</f>
        <v>4.8</v>
      </c>
      <c r="AR50" s="10" cm="1">
        <f t="array" ref="AR50">_xlfn.XLOOKUP($C50&amp;$D50&amp;$F50,[1]TEAMS!$C$1:$C$844&amp;[1]TEAMS!$D$1:$D$844&amp;[1]TEAMS!$F$1:$F$844,[1]TEAMS!AU$1:AU$844,0,0)</f>
        <v>1.1000000000000001</v>
      </c>
      <c r="AS50" s="10" cm="1">
        <f t="array" ref="AS50">_xlfn.XLOOKUP($C50&amp;$D50&amp;$F50,[1]TEAMS!$C$1:$C$844&amp;[1]TEAMS!$D$1:$D$844&amp;[1]TEAMS!$F$1:$F$844,[1]TEAMS!AV$1:AV$844,0,0)</f>
        <v>5.4</v>
      </c>
      <c r="AT50" s="10" cm="1">
        <f t="array" ref="AT50">_xlfn.XLOOKUP($C50&amp;$D50&amp;$F50,[1]TEAMS!$C$1:$C$844&amp;[1]TEAMS!$D$1:$D$844&amp;[1]TEAMS!$F$1:$F$844,[1]TEAMS!AW$1:AW$844,0,0)</f>
        <v>18.5</v>
      </c>
      <c r="AU50" s="10" cm="1">
        <f t="array" ref="AU50">_xlfn.XLOOKUP($C50&amp;$D50&amp;$F50,[1]TEAMS!$C$1:$C$844&amp;[1]TEAMS!$D$1:$D$844&amp;[1]TEAMS!$F$1:$F$844,[1]TEAMS!AX$1:AX$844,0,0)</f>
        <v>0.25945945945945947</v>
      </c>
      <c r="AV50" s="10" cm="1">
        <f t="array" ref="AV50">_xlfn.XLOOKUP($C50&amp;$D50&amp;$F50,[1]TEAMS!$C$1:$C$844&amp;[1]TEAMS!$D$1:$D$844&amp;[1]TEAMS!$F$1:$F$844,[1]TEAMS!AY$1:AY$844,0,0)</f>
        <v>6.5</v>
      </c>
      <c r="AW50" s="7"/>
      <c r="AX50" s="7"/>
      <c r="BB50" s="1" t="s">
        <v>91</v>
      </c>
      <c r="BC50" s="1">
        <v>2020</v>
      </c>
      <c r="BD50" s="1" t="s">
        <v>92</v>
      </c>
      <c r="BE50" s="7" t="s">
        <v>102</v>
      </c>
      <c r="BH50">
        <v>2564753</v>
      </c>
    </row>
    <row r="51" spans="1:60" x14ac:dyDescent="0.2">
      <c r="A51" s="1" t="str">
        <f t="shared" si="0"/>
        <v>2020-LAL-Rajon Rondo</v>
      </c>
      <c r="B51" s="1" t="s">
        <v>91</v>
      </c>
      <c r="C51" s="1">
        <v>2020</v>
      </c>
      <c r="D51" s="1" t="s">
        <v>92</v>
      </c>
      <c r="E51" s="1" t="str">
        <f t="shared" si="2"/>
        <v>2020-LAL</v>
      </c>
      <c r="F51" s="7" t="s">
        <v>103</v>
      </c>
      <c r="G51" s="7" cm="1">
        <f t="array" ref="G51">_xlfn.XLOOKUP($C51&amp;$D51&amp;$F51,[1]TEAMS!$C$1:$C$844&amp;[1]TEAMS!$D$1:$D$844&amp;[1]TEAMS!$F$1:$F$844,[1]TEAMS!G$1:G$844,"",0)</f>
        <v>9</v>
      </c>
      <c r="H51" s="7" t="str" cm="1">
        <f t="array" ref="H51">_xlfn.XLOOKUP($C51&amp;$D51&amp;$F51,[1]TEAMS!$C$1:$C$844&amp;[1]TEAMS!$D$1:$D$844&amp;[1]TEAMS!$F$1:$F$844,[1]TEAMS!H$1:H$844,"",0)</f>
        <v>PG</v>
      </c>
      <c r="I51" s="8" cm="1">
        <f t="array" ref="I51">_xlfn.XLOOKUP($C51&amp;$D51&amp;$F51,[1]TEAMS!$C$1:$C$844&amp;[1]TEAMS!$D$1:$D$844&amp;[1]TEAMS!$F$1:$F$844,[1]TEAMS!BG$1:BG$844,"",0)</f>
        <v>1</v>
      </c>
      <c r="J51" s="9">
        <f t="shared" si="3"/>
        <v>1</v>
      </c>
      <c r="K51" s="7" cm="1">
        <f t="array" ref="K51">_xlfn.XLOOKUP($C51&amp;$D51&amp;$F51,[1]TEAMS!$C$1:$C$844&amp;[1]TEAMS!$D$1:$D$844&amp;[1]TEAMS!$F$1:$F$844,[1]TEAMS!J$1:J$844,"",0)</f>
        <v>73</v>
      </c>
      <c r="L51" s="7" cm="1">
        <f t="array" ref="L51">_xlfn.XLOOKUP($C51&amp;$D51&amp;$F51,[1]TEAMS!$C$1:$C$844&amp;[1]TEAMS!$D$1:$D$844&amp;[1]TEAMS!$F$1:$F$844,[1]TEAMS!L$1:L$844,"",0)</f>
        <v>180</v>
      </c>
      <c r="M51" s="10" cm="1">
        <f t="array" ref="M51">_xlfn.XLOOKUP($C51&amp;$D51&amp;$F51,[1]TEAMS!$C$1:$C$844&amp;[1]TEAMS!$D$1:$D$844&amp;[1]TEAMS!$F$1:$F$844,[1]TEAMS!N$1:N$844,"",0)</f>
        <v>23.743734130920142</v>
      </c>
      <c r="N51" s="7" cm="1">
        <f t="array" ref="N51">_xlfn.XLOOKUP($C51&amp;$D51&amp;$F51,[1]TEAMS!$C$1:$C$844&amp;[1]TEAMS!$D$1:$D$844&amp;[1]TEAMS!$F$1:$F$844,[1]TEAMS!O$1:O$844,"",0)</f>
        <v>81</v>
      </c>
      <c r="O51" s="11" cm="1">
        <f t="array" ref="O51">_xlfn.XLOOKUP($C51&amp;$D51&amp;$F51,[1]TEAMS!$C$1:$C$844&amp;[1]TEAMS!$D$1:$D$844&amp;[1]TEAMS!$F$1:$F$844,[1]TEAMS!P$1:P$844,"",0)</f>
        <v>1.1095890410958904</v>
      </c>
      <c r="P51" s="10" cm="1">
        <f t="array" ref="P51">_xlfn.XLOOKUP($C51&amp;$D51&amp;$F51,[1]TEAMS!$C$1:$C$844&amp;[1]TEAMS!$D$1:$D$844&amp;[1]TEAMS!$F$1:$F$844,[1]TEAMS!R$1:R$844,"",0)</f>
        <v>34.636111111111113</v>
      </c>
      <c r="Q51" s="7" t="str" cm="1">
        <f t="array" ref="Q51">_xlfn.XLOOKUP($C51&amp;$D51&amp;$F51,[1]TEAMS!$C$1:$C$844&amp;[1]TEAMS!$D$1:$D$844&amp;[1]TEAMS!$F$1:$F$844,[1]TEAMS!S$1:S$844,"",0)</f>
        <v>us</v>
      </c>
      <c r="R51" s="7" t="str" cm="1">
        <f t="array" ref="R51">_xlfn.XLOOKUP($C51&amp;$D51&amp;$F51,[1]TEAMS!$C$1:$C$844&amp;[1]TEAMS!$D$1:$D$844&amp;[1]TEAMS!$F$1:$F$844,[1]TEAMS!T$1:T$844,"",0)</f>
        <v>United States</v>
      </c>
      <c r="S51" s="7" t="str" cm="1">
        <f t="array" ref="S51">_xlfn.XLOOKUP($C51&amp;$D51&amp;$F51,[1]TEAMS!$C$1:$C$844&amp;[1]TEAMS!$D$1:$D$844&amp;[1]TEAMS!$F$1:$F$844,[1]TEAMS!U$1:U$844,"",0)</f>
        <v>North America</v>
      </c>
      <c r="T51" s="7" t="str" cm="1">
        <f t="array" ref="T51">_xlfn.XLOOKUP($C51&amp;$D51&amp;$F51,[1]TEAMS!$C$1:$C$844&amp;[1]TEAMS!$D$1:$D$844&amp;[1]TEAMS!$F$1:$F$844,[1]TEAMS!V$1:V$844,"",0)</f>
        <v>Americas</v>
      </c>
      <c r="U51" s="7" cm="1">
        <f t="array" ref="U51">_xlfn.XLOOKUP($C51&amp;$D51&amp;$F51,[1]TEAMS!$C$1:$C$844&amp;[1]TEAMS!$D$1:$D$844&amp;[1]TEAMS!$F$1:$F$844,[1]TEAMS!W$1:W$844,"",0)</f>
        <v>13</v>
      </c>
      <c r="V51" s="7" t="str" cm="1">
        <f t="array" ref="V51">_xlfn.XLOOKUP($C51&amp;$D51&amp;$F51,[1]TEAMS!$C$1:$C$844&amp;[1]TEAMS!$D$1:$D$844&amp;[1]TEAMS!$F$1:$F$844,[1]TEAMS!Z$1:Z$844,"",0)</f>
        <v>Kentucky</v>
      </c>
      <c r="W51" s="7" t="str" cm="1">
        <f t="array" ref="W51">_xlfn.XLOOKUP($C51&amp;$D51&amp;$F51,[1]TEAMS!$C$1:$C$844&amp;[1]TEAMS!$D$1:$D$844&amp;[1]TEAMS!$F$1:$F$844,[1]TEAMS!X$1:X$844,"",0)</f>
        <v>SEC</v>
      </c>
      <c r="X51" s="7" cm="1">
        <f t="array" ref="X51">_xlfn.XLOOKUP($C51&amp;$D51&amp;$F51,[1]TEAMS!$C$1:$C$844&amp;[1]TEAMS!$D$1:$D$844&amp;[1]TEAMS!$F$1:$F$844,[1]TEAMS!AF$1:AF$844,"",0)</f>
        <v>2564753</v>
      </c>
      <c r="Y51" s="8" cm="1">
        <f t="array" ref="Y51">_xlfn.XLOOKUP($C51&amp;$D51&amp;$F51,[1]TEAMS!$C$1:$C$844&amp;[1]TEAMS!$D$1:$D$844&amp;[1]TEAMS!$F$1:$F$844,[1]TEAMS!AG$1:AG$844,"",0)</f>
        <v>2.1300249771764323E-2</v>
      </c>
      <c r="Z51" s="7" cm="1">
        <f t="array" ref="Z51">_xlfn.XLOOKUP($C51&amp;$D51&amp;$F51,[1]TEAMS!$C$1:$C$844&amp;[1]TEAMS!$D$1:$D$844&amp;[1]TEAMS!$F$1:$F$844,[1]TEAMS!AJ$1:AJ$844,"",0)</f>
        <v>984</v>
      </c>
      <c r="AA51" s="7" cm="1">
        <f t="array" ref="AA51">_xlfn.XLOOKUP($C51&amp;$D51&amp;$F51,[1]TEAMS!$C$1:$C$844&amp;[1]TEAMS!$D$1:$D$844&amp;[1]TEAMS!$F$1:$F$844,[1]TEAMS!AR$1:AR$844,"",0)</f>
        <v>12.45</v>
      </c>
      <c r="AB51" s="8">
        <f t="shared" si="1"/>
        <v>0.71725995316159241</v>
      </c>
      <c r="AC51" s="7" cm="1">
        <f t="array" ref="AC51">_xlfn.XLOOKUP($C51&amp;$D51&amp;$F51,[1]TEAMS!$C$1:$C$844&amp;[1]TEAMS!$D$1:$D$844&amp;[1]TEAMS!$F$1:$F$844,[1]TEAMS!AL$1:AL$844,0,0)</f>
        <v>0.1</v>
      </c>
      <c r="AD51" s="7" cm="1">
        <f t="array" ref="AD51">_xlfn.XLOOKUP($C51&amp;$D51&amp;$F51,[1]TEAMS!$C$1:$C$844&amp;[1]TEAMS!$D$1:$D$844&amp;[1]TEAMS!$F$1:$F$844,[1]TEAMS!AM$1:AM$844,0,0)</f>
        <v>1.3</v>
      </c>
      <c r="AE51" s="7" cm="1">
        <f t="array" ref="AE51">_xlfn.XLOOKUP($C51&amp;$D51&amp;$F51,[1]TEAMS!$C$1:$C$844&amp;[1]TEAMS!$D$1:$D$844&amp;[1]TEAMS!$F$1:$F$844,[1]TEAMS!AN$1:AN$844,0,0)</f>
        <v>1.4</v>
      </c>
      <c r="AF51" s="7"/>
      <c r="AG51" s="8">
        <f t="shared" si="4"/>
        <v>1.8319664285714288</v>
      </c>
      <c r="AH51" s="8" cm="1">
        <f t="array" ref="AH51">IF(OR($AE51="",$Z51=""),0,SUMPRODUCT(--($C$2:$C$528=$C51),--($D$2:$D$528=$D51),$Z$2:$Z$528,$AE$2:$AE$528)/SUMIFS($Z$2:$Z$528,$C$2:$C$528,$C51,$D$2:$D$528,$D51))</f>
        <v>4.7272658079625298</v>
      </c>
      <c r="AI51" s="7" cm="1">
        <f t="array" ref="AI51">_xlfn.XLOOKUP($C51&amp;$D51&amp;$F51,[1]TEAMS!$C$1:$C$844&amp;[1]TEAMS!$D$1:$D$844&amp;[1]TEAMS!$F$1:$F$844,[1]TEAMS!AO$1:AO$844,"",0)</f>
        <v>-3.6</v>
      </c>
      <c r="AJ51" s="8">
        <f t="shared" si="5"/>
        <v>-0.71243138888888891</v>
      </c>
      <c r="AK51" s="8" cm="1">
        <f t="array" ref="AK51">IF(OR($AI51="",$Z51=""),0,SUMPRODUCT(--($C$2:$C$528=$C51),--($D$2:$D$528=$D51),$Z$2:$Z$528,$AI$2:$AI$528)/SUMIFS($Z$2:$Z$528,$C$2:$C$528,$C51,$D$2:$D$528,$D51))</f>
        <v>1.6009601873536299</v>
      </c>
      <c r="AL51" s="7" cm="1">
        <f t="array" ref="AL51">_xlfn.XLOOKUP($C51&amp;$D51&amp;$F51,[1]TEAMS!$C$1:$C$844&amp;[1]TEAMS!$D$1:$D$844&amp;[1]TEAMS!$F$1:$F$844,[1]TEAMS!AP$1:AP$844,"",0)</f>
        <v>-0.85</v>
      </c>
      <c r="AM51" s="8">
        <f t="shared" si="6"/>
        <v>-3.0173564705882354</v>
      </c>
      <c r="AN51" s="8" cm="1">
        <f t="array" ref="AN51">IF(OR($AL51="",$Z51=""),0,SUMPRODUCT(--($C$2:$C$528=$C51),--($D$2:$D$528=$D51),$Z$2:$Z$528,$AL$2:$AL$528)/SUMIFS($Z$2:$Z$528,$C$2:$C$528,$C51,$D$2:$D$528,$D51))</f>
        <v>1.1870556206088994</v>
      </c>
      <c r="AO51" s="7" cm="1">
        <f t="array" ref="AO51">_xlfn.XLOOKUP($C51&amp;$D51&amp;$F51,[1]TEAMS!$C$1:$C$844&amp;[1]TEAMS!$D$1:$D$844&amp;[1]TEAMS!$F$1:$F$844,[1]TEAMS!AQ$1:AQ$844,0,0)</f>
        <v>18.7</v>
      </c>
      <c r="AP51" s="7" cm="1">
        <f t="array" ref="AP51">_xlfn.XLOOKUP($C51&amp;$D51&amp;$F51,[1]TEAMS!$C$1:$C$844&amp;[1]TEAMS!$D$1:$D$844&amp;[1]TEAMS!$F$1:$F$844,[1]TEAMS!AS$1:AS$844,0,0)</f>
        <v>49.4</v>
      </c>
      <c r="AQ51" s="10" cm="1">
        <f t="array" ref="AQ51">_xlfn.XLOOKUP($C51&amp;$D51&amp;$F51,[1]TEAMS!$C$1:$C$844&amp;[1]TEAMS!$D$1:$D$844&amp;[1]TEAMS!$F$1:$F$844,[1]TEAMS!AT$1:AT$844,0,0)</f>
        <v>32.9</v>
      </c>
      <c r="AR51" s="10" cm="1">
        <f t="array" ref="AR51">_xlfn.XLOOKUP($C51&amp;$D51&amp;$F51,[1]TEAMS!$C$1:$C$844&amp;[1]TEAMS!$D$1:$D$844&amp;[1]TEAMS!$F$1:$F$844,[1]TEAMS!AU$1:AU$844,0,0)</f>
        <v>1.9</v>
      </c>
      <c r="AS51" s="10" cm="1">
        <f t="array" ref="AS51">_xlfn.XLOOKUP($C51&amp;$D51&amp;$F51,[1]TEAMS!$C$1:$C$844&amp;[1]TEAMS!$D$1:$D$844&amp;[1]TEAMS!$F$1:$F$844,[1]TEAMS!AV$1:AV$844,0,0)</f>
        <v>0.2</v>
      </c>
      <c r="AT51" s="10" cm="1">
        <f t="array" ref="AT51">_xlfn.XLOOKUP($C51&amp;$D51&amp;$F51,[1]TEAMS!$C$1:$C$844&amp;[1]TEAMS!$D$1:$D$844&amp;[1]TEAMS!$F$1:$F$844,[1]TEAMS!AW$1:AW$844,0,0)</f>
        <v>20.8</v>
      </c>
      <c r="AU51" s="10" cm="1">
        <f t="array" ref="AU51">_xlfn.XLOOKUP($C51&amp;$D51&amp;$F51,[1]TEAMS!$C$1:$C$844&amp;[1]TEAMS!$D$1:$D$844&amp;[1]TEAMS!$F$1:$F$844,[1]TEAMS!AX$1:AX$844,0,0)</f>
        <v>1.5817307692307692</v>
      </c>
      <c r="AV51" s="10" cm="1">
        <f t="array" ref="AV51">_xlfn.XLOOKUP($C51&amp;$D51&amp;$F51,[1]TEAMS!$C$1:$C$844&amp;[1]TEAMS!$D$1:$D$844&amp;[1]TEAMS!$F$1:$F$844,[1]TEAMS!AY$1:AY$844,0,0)</f>
        <v>2.1</v>
      </c>
      <c r="AW51" s="7"/>
      <c r="AX51" s="7"/>
      <c r="BB51" s="1" t="s">
        <v>91</v>
      </c>
      <c r="BC51" s="1">
        <v>2020</v>
      </c>
      <c r="BD51" s="1" t="s">
        <v>92</v>
      </c>
      <c r="BE51" s="7" t="s">
        <v>103</v>
      </c>
      <c r="BH51">
        <v>2564753</v>
      </c>
    </row>
    <row r="52" spans="1:60" x14ac:dyDescent="0.2">
      <c r="A52" s="1" t="str">
        <f t="shared" si="0"/>
        <v>2020-LAL-Troy Daniels</v>
      </c>
      <c r="B52" s="1" t="s">
        <v>91</v>
      </c>
      <c r="C52" s="1">
        <v>2020</v>
      </c>
      <c r="D52" s="1" t="s">
        <v>92</v>
      </c>
      <c r="E52" s="1" t="str">
        <f t="shared" si="2"/>
        <v>2020-LAL</v>
      </c>
      <c r="F52" s="7" t="s">
        <v>104</v>
      </c>
      <c r="G52" s="7" cm="1">
        <f t="array" ref="G52">_xlfn.XLOOKUP($C52&amp;$D52&amp;$F52,[1]TEAMS!$C$1:$C$844&amp;[1]TEAMS!$D$1:$D$844&amp;[1]TEAMS!$F$1:$F$844,[1]TEAMS!G$1:G$844,"",0)</f>
        <v>30</v>
      </c>
      <c r="H52" s="7" t="str" cm="1">
        <f t="array" ref="H52">_xlfn.XLOOKUP($C52&amp;$D52&amp;$F52,[1]TEAMS!$C$1:$C$844&amp;[1]TEAMS!$D$1:$D$844&amp;[1]TEAMS!$F$1:$F$844,[1]TEAMS!H$1:H$844,"",0)</f>
        <v>SG</v>
      </c>
      <c r="I52" s="8" cm="1">
        <f t="array" ref="I52">_xlfn.XLOOKUP($C52&amp;$D52&amp;$F52,[1]TEAMS!$C$1:$C$844&amp;[1]TEAMS!$D$1:$D$844&amp;[1]TEAMS!$F$1:$F$844,[1]TEAMS!BG$1:BG$844,"",0)</f>
        <v>2.6500000000000004</v>
      </c>
      <c r="J52" s="9">
        <f t="shared" si="3"/>
        <v>3</v>
      </c>
      <c r="K52" s="7" cm="1">
        <f t="array" ref="K52">_xlfn.XLOOKUP($C52&amp;$D52&amp;$F52,[1]TEAMS!$C$1:$C$844&amp;[1]TEAMS!$D$1:$D$844&amp;[1]TEAMS!$F$1:$F$844,[1]TEAMS!J$1:J$844,"",0)</f>
        <v>76</v>
      </c>
      <c r="L52" s="7" cm="1">
        <f t="array" ref="L52">_xlfn.XLOOKUP($C52&amp;$D52&amp;$F52,[1]TEAMS!$C$1:$C$844&amp;[1]TEAMS!$D$1:$D$844&amp;[1]TEAMS!$F$1:$F$844,[1]TEAMS!L$1:L$844,"",0)</f>
        <v>200</v>
      </c>
      <c r="M52" s="10" cm="1">
        <f t="array" ref="M52">_xlfn.XLOOKUP($C52&amp;$D52&amp;$F52,[1]TEAMS!$C$1:$C$844&amp;[1]TEAMS!$D$1:$D$844&amp;[1]TEAMS!$F$1:$F$844,[1]TEAMS!N$1:N$844,"",0)</f>
        <v>24.340250689380092</v>
      </c>
      <c r="N52" s="7" cm="1">
        <f t="array" ref="N52">_xlfn.XLOOKUP($C52&amp;$D52&amp;$F52,[1]TEAMS!$C$1:$C$844&amp;[1]TEAMS!$D$1:$D$844&amp;[1]TEAMS!$F$1:$F$844,[1]TEAMS!O$1:O$844,"",0)</f>
        <v>79</v>
      </c>
      <c r="O52" s="11" cm="1">
        <f t="array" ref="O52">_xlfn.XLOOKUP($C52&amp;$D52&amp;$F52,[1]TEAMS!$C$1:$C$844&amp;[1]TEAMS!$D$1:$D$844&amp;[1]TEAMS!$F$1:$F$844,[1]TEAMS!P$1:P$844,"",0)</f>
        <v>1.0394736842105263</v>
      </c>
      <c r="P52" s="10" cm="1">
        <f t="array" ref="P52">_xlfn.XLOOKUP($C52&amp;$D52&amp;$F52,[1]TEAMS!$C$1:$C$844&amp;[1]TEAMS!$D$1:$D$844&amp;[1]TEAMS!$F$1:$F$844,[1]TEAMS!R$1:R$844,"",0)</f>
        <v>29.238888888888887</v>
      </c>
      <c r="Q52" s="7" t="str" cm="1">
        <f t="array" ref="Q52">_xlfn.XLOOKUP($C52&amp;$D52&amp;$F52,[1]TEAMS!$C$1:$C$844&amp;[1]TEAMS!$D$1:$D$844&amp;[1]TEAMS!$F$1:$F$844,[1]TEAMS!S$1:S$844,"",0)</f>
        <v>us</v>
      </c>
      <c r="R52" s="7" t="str" cm="1">
        <f t="array" ref="R52">_xlfn.XLOOKUP($C52&amp;$D52&amp;$F52,[1]TEAMS!$C$1:$C$844&amp;[1]TEAMS!$D$1:$D$844&amp;[1]TEAMS!$F$1:$F$844,[1]TEAMS!T$1:T$844,"",0)</f>
        <v>United States</v>
      </c>
      <c r="S52" s="7" t="str" cm="1">
        <f t="array" ref="S52">_xlfn.XLOOKUP($C52&amp;$D52&amp;$F52,[1]TEAMS!$C$1:$C$844&amp;[1]TEAMS!$D$1:$D$844&amp;[1]TEAMS!$F$1:$F$844,[1]TEAMS!U$1:U$844,"",0)</f>
        <v>North America</v>
      </c>
      <c r="T52" s="7" t="str" cm="1">
        <f t="array" ref="T52">_xlfn.XLOOKUP($C52&amp;$D52&amp;$F52,[1]TEAMS!$C$1:$C$844&amp;[1]TEAMS!$D$1:$D$844&amp;[1]TEAMS!$F$1:$F$844,[1]TEAMS!V$1:V$844,"",0)</f>
        <v>Americas</v>
      </c>
      <c r="U52" s="7" cm="1">
        <f t="array" ref="U52">_xlfn.XLOOKUP($C52&amp;$D52&amp;$F52,[1]TEAMS!$C$1:$C$844&amp;[1]TEAMS!$D$1:$D$844&amp;[1]TEAMS!$F$1:$F$844,[1]TEAMS!W$1:W$844,"",0)</f>
        <v>6</v>
      </c>
      <c r="V52" s="7" t="str" cm="1">
        <f t="array" ref="V52">_xlfn.XLOOKUP($C52&amp;$D52&amp;$F52,[1]TEAMS!$C$1:$C$844&amp;[1]TEAMS!$D$1:$D$844&amp;[1]TEAMS!$F$1:$F$844,[1]TEAMS!Z$1:Z$844,"",0)</f>
        <v>VCU</v>
      </c>
      <c r="W52" s="7" t="str" cm="1">
        <f t="array" ref="W52">_xlfn.XLOOKUP($C52&amp;$D52&amp;$F52,[1]TEAMS!$C$1:$C$844&amp;[1]TEAMS!$D$1:$D$844&amp;[1]TEAMS!$F$1:$F$844,[1]TEAMS!X$1:X$844,"",0)</f>
        <v>A10</v>
      </c>
      <c r="X52" s="7" cm="1">
        <f t="array" ref="X52">_xlfn.XLOOKUP($C52&amp;$D52&amp;$F52,[1]TEAMS!$C$1:$C$844&amp;[1]TEAMS!$D$1:$D$844&amp;[1]TEAMS!$F$1:$F$844,[1]TEAMS!AF$1:AF$844,"",0)</f>
        <v>2028594</v>
      </c>
      <c r="Y52" s="8" cm="1">
        <f t="array" ref="Y52">_xlfn.XLOOKUP($C52&amp;$D52&amp;$F52,[1]TEAMS!$C$1:$C$844&amp;[1]TEAMS!$D$1:$D$844&amp;[1]TEAMS!$F$1:$F$844,[1]TEAMS!AG$1:AG$844,"",0)</f>
        <v>1.6847454271620883E-2</v>
      </c>
      <c r="Z52" s="7" cm="1">
        <f t="array" ref="Z52">_xlfn.XLOOKUP($C52&amp;$D52&amp;$F52,[1]TEAMS!$C$1:$C$844&amp;[1]TEAMS!$D$1:$D$844&amp;[1]TEAMS!$F$1:$F$844,[1]TEAMS!AJ$1:AJ$844,"",0)</f>
        <v>456</v>
      </c>
      <c r="AA52" s="7" cm="1">
        <f t="array" ref="AA52">_xlfn.XLOOKUP($C52&amp;$D52&amp;$F52,[1]TEAMS!$C$1:$C$844&amp;[1]TEAMS!$D$1:$D$844&amp;[1]TEAMS!$F$1:$F$844,[1]TEAMS!AR$1:AR$844,"",0)</f>
        <v>8.48</v>
      </c>
      <c r="AB52" s="8">
        <f t="shared" si="1"/>
        <v>0.22639812646370025</v>
      </c>
      <c r="AC52" s="7" cm="1">
        <f t="array" ref="AC52">_xlfn.XLOOKUP($C52&amp;$D52&amp;$F52,[1]TEAMS!$C$1:$C$844&amp;[1]TEAMS!$D$1:$D$844&amp;[1]TEAMS!$F$1:$F$844,[1]TEAMS!AL$1:AL$844,0,0)</f>
        <v>0.2</v>
      </c>
      <c r="AD52" s="7" cm="1">
        <f t="array" ref="AD52">_xlfn.XLOOKUP($C52&amp;$D52&amp;$F52,[1]TEAMS!$C$1:$C$844&amp;[1]TEAMS!$D$1:$D$844&amp;[1]TEAMS!$F$1:$F$844,[1]TEAMS!AM$1:AM$844,0,0)</f>
        <v>0.4</v>
      </c>
      <c r="AE52" s="7" cm="1">
        <f t="array" ref="AE52">_xlfn.XLOOKUP($C52&amp;$D52&amp;$F52,[1]TEAMS!$C$1:$C$844&amp;[1]TEAMS!$D$1:$D$844&amp;[1]TEAMS!$F$1:$F$844,[1]TEAMS!AN$1:AN$844,0,0)</f>
        <v>0.7</v>
      </c>
      <c r="AF52" s="7"/>
      <c r="AG52" s="8">
        <f t="shared" si="4"/>
        <v>2.8979914285714288</v>
      </c>
      <c r="AH52" s="8" cm="1">
        <f t="array" ref="AH52">IF(OR($AE52="",$Z52=""),0,SUMPRODUCT(--($C$2:$C$528=$C52),--($D$2:$D$528=$D52),$Z$2:$Z$528,$AE$2:$AE$528)/SUMIFS($Z$2:$Z$528,$C$2:$C$528,$C52,$D$2:$D$528,$D52))</f>
        <v>4.7272658079625298</v>
      </c>
      <c r="AI52" s="7" cm="1">
        <f t="array" ref="AI52">_xlfn.XLOOKUP($C52&amp;$D52&amp;$F52,[1]TEAMS!$C$1:$C$844&amp;[1]TEAMS!$D$1:$D$844&amp;[1]TEAMS!$F$1:$F$844,[1]TEAMS!AO$1:AO$844,"",0)</f>
        <v>-2.6</v>
      </c>
      <c r="AJ52" s="8">
        <f t="shared" si="5"/>
        <v>-0.78022846153846148</v>
      </c>
      <c r="AK52" s="8" cm="1">
        <f t="array" ref="AK52">IF(OR($AI52="",$Z52=""),0,SUMPRODUCT(--($C$2:$C$528=$C52),--($D$2:$D$528=$D52),$Z$2:$Z$528,$AI$2:$AI$528)/SUMIFS($Z$2:$Z$528,$C$2:$C$528,$C52,$D$2:$D$528,$D52))</f>
        <v>1.6009601873536299</v>
      </c>
      <c r="AL52" s="7" cm="1">
        <f t="array" ref="AL52">_xlfn.XLOOKUP($C52&amp;$D52&amp;$F52,[1]TEAMS!$C$1:$C$844&amp;[1]TEAMS!$D$1:$D$844&amp;[1]TEAMS!$F$1:$F$844,[1]TEAMS!AP$1:AP$844,"",0)</f>
        <v>-2.41</v>
      </c>
      <c r="AM52" s="8">
        <f t="shared" si="6"/>
        <v>-0.84174024896265554</v>
      </c>
      <c r="AN52" s="8" cm="1">
        <f t="array" ref="AN52">IF(OR($AL52="",$Z52=""),0,SUMPRODUCT(--($C$2:$C$528=$C52),--($D$2:$D$528=$D52),$Z$2:$Z$528,$AL$2:$AL$528)/SUMIFS($Z$2:$Z$528,$C$2:$C$528,$C52,$D$2:$D$528,$D52))</f>
        <v>1.1870556206088994</v>
      </c>
      <c r="AO52" s="7" cm="1">
        <f t="array" ref="AO52">_xlfn.XLOOKUP($C52&amp;$D52&amp;$F52,[1]TEAMS!$C$1:$C$844&amp;[1]TEAMS!$D$1:$D$844&amp;[1]TEAMS!$F$1:$F$844,[1]TEAMS!AQ$1:AQ$844,0,0)</f>
        <v>16.100000000000001</v>
      </c>
      <c r="AP52" s="7" cm="1">
        <f t="array" ref="AP52">_xlfn.XLOOKUP($C52&amp;$D52&amp;$F52,[1]TEAMS!$C$1:$C$844&amp;[1]TEAMS!$D$1:$D$844&amp;[1]TEAMS!$F$1:$F$844,[1]TEAMS!AS$1:AS$844,0,0)</f>
        <v>52.7</v>
      </c>
      <c r="AQ52" s="10" cm="1">
        <f t="array" ref="AQ52">_xlfn.XLOOKUP($C52&amp;$D52&amp;$F52,[1]TEAMS!$C$1:$C$844&amp;[1]TEAMS!$D$1:$D$844&amp;[1]TEAMS!$F$1:$F$844,[1]TEAMS!AT$1:AT$844,0,0)</f>
        <v>4.0999999999999996</v>
      </c>
      <c r="AR52" s="10" cm="1">
        <f t="array" ref="AR52">_xlfn.XLOOKUP($C52&amp;$D52&amp;$F52,[1]TEAMS!$C$1:$C$844&amp;[1]TEAMS!$D$1:$D$844&amp;[1]TEAMS!$F$1:$F$844,[1]TEAMS!AU$1:AU$844,0,0)</f>
        <v>0.8</v>
      </c>
      <c r="AS52" s="10" cm="1">
        <f t="array" ref="AS52">_xlfn.XLOOKUP($C52&amp;$D52&amp;$F52,[1]TEAMS!$C$1:$C$844&amp;[1]TEAMS!$D$1:$D$844&amp;[1]TEAMS!$F$1:$F$844,[1]TEAMS!AV$1:AV$844,0,0)</f>
        <v>0.6</v>
      </c>
      <c r="AT52" s="10" cm="1">
        <f t="array" ref="AT52">_xlfn.XLOOKUP($C52&amp;$D52&amp;$F52,[1]TEAMS!$C$1:$C$844&amp;[1]TEAMS!$D$1:$D$844&amp;[1]TEAMS!$F$1:$F$844,[1]TEAMS!AW$1:AW$844,0,0)</f>
        <v>5.2</v>
      </c>
      <c r="AU52" s="10" cm="1">
        <f t="array" ref="AU52">_xlfn.XLOOKUP($C52&amp;$D52&amp;$F52,[1]TEAMS!$C$1:$C$844&amp;[1]TEAMS!$D$1:$D$844&amp;[1]TEAMS!$F$1:$F$844,[1]TEAMS!AX$1:AX$844,0,0)</f>
        <v>0.78846153846153832</v>
      </c>
      <c r="AV52" s="10" cm="1">
        <f t="array" ref="AV52">_xlfn.XLOOKUP($C52&amp;$D52&amp;$F52,[1]TEAMS!$C$1:$C$844&amp;[1]TEAMS!$D$1:$D$844&amp;[1]TEAMS!$F$1:$F$844,[1]TEAMS!AY$1:AY$844,0,0)</f>
        <v>1.4</v>
      </c>
      <c r="AW52" s="7"/>
      <c r="AX52" s="7"/>
      <c r="BB52" s="1" t="s">
        <v>91</v>
      </c>
      <c r="BC52" s="1">
        <v>2020</v>
      </c>
      <c r="BD52" s="1" t="s">
        <v>92</v>
      </c>
      <c r="BE52" s="7" t="s">
        <v>104</v>
      </c>
      <c r="BH52">
        <v>2028594</v>
      </c>
    </row>
    <row r="53" spans="1:60" x14ac:dyDescent="0.2">
      <c r="A53" s="1" t="str">
        <f t="shared" si="0"/>
        <v>2020-LAL-Kyle Kuzma</v>
      </c>
      <c r="B53" s="1" t="s">
        <v>91</v>
      </c>
      <c r="C53" s="1">
        <v>2020</v>
      </c>
      <c r="D53" s="1" t="s">
        <v>92</v>
      </c>
      <c r="E53" s="1" t="str">
        <f t="shared" si="2"/>
        <v>2020-LAL</v>
      </c>
      <c r="F53" s="7" t="s">
        <v>105</v>
      </c>
      <c r="G53" s="7" cm="1">
        <f t="array" ref="G53">_xlfn.XLOOKUP($C53&amp;$D53&amp;$F53,[1]TEAMS!$C$1:$C$844&amp;[1]TEAMS!$D$1:$D$844&amp;[1]TEAMS!$F$1:$F$844,[1]TEAMS!G$1:G$844,"",0)</f>
        <v>0</v>
      </c>
      <c r="H53" s="7" t="str" cm="1">
        <f t="array" ref="H53">_xlfn.XLOOKUP($C53&amp;$D53&amp;$F53,[1]TEAMS!$C$1:$C$844&amp;[1]TEAMS!$D$1:$D$844&amp;[1]TEAMS!$F$1:$F$844,[1]TEAMS!H$1:H$844,"",0)</f>
        <v>PF</v>
      </c>
      <c r="I53" s="8" cm="1">
        <f t="array" ref="I53">_xlfn.XLOOKUP($C53&amp;$D53&amp;$F53,[1]TEAMS!$C$1:$C$844&amp;[1]TEAMS!$D$1:$D$844&amp;[1]TEAMS!$F$1:$F$844,[1]TEAMS!BG$1:BG$844,"",0)</f>
        <v>3.95</v>
      </c>
      <c r="J53" s="9">
        <f t="shared" si="3"/>
        <v>4</v>
      </c>
      <c r="K53" s="7" cm="1">
        <f t="array" ref="K53">_xlfn.XLOOKUP($C53&amp;$D53&amp;$F53,[1]TEAMS!$C$1:$C$844&amp;[1]TEAMS!$D$1:$D$844&amp;[1]TEAMS!$F$1:$F$844,[1]TEAMS!J$1:J$844,"",0)</f>
        <v>81</v>
      </c>
      <c r="L53" s="7" cm="1">
        <f t="array" ref="L53">_xlfn.XLOOKUP($C53&amp;$D53&amp;$F53,[1]TEAMS!$C$1:$C$844&amp;[1]TEAMS!$D$1:$D$844&amp;[1]TEAMS!$F$1:$F$844,[1]TEAMS!L$1:L$844,"",0)</f>
        <v>221</v>
      </c>
      <c r="M53" s="10" cm="1">
        <f t="array" ref="M53">_xlfn.XLOOKUP($C53&amp;$D53&amp;$F53,[1]TEAMS!$C$1:$C$844&amp;[1]TEAMS!$D$1:$D$844&amp;[1]TEAMS!$F$1:$F$844,[1]TEAMS!N$1:N$844,"",0)</f>
        <v>23.677970312445456</v>
      </c>
      <c r="N53" s="7" cm="1">
        <f t="array" ref="N53">_xlfn.XLOOKUP($C53&amp;$D53&amp;$F53,[1]TEAMS!$C$1:$C$844&amp;[1]TEAMS!$D$1:$D$844&amp;[1]TEAMS!$F$1:$F$844,[1]TEAMS!O$1:O$844,"",0)</f>
        <v>84.25</v>
      </c>
      <c r="O53" s="11" cm="1">
        <f t="array" ref="O53">_xlfn.XLOOKUP($C53&amp;$D53&amp;$F53,[1]TEAMS!$C$1:$C$844&amp;[1]TEAMS!$D$1:$D$844&amp;[1]TEAMS!$F$1:$F$844,[1]TEAMS!P$1:P$844,"",0)</f>
        <v>1.0401234567901234</v>
      </c>
      <c r="P53" s="10" cm="1">
        <f t="array" ref="P53">_xlfn.XLOOKUP($C53&amp;$D53&amp;$F53,[1]TEAMS!$C$1:$C$844&amp;[1]TEAMS!$D$1:$D$844&amp;[1]TEAMS!$F$1:$F$844,[1]TEAMS!R$1:R$844,"",0)</f>
        <v>25.213888888888889</v>
      </c>
      <c r="Q53" s="7" t="str" cm="1">
        <f t="array" ref="Q53">_xlfn.XLOOKUP($C53&amp;$D53&amp;$F53,[1]TEAMS!$C$1:$C$844&amp;[1]TEAMS!$D$1:$D$844&amp;[1]TEAMS!$F$1:$F$844,[1]TEAMS!S$1:S$844,"",0)</f>
        <v>us</v>
      </c>
      <c r="R53" s="7" t="str" cm="1">
        <f t="array" ref="R53">_xlfn.XLOOKUP($C53&amp;$D53&amp;$F53,[1]TEAMS!$C$1:$C$844&amp;[1]TEAMS!$D$1:$D$844&amp;[1]TEAMS!$F$1:$F$844,[1]TEAMS!T$1:T$844,"",0)</f>
        <v>United States</v>
      </c>
      <c r="S53" s="7" t="str" cm="1">
        <f t="array" ref="S53">_xlfn.XLOOKUP($C53&amp;$D53&amp;$F53,[1]TEAMS!$C$1:$C$844&amp;[1]TEAMS!$D$1:$D$844&amp;[1]TEAMS!$F$1:$F$844,[1]TEAMS!U$1:U$844,"",0)</f>
        <v>North America</v>
      </c>
      <c r="T53" s="7" t="str" cm="1">
        <f t="array" ref="T53">_xlfn.XLOOKUP($C53&amp;$D53&amp;$F53,[1]TEAMS!$C$1:$C$844&amp;[1]TEAMS!$D$1:$D$844&amp;[1]TEAMS!$F$1:$F$844,[1]TEAMS!V$1:V$844,"",0)</f>
        <v>Americas</v>
      </c>
      <c r="U53" s="7" cm="1">
        <f t="array" ref="U53">_xlfn.XLOOKUP($C53&amp;$D53&amp;$F53,[1]TEAMS!$C$1:$C$844&amp;[1]TEAMS!$D$1:$D$844&amp;[1]TEAMS!$F$1:$F$844,[1]TEAMS!W$1:W$844,"",0)</f>
        <v>2</v>
      </c>
      <c r="V53" s="7" t="str" cm="1">
        <f t="array" ref="V53">_xlfn.XLOOKUP($C53&amp;$D53&amp;$F53,[1]TEAMS!$C$1:$C$844&amp;[1]TEAMS!$D$1:$D$844&amp;[1]TEAMS!$F$1:$F$844,[1]TEAMS!Z$1:Z$844,"",0)</f>
        <v>Utah</v>
      </c>
      <c r="W53" s="7" t="str" cm="1">
        <f t="array" ref="W53">_xlfn.XLOOKUP($C53&amp;$D53&amp;$F53,[1]TEAMS!$C$1:$C$844&amp;[1]TEAMS!$D$1:$D$844&amp;[1]TEAMS!$F$1:$F$844,[1]TEAMS!X$1:X$844,"",0)</f>
        <v>PAC12</v>
      </c>
      <c r="X53" s="7" cm="1">
        <f t="array" ref="X53">_xlfn.XLOOKUP($C53&amp;$D53&amp;$F53,[1]TEAMS!$C$1:$C$844&amp;[1]TEAMS!$D$1:$D$844&amp;[1]TEAMS!$F$1:$F$844,[1]TEAMS!AF$1:AF$844,"",0)</f>
        <v>1974600</v>
      </c>
      <c r="Y53" s="8" cm="1">
        <f t="array" ref="Y53">_xlfn.XLOOKUP($C53&amp;$D53&amp;$F53,[1]TEAMS!$C$1:$C$844&amp;[1]TEAMS!$D$1:$D$844&amp;[1]TEAMS!$F$1:$F$844,[1]TEAMS!AG$1:AG$844,"",0)</f>
        <v>1.6399034604628916E-2</v>
      </c>
      <c r="Z53" s="7" cm="1">
        <f t="array" ref="Z53">_xlfn.XLOOKUP($C53&amp;$D53&amp;$F53,[1]TEAMS!$C$1:$C$844&amp;[1]TEAMS!$D$1:$D$844&amp;[1]TEAMS!$F$1:$F$844,[1]TEAMS!AJ$1:AJ$844,"",0)</f>
        <v>1526</v>
      </c>
      <c r="AA53" s="7" cm="1">
        <f t="array" ref="AA53">_xlfn.XLOOKUP($C53&amp;$D53&amp;$F53,[1]TEAMS!$C$1:$C$844&amp;[1]TEAMS!$D$1:$D$844&amp;[1]TEAMS!$F$1:$F$844,[1]TEAMS!AR$1:AR$844,"",0)</f>
        <v>12.25</v>
      </c>
      <c r="AB53" s="8">
        <f t="shared" si="1"/>
        <v>1.0944672131147541</v>
      </c>
      <c r="AC53" s="7" cm="1">
        <f t="array" ref="AC53">_xlfn.XLOOKUP($C53&amp;$D53&amp;$F53,[1]TEAMS!$C$1:$C$844&amp;[1]TEAMS!$D$1:$D$844&amp;[1]TEAMS!$F$1:$F$844,[1]TEAMS!AL$1:AL$844,0,0)</f>
        <v>0.1</v>
      </c>
      <c r="AD53" s="7" cm="1">
        <f t="array" ref="AD53">_xlfn.XLOOKUP($C53&amp;$D53&amp;$F53,[1]TEAMS!$C$1:$C$844&amp;[1]TEAMS!$D$1:$D$844&amp;[1]TEAMS!$F$1:$F$844,[1]TEAMS!AM$1:AM$844,0,0)</f>
        <v>1.9</v>
      </c>
      <c r="AE53" s="7" cm="1">
        <f t="array" ref="AE53">_xlfn.XLOOKUP($C53&amp;$D53&amp;$F53,[1]TEAMS!$C$1:$C$844&amp;[1]TEAMS!$D$1:$D$844&amp;[1]TEAMS!$F$1:$F$844,[1]TEAMS!AN$1:AN$844,0,0)</f>
        <v>2</v>
      </c>
      <c r="AF53" s="7"/>
      <c r="AG53" s="8">
        <f t="shared" si="4"/>
        <v>0.98729999999999996</v>
      </c>
      <c r="AH53" s="8" cm="1">
        <f t="array" ref="AH53">IF(OR($AE53="",$Z53=""),0,SUMPRODUCT(--($C$2:$C$528=$C53),--($D$2:$D$528=$D53),$Z$2:$Z$528,$AE$2:$AE$528)/SUMIFS($Z$2:$Z$528,$C$2:$C$528,$C53,$D$2:$D$528,$D53))</f>
        <v>4.7272658079625298</v>
      </c>
      <c r="AI53" s="7" cm="1">
        <f t="array" ref="AI53">_xlfn.XLOOKUP($C53&amp;$D53&amp;$F53,[1]TEAMS!$C$1:$C$844&amp;[1]TEAMS!$D$1:$D$844&amp;[1]TEAMS!$F$1:$F$844,[1]TEAMS!AO$1:AO$844,"",0)</f>
        <v>-2</v>
      </c>
      <c r="AJ53" s="8">
        <f t="shared" si="5"/>
        <v>-0.98729999999999996</v>
      </c>
      <c r="AK53" s="8" cm="1">
        <f t="array" ref="AK53">IF(OR($AI53="",$Z53=""),0,SUMPRODUCT(--($C$2:$C$528=$C53),--($D$2:$D$528=$D53),$Z$2:$Z$528,$AI$2:$AI$528)/SUMIFS($Z$2:$Z$528,$C$2:$C$528,$C53,$D$2:$D$528,$D53))</f>
        <v>1.6009601873536299</v>
      </c>
      <c r="AL53" s="7" cm="1">
        <f t="array" ref="AL53">_xlfn.XLOOKUP($C53&amp;$D53&amp;$F53,[1]TEAMS!$C$1:$C$844&amp;[1]TEAMS!$D$1:$D$844&amp;[1]TEAMS!$F$1:$F$844,[1]TEAMS!AP$1:AP$844,"",0)</f>
        <v>0.02</v>
      </c>
      <c r="AM53" s="8">
        <f t="shared" si="6"/>
        <v>98.72999999999999</v>
      </c>
      <c r="AN53" s="8" cm="1">
        <f t="array" ref="AN53">IF(OR($AL53="",$Z53=""),0,SUMPRODUCT(--($C$2:$C$528=$C53),--($D$2:$D$528=$D53),$Z$2:$Z$528,$AL$2:$AL$528)/SUMIFS($Z$2:$Z$528,$C$2:$C$528,$C53,$D$2:$D$528,$D53))</f>
        <v>1.1870556206088994</v>
      </c>
      <c r="AO53" s="7" cm="1">
        <f t="array" ref="AO53">_xlfn.XLOOKUP($C53&amp;$D53&amp;$F53,[1]TEAMS!$C$1:$C$844&amp;[1]TEAMS!$D$1:$D$844&amp;[1]TEAMS!$F$1:$F$844,[1]TEAMS!AQ$1:AQ$844,0,0)</f>
        <v>22.9</v>
      </c>
      <c r="AP53" s="7" cm="1">
        <f t="array" ref="AP53">_xlfn.XLOOKUP($C53&amp;$D53&amp;$F53,[1]TEAMS!$C$1:$C$844&amp;[1]TEAMS!$D$1:$D$844&amp;[1]TEAMS!$F$1:$F$844,[1]TEAMS!AS$1:AS$844,0,0)</f>
        <v>53.1</v>
      </c>
      <c r="AQ53" s="10" cm="1">
        <f t="array" ref="AQ53">_xlfn.XLOOKUP($C53&amp;$D53&amp;$F53,[1]TEAMS!$C$1:$C$844&amp;[1]TEAMS!$D$1:$D$844&amp;[1]TEAMS!$F$1:$F$844,[1]TEAMS!AT$1:AT$844,0,0)</f>
        <v>7.6</v>
      </c>
      <c r="AR53" s="10" cm="1">
        <f t="array" ref="AR53">_xlfn.XLOOKUP($C53&amp;$D53&amp;$F53,[1]TEAMS!$C$1:$C$844&amp;[1]TEAMS!$D$1:$D$844&amp;[1]TEAMS!$F$1:$F$844,[1]TEAMS!AU$1:AU$844,0,0)</f>
        <v>0.9</v>
      </c>
      <c r="AS53" s="10" cm="1">
        <f t="array" ref="AS53">_xlfn.XLOOKUP($C53&amp;$D53&amp;$F53,[1]TEAMS!$C$1:$C$844&amp;[1]TEAMS!$D$1:$D$844&amp;[1]TEAMS!$F$1:$F$844,[1]TEAMS!AV$1:AV$844,0,0)</f>
        <v>1.5</v>
      </c>
      <c r="AT53" s="10" cm="1">
        <f t="array" ref="AT53">_xlfn.XLOOKUP($C53&amp;$D53&amp;$F53,[1]TEAMS!$C$1:$C$844&amp;[1]TEAMS!$D$1:$D$844&amp;[1]TEAMS!$F$1:$F$844,[1]TEAMS!AW$1:AW$844,0,0)</f>
        <v>11</v>
      </c>
      <c r="AU53" s="10" cm="1">
        <f t="array" ref="AU53">_xlfn.XLOOKUP($C53&amp;$D53&amp;$F53,[1]TEAMS!$C$1:$C$844&amp;[1]TEAMS!$D$1:$D$844&amp;[1]TEAMS!$F$1:$F$844,[1]TEAMS!AX$1:AX$844,0,0)</f>
        <v>0.69090909090909092</v>
      </c>
      <c r="AV53" s="10" cm="1">
        <f t="array" ref="AV53">_xlfn.XLOOKUP($C53&amp;$D53&amp;$F53,[1]TEAMS!$C$1:$C$844&amp;[1]TEAMS!$D$1:$D$844&amp;[1]TEAMS!$F$1:$F$844,[1]TEAMS!AY$1:AY$844,0,0)</f>
        <v>2.4</v>
      </c>
      <c r="AW53" s="7"/>
      <c r="AX53" s="7"/>
      <c r="BB53" s="1" t="s">
        <v>91</v>
      </c>
      <c r="BC53" s="1">
        <v>2020</v>
      </c>
      <c r="BD53" s="1" t="s">
        <v>92</v>
      </c>
      <c r="BE53" s="7" t="s">
        <v>105</v>
      </c>
      <c r="BH53">
        <v>1974600</v>
      </c>
    </row>
    <row r="54" spans="1:60" x14ac:dyDescent="0.2">
      <c r="A54" s="1" t="str">
        <f t="shared" si="0"/>
        <v>2020-LAL-Markieff Morris</v>
      </c>
      <c r="B54" s="1" t="s">
        <v>91</v>
      </c>
      <c r="C54" s="1">
        <v>2020</v>
      </c>
      <c r="D54" s="1" t="s">
        <v>92</v>
      </c>
      <c r="E54" s="1" t="str">
        <f t="shared" si="2"/>
        <v>2020-LAL</v>
      </c>
      <c r="F54" s="7" t="s">
        <v>106</v>
      </c>
      <c r="G54" s="7" cm="1">
        <f t="array" ref="G54">_xlfn.XLOOKUP($C54&amp;$D54&amp;$F54,[1]TEAMS!$C$1:$C$844&amp;[1]TEAMS!$D$1:$D$844&amp;[1]TEAMS!$F$1:$F$844,[1]TEAMS!G$1:G$844,"",0)</f>
        <v>88</v>
      </c>
      <c r="H54" s="7" t="str" cm="1">
        <f t="array" ref="H54">_xlfn.XLOOKUP($C54&amp;$D54&amp;$F54,[1]TEAMS!$C$1:$C$844&amp;[1]TEAMS!$D$1:$D$844&amp;[1]TEAMS!$F$1:$F$844,[1]TEAMS!H$1:H$844,"",0)</f>
        <v>PF</v>
      </c>
      <c r="I54" s="8" cm="1">
        <f t="array" ref="I54">_xlfn.XLOOKUP($C54&amp;$D54&amp;$F54,[1]TEAMS!$C$1:$C$844&amp;[1]TEAMS!$D$1:$D$844&amp;[1]TEAMS!$F$1:$F$844,[1]TEAMS!BG$1:BG$844,"",0)</f>
        <v>4.1900000000000004</v>
      </c>
      <c r="J54" s="9">
        <f t="shared" si="3"/>
        <v>4</v>
      </c>
      <c r="K54" s="7" cm="1">
        <f t="array" ref="K54">_xlfn.XLOOKUP($C54&amp;$D54&amp;$F54,[1]TEAMS!$C$1:$C$844&amp;[1]TEAMS!$D$1:$D$844&amp;[1]TEAMS!$F$1:$F$844,[1]TEAMS!J$1:J$844,"",0)</f>
        <v>81</v>
      </c>
      <c r="L54" s="7" cm="1">
        <f t="array" ref="L54">_xlfn.XLOOKUP($C54&amp;$D54&amp;$F54,[1]TEAMS!$C$1:$C$844&amp;[1]TEAMS!$D$1:$D$844&amp;[1]TEAMS!$F$1:$F$844,[1]TEAMS!L$1:L$844,"",0)</f>
        <v>245</v>
      </c>
      <c r="M54" s="10" cm="1">
        <f t="array" ref="M54">_xlfn.XLOOKUP($C54&amp;$D54&amp;$F54,[1]TEAMS!$C$1:$C$844&amp;[1]TEAMS!$D$1:$D$844&amp;[1]TEAMS!$F$1:$F$844,[1]TEAMS!N$1:N$844,"",0)</f>
        <v>26.24933360429474</v>
      </c>
      <c r="N54" s="7" cm="1">
        <f t="array" ref="N54">_xlfn.XLOOKUP($C54&amp;$D54&amp;$F54,[1]TEAMS!$C$1:$C$844&amp;[1]TEAMS!$D$1:$D$844&amp;[1]TEAMS!$F$1:$F$844,[1]TEAMS!O$1:O$844,"",0)</f>
        <v>83</v>
      </c>
      <c r="O54" s="11" cm="1">
        <f t="array" ref="O54">_xlfn.XLOOKUP($C54&amp;$D54&amp;$F54,[1]TEAMS!$C$1:$C$844&amp;[1]TEAMS!$D$1:$D$844&amp;[1]TEAMS!$F$1:$F$844,[1]TEAMS!P$1:P$844,"",0)</f>
        <v>1.0246913580246915</v>
      </c>
      <c r="P54" s="10" cm="1">
        <f t="array" ref="P54">_xlfn.XLOOKUP($C54&amp;$D54&amp;$F54,[1]TEAMS!$C$1:$C$844&amp;[1]TEAMS!$D$1:$D$844&amp;[1]TEAMS!$F$1:$F$844,[1]TEAMS!R$1:R$844,"",0)</f>
        <v>31.108333333333334</v>
      </c>
      <c r="Q54" s="7" t="str" cm="1">
        <f t="array" ref="Q54">_xlfn.XLOOKUP($C54&amp;$D54&amp;$F54,[1]TEAMS!$C$1:$C$844&amp;[1]TEAMS!$D$1:$D$844&amp;[1]TEAMS!$F$1:$F$844,[1]TEAMS!S$1:S$844,"",0)</f>
        <v>us</v>
      </c>
      <c r="R54" s="7" t="str" cm="1">
        <f t="array" ref="R54">_xlfn.XLOOKUP($C54&amp;$D54&amp;$F54,[1]TEAMS!$C$1:$C$844&amp;[1]TEAMS!$D$1:$D$844&amp;[1]TEAMS!$F$1:$F$844,[1]TEAMS!T$1:T$844,"",0)</f>
        <v>United States</v>
      </c>
      <c r="S54" s="7" t="str" cm="1">
        <f t="array" ref="S54">_xlfn.XLOOKUP($C54&amp;$D54&amp;$F54,[1]TEAMS!$C$1:$C$844&amp;[1]TEAMS!$D$1:$D$844&amp;[1]TEAMS!$F$1:$F$844,[1]TEAMS!U$1:U$844,"",0)</f>
        <v>North America</v>
      </c>
      <c r="T54" s="7" t="str" cm="1">
        <f t="array" ref="T54">_xlfn.XLOOKUP($C54&amp;$D54&amp;$F54,[1]TEAMS!$C$1:$C$844&amp;[1]TEAMS!$D$1:$D$844&amp;[1]TEAMS!$F$1:$F$844,[1]TEAMS!V$1:V$844,"",0)</f>
        <v>Americas</v>
      </c>
      <c r="U54" s="7" cm="1">
        <f t="array" ref="U54">_xlfn.XLOOKUP($C54&amp;$D54&amp;$F54,[1]TEAMS!$C$1:$C$844&amp;[1]TEAMS!$D$1:$D$844&amp;[1]TEAMS!$F$1:$F$844,[1]TEAMS!W$1:W$844,"",0)</f>
        <v>8</v>
      </c>
      <c r="V54" s="7" t="str" cm="1">
        <f t="array" ref="V54">_xlfn.XLOOKUP($C54&amp;$D54&amp;$F54,[1]TEAMS!$C$1:$C$844&amp;[1]TEAMS!$D$1:$D$844&amp;[1]TEAMS!$F$1:$F$844,[1]TEAMS!Z$1:Z$844,"",0)</f>
        <v>Kansas</v>
      </c>
      <c r="W54" s="7" t="str" cm="1">
        <f t="array" ref="W54">_xlfn.XLOOKUP($C54&amp;$D54&amp;$F54,[1]TEAMS!$C$1:$C$844&amp;[1]TEAMS!$D$1:$D$844&amp;[1]TEAMS!$F$1:$F$844,[1]TEAMS!X$1:X$844,"",0)</f>
        <v>BIG12</v>
      </c>
      <c r="X54" s="7" cm="1">
        <f t="array" ref="X54">_xlfn.XLOOKUP($C54&amp;$D54&amp;$F54,[1]TEAMS!$C$1:$C$844&amp;[1]TEAMS!$D$1:$D$844&amp;[1]TEAMS!$F$1:$F$844,[1]TEAMS!AF$1:AF$844,"",0)</f>
        <v>1750000</v>
      </c>
      <c r="Y54" s="8" cm="1">
        <f t="array" ref="Y54">_xlfn.XLOOKUP($C54&amp;$D54&amp;$F54,[1]TEAMS!$C$1:$C$844&amp;[1]TEAMS!$D$1:$D$844&amp;[1]TEAMS!$F$1:$F$844,[1]TEAMS!AG$1:AG$844,"",0)</f>
        <v>1.4533733697002232E-2</v>
      </c>
      <c r="Z54" s="7" cm="1">
        <f t="array" ref="Z54">_xlfn.XLOOKUP($C54&amp;$D54&amp;$F54,[1]TEAMS!$C$1:$C$844&amp;[1]TEAMS!$D$1:$D$844&amp;[1]TEAMS!$F$1:$F$844,[1]TEAMS!AJ$1:AJ$844,"",0)</f>
        <v>199</v>
      </c>
      <c r="AA54" s="7" cm="1">
        <f t="array" ref="AA54">_xlfn.XLOOKUP($C54&amp;$D54&amp;$F54,[1]TEAMS!$C$1:$C$844&amp;[1]TEAMS!$D$1:$D$844&amp;[1]TEAMS!$F$1:$F$844,[1]TEAMS!AR$1:AR$844,"",0)</f>
        <v>12.57</v>
      </c>
      <c r="AB54" s="8">
        <f t="shared" si="1"/>
        <v>0.14645374707259953</v>
      </c>
      <c r="AC54" s="7" cm="1">
        <f t="array" ref="AC54">_xlfn.XLOOKUP($C54&amp;$D54&amp;$F54,[1]TEAMS!$C$1:$C$844&amp;[1]TEAMS!$D$1:$D$844&amp;[1]TEAMS!$F$1:$F$844,[1]TEAMS!AL$1:AL$844,0,0)</f>
        <v>0.2</v>
      </c>
      <c r="AD54" s="7" cm="1">
        <f t="array" ref="AD54">_xlfn.XLOOKUP($C54&amp;$D54&amp;$F54,[1]TEAMS!$C$1:$C$844&amp;[1]TEAMS!$D$1:$D$844&amp;[1]TEAMS!$F$1:$F$844,[1]TEAMS!AM$1:AM$844,0,0)</f>
        <v>0.3</v>
      </c>
      <c r="AE54" s="7" cm="1">
        <f t="array" ref="AE54">_xlfn.XLOOKUP($C54&amp;$D54&amp;$F54,[1]TEAMS!$C$1:$C$844&amp;[1]TEAMS!$D$1:$D$844&amp;[1]TEAMS!$F$1:$F$844,[1]TEAMS!AN$1:AN$844,0,0)</f>
        <v>0.4</v>
      </c>
      <c r="AF54" s="7"/>
      <c r="AG54" s="8">
        <f t="shared" si="4"/>
        <v>4.375</v>
      </c>
      <c r="AH54" s="8" cm="1">
        <f t="array" ref="AH54">IF(OR($AE54="",$Z54=""),0,SUMPRODUCT(--($C$2:$C$528=$C54),--($D$2:$D$528=$D54),$Z$2:$Z$528,$AE$2:$AE$528)/SUMIFS($Z$2:$Z$528,$C$2:$C$528,$C54,$D$2:$D$528,$D54))</f>
        <v>4.7272658079625298</v>
      </c>
      <c r="AI54" s="7" cm="1">
        <f t="array" ref="AI54">_xlfn.XLOOKUP($C54&amp;$D54&amp;$F54,[1]TEAMS!$C$1:$C$844&amp;[1]TEAMS!$D$1:$D$844&amp;[1]TEAMS!$F$1:$F$844,[1]TEAMS!AO$1:AO$844,"",0)</f>
        <v>-3.9</v>
      </c>
      <c r="AJ54" s="8">
        <f t="shared" si="5"/>
        <v>-0.44871794871794873</v>
      </c>
      <c r="AK54" s="8" cm="1">
        <f t="array" ref="AK54">IF(OR($AI54="",$Z54=""),0,SUMPRODUCT(--($C$2:$C$528=$C54),--($D$2:$D$528=$D54),$Z$2:$Z$528,$AI$2:$AI$528)/SUMIFS($Z$2:$Z$528,$C$2:$C$528,$C54,$D$2:$D$528,$D54))</f>
        <v>1.6009601873536299</v>
      </c>
      <c r="AL54" s="7" cm="1">
        <f t="array" ref="AL54">_xlfn.XLOOKUP($C54&amp;$D54&amp;$F54,[1]TEAMS!$C$1:$C$844&amp;[1]TEAMS!$D$1:$D$844&amp;[1]TEAMS!$F$1:$F$844,[1]TEAMS!AP$1:AP$844,"",0)</f>
        <v>-2.66</v>
      </c>
      <c r="AM54" s="8">
        <f t="shared" si="6"/>
        <v>-0.6578947368421052</v>
      </c>
      <c r="AN54" s="8" cm="1">
        <f t="array" ref="AN54">IF(OR($AL54="",$Z54=""),0,SUMPRODUCT(--($C$2:$C$528=$C54),--($D$2:$D$528=$D54),$Z$2:$Z$528,$AL$2:$AL$528)/SUMIFS($Z$2:$Z$528,$C$2:$C$528,$C54,$D$2:$D$528,$D54))</f>
        <v>1.1870556206088994</v>
      </c>
      <c r="AO54" s="7" cm="1">
        <f t="array" ref="AO54">_xlfn.XLOOKUP($C54&amp;$D54&amp;$F54,[1]TEAMS!$C$1:$C$844&amp;[1]TEAMS!$D$1:$D$844&amp;[1]TEAMS!$F$1:$F$844,[1]TEAMS!AQ$1:AQ$844,0,0)</f>
        <v>16.5</v>
      </c>
      <c r="AP54" s="7" cm="1">
        <f t="array" ref="AP54">_xlfn.XLOOKUP($C54&amp;$D54&amp;$F54,[1]TEAMS!$C$1:$C$844&amp;[1]TEAMS!$D$1:$D$844&amp;[1]TEAMS!$F$1:$F$844,[1]TEAMS!AS$1:AS$844,0,0)</f>
        <v>51.6</v>
      </c>
      <c r="AQ54" s="10" cm="1">
        <f t="array" ref="AQ54">_xlfn.XLOOKUP($C54&amp;$D54&amp;$F54,[1]TEAMS!$C$1:$C$844&amp;[1]TEAMS!$D$1:$D$844&amp;[1]TEAMS!$F$1:$F$844,[1]TEAMS!AT$1:AT$844,0,0)</f>
        <v>5.4</v>
      </c>
      <c r="AR54" s="10" cm="1">
        <f t="array" ref="AR54">_xlfn.XLOOKUP($C54&amp;$D54&amp;$F54,[1]TEAMS!$C$1:$C$844&amp;[1]TEAMS!$D$1:$D$844&amp;[1]TEAMS!$F$1:$F$844,[1]TEAMS!AU$1:AU$844,0,0)</f>
        <v>1.2</v>
      </c>
      <c r="AS54" s="10" cm="1">
        <f t="array" ref="AS54">_xlfn.XLOOKUP($C54&amp;$D54&amp;$F54,[1]TEAMS!$C$1:$C$844&amp;[1]TEAMS!$D$1:$D$844&amp;[1]TEAMS!$F$1:$F$844,[1]TEAMS!AV$1:AV$844,0,0)</f>
        <v>2.7</v>
      </c>
      <c r="AT54" s="10" cm="1">
        <f t="array" ref="AT54">_xlfn.XLOOKUP($C54&amp;$D54&amp;$F54,[1]TEAMS!$C$1:$C$844&amp;[1]TEAMS!$D$1:$D$844&amp;[1]TEAMS!$F$1:$F$844,[1]TEAMS!AW$1:AW$844,0,0)</f>
        <v>7.7</v>
      </c>
      <c r="AU54" s="10" cm="1">
        <f t="array" ref="AU54">_xlfn.XLOOKUP($C54&amp;$D54&amp;$F54,[1]TEAMS!$C$1:$C$844&amp;[1]TEAMS!$D$1:$D$844&amp;[1]TEAMS!$F$1:$F$844,[1]TEAMS!AX$1:AX$844,0,0)</f>
        <v>0.70129870129870131</v>
      </c>
      <c r="AV54" s="10" cm="1">
        <f t="array" ref="AV54">_xlfn.XLOOKUP($C54&amp;$D54&amp;$F54,[1]TEAMS!$C$1:$C$844&amp;[1]TEAMS!$D$1:$D$844&amp;[1]TEAMS!$F$1:$F$844,[1]TEAMS!AY$1:AY$844,0,0)</f>
        <v>3.9000000000000004</v>
      </c>
      <c r="AW54" s="7"/>
      <c r="AX54" s="7"/>
      <c r="BB54" s="1" t="s">
        <v>91</v>
      </c>
      <c r="BC54" s="1">
        <v>2020</v>
      </c>
      <c r="BD54" s="1" t="s">
        <v>92</v>
      </c>
      <c r="BE54" s="7" t="s">
        <v>106</v>
      </c>
      <c r="BH54">
        <v>1750000</v>
      </c>
    </row>
    <row r="55" spans="1:60" x14ac:dyDescent="0.2">
      <c r="A55" s="1" t="str">
        <f t="shared" si="0"/>
        <v>2020-LAL-Talen Horton-Tucker</v>
      </c>
      <c r="B55" s="1" t="s">
        <v>91</v>
      </c>
      <c r="C55" s="1">
        <v>2020</v>
      </c>
      <c r="D55" s="1" t="s">
        <v>92</v>
      </c>
      <c r="E55" s="1" t="str">
        <f t="shared" si="2"/>
        <v>2020-LAL</v>
      </c>
      <c r="F55" s="7" t="s">
        <v>107</v>
      </c>
      <c r="G55" s="7" cm="1">
        <f t="array" ref="G55">_xlfn.XLOOKUP($C55&amp;$D55&amp;$F55,[1]TEAMS!$C$1:$C$844&amp;[1]TEAMS!$D$1:$D$844&amp;[1]TEAMS!$F$1:$F$844,[1]TEAMS!G$1:G$844,"",0)</f>
        <v>5</v>
      </c>
      <c r="H55" s="7" t="str" cm="1">
        <f t="array" ref="H55">_xlfn.XLOOKUP($C55&amp;$D55&amp;$F55,[1]TEAMS!$C$1:$C$844&amp;[1]TEAMS!$D$1:$D$844&amp;[1]TEAMS!$F$1:$F$844,[1]TEAMS!H$1:H$844,"",0)</f>
        <v>SG</v>
      </c>
      <c r="I55" s="8" cm="1">
        <f t="array" ref="I55">_xlfn.XLOOKUP($C55&amp;$D55&amp;$F55,[1]TEAMS!$C$1:$C$844&amp;[1]TEAMS!$D$1:$D$844&amp;[1]TEAMS!$F$1:$F$844,[1]TEAMS!BG$1:BG$844,"",0)</f>
        <v>2.3899999999999997</v>
      </c>
      <c r="J55" s="9">
        <f t="shared" si="3"/>
        <v>2</v>
      </c>
      <c r="K55" s="7" cm="1">
        <f t="array" ref="K55">_xlfn.XLOOKUP($C55&amp;$D55&amp;$F55,[1]TEAMS!$C$1:$C$844&amp;[1]TEAMS!$D$1:$D$844&amp;[1]TEAMS!$F$1:$F$844,[1]TEAMS!J$1:J$844,"",0)</f>
        <v>76</v>
      </c>
      <c r="L55" s="7" cm="1">
        <f t="array" ref="L55">_xlfn.XLOOKUP($C55&amp;$D55&amp;$F55,[1]TEAMS!$C$1:$C$844&amp;[1]TEAMS!$D$1:$D$844&amp;[1]TEAMS!$F$1:$F$844,[1]TEAMS!L$1:L$844,"",0)</f>
        <v>234</v>
      </c>
      <c r="M55" s="10" cm="1">
        <f t="array" ref="M55">_xlfn.XLOOKUP($C55&amp;$D55&amp;$F55,[1]TEAMS!$C$1:$C$844&amp;[1]TEAMS!$D$1:$D$844&amp;[1]TEAMS!$F$1:$F$844,[1]TEAMS!N$1:N$844,"",0)</f>
        <v>28.478093306574706</v>
      </c>
      <c r="N55" s="7" cm="1">
        <f t="array" ref="N55">_xlfn.XLOOKUP($C55&amp;$D55&amp;$F55,[1]TEAMS!$C$1:$C$844&amp;[1]TEAMS!$D$1:$D$844&amp;[1]TEAMS!$F$1:$F$844,[1]TEAMS!O$1:O$844,"",0)</f>
        <v>85</v>
      </c>
      <c r="O55" s="11" cm="1">
        <f t="array" ref="O55">_xlfn.XLOOKUP($C55&amp;$D55&amp;$F55,[1]TEAMS!$C$1:$C$844&amp;[1]TEAMS!$D$1:$D$844&amp;[1]TEAMS!$F$1:$F$844,[1]TEAMS!P$1:P$844,"",0)</f>
        <v>1.118421052631579</v>
      </c>
      <c r="P55" s="10" cm="1">
        <f t="array" ref="P55">_xlfn.XLOOKUP($C55&amp;$D55&amp;$F55,[1]TEAMS!$C$1:$C$844&amp;[1]TEAMS!$D$1:$D$844&amp;[1]TEAMS!$F$1:$F$844,[1]TEAMS!R$1:R$844,"",0)</f>
        <v>19.877777777777776</v>
      </c>
      <c r="Q55" s="7" t="str" cm="1">
        <f t="array" ref="Q55">_xlfn.XLOOKUP($C55&amp;$D55&amp;$F55,[1]TEAMS!$C$1:$C$844&amp;[1]TEAMS!$D$1:$D$844&amp;[1]TEAMS!$F$1:$F$844,[1]TEAMS!S$1:S$844,"",0)</f>
        <v>us</v>
      </c>
      <c r="R55" s="7" t="str" cm="1">
        <f t="array" ref="R55">_xlfn.XLOOKUP($C55&amp;$D55&amp;$F55,[1]TEAMS!$C$1:$C$844&amp;[1]TEAMS!$D$1:$D$844&amp;[1]TEAMS!$F$1:$F$844,[1]TEAMS!T$1:T$844,"",0)</f>
        <v>United States</v>
      </c>
      <c r="S55" s="7" t="str" cm="1">
        <f t="array" ref="S55">_xlfn.XLOOKUP($C55&amp;$D55&amp;$F55,[1]TEAMS!$C$1:$C$844&amp;[1]TEAMS!$D$1:$D$844&amp;[1]TEAMS!$F$1:$F$844,[1]TEAMS!U$1:U$844,"",0)</f>
        <v>North America</v>
      </c>
      <c r="T55" s="7" t="str" cm="1">
        <f t="array" ref="T55">_xlfn.XLOOKUP($C55&amp;$D55&amp;$F55,[1]TEAMS!$C$1:$C$844&amp;[1]TEAMS!$D$1:$D$844&amp;[1]TEAMS!$F$1:$F$844,[1]TEAMS!V$1:V$844,"",0)</f>
        <v>Americas</v>
      </c>
      <c r="U55" s="7" cm="1">
        <f t="array" ref="U55">_xlfn.XLOOKUP($C55&amp;$D55&amp;$F55,[1]TEAMS!$C$1:$C$844&amp;[1]TEAMS!$D$1:$D$844&amp;[1]TEAMS!$F$1:$F$844,[1]TEAMS!W$1:W$844,"",0)</f>
        <v>1</v>
      </c>
      <c r="V55" s="7" t="str" cm="1">
        <f t="array" ref="V55">_xlfn.XLOOKUP($C55&amp;$D55&amp;$F55,[1]TEAMS!$C$1:$C$844&amp;[1]TEAMS!$D$1:$D$844&amp;[1]TEAMS!$F$1:$F$844,[1]TEAMS!Z$1:Z$844,"",0)</f>
        <v>Iowa State</v>
      </c>
      <c r="W55" s="7" t="str" cm="1">
        <f t="array" ref="W55">_xlfn.XLOOKUP($C55&amp;$D55&amp;$F55,[1]TEAMS!$C$1:$C$844&amp;[1]TEAMS!$D$1:$D$844&amp;[1]TEAMS!$F$1:$F$844,[1]TEAMS!X$1:X$844,"",0)</f>
        <v>BIG12</v>
      </c>
      <c r="X55" s="7" cm="1">
        <f t="array" ref="X55">_xlfn.XLOOKUP($C55&amp;$D55&amp;$F55,[1]TEAMS!$C$1:$C$844&amp;[1]TEAMS!$D$1:$D$844&amp;[1]TEAMS!$F$1:$F$844,[1]TEAMS!AF$1:AF$844,"",0)</f>
        <v>898310</v>
      </c>
      <c r="Y55" s="8" cm="1">
        <f t="array" ref="Y55">_xlfn.XLOOKUP($C55&amp;$D55&amp;$F55,[1]TEAMS!$C$1:$C$844&amp;[1]TEAMS!$D$1:$D$844&amp;[1]TEAMS!$F$1:$F$844,[1]TEAMS!AG$1:AG$844,"",0)</f>
        <v>7.4604561813451853E-3</v>
      </c>
      <c r="Z55" s="7" cm="1">
        <f t="array" ref="Z55">_xlfn.XLOOKUP($C55&amp;$D55&amp;$F55,[1]TEAMS!$C$1:$C$844&amp;[1]TEAMS!$D$1:$D$844&amp;[1]TEAMS!$F$1:$F$844,[1]TEAMS!AJ$1:AJ$844,"",0)</f>
        <v>81</v>
      </c>
      <c r="AA55" s="7" cm="1">
        <f t="array" ref="AA55">_xlfn.XLOOKUP($C55&amp;$D55&amp;$F55,[1]TEAMS!$C$1:$C$844&amp;[1]TEAMS!$D$1:$D$844&amp;[1]TEAMS!$F$1:$F$844,[1]TEAMS!AR$1:AR$844,"",0)</f>
        <v>12.31</v>
      </c>
      <c r="AB55" s="8">
        <f t="shared" si="1"/>
        <v>5.8378805620608903E-2</v>
      </c>
      <c r="AC55" s="7" cm="1">
        <f t="array" ref="AC55">_xlfn.XLOOKUP($C55&amp;$D55&amp;$F55,[1]TEAMS!$C$1:$C$844&amp;[1]TEAMS!$D$1:$D$844&amp;[1]TEAMS!$F$1:$F$844,[1]TEAMS!AL$1:AL$844,0,0)</f>
        <v>0</v>
      </c>
      <c r="AD55" s="7" cm="1">
        <f t="array" ref="AD55">_xlfn.XLOOKUP($C55&amp;$D55&amp;$F55,[1]TEAMS!$C$1:$C$844&amp;[1]TEAMS!$D$1:$D$844&amp;[1]TEAMS!$F$1:$F$844,[1]TEAMS!AM$1:AM$844,0,0)</f>
        <v>0.2</v>
      </c>
      <c r="AE55" s="7" cm="1">
        <f t="array" ref="AE55">_xlfn.XLOOKUP($C55&amp;$D55&amp;$F55,[1]TEAMS!$C$1:$C$844&amp;[1]TEAMS!$D$1:$D$844&amp;[1]TEAMS!$F$1:$F$844,[1]TEAMS!AN$1:AN$844,0,0)</f>
        <v>0.1</v>
      </c>
      <c r="AF55" s="7"/>
      <c r="AG55" s="8">
        <f t="shared" si="4"/>
        <v>8.9831000000000003</v>
      </c>
      <c r="AH55" s="8" cm="1">
        <f t="array" ref="AH55">IF(OR($AE55="",$Z55=""),0,SUMPRODUCT(--($C$2:$C$528=$C55),--($D$2:$D$528=$D55),$Z$2:$Z$528,$AE$2:$AE$528)/SUMIFS($Z$2:$Z$528,$C$2:$C$528,$C55,$D$2:$D$528,$D55))</f>
        <v>4.7272658079625298</v>
      </c>
      <c r="AI55" s="7" cm="1">
        <f t="array" ref="AI55">_xlfn.XLOOKUP($C55&amp;$D55&amp;$F55,[1]TEAMS!$C$1:$C$844&amp;[1]TEAMS!$D$1:$D$844&amp;[1]TEAMS!$F$1:$F$844,[1]TEAMS!AO$1:AO$844,"",0)</f>
        <v>-4.5999999999999996</v>
      </c>
      <c r="AJ55" s="8">
        <f t="shared" si="5"/>
        <v>-0.19528478260869567</v>
      </c>
      <c r="AK55" s="8" cm="1">
        <f t="array" ref="AK55">IF(OR($AI55="",$Z55=""),0,SUMPRODUCT(--($C$2:$C$528=$C55),--($D$2:$D$528=$D55),$Z$2:$Z$528,$AI$2:$AI$528)/SUMIFS($Z$2:$Z$528,$C$2:$C$528,$C55,$D$2:$D$528,$D55))</f>
        <v>1.6009601873536299</v>
      </c>
      <c r="AL55" s="7" cm="1">
        <f t="array" ref="AL55">_xlfn.XLOOKUP($C55&amp;$D55&amp;$F55,[1]TEAMS!$C$1:$C$844&amp;[1]TEAMS!$D$1:$D$844&amp;[1]TEAMS!$F$1:$F$844,[1]TEAMS!AP$1:AP$844,"",0)</f>
        <v>-1.91</v>
      </c>
      <c r="AM55" s="8">
        <f t="shared" si="6"/>
        <v>-0.47031937172774874</v>
      </c>
      <c r="AN55" s="8" cm="1">
        <f t="array" ref="AN55">IF(OR($AL55="",$Z55=""),0,SUMPRODUCT(--($C$2:$C$528=$C55),--($D$2:$D$528=$D55),$Z$2:$Z$528,$AL$2:$AL$528)/SUMIFS($Z$2:$Z$528,$C$2:$C$528,$C55,$D$2:$D$528,$D55))</f>
        <v>1.1870556206088994</v>
      </c>
      <c r="AO55" s="7" cm="1">
        <f t="array" ref="AO55">_xlfn.XLOOKUP($C55&amp;$D55&amp;$F55,[1]TEAMS!$C$1:$C$844&amp;[1]TEAMS!$D$1:$D$844&amp;[1]TEAMS!$F$1:$F$844,[1]TEAMS!AQ$1:AQ$844,0,0)</f>
        <v>19.7</v>
      </c>
      <c r="AP55" s="7" cm="1">
        <f t="array" ref="AP55">_xlfn.XLOOKUP($C55&amp;$D55&amp;$F55,[1]TEAMS!$C$1:$C$844&amp;[1]TEAMS!$D$1:$D$844&amp;[1]TEAMS!$F$1:$F$844,[1]TEAMS!AS$1:AS$844,0,0)</f>
        <v>53.5</v>
      </c>
      <c r="AQ55" s="10" cm="1">
        <f t="array" ref="AQ55">_xlfn.XLOOKUP($C55&amp;$D55&amp;$F55,[1]TEAMS!$C$1:$C$844&amp;[1]TEAMS!$D$1:$D$844&amp;[1]TEAMS!$F$1:$F$844,[1]TEAMS!AT$1:AT$844,0,0)</f>
        <v>10.5</v>
      </c>
      <c r="AR55" s="10" cm="1">
        <f t="array" ref="AR55">_xlfn.XLOOKUP($C55&amp;$D55&amp;$F55,[1]TEAMS!$C$1:$C$844&amp;[1]TEAMS!$D$1:$D$844&amp;[1]TEAMS!$F$1:$F$844,[1]TEAMS!AU$1:AU$844,0,0)</f>
        <v>4.7</v>
      </c>
      <c r="AS55" s="10" cm="1">
        <f t="array" ref="AS55">_xlfn.XLOOKUP($C55&amp;$D55&amp;$F55,[1]TEAMS!$C$1:$C$844&amp;[1]TEAMS!$D$1:$D$844&amp;[1]TEAMS!$F$1:$F$844,[1]TEAMS!AV$1:AV$844,0,0)</f>
        <v>1.1000000000000001</v>
      </c>
      <c r="AT55" s="10" cm="1">
        <f t="array" ref="AT55">_xlfn.XLOOKUP($C55&amp;$D55&amp;$F55,[1]TEAMS!$C$1:$C$844&amp;[1]TEAMS!$D$1:$D$844&amp;[1]TEAMS!$F$1:$F$844,[1]TEAMS!AW$1:AW$844,0,0)</f>
        <v>15.9</v>
      </c>
      <c r="AU55" s="10" cm="1">
        <f t="array" ref="AU55">_xlfn.XLOOKUP($C55&amp;$D55&amp;$F55,[1]TEAMS!$C$1:$C$844&amp;[1]TEAMS!$D$1:$D$844&amp;[1]TEAMS!$F$1:$F$844,[1]TEAMS!AX$1:AX$844,0,0)</f>
        <v>0.660377358490566</v>
      </c>
      <c r="AV55" s="10" cm="1">
        <f t="array" ref="AV55">_xlfn.XLOOKUP($C55&amp;$D55&amp;$F55,[1]TEAMS!$C$1:$C$844&amp;[1]TEAMS!$D$1:$D$844&amp;[1]TEAMS!$F$1:$F$844,[1]TEAMS!AY$1:AY$844,0,0)</f>
        <v>5.8000000000000007</v>
      </c>
      <c r="AW55" s="7"/>
      <c r="AX55" s="7"/>
      <c r="BB55" s="1" t="s">
        <v>91</v>
      </c>
      <c r="BC55" s="1">
        <v>2020</v>
      </c>
      <c r="BD55" s="1" t="s">
        <v>92</v>
      </c>
      <c r="BE55" s="7" t="s">
        <v>107</v>
      </c>
      <c r="BH55">
        <v>898310</v>
      </c>
    </row>
    <row r="56" spans="1:60" x14ac:dyDescent="0.2">
      <c r="A56" s="1" t="str">
        <f t="shared" si="0"/>
        <v>2020-LAL-Dion Waiters</v>
      </c>
      <c r="B56" s="1" t="s">
        <v>91</v>
      </c>
      <c r="C56" s="1">
        <v>2020</v>
      </c>
      <c r="D56" s="1" t="s">
        <v>92</v>
      </c>
      <c r="E56" s="1" t="str">
        <f t="shared" si="2"/>
        <v>2020-LAL</v>
      </c>
      <c r="F56" s="7" t="s">
        <v>108</v>
      </c>
      <c r="G56" s="7" cm="1">
        <f t="array" ref="G56">_xlfn.XLOOKUP($C56&amp;$D56&amp;$F56,[1]TEAMS!$C$1:$C$844&amp;[1]TEAMS!$D$1:$D$844&amp;[1]TEAMS!$F$1:$F$844,[1]TEAMS!G$1:G$844,"",0)</f>
        <v>18</v>
      </c>
      <c r="H56" s="7" t="str" cm="1">
        <f t="array" ref="H56">_xlfn.XLOOKUP($C56&amp;$D56&amp;$F56,[1]TEAMS!$C$1:$C$844&amp;[1]TEAMS!$D$1:$D$844&amp;[1]TEAMS!$F$1:$F$844,[1]TEAMS!H$1:H$844,"",0)</f>
        <v>SG</v>
      </c>
      <c r="I56" s="8" cm="1">
        <f t="array" ref="I56">_xlfn.XLOOKUP($C56&amp;$D56&amp;$F56,[1]TEAMS!$C$1:$C$844&amp;[1]TEAMS!$D$1:$D$844&amp;[1]TEAMS!$F$1:$F$844,[1]TEAMS!BG$1:BG$844,"",0)</f>
        <v>1.98</v>
      </c>
      <c r="J56" s="9">
        <f t="shared" si="3"/>
        <v>2</v>
      </c>
      <c r="K56" s="7" cm="1">
        <f t="array" ref="K56">_xlfn.XLOOKUP($C56&amp;$D56&amp;$F56,[1]TEAMS!$C$1:$C$844&amp;[1]TEAMS!$D$1:$D$844&amp;[1]TEAMS!$F$1:$F$844,[1]TEAMS!J$1:J$844,"",0)</f>
        <v>75</v>
      </c>
      <c r="L56" s="7" cm="1">
        <f t="array" ref="L56">_xlfn.XLOOKUP($C56&amp;$D56&amp;$F56,[1]TEAMS!$C$1:$C$844&amp;[1]TEAMS!$D$1:$D$844&amp;[1]TEAMS!$F$1:$F$844,[1]TEAMS!L$1:L$844,"",0)</f>
        <v>215</v>
      </c>
      <c r="M56" s="10" cm="1">
        <f t="array" ref="M56">_xlfn.XLOOKUP($C56&amp;$D56&amp;$F56,[1]TEAMS!$C$1:$C$844&amp;[1]TEAMS!$D$1:$D$844&amp;[1]TEAMS!$F$1:$F$844,[1]TEAMS!N$1:N$844,"",0)</f>
        <v>26.868175036533128</v>
      </c>
      <c r="N56" s="7" cm="1">
        <f t="array" ref="N56">_xlfn.XLOOKUP($C56&amp;$D56&amp;$F56,[1]TEAMS!$C$1:$C$844&amp;[1]TEAMS!$D$1:$D$844&amp;[1]TEAMS!$F$1:$F$844,[1]TEAMS!O$1:O$844,"",0)</f>
        <v>79.25</v>
      </c>
      <c r="O56" s="11" cm="1">
        <f t="array" ref="O56">_xlfn.XLOOKUP($C56&amp;$D56&amp;$F56,[1]TEAMS!$C$1:$C$844&amp;[1]TEAMS!$D$1:$D$844&amp;[1]TEAMS!$F$1:$F$844,[1]TEAMS!P$1:P$844,"",0)</f>
        <v>1.0566666666666666</v>
      </c>
      <c r="P56" s="10" cm="1">
        <f t="array" ref="P56">_xlfn.XLOOKUP($C56&amp;$D56&amp;$F56,[1]TEAMS!$C$1:$C$844&amp;[1]TEAMS!$D$1:$D$844&amp;[1]TEAMS!$F$1:$F$844,[1]TEAMS!R$1:R$844,"",0)</f>
        <v>28.836111111111112</v>
      </c>
      <c r="Q56" s="7" t="str" cm="1">
        <f t="array" ref="Q56">_xlfn.XLOOKUP($C56&amp;$D56&amp;$F56,[1]TEAMS!$C$1:$C$844&amp;[1]TEAMS!$D$1:$D$844&amp;[1]TEAMS!$F$1:$F$844,[1]TEAMS!S$1:S$844,"",0)</f>
        <v>us</v>
      </c>
      <c r="R56" s="7" t="str" cm="1">
        <f t="array" ref="R56">_xlfn.XLOOKUP($C56&amp;$D56&amp;$F56,[1]TEAMS!$C$1:$C$844&amp;[1]TEAMS!$D$1:$D$844&amp;[1]TEAMS!$F$1:$F$844,[1]TEAMS!T$1:T$844,"",0)</f>
        <v>United States</v>
      </c>
      <c r="S56" s="7" t="str" cm="1">
        <f t="array" ref="S56">_xlfn.XLOOKUP($C56&amp;$D56&amp;$F56,[1]TEAMS!$C$1:$C$844&amp;[1]TEAMS!$D$1:$D$844&amp;[1]TEAMS!$F$1:$F$844,[1]TEAMS!U$1:U$844,"",0)</f>
        <v>North America</v>
      </c>
      <c r="T56" s="7" t="str" cm="1">
        <f t="array" ref="T56">_xlfn.XLOOKUP($C56&amp;$D56&amp;$F56,[1]TEAMS!$C$1:$C$844&amp;[1]TEAMS!$D$1:$D$844&amp;[1]TEAMS!$F$1:$F$844,[1]TEAMS!V$1:V$844,"",0)</f>
        <v>Americas</v>
      </c>
      <c r="U56" s="7" cm="1">
        <f t="array" ref="U56">_xlfn.XLOOKUP($C56&amp;$D56&amp;$F56,[1]TEAMS!$C$1:$C$844&amp;[1]TEAMS!$D$1:$D$844&amp;[1]TEAMS!$F$1:$F$844,[1]TEAMS!W$1:W$844,"",0)</f>
        <v>7</v>
      </c>
      <c r="V56" s="7" t="str" cm="1">
        <f t="array" ref="V56">_xlfn.XLOOKUP($C56&amp;$D56&amp;$F56,[1]TEAMS!$C$1:$C$844&amp;[1]TEAMS!$D$1:$D$844&amp;[1]TEAMS!$F$1:$F$844,[1]TEAMS!Z$1:Z$844,"",0)</f>
        <v>Syracuse</v>
      </c>
      <c r="W56" s="7" t="str" cm="1">
        <f t="array" ref="W56">_xlfn.XLOOKUP($C56&amp;$D56&amp;$F56,[1]TEAMS!$C$1:$C$844&amp;[1]TEAMS!$D$1:$D$844&amp;[1]TEAMS!$F$1:$F$844,[1]TEAMS!X$1:X$844,"",0)</f>
        <v>ACC</v>
      </c>
      <c r="X56" s="7" cm="1">
        <f t="array" ref="X56">_xlfn.XLOOKUP($C56&amp;$D56&amp;$F56,[1]TEAMS!$C$1:$C$844&amp;[1]TEAMS!$D$1:$D$844&amp;[1]TEAMS!$F$1:$F$844,[1]TEAMS!AF$1:AF$844,"",0)</f>
        <v>503656</v>
      </c>
      <c r="Y56" s="8" cm="1">
        <f t="array" ref="Y56">_xlfn.XLOOKUP($C56&amp;$D56&amp;$F56,[1]TEAMS!$C$1:$C$844&amp;[1]TEAMS!$D$1:$D$844&amp;[1]TEAMS!$F$1:$F$844,[1]TEAMS!AG$1:AG$844,"",0)</f>
        <v>4.1828583879413459E-3</v>
      </c>
      <c r="Z56" s="7" cm="1">
        <f t="array" ref="Z56">_xlfn.XLOOKUP($C56&amp;$D56&amp;$F56,[1]TEAMS!$C$1:$C$844&amp;[1]TEAMS!$D$1:$D$844&amp;[1]TEAMS!$F$1:$F$844,[1]TEAMS!AJ$1:AJ$844,"",0)</f>
        <v>165</v>
      </c>
      <c r="AA56" s="7" cm="1">
        <f t="array" ref="AA56">_xlfn.XLOOKUP($C56&amp;$D56&amp;$F56,[1]TEAMS!$C$1:$C$844&amp;[1]TEAMS!$D$1:$D$844&amp;[1]TEAMS!$F$1:$F$844,[1]TEAMS!AR$1:AR$844,"",0)</f>
        <v>11.53</v>
      </c>
      <c r="AB56" s="8">
        <f t="shared" si="1"/>
        <v>0.11138466042154566</v>
      </c>
      <c r="AC56" s="7" cm="1">
        <f t="array" ref="AC56">_xlfn.XLOOKUP($C56&amp;$D56&amp;$F56,[1]TEAMS!$C$1:$C$844&amp;[1]TEAMS!$D$1:$D$844&amp;[1]TEAMS!$F$1:$F$844,[1]TEAMS!AL$1:AL$844,0,0)</f>
        <v>-0.1</v>
      </c>
      <c r="AD56" s="7" cm="1">
        <f t="array" ref="AD56">_xlfn.XLOOKUP($C56&amp;$D56&amp;$F56,[1]TEAMS!$C$1:$C$844&amp;[1]TEAMS!$D$1:$D$844&amp;[1]TEAMS!$F$1:$F$844,[1]TEAMS!AM$1:AM$844,0,0)</f>
        <v>0.2</v>
      </c>
      <c r="AE56" s="7" cm="1">
        <f t="array" ref="AE56">_xlfn.XLOOKUP($C56&amp;$D56&amp;$F56,[1]TEAMS!$C$1:$C$844&amp;[1]TEAMS!$D$1:$D$844&amp;[1]TEAMS!$F$1:$F$844,[1]TEAMS!AN$1:AN$844,0,0)</f>
        <v>0.1</v>
      </c>
      <c r="AF56" s="7"/>
      <c r="AG56" s="8">
        <f t="shared" si="4"/>
        <v>5.0365599999999997</v>
      </c>
      <c r="AH56" s="8" cm="1">
        <f t="array" ref="AH56">IF(OR($AE56="",$Z56=""),0,SUMPRODUCT(--($C$2:$C$528=$C56),--($D$2:$D$528=$D56),$Z$2:$Z$528,$AE$2:$AE$528)/SUMIFS($Z$2:$Z$528,$C$2:$C$528,$C56,$D$2:$D$528,$D56))</f>
        <v>4.7272658079625298</v>
      </c>
      <c r="AI56" s="7" cm="1">
        <f t="array" ref="AI56">_xlfn.XLOOKUP($C56&amp;$D56&amp;$F56,[1]TEAMS!$C$1:$C$844&amp;[1]TEAMS!$D$1:$D$844&amp;[1]TEAMS!$F$1:$F$844,[1]TEAMS!AO$1:AO$844,"",0)</f>
        <v>-5</v>
      </c>
      <c r="AJ56" s="8">
        <f t="shared" si="5"/>
        <v>-0.10073119999999999</v>
      </c>
      <c r="AK56" s="8" cm="1">
        <f t="array" ref="AK56">IF(OR($AI56="",$Z56=""),0,SUMPRODUCT(--($C$2:$C$528=$C56),--($D$2:$D$528=$D56),$Z$2:$Z$528,$AI$2:$AI$528)/SUMIFS($Z$2:$Z$528,$C$2:$C$528,$C56,$D$2:$D$528,$D56))</f>
        <v>1.6009601873536299</v>
      </c>
      <c r="AL56" s="7" cm="1">
        <f t="array" ref="AL56">_xlfn.XLOOKUP($C56&amp;$D56&amp;$F56,[1]TEAMS!$C$1:$C$844&amp;[1]TEAMS!$D$1:$D$844&amp;[1]TEAMS!$F$1:$F$844,[1]TEAMS!AP$1:AP$844,"",0)</f>
        <v>-1.5</v>
      </c>
      <c r="AM56" s="8">
        <f t="shared" si="6"/>
        <v>-0.33577066666666666</v>
      </c>
      <c r="AN56" s="8" cm="1">
        <f t="array" ref="AN56">IF(OR($AL56="",$Z56=""),0,SUMPRODUCT(--($C$2:$C$528=$C56),--($D$2:$D$528=$D56),$Z$2:$Z$528,$AL$2:$AL$528)/SUMIFS($Z$2:$Z$528,$C$2:$C$528,$C56,$D$2:$D$528,$D56))</f>
        <v>1.1870556206088994</v>
      </c>
      <c r="AO56" s="7" cm="1">
        <f t="array" ref="AO56">_xlfn.XLOOKUP($C56&amp;$D56&amp;$F56,[1]TEAMS!$C$1:$C$844&amp;[1]TEAMS!$D$1:$D$844&amp;[1]TEAMS!$F$1:$F$844,[1]TEAMS!AQ$1:AQ$844,0,0)</f>
        <v>23.8</v>
      </c>
      <c r="AP56" s="7" cm="1">
        <f t="array" ref="AP56">_xlfn.XLOOKUP($C56&amp;$D56&amp;$F56,[1]TEAMS!$C$1:$C$844&amp;[1]TEAMS!$D$1:$D$844&amp;[1]TEAMS!$F$1:$F$844,[1]TEAMS!AS$1:AS$844,0,0)</f>
        <v>51.800000000000004</v>
      </c>
      <c r="AQ56" s="10" cm="1">
        <f t="array" ref="AQ56">_xlfn.XLOOKUP($C56&amp;$D56&amp;$F56,[1]TEAMS!$C$1:$C$844&amp;[1]TEAMS!$D$1:$D$844&amp;[1]TEAMS!$F$1:$F$844,[1]TEAMS!AT$1:AT$844,0,0)</f>
        <v>14.9</v>
      </c>
      <c r="AR56" s="10" cm="1">
        <f t="array" ref="AR56">_xlfn.XLOOKUP($C56&amp;$D56&amp;$F56,[1]TEAMS!$C$1:$C$844&amp;[1]TEAMS!$D$1:$D$844&amp;[1]TEAMS!$F$1:$F$844,[1]TEAMS!AU$1:AU$844,0,0)</f>
        <v>1.2</v>
      </c>
      <c r="AS56" s="10" cm="1">
        <f t="array" ref="AS56">_xlfn.XLOOKUP($C56&amp;$D56&amp;$F56,[1]TEAMS!$C$1:$C$844&amp;[1]TEAMS!$D$1:$D$844&amp;[1]TEAMS!$F$1:$F$844,[1]TEAMS!AV$1:AV$844,0,0)</f>
        <v>2.2000000000000002</v>
      </c>
      <c r="AT56" s="10" cm="1">
        <f t="array" ref="AT56">_xlfn.XLOOKUP($C56&amp;$D56&amp;$F56,[1]TEAMS!$C$1:$C$844&amp;[1]TEAMS!$D$1:$D$844&amp;[1]TEAMS!$F$1:$F$844,[1]TEAMS!AW$1:AW$844,0,0)</f>
        <v>14</v>
      </c>
      <c r="AU56" s="10" cm="1">
        <f t="array" ref="AU56">_xlfn.XLOOKUP($C56&amp;$D56&amp;$F56,[1]TEAMS!$C$1:$C$844&amp;[1]TEAMS!$D$1:$D$844&amp;[1]TEAMS!$F$1:$F$844,[1]TEAMS!AX$1:AX$844,0,0)</f>
        <v>1.0642857142857143</v>
      </c>
      <c r="AV56" s="10" cm="1">
        <f t="array" ref="AV56">_xlfn.XLOOKUP($C56&amp;$D56&amp;$F56,[1]TEAMS!$C$1:$C$844&amp;[1]TEAMS!$D$1:$D$844&amp;[1]TEAMS!$F$1:$F$844,[1]TEAMS!AY$1:AY$844,0,0)</f>
        <v>3.4000000000000004</v>
      </c>
      <c r="AW56" s="7"/>
      <c r="AX56" s="7"/>
      <c r="BB56" s="1" t="s">
        <v>91</v>
      </c>
      <c r="BC56" s="1">
        <v>2020</v>
      </c>
      <c r="BD56" s="1" t="s">
        <v>92</v>
      </c>
      <c r="BE56" s="7" t="s">
        <v>108</v>
      </c>
      <c r="BH56">
        <v>503656</v>
      </c>
    </row>
    <row r="57" spans="1:60" x14ac:dyDescent="0.2">
      <c r="A57" s="1" t="str">
        <f t="shared" si="0"/>
        <v>2020-LAL-J.R. Smith</v>
      </c>
      <c r="B57" s="1" t="s">
        <v>91</v>
      </c>
      <c r="C57" s="1">
        <v>2020</v>
      </c>
      <c r="D57" s="1" t="s">
        <v>92</v>
      </c>
      <c r="E57" s="1" t="str">
        <f t="shared" si="2"/>
        <v>2020-LAL</v>
      </c>
      <c r="F57" s="7" t="s">
        <v>109</v>
      </c>
      <c r="G57" s="7" cm="1">
        <f t="array" ref="G57">_xlfn.XLOOKUP($C57&amp;$D57&amp;$F57,[1]TEAMS!$C$1:$C$844&amp;[1]TEAMS!$D$1:$D$844&amp;[1]TEAMS!$F$1:$F$844,[1]TEAMS!G$1:G$844,"",0)</f>
        <v>21</v>
      </c>
      <c r="H57" s="7" t="str" cm="1">
        <f t="array" ref="H57">_xlfn.XLOOKUP($C57&amp;$D57&amp;$F57,[1]TEAMS!$C$1:$C$844&amp;[1]TEAMS!$D$1:$D$844&amp;[1]TEAMS!$F$1:$F$844,[1]TEAMS!H$1:H$844,"",0)</f>
        <v>SG</v>
      </c>
      <c r="I57" s="8" cm="1">
        <f t="array" ref="I57">_xlfn.XLOOKUP($C57&amp;$D57&amp;$F57,[1]TEAMS!$C$1:$C$844&amp;[1]TEAMS!$D$1:$D$844&amp;[1]TEAMS!$F$1:$F$844,[1]TEAMS!BG$1:BG$844,"",0)</f>
        <v>3.02</v>
      </c>
      <c r="J57" s="9">
        <f t="shared" si="3"/>
        <v>3</v>
      </c>
      <c r="K57" s="7" cm="1">
        <f t="array" ref="K57">_xlfn.XLOOKUP($C57&amp;$D57&amp;$F57,[1]TEAMS!$C$1:$C$844&amp;[1]TEAMS!$D$1:$D$844&amp;[1]TEAMS!$F$1:$F$844,[1]TEAMS!J$1:J$844,"",0)</f>
        <v>78</v>
      </c>
      <c r="L57" s="7" cm="1">
        <f t="array" ref="L57">_xlfn.XLOOKUP($C57&amp;$D57&amp;$F57,[1]TEAMS!$C$1:$C$844&amp;[1]TEAMS!$D$1:$D$844&amp;[1]TEAMS!$F$1:$F$844,[1]TEAMS!L$1:L$844,"",0)</f>
        <v>225</v>
      </c>
      <c r="M57" s="10" cm="1">
        <f t="array" ref="M57">_xlfn.XLOOKUP($C57&amp;$D57&amp;$F57,[1]TEAMS!$C$1:$C$844&amp;[1]TEAMS!$D$1:$D$844&amp;[1]TEAMS!$F$1:$F$844,[1]TEAMS!N$1:N$844,"",0)</f>
        <v>25.996539937473997</v>
      </c>
      <c r="N57" s="7" cm="1">
        <f t="array" ref="N57">_xlfn.XLOOKUP($C57&amp;$D57&amp;$F57,[1]TEAMS!$C$1:$C$844&amp;[1]TEAMS!$D$1:$D$844&amp;[1]TEAMS!$F$1:$F$844,[1]TEAMS!O$1:O$844,"",0)</f>
        <v>82</v>
      </c>
      <c r="O57" s="11" cm="1">
        <f t="array" ref="O57">_xlfn.XLOOKUP($C57&amp;$D57&amp;$F57,[1]TEAMS!$C$1:$C$844&amp;[1]TEAMS!$D$1:$D$844&amp;[1]TEAMS!$F$1:$F$844,[1]TEAMS!P$1:P$844,"",0)</f>
        <v>1.0512820512820513</v>
      </c>
      <c r="P57" s="10" cm="1">
        <f t="array" ref="P57">_xlfn.XLOOKUP($C57&amp;$D57&amp;$F57,[1]TEAMS!$C$1:$C$844&amp;[1]TEAMS!$D$1:$D$844&amp;[1]TEAMS!$F$1:$F$844,[1]TEAMS!R$1:R$844,"",0)</f>
        <v>35.088888888888889</v>
      </c>
      <c r="Q57" s="7" t="str" cm="1">
        <f t="array" ref="Q57">_xlfn.XLOOKUP($C57&amp;$D57&amp;$F57,[1]TEAMS!$C$1:$C$844&amp;[1]TEAMS!$D$1:$D$844&amp;[1]TEAMS!$F$1:$F$844,[1]TEAMS!S$1:S$844,"",0)</f>
        <v>us</v>
      </c>
      <c r="R57" s="7" t="str" cm="1">
        <f t="array" ref="R57">_xlfn.XLOOKUP($C57&amp;$D57&amp;$F57,[1]TEAMS!$C$1:$C$844&amp;[1]TEAMS!$D$1:$D$844&amp;[1]TEAMS!$F$1:$F$844,[1]TEAMS!T$1:T$844,"",0)</f>
        <v>United States</v>
      </c>
      <c r="S57" s="7" t="str" cm="1">
        <f t="array" ref="S57">_xlfn.XLOOKUP($C57&amp;$D57&amp;$F57,[1]TEAMS!$C$1:$C$844&amp;[1]TEAMS!$D$1:$D$844&amp;[1]TEAMS!$F$1:$F$844,[1]TEAMS!U$1:U$844,"",0)</f>
        <v>North America</v>
      </c>
      <c r="T57" s="7" t="str" cm="1">
        <f t="array" ref="T57">_xlfn.XLOOKUP($C57&amp;$D57&amp;$F57,[1]TEAMS!$C$1:$C$844&amp;[1]TEAMS!$D$1:$D$844&amp;[1]TEAMS!$F$1:$F$844,[1]TEAMS!V$1:V$844,"",0)</f>
        <v>Americas</v>
      </c>
      <c r="U57" s="7" cm="1">
        <f t="array" ref="U57">_xlfn.XLOOKUP($C57&amp;$D57&amp;$F57,[1]TEAMS!$C$1:$C$844&amp;[1]TEAMS!$D$1:$D$844&amp;[1]TEAMS!$F$1:$F$844,[1]TEAMS!W$1:W$844,"",0)</f>
        <v>15</v>
      </c>
      <c r="V57" s="7" t="str" cm="1">
        <f t="array" ref="V57">_xlfn.XLOOKUP($C57&amp;$D57&amp;$F57,[1]TEAMS!$C$1:$C$844&amp;[1]TEAMS!$D$1:$D$844&amp;[1]TEAMS!$F$1:$F$844,[1]TEAMS!Z$1:Z$844,"",0)</f>
        <v>High School</v>
      </c>
      <c r="W57" s="7" t="str" cm="1">
        <f t="array" ref="W57">_xlfn.XLOOKUP($C57&amp;$D57&amp;$F57,[1]TEAMS!$C$1:$C$844&amp;[1]TEAMS!$D$1:$D$844&amp;[1]TEAMS!$F$1:$F$844,[1]TEAMS!X$1:X$844,"",0)</f>
        <v>H.S.</v>
      </c>
      <c r="X57" s="7" cm="1">
        <f t="array" ref="X57">_xlfn.XLOOKUP($C57&amp;$D57&amp;$F57,[1]TEAMS!$C$1:$C$844&amp;[1]TEAMS!$D$1:$D$844&amp;[1]TEAMS!$F$1:$F$844,[1]TEAMS!AF$1:AF$844,"",0)</f>
        <v>289803</v>
      </c>
      <c r="Y57" s="8" cm="1">
        <f t="array" ref="Y57">_xlfn.XLOOKUP($C57&amp;$D57&amp;$F57,[1]TEAMS!$C$1:$C$844&amp;[1]TEAMS!$D$1:$D$844&amp;[1]TEAMS!$F$1:$F$844,[1]TEAMS!AG$1:AG$844,"",0)</f>
        <v>2.4068112151956213E-3</v>
      </c>
      <c r="Z57" s="7" cm="1">
        <f t="array" ref="Z57">_xlfn.XLOOKUP($C57&amp;$D57&amp;$F57,[1]TEAMS!$C$1:$C$844&amp;[1]TEAMS!$D$1:$D$844&amp;[1]TEAMS!$F$1:$F$844,[1]TEAMS!AJ$1:AJ$844,"",0)</f>
        <v>79</v>
      </c>
      <c r="AA57" s="7" cm="1">
        <f t="array" ref="AA57">_xlfn.XLOOKUP($C57&amp;$D57&amp;$F57,[1]TEAMS!$C$1:$C$844&amp;[1]TEAMS!$D$1:$D$844&amp;[1]TEAMS!$F$1:$F$844,[1]TEAMS!AR$1:AR$844,"",0)</f>
        <v>0.06</v>
      </c>
      <c r="AB57" s="8">
        <f t="shared" si="1"/>
        <v>2.7751756440281032E-4</v>
      </c>
      <c r="AC57" s="7" cm="1">
        <f t="array" ref="AC57">_xlfn.XLOOKUP($C57&amp;$D57&amp;$F57,[1]TEAMS!$C$1:$C$844&amp;[1]TEAMS!$D$1:$D$844&amp;[1]TEAMS!$F$1:$F$844,[1]TEAMS!AL$1:AL$844,0,0)</f>
        <v>-0.2</v>
      </c>
      <c r="AD57" s="7" cm="1">
        <f t="array" ref="AD57">_xlfn.XLOOKUP($C57&amp;$D57&amp;$F57,[1]TEAMS!$C$1:$C$844&amp;[1]TEAMS!$D$1:$D$844&amp;[1]TEAMS!$F$1:$F$844,[1]TEAMS!AM$1:AM$844,0,0)</f>
        <v>0.1</v>
      </c>
      <c r="AE57" s="7" cm="1">
        <f t="array" ref="AE57">_xlfn.XLOOKUP($C57&amp;$D57&amp;$F57,[1]TEAMS!$C$1:$C$844&amp;[1]TEAMS!$D$1:$D$844&amp;[1]TEAMS!$F$1:$F$844,[1]TEAMS!AN$1:AN$844,0,0)</f>
        <v>-0.1</v>
      </c>
      <c r="AF57" s="7"/>
      <c r="AG57" s="8">
        <f t="shared" si="4"/>
        <v>-2.8980299999999994</v>
      </c>
      <c r="AH57" s="8" cm="1">
        <f t="array" ref="AH57">IF(OR($AE57="",$Z57=""),0,SUMPRODUCT(--($C$2:$C$528=$C57),--($D$2:$D$528=$D57),$Z$2:$Z$528,$AE$2:$AE$528)/SUMIFS($Z$2:$Z$528,$C$2:$C$528,$C57,$D$2:$D$528,$D57))</f>
        <v>4.7272658079625298</v>
      </c>
      <c r="AI57" s="7" cm="1">
        <f t="array" ref="AI57">_xlfn.XLOOKUP($C57&amp;$D57&amp;$F57,[1]TEAMS!$C$1:$C$844&amp;[1]TEAMS!$D$1:$D$844&amp;[1]TEAMS!$F$1:$F$844,[1]TEAMS!AO$1:AO$844,"",0)</f>
        <v>-12.2</v>
      </c>
      <c r="AJ57" s="8">
        <f t="shared" si="5"/>
        <v>-2.3754344262295082E-2</v>
      </c>
      <c r="AK57" s="8" cm="1">
        <f t="array" ref="AK57">IF(OR($AI57="",$Z57=""),0,SUMPRODUCT(--($C$2:$C$528=$C57),--($D$2:$D$528=$D57),$Z$2:$Z$528,$AI$2:$AI$528)/SUMIFS($Z$2:$Z$528,$C$2:$C$528,$C57,$D$2:$D$528,$D57))</f>
        <v>1.6009601873536299</v>
      </c>
      <c r="AL57" s="7" cm="1">
        <f t="array" ref="AL57">_xlfn.XLOOKUP($C57&amp;$D57&amp;$F57,[1]TEAMS!$C$1:$C$844&amp;[1]TEAMS!$D$1:$D$844&amp;[1]TEAMS!$F$1:$F$844,[1]TEAMS!AP$1:AP$844,"",0)</f>
        <v>-2.6</v>
      </c>
      <c r="AM57" s="8">
        <f t="shared" si="6"/>
        <v>-0.11146269230769229</v>
      </c>
      <c r="AN57" s="8" cm="1">
        <f t="array" ref="AN57">IF(OR($AL57="",$Z57=""),0,SUMPRODUCT(--($C$2:$C$528=$C57),--($D$2:$D$528=$D57),$Z$2:$Z$528,$AL$2:$AL$528)/SUMIFS($Z$2:$Z$528,$C$2:$C$528,$C57,$D$2:$D$528,$D57))</f>
        <v>1.1870556206088994</v>
      </c>
      <c r="AO57" s="7" cm="1">
        <f t="array" ref="AO57">_xlfn.XLOOKUP($C57&amp;$D57&amp;$F57,[1]TEAMS!$C$1:$C$844&amp;[1]TEAMS!$D$1:$D$844&amp;[1]TEAMS!$F$1:$F$844,[1]TEAMS!AQ$1:AQ$844,0,0)</f>
        <v>14.3</v>
      </c>
      <c r="AP57" s="7" cm="1">
        <f t="array" ref="AP57">_xlfn.XLOOKUP($C57&amp;$D57&amp;$F57,[1]TEAMS!$C$1:$C$844&amp;[1]TEAMS!$D$1:$D$844&amp;[1]TEAMS!$F$1:$F$844,[1]TEAMS!AS$1:AS$844,0,0)</f>
        <v>37.200000000000003</v>
      </c>
      <c r="AQ57" s="10" cm="1">
        <f t="array" ref="AQ57">_xlfn.XLOOKUP($C57&amp;$D57&amp;$F57,[1]TEAMS!$C$1:$C$844&amp;[1]TEAMS!$D$1:$D$844&amp;[1]TEAMS!$F$1:$F$844,[1]TEAMS!AT$1:AT$844,0,0)</f>
        <v>4.8</v>
      </c>
      <c r="AR57" s="10" cm="1">
        <f t="array" ref="AR57">_xlfn.XLOOKUP($C57&amp;$D57&amp;$F57,[1]TEAMS!$C$1:$C$844&amp;[1]TEAMS!$D$1:$D$844&amp;[1]TEAMS!$F$1:$F$844,[1]TEAMS!AU$1:AU$844,0,0)</f>
        <v>0.6</v>
      </c>
      <c r="AS57" s="10" cm="1">
        <f t="array" ref="AS57">_xlfn.XLOOKUP($C57&amp;$D57&amp;$F57,[1]TEAMS!$C$1:$C$844&amp;[1]TEAMS!$D$1:$D$844&amp;[1]TEAMS!$F$1:$F$844,[1]TEAMS!AV$1:AV$844,0,0)</f>
        <v>0</v>
      </c>
      <c r="AT57" s="10" cm="1">
        <f t="array" ref="AT57">_xlfn.XLOOKUP($C57&amp;$D57&amp;$F57,[1]TEAMS!$C$1:$C$844&amp;[1]TEAMS!$D$1:$D$844&amp;[1]TEAMS!$F$1:$F$844,[1]TEAMS!AW$1:AW$844,0,0)</f>
        <v>14.9</v>
      </c>
      <c r="AU57" s="10" cm="1">
        <f t="array" ref="AU57">_xlfn.XLOOKUP($C57&amp;$D57&amp;$F57,[1]TEAMS!$C$1:$C$844&amp;[1]TEAMS!$D$1:$D$844&amp;[1]TEAMS!$F$1:$F$844,[1]TEAMS!AX$1:AX$844,0,0)</f>
        <v>0.32214765100671139</v>
      </c>
      <c r="AV57" s="10" cm="1">
        <f t="array" ref="AV57">_xlfn.XLOOKUP($C57&amp;$D57&amp;$F57,[1]TEAMS!$C$1:$C$844&amp;[1]TEAMS!$D$1:$D$844&amp;[1]TEAMS!$F$1:$F$844,[1]TEAMS!AY$1:AY$844,0,0)</f>
        <v>0.6</v>
      </c>
      <c r="AW57" s="7"/>
      <c r="AX57" s="7"/>
      <c r="BB57" s="1" t="s">
        <v>91</v>
      </c>
      <c r="BC57" s="1">
        <v>2020</v>
      </c>
      <c r="BD57" s="1" t="s">
        <v>92</v>
      </c>
      <c r="BE57" s="7" t="s">
        <v>109</v>
      </c>
      <c r="BH57">
        <v>289803</v>
      </c>
    </row>
    <row r="58" spans="1:60" x14ac:dyDescent="0.2">
      <c r="A58" s="1" t="str">
        <f t="shared" si="0"/>
        <v>2020-LAL-Kostas Antetokounmpo</v>
      </c>
      <c r="B58" s="1" t="s">
        <v>91</v>
      </c>
      <c r="C58" s="1">
        <v>2020</v>
      </c>
      <c r="D58" s="1" t="s">
        <v>92</v>
      </c>
      <c r="E58" s="1" t="str">
        <f t="shared" si="2"/>
        <v>2020-LAL</v>
      </c>
      <c r="F58" s="7" t="s">
        <v>110</v>
      </c>
      <c r="G58" s="7" cm="1">
        <f t="array" ref="G58">_xlfn.XLOOKUP($C58&amp;$D58&amp;$F58,[1]TEAMS!$C$1:$C$844&amp;[1]TEAMS!$D$1:$D$844&amp;[1]TEAMS!$F$1:$F$844,[1]TEAMS!G$1:G$844,"",0)</f>
        <v>37</v>
      </c>
      <c r="H58" s="7" t="str" cm="1">
        <f t="array" ref="H58">_xlfn.XLOOKUP($C58&amp;$D58&amp;$F58,[1]TEAMS!$C$1:$C$844&amp;[1]TEAMS!$D$1:$D$844&amp;[1]TEAMS!$F$1:$F$844,[1]TEAMS!H$1:H$844,"",0)</f>
        <v>PF</v>
      </c>
      <c r="I58" s="8" cm="1">
        <f t="array" ref="I58">_xlfn.XLOOKUP($C58&amp;$D58&amp;$F58,[1]TEAMS!$C$1:$C$844&amp;[1]TEAMS!$D$1:$D$844&amp;[1]TEAMS!$F$1:$F$844,[1]TEAMS!BG$1:BG$844,"",0)</f>
        <v>4.72</v>
      </c>
      <c r="J58" s="9">
        <f t="shared" si="3"/>
        <v>5</v>
      </c>
      <c r="K58" s="7" cm="1">
        <f t="array" ref="K58">_xlfn.XLOOKUP($C58&amp;$D58&amp;$F58,[1]TEAMS!$C$1:$C$844&amp;[1]TEAMS!$D$1:$D$844&amp;[1]TEAMS!$F$1:$F$844,[1]TEAMS!J$1:J$844,"",0)</f>
        <v>82</v>
      </c>
      <c r="L58" s="7" cm="1">
        <f t="array" ref="L58">_xlfn.XLOOKUP($C58&amp;$D58&amp;$F58,[1]TEAMS!$C$1:$C$844&amp;[1]TEAMS!$D$1:$D$844&amp;[1]TEAMS!$F$1:$F$844,[1]TEAMS!L$1:L$844,"",0)</f>
        <v>200</v>
      </c>
      <c r="M58" s="10" cm="1">
        <f t="array" ref="M58">_xlfn.XLOOKUP($C58&amp;$D58&amp;$F58,[1]TEAMS!$C$1:$C$844&amp;[1]TEAMS!$D$1:$D$844&amp;[1]TEAMS!$F$1:$F$844,[1]TEAMS!N$1:N$844,"",0)</f>
        <v>20.908579414315792</v>
      </c>
      <c r="N58" s="7" cm="1">
        <f t="array" ref="N58">_xlfn.XLOOKUP($C58&amp;$D58&amp;$F58,[1]TEAMS!$C$1:$C$844&amp;[1]TEAMS!$D$1:$D$844&amp;[1]TEAMS!$F$1:$F$844,[1]TEAMS!O$1:O$844,"",0)</f>
        <v>86</v>
      </c>
      <c r="O58" s="11" cm="1">
        <f t="array" ref="O58">_xlfn.XLOOKUP($C58&amp;$D58&amp;$F58,[1]TEAMS!$C$1:$C$844&amp;[1]TEAMS!$D$1:$D$844&amp;[1]TEAMS!$F$1:$F$844,[1]TEAMS!P$1:P$844,"",0)</f>
        <v>1.0487804878048781</v>
      </c>
      <c r="P58" s="10" cm="1">
        <f t="array" ref="P58">_xlfn.XLOOKUP($C58&amp;$D58&amp;$F58,[1]TEAMS!$C$1:$C$844&amp;[1]TEAMS!$D$1:$D$844&amp;[1]TEAMS!$F$1:$F$844,[1]TEAMS!R$1:R$844,"",0)</f>
        <v>22.891666666666666</v>
      </c>
      <c r="Q58" s="7" t="str" cm="1">
        <f t="array" ref="Q58">_xlfn.XLOOKUP($C58&amp;$D58&amp;$F58,[1]TEAMS!$C$1:$C$844&amp;[1]TEAMS!$D$1:$D$844&amp;[1]TEAMS!$F$1:$F$844,[1]TEAMS!S$1:S$844,"",0)</f>
        <v>gr</v>
      </c>
      <c r="R58" s="7" t="str" cm="1">
        <f t="array" ref="R58">_xlfn.XLOOKUP($C58&amp;$D58&amp;$F58,[1]TEAMS!$C$1:$C$844&amp;[1]TEAMS!$D$1:$D$844&amp;[1]TEAMS!$F$1:$F$844,[1]TEAMS!T$1:T$844,"",0)</f>
        <v>Greece</v>
      </c>
      <c r="S58" s="7" t="str" cm="1">
        <f t="array" ref="S58">_xlfn.XLOOKUP($C58&amp;$D58&amp;$F58,[1]TEAMS!$C$1:$C$844&amp;[1]TEAMS!$D$1:$D$844&amp;[1]TEAMS!$F$1:$F$844,[1]TEAMS!U$1:U$844,"",0)</f>
        <v>Europe</v>
      </c>
      <c r="T58" s="7" t="str" cm="1">
        <f t="array" ref="T58">_xlfn.XLOOKUP($C58&amp;$D58&amp;$F58,[1]TEAMS!$C$1:$C$844&amp;[1]TEAMS!$D$1:$D$844&amp;[1]TEAMS!$F$1:$F$844,[1]TEAMS!V$1:V$844,"",0)</f>
        <v>Eurasia</v>
      </c>
      <c r="U58" s="7" cm="1">
        <f t="array" ref="U58">_xlfn.XLOOKUP($C58&amp;$D58&amp;$F58,[1]TEAMS!$C$1:$C$844&amp;[1]TEAMS!$D$1:$D$844&amp;[1]TEAMS!$F$1:$F$844,[1]TEAMS!W$1:W$844,"",0)</f>
        <v>1</v>
      </c>
      <c r="V58" s="7" t="str" cm="1">
        <f t="array" ref="V58">_xlfn.XLOOKUP($C58&amp;$D58&amp;$F58,[1]TEAMS!$C$1:$C$844&amp;[1]TEAMS!$D$1:$D$844&amp;[1]TEAMS!$F$1:$F$844,[1]TEAMS!Z$1:Z$844,"",0)</f>
        <v>Dayton</v>
      </c>
      <c r="W58" s="7" t="str" cm="1">
        <f t="array" ref="W58">_xlfn.XLOOKUP($C58&amp;$D58&amp;$F58,[1]TEAMS!$C$1:$C$844&amp;[1]TEAMS!$D$1:$D$844&amp;[1]TEAMS!$F$1:$F$844,[1]TEAMS!X$1:X$844,"",0)</f>
        <v>A10</v>
      </c>
      <c r="X58" s="7" cm="1">
        <f t="array" ref="X58">_xlfn.XLOOKUP($C58&amp;$D58&amp;$F58,[1]TEAMS!$C$1:$C$844&amp;[1]TEAMS!$D$1:$D$844&amp;[1]TEAMS!$F$1:$F$844,[1]TEAMS!AF$1:AF$844,"",0)</f>
        <v>0</v>
      </c>
      <c r="Y58" s="8" cm="1">
        <f t="array" ref="Y58">_xlfn.XLOOKUP($C58&amp;$D58&amp;$F58,[1]TEAMS!$C$1:$C$844&amp;[1]TEAMS!$D$1:$D$844&amp;[1]TEAMS!$F$1:$F$844,[1]TEAMS!AG$1:AG$844,"",0)</f>
        <v>0</v>
      </c>
      <c r="Z58" s="7" cm="1">
        <f t="array" ref="Z58">_xlfn.XLOOKUP($C58&amp;$D58&amp;$F58,[1]TEAMS!$C$1:$C$844&amp;[1]TEAMS!$D$1:$D$844&amp;[1]TEAMS!$F$1:$F$844,[1]TEAMS!AJ$1:AJ$844,"",0)</f>
        <v>20</v>
      </c>
      <c r="AA58" s="7" cm="1">
        <f t="array" ref="AA58">_xlfn.XLOOKUP($C58&amp;$D58&amp;$F58,[1]TEAMS!$C$1:$C$844&amp;[1]TEAMS!$D$1:$D$844&amp;[1]TEAMS!$F$1:$F$844,[1]TEAMS!AR$1:AR$844,"",0)</f>
        <v>18.29</v>
      </c>
      <c r="AB58" s="8">
        <f t="shared" si="1"/>
        <v>2.141686182669789E-2</v>
      </c>
      <c r="AC58" s="7" cm="1">
        <f t="array" ref="AC58">_xlfn.XLOOKUP($C58&amp;$D58&amp;$F58,[1]TEAMS!$C$1:$C$844&amp;[1]TEAMS!$D$1:$D$844&amp;[1]TEAMS!$F$1:$F$844,[1]TEAMS!AL$1:AL$844,0,0)</f>
        <v>0.1</v>
      </c>
      <c r="AD58" s="7" cm="1">
        <f t="array" ref="AD58">_xlfn.XLOOKUP($C58&amp;$D58&amp;$F58,[1]TEAMS!$C$1:$C$844&amp;[1]TEAMS!$D$1:$D$844&amp;[1]TEAMS!$F$1:$F$844,[1]TEAMS!AM$1:AM$844,0,0)</f>
        <v>0</v>
      </c>
      <c r="AE58" s="7" cm="1">
        <f t="array" ref="AE58">_xlfn.XLOOKUP($C58&amp;$D58&amp;$F58,[1]TEAMS!$C$1:$C$844&amp;[1]TEAMS!$D$1:$D$844&amp;[1]TEAMS!$F$1:$F$844,[1]TEAMS!AN$1:AN$844,0,0)</f>
        <v>0.1</v>
      </c>
      <c r="AF58" s="7"/>
      <c r="AG58" s="8">
        <f t="shared" si="4"/>
        <v>0</v>
      </c>
      <c r="AH58" s="8" cm="1">
        <f t="array" ref="AH58">IF(OR($AE58="",$Z58=""),0,SUMPRODUCT(--($C$2:$C$528=$C58),--($D$2:$D$528=$D58),$Z$2:$Z$528,$AE$2:$AE$528)/SUMIFS($Z$2:$Z$528,$C$2:$C$528,$C58,$D$2:$D$528,$D58))</f>
        <v>4.7272658079625298</v>
      </c>
      <c r="AI58" s="7" cm="1">
        <f t="array" ref="AI58">_xlfn.XLOOKUP($C58&amp;$D58&amp;$F58,[1]TEAMS!$C$1:$C$844&amp;[1]TEAMS!$D$1:$D$844&amp;[1]TEAMS!$F$1:$F$844,[1]TEAMS!AO$1:AO$844,"",0)</f>
        <v>-1.7</v>
      </c>
      <c r="AJ58" s="8">
        <f t="shared" si="5"/>
        <v>0</v>
      </c>
      <c r="AK58" s="8" cm="1">
        <f t="array" ref="AK58">IF(OR($AI58="",$Z58=""),0,SUMPRODUCT(--($C$2:$C$528=$C58),--($D$2:$D$528=$D58),$Z$2:$Z$528,$AI$2:$AI$528)/SUMIFS($Z$2:$Z$528,$C$2:$C$528,$C58,$D$2:$D$528,$D58))</f>
        <v>1.6009601873536299</v>
      </c>
      <c r="AL58" s="7" cm="1">
        <f t="array" ref="AL58">_xlfn.XLOOKUP($C58&amp;$D58&amp;$F58,[1]TEAMS!$C$1:$C$844&amp;[1]TEAMS!$D$1:$D$844&amp;[1]TEAMS!$F$1:$F$844,[1]TEAMS!AP$1:AP$844,"",0)</f>
        <v>-1.77</v>
      </c>
      <c r="AM58" s="8">
        <f t="shared" si="6"/>
        <v>0</v>
      </c>
      <c r="AN58" s="8" cm="1">
        <f t="array" ref="AN58">IF(OR($AL58="",$Z58=""),0,SUMPRODUCT(--($C$2:$C$528=$C58),--($D$2:$D$528=$D58),$Z$2:$Z$528,$AL$2:$AL$528)/SUMIFS($Z$2:$Z$528,$C$2:$C$528,$C58,$D$2:$D$528,$D58))</f>
        <v>1.1870556206088994</v>
      </c>
      <c r="AO58" s="7" cm="1">
        <f t="array" ref="AO58">_xlfn.XLOOKUP($C58&amp;$D58&amp;$F58,[1]TEAMS!$C$1:$C$844&amp;[1]TEAMS!$D$1:$D$844&amp;[1]TEAMS!$F$1:$F$844,[1]TEAMS!AQ$1:AQ$844,0,0)</f>
        <v>10.3</v>
      </c>
      <c r="AP58" s="7" cm="1">
        <f t="array" ref="AP58">_xlfn.XLOOKUP($C58&amp;$D58&amp;$F58,[1]TEAMS!$C$1:$C$844&amp;[1]TEAMS!$D$1:$D$844&amp;[1]TEAMS!$F$1:$F$844,[1]TEAMS!AS$1:AS$844,0,0)</f>
        <v>90.2</v>
      </c>
      <c r="AQ58" s="10" cm="1">
        <f t="array" ref="AQ58">_xlfn.XLOOKUP($C58&amp;$D58&amp;$F58,[1]TEAMS!$C$1:$C$844&amp;[1]TEAMS!$D$1:$D$844&amp;[1]TEAMS!$F$1:$F$844,[1]TEAMS!AT$1:AT$844,0,0)</f>
        <v>13.7</v>
      </c>
      <c r="AR58" s="10" cm="1">
        <f t="array" ref="AR58">_xlfn.XLOOKUP($C58&amp;$D58&amp;$F58,[1]TEAMS!$C$1:$C$844&amp;[1]TEAMS!$D$1:$D$844&amp;[1]TEAMS!$F$1:$F$844,[1]TEAMS!AU$1:AU$844,0,0)</f>
        <v>0</v>
      </c>
      <c r="AS58" s="10" cm="1">
        <f t="array" ref="AS58">_xlfn.XLOOKUP($C58&amp;$D58&amp;$F58,[1]TEAMS!$C$1:$C$844&amp;[1]TEAMS!$D$1:$D$844&amp;[1]TEAMS!$F$1:$F$844,[1]TEAMS!AV$1:AV$844,0,0)</f>
        <v>0</v>
      </c>
      <c r="AT58" s="10" cm="1">
        <f t="array" ref="AT58">_xlfn.XLOOKUP($C58&amp;$D58&amp;$F58,[1]TEAMS!$C$1:$C$844&amp;[1]TEAMS!$D$1:$D$844&amp;[1]TEAMS!$F$1:$F$844,[1]TEAMS!AW$1:AW$844,0,0)</f>
        <v>20.5</v>
      </c>
      <c r="AU58" s="10" cm="1">
        <f t="array" ref="AU58">_xlfn.XLOOKUP($C58&amp;$D58&amp;$F58,[1]TEAMS!$C$1:$C$844&amp;[1]TEAMS!$D$1:$D$844&amp;[1]TEAMS!$F$1:$F$844,[1]TEAMS!AX$1:AX$844,0,0)</f>
        <v>0.6682926829268292</v>
      </c>
      <c r="AV58" s="10" cm="1">
        <f t="array" ref="AV58">_xlfn.XLOOKUP($C58&amp;$D58&amp;$F58,[1]TEAMS!$C$1:$C$844&amp;[1]TEAMS!$D$1:$D$844&amp;[1]TEAMS!$F$1:$F$844,[1]TEAMS!AY$1:AY$844,0,0)</f>
        <v>0</v>
      </c>
      <c r="AW58" s="7"/>
      <c r="AX58" s="7"/>
      <c r="BB58" s="1" t="s">
        <v>91</v>
      </c>
      <c r="BC58" s="1">
        <v>2020</v>
      </c>
      <c r="BD58" s="1" t="s">
        <v>92</v>
      </c>
      <c r="BE58" s="7" t="s">
        <v>110</v>
      </c>
      <c r="BH58">
        <v>0</v>
      </c>
    </row>
    <row r="59" spans="1:60" x14ac:dyDescent="0.2">
      <c r="A59" s="1" t="str">
        <f t="shared" si="0"/>
        <v>2020-LAL-Zach Norvell</v>
      </c>
      <c r="B59" s="1" t="s">
        <v>91</v>
      </c>
      <c r="C59" s="1">
        <v>2020</v>
      </c>
      <c r="D59" s="1" t="s">
        <v>92</v>
      </c>
      <c r="E59" s="1" t="str">
        <f t="shared" si="2"/>
        <v>2020-LAL</v>
      </c>
      <c r="F59" s="7" t="s">
        <v>111</v>
      </c>
      <c r="G59" s="7" cm="1">
        <f t="array" ref="G59">_xlfn.XLOOKUP($C59&amp;$D59&amp;$F59,[1]TEAMS!$C$1:$C$844&amp;[1]TEAMS!$D$1:$D$844&amp;[1]TEAMS!$F$1:$F$844,[1]TEAMS!G$1:G$844,"",0)</f>
        <v>21</v>
      </c>
      <c r="H59" s="7" t="str" cm="1">
        <f t="array" ref="H59">_xlfn.XLOOKUP($C59&amp;$D59&amp;$F59,[1]TEAMS!$C$1:$C$844&amp;[1]TEAMS!$D$1:$D$844&amp;[1]TEAMS!$F$1:$F$844,[1]TEAMS!H$1:H$844,"",0)</f>
        <v>SG</v>
      </c>
      <c r="I59" s="8" cm="1">
        <f t="array" ref="I59">_xlfn.XLOOKUP($C59&amp;$D59&amp;$F59,[1]TEAMS!$C$1:$C$844&amp;[1]TEAMS!$D$1:$D$844&amp;[1]TEAMS!$F$1:$F$844,[1]TEAMS!BG$1:BG$844,"",0)</f>
        <v>4</v>
      </c>
      <c r="J59" s="9">
        <f t="shared" si="3"/>
        <v>4</v>
      </c>
      <c r="K59" s="7" cm="1">
        <f t="array" ref="K59">_xlfn.XLOOKUP($C59&amp;$D59&amp;$F59,[1]TEAMS!$C$1:$C$844&amp;[1]TEAMS!$D$1:$D$844&amp;[1]TEAMS!$F$1:$F$844,[1]TEAMS!J$1:J$844,"",0)</f>
        <v>77</v>
      </c>
      <c r="L59" s="7" cm="1">
        <f t="array" ref="L59">_xlfn.XLOOKUP($C59&amp;$D59&amp;$F59,[1]TEAMS!$C$1:$C$844&amp;[1]TEAMS!$D$1:$D$844&amp;[1]TEAMS!$F$1:$F$844,[1]TEAMS!L$1:L$844,"",0)</f>
        <v>206</v>
      </c>
      <c r="M59" s="10" cm="1">
        <f t="array" ref="M59">_xlfn.XLOOKUP($C59&amp;$D59&amp;$F59,[1]TEAMS!$C$1:$C$844&amp;[1]TEAMS!$D$1:$D$844&amp;[1]TEAMS!$F$1:$F$844,[1]TEAMS!N$1:N$844,"",0)</f>
        <v>24.423505923649042</v>
      </c>
      <c r="N59" s="7" cm="1">
        <f t="array" ref="N59">_xlfn.XLOOKUP($C59&amp;$D59&amp;$F59,[1]TEAMS!$C$1:$C$844&amp;[1]TEAMS!$D$1:$D$844&amp;[1]TEAMS!$F$1:$F$844,[1]TEAMS!O$1:O$844,"",0)</f>
        <v>80</v>
      </c>
      <c r="O59" s="11" cm="1">
        <f t="array" ref="O59">_xlfn.XLOOKUP($C59&amp;$D59&amp;$F59,[1]TEAMS!$C$1:$C$844&amp;[1]TEAMS!$D$1:$D$844&amp;[1]TEAMS!$F$1:$F$844,[1]TEAMS!P$1:P$844,"",0)</f>
        <v>1.0389610389610389</v>
      </c>
      <c r="P59" s="10" cm="1">
        <f t="array" ref="P59">_xlfn.XLOOKUP($C59&amp;$D59&amp;$F59,[1]TEAMS!$C$1:$C$844&amp;[1]TEAMS!$D$1:$D$844&amp;[1]TEAMS!$F$1:$F$844,[1]TEAMS!R$1:R$844,"",0)</f>
        <v>22.838888888888889</v>
      </c>
      <c r="Q59" s="7" t="str" cm="1">
        <f t="array" ref="Q59">_xlfn.XLOOKUP($C59&amp;$D59&amp;$F59,[1]TEAMS!$C$1:$C$844&amp;[1]TEAMS!$D$1:$D$844&amp;[1]TEAMS!$F$1:$F$844,[1]TEAMS!S$1:S$844,"",0)</f>
        <v>us</v>
      </c>
      <c r="R59" s="7" t="str" cm="1">
        <f t="array" ref="R59">_xlfn.XLOOKUP($C59&amp;$D59&amp;$F59,[1]TEAMS!$C$1:$C$844&amp;[1]TEAMS!$D$1:$D$844&amp;[1]TEAMS!$F$1:$F$844,[1]TEAMS!T$1:T$844,"",0)</f>
        <v>United States</v>
      </c>
      <c r="S59" s="7" t="str" cm="1">
        <f t="array" ref="S59">_xlfn.XLOOKUP($C59&amp;$D59&amp;$F59,[1]TEAMS!$C$1:$C$844&amp;[1]TEAMS!$D$1:$D$844&amp;[1]TEAMS!$F$1:$F$844,[1]TEAMS!U$1:U$844,"",0)</f>
        <v>North America</v>
      </c>
      <c r="T59" s="7" t="str" cm="1">
        <f t="array" ref="T59">_xlfn.XLOOKUP($C59&amp;$D59&amp;$F59,[1]TEAMS!$C$1:$C$844&amp;[1]TEAMS!$D$1:$D$844&amp;[1]TEAMS!$F$1:$F$844,[1]TEAMS!V$1:V$844,"",0)</f>
        <v>Americas</v>
      </c>
      <c r="U59" s="7" cm="1">
        <f t="array" ref="U59">_xlfn.XLOOKUP($C59&amp;$D59&amp;$F59,[1]TEAMS!$C$1:$C$844&amp;[1]TEAMS!$D$1:$D$844&amp;[1]TEAMS!$F$1:$F$844,[1]TEAMS!W$1:W$844,"",0)</f>
        <v>1</v>
      </c>
      <c r="V59" s="7" t="str" cm="1">
        <f t="array" ref="V59">_xlfn.XLOOKUP($C59&amp;$D59&amp;$F59,[1]TEAMS!$C$1:$C$844&amp;[1]TEAMS!$D$1:$D$844&amp;[1]TEAMS!$F$1:$F$844,[1]TEAMS!Z$1:Z$844,"",0)</f>
        <v>Gonzaga</v>
      </c>
      <c r="W59" s="7" t="str" cm="1">
        <f t="array" ref="W59">_xlfn.XLOOKUP($C59&amp;$D59&amp;$F59,[1]TEAMS!$C$1:$C$844&amp;[1]TEAMS!$D$1:$D$844&amp;[1]TEAMS!$F$1:$F$844,[1]TEAMS!X$1:X$844,"",0)</f>
        <v>WCC</v>
      </c>
      <c r="X59" s="7" cm="1">
        <f t="array" ref="X59">_xlfn.XLOOKUP($C59&amp;$D59&amp;$F59,[1]TEAMS!$C$1:$C$844&amp;[1]TEAMS!$D$1:$D$844&amp;[1]TEAMS!$F$1:$F$844,[1]TEAMS!AF$1:AF$844,"",0)</f>
        <v>0</v>
      </c>
      <c r="Y59" s="8" cm="1">
        <f t="array" ref="Y59">_xlfn.XLOOKUP($C59&amp;$D59&amp;$F59,[1]TEAMS!$C$1:$C$844&amp;[1]TEAMS!$D$1:$D$844&amp;[1]TEAMS!$F$1:$F$844,[1]TEAMS!AG$1:AG$844,"",0)</f>
        <v>0</v>
      </c>
      <c r="Z59" s="7" cm="1">
        <f t="array" ref="Z59">_xlfn.XLOOKUP($C59&amp;$D59&amp;$F59,[1]TEAMS!$C$1:$C$844&amp;[1]TEAMS!$D$1:$D$844&amp;[1]TEAMS!$F$1:$F$844,[1]TEAMS!AJ$1:AJ$844,"",0)</f>
        <v>5</v>
      </c>
      <c r="AA59" s="7" cm="1">
        <f t="array" ref="AA59">_xlfn.XLOOKUP($C59&amp;$D59&amp;$F59,[1]TEAMS!$C$1:$C$844&amp;[1]TEAMS!$D$1:$D$844&amp;[1]TEAMS!$F$1:$F$844,[1]TEAMS!AR$1:AR$844,"",0)</f>
        <v>2.59</v>
      </c>
      <c r="AB59" s="8">
        <f t="shared" si="1"/>
        <v>7.5819672131147533E-4</v>
      </c>
      <c r="AC59" s="7" cm="1">
        <f t="array" ref="AC59">_xlfn.XLOOKUP($C59&amp;$D59&amp;$F59,[1]TEAMS!$C$1:$C$844&amp;[1]TEAMS!$D$1:$D$844&amp;[1]TEAMS!$F$1:$F$844,[1]TEAMS!AL$1:AL$844,0,0)</f>
        <v>0</v>
      </c>
      <c r="AD59" s="7" cm="1">
        <f t="array" ref="AD59">_xlfn.XLOOKUP($C59&amp;$D59&amp;$F59,[1]TEAMS!$C$1:$C$844&amp;[1]TEAMS!$D$1:$D$844&amp;[1]TEAMS!$F$1:$F$844,[1]TEAMS!AM$1:AM$844,0,0)</f>
        <v>0</v>
      </c>
      <c r="AE59" s="7" cm="1">
        <f t="array" ref="AE59">_xlfn.XLOOKUP($C59&amp;$D59&amp;$F59,[1]TEAMS!$C$1:$C$844&amp;[1]TEAMS!$D$1:$D$844&amp;[1]TEAMS!$F$1:$F$844,[1]TEAMS!AN$1:AN$844,0,0)</f>
        <v>0</v>
      </c>
      <c r="AF59" s="7"/>
      <c r="AG59" s="8">
        <f t="shared" si="4"/>
        <v>0</v>
      </c>
      <c r="AH59" s="8" cm="1">
        <f t="array" ref="AH59">IF(OR($AE59="",$Z59=""),0,SUMPRODUCT(--($C$2:$C$528=$C59),--($D$2:$D$528=$D59),$Z$2:$Z$528,$AE$2:$AE$528)/SUMIFS($Z$2:$Z$528,$C$2:$C$528,$C59,$D$2:$D$528,$D59))</f>
        <v>4.7272658079625298</v>
      </c>
      <c r="AI59" s="7" cm="1">
        <f t="array" ref="AI59">_xlfn.XLOOKUP($C59&amp;$D59&amp;$F59,[1]TEAMS!$C$1:$C$844&amp;[1]TEAMS!$D$1:$D$844&amp;[1]TEAMS!$F$1:$F$844,[1]TEAMS!AO$1:AO$844,"",0)</f>
        <v>-7.4</v>
      </c>
      <c r="AJ59" s="8">
        <f t="shared" si="5"/>
        <v>0</v>
      </c>
      <c r="AK59" s="8" cm="1">
        <f t="array" ref="AK59">IF(OR($AI59="",$Z59=""),0,SUMPRODUCT(--($C$2:$C$528=$C59),--($D$2:$D$528=$D59),$Z$2:$Z$528,$AI$2:$AI$528)/SUMIFS($Z$2:$Z$528,$C$2:$C$528,$C59,$D$2:$D$528,$D59))</f>
        <v>1.6009601873536299</v>
      </c>
      <c r="AL59" s="7" cm="1">
        <f t="array" ref="AL59">_xlfn.XLOOKUP($C59&amp;$D59&amp;$F59,[1]TEAMS!$C$1:$C$844&amp;[1]TEAMS!$D$1:$D$844&amp;[1]TEAMS!$F$1:$F$844,[1]TEAMS!AP$1:AP$844,"",0)</f>
        <v>-1.49</v>
      </c>
      <c r="AM59" s="8">
        <f t="shared" si="6"/>
        <v>0</v>
      </c>
      <c r="AN59" s="8" cm="1">
        <f t="array" ref="AN59">IF(OR($AL59="",$Z59=""),0,SUMPRODUCT(--($C$2:$C$528=$C59),--($D$2:$D$528=$D59),$Z$2:$Z$528,$AL$2:$AL$528)/SUMIFS($Z$2:$Z$528,$C$2:$C$528,$C59,$D$2:$D$528,$D59))</f>
        <v>1.1870556206088994</v>
      </c>
      <c r="AO59" s="7" cm="1">
        <f t="array" ref="AO59">_xlfn.XLOOKUP($C59&amp;$D59&amp;$F59,[1]TEAMS!$C$1:$C$844&amp;[1]TEAMS!$D$1:$D$844&amp;[1]TEAMS!$F$1:$F$844,[1]TEAMS!AQ$1:AQ$844,0,0)</f>
        <v>8.4</v>
      </c>
      <c r="AP59" s="7" cm="1">
        <f t="array" ref="AP59">_xlfn.XLOOKUP($C59&amp;$D59&amp;$F59,[1]TEAMS!$C$1:$C$844&amp;[1]TEAMS!$D$1:$D$844&amp;[1]TEAMS!$F$1:$F$844,[1]TEAMS!AS$1:AS$844,0,0)</f>
        <v>0</v>
      </c>
      <c r="AQ59" s="10" cm="1">
        <f t="array" ref="AQ59">_xlfn.XLOOKUP($C59&amp;$D59&amp;$F59,[1]TEAMS!$C$1:$C$844&amp;[1]TEAMS!$D$1:$D$844&amp;[1]TEAMS!$F$1:$F$844,[1]TEAMS!AT$1:AT$844,0,0)</f>
        <v>0</v>
      </c>
      <c r="AR59" s="10" cm="1">
        <f t="array" ref="AR59">_xlfn.XLOOKUP($C59&amp;$D59&amp;$F59,[1]TEAMS!$C$1:$C$844&amp;[1]TEAMS!$D$1:$D$844&amp;[1]TEAMS!$F$1:$F$844,[1]TEAMS!AU$1:AU$844,0,0)</f>
        <v>0</v>
      </c>
      <c r="AS59" s="10" cm="1">
        <f t="array" ref="AS59">_xlfn.XLOOKUP($C59&amp;$D59&amp;$F59,[1]TEAMS!$C$1:$C$844&amp;[1]TEAMS!$D$1:$D$844&amp;[1]TEAMS!$F$1:$F$844,[1]TEAMS!AV$1:AV$844,0,0)</f>
        <v>0</v>
      </c>
      <c r="AT59" s="10" cm="1">
        <f t="array" ref="AT59">_xlfn.XLOOKUP($C59&amp;$D59&amp;$F59,[1]TEAMS!$C$1:$C$844&amp;[1]TEAMS!$D$1:$D$844&amp;[1]TEAMS!$F$1:$F$844,[1]TEAMS!AW$1:AW$844,0,0)</f>
        <v>0</v>
      </c>
      <c r="AU59" s="10" cm="1">
        <f t="array" ref="AU59">_xlfn.XLOOKUP($C59&amp;$D59&amp;$F59,[1]TEAMS!$C$1:$C$844&amp;[1]TEAMS!$D$1:$D$844&amp;[1]TEAMS!$F$1:$F$844,[1]TEAMS!AX$1:AX$844,0,0)</f>
        <v>0</v>
      </c>
      <c r="AV59" s="10" cm="1">
        <f t="array" ref="AV59">_xlfn.XLOOKUP($C59&amp;$D59&amp;$F59,[1]TEAMS!$C$1:$C$844&amp;[1]TEAMS!$D$1:$D$844&amp;[1]TEAMS!$F$1:$F$844,[1]TEAMS!AY$1:AY$844,0,0)</f>
        <v>0</v>
      </c>
      <c r="AW59" s="7"/>
      <c r="AX59" s="7"/>
      <c r="BB59" s="1" t="s">
        <v>91</v>
      </c>
      <c r="BC59" s="1">
        <v>2020</v>
      </c>
      <c r="BD59" s="1" t="s">
        <v>92</v>
      </c>
      <c r="BE59" s="7" t="s">
        <v>111</v>
      </c>
      <c r="BH59">
        <v>0</v>
      </c>
    </row>
    <row r="60" spans="1:60" x14ac:dyDescent="0.2">
      <c r="A60" s="1" t="str">
        <f t="shared" si="0"/>
        <v>2019-TOR-Kyle Lowry</v>
      </c>
      <c r="B60" s="1" t="s">
        <v>112</v>
      </c>
      <c r="C60" s="1">
        <v>2019</v>
      </c>
      <c r="D60" s="1" t="s">
        <v>113</v>
      </c>
      <c r="E60" s="1" t="str">
        <f t="shared" si="2"/>
        <v>2019-TOR</v>
      </c>
      <c r="F60" s="7" t="s">
        <v>114</v>
      </c>
      <c r="G60" s="7" cm="1">
        <f t="array" ref="G60">_xlfn.XLOOKUP($C60&amp;$D60&amp;$F60,[1]TEAMS!$C$1:$C$844&amp;[1]TEAMS!$D$1:$D$844&amp;[1]TEAMS!$F$1:$F$844,[1]TEAMS!G$1:G$844,"",0)</f>
        <v>7</v>
      </c>
      <c r="H60" s="7" t="str" cm="1">
        <f t="array" ref="H60">_xlfn.XLOOKUP($C60&amp;$D60&amp;$F60,[1]TEAMS!$C$1:$C$844&amp;[1]TEAMS!$D$1:$D$844&amp;[1]TEAMS!$F$1:$F$844,[1]TEAMS!H$1:H$844,"",0)</f>
        <v>PG</v>
      </c>
      <c r="I60" s="8" cm="1">
        <f t="array" ref="I60">_xlfn.XLOOKUP($C60&amp;$D60&amp;$F60,[1]TEAMS!$C$1:$C$844&amp;[1]TEAMS!$D$1:$D$844&amp;[1]TEAMS!$F$1:$F$844,[1]TEAMS!BG$1:BG$844,"",0)</f>
        <v>1.2999999999999998</v>
      </c>
      <c r="J60" s="9">
        <f t="shared" si="3"/>
        <v>1</v>
      </c>
      <c r="K60" s="7" cm="1">
        <f t="array" ref="K60">_xlfn.XLOOKUP($C60&amp;$D60&amp;$F60,[1]TEAMS!$C$1:$C$844&amp;[1]TEAMS!$D$1:$D$844&amp;[1]TEAMS!$F$1:$F$844,[1]TEAMS!J$1:J$844,"",0)</f>
        <v>73</v>
      </c>
      <c r="L60" s="7" cm="1">
        <f t="array" ref="L60">_xlfn.XLOOKUP($C60&amp;$D60&amp;$F60,[1]TEAMS!$C$1:$C$844&amp;[1]TEAMS!$D$1:$D$844&amp;[1]TEAMS!$F$1:$F$844,[1]TEAMS!L$1:L$844,"",0)</f>
        <v>196</v>
      </c>
      <c r="M60" s="10" cm="1">
        <f t="array" ref="M60">_xlfn.XLOOKUP($C60&amp;$D60&amp;$F60,[1]TEAMS!$C$1:$C$844&amp;[1]TEAMS!$D$1:$D$844&amp;[1]TEAMS!$F$1:$F$844,[1]TEAMS!N$1:N$844,"",0)</f>
        <v>25.85428827589082</v>
      </c>
      <c r="N60" s="7" cm="1">
        <f t="array" ref="N60">_xlfn.XLOOKUP($C60&amp;$D60&amp;$F60,[1]TEAMS!$C$1:$C$844&amp;[1]TEAMS!$D$1:$D$844&amp;[1]TEAMS!$F$1:$F$844,[1]TEAMS!O$1:O$844,"",0)</f>
        <v>76</v>
      </c>
      <c r="O60" s="11" cm="1">
        <f t="array" ref="O60">_xlfn.XLOOKUP($C60&amp;$D60&amp;$F60,[1]TEAMS!$C$1:$C$844&amp;[1]TEAMS!$D$1:$D$844&amp;[1]TEAMS!$F$1:$F$844,[1]TEAMS!P$1:P$844,"",0)</f>
        <v>1.0410958904109588</v>
      </c>
      <c r="P60" s="10" cm="1">
        <f t="array" ref="P60">_xlfn.XLOOKUP($C60&amp;$D60&amp;$F60,[1]TEAMS!$C$1:$C$844&amp;[1]TEAMS!$D$1:$D$844&amp;[1]TEAMS!$F$1:$F$844,[1]TEAMS!R$1:R$844,"",0)</f>
        <v>33.216666666666669</v>
      </c>
      <c r="Q60" s="7" t="str" cm="1">
        <f t="array" ref="Q60">_xlfn.XLOOKUP($C60&amp;$D60&amp;$F60,[1]TEAMS!$C$1:$C$844&amp;[1]TEAMS!$D$1:$D$844&amp;[1]TEAMS!$F$1:$F$844,[1]TEAMS!S$1:S$844,"",0)</f>
        <v>us</v>
      </c>
      <c r="R60" s="7" t="str" cm="1">
        <f t="array" ref="R60">_xlfn.XLOOKUP($C60&amp;$D60&amp;$F60,[1]TEAMS!$C$1:$C$844&amp;[1]TEAMS!$D$1:$D$844&amp;[1]TEAMS!$F$1:$F$844,[1]TEAMS!T$1:T$844,"",0)</f>
        <v>United States</v>
      </c>
      <c r="S60" s="7" t="str" cm="1">
        <f t="array" ref="S60">_xlfn.XLOOKUP($C60&amp;$D60&amp;$F60,[1]TEAMS!$C$1:$C$844&amp;[1]TEAMS!$D$1:$D$844&amp;[1]TEAMS!$F$1:$F$844,[1]TEAMS!U$1:U$844,"",0)</f>
        <v>North America</v>
      </c>
      <c r="T60" s="7" t="str" cm="1">
        <f t="array" ref="T60">_xlfn.XLOOKUP($C60&amp;$D60&amp;$F60,[1]TEAMS!$C$1:$C$844&amp;[1]TEAMS!$D$1:$D$844&amp;[1]TEAMS!$F$1:$F$844,[1]TEAMS!V$1:V$844,"",0)</f>
        <v>Americas</v>
      </c>
      <c r="U60" s="7" cm="1">
        <f t="array" ref="U60">_xlfn.XLOOKUP($C60&amp;$D60&amp;$F60,[1]TEAMS!$C$1:$C$844&amp;[1]TEAMS!$D$1:$D$844&amp;[1]TEAMS!$F$1:$F$844,[1]TEAMS!W$1:W$844,"",0)</f>
        <v>12</v>
      </c>
      <c r="V60" s="7" t="str" cm="1">
        <f t="array" ref="V60">_xlfn.XLOOKUP($C60&amp;$D60&amp;$F60,[1]TEAMS!$C$1:$C$844&amp;[1]TEAMS!$D$1:$D$844&amp;[1]TEAMS!$F$1:$F$844,[1]TEAMS!Z$1:Z$844,"",0)</f>
        <v>Villanova</v>
      </c>
      <c r="W60" s="7" t="str" cm="1">
        <f t="array" ref="W60">_xlfn.XLOOKUP($C60&amp;$D60&amp;$F60,[1]TEAMS!$C$1:$C$844&amp;[1]TEAMS!$D$1:$D$844&amp;[1]TEAMS!$F$1:$F$844,[1]TEAMS!X$1:X$844,"",0)</f>
        <v>BIG EAST</v>
      </c>
      <c r="X60" s="7" cm="1">
        <f t="array" ref="X60">_xlfn.XLOOKUP($C60&amp;$D60&amp;$F60,[1]TEAMS!$C$1:$C$844&amp;[1]TEAMS!$D$1:$D$844&amp;[1]TEAMS!$F$1:$F$844,[1]TEAMS!AF$1:AF$844,"",0)</f>
        <v>31200000</v>
      </c>
      <c r="Y60" s="8" cm="1">
        <f t="array" ref="Y60">_xlfn.XLOOKUP($C60&amp;$D60&amp;$F60,[1]TEAMS!$C$1:$C$844&amp;[1]TEAMS!$D$1:$D$844&amp;[1]TEAMS!$F$1:$F$844,[1]TEAMS!AG$1:AG$844,"",0)</f>
        <v>0.23069674899035789</v>
      </c>
      <c r="Z60" s="7" cm="1">
        <f t="array" ref="Z60">_xlfn.XLOOKUP($C60&amp;$D60&amp;$F60,[1]TEAMS!$C$1:$C$844&amp;[1]TEAMS!$D$1:$D$844&amp;[1]TEAMS!$F$1:$F$844,[1]TEAMS!AJ$1:AJ$844,"",0)</f>
        <v>2213</v>
      </c>
      <c r="AA60" s="7" cm="1">
        <f t="array" ref="AA60">_xlfn.XLOOKUP($C60&amp;$D60&amp;$F60,[1]TEAMS!$C$1:$C$844&amp;[1]TEAMS!$D$1:$D$844&amp;[1]TEAMS!$F$1:$F$844,[1]TEAMS!AR$1:AR$844,"",0)</f>
        <v>18.7</v>
      </c>
      <c r="AB60" s="8">
        <f t="shared" si="1"/>
        <v>2.0818543112989234</v>
      </c>
      <c r="AC60" s="7" cm="1">
        <f t="array" ref="AC60">_xlfn.XLOOKUP($C60&amp;$D60&amp;$F60,[1]TEAMS!$C$1:$C$844&amp;[1]TEAMS!$D$1:$D$844&amp;[1]TEAMS!$F$1:$F$844,[1]TEAMS!AL$1:AL$844,0,0)</f>
        <v>3.6</v>
      </c>
      <c r="AD60" s="7" cm="1">
        <f t="array" ref="AD60">_xlfn.XLOOKUP($C60&amp;$D60&amp;$F60,[1]TEAMS!$C$1:$C$844&amp;[1]TEAMS!$D$1:$D$844&amp;[1]TEAMS!$F$1:$F$844,[1]TEAMS!AM$1:AM$844,0,0)</f>
        <v>3</v>
      </c>
      <c r="AE60" s="7" cm="1">
        <f t="array" ref="AE60">_xlfn.XLOOKUP($C60&amp;$D60&amp;$F60,[1]TEAMS!$C$1:$C$844&amp;[1]TEAMS!$D$1:$D$844&amp;[1]TEAMS!$F$1:$F$844,[1]TEAMS!AN$1:AN$844,0,0)</f>
        <v>6.6</v>
      </c>
      <c r="AF60" s="7"/>
      <c r="AG60" s="8">
        <f t="shared" si="4"/>
        <v>4.7272727272727275</v>
      </c>
      <c r="AH60" s="8" cm="1">
        <f t="array" ref="AH60">IF(OR($AE60="",$Z60=""),0,SUMPRODUCT(--($C$2:$C$528=$C60),--($D$2:$D$528=$D60),$Z$2:$Z$528,$AE$2:$AE$528)/SUMIFS($Z$2:$Z$528,$C$2:$C$528,$C60,$D$2:$D$528,$D60))</f>
        <v>5.1225726934299223</v>
      </c>
      <c r="AI60" s="7" cm="1">
        <f t="array" ref="AI60">_xlfn.XLOOKUP($C60&amp;$D60&amp;$F60,[1]TEAMS!$C$1:$C$844&amp;[1]TEAMS!$D$1:$D$844&amp;[1]TEAMS!$F$1:$F$844,[1]TEAMS!AO$1:AO$844,"",0)</f>
        <v>5.2</v>
      </c>
      <c r="AJ60" s="8">
        <f t="shared" si="5"/>
        <v>6</v>
      </c>
      <c r="AK60" s="8" cm="1">
        <f t="array" ref="AK60">IF(OR($AI60="",$Z60=""),0,SUMPRODUCT(--($C$2:$C$528=$C60),--($D$2:$D$528=$D60),$Z$2:$Z$528,$AI$2:$AI$528)/SUMIFS($Z$2:$Z$528,$C$2:$C$528,$C60,$D$2:$D$528,$D60))</f>
        <v>1.7085722909749472</v>
      </c>
      <c r="AL60" s="7" cm="1">
        <f t="array" ref="AL60">_xlfn.XLOOKUP($C60&amp;$D60&amp;$F60,[1]TEAMS!$C$1:$C$844&amp;[1]TEAMS!$D$1:$D$844&amp;[1]TEAMS!$F$1:$F$844,[1]TEAMS!AP$1:AP$844,"",0)</f>
        <v>3.23</v>
      </c>
      <c r="AM60" s="8">
        <f t="shared" si="6"/>
        <v>9.659442724458204</v>
      </c>
      <c r="AN60" s="8" cm="1">
        <f t="array" ref="AN60">IF(OR($AL60="",$Z60=""),0,SUMPRODUCT(--($C$2:$C$528=$C60),--($D$2:$D$528=$D60),$Z$2:$Z$528,$AL$2:$AL$528)/SUMIFS($Z$2:$Z$528,$C$2:$C$528,$C60,$D$2:$D$528,$D60))</f>
        <v>1.0914583962169233</v>
      </c>
      <c r="AO60" s="7" cm="1">
        <f t="array" ref="AO60">_xlfn.XLOOKUP($C60&amp;$D60&amp;$F60,[1]TEAMS!$C$1:$C$844&amp;[1]TEAMS!$D$1:$D$844&amp;[1]TEAMS!$F$1:$F$844,[1]TEAMS!AQ$1:AQ$844,0,0)</f>
        <v>19.600000000000001</v>
      </c>
      <c r="AP60" s="7" cm="1">
        <f t="array" ref="AP60">_xlfn.XLOOKUP($C60&amp;$D60&amp;$F60,[1]TEAMS!$C$1:$C$844&amp;[1]TEAMS!$D$1:$D$844&amp;[1]TEAMS!$F$1:$F$844,[1]TEAMS!AS$1:AS$844,0,0)</f>
        <v>56.2</v>
      </c>
      <c r="AQ60" s="10" cm="1">
        <f t="array" ref="AQ60">_xlfn.XLOOKUP($C60&amp;$D60&amp;$F60,[1]TEAMS!$C$1:$C$844&amp;[1]TEAMS!$D$1:$D$844&amp;[1]TEAMS!$F$1:$F$844,[1]TEAMS!AT$1:AT$844,0,0)</f>
        <v>34.799999999999997</v>
      </c>
      <c r="AR60" s="10" cm="1">
        <f t="array" ref="AR60">_xlfn.XLOOKUP($C60&amp;$D60&amp;$F60,[1]TEAMS!$C$1:$C$844&amp;[1]TEAMS!$D$1:$D$844&amp;[1]TEAMS!$F$1:$F$844,[1]TEAMS!AU$1:AU$844,0,0)</f>
        <v>2</v>
      </c>
      <c r="AS60" s="10" cm="1">
        <f t="array" ref="AS60">_xlfn.XLOOKUP($C60&amp;$D60&amp;$F60,[1]TEAMS!$C$1:$C$844&amp;[1]TEAMS!$D$1:$D$844&amp;[1]TEAMS!$F$1:$F$844,[1]TEAMS!AV$1:AV$844,0,0)</f>
        <v>1.2</v>
      </c>
      <c r="AT60" s="10" cm="1">
        <f t="array" ref="AT60">_xlfn.XLOOKUP($C60&amp;$D60&amp;$F60,[1]TEAMS!$C$1:$C$844&amp;[1]TEAMS!$D$1:$D$844&amp;[1]TEAMS!$F$1:$F$844,[1]TEAMS!AW$1:AW$844,0,0)</f>
        <v>18.100000000000001</v>
      </c>
      <c r="AU60" s="10" cm="1">
        <f t="array" ref="AU60">_xlfn.XLOOKUP($C60&amp;$D60&amp;$F60,[1]TEAMS!$C$1:$C$844&amp;[1]TEAMS!$D$1:$D$844&amp;[1]TEAMS!$F$1:$F$844,[1]TEAMS!AX$1:AX$844,0,0)</f>
        <v>1.9226519337016572</v>
      </c>
      <c r="AV60" s="10" cm="1">
        <f t="array" ref="AV60">_xlfn.XLOOKUP($C60&amp;$D60&amp;$F60,[1]TEAMS!$C$1:$C$844&amp;[1]TEAMS!$D$1:$D$844&amp;[1]TEAMS!$F$1:$F$844,[1]TEAMS!AY$1:AY$844,0,0)</f>
        <v>3.2</v>
      </c>
      <c r="AW60" s="7"/>
      <c r="AX60" s="7"/>
      <c r="BB60" s="1" t="s">
        <v>112</v>
      </c>
      <c r="BC60" s="1">
        <v>2019</v>
      </c>
      <c r="BD60" s="1" t="s">
        <v>113</v>
      </c>
      <c r="BE60" s="7" t="s">
        <v>114</v>
      </c>
      <c r="BH60">
        <v>31200000</v>
      </c>
    </row>
    <row r="61" spans="1:60" x14ac:dyDescent="0.2">
      <c r="A61" s="1" t="str">
        <f t="shared" si="0"/>
        <v>2019-TOR-Marc Gasol</v>
      </c>
      <c r="B61" s="1" t="s">
        <v>112</v>
      </c>
      <c r="C61" s="1">
        <v>2019</v>
      </c>
      <c r="D61" s="1" t="s">
        <v>113</v>
      </c>
      <c r="E61" s="1" t="str">
        <f t="shared" si="2"/>
        <v>2019-TOR</v>
      </c>
      <c r="F61" s="7" t="s">
        <v>115</v>
      </c>
      <c r="G61" s="7" cm="1">
        <f t="array" ref="G61">_xlfn.XLOOKUP($C61&amp;$D61&amp;$F61,[1]TEAMS!$C$1:$C$844&amp;[1]TEAMS!$D$1:$D$844&amp;[1]TEAMS!$F$1:$F$844,[1]TEAMS!G$1:G$844,"",0)</f>
        <v>33</v>
      </c>
      <c r="H61" s="7" t="str" cm="1">
        <f t="array" ref="H61">_xlfn.XLOOKUP($C61&amp;$D61&amp;$F61,[1]TEAMS!$C$1:$C$844&amp;[1]TEAMS!$D$1:$D$844&amp;[1]TEAMS!$F$1:$F$844,[1]TEAMS!H$1:H$844,"",0)</f>
        <v>C</v>
      </c>
      <c r="I61" s="8" cm="1">
        <f t="array" ref="I61">_xlfn.XLOOKUP($C61&amp;$D61&amp;$F61,[1]TEAMS!$C$1:$C$844&amp;[1]TEAMS!$D$1:$D$844&amp;[1]TEAMS!$F$1:$F$844,[1]TEAMS!BG$1:BG$844,"",0)</f>
        <v>5</v>
      </c>
      <c r="J61" s="9">
        <f t="shared" si="3"/>
        <v>5</v>
      </c>
      <c r="K61" s="7" cm="1">
        <f t="array" ref="K61">_xlfn.XLOOKUP($C61&amp;$D61&amp;$F61,[1]TEAMS!$C$1:$C$844&amp;[1]TEAMS!$D$1:$D$844&amp;[1]TEAMS!$F$1:$F$844,[1]TEAMS!J$1:J$844,"",0)</f>
        <v>83</v>
      </c>
      <c r="L61" s="7" cm="1">
        <f t="array" ref="L61">_xlfn.XLOOKUP($C61&amp;$D61&amp;$F61,[1]TEAMS!$C$1:$C$844&amp;[1]TEAMS!$D$1:$D$844&amp;[1]TEAMS!$F$1:$F$844,[1]TEAMS!L$1:L$844,"",0)</f>
        <v>255</v>
      </c>
      <c r="M61" s="10" cm="1">
        <f t="array" ref="M61">_xlfn.XLOOKUP($C61&amp;$D61&amp;$F61,[1]TEAMS!$C$1:$C$844&amp;[1]TEAMS!$D$1:$D$844&amp;[1]TEAMS!$F$1:$F$844,[1]TEAMS!N$1:N$844,"",0)</f>
        <v>26.019936446054682</v>
      </c>
      <c r="N61" s="7" cm="1">
        <f t="array" ref="N61">_xlfn.XLOOKUP($C61&amp;$D61&amp;$F61,[1]TEAMS!$C$1:$C$844&amp;[1]TEAMS!$D$1:$D$844&amp;[1]TEAMS!$F$1:$F$844,[1]TEAMS!O$1:O$844,"",0)</f>
        <v>88</v>
      </c>
      <c r="O61" s="11" cm="1">
        <f t="array" ref="O61">_xlfn.XLOOKUP($C61&amp;$D61&amp;$F61,[1]TEAMS!$C$1:$C$844&amp;[1]TEAMS!$D$1:$D$844&amp;[1]TEAMS!$F$1:$F$844,[1]TEAMS!P$1:P$844,"",0)</f>
        <v>1.0602409638554218</v>
      </c>
      <c r="P61" s="10" cm="1">
        <f t="array" ref="P61">_xlfn.XLOOKUP($C61&amp;$D61&amp;$F61,[1]TEAMS!$C$1:$C$844&amp;[1]TEAMS!$D$1:$D$844&amp;[1]TEAMS!$F$1:$F$844,[1]TEAMS!R$1:R$844,"",0)</f>
        <v>34.37222222222222</v>
      </c>
      <c r="Q61" s="7" t="str" cm="1">
        <f t="array" ref="Q61">_xlfn.XLOOKUP($C61&amp;$D61&amp;$F61,[1]TEAMS!$C$1:$C$844&amp;[1]TEAMS!$D$1:$D$844&amp;[1]TEAMS!$F$1:$F$844,[1]TEAMS!S$1:S$844,"",0)</f>
        <v>es</v>
      </c>
      <c r="R61" s="7" t="str" cm="1">
        <f t="array" ref="R61">_xlfn.XLOOKUP($C61&amp;$D61&amp;$F61,[1]TEAMS!$C$1:$C$844&amp;[1]TEAMS!$D$1:$D$844&amp;[1]TEAMS!$F$1:$F$844,[1]TEAMS!T$1:T$844,"",0)</f>
        <v>Spain</v>
      </c>
      <c r="S61" s="7" t="str" cm="1">
        <f t="array" ref="S61">_xlfn.XLOOKUP($C61&amp;$D61&amp;$F61,[1]TEAMS!$C$1:$C$844&amp;[1]TEAMS!$D$1:$D$844&amp;[1]TEAMS!$F$1:$F$844,[1]TEAMS!U$1:U$844,"",0)</f>
        <v>Europe</v>
      </c>
      <c r="T61" s="7" t="str" cm="1">
        <f t="array" ref="T61">_xlfn.XLOOKUP($C61&amp;$D61&amp;$F61,[1]TEAMS!$C$1:$C$844&amp;[1]TEAMS!$D$1:$D$844&amp;[1]TEAMS!$F$1:$F$844,[1]TEAMS!V$1:V$844,"",0)</f>
        <v>Eurasia</v>
      </c>
      <c r="U61" s="7" cm="1">
        <f t="array" ref="U61">_xlfn.XLOOKUP($C61&amp;$D61&amp;$F61,[1]TEAMS!$C$1:$C$844&amp;[1]TEAMS!$D$1:$D$844&amp;[1]TEAMS!$F$1:$F$844,[1]TEAMS!W$1:W$844,"",0)</f>
        <v>10</v>
      </c>
      <c r="V61" s="7" t="str" cm="1">
        <f t="array" ref="V61">_xlfn.XLOOKUP($C61&amp;$D61&amp;$F61,[1]TEAMS!$C$1:$C$844&amp;[1]TEAMS!$D$1:$D$844&amp;[1]TEAMS!$F$1:$F$844,[1]TEAMS!Z$1:Z$844,"",0)</f>
        <v>INTERNATIONAL</v>
      </c>
      <c r="W61" s="7" t="str" cm="1">
        <f t="array" ref="W61">_xlfn.XLOOKUP($C61&amp;$D61&amp;$F61,[1]TEAMS!$C$1:$C$844&amp;[1]TEAMS!$D$1:$D$844&amp;[1]TEAMS!$F$1:$F$844,[1]TEAMS!X$1:X$844,"",0)</f>
        <v>INT'L</v>
      </c>
      <c r="X61" s="7" cm="1">
        <f t="array" ref="X61">_xlfn.XLOOKUP($C61&amp;$D61&amp;$F61,[1]TEAMS!$C$1:$C$844&amp;[1]TEAMS!$D$1:$D$844&amp;[1]TEAMS!$F$1:$F$844,[1]TEAMS!AF$1:AF$844,"",0)</f>
        <v>24119025</v>
      </c>
      <c r="Y61" s="8" cm="1">
        <f t="array" ref="Y61">_xlfn.XLOOKUP($C61&amp;$D61&amp;$F61,[1]TEAMS!$C$1:$C$844&amp;[1]TEAMS!$D$1:$D$844&amp;[1]TEAMS!$F$1:$F$844,[1]TEAMS!AG$1:AG$844,"",0)</f>
        <v>0.17833912359990919</v>
      </c>
      <c r="Z61" s="7" cm="1">
        <f t="array" ref="Z61">_xlfn.XLOOKUP($C61&amp;$D61&amp;$F61,[1]TEAMS!$C$1:$C$844&amp;[1]TEAMS!$D$1:$D$844&amp;[1]TEAMS!$F$1:$F$844,[1]TEAMS!AJ$1:AJ$844,"",0)</f>
        <v>648</v>
      </c>
      <c r="AA61" s="7" cm="1">
        <f t="array" ref="AA61">_xlfn.XLOOKUP($C61&amp;$D61&amp;$F61,[1]TEAMS!$C$1:$C$844&amp;[1]TEAMS!$D$1:$D$844&amp;[1]TEAMS!$F$1:$F$844,[1]TEAMS!AR$1:AR$844,"",0)</f>
        <v>18.7</v>
      </c>
      <c r="AB61" s="8">
        <f t="shared" si="1"/>
        <v>0.60959855116208872</v>
      </c>
      <c r="AC61" s="7" cm="1">
        <f t="array" ref="AC61">_xlfn.XLOOKUP($C61&amp;$D61&amp;$F61,[1]TEAMS!$C$1:$C$844&amp;[1]TEAMS!$D$1:$D$844&amp;[1]TEAMS!$F$1:$F$844,[1]TEAMS!AL$1:AL$844,0,0)</f>
        <v>0.9</v>
      </c>
      <c r="AD61" s="7" cm="1">
        <f t="array" ref="AD61">_xlfn.XLOOKUP($C61&amp;$D61&amp;$F61,[1]TEAMS!$C$1:$C$844&amp;[1]TEAMS!$D$1:$D$844&amp;[1]TEAMS!$F$1:$F$844,[1]TEAMS!AM$1:AM$844,0,0)</f>
        <v>1.2</v>
      </c>
      <c r="AE61" s="7" cm="1">
        <f t="array" ref="AE61">_xlfn.XLOOKUP($C61&amp;$D61&amp;$F61,[1]TEAMS!$C$1:$C$844&amp;[1]TEAMS!$D$1:$D$844&amp;[1]TEAMS!$F$1:$F$844,[1]TEAMS!AN$1:AN$844,0,0)</f>
        <v>2.1</v>
      </c>
      <c r="AF61" s="7"/>
      <c r="AG61" s="8">
        <f t="shared" si="4"/>
        <v>11.485250000000001</v>
      </c>
      <c r="AH61" s="8" cm="1">
        <f t="array" ref="AH61">IF(OR($AE61="",$Z61=""),0,SUMPRODUCT(--($C$2:$C$528=$C61),--($D$2:$D$528=$D61),$Z$2:$Z$528,$AE$2:$AE$528)/SUMIFS($Z$2:$Z$528,$C$2:$C$528,$C61,$D$2:$D$528,$D61))</f>
        <v>5.1225726934299223</v>
      </c>
      <c r="AI61" s="7" cm="1">
        <f t="array" ref="AI61">_xlfn.XLOOKUP($C61&amp;$D61&amp;$F61,[1]TEAMS!$C$1:$C$844&amp;[1]TEAMS!$D$1:$D$844&amp;[1]TEAMS!$F$1:$F$844,[1]TEAMS!AO$1:AO$844,"",0)</f>
        <v>2</v>
      </c>
      <c r="AJ61" s="8">
        <f t="shared" si="5"/>
        <v>12.0595125</v>
      </c>
      <c r="AK61" s="8" cm="1">
        <f t="array" ref="AK61">IF(OR($AI61="",$Z61=""),0,SUMPRODUCT(--($C$2:$C$528=$C61),--($D$2:$D$528=$D61),$Z$2:$Z$528,$AI$2:$AI$528)/SUMIFS($Z$2:$Z$528,$C$2:$C$528,$C61,$D$2:$D$528,$D61))</f>
        <v>1.7085722909749472</v>
      </c>
      <c r="AL61" s="7" cm="1">
        <f t="array" ref="AL61">_xlfn.XLOOKUP($C61&amp;$D61&amp;$F61,[1]TEAMS!$C$1:$C$844&amp;[1]TEAMS!$D$1:$D$844&amp;[1]TEAMS!$F$1:$F$844,[1]TEAMS!AP$1:AP$844,"",0)</f>
        <v>2.1</v>
      </c>
      <c r="AM61" s="8">
        <f t="shared" si="6"/>
        <v>11.485250000000001</v>
      </c>
      <c r="AN61" s="8" cm="1">
        <f t="array" ref="AN61">IF(OR($AL61="",$Z61=""),0,SUMPRODUCT(--($C$2:$C$528=$C61),--($D$2:$D$528=$D61),$Z$2:$Z$528,$AL$2:$AL$528)/SUMIFS($Z$2:$Z$528,$C$2:$C$528,$C61,$D$2:$D$528,$D61))</f>
        <v>1.0914583962169233</v>
      </c>
      <c r="AO61" s="7" cm="1">
        <f t="array" ref="AO61">_xlfn.XLOOKUP($C61&amp;$D61&amp;$F61,[1]TEAMS!$C$1:$C$844&amp;[1]TEAMS!$D$1:$D$844&amp;[1]TEAMS!$F$1:$F$844,[1]TEAMS!AQ$1:AQ$844,0,0)</f>
        <v>16.3</v>
      </c>
      <c r="AP61" s="7" cm="1">
        <f t="array" ref="AP61">_xlfn.XLOOKUP($C61&amp;$D61&amp;$F61,[1]TEAMS!$C$1:$C$844&amp;[1]TEAMS!$D$1:$D$844&amp;[1]TEAMS!$F$1:$F$844,[1]TEAMS!AS$1:AS$844,0,0)</f>
        <v>56.499999999999993</v>
      </c>
      <c r="AQ61" s="10" cm="1">
        <f t="array" ref="AQ61">_xlfn.XLOOKUP($C61&amp;$D61&amp;$F61,[1]TEAMS!$C$1:$C$844&amp;[1]TEAMS!$D$1:$D$844&amp;[1]TEAMS!$F$1:$F$844,[1]TEAMS!AT$1:AT$844,0,0)</f>
        <v>21.2</v>
      </c>
      <c r="AR61" s="10" cm="1">
        <f t="array" ref="AR61">_xlfn.XLOOKUP($C61&amp;$D61&amp;$F61,[1]TEAMS!$C$1:$C$844&amp;[1]TEAMS!$D$1:$D$844&amp;[1]TEAMS!$F$1:$F$844,[1]TEAMS!AU$1:AU$844,0,0)</f>
        <v>1.8</v>
      </c>
      <c r="AS61" s="10" cm="1">
        <f t="array" ref="AS61">_xlfn.XLOOKUP($C61&amp;$D61&amp;$F61,[1]TEAMS!$C$1:$C$844&amp;[1]TEAMS!$D$1:$D$844&amp;[1]TEAMS!$F$1:$F$844,[1]TEAMS!AV$1:AV$844,0,0)</f>
        <v>2.9</v>
      </c>
      <c r="AT61" s="10" cm="1">
        <f t="array" ref="AT61">_xlfn.XLOOKUP($C61&amp;$D61&amp;$F61,[1]TEAMS!$C$1:$C$844&amp;[1]TEAMS!$D$1:$D$844&amp;[1]TEAMS!$F$1:$F$844,[1]TEAMS!AW$1:AW$844,0,0)</f>
        <v>14.6</v>
      </c>
      <c r="AU61" s="10" cm="1">
        <f t="array" ref="AU61">_xlfn.XLOOKUP($C61&amp;$D61&amp;$F61,[1]TEAMS!$C$1:$C$844&amp;[1]TEAMS!$D$1:$D$844&amp;[1]TEAMS!$F$1:$F$844,[1]TEAMS!AX$1:AX$844,0,0)</f>
        <v>1.452054794520548</v>
      </c>
      <c r="AV61" s="10" cm="1">
        <f t="array" ref="AV61">_xlfn.XLOOKUP($C61&amp;$D61&amp;$F61,[1]TEAMS!$C$1:$C$844&amp;[1]TEAMS!$D$1:$D$844&amp;[1]TEAMS!$F$1:$F$844,[1]TEAMS!AY$1:AY$844,0,0)</f>
        <v>4.7</v>
      </c>
      <c r="AW61" s="7"/>
      <c r="AX61" s="7"/>
      <c r="BB61" s="1" t="s">
        <v>112</v>
      </c>
      <c r="BC61" s="1">
        <v>2019</v>
      </c>
      <c r="BD61" s="1" t="s">
        <v>113</v>
      </c>
      <c r="BE61" s="7" t="s">
        <v>115</v>
      </c>
      <c r="BH61">
        <v>24119025</v>
      </c>
    </row>
    <row r="62" spans="1:60" x14ac:dyDescent="0.2">
      <c r="A62" s="1" t="str">
        <f t="shared" si="0"/>
        <v>2019-TOR-Kawhi Leonard</v>
      </c>
      <c r="B62" s="1" t="s">
        <v>112</v>
      </c>
      <c r="C62" s="1">
        <v>2019</v>
      </c>
      <c r="D62" s="1" t="s">
        <v>113</v>
      </c>
      <c r="E62" s="1" t="str">
        <f t="shared" si="2"/>
        <v>2019-TOR</v>
      </c>
      <c r="F62" s="7" t="s">
        <v>116</v>
      </c>
      <c r="G62" s="7" cm="1">
        <f t="array" ref="G62">_xlfn.XLOOKUP($C62&amp;$D62&amp;$F62,[1]TEAMS!$C$1:$C$844&amp;[1]TEAMS!$D$1:$D$844&amp;[1]TEAMS!$F$1:$F$844,[1]TEAMS!G$1:G$844,"",0)</f>
        <v>2</v>
      </c>
      <c r="H62" s="7" t="str" cm="1">
        <f t="array" ref="H62">_xlfn.XLOOKUP($C62&amp;$D62&amp;$F62,[1]TEAMS!$C$1:$C$844&amp;[1]TEAMS!$D$1:$D$844&amp;[1]TEAMS!$F$1:$F$844,[1]TEAMS!H$1:H$844,"",0)</f>
        <v>SF</v>
      </c>
      <c r="I62" s="8" cm="1">
        <f t="array" ref="I62">_xlfn.XLOOKUP($C62&amp;$D62&amp;$F62,[1]TEAMS!$C$1:$C$844&amp;[1]TEAMS!$D$1:$D$844&amp;[1]TEAMS!$F$1:$F$844,[1]TEAMS!BG$1:BG$844,"",0)</f>
        <v>3.11</v>
      </c>
      <c r="J62" s="9">
        <f t="shared" si="3"/>
        <v>3</v>
      </c>
      <c r="K62" s="7" cm="1">
        <f t="array" ref="K62">_xlfn.XLOOKUP($C62&amp;$D62&amp;$F62,[1]TEAMS!$C$1:$C$844&amp;[1]TEAMS!$D$1:$D$844&amp;[1]TEAMS!$F$1:$F$844,[1]TEAMS!J$1:J$844,"",0)</f>
        <v>79</v>
      </c>
      <c r="L62" s="7" cm="1">
        <f t="array" ref="L62">_xlfn.XLOOKUP($C62&amp;$D62&amp;$F62,[1]TEAMS!$C$1:$C$844&amp;[1]TEAMS!$D$1:$D$844&amp;[1]TEAMS!$F$1:$F$844,[1]TEAMS!L$1:L$844,"",0)</f>
        <v>225</v>
      </c>
      <c r="M62" s="10" cm="1">
        <f t="array" ref="M62">_xlfn.XLOOKUP($C62&amp;$D62&amp;$F62,[1]TEAMS!$C$1:$C$844&amp;[1]TEAMS!$D$1:$D$844&amp;[1]TEAMS!$F$1:$F$844,[1]TEAMS!N$1:N$844,"",0)</f>
        <v>25.34256513052264</v>
      </c>
      <c r="N62" s="7" cm="1">
        <f t="array" ref="N62">_xlfn.XLOOKUP($C62&amp;$D62&amp;$F62,[1]TEAMS!$C$1:$C$844&amp;[1]TEAMS!$D$1:$D$844&amp;[1]TEAMS!$F$1:$F$844,[1]TEAMS!O$1:O$844,"",0)</f>
        <v>87</v>
      </c>
      <c r="O62" s="11" cm="1">
        <f t="array" ref="O62">_xlfn.XLOOKUP($C62&amp;$D62&amp;$F62,[1]TEAMS!$C$1:$C$844&amp;[1]TEAMS!$D$1:$D$844&amp;[1]TEAMS!$F$1:$F$844,[1]TEAMS!P$1:P$844,"",0)</f>
        <v>1.1012658227848102</v>
      </c>
      <c r="P62" s="10" cm="1">
        <f t="array" ref="P62">_xlfn.XLOOKUP($C62&amp;$D62&amp;$F62,[1]TEAMS!$C$1:$C$844&amp;[1]TEAMS!$D$1:$D$844&amp;[1]TEAMS!$F$1:$F$844,[1]TEAMS!R$1:R$844,"",0)</f>
        <v>27.955555555555556</v>
      </c>
      <c r="Q62" s="7" t="str" cm="1">
        <f t="array" ref="Q62">_xlfn.XLOOKUP($C62&amp;$D62&amp;$F62,[1]TEAMS!$C$1:$C$844&amp;[1]TEAMS!$D$1:$D$844&amp;[1]TEAMS!$F$1:$F$844,[1]TEAMS!S$1:S$844,"",0)</f>
        <v>us</v>
      </c>
      <c r="R62" s="7" t="str" cm="1">
        <f t="array" ref="R62">_xlfn.XLOOKUP($C62&amp;$D62&amp;$F62,[1]TEAMS!$C$1:$C$844&amp;[1]TEAMS!$D$1:$D$844&amp;[1]TEAMS!$F$1:$F$844,[1]TEAMS!T$1:T$844,"",0)</f>
        <v>United States</v>
      </c>
      <c r="S62" s="7" t="str" cm="1">
        <f t="array" ref="S62">_xlfn.XLOOKUP($C62&amp;$D62&amp;$F62,[1]TEAMS!$C$1:$C$844&amp;[1]TEAMS!$D$1:$D$844&amp;[1]TEAMS!$F$1:$F$844,[1]TEAMS!U$1:U$844,"",0)</f>
        <v>North America</v>
      </c>
      <c r="T62" s="7" t="str" cm="1">
        <f t="array" ref="T62">_xlfn.XLOOKUP($C62&amp;$D62&amp;$F62,[1]TEAMS!$C$1:$C$844&amp;[1]TEAMS!$D$1:$D$844&amp;[1]TEAMS!$F$1:$F$844,[1]TEAMS!V$1:V$844,"",0)</f>
        <v>Americas</v>
      </c>
      <c r="U62" s="7" cm="1">
        <f t="array" ref="U62">_xlfn.XLOOKUP($C62&amp;$D62&amp;$F62,[1]TEAMS!$C$1:$C$844&amp;[1]TEAMS!$D$1:$D$844&amp;[1]TEAMS!$F$1:$F$844,[1]TEAMS!W$1:W$844,"",0)</f>
        <v>7</v>
      </c>
      <c r="V62" s="7" t="str" cm="1">
        <f t="array" ref="V62">_xlfn.XLOOKUP($C62&amp;$D62&amp;$F62,[1]TEAMS!$C$1:$C$844&amp;[1]TEAMS!$D$1:$D$844&amp;[1]TEAMS!$F$1:$F$844,[1]TEAMS!Z$1:Z$844,"",0)</f>
        <v>San Diego State</v>
      </c>
      <c r="W62" s="7" t="str" cm="1">
        <f t="array" ref="W62">_xlfn.XLOOKUP($C62&amp;$D62&amp;$F62,[1]TEAMS!$C$1:$C$844&amp;[1]TEAMS!$D$1:$D$844&amp;[1]TEAMS!$F$1:$F$844,[1]TEAMS!X$1:X$844,"",0)</f>
        <v>MWC</v>
      </c>
      <c r="X62" s="7" cm="1">
        <f t="array" ref="X62">_xlfn.XLOOKUP($C62&amp;$D62&amp;$F62,[1]TEAMS!$C$1:$C$844&amp;[1]TEAMS!$D$1:$D$844&amp;[1]TEAMS!$F$1:$F$844,[1]TEAMS!AF$1:AF$844,"",0)</f>
        <v>23114067</v>
      </c>
      <c r="Y62" s="8" cm="1">
        <f t="array" ref="Y62">_xlfn.XLOOKUP($C62&amp;$D62&amp;$F62,[1]TEAMS!$C$1:$C$844&amp;[1]TEAMS!$D$1:$D$844&amp;[1]TEAMS!$F$1:$F$844,[1]TEAMS!AG$1:AG$844,"",0)</f>
        <v>0.17090833695017035</v>
      </c>
      <c r="Z62" s="7" cm="1">
        <f t="array" ref="Z62">_xlfn.XLOOKUP($C62&amp;$D62&amp;$F62,[1]TEAMS!$C$1:$C$844&amp;[1]TEAMS!$D$1:$D$844&amp;[1]TEAMS!$F$1:$F$844,[1]TEAMS!AJ$1:AJ$844,"",0)</f>
        <v>2040</v>
      </c>
      <c r="AA62" s="7" cm="1">
        <f t="array" ref="AA62">_xlfn.XLOOKUP($C62&amp;$D62&amp;$F62,[1]TEAMS!$C$1:$C$844&amp;[1]TEAMS!$D$1:$D$844&amp;[1]TEAMS!$F$1:$F$844,[1]TEAMS!AR$1:AR$844,"",0)</f>
        <v>19.795000000000002</v>
      </c>
      <c r="AB62" s="8">
        <f t="shared" si="1"/>
        <v>2.0314820404467251</v>
      </c>
      <c r="AC62" s="7" cm="1">
        <f t="array" ref="AC62">_xlfn.XLOOKUP($C62&amp;$D62&amp;$F62,[1]TEAMS!$C$1:$C$844&amp;[1]TEAMS!$D$1:$D$844&amp;[1]TEAMS!$F$1:$F$844,[1]TEAMS!AL$1:AL$844,0,0)</f>
        <v>6.1</v>
      </c>
      <c r="AD62" s="7" cm="1">
        <f t="array" ref="AD62">_xlfn.XLOOKUP($C62&amp;$D62&amp;$F62,[1]TEAMS!$C$1:$C$844&amp;[1]TEAMS!$D$1:$D$844&amp;[1]TEAMS!$F$1:$F$844,[1]TEAMS!AM$1:AM$844,0,0)</f>
        <v>3.4</v>
      </c>
      <c r="AE62" s="7" cm="1">
        <f t="array" ref="AE62">_xlfn.XLOOKUP($C62&amp;$D62&amp;$F62,[1]TEAMS!$C$1:$C$844&amp;[1]TEAMS!$D$1:$D$844&amp;[1]TEAMS!$F$1:$F$844,[1]TEAMS!AN$1:AN$844,0,0)</f>
        <v>9.5</v>
      </c>
      <c r="AF62" s="7"/>
      <c r="AG62" s="8">
        <f t="shared" si="4"/>
        <v>2.4330596842105261</v>
      </c>
      <c r="AH62" s="8" cm="1">
        <f t="array" ref="AH62">IF(OR($AE62="",$Z62=""),0,SUMPRODUCT(--($C$2:$C$528=$C62),--($D$2:$D$528=$D62),$Z$2:$Z$528,$AE$2:$AE$528)/SUMIFS($Z$2:$Z$528,$C$2:$C$528,$C62,$D$2:$D$528,$D62))</f>
        <v>5.1225726934299223</v>
      </c>
      <c r="AI62" s="7" cm="1">
        <f t="array" ref="AI62">_xlfn.XLOOKUP($C62&amp;$D62&amp;$F62,[1]TEAMS!$C$1:$C$844&amp;[1]TEAMS!$D$1:$D$844&amp;[1]TEAMS!$F$1:$F$844,[1]TEAMS!AO$1:AO$844,"",0)</f>
        <v>5.4</v>
      </c>
      <c r="AJ62" s="8">
        <f t="shared" si="5"/>
        <v>4.2803827777777776</v>
      </c>
      <c r="AK62" s="8" cm="1">
        <f t="array" ref="AK62">IF(OR($AI62="",$Z62=""),0,SUMPRODUCT(--($C$2:$C$528=$C62),--($D$2:$D$528=$D62),$Z$2:$Z$528,$AI$2:$AI$528)/SUMIFS($Z$2:$Z$528,$C$2:$C$528,$C62,$D$2:$D$528,$D62))</f>
        <v>1.7085722909749472</v>
      </c>
      <c r="AL62" s="7" cm="1">
        <f t="array" ref="AL62">_xlfn.XLOOKUP($C62&amp;$D62&amp;$F62,[1]TEAMS!$C$1:$C$844&amp;[1]TEAMS!$D$1:$D$844&amp;[1]TEAMS!$F$1:$F$844,[1]TEAMS!AP$1:AP$844,"",0)</f>
        <v>4.33</v>
      </c>
      <c r="AM62" s="8">
        <f t="shared" si="6"/>
        <v>5.338121709006928</v>
      </c>
      <c r="AN62" s="8" cm="1">
        <f t="array" ref="AN62">IF(OR($AL62="",$Z62=""),0,SUMPRODUCT(--($C$2:$C$528=$C62),--($D$2:$D$528=$D62),$Z$2:$Z$528,$AL$2:$AL$528)/SUMIFS($Z$2:$Z$528,$C$2:$C$528,$C62,$D$2:$D$528,$D62))</f>
        <v>1.0914583962169233</v>
      </c>
      <c r="AO62" s="7" cm="1">
        <f t="array" ref="AO62">_xlfn.XLOOKUP($C62&amp;$D62&amp;$F62,[1]TEAMS!$C$1:$C$844&amp;[1]TEAMS!$D$1:$D$844&amp;[1]TEAMS!$F$1:$F$844,[1]TEAMS!AQ$1:AQ$844,0,0)</f>
        <v>30.3</v>
      </c>
      <c r="AP62" s="7" cm="1">
        <f t="array" ref="AP62">_xlfn.XLOOKUP($C62&amp;$D62&amp;$F62,[1]TEAMS!$C$1:$C$844&amp;[1]TEAMS!$D$1:$D$844&amp;[1]TEAMS!$F$1:$F$844,[1]TEAMS!AS$1:AS$844,0,0)</f>
        <v>60.6</v>
      </c>
      <c r="AQ62" s="10" cm="1">
        <f t="array" ref="AQ62">_xlfn.XLOOKUP($C62&amp;$D62&amp;$F62,[1]TEAMS!$C$1:$C$844&amp;[1]TEAMS!$D$1:$D$844&amp;[1]TEAMS!$F$1:$F$844,[1]TEAMS!AT$1:AT$844,0,0)</f>
        <v>16.399999999999999</v>
      </c>
      <c r="AR62" s="10" cm="1">
        <f t="array" ref="AR62">_xlfn.XLOOKUP($C62&amp;$D62&amp;$F62,[1]TEAMS!$C$1:$C$844&amp;[1]TEAMS!$D$1:$D$844&amp;[1]TEAMS!$F$1:$F$844,[1]TEAMS!AU$1:AU$844,0,0)</f>
        <v>2.5</v>
      </c>
      <c r="AS62" s="10" cm="1">
        <f t="array" ref="AS62">_xlfn.XLOOKUP($C62&amp;$D62&amp;$F62,[1]TEAMS!$C$1:$C$844&amp;[1]TEAMS!$D$1:$D$844&amp;[1]TEAMS!$F$1:$F$844,[1]TEAMS!AV$1:AV$844,0,0)</f>
        <v>1</v>
      </c>
      <c r="AT62" s="10" cm="1">
        <f t="array" ref="AT62">_xlfn.XLOOKUP($C62&amp;$D62&amp;$F62,[1]TEAMS!$C$1:$C$844&amp;[1]TEAMS!$D$1:$D$844&amp;[1]TEAMS!$F$1:$F$844,[1]TEAMS!AW$1:AW$844,0,0)</f>
        <v>8.4</v>
      </c>
      <c r="AU62" s="10" cm="1">
        <f t="array" ref="AU62">_xlfn.XLOOKUP($C62&amp;$D62&amp;$F62,[1]TEAMS!$C$1:$C$844&amp;[1]TEAMS!$D$1:$D$844&amp;[1]TEAMS!$F$1:$F$844,[1]TEAMS!AX$1:AX$844,0,0)</f>
        <v>1.9523809523809521</v>
      </c>
      <c r="AV62" s="10" cm="1">
        <f t="array" ref="AV62">_xlfn.XLOOKUP($C62&amp;$D62&amp;$F62,[1]TEAMS!$C$1:$C$844&amp;[1]TEAMS!$D$1:$D$844&amp;[1]TEAMS!$F$1:$F$844,[1]TEAMS!AY$1:AY$844,0,0)</f>
        <v>3.5</v>
      </c>
      <c r="AW62" s="7"/>
      <c r="AX62" s="7"/>
      <c r="BB62" s="1" t="s">
        <v>112</v>
      </c>
      <c r="BC62" s="1">
        <v>2019</v>
      </c>
      <c r="BD62" s="1" t="s">
        <v>113</v>
      </c>
      <c r="BE62" s="7" t="s">
        <v>116</v>
      </c>
      <c r="BH62">
        <v>23114067</v>
      </c>
    </row>
    <row r="63" spans="1:60" x14ac:dyDescent="0.2">
      <c r="A63" s="1" t="str">
        <f t="shared" si="0"/>
        <v>2019-TOR-Serge Ibaka</v>
      </c>
      <c r="B63" s="1" t="s">
        <v>112</v>
      </c>
      <c r="C63" s="1">
        <v>2019</v>
      </c>
      <c r="D63" s="1" t="s">
        <v>113</v>
      </c>
      <c r="E63" s="1" t="str">
        <f t="shared" si="2"/>
        <v>2019-TOR</v>
      </c>
      <c r="F63" s="7" t="s">
        <v>117</v>
      </c>
      <c r="G63" s="7" cm="1">
        <f t="array" ref="G63">_xlfn.XLOOKUP($C63&amp;$D63&amp;$F63,[1]TEAMS!$C$1:$C$844&amp;[1]TEAMS!$D$1:$D$844&amp;[1]TEAMS!$F$1:$F$844,[1]TEAMS!G$1:G$844,"",0)</f>
        <v>9</v>
      </c>
      <c r="H63" s="7" t="str" cm="1">
        <f t="array" ref="H63">_xlfn.XLOOKUP($C63&amp;$D63&amp;$F63,[1]TEAMS!$C$1:$C$844&amp;[1]TEAMS!$D$1:$D$844&amp;[1]TEAMS!$F$1:$F$844,[1]TEAMS!H$1:H$844,"",0)</f>
        <v>C</v>
      </c>
      <c r="I63" s="8" cm="1">
        <f t="array" ref="I63">_xlfn.XLOOKUP($C63&amp;$D63&amp;$F63,[1]TEAMS!$C$1:$C$844&amp;[1]TEAMS!$D$1:$D$844&amp;[1]TEAMS!$F$1:$F$844,[1]TEAMS!BG$1:BG$844,"",0)</f>
        <v>4.97</v>
      </c>
      <c r="J63" s="9">
        <f t="shared" si="3"/>
        <v>5</v>
      </c>
      <c r="K63" s="7" cm="1">
        <f t="array" ref="K63">_xlfn.XLOOKUP($C63&amp;$D63&amp;$F63,[1]TEAMS!$C$1:$C$844&amp;[1]TEAMS!$D$1:$D$844&amp;[1]TEAMS!$F$1:$F$844,[1]TEAMS!J$1:J$844,"",0)</f>
        <v>82</v>
      </c>
      <c r="L63" s="7" cm="1">
        <f t="array" ref="L63">_xlfn.XLOOKUP($C63&amp;$D63&amp;$F63,[1]TEAMS!$C$1:$C$844&amp;[1]TEAMS!$D$1:$D$844&amp;[1]TEAMS!$F$1:$F$844,[1]TEAMS!L$1:L$844,"",0)</f>
        <v>235</v>
      </c>
      <c r="M63" s="10" cm="1">
        <f t="array" ref="M63">_xlfn.XLOOKUP($C63&amp;$D63&amp;$F63,[1]TEAMS!$C$1:$C$844&amp;[1]TEAMS!$D$1:$D$844&amp;[1]TEAMS!$F$1:$F$844,[1]TEAMS!N$1:N$844,"",0)</f>
        <v>24.567580811821056</v>
      </c>
      <c r="N63" s="7" cm="1">
        <f t="array" ref="N63">_xlfn.XLOOKUP($C63&amp;$D63&amp;$F63,[1]TEAMS!$C$1:$C$844&amp;[1]TEAMS!$D$1:$D$844&amp;[1]TEAMS!$F$1:$F$844,[1]TEAMS!O$1:O$844,"",0)</f>
        <v>88</v>
      </c>
      <c r="O63" s="11" cm="1">
        <f t="array" ref="O63">_xlfn.XLOOKUP($C63&amp;$D63&amp;$F63,[1]TEAMS!$C$1:$C$844&amp;[1]TEAMS!$D$1:$D$844&amp;[1]TEAMS!$F$1:$F$844,[1]TEAMS!P$1:P$844,"",0)</f>
        <v>1.0731707317073171</v>
      </c>
      <c r="P63" s="10" cm="1">
        <f t="array" ref="P63">_xlfn.XLOOKUP($C63&amp;$D63&amp;$F63,[1]TEAMS!$C$1:$C$844&amp;[1]TEAMS!$D$1:$D$844&amp;[1]TEAMS!$F$1:$F$844,[1]TEAMS!R$1:R$844,"",0)</f>
        <v>29.736111111111111</v>
      </c>
      <c r="Q63" s="7" t="str" cm="1">
        <f t="array" ref="Q63">_xlfn.XLOOKUP($C63&amp;$D63&amp;$F63,[1]TEAMS!$C$1:$C$844&amp;[1]TEAMS!$D$1:$D$844&amp;[1]TEAMS!$F$1:$F$844,[1]TEAMS!S$1:S$844,"",0)</f>
        <v>cg</v>
      </c>
      <c r="R63" s="7" t="str" cm="1">
        <f t="array" ref="R63">_xlfn.XLOOKUP($C63&amp;$D63&amp;$F63,[1]TEAMS!$C$1:$C$844&amp;[1]TEAMS!$D$1:$D$844&amp;[1]TEAMS!$F$1:$F$844,[1]TEAMS!T$1:T$844,"",0)</f>
        <v>Congo</v>
      </c>
      <c r="S63" s="7" t="str" cm="1">
        <f t="array" ref="S63">_xlfn.XLOOKUP($C63&amp;$D63&amp;$F63,[1]TEAMS!$C$1:$C$844&amp;[1]TEAMS!$D$1:$D$844&amp;[1]TEAMS!$F$1:$F$844,[1]TEAMS!U$1:U$844,"",0)</f>
        <v>Africa</v>
      </c>
      <c r="T63" s="7" t="str" cm="1">
        <f t="array" ref="T63">_xlfn.XLOOKUP($C63&amp;$D63&amp;$F63,[1]TEAMS!$C$1:$C$844&amp;[1]TEAMS!$D$1:$D$844&amp;[1]TEAMS!$F$1:$F$844,[1]TEAMS!V$1:V$844,"",0)</f>
        <v>Africa</v>
      </c>
      <c r="U63" s="7" cm="1">
        <f t="array" ref="U63">_xlfn.XLOOKUP($C63&amp;$D63&amp;$F63,[1]TEAMS!$C$1:$C$844&amp;[1]TEAMS!$D$1:$D$844&amp;[1]TEAMS!$F$1:$F$844,[1]TEAMS!W$1:W$844,"",0)</f>
        <v>9</v>
      </c>
      <c r="V63" s="7" t="str" cm="1">
        <f t="array" ref="V63">_xlfn.XLOOKUP($C63&amp;$D63&amp;$F63,[1]TEAMS!$C$1:$C$844&amp;[1]TEAMS!$D$1:$D$844&amp;[1]TEAMS!$F$1:$F$844,[1]TEAMS!Z$1:Z$844,"",0)</f>
        <v>INTERNATIONAL</v>
      </c>
      <c r="W63" s="7" t="str" cm="1">
        <f t="array" ref="W63">_xlfn.XLOOKUP($C63&amp;$D63&amp;$F63,[1]TEAMS!$C$1:$C$844&amp;[1]TEAMS!$D$1:$D$844&amp;[1]TEAMS!$F$1:$F$844,[1]TEAMS!X$1:X$844,"",0)</f>
        <v>INT'L</v>
      </c>
      <c r="X63" s="7" cm="1">
        <f t="array" ref="X63">_xlfn.XLOOKUP($C63&amp;$D63&amp;$F63,[1]TEAMS!$C$1:$C$844&amp;[1]TEAMS!$D$1:$D$844&amp;[1]TEAMS!$F$1:$F$844,[1]TEAMS!AF$1:AF$844,"",0)</f>
        <v>21666667</v>
      </c>
      <c r="Y63" s="8" cm="1">
        <f t="array" ref="Y63">_xlfn.XLOOKUP($C63&amp;$D63&amp;$F63,[1]TEAMS!$C$1:$C$844&amp;[1]TEAMS!$D$1:$D$844&amp;[1]TEAMS!$F$1:$F$844,[1]TEAMS!AG$1:AG$844,"",0)</f>
        <v>0.16020607815245741</v>
      </c>
      <c r="Z63" s="7" cm="1">
        <f t="array" ref="Z63">_xlfn.XLOOKUP($C63&amp;$D63&amp;$F63,[1]TEAMS!$C$1:$C$844&amp;[1]TEAMS!$D$1:$D$844&amp;[1]TEAMS!$F$1:$F$844,[1]TEAMS!AJ$1:AJ$844,"",0)</f>
        <v>2010</v>
      </c>
      <c r="AA63" s="7" cm="1">
        <f t="array" ref="AA63">_xlfn.XLOOKUP($C63&amp;$D63&amp;$F63,[1]TEAMS!$C$1:$C$844&amp;[1]TEAMS!$D$1:$D$844&amp;[1]TEAMS!$F$1:$F$844,[1]TEAMS!AR$1:AR$844,"",0)</f>
        <v>13.3</v>
      </c>
      <c r="AB63" s="8">
        <f t="shared" si="1"/>
        <v>1.3448536070027166</v>
      </c>
      <c r="AC63" s="7" cm="1">
        <f t="array" ref="AC63">_xlfn.XLOOKUP($C63&amp;$D63&amp;$F63,[1]TEAMS!$C$1:$C$844&amp;[1]TEAMS!$D$1:$D$844&amp;[1]TEAMS!$F$1:$F$844,[1]TEAMS!AL$1:AL$844,0,0)</f>
        <v>2.8</v>
      </c>
      <c r="AD63" s="7" cm="1">
        <f t="array" ref="AD63">_xlfn.XLOOKUP($C63&amp;$D63&amp;$F63,[1]TEAMS!$C$1:$C$844&amp;[1]TEAMS!$D$1:$D$844&amp;[1]TEAMS!$F$1:$F$844,[1]TEAMS!AM$1:AM$844,0,0)</f>
        <v>3.3</v>
      </c>
      <c r="AE63" s="7" cm="1">
        <f t="array" ref="AE63">_xlfn.XLOOKUP($C63&amp;$D63&amp;$F63,[1]TEAMS!$C$1:$C$844&amp;[1]TEAMS!$D$1:$D$844&amp;[1]TEAMS!$F$1:$F$844,[1]TEAMS!AN$1:AN$844,0,0)</f>
        <v>6.1</v>
      </c>
      <c r="AF63" s="7"/>
      <c r="AG63" s="8">
        <f t="shared" si="4"/>
        <v>3.55191262295082</v>
      </c>
      <c r="AH63" s="8" cm="1">
        <f t="array" ref="AH63">IF(OR($AE63="",$Z63=""),0,SUMPRODUCT(--($C$2:$C$528=$C63),--($D$2:$D$528=$D63),$Z$2:$Z$528,$AE$2:$AE$528)/SUMIFS($Z$2:$Z$528,$C$2:$C$528,$C63,$D$2:$D$528,$D63))</f>
        <v>5.1225726934299223</v>
      </c>
      <c r="AI63" s="7" cm="1">
        <f t="array" ref="AI63">_xlfn.XLOOKUP($C63&amp;$D63&amp;$F63,[1]TEAMS!$C$1:$C$844&amp;[1]TEAMS!$D$1:$D$844&amp;[1]TEAMS!$F$1:$F$844,[1]TEAMS!AO$1:AO$844,"",0)</f>
        <v>-0.4</v>
      </c>
      <c r="AJ63" s="8">
        <f t="shared" si="5"/>
        <v>-54.166667499999996</v>
      </c>
      <c r="AK63" s="8" cm="1">
        <f t="array" ref="AK63">IF(OR($AI63="",$Z63=""),0,SUMPRODUCT(--($C$2:$C$528=$C63),--($D$2:$D$528=$D63),$Z$2:$Z$528,$AI$2:$AI$528)/SUMIFS($Z$2:$Z$528,$C$2:$C$528,$C63,$D$2:$D$528,$D63))</f>
        <v>1.7085722909749472</v>
      </c>
      <c r="AL63" s="7" cm="1">
        <f t="array" ref="AL63">_xlfn.XLOOKUP($C63&amp;$D63&amp;$F63,[1]TEAMS!$C$1:$C$844&amp;[1]TEAMS!$D$1:$D$844&amp;[1]TEAMS!$F$1:$F$844,[1]TEAMS!AP$1:AP$844,"",0)</f>
        <v>0.41</v>
      </c>
      <c r="AM63" s="8">
        <f t="shared" si="6"/>
        <v>52.845529268292687</v>
      </c>
      <c r="AN63" s="8" cm="1">
        <f t="array" ref="AN63">IF(OR($AL63="",$Z63=""),0,SUMPRODUCT(--($C$2:$C$528=$C63),--($D$2:$D$528=$D63),$Z$2:$Z$528,$AL$2:$AL$528)/SUMIFS($Z$2:$Z$528,$C$2:$C$528,$C63,$D$2:$D$528,$D63))</f>
        <v>1.0914583962169233</v>
      </c>
      <c r="AO63" s="7" cm="1">
        <f t="array" ref="AO63">_xlfn.XLOOKUP($C63&amp;$D63&amp;$F63,[1]TEAMS!$C$1:$C$844&amp;[1]TEAMS!$D$1:$D$844&amp;[1]TEAMS!$F$1:$F$844,[1]TEAMS!AQ$1:AQ$844,0,0)</f>
        <v>22.9</v>
      </c>
      <c r="AP63" s="7" cm="1">
        <f t="array" ref="AP63">_xlfn.XLOOKUP($C63&amp;$D63&amp;$F63,[1]TEAMS!$C$1:$C$844&amp;[1]TEAMS!$D$1:$D$844&amp;[1]TEAMS!$F$1:$F$844,[1]TEAMS!AS$1:AS$844,0,0)</f>
        <v>58.199999999999996</v>
      </c>
      <c r="AQ63" s="10" cm="1">
        <f t="array" ref="AQ63">_xlfn.XLOOKUP($C63&amp;$D63&amp;$F63,[1]TEAMS!$C$1:$C$844&amp;[1]TEAMS!$D$1:$D$844&amp;[1]TEAMS!$F$1:$F$844,[1]TEAMS!AT$1:AT$844,0,0)</f>
        <v>7.7</v>
      </c>
      <c r="AR63" s="10" cm="1">
        <f t="array" ref="AR63">_xlfn.XLOOKUP($C63&amp;$D63&amp;$F63,[1]TEAMS!$C$1:$C$844&amp;[1]TEAMS!$D$1:$D$844&amp;[1]TEAMS!$F$1:$F$844,[1]TEAMS!AU$1:AU$844,0,0)</f>
        <v>0.7</v>
      </c>
      <c r="AS63" s="10" cm="1">
        <f t="array" ref="AS63">_xlfn.XLOOKUP($C63&amp;$D63&amp;$F63,[1]TEAMS!$C$1:$C$844&amp;[1]TEAMS!$D$1:$D$844&amp;[1]TEAMS!$F$1:$F$844,[1]TEAMS!AV$1:AV$844,0,0)</f>
        <v>4.3</v>
      </c>
      <c r="AT63" s="10" cm="1">
        <f t="array" ref="AT63">_xlfn.XLOOKUP($C63&amp;$D63&amp;$F63,[1]TEAMS!$C$1:$C$844&amp;[1]TEAMS!$D$1:$D$844&amp;[1]TEAMS!$F$1:$F$844,[1]TEAMS!AW$1:AW$844,0,0)</f>
        <v>10.7</v>
      </c>
      <c r="AU63" s="10" cm="1">
        <f t="array" ref="AU63">_xlfn.XLOOKUP($C63&amp;$D63&amp;$F63,[1]TEAMS!$C$1:$C$844&amp;[1]TEAMS!$D$1:$D$844&amp;[1]TEAMS!$F$1:$F$844,[1]TEAMS!AX$1:AX$844,0,0)</f>
        <v>0.71962616822429915</v>
      </c>
      <c r="AV63" s="10" cm="1">
        <f t="array" ref="AV63">_xlfn.XLOOKUP($C63&amp;$D63&amp;$F63,[1]TEAMS!$C$1:$C$844&amp;[1]TEAMS!$D$1:$D$844&amp;[1]TEAMS!$F$1:$F$844,[1]TEAMS!AY$1:AY$844,0,0)</f>
        <v>5</v>
      </c>
      <c r="AW63" s="7"/>
      <c r="AX63" s="7"/>
      <c r="BB63" s="1" t="s">
        <v>112</v>
      </c>
      <c r="BC63" s="1">
        <v>2019</v>
      </c>
      <c r="BD63" s="1" t="s">
        <v>113</v>
      </c>
      <c r="BE63" s="7" t="s">
        <v>117</v>
      </c>
      <c r="BH63">
        <v>21666667</v>
      </c>
    </row>
    <row r="64" spans="1:60" x14ac:dyDescent="0.2">
      <c r="A64" s="1" t="str">
        <f t="shared" si="0"/>
        <v>2019-TOR-Danny Green</v>
      </c>
      <c r="B64" s="1" t="s">
        <v>112</v>
      </c>
      <c r="C64" s="1">
        <v>2019</v>
      </c>
      <c r="D64" s="1" t="s">
        <v>113</v>
      </c>
      <c r="E64" s="1" t="str">
        <f t="shared" si="2"/>
        <v>2019-TOR</v>
      </c>
      <c r="F64" s="7" t="s">
        <v>95</v>
      </c>
      <c r="G64" s="7" cm="1">
        <f t="array" ref="G64">_xlfn.XLOOKUP($C64&amp;$D64&amp;$F64,[1]TEAMS!$C$1:$C$844&amp;[1]TEAMS!$D$1:$D$844&amp;[1]TEAMS!$F$1:$F$844,[1]TEAMS!G$1:G$844,"",0)</f>
        <v>14</v>
      </c>
      <c r="H64" s="7" t="str" cm="1">
        <f t="array" ref="H64">_xlfn.XLOOKUP($C64&amp;$D64&amp;$F64,[1]TEAMS!$C$1:$C$844&amp;[1]TEAMS!$D$1:$D$844&amp;[1]TEAMS!$F$1:$F$844,[1]TEAMS!H$1:H$844,"",0)</f>
        <v>SG</v>
      </c>
      <c r="I64" s="8" cm="1">
        <f t="array" ref="I64">_xlfn.XLOOKUP($C64&amp;$D64&amp;$F64,[1]TEAMS!$C$1:$C$844&amp;[1]TEAMS!$D$1:$D$844&amp;[1]TEAMS!$F$1:$F$844,[1]TEAMS!BG$1:BG$844,"",0)</f>
        <v>2.33</v>
      </c>
      <c r="J64" s="9">
        <f t="shared" si="3"/>
        <v>2</v>
      </c>
      <c r="K64" s="7" cm="1">
        <f t="array" ref="K64">_xlfn.XLOOKUP($C64&amp;$D64&amp;$F64,[1]TEAMS!$C$1:$C$844&amp;[1]TEAMS!$D$1:$D$844&amp;[1]TEAMS!$F$1:$F$844,[1]TEAMS!J$1:J$844,"",0)</f>
        <v>78</v>
      </c>
      <c r="L64" s="7" cm="1">
        <f t="array" ref="L64">_xlfn.XLOOKUP($C64&amp;$D64&amp;$F64,[1]TEAMS!$C$1:$C$844&amp;[1]TEAMS!$D$1:$D$844&amp;[1]TEAMS!$F$1:$F$844,[1]TEAMS!L$1:L$844,"",0)</f>
        <v>215</v>
      </c>
      <c r="M64" s="10" cm="1">
        <f t="array" ref="M64">_xlfn.XLOOKUP($C64&amp;$D64&amp;$F64,[1]TEAMS!$C$1:$C$844&amp;[1]TEAMS!$D$1:$D$844&amp;[1]TEAMS!$F$1:$F$844,[1]TEAMS!N$1:N$844,"",0)</f>
        <v>24.841138162475154</v>
      </c>
      <c r="N64" s="7" cm="1">
        <f t="array" ref="N64">_xlfn.XLOOKUP($C64&amp;$D64&amp;$F64,[1]TEAMS!$C$1:$C$844&amp;[1]TEAMS!$D$1:$D$844&amp;[1]TEAMS!$F$1:$F$844,[1]TEAMS!O$1:O$844,"",0)</f>
        <v>82</v>
      </c>
      <c r="O64" s="11" cm="1">
        <f t="array" ref="O64">_xlfn.XLOOKUP($C64&amp;$D64&amp;$F64,[1]TEAMS!$C$1:$C$844&amp;[1]TEAMS!$D$1:$D$844&amp;[1]TEAMS!$F$1:$F$844,[1]TEAMS!P$1:P$844,"",0)</f>
        <v>1.0512820512820513</v>
      </c>
      <c r="P64" s="10" cm="1">
        <f t="array" ref="P64">_xlfn.XLOOKUP($C64&amp;$D64&amp;$F64,[1]TEAMS!$C$1:$C$844&amp;[1]TEAMS!$D$1:$D$844&amp;[1]TEAMS!$F$1:$F$844,[1]TEAMS!R$1:R$844,"",0)</f>
        <v>31.975000000000001</v>
      </c>
      <c r="Q64" s="7" t="str" cm="1">
        <f t="array" ref="Q64">_xlfn.XLOOKUP($C64&amp;$D64&amp;$F64,[1]TEAMS!$C$1:$C$844&amp;[1]TEAMS!$D$1:$D$844&amp;[1]TEAMS!$F$1:$F$844,[1]TEAMS!S$1:S$844,"",0)</f>
        <v>us</v>
      </c>
      <c r="R64" s="7" t="str" cm="1">
        <f t="array" ref="R64">_xlfn.XLOOKUP($C64&amp;$D64&amp;$F64,[1]TEAMS!$C$1:$C$844&amp;[1]TEAMS!$D$1:$D$844&amp;[1]TEAMS!$F$1:$F$844,[1]TEAMS!T$1:T$844,"",0)</f>
        <v>United States</v>
      </c>
      <c r="S64" s="7" t="str" cm="1">
        <f t="array" ref="S64">_xlfn.XLOOKUP($C64&amp;$D64&amp;$F64,[1]TEAMS!$C$1:$C$844&amp;[1]TEAMS!$D$1:$D$844&amp;[1]TEAMS!$F$1:$F$844,[1]TEAMS!U$1:U$844,"",0)</f>
        <v>North America</v>
      </c>
      <c r="T64" s="7" t="str" cm="1">
        <f t="array" ref="T64">_xlfn.XLOOKUP($C64&amp;$D64&amp;$F64,[1]TEAMS!$C$1:$C$844&amp;[1]TEAMS!$D$1:$D$844&amp;[1]TEAMS!$F$1:$F$844,[1]TEAMS!V$1:V$844,"",0)</f>
        <v>Americas</v>
      </c>
      <c r="U64" s="7" cm="1">
        <f t="array" ref="U64">_xlfn.XLOOKUP($C64&amp;$D64&amp;$F64,[1]TEAMS!$C$1:$C$844&amp;[1]TEAMS!$D$1:$D$844&amp;[1]TEAMS!$F$1:$F$844,[1]TEAMS!W$1:W$844,"",0)</f>
        <v>9</v>
      </c>
      <c r="V64" s="7" t="str" cm="1">
        <f t="array" ref="V64">_xlfn.XLOOKUP($C64&amp;$D64&amp;$F64,[1]TEAMS!$C$1:$C$844&amp;[1]TEAMS!$D$1:$D$844&amp;[1]TEAMS!$F$1:$F$844,[1]TEAMS!Z$1:Z$844,"",0)</f>
        <v>UNC</v>
      </c>
      <c r="W64" s="7" t="str" cm="1">
        <f t="array" ref="W64">_xlfn.XLOOKUP($C64&amp;$D64&amp;$F64,[1]TEAMS!$C$1:$C$844&amp;[1]TEAMS!$D$1:$D$844&amp;[1]TEAMS!$F$1:$F$844,[1]TEAMS!X$1:X$844,"",0)</f>
        <v>ACC</v>
      </c>
      <c r="X64" s="7" cm="1">
        <f t="array" ref="X64">_xlfn.XLOOKUP($C64&amp;$D64&amp;$F64,[1]TEAMS!$C$1:$C$844&amp;[1]TEAMS!$D$1:$D$844&amp;[1]TEAMS!$F$1:$F$844,[1]TEAMS!AF$1:AF$844,"",0)</f>
        <v>10000000</v>
      </c>
      <c r="Y64" s="8" cm="1">
        <f t="array" ref="Y64">_xlfn.XLOOKUP($C64&amp;$D64&amp;$F64,[1]TEAMS!$C$1:$C$844&amp;[1]TEAMS!$D$1:$D$844&amp;[1]TEAMS!$F$1:$F$844,[1]TEAMS!AG$1:AG$844,"",0)</f>
        <v>7.3941265702037781E-2</v>
      </c>
      <c r="Z64" s="7" cm="1">
        <f t="array" ref="Z64">_xlfn.XLOOKUP($C64&amp;$D64&amp;$F64,[1]TEAMS!$C$1:$C$844&amp;[1]TEAMS!$D$1:$D$844&amp;[1]TEAMS!$F$1:$F$844,[1]TEAMS!AJ$1:AJ$844,"",0)</f>
        <v>2216</v>
      </c>
      <c r="AA64" s="7" cm="1">
        <f t="array" ref="AA64">_xlfn.XLOOKUP($C64&amp;$D64&amp;$F64,[1]TEAMS!$C$1:$C$844&amp;[1]TEAMS!$D$1:$D$844&amp;[1]TEAMS!$F$1:$F$844,[1]TEAMS!AR$1:AR$844,"",0)</f>
        <v>13</v>
      </c>
      <c r="AB64" s="8">
        <f t="shared" si="1"/>
        <v>1.4492403662340276</v>
      </c>
      <c r="AC64" s="7" cm="1">
        <f t="array" ref="AC64">_xlfn.XLOOKUP($C64&amp;$D64&amp;$F64,[1]TEAMS!$C$1:$C$844&amp;[1]TEAMS!$D$1:$D$844&amp;[1]TEAMS!$F$1:$F$844,[1]TEAMS!AL$1:AL$844,0,0)</f>
        <v>3</v>
      </c>
      <c r="AD64" s="7" cm="1">
        <f t="array" ref="AD64">_xlfn.XLOOKUP($C64&amp;$D64&amp;$F64,[1]TEAMS!$C$1:$C$844&amp;[1]TEAMS!$D$1:$D$844&amp;[1]TEAMS!$F$1:$F$844,[1]TEAMS!AM$1:AM$844,0,0)</f>
        <v>2.9</v>
      </c>
      <c r="AE64" s="7" cm="1">
        <f t="array" ref="AE64">_xlfn.XLOOKUP($C64&amp;$D64&amp;$F64,[1]TEAMS!$C$1:$C$844&amp;[1]TEAMS!$D$1:$D$844&amp;[1]TEAMS!$F$1:$F$844,[1]TEAMS!AN$1:AN$844,0,0)</f>
        <v>5.9</v>
      </c>
      <c r="AF64" s="7"/>
      <c r="AG64" s="8">
        <f t="shared" si="4"/>
        <v>1.6949152542372881</v>
      </c>
      <c r="AH64" s="8" cm="1">
        <f t="array" ref="AH64">IF(OR($AE64="",$Z64=""),0,SUMPRODUCT(--($C$2:$C$528=$C64),--($D$2:$D$528=$D64),$Z$2:$Z$528,$AE$2:$AE$528)/SUMIFS($Z$2:$Z$528,$C$2:$C$528,$C64,$D$2:$D$528,$D64))</f>
        <v>5.1225726934299223</v>
      </c>
      <c r="AI64" s="7" cm="1">
        <f t="array" ref="AI64">_xlfn.XLOOKUP($C64&amp;$D64&amp;$F64,[1]TEAMS!$C$1:$C$844&amp;[1]TEAMS!$D$1:$D$844&amp;[1]TEAMS!$F$1:$F$844,[1]TEAMS!AO$1:AO$844,"",0)</f>
        <v>4.9000000000000004</v>
      </c>
      <c r="AJ64" s="8">
        <f t="shared" si="5"/>
        <v>2.0408163265306123</v>
      </c>
      <c r="AK64" s="8" cm="1">
        <f t="array" ref="AK64">IF(OR($AI64="",$Z64=""),0,SUMPRODUCT(--($C$2:$C$528=$C64),--($D$2:$D$528=$D64),$Z$2:$Z$528,$AI$2:$AI$528)/SUMIFS($Z$2:$Z$528,$C$2:$C$528,$C64,$D$2:$D$528,$D64))</f>
        <v>1.7085722909749472</v>
      </c>
      <c r="AL64" s="7" cm="1">
        <f t="array" ref="AL64">_xlfn.XLOOKUP($C64&amp;$D64&amp;$F64,[1]TEAMS!$C$1:$C$844&amp;[1]TEAMS!$D$1:$D$844&amp;[1]TEAMS!$F$1:$F$844,[1]TEAMS!AP$1:AP$844,"",0)</f>
        <v>1.95</v>
      </c>
      <c r="AM64" s="8">
        <f t="shared" si="6"/>
        <v>5.1282051282051286</v>
      </c>
      <c r="AN64" s="8" cm="1">
        <f t="array" ref="AN64">IF(OR($AL64="",$Z64=""),0,SUMPRODUCT(--($C$2:$C$528=$C64),--($D$2:$D$528=$D64),$Z$2:$Z$528,$AL$2:$AL$528)/SUMIFS($Z$2:$Z$528,$C$2:$C$528,$C64,$D$2:$D$528,$D64))</f>
        <v>1.0914583962169233</v>
      </c>
      <c r="AO64" s="7" cm="1">
        <f t="array" ref="AO64">_xlfn.XLOOKUP($C64&amp;$D64&amp;$F64,[1]TEAMS!$C$1:$C$844&amp;[1]TEAMS!$D$1:$D$844&amp;[1]TEAMS!$F$1:$F$844,[1]TEAMS!AQ$1:AQ$844,0,0)</f>
        <v>14.1</v>
      </c>
      <c r="AP64" s="7" cm="1">
        <f t="array" ref="AP64">_xlfn.XLOOKUP($C64&amp;$D64&amp;$F64,[1]TEAMS!$C$1:$C$844&amp;[1]TEAMS!$D$1:$D$844&amp;[1]TEAMS!$F$1:$F$844,[1]TEAMS!AS$1:AS$844,0,0)</f>
        <v>63.2</v>
      </c>
      <c r="AQ64" s="10" cm="1">
        <f t="array" ref="AQ64">_xlfn.XLOOKUP($C64&amp;$D64&amp;$F64,[1]TEAMS!$C$1:$C$844&amp;[1]TEAMS!$D$1:$D$844&amp;[1]TEAMS!$F$1:$F$844,[1]TEAMS!AT$1:AT$844,0,0)</f>
        <v>7.7</v>
      </c>
      <c r="AR64" s="10" cm="1">
        <f t="array" ref="AR64">_xlfn.XLOOKUP($C64&amp;$D64&amp;$F64,[1]TEAMS!$C$1:$C$844&amp;[1]TEAMS!$D$1:$D$844&amp;[1]TEAMS!$F$1:$F$844,[1]TEAMS!AU$1:AU$844,0,0)</f>
        <v>1.6</v>
      </c>
      <c r="AS64" s="10" cm="1">
        <f t="array" ref="AS64">_xlfn.XLOOKUP($C64&amp;$D64&amp;$F64,[1]TEAMS!$C$1:$C$844&amp;[1]TEAMS!$D$1:$D$844&amp;[1]TEAMS!$F$1:$F$844,[1]TEAMS!AV$1:AV$844,0,0)</f>
        <v>2</v>
      </c>
      <c r="AT64" s="10" cm="1">
        <f t="array" ref="AT64">_xlfn.XLOOKUP($C64&amp;$D64&amp;$F64,[1]TEAMS!$C$1:$C$844&amp;[1]TEAMS!$D$1:$D$844&amp;[1]TEAMS!$F$1:$F$844,[1]TEAMS!AW$1:AW$844,0,0)</f>
        <v>10.4</v>
      </c>
      <c r="AU64" s="10" cm="1">
        <f t="array" ref="AU64">_xlfn.XLOOKUP($C64&amp;$D64&amp;$F64,[1]TEAMS!$C$1:$C$844&amp;[1]TEAMS!$D$1:$D$844&amp;[1]TEAMS!$F$1:$F$844,[1]TEAMS!AX$1:AX$844,0,0)</f>
        <v>0.74038461538461542</v>
      </c>
      <c r="AV64" s="10" cm="1">
        <f t="array" ref="AV64">_xlfn.XLOOKUP($C64&amp;$D64&amp;$F64,[1]TEAMS!$C$1:$C$844&amp;[1]TEAMS!$D$1:$D$844&amp;[1]TEAMS!$F$1:$F$844,[1]TEAMS!AY$1:AY$844,0,0)</f>
        <v>3.6</v>
      </c>
      <c r="AW64" s="7"/>
      <c r="AX64" s="7"/>
      <c r="BB64" s="1" t="s">
        <v>112</v>
      </c>
      <c r="BC64" s="1">
        <v>2019</v>
      </c>
      <c r="BD64" s="1" t="s">
        <v>113</v>
      </c>
      <c r="BE64" s="7" t="s">
        <v>95</v>
      </c>
      <c r="BH64">
        <v>10000000</v>
      </c>
    </row>
    <row r="65" spans="1:60" x14ac:dyDescent="0.2">
      <c r="A65" s="1" t="str">
        <f t="shared" si="0"/>
        <v>2019-TOR-Norman Powell</v>
      </c>
      <c r="B65" s="1" t="s">
        <v>112</v>
      </c>
      <c r="C65" s="1">
        <v>2019</v>
      </c>
      <c r="D65" s="1" t="s">
        <v>113</v>
      </c>
      <c r="E65" s="1" t="str">
        <f t="shared" si="2"/>
        <v>2019-TOR</v>
      </c>
      <c r="F65" s="7" t="s">
        <v>118</v>
      </c>
      <c r="G65" s="7" cm="1">
        <f t="array" ref="G65">_xlfn.XLOOKUP($C65&amp;$D65&amp;$F65,[1]TEAMS!$C$1:$C$844&amp;[1]TEAMS!$D$1:$D$844&amp;[1]TEAMS!$F$1:$F$844,[1]TEAMS!G$1:G$844,"",0)</f>
        <v>24</v>
      </c>
      <c r="H65" s="7" t="str" cm="1">
        <f t="array" ref="H65">_xlfn.XLOOKUP($C65&amp;$D65&amp;$F65,[1]TEAMS!$C$1:$C$844&amp;[1]TEAMS!$D$1:$D$844&amp;[1]TEAMS!$F$1:$F$844,[1]TEAMS!H$1:H$844,"",0)</f>
        <v>SG</v>
      </c>
      <c r="I65" s="8" cm="1">
        <f t="array" ref="I65">_xlfn.XLOOKUP($C65&amp;$D65&amp;$F65,[1]TEAMS!$C$1:$C$844&amp;[1]TEAMS!$D$1:$D$844&amp;[1]TEAMS!$F$1:$F$844,[1]TEAMS!BG$1:BG$844,"",0)</f>
        <v>2.39</v>
      </c>
      <c r="J65" s="9">
        <f t="shared" si="3"/>
        <v>2</v>
      </c>
      <c r="K65" s="7" cm="1">
        <f t="array" ref="K65">_xlfn.XLOOKUP($C65&amp;$D65&amp;$F65,[1]TEAMS!$C$1:$C$844&amp;[1]TEAMS!$D$1:$D$844&amp;[1]TEAMS!$F$1:$F$844,[1]TEAMS!J$1:J$844,"",0)</f>
        <v>75</v>
      </c>
      <c r="L65" s="7" cm="1">
        <f t="array" ref="L65">_xlfn.XLOOKUP($C65&amp;$D65&amp;$F65,[1]TEAMS!$C$1:$C$844&amp;[1]TEAMS!$D$1:$D$844&amp;[1]TEAMS!$F$1:$F$844,[1]TEAMS!L$1:L$844,"",0)</f>
        <v>215</v>
      </c>
      <c r="M65" s="10" cm="1">
        <f t="array" ref="M65">_xlfn.XLOOKUP($C65&amp;$D65&amp;$F65,[1]TEAMS!$C$1:$C$844&amp;[1]TEAMS!$D$1:$D$844&amp;[1]TEAMS!$F$1:$F$844,[1]TEAMS!N$1:N$844,"",0)</f>
        <v>26.868175036533128</v>
      </c>
      <c r="N65" s="7" cm="1">
        <f t="array" ref="N65">_xlfn.XLOOKUP($C65&amp;$D65&amp;$F65,[1]TEAMS!$C$1:$C$844&amp;[1]TEAMS!$D$1:$D$844&amp;[1]TEAMS!$F$1:$F$844,[1]TEAMS!O$1:O$844,"",0)</f>
        <v>83</v>
      </c>
      <c r="O65" s="11" cm="1">
        <f t="array" ref="O65">_xlfn.XLOOKUP($C65&amp;$D65&amp;$F65,[1]TEAMS!$C$1:$C$844&amp;[1]TEAMS!$D$1:$D$844&amp;[1]TEAMS!$F$1:$F$844,[1]TEAMS!P$1:P$844,"",0)</f>
        <v>1.1066666666666667</v>
      </c>
      <c r="P65" s="10" cm="1">
        <f t="array" ref="P65">_xlfn.XLOOKUP($C65&amp;$D65&amp;$F65,[1]TEAMS!$C$1:$C$844&amp;[1]TEAMS!$D$1:$D$844&amp;[1]TEAMS!$F$1:$F$844,[1]TEAMS!R$1:R$844,"",0)</f>
        <v>26.05</v>
      </c>
      <c r="Q65" s="7" t="str" cm="1">
        <f t="array" ref="Q65">_xlfn.XLOOKUP($C65&amp;$D65&amp;$F65,[1]TEAMS!$C$1:$C$844&amp;[1]TEAMS!$D$1:$D$844&amp;[1]TEAMS!$F$1:$F$844,[1]TEAMS!S$1:S$844,"",0)</f>
        <v>us</v>
      </c>
      <c r="R65" s="7" t="str" cm="1">
        <f t="array" ref="R65">_xlfn.XLOOKUP($C65&amp;$D65&amp;$F65,[1]TEAMS!$C$1:$C$844&amp;[1]TEAMS!$D$1:$D$844&amp;[1]TEAMS!$F$1:$F$844,[1]TEAMS!T$1:T$844,"",0)</f>
        <v>United States</v>
      </c>
      <c r="S65" s="7" t="str" cm="1">
        <f t="array" ref="S65">_xlfn.XLOOKUP($C65&amp;$D65&amp;$F65,[1]TEAMS!$C$1:$C$844&amp;[1]TEAMS!$D$1:$D$844&amp;[1]TEAMS!$F$1:$F$844,[1]TEAMS!U$1:U$844,"",0)</f>
        <v>North America</v>
      </c>
      <c r="T65" s="7" t="str" cm="1">
        <f t="array" ref="T65">_xlfn.XLOOKUP($C65&amp;$D65&amp;$F65,[1]TEAMS!$C$1:$C$844&amp;[1]TEAMS!$D$1:$D$844&amp;[1]TEAMS!$F$1:$F$844,[1]TEAMS!V$1:V$844,"",0)</f>
        <v>Americas</v>
      </c>
      <c r="U65" s="7" cm="1">
        <f t="array" ref="U65">_xlfn.XLOOKUP($C65&amp;$D65&amp;$F65,[1]TEAMS!$C$1:$C$844&amp;[1]TEAMS!$D$1:$D$844&amp;[1]TEAMS!$F$1:$F$844,[1]TEAMS!W$1:W$844,"",0)</f>
        <v>3</v>
      </c>
      <c r="V65" s="7" t="str" cm="1">
        <f t="array" ref="V65">_xlfn.XLOOKUP($C65&amp;$D65&amp;$F65,[1]TEAMS!$C$1:$C$844&amp;[1]TEAMS!$D$1:$D$844&amp;[1]TEAMS!$F$1:$F$844,[1]TEAMS!Z$1:Z$844,"",0)</f>
        <v>UCLA</v>
      </c>
      <c r="W65" s="7" t="str" cm="1">
        <f t="array" ref="W65">_xlfn.XLOOKUP($C65&amp;$D65&amp;$F65,[1]TEAMS!$C$1:$C$844&amp;[1]TEAMS!$D$1:$D$844&amp;[1]TEAMS!$F$1:$F$844,[1]TEAMS!X$1:X$844,"",0)</f>
        <v>PAC12</v>
      </c>
      <c r="X65" s="7" cm="1">
        <f t="array" ref="X65">_xlfn.XLOOKUP($C65&amp;$D65&amp;$F65,[1]TEAMS!$C$1:$C$844&amp;[1]TEAMS!$D$1:$D$844&amp;[1]TEAMS!$F$1:$F$844,[1]TEAMS!AF$1:AF$844,"",0)</f>
        <v>9367200</v>
      </c>
      <c r="Y65" s="8" cm="1">
        <f t="array" ref="Y65">_xlfn.XLOOKUP($C65&amp;$D65&amp;$F65,[1]TEAMS!$C$1:$C$844&amp;[1]TEAMS!$D$1:$D$844&amp;[1]TEAMS!$F$1:$F$844,[1]TEAMS!AG$1:AG$844,"",0)</f>
        <v>6.9262262408412836E-2</v>
      </c>
      <c r="Z65" s="7" cm="1">
        <f t="array" ref="Z65">_xlfn.XLOOKUP($C65&amp;$D65&amp;$F65,[1]TEAMS!$C$1:$C$844&amp;[1]TEAMS!$D$1:$D$844&amp;[1]TEAMS!$F$1:$F$844,[1]TEAMS!AJ$1:AJ$844,"",0)</f>
        <v>1126</v>
      </c>
      <c r="AA65" s="7" cm="1">
        <f t="array" ref="AA65">_xlfn.XLOOKUP($C65&amp;$D65&amp;$F65,[1]TEAMS!$C$1:$C$844&amp;[1]TEAMS!$D$1:$D$844&amp;[1]TEAMS!$F$1:$F$844,[1]TEAMS!AR$1:AR$844,"",0)</f>
        <v>13.4</v>
      </c>
      <c r="AB65" s="8">
        <f t="shared" si="1"/>
        <v>0.75905020625817488</v>
      </c>
      <c r="AC65" s="7" cm="1">
        <f t="array" ref="AC65">_xlfn.XLOOKUP($C65&amp;$D65&amp;$F65,[1]TEAMS!$C$1:$C$844&amp;[1]TEAMS!$D$1:$D$844&amp;[1]TEAMS!$F$1:$F$844,[1]TEAMS!AL$1:AL$844,0,0)</f>
        <v>1</v>
      </c>
      <c r="AD65" s="7" cm="1">
        <f t="array" ref="AD65">_xlfn.XLOOKUP($C65&amp;$D65&amp;$F65,[1]TEAMS!$C$1:$C$844&amp;[1]TEAMS!$D$1:$D$844&amp;[1]TEAMS!$F$1:$F$844,[1]TEAMS!AM$1:AM$844,0,0)</f>
        <v>1.4</v>
      </c>
      <c r="AE65" s="7" cm="1">
        <f t="array" ref="AE65">_xlfn.XLOOKUP($C65&amp;$D65&amp;$F65,[1]TEAMS!$C$1:$C$844&amp;[1]TEAMS!$D$1:$D$844&amp;[1]TEAMS!$F$1:$F$844,[1]TEAMS!AN$1:AN$844,0,0)</f>
        <v>2.4</v>
      </c>
      <c r="AF65" s="7"/>
      <c r="AG65" s="8">
        <f t="shared" si="4"/>
        <v>3.9030000000000005</v>
      </c>
      <c r="AH65" s="8" cm="1">
        <f t="array" ref="AH65">IF(OR($AE65="",$Z65=""),0,SUMPRODUCT(--($C$2:$C$528=$C65),--($D$2:$D$528=$D65),$Z$2:$Z$528,$AE$2:$AE$528)/SUMIFS($Z$2:$Z$528,$C$2:$C$528,$C65,$D$2:$D$528,$D65))</f>
        <v>5.1225726934299223</v>
      </c>
      <c r="AI65" s="7" cm="1">
        <f t="array" ref="AI65">_xlfn.XLOOKUP($C65&amp;$D65&amp;$F65,[1]TEAMS!$C$1:$C$844&amp;[1]TEAMS!$D$1:$D$844&amp;[1]TEAMS!$F$1:$F$844,[1]TEAMS!AO$1:AO$844,"",0)</f>
        <v>-2.2000000000000002</v>
      </c>
      <c r="AJ65" s="8">
        <f t="shared" si="5"/>
        <v>-4.2578181818181813</v>
      </c>
      <c r="AK65" s="8" cm="1">
        <f t="array" ref="AK65">IF(OR($AI65="",$Z65=""),0,SUMPRODUCT(--($C$2:$C$528=$C65),--($D$2:$D$528=$D65),$Z$2:$Z$528,$AI$2:$AI$528)/SUMIFS($Z$2:$Z$528,$C$2:$C$528,$C65,$D$2:$D$528,$D65))</f>
        <v>1.7085722909749472</v>
      </c>
      <c r="AL65" s="7" cm="1">
        <f t="array" ref="AL65">_xlfn.XLOOKUP($C65&amp;$D65&amp;$F65,[1]TEAMS!$C$1:$C$844&amp;[1]TEAMS!$D$1:$D$844&amp;[1]TEAMS!$F$1:$F$844,[1]TEAMS!AP$1:AP$844,"",0)</f>
        <v>-0.99</v>
      </c>
      <c r="AM65" s="8">
        <f t="shared" si="6"/>
        <v>-9.4618181818181828</v>
      </c>
      <c r="AN65" s="8" cm="1">
        <f t="array" ref="AN65">IF(OR($AL65="",$Z65=""),0,SUMPRODUCT(--($C$2:$C$528=$C65),--($D$2:$D$528=$D65),$Z$2:$Z$528,$AL$2:$AL$528)/SUMIFS($Z$2:$Z$528,$C$2:$C$528,$C65,$D$2:$D$528,$D65))</f>
        <v>1.0914583962169233</v>
      </c>
      <c r="AO65" s="7" cm="1">
        <f t="array" ref="AO65">_xlfn.XLOOKUP($C65&amp;$D65&amp;$F65,[1]TEAMS!$C$1:$C$844&amp;[1]TEAMS!$D$1:$D$844&amp;[1]TEAMS!$F$1:$F$844,[1]TEAMS!AQ$1:AQ$844,0,0)</f>
        <v>19</v>
      </c>
      <c r="AP65" s="7" cm="1">
        <f t="array" ref="AP65">_xlfn.XLOOKUP($C65&amp;$D65&amp;$F65,[1]TEAMS!$C$1:$C$844&amp;[1]TEAMS!$D$1:$D$844&amp;[1]TEAMS!$F$1:$F$844,[1]TEAMS!AS$1:AS$844,0,0)</f>
        <v>59.599999999999994</v>
      </c>
      <c r="AQ65" s="10" cm="1">
        <f t="array" ref="AQ65">_xlfn.XLOOKUP($C65&amp;$D65&amp;$F65,[1]TEAMS!$C$1:$C$844&amp;[1]TEAMS!$D$1:$D$844&amp;[1]TEAMS!$F$1:$F$844,[1]TEAMS!AT$1:AT$844,0,0)</f>
        <v>11.6</v>
      </c>
      <c r="AR65" s="10" cm="1">
        <f t="array" ref="AR65">_xlfn.XLOOKUP($C65&amp;$D65&amp;$F65,[1]TEAMS!$C$1:$C$844&amp;[1]TEAMS!$D$1:$D$844&amp;[1]TEAMS!$F$1:$F$844,[1]TEAMS!AU$1:AU$844,0,0)</f>
        <v>1.7</v>
      </c>
      <c r="AS65" s="10" cm="1">
        <f t="array" ref="AS65">_xlfn.XLOOKUP($C65&amp;$D65&amp;$F65,[1]TEAMS!$C$1:$C$844&amp;[1]TEAMS!$D$1:$D$844&amp;[1]TEAMS!$F$1:$F$844,[1]TEAMS!AV$1:AV$844,0,0)</f>
        <v>1</v>
      </c>
      <c r="AT65" s="10" cm="1">
        <f t="array" ref="AT65">_xlfn.XLOOKUP($C65&amp;$D65&amp;$F65,[1]TEAMS!$C$1:$C$844&amp;[1]TEAMS!$D$1:$D$844&amp;[1]TEAMS!$F$1:$F$844,[1]TEAMS!AW$1:AW$844,0,0)</f>
        <v>13.1</v>
      </c>
      <c r="AU65" s="10" cm="1">
        <f t="array" ref="AU65">_xlfn.XLOOKUP($C65&amp;$D65&amp;$F65,[1]TEAMS!$C$1:$C$844&amp;[1]TEAMS!$D$1:$D$844&amp;[1]TEAMS!$F$1:$F$844,[1]TEAMS!AX$1:AX$844,0,0)</f>
        <v>0.8854961832061069</v>
      </c>
      <c r="AV65" s="10" cm="1">
        <f t="array" ref="AV65">_xlfn.XLOOKUP($C65&amp;$D65&amp;$F65,[1]TEAMS!$C$1:$C$844&amp;[1]TEAMS!$D$1:$D$844&amp;[1]TEAMS!$F$1:$F$844,[1]TEAMS!AY$1:AY$844,0,0)</f>
        <v>2.7</v>
      </c>
      <c r="AW65" s="7"/>
      <c r="AX65" s="7"/>
      <c r="BB65" s="1" t="s">
        <v>112</v>
      </c>
      <c r="BC65" s="1">
        <v>2019</v>
      </c>
      <c r="BD65" s="1" t="s">
        <v>113</v>
      </c>
      <c r="BE65" s="7" t="s">
        <v>118</v>
      </c>
      <c r="BH65">
        <v>9367200</v>
      </c>
    </row>
    <row r="66" spans="1:60" x14ac:dyDescent="0.2">
      <c r="A66" s="1" t="str">
        <f t="shared" ref="A66:A129" si="7">CONCATENATE($C66&amp;"-"&amp;$D66&amp;"-"&amp;$F66)</f>
        <v>2019-TOR-Fred VanVleet</v>
      </c>
      <c r="B66" s="1" t="s">
        <v>112</v>
      </c>
      <c r="C66" s="1">
        <v>2019</v>
      </c>
      <c r="D66" s="1" t="s">
        <v>113</v>
      </c>
      <c r="E66" s="1" t="str">
        <f t="shared" si="2"/>
        <v>2019-TOR</v>
      </c>
      <c r="F66" s="7" t="s">
        <v>119</v>
      </c>
      <c r="G66" s="7" cm="1">
        <f t="array" ref="G66">_xlfn.XLOOKUP($C66&amp;$D66&amp;$F66,[1]TEAMS!$C$1:$C$844&amp;[1]TEAMS!$D$1:$D$844&amp;[1]TEAMS!$F$1:$F$844,[1]TEAMS!G$1:G$844,"",0)</f>
        <v>23</v>
      </c>
      <c r="H66" s="7" t="str" cm="1">
        <f t="array" ref="H66">_xlfn.XLOOKUP($C66&amp;$D66&amp;$F66,[1]TEAMS!$C$1:$C$844&amp;[1]TEAMS!$D$1:$D$844&amp;[1]TEAMS!$F$1:$F$844,[1]TEAMS!H$1:H$844,"",0)</f>
        <v>PG</v>
      </c>
      <c r="I66" s="8" cm="1">
        <f t="array" ref="I66">_xlfn.XLOOKUP($C66&amp;$D66&amp;$F66,[1]TEAMS!$C$1:$C$844&amp;[1]TEAMS!$D$1:$D$844&amp;[1]TEAMS!$F$1:$F$844,[1]TEAMS!BG$1:BG$844,"",0)</f>
        <v>1</v>
      </c>
      <c r="J66" s="9">
        <f t="shared" si="3"/>
        <v>1</v>
      </c>
      <c r="K66" s="7" cm="1">
        <f t="array" ref="K66">_xlfn.XLOOKUP($C66&amp;$D66&amp;$F66,[1]TEAMS!$C$1:$C$844&amp;[1]TEAMS!$D$1:$D$844&amp;[1]TEAMS!$F$1:$F$844,[1]TEAMS!J$1:J$844,"",0)</f>
        <v>73</v>
      </c>
      <c r="L66" s="7" cm="1">
        <f t="array" ref="L66">_xlfn.XLOOKUP($C66&amp;$D66&amp;$F66,[1]TEAMS!$C$1:$C$844&amp;[1]TEAMS!$D$1:$D$844&amp;[1]TEAMS!$F$1:$F$844,[1]TEAMS!L$1:L$844,"",0)</f>
        <v>197</v>
      </c>
      <c r="M66" s="10" cm="1">
        <f t="array" ref="M66">_xlfn.XLOOKUP($C66&amp;$D66&amp;$F66,[1]TEAMS!$C$1:$C$844&amp;[1]TEAMS!$D$1:$D$844&amp;[1]TEAMS!$F$1:$F$844,[1]TEAMS!N$1:N$844,"",0)</f>
        <v>25.986197909951489</v>
      </c>
      <c r="N66" s="7" cm="1">
        <f t="array" ref="N66">_xlfn.XLOOKUP($C66&amp;$D66&amp;$F66,[1]TEAMS!$C$1:$C$844&amp;[1]TEAMS!$D$1:$D$844&amp;[1]TEAMS!$F$1:$F$844,[1]TEAMS!O$1:O$844,"",0)</f>
        <v>74</v>
      </c>
      <c r="O66" s="11" cm="1">
        <f t="array" ref="O66">_xlfn.XLOOKUP($C66&amp;$D66&amp;$F66,[1]TEAMS!$C$1:$C$844&amp;[1]TEAMS!$D$1:$D$844&amp;[1]TEAMS!$F$1:$F$844,[1]TEAMS!P$1:P$844,"",0)</f>
        <v>1.0136986301369864</v>
      </c>
      <c r="P66" s="10" cm="1">
        <f t="array" ref="P66">_xlfn.XLOOKUP($C66&amp;$D66&amp;$F66,[1]TEAMS!$C$1:$C$844&amp;[1]TEAMS!$D$1:$D$844&amp;[1]TEAMS!$F$1:$F$844,[1]TEAMS!R$1:R$844,"",0)</f>
        <v>25.3</v>
      </c>
      <c r="Q66" s="7" t="str" cm="1">
        <f t="array" ref="Q66">_xlfn.XLOOKUP($C66&amp;$D66&amp;$F66,[1]TEAMS!$C$1:$C$844&amp;[1]TEAMS!$D$1:$D$844&amp;[1]TEAMS!$F$1:$F$844,[1]TEAMS!S$1:S$844,"",0)</f>
        <v>us</v>
      </c>
      <c r="R66" s="7" t="str" cm="1">
        <f t="array" ref="R66">_xlfn.XLOOKUP($C66&amp;$D66&amp;$F66,[1]TEAMS!$C$1:$C$844&amp;[1]TEAMS!$D$1:$D$844&amp;[1]TEAMS!$F$1:$F$844,[1]TEAMS!T$1:T$844,"",0)</f>
        <v>United States</v>
      </c>
      <c r="S66" s="7" t="str" cm="1">
        <f t="array" ref="S66">_xlfn.XLOOKUP($C66&amp;$D66&amp;$F66,[1]TEAMS!$C$1:$C$844&amp;[1]TEAMS!$D$1:$D$844&amp;[1]TEAMS!$F$1:$F$844,[1]TEAMS!U$1:U$844,"",0)</f>
        <v>North America</v>
      </c>
      <c r="T66" s="7" t="str" cm="1">
        <f t="array" ref="T66">_xlfn.XLOOKUP($C66&amp;$D66&amp;$F66,[1]TEAMS!$C$1:$C$844&amp;[1]TEAMS!$D$1:$D$844&amp;[1]TEAMS!$F$1:$F$844,[1]TEAMS!V$1:V$844,"",0)</f>
        <v>Americas</v>
      </c>
      <c r="U66" s="7" cm="1">
        <f t="array" ref="U66">_xlfn.XLOOKUP($C66&amp;$D66&amp;$F66,[1]TEAMS!$C$1:$C$844&amp;[1]TEAMS!$D$1:$D$844&amp;[1]TEAMS!$F$1:$F$844,[1]TEAMS!W$1:W$844,"",0)</f>
        <v>2</v>
      </c>
      <c r="V66" s="7" t="str" cm="1">
        <f t="array" ref="V66">_xlfn.XLOOKUP($C66&amp;$D66&amp;$F66,[1]TEAMS!$C$1:$C$844&amp;[1]TEAMS!$D$1:$D$844&amp;[1]TEAMS!$F$1:$F$844,[1]TEAMS!Z$1:Z$844,"",0)</f>
        <v>Wichita State</v>
      </c>
      <c r="W66" s="7" t="str" cm="1">
        <f t="array" ref="W66">_xlfn.XLOOKUP($C66&amp;$D66&amp;$F66,[1]TEAMS!$C$1:$C$844&amp;[1]TEAMS!$D$1:$D$844&amp;[1]TEAMS!$F$1:$F$844,[1]TEAMS!X$1:X$844,"",0)</f>
        <v>AAC</v>
      </c>
      <c r="X66" s="7" cm="1">
        <f t="array" ref="X66">_xlfn.XLOOKUP($C66&amp;$D66&amp;$F66,[1]TEAMS!$C$1:$C$844&amp;[1]TEAMS!$D$1:$D$844&amp;[1]TEAMS!$F$1:$F$844,[1]TEAMS!AF$1:AF$844,"",0)</f>
        <v>8653847</v>
      </c>
      <c r="Y66" s="8" cm="1">
        <f t="array" ref="Y66">_xlfn.XLOOKUP($C66&amp;$D66&amp;$F66,[1]TEAMS!$C$1:$C$844&amp;[1]TEAMS!$D$1:$D$844&amp;[1]TEAMS!$F$1:$F$844,[1]TEAMS!AG$1:AG$844,"",0)</f>
        <v>6.3987640037178259E-2</v>
      </c>
      <c r="Z66" s="7" cm="1">
        <f t="array" ref="Z66">_xlfn.XLOOKUP($C66&amp;$D66&amp;$F66,[1]TEAMS!$C$1:$C$844&amp;[1]TEAMS!$D$1:$D$844&amp;[1]TEAMS!$F$1:$F$844,[1]TEAMS!AJ$1:AJ$844,"",0)</f>
        <v>1760</v>
      </c>
      <c r="AA66" s="7" cm="1">
        <f t="array" ref="AA66">_xlfn.XLOOKUP($C66&amp;$D66&amp;$F66,[1]TEAMS!$C$1:$C$844&amp;[1]TEAMS!$D$1:$D$844&amp;[1]TEAMS!$F$1:$F$844,[1]TEAMS!AR$1:AR$844,"",0)</f>
        <v>13.73</v>
      </c>
      <c r="AB66" s="8">
        <f t="shared" ref="AB66:AB129" si="8">IF(OR($AA66="",$Z66=""),0,((Z66*AA66)/SUMIFS($Z$2:$Z$528,$C$2:$C$528,$C66,$D$2:$D$528,$D66)))</f>
        <v>1.2156554985411008</v>
      </c>
      <c r="AC66" s="7" cm="1">
        <f t="array" ref="AC66">_xlfn.XLOOKUP($C66&amp;$D66&amp;$F66,[1]TEAMS!$C$1:$C$844&amp;[1]TEAMS!$D$1:$D$844&amp;[1]TEAMS!$F$1:$F$844,[1]TEAMS!AL$1:AL$844,0,0)</f>
        <v>2.4</v>
      </c>
      <c r="AD66" s="7" cm="1">
        <f t="array" ref="AD66">_xlfn.XLOOKUP($C66&amp;$D66&amp;$F66,[1]TEAMS!$C$1:$C$844&amp;[1]TEAMS!$D$1:$D$844&amp;[1]TEAMS!$F$1:$F$844,[1]TEAMS!AM$1:AM$844,0,0)</f>
        <v>1.9</v>
      </c>
      <c r="AE66" s="7" cm="1">
        <f t="array" ref="AE66">_xlfn.XLOOKUP($C66&amp;$D66&amp;$F66,[1]TEAMS!$C$1:$C$844&amp;[1]TEAMS!$D$1:$D$844&amp;[1]TEAMS!$F$1:$F$844,[1]TEAMS!AN$1:AN$844,0,0)</f>
        <v>4.3</v>
      </c>
      <c r="AF66" s="7"/>
      <c r="AG66" s="8">
        <f t="shared" si="4"/>
        <v>2.0125225581395352</v>
      </c>
      <c r="AH66" s="8" cm="1">
        <f t="array" ref="AH66">IF(OR($AE66="",$Z66=""),0,SUMPRODUCT(--($C$2:$C$528=$C66),--($D$2:$D$528=$D66),$Z$2:$Z$528,$AE$2:$AE$528)/SUMIFS($Z$2:$Z$528,$C$2:$C$528,$C66,$D$2:$D$528,$D66))</f>
        <v>5.1225726934299223</v>
      </c>
      <c r="AI66" s="7" cm="1">
        <f t="array" ref="AI66">_xlfn.XLOOKUP($C66&amp;$D66&amp;$F66,[1]TEAMS!$C$1:$C$844&amp;[1]TEAMS!$D$1:$D$844&amp;[1]TEAMS!$F$1:$F$844,[1]TEAMS!AO$1:AO$844,"",0)</f>
        <v>0.5</v>
      </c>
      <c r="AJ66" s="8">
        <f t="shared" si="5"/>
        <v>17.307694000000001</v>
      </c>
      <c r="AK66" s="8" cm="1">
        <f t="array" ref="AK66">IF(OR($AI66="",$Z66=""),0,SUMPRODUCT(--($C$2:$C$528=$C66),--($D$2:$D$528=$D66),$Z$2:$Z$528,$AI$2:$AI$528)/SUMIFS($Z$2:$Z$528,$C$2:$C$528,$C66,$D$2:$D$528,$D66))</f>
        <v>1.7085722909749472</v>
      </c>
      <c r="AL66" s="7" cm="1">
        <f t="array" ref="AL66">_xlfn.XLOOKUP($C66&amp;$D66&amp;$F66,[1]TEAMS!$C$1:$C$844&amp;[1]TEAMS!$D$1:$D$844&amp;[1]TEAMS!$F$1:$F$844,[1]TEAMS!AP$1:AP$844,"",0)</f>
        <v>0.8</v>
      </c>
      <c r="AM66" s="8">
        <f t="shared" si="6"/>
        <v>10.81730875</v>
      </c>
      <c r="AN66" s="8" cm="1">
        <f t="array" ref="AN66">IF(OR($AL66="",$Z66=""),0,SUMPRODUCT(--($C$2:$C$528=$C66),--($D$2:$D$528=$D66),$Z$2:$Z$528,$AL$2:$AL$528)/SUMIFS($Z$2:$Z$528,$C$2:$C$528,$C66,$D$2:$D$528,$D66))</f>
        <v>1.0914583962169233</v>
      </c>
      <c r="AO66" s="7" cm="1">
        <f t="array" ref="AO66">_xlfn.XLOOKUP($C66&amp;$D66&amp;$F66,[1]TEAMS!$C$1:$C$844&amp;[1]TEAMS!$D$1:$D$844&amp;[1]TEAMS!$F$1:$F$844,[1]TEAMS!AQ$1:AQ$844,0,0)</f>
        <v>17.899999999999999</v>
      </c>
      <c r="AP66" s="7" cm="1">
        <f t="array" ref="AP66">_xlfn.XLOOKUP($C66&amp;$D66&amp;$F66,[1]TEAMS!$C$1:$C$844&amp;[1]TEAMS!$D$1:$D$844&amp;[1]TEAMS!$F$1:$F$844,[1]TEAMS!AS$1:AS$844,0,0)</f>
        <v>53.900000000000006</v>
      </c>
      <c r="AQ66" s="10" cm="1">
        <f t="array" ref="AQ66">_xlfn.XLOOKUP($C66&amp;$D66&amp;$F66,[1]TEAMS!$C$1:$C$844&amp;[1]TEAMS!$D$1:$D$844&amp;[1]TEAMS!$F$1:$F$844,[1]TEAMS!AT$1:AT$844,0,0)</f>
        <v>23.9</v>
      </c>
      <c r="AR66" s="10" cm="1">
        <f t="array" ref="AR66">_xlfn.XLOOKUP($C66&amp;$D66&amp;$F66,[1]TEAMS!$C$1:$C$844&amp;[1]TEAMS!$D$1:$D$844&amp;[1]TEAMS!$F$1:$F$844,[1]TEAMS!AU$1:AU$844,0,0)</f>
        <v>1.6</v>
      </c>
      <c r="AS66" s="10" cm="1">
        <f t="array" ref="AS66">_xlfn.XLOOKUP($C66&amp;$D66&amp;$F66,[1]TEAMS!$C$1:$C$844&amp;[1]TEAMS!$D$1:$D$844&amp;[1]TEAMS!$F$1:$F$844,[1]TEAMS!AV$1:AV$844,0,0)</f>
        <v>0.9</v>
      </c>
      <c r="AT66" s="10" cm="1">
        <f t="array" ref="AT66">_xlfn.XLOOKUP($C66&amp;$D66&amp;$F66,[1]TEAMS!$C$1:$C$844&amp;[1]TEAMS!$D$1:$D$844&amp;[1]TEAMS!$F$1:$F$844,[1]TEAMS!AW$1:AW$844,0,0)</f>
        <v>11.2</v>
      </c>
      <c r="AU66" s="10" cm="1">
        <f t="array" ref="AU66">_xlfn.XLOOKUP($C66&amp;$D66&amp;$F66,[1]TEAMS!$C$1:$C$844&amp;[1]TEAMS!$D$1:$D$844&amp;[1]TEAMS!$F$1:$F$844,[1]TEAMS!AX$1:AX$844,0,0)</f>
        <v>2.1339285714285716</v>
      </c>
      <c r="AV66" s="10" cm="1">
        <f t="array" ref="AV66">_xlfn.XLOOKUP($C66&amp;$D66&amp;$F66,[1]TEAMS!$C$1:$C$844&amp;[1]TEAMS!$D$1:$D$844&amp;[1]TEAMS!$F$1:$F$844,[1]TEAMS!AY$1:AY$844,0,0)</f>
        <v>2.5</v>
      </c>
      <c r="AW66" s="7"/>
      <c r="AX66" s="7"/>
      <c r="BB66" s="1" t="s">
        <v>112</v>
      </c>
      <c r="BC66" s="1">
        <v>2019</v>
      </c>
      <c r="BD66" s="1" t="s">
        <v>113</v>
      </c>
      <c r="BE66" s="7" t="s">
        <v>119</v>
      </c>
      <c r="BH66">
        <v>8653847</v>
      </c>
    </row>
    <row r="67" spans="1:60" x14ac:dyDescent="0.2">
      <c r="A67" s="1" t="str">
        <f t="shared" si="7"/>
        <v>2019-TOR-OG Anunoby</v>
      </c>
      <c r="B67" s="1" t="s">
        <v>112</v>
      </c>
      <c r="C67" s="1">
        <v>2019</v>
      </c>
      <c r="D67" s="1" t="s">
        <v>113</v>
      </c>
      <c r="E67" s="1" t="str">
        <f t="shared" ref="E67:E130" si="9">CONCATENATE($C67&amp;"-"&amp;$D67)</f>
        <v>2019-TOR</v>
      </c>
      <c r="F67" s="7" t="s">
        <v>120</v>
      </c>
      <c r="G67" s="7" cm="1">
        <f t="array" ref="G67">_xlfn.XLOOKUP($C67&amp;$D67&amp;$F67,[1]TEAMS!$C$1:$C$844&amp;[1]TEAMS!$D$1:$D$844&amp;[1]TEAMS!$F$1:$F$844,[1]TEAMS!G$1:G$844,"",0)</f>
        <v>3</v>
      </c>
      <c r="H67" s="7" t="str" cm="1">
        <f t="array" ref="H67">_xlfn.XLOOKUP($C67&amp;$D67&amp;$F67,[1]TEAMS!$C$1:$C$844&amp;[1]TEAMS!$D$1:$D$844&amp;[1]TEAMS!$F$1:$F$844,[1]TEAMS!H$1:H$844,"",0)</f>
        <v>SF</v>
      </c>
      <c r="I67" s="8" cm="1">
        <f t="array" ref="I67">_xlfn.XLOOKUP($C67&amp;$D67&amp;$F67,[1]TEAMS!$C$1:$C$844&amp;[1]TEAMS!$D$1:$D$844&amp;[1]TEAMS!$F$1:$F$844,[1]TEAMS!BG$1:BG$844,"",0)</f>
        <v>3.79</v>
      </c>
      <c r="J67" s="9">
        <f t="shared" ref="J67:J130" si="10">ROUND($I67,0)</f>
        <v>4</v>
      </c>
      <c r="K67" s="7" cm="1">
        <f t="array" ref="K67">_xlfn.XLOOKUP($C67&amp;$D67&amp;$F67,[1]TEAMS!$C$1:$C$844&amp;[1]TEAMS!$D$1:$D$844&amp;[1]TEAMS!$F$1:$F$844,[1]TEAMS!J$1:J$844,"",0)</f>
        <v>79</v>
      </c>
      <c r="L67" s="7" cm="1">
        <f t="array" ref="L67">_xlfn.XLOOKUP($C67&amp;$D67&amp;$F67,[1]TEAMS!$C$1:$C$844&amp;[1]TEAMS!$D$1:$D$844&amp;[1]TEAMS!$F$1:$F$844,[1]TEAMS!L$1:L$844,"",0)</f>
        <v>232</v>
      </c>
      <c r="M67" s="10" cm="1">
        <f t="array" ref="M67">_xlfn.XLOOKUP($C67&amp;$D67&amp;$F67,[1]TEAMS!$C$1:$C$844&amp;[1]TEAMS!$D$1:$D$844&amp;[1]TEAMS!$F$1:$F$844,[1]TEAMS!N$1:N$844,"",0)</f>
        <v>26.131000490138902</v>
      </c>
      <c r="N67" s="7" cm="1">
        <f t="array" ref="N67">_xlfn.XLOOKUP($C67&amp;$D67&amp;$F67,[1]TEAMS!$C$1:$C$844&amp;[1]TEAMS!$D$1:$D$844&amp;[1]TEAMS!$F$1:$F$844,[1]TEAMS!O$1:O$844,"",0)</f>
        <v>86.25</v>
      </c>
      <c r="O67" s="11" cm="1">
        <f t="array" ref="O67">_xlfn.XLOOKUP($C67&amp;$D67&amp;$F67,[1]TEAMS!$C$1:$C$844&amp;[1]TEAMS!$D$1:$D$844&amp;[1]TEAMS!$F$1:$F$844,[1]TEAMS!P$1:P$844,"",0)</f>
        <v>1.0917721518987342</v>
      </c>
      <c r="P67" s="10" cm="1">
        <f t="array" ref="P67">_xlfn.XLOOKUP($C67&amp;$D67&amp;$F67,[1]TEAMS!$C$1:$C$844&amp;[1]TEAMS!$D$1:$D$844&amp;[1]TEAMS!$F$1:$F$844,[1]TEAMS!R$1:R$844,"",0)</f>
        <v>21.905555555555555</v>
      </c>
      <c r="Q67" s="7" t="str" cm="1">
        <f t="array" ref="Q67">_xlfn.XLOOKUP($C67&amp;$D67&amp;$F67,[1]TEAMS!$C$1:$C$844&amp;[1]TEAMS!$D$1:$D$844&amp;[1]TEAMS!$F$1:$F$844,[1]TEAMS!S$1:S$844,"",0)</f>
        <v>gb</v>
      </c>
      <c r="R67" s="7" t="str" cm="1">
        <f t="array" ref="R67">_xlfn.XLOOKUP($C67&amp;$D67&amp;$F67,[1]TEAMS!$C$1:$C$844&amp;[1]TEAMS!$D$1:$D$844&amp;[1]TEAMS!$F$1:$F$844,[1]TEAMS!T$1:T$844,"",0)</f>
        <v>United Kingdom</v>
      </c>
      <c r="S67" s="7" t="str" cm="1">
        <f t="array" ref="S67">_xlfn.XLOOKUP($C67&amp;$D67&amp;$F67,[1]TEAMS!$C$1:$C$844&amp;[1]TEAMS!$D$1:$D$844&amp;[1]TEAMS!$F$1:$F$844,[1]TEAMS!U$1:U$844,"",0)</f>
        <v>Europe</v>
      </c>
      <c r="T67" s="7" t="str" cm="1">
        <f t="array" ref="T67">_xlfn.XLOOKUP($C67&amp;$D67&amp;$F67,[1]TEAMS!$C$1:$C$844&amp;[1]TEAMS!$D$1:$D$844&amp;[1]TEAMS!$F$1:$F$844,[1]TEAMS!V$1:V$844,"",0)</f>
        <v>Eurasia</v>
      </c>
      <c r="U67" s="7" cm="1">
        <f t="array" ref="U67">_xlfn.XLOOKUP($C67&amp;$D67&amp;$F67,[1]TEAMS!$C$1:$C$844&amp;[1]TEAMS!$D$1:$D$844&amp;[1]TEAMS!$F$1:$F$844,[1]TEAMS!W$1:W$844,"",0)</f>
        <v>1</v>
      </c>
      <c r="V67" s="7" t="str" cm="1">
        <f t="array" ref="V67">_xlfn.XLOOKUP($C67&amp;$D67&amp;$F67,[1]TEAMS!$C$1:$C$844&amp;[1]TEAMS!$D$1:$D$844&amp;[1]TEAMS!$F$1:$F$844,[1]TEAMS!Z$1:Z$844,"",0)</f>
        <v>Indiana</v>
      </c>
      <c r="W67" s="7" t="str" cm="1">
        <f t="array" ref="W67">_xlfn.XLOOKUP($C67&amp;$D67&amp;$F67,[1]TEAMS!$C$1:$C$844&amp;[1]TEAMS!$D$1:$D$844&amp;[1]TEAMS!$F$1:$F$844,[1]TEAMS!X$1:X$844,"",0)</f>
        <v>BIG10</v>
      </c>
      <c r="X67" s="7" cm="1">
        <f t="array" ref="X67">_xlfn.XLOOKUP($C67&amp;$D67&amp;$F67,[1]TEAMS!$C$1:$C$844&amp;[1]TEAMS!$D$1:$D$844&amp;[1]TEAMS!$F$1:$F$844,[1]TEAMS!AF$1:AF$844,"",0)</f>
        <v>1952760</v>
      </c>
      <c r="Y67" s="8" cm="1">
        <f t="array" ref="Y67">_xlfn.XLOOKUP($C67&amp;$D67&amp;$F67,[1]TEAMS!$C$1:$C$844&amp;[1]TEAMS!$D$1:$D$844&amp;[1]TEAMS!$F$1:$F$844,[1]TEAMS!AG$1:AG$844,"",0)</f>
        <v>1.4438954601231131E-2</v>
      </c>
      <c r="Z67" s="7" cm="1">
        <f t="array" ref="Z67">_xlfn.XLOOKUP($C67&amp;$D67&amp;$F67,[1]TEAMS!$C$1:$C$844&amp;[1]TEAMS!$D$1:$D$844&amp;[1]TEAMS!$F$1:$F$844,[1]TEAMS!AJ$1:AJ$844,"",0)</f>
        <v>1352</v>
      </c>
      <c r="AA67" s="7" cm="1">
        <f t="array" ref="AA67">_xlfn.XLOOKUP($C67&amp;$D67&amp;$F67,[1]TEAMS!$C$1:$C$844&amp;[1]TEAMS!$D$1:$D$844&amp;[1]TEAMS!$F$1:$F$844,[1]TEAMS!AR$1:AR$844,"",0)</f>
        <v>16.5</v>
      </c>
      <c r="AB67" s="8">
        <f t="shared" si="8"/>
        <v>1.1222456987624509</v>
      </c>
      <c r="AC67" s="7" cm="1">
        <f t="array" ref="AC67">_xlfn.XLOOKUP($C67&amp;$D67&amp;$F67,[1]TEAMS!$C$1:$C$844&amp;[1]TEAMS!$D$1:$D$844&amp;[1]TEAMS!$F$1:$F$844,[1]TEAMS!AL$1:AL$844,0,0)</f>
        <v>0.3</v>
      </c>
      <c r="AD67" s="7" cm="1">
        <f t="array" ref="AD67">_xlfn.XLOOKUP($C67&amp;$D67&amp;$F67,[1]TEAMS!$C$1:$C$844&amp;[1]TEAMS!$D$1:$D$844&amp;[1]TEAMS!$F$1:$F$844,[1]TEAMS!AM$1:AM$844,0,0)</f>
        <v>1.7</v>
      </c>
      <c r="AE67" s="7" cm="1">
        <f t="array" ref="AE67">_xlfn.XLOOKUP($C67&amp;$D67&amp;$F67,[1]TEAMS!$C$1:$C$844&amp;[1]TEAMS!$D$1:$D$844&amp;[1]TEAMS!$F$1:$F$844,[1]TEAMS!AN$1:AN$844,0,0)</f>
        <v>2</v>
      </c>
      <c r="AF67" s="7"/>
      <c r="AG67" s="8">
        <f t="shared" ref="AG67:AG130" si="11">IFERROR((X67/1000000)/AE67,0)</f>
        <v>0.97638000000000003</v>
      </c>
      <c r="AH67" s="8" cm="1">
        <f t="array" ref="AH67">IF(OR($AE67="",$Z67=""),0,SUMPRODUCT(--($C$2:$C$528=$C67),--($D$2:$D$528=$D67),$Z$2:$Z$528,$AE$2:$AE$528)/SUMIFS($Z$2:$Z$528,$C$2:$C$528,$C67,$D$2:$D$528,$D67))</f>
        <v>5.1225726934299223</v>
      </c>
      <c r="AI67" s="7" cm="1">
        <f t="array" ref="AI67">_xlfn.XLOOKUP($C67&amp;$D67&amp;$F67,[1]TEAMS!$C$1:$C$844&amp;[1]TEAMS!$D$1:$D$844&amp;[1]TEAMS!$F$1:$F$844,[1]TEAMS!AO$1:AO$844,"",0)</f>
        <v>-3.6</v>
      </c>
      <c r="AJ67" s="8">
        <f t="shared" ref="AJ67:AJ130" si="12">IFERROR((X67/1000000)/AI67,0)</f>
        <v>-0.54243333333333332</v>
      </c>
      <c r="AK67" s="8" cm="1">
        <f t="array" ref="AK67">IF(OR($AI67="",$Z67=""),0,SUMPRODUCT(--($C$2:$C$528=$C67),--($D$2:$D$528=$D67),$Z$2:$Z$528,$AI$2:$AI$528)/SUMIFS($Z$2:$Z$528,$C$2:$C$528,$C67,$D$2:$D$528,$D67))</f>
        <v>1.7085722909749472</v>
      </c>
      <c r="AL67" s="7" cm="1">
        <f t="array" ref="AL67">_xlfn.XLOOKUP($C67&amp;$D67&amp;$F67,[1]TEAMS!$C$1:$C$844&amp;[1]TEAMS!$D$1:$D$844&amp;[1]TEAMS!$F$1:$F$844,[1]TEAMS!AP$1:AP$844,"",0)</f>
        <v>-2.39</v>
      </c>
      <c r="AM67" s="8">
        <f t="shared" ref="AM67:AM130" si="13">IFERROR((X67/1000000)/AL67,"")</f>
        <v>-0.81705439330543927</v>
      </c>
      <c r="AN67" s="8" cm="1">
        <f t="array" ref="AN67">IF(OR($AL67="",$Z67=""),0,SUMPRODUCT(--($C$2:$C$528=$C67),--($D$2:$D$528=$D67),$Z$2:$Z$528,$AL$2:$AL$528)/SUMIFS($Z$2:$Z$528,$C$2:$C$528,$C67,$D$2:$D$528,$D67))</f>
        <v>1.0914583962169233</v>
      </c>
      <c r="AO67" s="7" cm="1">
        <f t="array" ref="AO67">_xlfn.XLOOKUP($C67&amp;$D67&amp;$F67,[1]TEAMS!$C$1:$C$844&amp;[1]TEAMS!$D$1:$D$844&amp;[1]TEAMS!$F$1:$F$844,[1]TEAMS!AQ$1:AQ$844,0,0)</f>
        <v>15.5</v>
      </c>
      <c r="AP67" s="7" cm="1">
        <f t="array" ref="AP67">_xlfn.XLOOKUP($C67&amp;$D67&amp;$F67,[1]TEAMS!$C$1:$C$844&amp;[1]TEAMS!$D$1:$D$844&amp;[1]TEAMS!$F$1:$F$844,[1]TEAMS!AS$1:AS$844,0,0)</f>
        <v>54.400000000000006</v>
      </c>
      <c r="AQ67" s="10" cm="1">
        <f t="array" ref="AQ67">_xlfn.XLOOKUP($C67&amp;$D67&amp;$F67,[1]TEAMS!$C$1:$C$844&amp;[1]TEAMS!$D$1:$D$844&amp;[1]TEAMS!$F$1:$F$844,[1]TEAMS!AT$1:AT$844,0,0)</f>
        <v>4.7</v>
      </c>
      <c r="AR67" s="10" cm="1">
        <f t="array" ref="AR67">_xlfn.XLOOKUP($C67&amp;$D67&amp;$F67,[1]TEAMS!$C$1:$C$844&amp;[1]TEAMS!$D$1:$D$844&amp;[1]TEAMS!$F$1:$F$844,[1]TEAMS!AU$1:AU$844,0,0)</f>
        <v>1.6</v>
      </c>
      <c r="AS67" s="10" cm="1">
        <f t="array" ref="AS67">_xlfn.XLOOKUP($C67&amp;$D67&amp;$F67,[1]TEAMS!$C$1:$C$844&amp;[1]TEAMS!$D$1:$D$844&amp;[1]TEAMS!$F$1:$F$844,[1]TEAMS!AV$1:AV$844,0,0)</f>
        <v>1.3</v>
      </c>
      <c r="AT67" s="10" cm="1">
        <f t="array" ref="AT67">_xlfn.XLOOKUP($C67&amp;$D67&amp;$F67,[1]TEAMS!$C$1:$C$844&amp;[1]TEAMS!$D$1:$D$844&amp;[1]TEAMS!$F$1:$F$844,[1]TEAMS!AW$1:AW$844,0,0)</f>
        <v>11.3</v>
      </c>
      <c r="AU67" s="10" cm="1">
        <f t="array" ref="AU67">_xlfn.XLOOKUP($C67&amp;$D67&amp;$F67,[1]TEAMS!$C$1:$C$844&amp;[1]TEAMS!$D$1:$D$844&amp;[1]TEAMS!$F$1:$F$844,[1]TEAMS!AX$1:AX$844,0,0)</f>
        <v>0.41592920353982299</v>
      </c>
      <c r="AV67" s="10" cm="1">
        <f t="array" ref="AV67">_xlfn.XLOOKUP($C67&amp;$D67&amp;$F67,[1]TEAMS!$C$1:$C$844&amp;[1]TEAMS!$D$1:$D$844&amp;[1]TEAMS!$F$1:$F$844,[1]TEAMS!AY$1:AY$844,0,0)</f>
        <v>2.9000000000000004</v>
      </c>
      <c r="AW67" s="7"/>
      <c r="AX67" s="7"/>
      <c r="BB67" s="1" t="s">
        <v>112</v>
      </c>
      <c r="BC67" s="1">
        <v>2019</v>
      </c>
      <c r="BD67" s="1" t="s">
        <v>113</v>
      </c>
      <c r="BE67" s="7" t="s">
        <v>120</v>
      </c>
      <c r="BH67">
        <v>1952760</v>
      </c>
    </row>
    <row r="68" spans="1:60" x14ac:dyDescent="0.2">
      <c r="A68" s="1" t="str">
        <f t="shared" si="7"/>
        <v>2019-TOR-Pascal Siakam</v>
      </c>
      <c r="B68" s="1" t="s">
        <v>112</v>
      </c>
      <c r="C68" s="1">
        <v>2019</v>
      </c>
      <c r="D68" s="1" t="s">
        <v>113</v>
      </c>
      <c r="E68" s="1" t="str">
        <f t="shared" si="9"/>
        <v>2019-TOR</v>
      </c>
      <c r="F68" s="7" t="s">
        <v>121</v>
      </c>
      <c r="G68" s="7" cm="1">
        <f t="array" ref="G68">_xlfn.XLOOKUP($C68&amp;$D68&amp;$F68,[1]TEAMS!$C$1:$C$844&amp;[1]TEAMS!$D$1:$D$844&amp;[1]TEAMS!$F$1:$F$844,[1]TEAMS!G$1:G$844,"",0)</f>
        <v>43</v>
      </c>
      <c r="H68" s="7" t="str" cm="1">
        <f t="array" ref="H68">_xlfn.XLOOKUP($C68&amp;$D68&amp;$F68,[1]TEAMS!$C$1:$C$844&amp;[1]TEAMS!$D$1:$D$844&amp;[1]TEAMS!$F$1:$F$844,[1]TEAMS!H$1:H$844,"",0)</f>
        <v>PF</v>
      </c>
      <c r="I68" s="8" cm="1">
        <f t="array" ref="I68">_xlfn.XLOOKUP($C68&amp;$D68&amp;$F68,[1]TEAMS!$C$1:$C$844&amp;[1]TEAMS!$D$1:$D$844&amp;[1]TEAMS!$F$1:$F$844,[1]TEAMS!BG$1:BG$844,"",0)</f>
        <v>4.09</v>
      </c>
      <c r="J68" s="9">
        <f t="shared" si="10"/>
        <v>4</v>
      </c>
      <c r="K68" s="7" cm="1">
        <f t="array" ref="K68">_xlfn.XLOOKUP($C68&amp;$D68&amp;$F68,[1]TEAMS!$C$1:$C$844&amp;[1]TEAMS!$D$1:$D$844&amp;[1]TEAMS!$F$1:$F$844,[1]TEAMS!J$1:J$844,"",0)</f>
        <v>81</v>
      </c>
      <c r="L68" s="7" cm="1">
        <f t="array" ref="L68">_xlfn.XLOOKUP($C68&amp;$D68&amp;$F68,[1]TEAMS!$C$1:$C$844&amp;[1]TEAMS!$D$1:$D$844&amp;[1]TEAMS!$F$1:$F$844,[1]TEAMS!L$1:L$844,"",0)</f>
        <v>230</v>
      </c>
      <c r="M68" s="10" cm="1">
        <f t="array" ref="M68">_xlfn.XLOOKUP($C68&amp;$D68&amp;$F68,[1]TEAMS!$C$1:$C$844&amp;[1]TEAMS!$D$1:$D$844&amp;[1]TEAMS!$F$1:$F$844,[1]TEAMS!N$1:N$844,"",0)</f>
        <v>24.64223154688894</v>
      </c>
      <c r="N68" s="7" cm="1">
        <f t="array" ref="N68">_xlfn.XLOOKUP($C68&amp;$D68&amp;$F68,[1]TEAMS!$C$1:$C$844&amp;[1]TEAMS!$D$1:$D$844&amp;[1]TEAMS!$F$1:$F$844,[1]TEAMS!O$1:O$844,"",0)</f>
        <v>87.25</v>
      </c>
      <c r="O68" s="11" cm="1">
        <f t="array" ref="O68">_xlfn.XLOOKUP($C68&amp;$D68&amp;$F68,[1]TEAMS!$C$1:$C$844&amp;[1]TEAMS!$D$1:$D$844&amp;[1]TEAMS!$F$1:$F$844,[1]TEAMS!P$1:P$844,"",0)</f>
        <v>1.0771604938271604</v>
      </c>
      <c r="P68" s="10" cm="1">
        <f t="array" ref="P68">_xlfn.XLOOKUP($C68&amp;$D68&amp;$F68,[1]TEAMS!$C$1:$C$844&amp;[1]TEAMS!$D$1:$D$844&amp;[1]TEAMS!$F$1:$F$844,[1]TEAMS!R$1:R$844,"",0)</f>
        <v>25.197222222222223</v>
      </c>
      <c r="Q68" s="7" t="str" cm="1">
        <f t="array" ref="Q68">_xlfn.XLOOKUP($C68&amp;$D68&amp;$F68,[1]TEAMS!$C$1:$C$844&amp;[1]TEAMS!$D$1:$D$844&amp;[1]TEAMS!$F$1:$F$844,[1]TEAMS!S$1:S$844,"",0)</f>
        <v>cm</v>
      </c>
      <c r="R68" s="7" t="str" cm="1">
        <f t="array" ref="R68">_xlfn.XLOOKUP($C68&amp;$D68&amp;$F68,[1]TEAMS!$C$1:$C$844&amp;[1]TEAMS!$D$1:$D$844&amp;[1]TEAMS!$F$1:$F$844,[1]TEAMS!T$1:T$844,"",0)</f>
        <v>Cameroon</v>
      </c>
      <c r="S68" s="7" t="str" cm="1">
        <f t="array" ref="S68">_xlfn.XLOOKUP($C68&amp;$D68&amp;$F68,[1]TEAMS!$C$1:$C$844&amp;[1]TEAMS!$D$1:$D$844&amp;[1]TEAMS!$F$1:$F$844,[1]TEAMS!U$1:U$844,"",0)</f>
        <v>Africa</v>
      </c>
      <c r="T68" s="7" t="str" cm="1">
        <f t="array" ref="T68">_xlfn.XLOOKUP($C68&amp;$D68&amp;$F68,[1]TEAMS!$C$1:$C$844&amp;[1]TEAMS!$D$1:$D$844&amp;[1]TEAMS!$F$1:$F$844,[1]TEAMS!V$1:V$844,"",0)</f>
        <v>Africa</v>
      </c>
      <c r="U68" s="7" cm="1">
        <f t="array" ref="U68">_xlfn.XLOOKUP($C68&amp;$D68&amp;$F68,[1]TEAMS!$C$1:$C$844&amp;[1]TEAMS!$D$1:$D$844&amp;[1]TEAMS!$F$1:$F$844,[1]TEAMS!W$1:W$844,"",0)</f>
        <v>2</v>
      </c>
      <c r="V68" s="7" t="str" cm="1">
        <f t="array" ref="V68">_xlfn.XLOOKUP($C68&amp;$D68&amp;$F68,[1]TEAMS!$C$1:$C$844&amp;[1]TEAMS!$D$1:$D$844&amp;[1]TEAMS!$F$1:$F$844,[1]TEAMS!Z$1:Z$844,"",0)</f>
        <v>New Mexico State</v>
      </c>
      <c r="W68" s="7" t="str" cm="1">
        <f t="array" ref="W68">_xlfn.XLOOKUP($C68&amp;$D68&amp;$F68,[1]TEAMS!$C$1:$C$844&amp;[1]TEAMS!$D$1:$D$844&amp;[1]TEAMS!$F$1:$F$844,[1]TEAMS!X$1:X$844,"",0)</f>
        <v>WAC</v>
      </c>
      <c r="X68" s="7" cm="1">
        <f t="array" ref="X68">_xlfn.XLOOKUP($C68&amp;$D68&amp;$F68,[1]TEAMS!$C$1:$C$844&amp;[1]TEAMS!$D$1:$D$844&amp;[1]TEAMS!$F$1:$F$844,[1]TEAMS!AF$1:AF$844,"",0)</f>
        <v>1544951</v>
      </c>
      <c r="Y68" s="8" cm="1">
        <f t="array" ref="Y68">_xlfn.XLOOKUP($C68&amp;$D68&amp;$F68,[1]TEAMS!$C$1:$C$844&amp;[1]TEAMS!$D$1:$D$844&amp;[1]TEAMS!$F$1:$F$844,[1]TEAMS!AG$1:AG$844,"",0)</f>
        <v>1.1423563238762898E-2</v>
      </c>
      <c r="Z68" s="7" cm="1">
        <f t="array" ref="Z68">_xlfn.XLOOKUP($C68&amp;$D68&amp;$F68,[1]TEAMS!$C$1:$C$844&amp;[1]TEAMS!$D$1:$D$844&amp;[1]TEAMS!$F$1:$F$844,[1]TEAMS!AJ$1:AJ$844,"",0)</f>
        <v>2548</v>
      </c>
      <c r="AA68" s="7" cm="1">
        <f t="array" ref="AA68">_xlfn.XLOOKUP($C68&amp;$D68&amp;$F68,[1]TEAMS!$C$1:$C$844&amp;[1]TEAMS!$D$1:$D$844&amp;[1]TEAMS!$F$1:$F$844,[1]TEAMS!AR$1:AR$844,"",0)</f>
        <v>18.739999999999998</v>
      </c>
      <c r="AB68" s="8">
        <f t="shared" si="8"/>
        <v>2.4021289868195992</v>
      </c>
      <c r="AC68" s="7" cm="1">
        <f t="array" ref="AC68">_xlfn.XLOOKUP($C68&amp;$D68&amp;$F68,[1]TEAMS!$C$1:$C$844&amp;[1]TEAMS!$D$1:$D$844&amp;[1]TEAMS!$F$1:$F$844,[1]TEAMS!AL$1:AL$844,0,0)</f>
        <v>5.7</v>
      </c>
      <c r="AD68" s="7" cm="1">
        <f t="array" ref="AD68">_xlfn.XLOOKUP($C68&amp;$D68&amp;$F68,[1]TEAMS!$C$1:$C$844&amp;[1]TEAMS!$D$1:$D$844&amp;[1]TEAMS!$F$1:$F$844,[1]TEAMS!AM$1:AM$844,0,0)</f>
        <v>3.6</v>
      </c>
      <c r="AE68" s="7" cm="1">
        <f t="array" ref="AE68">_xlfn.XLOOKUP($C68&amp;$D68&amp;$F68,[1]TEAMS!$C$1:$C$844&amp;[1]TEAMS!$D$1:$D$844&amp;[1]TEAMS!$F$1:$F$844,[1]TEAMS!AN$1:AN$844,0,0)</f>
        <v>9.3000000000000007</v>
      </c>
      <c r="AF68" s="7"/>
      <c r="AG68" s="8">
        <f t="shared" si="11"/>
        <v>0.16612376344086019</v>
      </c>
      <c r="AH68" s="8" cm="1">
        <f t="array" ref="AH68">IF(OR($AE68="",$Z68=""),0,SUMPRODUCT(--($C$2:$C$528=$C68),--($D$2:$D$528=$D68),$Z$2:$Z$528,$AE$2:$AE$528)/SUMIFS($Z$2:$Z$528,$C$2:$C$528,$C68,$D$2:$D$528,$D68))</f>
        <v>5.1225726934299223</v>
      </c>
      <c r="AI68" s="7" cm="1">
        <f t="array" ref="AI68">_xlfn.XLOOKUP($C68&amp;$D68&amp;$F68,[1]TEAMS!$C$1:$C$844&amp;[1]TEAMS!$D$1:$D$844&amp;[1]TEAMS!$F$1:$F$844,[1]TEAMS!AO$1:AO$844,"",0)</f>
        <v>2.9</v>
      </c>
      <c r="AJ68" s="8">
        <f t="shared" si="12"/>
        <v>0.53274172413793108</v>
      </c>
      <c r="AK68" s="8" cm="1">
        <f t="array" ref="AK68">IF(OR($AI68="",$Z68=""),0,SUMPRODUCT(--($C$2:$C$528=$C68),--($D$2:$D$528=$D68),$Z$2:$Z$528,$AI$2:$AI$528)/SUMIFS($Z$2:$Z$528,$C$2:$C$528,$C68,$D$2:$D$528,$D68))</f>
        <v>1.7085722909749472</v>
      </c>
      <c r="AL68" s="7" cm="1">
        <f t="array" ref="AL68">_xlfn.XLOOKUP($C68&amp;$D68&amp;$F68,[1]TEAMS!$C$1:$C$844&amp;[1]TEAMS!$D$1:$D$844&amp;[1]TEAMS!$F$1:$F$844,[1]TEAMS!AP$1:AP$844,"",0)</f>
        <v>2.11</v>
      </c>
      <c r="AM68" s="8">
        <f t="shared" si="13"/>
        <v>0.73220426540284367</v>
      </c>
      <c r="AN68" s="8" cm="1">
        <f t="array" ref="AN68">IF(OR($AL68="",$Z68=""),0,SUMPRODUCT(--($C$2:$C$528=$C68),--($D$2:$D$528=$D68),$Z$2:$Z$528,$AL$2:$AL$528)/SUMIFS($Z$2:$Z$528,$C$2:$C$528,$C68,$D$2:$D$528,$D68))</f>
        <v>1.0914583962169233</v>
      </c>
      <c r="AO68" s="7" cm="1">
        <f t="array" ref="AO68">_xlfn.XLOOKUP($C68&amp;$D68&amp;$F68,[1]TEAMS!$C$1:$C$844&amp;[1]TEAMS!$D$1:$D$844&amp;[1]TEAMS!$F$1:$F$844,[1]TEAMS!AQ$1:AQ$844,0,0)</f>
        <v>20.8</v>
      </c>
      <c r="AP68" s="7" cm="1">
        <f t="array" ref="AP68">_xlfn.XLOOKUP($C68&amp;$D68&amp;$F68,[1]TEAMS!$C$1:$C$844&amp;[1]TEAMS!$D$1:$D$844&amp;[1]TEAMS!$F$1:$F$844,[1]TEAMS!AS$1:AS$844,0,0)</f>
        <v>62.8</v>
      </c>
      <c r="AQ68" s="10" cm="1">
        <f t="array" ref="AQ68">_xlfn.XLOOKUP($C68&amp;$D68&amp;$F68,[1]TEAMS!$C$1:$C$844&amp;[1]TEAMS!$D$1:$D$844&amp;[1]TEAMS!$F$1:$F$844,[1]TEAMS!AT$1:AT$844,0,0)</f>
        <v>14.6</v>
      </c>
      <c r="AR68" s="10" cm="1">
        <f t="array" ref="AR68">_xlfn.XLOOKUP($C68&amp;$D68&amp;$F68,[1]TEAMS!$C$1:$C$844&amp;[1]TEAMS!$D$1:$D$844&amp;[1]TEAMS!$F$1:$F$844,[1]TEAMS!AU$1:AU$844,0,0)</f>
        <v>1.4</v>
      </c>
      <c r="AS68" s="10" cm="1">
        <f t="array" ref="AS68">_xlfn.XLOOKUP($C68&amp;$D68&amp;$F68,[1]TEAMS!$C$1:$C$844&amp;[1]TEAMS!$D$1:$D$844&amp;[1]TEAMS!$F$1:$F$844,[1]TEAMS!AV$1:AV$844,0,0)</f>
        <v>1.7</v>
      </c>
      <c r="AT68" s="10" cm="1">
        <f t="array" ref="AT68">_xlfn.XLOOKUP($C68&amp;$D68&amp;$F68,[1]TEAMS!$C$1:$C$844&amp;[1]TEAMS!$D$1:$D$844&amp;[1]TEAMS!$F$1:$F$844,[1]TEAMS!AW$1:AW$844,0,0)</f>
        <v>12.5</v>
      </c>
      <c r="AU68" s="10" cm="1">
        <f t="array" ref="AU68">_xlfn.XLOOKUP($C68&amp;$D68&amp;$F68,[1]TEAMS!$C$1:$C$844&amp;[1]TEAMS!$D$1:$D$844&amp;[1]TEAMS!$F$1:$F$844,[1]TEAMS!AX$1:AX$844,0,0)</f>
        <v>1.1679999999999999</v>
      </c>
      <c r="AV68" s="10" cm="1">
        <f t="array" ref="AV68">_xlfn.XLOOKUP($C68&amp;$D68&amp;$F68,[1]TEAMS!$C$1:$C$844&amp;[1]TEAMS!$D$1:$D$844&amp;[1]TEAMS!$F$1:$F$844,[1]TEAMS!AY$1:AY$844,0,0)</f>
        <v>3.0999999999999996</v>
      </c>
      <c r="AW68" s="7"/>
      <c r="AX68" s="7"/>
      <c r="BB68" s="1" t="s">
        <v>112</v>
      </c>
      <c r="BC68" s="1">
        <v>2019</v>
      </c>
      <c r="BD68" s="1" t="s">
        <v>113</v>
      </c>
      <c r="BE68" s="7" t="s">
        <v>121</v>
      </c>
      <c r="BH68">
        <v>1544951</v>
      </c>
    </row>
    <row r="69" spans="1:60" x14ac:dyDescent="0.2">
      <c r="A69" s="1" t="str">
        <f t="shared" si="7"/>
        <v>2019-TOR-Lorenzo Brown</v>
      </c>
      <c r="B69" s="1" t="s">
        <v>112</v>
      </c>
      <c r="C69" s="1">
        <v>2019</v>
      </c>
      <c r="D69" s="1" t="s">
        <v>113</v>
      </c>
      <c r="E69" s="1" t="str">
        <f t="shared" si="9"/>
        <v>2019-TOR</v>
      </c>
      <c r="F69" s="7" t="s">
        <v>122</v>
      </c>
      <c r="G69" s="7" cm="1">
        <f t="array" ref="G69">_xlfn.XLOOKUP($C69&amp;$D69&amp;$F69,[1]TEAMS!$C$1:$C$844&amp;[1]TEAMS!$D$1:$D$844&amp;[1]TEAMS!$F$1:$F$844,[1]TEAMS!G$1:G$844,"",0)</f>
        <v>4</v>
      </c>
      <c r="H69" s="7" t="str" cm="1">
        <f t="array" ref="H69">_xlfn.XLOOKUP($C69&amp;$D69&amp;$F69,[1]TEAMS!$C$1:$C$844&amp;[1]TEAMS!$D$1:$D$844&amp;[1]TEAMS!$F$1:$F$844,[1]TEAMS!H$1:H$844,"",0)</f>
        <v>PG</v>
      </c>
      <c r="I69" s="8" cm="1">
        <f t="array" ref="I69">_xlfn.XLOOKUP($C69&amp;$D69&amp;$F69,[1]TEAMS!$C$1:$C$844&amp;[1]TEAMS!$D$1:$D$844&amp;[1]TEAMS!$F$1:$F$844,[1]TEAMS!BG$1:BG$844,"",0)</f>
        <v>1.93</v>
      </c>
      <c r="J69" s="9">
        <f t="shared" si="10"/>
        <v>2</v>
      </c>
      <c r="K69" s="7" cm="1">
        <f t="array" ref="K69">_xlfn.XLOOKUP($C69&amp;$D69&amp;$F69,[1]TEAMS!$C$1:$C$844&amp;[1]TEAMS!$D$1:$D$844&amp;[1]TEAMS!$F$1:$F$844,[1]TEAMS!J$1:J$844,"",0)</f>
        <v>77</v>
      </c>
      <c r="L69" s="7" cm="1">
        <f t="array" ref="L69">_xlfn.XLOOKUP($C69&amp;$D69&amp;$F69,[1]TEAMS!$C$1:$C$844&amp;[1]TEAMS!$D$1:$D$844&amp;[1]TEAMS!$F$1:$F$844,[1]TEAMS!L$1:L$844,"",0)</f>
        <v>189</v>
      </c>
      <c r="M69" s="10" cm="1">
        <f t="array" ref="M69">_xlfn.XLOOKUP($C69&amp;$D69&amp;$F69,[1]TEAMS!$C$1:$C$844&amp;[1]TEAMS!$D$1:$D$844&amp;[1]TEAMS!$F$1:$F$844,[1]TEAMS!N$1:N$844,"",0)</f>
        <v>22.407973881406157</v>
      </c>
      <c r="N69" s="7" cm="1">
        <f t="array" ref="N69">_xlfn.XLOOKUP($C69&amp;$D69&amp;$F69,[1]TEAMS!$C$1:$C$844&amp;[1]TEAMS!$D$1:$D$844&amp;[1]TEAMS!$F$1:$F$844,[1]TEAMS!O$1:O$844,"",0)</f>
        <v>79</v>
      </c>
      <c r="O69" s="11" cm="1">
        <f t="array" ref="O69">_xlfn.XLOOKUP($C69&amp;$D69&amp;$F69,[1]TEAMS!$C$1:$C$844&amp;[1]TEAMS!$D$1:$D$844&amp;[1]TEAMS!$F$1:$F$844,[1]TEAMS!P$1:P$844,"",0)</f>
        <v>1.025974025974026</v>
      </c>
      <c r="P69" s="10" cm="1">
        <f t="array" ref="P69">_xlfn.XLOOKUP($C69&amp;$D69&amp;$F69,[1]TEAMS!$C$1:$C$844&amp;[1]TEAMS!$D$1:$D$844&amp;[1]TEAMS!$F$1:$F$844,[1]TEAMS!R$1:R$844,"",0)</f>
        <v>28.797222222222221</v>
      </c>
      <c r="Q69" s="7" t="str" cm="1">
        <f t="array" ref="Q69">_xlfn.XLOOKUP($C69&amp;$D69&amp;$F69,[1]TEAMS!$C$1:$C$844&amp;[1]TEAMS!$D$1:$D$844&amp;[1]TEAMS!$F$1:$F$844,[1]TEAMS!S$1:S$844,"",0)</f>
        <v>us</v>
      </c>
      <c r="R69" s="7" t="str" cm="1">
        <f t="array" ref="R69">_xlfn.XLOOKUP($C69&amp;$D69&amp;$F69,[1]TEAMS!$C$1:$C$844&amp;[1]TEAMS!$D$1:$D$844&amp;[1]TEAMS!$F$1:$F$844,[1]TEAMS!T$1:T$844,"",0)</f>
        <v>United States</v>
      </c>
      <c r="S69" s="7" t="str" cm="1">
        <f t="array" ref="S69">_xlfn.XLOOKUP($C69&amp;$D69&amp;$F69,[1]TEAMS!$C$1:$C$844&amp;[1]TEAMS!$D$1:$D$844&amp;[1]TEAMS!$F$1:$F$844,[1]TEAMS!U$1:U$844,"",0)</f>
        <v>North America</v>
      </c>
      <c r="T69" s="7" t="str" cm="1">
        <f t="array" ref="T69">_xlfn.XLOOKUP($C69&amp;$D69&amp;$F69,[1]TEAMS!$C$1:$C$844&amp;[1]TEAMS!$D$1:$D$844&amp;[1]TEAMS!$F$1:$F$844,[1]TEAMS!V$1:V$844,"",0)</f>
        <v>Americas</v>
      </c>
      <c r="U69" s="7" cm="1">
        <f t="array" ref="U69">_xlfn.XLOOKUP($C69&amp;$D69&amp;$F69,[1]TEAMS!$C$1:$C$844&amp;[1]TEAMS!$D$1:$D$844&amp;[1]TEAMS!$F$1:$F$844,[1]TEAMS!W$1:W$844,"",0)</f>
        <v>4</v>
      </c>
      <c r="V69" s="7" t="str" cm="1">
        <f t="array" ref="V69">_xlfn.XLOOKUP($C69&amp;$D69&amp;$F69,[1]TEAMS!$C$1:$C$844&amp;[1]TEAMS!$D$1:$D$844&amp;[1]TEAMS!$F$1:$F$844,[1]TEAMS!Z$1:Z$844,"",0)</f>
        <v>NC State</v>
      </c>
      <c r="W69" s="7" t="str" cm="1">
        <f t="array" ref="W69">_xlfn.XLOOKUP($C69&amp;$D69&amp;$F69,[1]TEAMS!$C$1:$C$844&amp;[1]TEAMS!$D$1:$D$844&amp;[1]TEAMS!$F$1:$F$844,[1]TEAMS!X$1:X$844,"",0)</f>
        <v>ACC</v>
      </c>
      <c r="X69" s="7" cm="1">
        <f t="array" ref="X69">_xlfn.XLOOKUP($C69&amp;$D69&amp;$F69,[1]TEAMS!$C$1:$C$844&amp;[1]TEAMS!$D$1:$D$844&amp;[1]TEAMS!$F$1:$F$844,[1]TEAMS!AF$1:AF$844,"",0)</f>
        <v>800000</v>
      </c>
      <c r="Y69" s="8" cm="1">
        <f t="array" ref="Y69">_xlfn.XLOOKUP($C69&amp;$D69&amp;$F69,[1]TEAMS!$C$1:$C$844&amp;[1]TEAMS!$D$1:$D$844&amp;[1]TEAMS!$F$1:$F$844,[1]TEAMS!AG$1:AG$844,"",0)</f>
        <v>5.9153012561630226E-3</v>
      </c>
      <c r="Z69" s="7" cm="1">
        <f t="array" ref="Z69">_xlfn.XLOOKUP($C69&amp;$D69&amp;$F69,[1]TEAMS!$C$1:$C$844&amp;[1]TEAMS!$D$1:$D$844&amp;[1]TEAMS!$F$1:$F$844,[1]TEAMS!AJ$1:AJ$844,"",0)</f>
        <v>212</v>
      </c>
      <c r="AA69" s="7" cm="1">
        <f t="array" ref="AA69">_xlfn.XLOOKUP($C69&amp;$D69&amp;$F69,[1]TEAMS!$C$1:$C$844&amp;[1]TEAMS!$D$1:$D$844&amp;[1]TEAMS!$F$1:$F$844,[1]TEAMS!AR$1:AR$844,"",0)</f>
        <v>25.8</v>
      </c>
      <c r="AB69" s="8">
        <f t="shared" si="8"/>
        <v>0.27515846664654392</v>
      </c>
      <c r="AC69" s="7" cm="1">
        <f t="array" ref="AC69">_xlfn.XLOOKUP($C69&amp;$D69&amp;$F69,[1]TEAMS!$C$1:$C$844&amp;[1]TEAMS!$D$1:$D$844&amp;[1]TEAMS!$F$1:$F$844,[1]TEAMS!AL$1:AL$844,0,0)</f>
        <v>-0.5</v>
      </c>
      <c r="AD69" s="7" cm="1">
        <f t="array" ref="AD69">_xlfn.XLOOKUP($C69&amp;$D69&amp;$F69,[1]TEAMS!$C$1:$C$844&amp;[1]TEAMS!$D$1:$D$844&amp;[1]TEAMS!$F$1:$F$844,[1]TEAMS!AM$1:AM$844,0,0)</f>
        <v>0.3</v>
      </c>
      <c r="AE69" s="7" cm="1">
        <f t="array" ref="AE69">_xlfn.XLOOKUP($C69&amp;$D69&amp;$F69,[1]TEAMS!$C$1:$C$844&amp;[1]TEAMS!$D$1:$D$844&amp;[1]TEAMS!$F$1:$F$844,[1]TEAMS!AN$1:AN$844,0,0)</f>
        <v>-0.1</v>
      </c>
      <c r="AF69" s="7"/>
      <c r="AG69" s="8">
        <f t="shared" si="11"/>
        <v>-8</v>
      </c>
      <c r="AH69" s="8" cm="1">
        <f t="array" ref="AH69">IF(OR($AE69="",$Z69=""),0,SUMPRODUCT(--($C$2:$C$528=$C69),--($D$2:$D$528=$D69),$Z$2:$Z$528,$AE$2:$AE$528)/SUMIFS($Z$2:$Z$528,$C$2:$C$528,$C69,$D$2:$D$528,$D69))</f>
        <v>5.1225726934299223</v>
      </c>
      <c r="AI69" s="7" cm="1">
        <f t="array" ref="AI69">_xlfn.XLOOKUP($C69&amp;$D69&amp;$F69,[1]TEAMS!$C$1:$C$844&amp;[1]TEAMS!$D$1:$D$844&amp;[1]TEAMS!$F$1:$F$844,[1]TEAMS!AO$1:AO$844,"",0)</f>
        <v>-3.7</v>
      </c>
      <c r="AJ69" s="8">
        <f t="shared" si="12"/>
        <v>-0.21621621621621623</v>
      </c>
      <c r="AK69" s="8" cm="1">
        <f t="array" ref="AK69">IF(OR($AI69="",$Z69=""),0,SUMPRODUCT(--($C$2:$C$528=$C69),--($D$2:$D$528=$D69),$Z$2:$Z$528,$AI$2:$AI$528)/SUMIFS($Z$2:$Z$528,$C$2:$C$528,$C69,$D$2:$D$528,$D69))</f>
        <v>1.7085722909749472</v>
      </c>
      <c r="AL69" s="7" cm="1">
        <f t="array" ref="AL69">_xlfn.XLOOKUP($C69&amp;$D69&amp;$F69,[1]TEAMS!$C$1:$C$844&amp;[1]TEAMS!$D$1:$D$844&amp;[1]TEAMS!$F$1:$F$844,[1]TEAMS!AP$1:AP$844,"",0)</f>
        <v>-2.57</v>
      </c>
      <c r="AM69" s="8">
        <f t="shared" si="13"/>
        <v>-0.31128404669260706</v>
      </c>
      <c r="AN69" s="8" cm="1">
        <f t="array" ref="AN69">IF(OR($AL69="",$Z69=""),0,SUMPRODUCT(--($C$2:$C$528=$C69),--($D$2:$D$528=$D69),$Z$2:$Z$528,$AL$2:$AL$528)/SUMIFS($Z$2:$Z$528,$C$2:$C$528,$C69,$D$2:$D$528,$D69))</f>
        <v>1.0914583962169233</v>
      </c>
      <c r="AO69" s="7" cm="1">
        <f t="array" ref="AO69">_xlfn.XLOOKUP($C69&amp;$D69&amp;$F69,[1]TEAMS!$C$1:$C$844&amp;[1]TEAMS!$D$1:$D$844&amp;[1]TEAMS!$F$1:$F$844,[1]TEAMS!AQ$1:AQ$844,0,0)</f>
        <v>17.899999999999999</v>
      </c>
      <c r="AP69" s="7" cm="1">
        <f t="array" ref="AP69">_xlfn.XLOOKUP($C69&amp;$D69&amp;$F69,[1]TEAMS!$C$1:$C$844&amp;[1]TEAMS!$D$1:$D$844&amp;[1]TEAMS!$F$1:$F$844,[1]TEAMS!AS$1:AS$844,0,0)</f>
        <v>38</v>
      </c>
      <c r="AQ69" s="10" cm="1">
        <f t="array" ref="AQ69">_xlfn.XLOOKUP($C69&amp;$D69&amp;$F69,[1]TEAMS!$C$1:$C$844&amp;[1]TEAMS!$D$1:$D$844&amp;[1]TEAMS!$F$1:$F$844,[1]TEAMS!AT$1:AT$844,0,0)</f>
        <v>17.3</v>
      </c>
      <c r="AR69" s="10" cm="1">
        <f t="array" ref="AR69">_xlfn.XLOOKUP($C69&amp;$D69&amp;$F69,[1]TEAMS!$C$1:$C$844&amp;[1]TEAMS!$D$1:$D$844&amp;[1]TEAMS!$F$1:$F$844,[1]TEAMS!AU$1:AU$844,0,0)</f>
        <v>2.7</v>
      </c>
      <c r="AS69" s="10" cm="1">
        <f t="array" ref="AS69">_xlfn.XLOOKUP($C69&amp;$D69&amp;$F69,[1]TEAMS!$C$1:$C$844&amp;[1]TEAMS!$D$1:$D$844&amp;[1]TEAMS!$F$1:$F$844,[1]TEAMS!AV$1:AV$844,0,0)</f>
        <v>2</v>
      </c>
      <c r="AT69" s="10" cm="1">
        <f t="array" ref="AT69">_xlfn.XLOOKUP($C69&amp;$D69&amp;$F69,[1]TEAMS!$C$1:$C$844&amp;[1]TEAMS!$D$1:$D$844&amp;[1]TEAMS!$F$1:$F$844,[1]TEAMS!AW$1:AW$844,0,0)</f>
        <v>18.100000000000001</v>
      </c>
      <c r="AU69" s="10" cm="1">
        <f t="array" ref="AU69">_xlfn.XLOOKUP($C69&amp;$D69&amp;$F69,[1]TEAMS!$C$1:$C$844&amp;[1]TEAMS!$D$1:$D$844&amp;[1]TEAMS!$F$1:$F$844,[1]TEAMS!AX$1:AX$844,0,0)</f>
        <v>0.95580110497237569</v>
      </c>
      <c r="AV69" s="10" cm="1">
        <f t="array" ref="AV69">_xlfn.XLOOKUP($C69&amp;$D69&amp;$F69,[1]TEAMS!$C$1:$C$844&amp;[1]TEAMS!$D$1:$D$844&amp;[1]TEAMS!$F$1:$F$844,[1]TEAMS!AY$1:AY$844,0,0)</f>
        <v>4.7</v>
      </c>
      <c r="AW69" s="7"/>
      <c r="AX69" s="7"/>
      <c r="BB69" s="1" t="s">
        <v>112</v>
      </c>
      <c r="BC69" s="1">
        <v>2019</v>
      </c>
      <c r="BD69" s="1" t="s">
        <v>113</v>
      </c>
      <c r="BE69" s="7" t="s">
        <v>122</v>
      </c>
      <c r="BH69">
        <v>800000</v>
      </c>
    </row>
    <row r="70" spans="1:60" x14ac:dyDescent="0.2">
      <c r="A70" s="1" t="str">
        <f t="shared" si="7"/>
        <v>2019-TOR-Patrick McCaw</v>
      </c>
      <c r="B70" s="1" t="s">
        <v>112</v>
      </c>
      <c r="C70" s="1">
        <v>2019</v>
      </c>
      <c r="D70" s="1" t="s">
        <v>113</v>
      </c>
      <c r="E70" s="1" t="str">
        <f t="shared" si="9"/>
        <v>2019-TOR</v>
      </c>
      <c r="F70" s="7" t="s">
        <v>123</v>
      </c>
      <c r="G70" s="7" cm="1">
        <f t="array" ref="G70">_xlfn.XLOOKUP($C70&amp;$D70&amp;$F70,[1]TEAMS!$C$1:$C$844&amp;[1]TEAMS!$D$1:$D$844&amp;[1]TEAMS!$F$1:$F$844,[1]TEAMS!G$1:G$844,"",0)</f>
        <v>1</v>
      </c>
      <c r="H70" s="7" t="str" cm="1">
        <f t="array" ref="H70">_xlfn.XLOOKUP($C70&amp;$D70&amp;$F70,[1]TEAMS!$C$1:$C$844&amp;[1]TEAMS!$D$1:$D$844&amp;[1]TEAMS!$F$1:$F$844,[1]TEAMS!H$1:H$844,"",0)</f>
        <v>SG</v>
      </c>
      <c r="I70" s="8" cm="1">
        <f t="array" ref="I70">_xlfn.XLOOKUP($C70&amp;$D70&amp;$F70,[1]TEAMS!$C$1:$C$844&amp;[1]TEAMS!$D$1:$D$844&amp;[1]TEAMS!$F$1:$F$844,[1]TEAMS!BG$1:BG$844,"",0)</f>
        <v>2.63</v>
      </c>
      <c r="J70" s="9">
        <f t="shared" si="10"/>
        <v>3</v>
      </c>
      <c r="K70" s="7" cm="1">
        <f t="array" ref="K70">_xlfn.XLOOKUP($C70&amp;$D70&amp;$F70,[1]TEAMS!$C$1:$C$844&amp;[1]TEAMS!$D$1:$D$844&amp;[1]TEAMS!$F$1:$F$844,[1]TEAMS!J$1:J$844,"",0)</f>
        <v>79</v>
      </c>
      <c r="L70" s="7" cm="1">
        <f t="array" ref="L70">_xlfn.XLOOKUP($C70&amp;$D70&amp;$F70,[1]TEAMS!$C$1:$C$844&amp;[1]TEAMS!$D$1:$D$844&amp;[1]TEAMS!$F$1:$F$844,[1]TEAMS!L$1:L$844,"",0)</f>
        <v>181</v>
      </c>
      <c r="M70" s="10" cm="1">
        <f t="array" ref="M70">_xlfn.XLOOKUP($C70&amp;$D70&amp;$F70,[1]TEAMS!$C$1:$C$844&amp;[1]TEAMS!$D$1:$D$844&amp;[1]TEAMS!$F$1:$F$844,[1]TEAMS!N$1:N$844,"",0)</f>
        <v>20.386685727220435</v>
      </c>
      <c r="N70" s="7" cm="1">
        <f t="array" ref="N70">_xlfn.XLOOKUP($C70&amp;$D70&amp;$F70,[1]TEAMS!$C$1:$C$844&amp;[1]TEAMS!$D$1:$D$844&amp;[1]TEAMS!$F$1:$F$844,[1]TEAMS!O$1:O$844,"",0)</f>
        <v>82</v>
      </c>
      <c r="O70" s="11" cm="1">
        <f t="array" ref="O70">_xlfn.XLOOKUP($C70&amp;$D70&amp;$F70,[1]TEAMS!$C$1:$C$844&amp;[1]TEAMS!$D$1:$D$844&amp;[1]TEAMS!$F$1:$F$844,[1]TEAMS!P$1:P$844,"",0)</f>
        <v>1.0379746835443038</v>
      </c>
      <c r="P70" s="10" cm="1">
        <f t="array" ref="P70">_xlfn.XLOOKUP($C70&amp;$D70&amp;$F70,[1]TEAMS!$C$1:$C$844&amp;[1]TEAMS!$D$1:$D$844&amp;[1]TEAMS!$F$1:$F$844,[1]TEAMS!R$1:R$844,"",0)</f>
        <v>23.633333333333333</v>
      </c>
      <c r="Q70" s="7" t="str" cm="1">
        <f t="array" ref="Q70">_xlfn.XLOOKUP($C70&amp;$D70&amp;$F70,[1]TEAMS!$C$1:$C$844&amp;[1]TEAMS!$D$1:$D$844&amp;[1]TEAMS!$F$1:$F$844,[1]TEAMS!S$1:S$844,"",0)</f>
        <v>us</v>
      </c>
      <c r="R70" s="7" t="str" cm="1">
        <f t="array" ref="R70">_xlfn.XLOOKUP($C70&amp;$D70&amp;$F70,[1]TEAMS!$C$1:$C$844&amp;[1]TEAMS!$D$1:$D$844&amp;[1]TEAMS!$F$1:$F$844,[1]TEAMS!T$1:T$844,"",0)</f>
        <v>United States</v>
      </c>
      <c r="S70" s="7" t="str" cm="1">
        <f t="array" ref="S70">_xlfn.XLOOKUP($C70&amp;$D70&amp;$F70,[1]TEAMS!$C$1:$C$844&amp;[1]TEAMS!$D$1:$D$844&amp;[1]TEAMS!$F$1:$F$844,[1]TEAMS!U$1:U$844,"",0)</f>
        <v>North America</v>
      </c>
      <c r="T70" s="7" t="str" cm="1">
        <f t="array" ref="T70">_xlfn.XLOOKUP($C70&amp;$D70&amp;$F70,[1]TEAMS!$C$1:$C$844&amp;[1]TEAMS!$D$1:$D$844&amp;[1]TEAMS!$F$1:$F$844,[1]TEAMS!V$1:V$844,"",0)</f>
        <v>Americas</v>
      </c>
      <c r="U70" s="7" cm="1">
        <f t="array" ref="U70">_xlfn.XLOOKUP($C70&amp;$D70&amp;$F70,[1]TEAMS!$C$1:$C$844&amp;[1]TEAMS!$D$1:$D$844&amp;[1]TEAMS!$F$1:$F$844,[1]TEAMS!W$1:W$844,"",0)</f>
        <v>2</v>
      </c>
      <c r="V70" s="7" t="str" cm="1">
        <f t="array" ref="V70">_xlfn.XLOOKUP($C70&amp;$D70&amp;$F70,[1]TEAMS!$C$1:$C$844&amp;[1]TEAMS!$D$1:$D$844&amp;[1]TEAMS!$F$1:$F$844,[1]TEAMS!Z$1:Z$844,"",0)</f>
        <v>UNLV</v>
      </c>
      <c r="W70" s="7" t="str" cm="1">
        <f t="array" ref="W70">_xlfn.XLOOKUP($C70&amp;$D70&amp;$F70,[1]TEAMS!$C$1:$C$844&amp;[1]TEAMS!$D$1:$D$844&amp;[1]TEAMS!$F$1:$F$844,[1]TEAMS!X$1:X$844,"",0)</f>
        <v>MWC</v>
      </c>
      <c r="X70" s="7" cm="1">
        <f t="array" ref="X70">_xlfn.XLOOKUP($C70&amp;$D70&amp;$F70,[1]TEAMS!$C$1:$C$844&amp;[1]TEAMS!$D$1:$D$844&amp;[1]TEAMS!$F$1:$F$844,[1]TEAMS!AF$1:AF$844,"",0)</f>
        <v>786211</v>
      </c>
      <c r="Y70" s="8" cm="1">
        <f t="array" ref="Y70">_xlfn.XLOOKUP($C70&amp;$D70&amp;$F70,[1]TEAMS!$C$1:$C$844&amp;[1]TEAMS!$D$1:$D$844&amp;[1]TEAMS!$F$1:$F$844,[1]TEAMS!AG$1:AG$844,"",0)</f>
        <v>5.8133436448864831E-3</v>
      </c>
      <c r="Z70" s="7" cm="1">
        <f t="array" ref="Z70">_xlfn.XLOOKUP($C70&amp;$D70&amp;$F70,[1]TEAMS!$C$1:$C$844&amp;[1]TEAMS!$D$1:$D$844&amp;[1]TEAMS!$F$1:$F$844,[1]TEAMS!AJ$1:AJ$844,"",0)</f>
        <v>344</v>
      </c>
      <c r="AA70" s="7" cm="1">
        <f t="array" ref="AA70">_xlfn.XLOOKUP($C70&amp;$D70&amp;$F70,[1]TEAMS!$C$1:$C$844&amp;[1]TEAMS!$D$1:$D$844&amp;[1]TEAMS!$F$1:$F$844,[1]TEAMS!AR$1:AR$844,"",0)</f>
        <v>6.3</v>
      </c>
      <c r="AB70" s="8">
        <f t="shared" si="8"/>
        <v>0.1090250528222155</v>
      </c>
      <c r="AC70" s="7" cm="1">
        <f t="array" ref="AC70">_xlfn.XLOOKUP($C70&amp;$D70&amp;$F70,[1]TEAMS!$C$1:$C$844&amp;[1]TEAMS!$D$1:$D$844&amp;[1]TEAMS!$F$1:$F$844,[1]TEAMS!AL$1:AL$844,0,0)</f>
        <v>0.2</v>
      </c>
      <c r="AD70" s="7" cm="1">
        <f t="array" ref="AD70">_xlfn.XLOOKUP($C70&amp;$D70&amp;$F70,[1]TEAMS!$C$1:$C$844&amp;[1]TEAMS!$D$1:$D$844&amp;[1]TEAMS!$F$1:$F$844,[1]TEAMS!AM$1:AM$844,0,0)</f>
        <v>0.5</v>
      </c>
      <c r="AE70" s="7" cm="1">
        <f t="array" ref="AE70">_xlfn.XLOOKUP($C70&amp;$D70&amp;$F70,[1]TEAMS!$C$1:$C$844&amp;[1]TEAMS!$D$1:$D$844&amp;[1]TEAMS!$F$1:$F$844,[1]TEAMS!AN$1:AN$844,0,0)</f>
        <v>0.7</v>
      </c>
      <c r="AF70" s="7"/>
      <c r="AG70" s="8">
        <f t="shared" si="11"/>
        <v>1.1231585714285715</v>
      </c>
      <c r="AH70" s="8" cm="1">
        <f t="array" ref="AH70">IF(OR($AE70="",$Z70=""),0,SUMPRODUCT(--($C$2:$C$528=$C70),--($D$2:$D$528=$D70),$Z$2:$Z$528,$AE$2:$AE$528)/SUMIFS($Z$2:$Z$528,$C$2:$C$528,$C70,$D$2:$D$528,$D70))</f>
        <v>5.1225726934299223</v>
      </c>
      <c r="AI70" s="7" cm="1">
        <f t="array" ref="AI70">_xlfn.XLOOKUP($C70&amp;$D70&amp;$F70,[1]TEAMS!$C$1:$C$844&amp;[1]TEAMS!$D$1:$D$844&amp;[1]TEAMS!$F$1:$F$844,[1]TEAMS!AO$1:AO$844,"",0)</f>
        <v>-12.1</v>
      </c>
      <c r="AJ70" s="8">
        <f t="shared" si="12"/>
        <v>-6.497611570247934E-2</v>
      </c>
      <c r="AK70" s="8" cm="1">
        <f t="array" ref="AK70">IF(OR($AI70="",$Z70=""),0,SUMPRODUCT(--($C$2:$C$528=$C70),--($D$2:$D$528=$D70),$Z$2:$Z$528,$AI$2:$AI$528)/SUMIFS($Z$2:$Z$528,$C$2:$C$528,$C70,$D$2:$D$528,$D70))</f>
        <v>1.7085722909749472</v>
      </c>
      <c r="AL70" s="7" cm="1">
        <f t="array" ref="AL70">_xlfn.XLOOKUP($C70&amp;$D70&amp;$F70,[1]TEAMS!$C$1:$C$844&amp;[1]TEAMS!$D$1:$D$844&amp;[1]TEAMS!$F$1:$F$844,[1]TEAMS!AP$1:AP$844,"",0)</f>
        <v>-2.97</v>
      </c>
      <c r="AM70" s="8">
        <f t="shared" si="13"/>
        <v>-0.26471750841750841</v>
      </c>
      <c r="AN70" s="8" cm="1">
        <f t="array" ref="AN70">IF(OR($AL70="",$Z70=""),0,SUMPRODUCT(--($C$2:$C$528=$C70),--($D$2:$D$528=$D70),$Z$2:$Z$528,$AL$2:$AL$528)/SUMIFS($Z$2:$Z$528,$C$2:$C$528,$C70,$D$2:$D$528,$D70))</f>
        <v>1.0914583962169233</v>
      </c>
      <c r="AO70" s="7" cm="1">
        <f t="array" ref="AO70">_xlfn.XLOOKUP($C70&amp;$D70&amp;$F70,[1]TEAMS!$C$1:$C$844&amp;[1]TEAMS!$D$1:$D$844&amp;[1]TEAMS!$F$1:$F$844,[1]TEAMS!AQ$1:AQ$844,0,0)</f>
        <v>9.3000000000000007</v>
      </c>
      <c r="AP70" s="7" cm="1">
        <f t="array" ref="AP70">_xlfn.XLOOKUP($C70&amp;$D70&amp;$F70,[1]TEAMS!$C$1:$C$844&amp;[1]TEAMS!$D$1:$D$844&amp;[1]TEAMS!$F$1:$F$844,[1]TEAMS!AS$1:AS$844,0,0)</f>
        <v>56.899999999999991</v>
      </c>
      <c r="AQ70" s="10" cm="1">
        <f t="array" ref="AQ70">_xlfn.XLOOKUP($C70&amp;$D70&amp;$F70,[1]TEAMS!$C$1:$C$844&amp;[1]TEAMS!$D$1:$D$844&amp;[1]TEAMS!$F$1:$F$844,[1]TEAMS!AT$1:AT$844,0,0)</f>
        <v>9.8000000000000007</v>
      </c>
      <c r="AR70" s="10" cm="1">
        <f t="array" ref="AR70">_xlfn.XLOOKUP($C70&amp;$D70&amp;$F70,[1]TEAMS!$C$1:$C$844&amp;[1]TEAMS!$D$1:$D$844&amp;[1]TEAMS!$F$1:$F$844,[1]TEAMS!AU$1:AU$844,0,0)</f>
        <v>2.9</v>
      </c>
      <c r="AS70" s="10" cm="1">
        <f t="array" ref="AS70">_xlfn.XLOOKUP($C70&amp;$D70&amp;$F70,[1]TEAMS!$C$1:$C$844&amp;[1]TEAMS!$D$1:$D$844&amp;[1]TEAMS!$F$1:$F$844,[1]TEAMS!AV$1:AV$844,0,0)</f>
        <v>0.5</v>
      </c>
      <c r="AT70" s="10" cm="1">
        <f t="array" ref="AT70">_xlfn.XLOOKUP($C70&amp;$D70&amp;$F70,[1]TEAMS!$C$1:$C$844&amp;[1]TEAMS!$D$1:$D$844&amp;[1]TEAMS!$F$1:$F$844,[1]TEAMS!AW$1:AW$844,0,0)</f>
        <v>18.8</v>
      </c>
      <c r="AU70" s="10" cm="1">
        <f t="array" ref="AU70">_xlfn.XLOOKUP($C70&amp;$D70&amp;$F70,[1]TEAMS!$C$1:$C$844&amp;[1]TEAMS!$D$1:$D$844&amp;[1]TEAMS!$F$1:$F$844,[1]TEAMS!AX$1:AX$844,0,0)</f>
        <v>0.52127659574468088</v>
      </c>
      <c r="AV70" s="10" cm="1">
        <f t="array" ref="AV70">_xlfn.XLOOKUP($C70&amp;$D70&amp;$F70,[1]TEAMS!$C$1:$C$844&amp;[1]TEAMS!$D$1:$D$844&amp;[1]TEAMS!$F$1:$F$844,[1]TEAMS!AY$1:AY$844,0,0)</f>
        <v>3.4</v>
      </c>
      <c r="AW70" s="7"/>
      <c r="AX70" s="7"/>
      <c r="BB70" s="1" t="s">
        <v>112</v>
      </c>
      <c r="BC70" s="1">
        <v>2019</v>
      </c>
      <c r="BD70" s="1" t="s">
        <v>113</v>
      </c>
      <c r="BE70" s="7" t="s">
        <v>123</v>
      </c>
      <c r="BH70">
        <v>786211</v>
      </c>
    </row>
    <row r="71" spans="1:60" x14ac:dyDescent="0.2">
      <c r="A71" s="1" t="str">
        <f t="shared" si="7"/>
        <v>2019-TOR-Jeremy Lin</v>
      </c>
      <c r="B71" s="1" t="s">
        <v>112</v>
      </c>
      <c r="C71" s="1">
        <v>2019</v>
      </c>
      <c r="D71" s="1" t="s">
        <v>113</v>
      </c>
      <c r="E71" s="1" t="str">
        <f t="shared" si="9"/>
        <v>2019-TOR</v>
      </c>
      <c r="F71" s="7" t="s">
        <v>124</v>
      </c>
      <c r="G71" s="7" cm="1">
        <f t="array" ref="G71">_xlfn.XLOOKUP($C71&amp;$D71&amp;$F71,[1]TEAMS!$C$1:$C$844&amp;[1]TEAMS!$D$1:$D$844&amp;[1]TEAMS!$F$1:$F$844,[1]TEAMS!G$1:G$844,"",0)</f>
        <v>17</v>
      </c>
      <c r="H71" s="7" t="str" cm="1">
        <f t="array" ref="H71">_xlfn.XLOOKUP($C71&amp;$D71&amp;$F71,[1]TEAMS!$C$1:$C$844&amp;[1]TEAMS!$D$1:$D$844&amp;[1]TEAMS!$F$1:$F$844,[1]TEAMS!H$1:H$844,"",0)</f>
        <v>PG</v>
      </c>
      <c r="I71" s="8" cm="1">
        <f t="array" ref="I71">_xlfn.XLOOKUP($C71&amp;$D71&amp;$F71,[1]TEAMS!$C$1:$C$844&amp;[1]TEAMS!$D$1:$D$844&amp;[1]TEAMS!$F$1:$F$844,[1]TEAMS!BG$1:BG$844,"",0)</f>
        <v>1.48</v>
      </c>
      <c r="J71" s="9">
        <f t="shared" si="10"/>
        <v>1</v>
      </c>
      <c r="K71" s="7" cm="1">
        <f t="array" ref="K71">_xlfn.XLOOKUP($C71&amp;$D71&amp;$F71,[1]TEAMS!$C$1:$C$844&amp;[1]TEAMS!$D$1:$D$844&amp;[1]TEAMS!$F$1:$F$844,[1]TEAMS!J$1:J$844,"",0)</f>
        <v>75</v>
      </c>
      <c r="L71" s="7" cm="1">
        <f t="array" ref="L71">_xlfn.XLOOKUP($C71&amp;$D71&amp;$F71,[1]TEAMS!$C$1:$C$844&amp;[1]TEAMS!$D$1:$D$844&amp;[1]TEAMS!$F$1:$F$844,[1]TEAMS!L$1:L$844,"",0)</f>
        <v>200</v>
      </c>
      <c r="M71" s="10" cm="1">
        <f t="array" ref="M71">_xlfn.XLOOKUP($C71&amp;$D71&amp;$F71,[1]TEAMS!$C$1:$C$844&amp;[1]TEAMS!$D$1:$D$844&amp;[1]TEAMS!$F$1:$F$844,[1]TEAMS!N$1:N$844,"",0)</f>
        <v>24.993651196775001</v>
      </c>
      <c r="N71" s="7" cm="1">
        <f t="array" ref="N71">_xlfn.XLOOKUP($C71&amp;$D71&amp;$F71,[1]TEAMS!$C$1:$C$844&amp;[1]TEAMS!$D$1:$D$844&amp;[1]TEAMS!$F$1:$F$844,[1]TEAMS!O$1:O$844,"",0)</f>
        <v>77</v>
      </c>
      <c r="O71" s="11" cm="1">
        <f t="array" ref="O71">_xlfn.XLOOKUP($C71&amp;$D71&amp;$F71,[1]TEAMS!$C$1:$C$844&amp;[1]TEAMS!$D$1:$D$844&amp;[1]TEAMS!$F$1:$F$844,[1]TEAMS!P$1:P$844,"",0)</f>
        <v>1.0266666666666666</v>
      </c>
      <c r="P71" s="10" cm="1">
        <f t="array" ref="P71">_xlfn.XLOOKUP($C71&amp;$D71&amp;$F71,[1]TEAMS!$C$1:$C$844&amp;[1]TEAMS!$D$1:$D$844&amp;[1]TEAMS!$F$1:$F$844,[1]TEAMS!R$1:R$844,"",0)</f>
        <v>30.805555555555557</v>
      </c>
      <c r="Q71" s="7" t="str" cm="1">
        <f t="array" ref="Q71">_xlfn.XLOOKUP($C71&amp;$D71&amp;$F71,[1]TEAMS!$C$1:$C$844&amp;[1]TEAMS!$D$1:$D$844&amp;[1]TEAMS!$F$1:$F$844,[1]TEAMS!S$1:S$844,"",0)</f>
        <v>us</v>
      </c>
      <c r="R71" s="7" t="str" cm="1">
        <f t="array" ref="R71">_xlfn.XLOOKUP($C71&amp;$D71&amp;$F71,[1]TEAMS!$C$1:$C$844&amp;[1]TEAMS!$D$1:$D$844&amp;[1]TEAMS!$F$1:$F$844,[1]TEAMS!T$1:T$844,"",0)</f>
        <v>United States</v>
      </c>
      <c r="S71" s="7" t="str" cm="1">
        <f t="array" ref="S71">_xlfn.XLOOKUP($C71&amp;$D71&amp;$F71,[1]TEAMS!$C$1:$C$844&amp;[1]TEAMS!$D$1:$D$844&amp;[1]TEAMS!$F$1:$F$844,[1]TEAMS!U$1:U$844,"",0)</f>
        <v>North America</v>
      </c>
      <c r="T71" s="7" t="str" cm="1">
        <f t="array" ref="T71">_xlfn.XLOOKUP($C71&amp;$D71&amp;$F71,[1]TEAMS!$C$1:$C$844&amp;[1]TEAMS!$D$1:$D$844&amp;[1]TEAMS!$F$1:$F$844,[1]TEAMS!V$1:V$844,"",0)</f>
        <v>Americas</v>
      </c>
      <c r="U71" s="7" cm="1">
        <f t="array" ref="U71">_xlfn.XLOOKUP($C71&amp;$D71&amp;$F71,[1]TEAMS!$C$1:$C$844&amp;[1]TEAMS!$D$1:$D$844&amp;[1]TEAMS!$F$1:$F$844,[1]TEAMS!W$1:W$844,"",0)</f>
        <v>8</v>
      </c>
      <c r="V71" s="7" t="str" cm="1">
        <f t="array" ref="V71">_xlfn.XLOOKUP($C71&amp;$D71&amp;$F71,[1]TEAMS!$C$1:$C$844&amp;[1]TEAMS!$D$1:$D$844&amp;[1]TEAMS!$F$1:$F$844,[1]TEAMS!Z$1:Z$844,"",0)</f>
        <v>Harvard University</v>
      </c>
      <c r="W71" s="7" t="str" cm="1">
        <f t="array" ref="W71">_xlfn.XLOOKUP($C71&amp;$D71&amp;$F71,[1]TEAMS!$C$1:$C$844&amp;[1]TEAMS!$D$1:$D$844&amp;[1]TEAMS!$F$1:$F$844,[1]TEAMS!X$1:X$844,"",0)</f>
        <v>IVY</v>
      </c>
      <c r="X71" s="7" cm="1">
        <f t="array" ref="X71">_xlfn.XLOOKUP($C71&amp;$D71&amp;$F71,[1]TEAMS!$C$1:$C$844&amp;[1]TEAMS!$D$1:$D$844&amp;[1]TEAMS!$F$1:$F$844,[1]TEAMS!AF$1:AF$844,"",0)</f>
        <v>697000</v>
      </c>
      <c r="Y71" s="8" cm="1">
        <f t="array" ref="Y71">_xlfn.XLOOKUP($C71&amp;$D71&amp;$F71,[1]TEAMS!$C$1:$C$844&amp;[1]TEAMS!$D$1:$D$844&amp;[1]TEAMS!$F$1:$F$844,[1]TEAMS!AG$1:AG$844,"",0)</f>
        <v>5.1537062194320334E-3</v>
      </c>
      <c r="Z71" s="7" cm="1">
        <f t="array" ref="Z71">_xlfn.XLOOKUP($C71&amp;$D71&amp;$F71,[1]TEAMS!$C$1:$C$844&amp;[1]TEAMS!$D$1:$D$844&amp;[1]TEAMS!$F$1:$F$844,[1]TEAMS!AJ$1:AJ$844,"",0)</f>
        <v>433</v>
      </c>
      <c r="AA71" s="7" cm="1">
        <f t="array" ref="AA71">_xlfn.XLOOKUP($C71&amp;$D71&amp;$F71,[1]TEAMS!$C$1:$C$844&amp;[1]TEAMS!$D$1:$D$844&amp;[1]TEAMS!$F$1:$F$844,[1]TEAMS!AR$1:AR$844,"",0)</f>
        <v>9.8000000000000007</v>
      </c>
      <c r="AB71" s="8">
        <f t="shared" si="8"/>
        <v>0.21347218029982898</v>
      </c>
      <c r="AC71" s="7" cm="1">
        <f t="array" ref="AC71">_xlfn.XLOOKUP($C71&amp;$D71&amp;$F71,[1]TEAMS!$C$1:$C$844&amp;[1]TEAMS!$D$1:$D$844&amp;[1]TEAMS!$F$1:$F$844,[1]TEAMS!AL$1:AL$844,0,0)</f>
        <v>-0.3</v>
      </c>
      <c r="AD71" s="7" cm="1">
        <f t="array" ref="AD71">_xlfn.XLOOKUP($C71&amp;$D71&amp;$F71,[1]TEAMS!$C$1:$C$844&amp;[1]TEAMS!$D$1:$D$844&amp;[1]TEAMS!$F$1:$F$844,[1]TEAMS!AM$1:AM$844,0,0)</f>
        <v>0.5</v>
      </c>
      <c r="AE71" s="7" cm="1">
        <f t="array" ref="AE71">_xlfn.XLOOKUP($C71&amp;$D71&amp;$F71,[1]TEAMS!$C$1:$C$844&amp;[1]TEAMS!$D$1:$D$844&amp;[1]TEAMS!$F$1:$F$844,[1]TEAMS!AN$1:AN$844,0,0)</f>
        <v>0.2</v>
      </c>
      <c r="AF71" s="7"/>
      <c r="AG71" s="8">
        <f t="shared" si="11"/>
        <v>3.4849999999999994</v>
      </c>
      <c r="AH71" s="8" cm="1">
        <f t="array" ref="AH71">IF(OR($AE71="",$Z71=""),0,SUMPRODUCT(--($C$2:$C$528=$C71),--($D$2:$D$528=$D71),$Z$2:$Z$528,$AE$2:$AE$528)/SUMIFS($Z$2:$Z$528,$C$2:$C$528,$C71,$D$2:$D$528,$D71))</f>
        <v>5.1225726934299223</v>
      </c>
      <c r="AI71" s="7" cm="1">
        <f t="array" ref="AI71">_xlfn.XLOOKUP($C71&amp;$D71&amp;$F71,[1]TEAMS!$C$1:$C$844&amp;[1]TEAMS!$D$1:$D$844&amp;[1]TEAMS!$F$1:$F$844,[1]TEAMS!AO$1:AO$844,"",0)</f>
        <v>1.5</v>
      </c>
      <c r="AJ71" s="8">
        <f t="shared" si="12"/>
        <v>0.46466666666666662</v>
      </c>
      <c r="AK71" s="8" cm="1">
        <f t="array" ref="AK71">IF(OR($AI71="",$Z71=""),0,SUMPRODUCT(--($C$2:$C$528=$C71),--($D$2:$D$528=$D71),$Z$2:$Z$528,$AI$2:$AI$528)/SUMIFS($Z$2:$Z$528,$C$2:$C$528,$C71,$D$2:$D$528,$D71))</f>
        <v>1.7085722909749472</v>
      </c>
      <c r="AL71" s="7" cm="1">
        <f t="array" ref="AL71">_xlfn.XLOOKUP($C71&amp;$D71&amp;$F71,[1]TEAMS!$C$1:$C$844&amp;[1]TEAMS!$D$1:$D$844&amp;[1]TEAMS!$F$1:$F$844,[1]TEAMS!AP$1:AP$844,"",0)</f>
        <v>-2</v>
      </c>
      <c r="AM71" s="8">
        <f t="shared" si="13"/>
        <v>-0.34849999999999998</v>
      </c>
      <c r="AN71" s="8" cm="1">
        <f t="array" ref="AN71">IF(OR($AL71="",$Z71=""),0,SUMPRODUCT(--($C$2:$C$528=$C71),--($D$2:$D$528=$D71),$Z$2:$Z$528,$AL$2:$AL$528)/SUMIFS($Z$2:$Z$528,$C$2:$C$528,$C71,$D$2:$D$528,$D71))</f>
        <v>1.0914583962169233</v>
      </c>
      <c r="AO71" s="7" cm="1">
        <f t="array" ref="AO71">_xlfn.XLOOKUP($C71&amp;$D71&amp;$F71,[1]TEAMS!$C$1:$C$844&amp;[1]TEAMS!$D$1:$D$844&amp;[1]TEAMS!$F$1:$F$844,[1]TEAMS!AQ$1:AQ$844,0,0)</f>
        <v>19.8</v>
      </c>
      <c r="AP71" s="7" cm="1">
        <f t="array" ref="AP71">_xlfn.XLOOKUP($C71&amp;$D71&amp;$F71,[1]TEAMS!$C$1:$C$844&amp;[1]TEAMS!$D$1:$D$844&amp;[1]TEAMS!$F$1:$F$844,[1]TEAMS!AS$1:AS$844,0,0)</f>
        <v>46.400000000000006</v>
      </c>
      <c r="AQ71" s="10" cm="1">
        <f t="array" ref="AQ71">_xlfn.XLOOKUP($C71&amp;$D71&amp;$F71,[1]TEAMS!$C$1:$C$844&amp;[1]TEAMS!$D$1:$D$844&amp;[1]TEAMS!$F$1:$F$844,[1]TEAMS!AT$1:AT$844,0,0)</f>
        <v>15.7</v>
      </c>
      <c r="AR71" s="10" cm="1">
        <f t="array" ref="AR71">_xlfn.XLOOKUP($C71&amp;$D71&amp;$F71,[1]TEAMS!$C$1:$C$844&amp;[1]TEAMS!$D$1:$D$844&amp;[1]TEAMS!$F$1:$F$844,[1]TEAMS!AU$1:AU$844,0,0)</f>
        <v>1</v>
      </c>
      <c r="AS71" s="10" cm="1">
        <f t="array" ref="AS71">_xlfn.XLOOKUP($C71&amp;$D71&amp;$F71,[1]TEAMS!$C$1:$C$844&amp;[1]TEAMS!$D$1:$D$844&amp;[1]TEAMS!$F$1:$F$844,[1]TEAMS!AV$1:AV$844,0,0)</f>
        <v>1.1000000000000001</v>
      </c>
      <c r="AT71" s="10" cm="1">
        <f t="array" ref="AT71">_xlfn.XLOOKUP($C71&amp;$D71&amp;$F71,[1]TEAMS!$C$1:$C$844&amp;[1]TEAMS!$D$1:$D$844&amp;[1]TEAMS!$F$1:$F$844,[1]TEAMS!AW$1:AW$844,0,0)</f>
        <v>13</v>
      </c>
      <c r="AU71" s="10" cm="1">
        <f t="array" ref="AU71">_xlfn.XLOOKUP($C71&amp;$D71&amp;$F71,[1]TEAMS!$C$1:$C$844&amp;[1]TEAMS!$D$1:$D$844&amp;[1]TEAMS!$F$1:$F$844,[1]TEAMS!AX$1:AX$844,0,0)</f>
        <v>1.2076923076923076</v>
      </c>
      <c r="AV71" s="10" cm="1">
        <f t="array" ref="AV71">_xlfn.XLOOKUP($C71&amp;$D71&amp;$F71,[1]TEAMS!$C$1:$C$844&amp;[1]TEAMS!$D$1:$D$844&amp;[1]TEAMS!$F$1:$F$844,[1]TEAMS!AY$1:AY$844,0,0)</f>
        <v>2.1</v>
      </c>
      <c r="AW71" s="7"/>
      <c r="AX71" s="7"/>
      <c r="BB71" s="1" t="s">
        <v>112</v>
      </c>
      <c r="BC71" s="1">
        <v>2019</v>
      </c>
      <c r="BD71" s="1" t="s">
        <v>113</v>
      </c>
      <c r="BE71" s="7" t="s">
        <v>124</v>
      </c>
      <c r="BH71">
        <v>697000</v>
      </c>
    </row>
    <row r="72" spans="1:60" x14ac:dyDescent="0.2">
      <c r="A72" s="1" t="str">
        <f t="shared" si="7"/>
        <v>2019-TOR-Chris Boucher</v>
      </c>
      <c r="B72" s="1" t="s">
        <v>112</v>
      </c>
      <c r="C72" s="1">
        <v>2019</v>
      </c>
      <c r="D72" s="1" t="s">
        <v>113</v>
      </c>
      <c r="E72" s="1" t="str">
        <f t="shared" si="9"/>
        <v>2019-TOR</v>
      </c>
      <c r="F72" s="7" t="s">
        <v>125</v>
      </c>
      <c r="G72" s="7" cm="1">
        <f t="array" ref="G72">_xlfn.XLOOKUP($C72&amp;$D72&amp;$F72,[1]TEAMS!$C$1:$C$844&amp;[1]TEAMS!$D$1:$D$844&amp;[1]TEAMS!$F$1:$F$844,[1]TEAMS!G$1:G$844,"",0)</f>
        <v>25</v>
      </c>
      <c r="H72" s="7" t="str" cm="1">
        <f t="array" ref="H72">_xlfn.XLOOKUP($C72&amp;$D72&amp;$F72,[1]TEAMS!$C$1:$C$844&amp;[1]TEAMS!$D$1:$D$844&amp;[1]TEAMS!$F$1:$F$844,[1]TEAMS!H$1:H$844,"",0)</f>
        <v>PF</v>
      </c>
      <c r="I72" s="8" cm="1">
        <f t="array" ref="I72">_xlfn.XLOOKUP($C72&amp;$D72&amp;$F72,[1]TEAMS!$C$1:$C$844&amp;[1]TEAMS!$D$1:$D$844&amp;[1]TEAMS!$F$1:$F$844,[1]TEAMS!BG$1:BG$844,"",0)</f>
        <v>4.6400000000000006</v>
      </c>
      <c r="J72" s="9">
        <f t="shared" si="10"/>
        <v>5</v>
      </c>
      <c r="K72" s="7" cm="1">
        <f t="array" ref="K72">_xlfn.XLOOKUP($C72&amp;$D72&amp;$F72,[1]TEAMS!$C$1:$C$844&amp;[1]TEAMS!$D$1:$D$844&amp;[1]TEAMS!$F$1:$F$844,[1]TEAMS!J$1:J$844,"",0)</f>
        <v>81</v>
      </c>
      <c r="L72" s="7" cm="1">
        <f t="array" ref="L72">_xlfn.XLOOKUP($C72&amp;$D72&amp;$F72,[1]TEAMS!$C$1:$C$844&amp;[1]TEAMS!$D$1:$D$844&amp;[1]TEAMS!$F$1:$F$844,[1]TEAMS!L$1:L$844,"",0)</f>
        <v>200</v>
      </c>
      <c r="M72" s="10" cm="1">
        <f t="array" ref="M72">_xlfn.XLOOKUP($C72&amp;$D72&amp;$F72,[1]TEAMS!$C$1:$C$844&amp;[1]TEAMS!$D$1:$D$844&amp;[1]TEAMS!$F$1:$F$844,[1]TEAMS!N$1:N$844,"",0)</f>
        <v>21.428027432077336</v>
      </c>
      <c r="N72" s="7" cm="1">
        <f t="array" ref="N72">_xlfn.XLOOKUP($C72&amp;$D72&amp;$F72,[1]TEAMS!$C$1:$C$844&amp;[1]TEAMS!$D$1:$D$844&amp;[1]TEAMS!$F$1:$F$844,[1]TEAMS!O$1:O$844,"",0)</f>
        <v>88</v>
      </c>
      <c r="O72" s="11" cm="1">
        <f t="array" ref="O72">_xlfn.XLOOKUP($C72&amp;$D72&amp;$F72,[1]TEAMS!$C$1:$C$844&amp;[1]TEAMS!$D$1:$D$844&amp;[1]TEAMS!$F$1:$F$844,[1]TEAMS!P$1:P$844,"",0)</f>
        <v>1.0864197530864197</v>
      </c>
      <c r="P72" s="10" cm="1">
        <f t="array" ref="P72">_xlfn.XLOOKUP($C72&amp;$D72&amp;$F72,[1]TEAMS!$C$1:$C$844&amp;[1]TEAMS!$D$1:$D$844&amp;[1]TEAMS!$F$1:$F$844,[1]TEAMS!R$1:R$844,"",0)</f>
        <v>26.422222222222221</v>
      </c>
      <c r="Q72" s="7" t="str" cm="1">
        <f t="array" ref="Q72">_xlfn.XLOOKUP($C72&amp;$D72&amp;$F72,[1]TEAMS!$C$1:$C$844&amp;[1]TEAMS!$D$1:$D$844&amp;[1]TEAMS!$F$1:$F$844,[1]TEAMS!S$1:S$844,"",0)</f>
        <v>lc</v>
      </c>
      <c r="R72" s="7" t="str" cm="1">
        <f t="array" ref="R72">_xlfn.XLOOKUP($C72&amp;$D72&amp;$F72,[1]TEAMS!$C$1:$C$844&amp;[1]TEAMS!$D$1:$D$844&amp;[1]TEAMS!$F$1:$F$844,[1]TEAMS!T$1:T$844,"",0)</f>
        <v>Saint Lucia</v>
      </c>
      <c r="S72" s="7" t="str" cm="1">
        <f t="array" ref="S72">_xlfn.XLOOKUP($C72&amp;$D72&amp;$F72,[1]TEAMS!$C$1:$C$844&amp;[1]TEAMS!$D$1:$D$844&amp;[1]TEAMS!$F$1:$F$844,[1]TEAMS!U$1:U$844,"",0)</f>
        <v>North America</v>
      </c>
      <c r="T72" s="7" t="str" cm="1">
        <f t="array" ref="T72">_xlfn.XLOOKUP($C72&amp;$D72&amp;$F72,[1]TEAMS!$C$1:$C$844&amp;[1]TEAMS!$D$1:$D$844&amp;[1]TEAMS!$F$1:$F$844,[1]TEAMS!V$1:V$844,"",0)</f>
        <v>Caribbean</v>
      </c>
      <c r="U72" s="7" cm="1">
        <f t="array" ref="U72">_xlfn.XLOOKUP($C72&amp;$D72&amp;$F72,[1]TEAMS!$C$1:$C$844&amp;[1]TEAMS!$D$1:$D$844&amp;[1]TEAMS!$F$1:$F$844,[1]TEAMS!W$1:W$844,"",0)</f>
        <v>1</v>
      </c>
      <c r="V72" s="7" t="str" cm="1">
        <f t="array" ref="V72">_xlfn.XLOOKUP($C72&amp;$D72&amp;$F72,[1]TEAMS!$C$1:$C$844&amp;[1]TEAMS!$D$1:$D$844&amp;[1]TEAMS!$F$1:$F$844,[1]TEAMS!Z$1:Z$844,"",0)</f>
        <v>Oregon</v>
      </c>
      <c r="W72" s="7" t="str" cm="1">
        <f t="array" ref="W72">_xlfn.XLOOKUP($C72&amp;$D72&amp;$F72,[1]TEAMS!$C$1:$C$844&amp;[1]TEAMS!$D$1:$D$844&amp;[1]TEAMS!$F$1:$F$844,[1]TEAMS!X$1:X$844,"",0)</f>
        <v>PAC12</v>
      </c>
      <c r="X72" s="7" cm="1">
        <f t="array" ref="X72">_xlfn.XLOOKUP($C72&amp;$D72&amp;$F72,[1]TEAMS!$C$1:$C$844&amp;[1]TEAMS!$D$1:$D$844&amp;[1]TEAMS!$F$1:$F$844,[1]TEAMS!AF$1:AF$844,"",0)</f>
        <v>457418</v>
      </c>
      <c r="Y72" s="8" cm="1">
        <f t="array" ref="Y72">_xlfn.XLOOKUP($C72&amp;$D72&amp;$F72,[1]TEAMS!$C$1:$C$844&amp;[1]TEAMS!$D$1:$D$844&amp;[1]TEAMS!$F$1:$F$844,[1]TEAMS!AG$1:AG$844,"",0)</f>
        <v>3.382206587489472E-3</v>
      </c>
      <c r="Z72" s="7" cm="1">
        <f t="array" ref="Z72">_xlfn.XLOOKUP($C72&amp;$D72&amp;$F72,[1]TEAMS!$C$1:$C$844&amp;[1]TEAMS!$D$1:$D$844&amp;[1]TEAMS!$F$1:$F$844,[1]TEAMS!AJ$1:AJ$844,"",0)</f>
        <v>163</v>
      </c>
      <c r="AA72" s="7" cm="1">
        <f t="array" ref="AA72">_xlfn.XLOOKUP($C72&amp;$D72&amp;$F72,[1]TEAMS!$C$1:$C$844&amp;[1]TEAMS!$D$1:$D$844&amp;[1]TEAMS!$F$1:$F$844,[1]TEAMS!AR$1:AR$844,"",0)</f>
        <v>22.28</v>
      </c>
      <c r="AB72" s="8">
        <f t="shared" si="8"/>
        <v>0.18269644833484255</v>
      </c>
      <c r="AC72" s="7" cm="1">
        <f t="array" ref="AC72">_xlfn.XLOOKUP($C72&amp;$D72&amp;$F72,[1]TEAMS!$C$1:$C$844&amp;[1]TEAMS!$D$1:$D$844&amp;[1]TEAMS!$F$1:$F$844,[1]TEAMS!AL$1:AL$844,0,0)</f>
        <v>0.2</v>
      </c>
      <c r="AD72" s="7" cm="1">
        <f t="array" ref="AD72">_xlfn.XLOOKUP($C72&amp;$D72&amp;$F72,[1]TEAMS!$C$1:$C$844&amp;[1]TEAMS!$D$1:$D$844&amp;[1]TEAMS!$F$1:$F$844,[1]TEAMS!AM$1:AM$844,0,0)</f>
        <v>0.4</v>
      </c>
      <c r="AE72" s="7" cm="1">
        <f t="array" ref="AE72">_xlfn.XLOOKUP($C72&amp;$D72&amp;$F72,[1]TEAMS!$C$1:$C$844&amp;[1]TEAMS!$D$1:$D$844&amp;[1]TEAMS!$F$1:$F$844,[1]TEAMS!AN$1:AN$844,0,0)</f>
        <v>0.7</v>
      </c>
      <c r="AF72" s="7"/>
      <c r="AG72" s="8">
        <f t="shared" si="11"/>
        <v>0.65345428571428577</v>
      </c>
      <c r="AH72" s="8" cm="1">
        <f t="array" ref="AH72">IF(OR($AE72="",$Z72=""),0,SUMPRODUCT(--($C$2:$C$528=$C72),--($D$2:$D$528=$D72),$Z$2:$Z$528,$AE$2:$AE$528)/SUMIFS($Z$2:$Z$528,$C$2:$C$528,$C72,$D$2:$D$528,$D72))</f>
        <v>5.1225726934299223</v>
      </c>
      <c r="AI72" s="7" cm="1">
        <f t="array" ref="AI72">_xlfn.XLOOKUP($C72&amp;$D72&amp;$F72,[1]TEAMS!$C$1:$C$844&amp;[1]TEAMS!$D$1:$D$844&amp;[1]TEAMS!$F$1:$F$844,[1]TEAMS!AO$1:AO$844,"",0)</f>
        <v>-2</v>
      </c>
      <c r="AJ72" s="8">
        <f t="shared" si="12"/>
        <v>-0.228709</v>
      </c>
      <c r="AK72" s="8" cm="1">
        <f t="array" ref="AK72">IF(OR($AI72="",$Z72=""),0,SUMPRODUCT(--($C$2:$C$528=$C72),--($D$2:$D$528=$D72),$Z$2:$Z$528,$AI$2:$AI$528)/SUMIFS($Z$2:$Z$528,$C$2:$C$528,$C72,$D$2:$D$528,$D72))</f>
        <v>1.7085722909749472</v>
      </c>
      <c r="AL72" s="7" cm="1">
        <f t="array" ref="AL72">_xlfn.XLOOKUP($C72&amp;$D72&amp;$F72,[1]TEAMS!$C$1:$C$844&amp;[1]TEAMS!$D$1:$D$844&amp;[1]TEAMS!$F$1:$F$844,[1]TEAMS!AP$1:AP$844,"",0)</f>
        <v>-0.56000000000000005</v>
      </c>
      <c r="AM72" s="8">
        <f t="shared" si="13"/>
        <v>-0.81681785714285704</v>
      </c>
      <c r="AN72" s="8" cm="1">
        <f t="array" ref="AN72">IF(OR($AL72="",$Z72=""),0,SUMPRODUCT(--($C$2:$C$528=$C72),--($D$2:$D$528=$D72),$Z$2:$Z$528,$AL$2:$AL$528)/SUMIFS($Z$2:$Z$528,$C$2:$C$528,$C72,$D$2:$D$528,$D72))</f>
        <v>1.0914583962169233</v>
      </c>
      <c r="AO72" s="7" cm="1">
        <f t="array" ref="AO72">_xlfn.XLOOKUP($C72&amp;$D72&amp;$F72,[1]TEAMS!$C$1:$C$844&amp;[1]TEAMS!$D$1:$D$844&amp;[1]TEAMS!$F$1:$F$844,[1]TEAMS!AQ$1:AQ$844,0,0)</f>
        <v>23.6</v>
      </c>
      <c r="AP72" s="7" cm="1">
        <f t="array" ref="AP72">_xlfn.XLOOKUP($C72&amp;$D72&amp;$F72,[1]TEAMS!$C$1:$C$844&amp;[1]TEAMS!$D$1:$D$844&amp;[1]TEAMS!$F$1:$F$844,[1]TEAMS!AS$1:AS$844,0,0)</f>
        <v>56.3</v>
      </c>
      <c r="AQ72" s="10" cm="1">
        <f t="array" ref="AQ72">_xlfn.XLOOKUP($C72&amp;$D72&amp;$F72,[1]TEAMS!$C$1:$C$844&amp;[1]TEAMS!$D$1:$D$844&amp;[1]TEAMS!$F$1:$F$844,[1]TEAMS!AT$1:AT$844,0,0)</f>
        <v>1.9</v>
      </c>
      <c r="AR72" s="10" cm="1">
        <f t="array" ref="AR72">_xlfn.XLOOKUP($C72&amp;$D72&amp;$F72,[1]TEAMS!$C$1:$C$844&amp;[1]TEAMS!$D$1:$D$844&amp;[1]TEAMS!$F$1:$F$844,[1]TEAMS!AU$1:AU$844,0,0)</f>
        <v>1.8</v>
      </c>
      <c r="AS72" s="10" cm="1">
        <f t="array" ref="AS72">_xlfn.XLOOKUP($C72&amp;$D72&amp;$F72,[1]TEAMS!$C$1:$C$844&amp;[1]TEAMS!$D$1:$D$844&amp;[1]TEAMS!$F$1:$F$844,[1]TEAMS!AV$1:AV$844,0,0)</f>
        <v>12.2</v>
      </c>
      <c r="AT72" s="10" cm="1">
        <f t="array" ref="AT72">_xlfn.XLOOKUP($C72&amp;$D72&amp;$F72,[1]TEAMS!$C$1:$C$844&amp;[1]TEAMS!$D$1:$D$844&amp;[1]TEAMS!$F$1:$F$844,[1]TEAMS!AW$1:AW$844,0,0)</f>
        <v>7.8</v>
      </c>
      <c r="AU72" s="10" cm="1">
        <f t="array" ref="AU72">_xlfn.XLOOKUP($C72&amp;$D72&amp;$F72,[1]TEAMS!$C$1:$C$844&amp;[1]TEAMS!$D$1:$D$844&amp;[1]TEAMS!$F$1:$F$844,[1]TEAMS!AX$1:AX$844,0,0)</f>
        <v>0.24358974358974358</v>
      </c>
      <c r="AV72" s="10" cm="1">
        <f t="array" ref="AV72">_xlfn.XLOOKUP($C72&amp;$D72&amp;$F72,[1]TEAMS!$C$1:$C$844&amp;[1]TEAMS!$D$1:$D$844&amp;[1]TEAMS!$F$1:$F$844,[1]TEAMS!AY$1:AY$844,0,0)</f>
        <v>14</v>
      </c>
      <c r="AW72" s="7"/>
      <c r="AX72" s="7"/>
      <c r="BB72" s="1" t="s">
        <v>112</v>
      </c>
      <c r="BC72" s="1">
        <v>2019</v>
      </c>
      <c r="BD72" s="1" t="s">
        <v>113</v>
      </c>
      <c r="BE72" s="7" t="s">
        <v>125</v>
      </c>
      <c r="BH72">
        <v>457418</v>
      </c>
    </row>
    <row r="73" spans="1:60" x14ac:dyDescent="0.2">
      <c r="A73" s="1" t="str">
        <f t="shared" si="7"/>
        <v>2019-TOR-Malcolm Miller</v>
      </c>
      <c r="B73" s="1" t="s">
        <v>112</v>
      </c>
      <c r="C73" s="1">
        <v>2019</v>
      </c>
      <c r="D73" s="1" t="s">
        <v>113</v>
      </c>
      <c r="E73" s="1" t="str">
        <f t="shared" si="9"/>
        <v>2019-TOR</v>
      </c>
      <c r="F73" s="7" t="s">
        <v>126</v>
      </c>
      <c r="G73" s="7" cm="1">
        <f t="array" ref="G73">_xlfn.XLOOKUP($C73&amp;$D73&amp;$F73,[1]TEAMS!$C$1:$C$844&amp;[1]TEAMS!$D$1:$D$844&amp;[1]TEAMS!$F$1:$F$844,[1]TEAMS!G$1:G$844,"",0)</f>
        <v>13</v>
      </c>
      <c r="H73" s="7" t="str" cm="1">
        <f t="array" ref="H73">_xlfn.XLOOKUP($C73&amp;$D73&amp;$F73,[1]TEAMS!$C$1:$C$844&amp;[1]TEAMS!$D$1:$D$844&amp;[1]TEAMS!$F$1:$F$844,[1]TEAMS!H$1:H$844,"",0)</f>
        <v>SF</v>
      </c>
      <c r="I73" s="8" cm="1">
        <f t="array" ref="I73">_xlfn.XLOOKUP($C73&amp;$D73&amp;$F73,[1]TEAMS!$C$1:$C$844&amp;[1]TEAMS!$D$1:$D$844&amp;[1]TEAMS!$F$1:$F$844,[1]TEAMS!BG$1:BG$844,"",0)</f>
        <v>3.4</v>
      </c>
      <c r="J73" s="9">
        <f t="shared" si="10"/>
        <v>3</v>
      </c>
      <c r="K73" s="7" cm="1">
        <f t="array" ref="K73">_xlfn.XLOOKUP($C73&amp;$D73&amp;$F73,[1]TEAMS!$C$1:$C$844&amp;[1]TEAMS!$D$1:$D$844&amp;[1]TEAMS!$F$1:$F$844,[1]TEAMS!J$1:J$844,"",0)</f>
        <v>79</v>
      </c>
      <c r="L73" s="7" cm="1">
        <f t="array" ref="L73">_xlfn.XLOOKUP($C73&amp;$D73&amp;$F73,[1]TEAMS!$C$1:$C$844&amp;[1]TEAMS!$D$1:$D$844&amp;[1]TEAMS!$F$1:$F$844,[1]TEAMS!L$1:L$844,"",0)</f>
        <v>210</v>
      </c>
      <c r="M73" s="10" cm="1">
        <f t="array" ref="M73">_xlfn.XLOOKUP($C73&amp;$D73&amp;$F73,[1]TEAMS!$C$1:$C$844&amp;[1]TEAMS!$D$1:$D$844&amp;[1]TEAMS!$F$1:$F$844,[1]TEAMS!N$1:N$844,"",0)</f>
        <v>23.653060788487799</v>
      </c>
      <c r="N73" s="7" cm="1">
        <f t="array" ref="N73">_xlfn.XLOOKUP($C73&amp;$D73&amp;$F73,[1]TEAMS!$C$1:$C$844&amp;[1]TEAMS!$D$1:$D$844&amp;[1]TEAMS!$F$1:$F$844,[1]TEAMS!O$1:O$844,"",0)</f>
        <v>84</v>
      </c>
      <c r="O73" s="11" cm="1">
        <f t="array" ref="O73">_xlfn.XLOOKUP($C73&amp;$D73&amp;$F73,[1]TEAMS!$C$1:$C$844&amp;[1]TEAMS!$D$1:$D$844&amp;[1]TEAMS!$F$1:$F$844,[1]TEAMS!P$1:P$844,"",0)</f>
        <v>1.0632911392405062</v>
      </c>
      <c r="P73" s="10" cm="1">
        <f t="array" ref="P73">_xlfn.XLOOKUP($C73&amp;$D73&amp;$F73,[1]TEAMS!$C$1:$C$844&amp;[1]TEAMS!$D$1:$D$844&amp;[1]TEAMS!$F$1:$F$844,[1]TEAMS!R$1:R$844,"",0)</f>
        <v>26.269444444444446</v>
      </c>
      <c r="Q73" s="7" t="str" cm="1">
        <f t="array" ref="Q73">_xlfn.XLOOKUP($C73&amp;$D73&amp;$F73,[1]TEAMS!$C$1:$C$844&amp;[1]TEAMS!$D$1:$D$844&amp;[1]TEAMS!$F$1:$F$844,[1]TEAMS!S$1:S$844,"",0)</f>
        <v>us</v>
      </c>
      <c r="R73" s="7" t="str" cm="1">
        <f t="array" ref="R73">_xlfn.XLOOKUP($C73&amp;$D73&amp;$F73,[1]TEAMS!$C$1:$C$844&amp;[1]TEAMS!$D$1:$D$844&amp;[1]TEAMS!$F$1:$F$844,[1]TEAMS!T$1:T$844,"",0)</f>
        <v>United States</v>
      </c>
      <c r="S73" s="7" t="str" cm="1">
        <f t="array" ref="S73">_xlfn.XLOOKUP($C73&amp;$D73&amp;$F73,[1]TEAMS!$C$1:$C$844&amp;[1]TEAMS!$D$1:$D$844&amp;[1]TEAMS!$F$1:$F$844,[1]TEAMS!U$1:U$844,"",0)</f>
        <v>North America</v>
      </c>
      <c r="T73" s="7" t="str" cm="1">
        <f t="array" ref="T73">_xlfn.XLOOKUP($C73&amp;$D73&amp;$F73,[1]TEAMS!$C$1:$C$844&amp;[1]TEAMS!$D$1:$D$844&amp;[1]TEAMS!$F$1:$F$844,[1]TEAMS!V$1:V$844,"",0)</f>
        <v>Americas</v>
      </c>
      <c r="U73" s="7" cm="1">
        <f t="array" ref="U73">_xlfn.XLOOKUP($C73&amp;$D73&amp;$F73,[1]TEAMS!$C$1:$C$844&amp;[1]TEAMS!$D$1:$D$844&amp;[1]TEAMS!$F$1:$F$844,[1]TEAMS!W$1:W$844,"",0)</f>
        <v>1</v>
      </c>
      <c r="V73" s="7" t="str" cm="1">
        <f t="array" ref="V73">_xlfn.XLOOKUP($C73&amp;$D73&amp;$F73,[1]TEAMS!$C$1:$C$844&amp;[1]TEAMS!$D$1:$D$844&amp;[1]TEAMS!$F$1:$F$844,[1]TEAMS!Z$1:Z$844,"",0)</f>
        <v>Holy Cross</v>
      </c>
      <c r="W73" s="7" t="str" cm="1">
        <f t="array" ref="W73">_xlfn.XLOOKUP($C73&amp;$D73&amp;$F73,[1]TEAMS!$C$1:$C$844&amp;[1]TEAMS!$D$1:$D$844&amp;[1]TEAMS!$F$1:$F$844,[1]TEAMS!X$1:X$844,"",0)</f>
        <v>PATRIOT</v>
      </c>
      <c r="X73" s="7" cm="1">
        <f t="array" ref="X73">_xlfn.XLOOKUP($C73&amp;$D73&amp;$F73,[1]TEAMS!$C$1:$C$844&amp;[1]TEAMS!$D$1:$D$844&amp;[1]TEAMS!$F$1:$F$844,[1]TEAMS!AF$1:AF$844,"",0)</f>
        <v>457418</v>
      </c>
      <c r="Y73" s="8" cm="1">
        <f t="array" ref="Y73">_xlfn.XLOOKUP($C73&amp;$D73&amp;$F73,[1]TEAMS!$C$1:$C$844&amp;[1]TEAMS!$D$1:$D$844&amp;[1]TEAMS!$F$1:$F$844,[1]TEAMS!AG$1:AG$844,"",0)</f>
        <v>3.382206587489472E-3</v>
      </c>
      <c r="Z73" s="7" cm="1">
        <f t="array" ref="Z73">_xlfn.XLOOKUP($C73&amp;$D73&amp;$F73,[1]TEAMS!$C$1:$C$844&amp;[1]TEAMS!$D$1:$D$844&amp;[1]TEAMS!$F$1:$F$844,[1]TEAMS!AJ$1:AJ$844,"",0)</f>
        <v>67</v>
      </c>
      <c r="AA73" s="7" cm="1">
        <f t="array" ref="AA73">_xlfn.XLOOKUP($C73&amp;$D73&amp;$F73,[1]TEAMS!$C$1:$C$844&amp;[1]TEAMS!$D$1:$D$844&amp;[1]TEAMS!$F$1:$F$844,[1]TEAMS!AR$1:AR$844,"",0)</f>
        <v>13.7</v>
      </c>
      <c r="AB73" s="8">
        <f t="shared" si="8"/>
        <v>4.6176677734178488E-2</v>
      </c>
      <c r="AC73" s="7" cm="1">
        <f t="array" ref="AC73">_xlfn.XLOOKUP($C73&amp;$D73&amp;$F73,[1]TEAMS!$C$1:$C$844&amp;[1]TEAMS!$D$1:$D$844&amp;[1]TEAMS!$F$1:$F$844,[1]TEAMS!AL$1:AL$844,0,0)</f>
        <v>0.1</v>
      </c>
      <c r="AD73" s="7" cm="1">
        <f t="array" ref="AD73">_xlfn.XLOOKUP($C73&amp;$D73&amp;$F73,[1]TEAMS!$C$1:$C$844&amp;[1]TEAMS!$D$1:$D$844&amp;[1]TEAMS!$F$1:$F$844,[1]TEAMS!AM$1:AM$844,0,0)</f>
        <v>0.1</v>
      </c>
      <c r="AE73" s="7" cm="1">
        <f t="array" ref="AE73">_xlfn.XLOOKUP($C73&amp;$D73&amp;$F73,[1]TEAMS!$C$1:$C$844&amp;[1]TEAMS!$D$1:$D$844&amp;[1]TEAMS!$F$1:$F$844,[1]TEAMS!AN$1:AN$844,0,0)</f>
        <v>0.2</v>
      </c>
      <c r="AF73" s="7"/>
      <c r="AG73" s="8">
        <f t="shared" si="11"/>
        <v>2.2870899999999996</v>
      </c>
      <c r="AH73" s="8" cm="1">
        <f t="array" ref="AH73">IF(OR($AE73="",$Z73=""),0,SUMPRODUCT(--($C$2:$C$528=$C73),--($D$2:$D$528=$D73),$Z$2:$Z$528,$AE$2:$AE$528)/SUMIFS($Z$2:$Z$528,$C$2:$C$528,$C73,$D$2:$D$528,$D73))</f>
        <v>5.1225726934299223</v>
      </c>
      <c r="AI73" s="7" cm="1">
        <f t="array" ref="AI73">_xlfn.XLOOKUP($C73&amp;$D73&amp;$F73,[1]TEAMS!$C$1:$C$844&amp;[1]TEAMS!$D$1:$D$844&amp;[1]TEAMS!$F$1:$F$844,[1]TEAMS!AO$1:AO$844,"",0)</f>
        <v>-2.8</v>
      </c>
      <c r="AJ73" s="8">
        <f t="shared" si="12"/>
        <v>-0.16336357142857144</v>
      </c>
      <c r="AK73" s="8" cm="1">
        <f t="array" ref="AK73">IF(OR($AI73="",$Z73=""),0,SUMPRODUCT(--($C$2:$C$528=$C73),--($D$2:$D$528=$D73),$Z$2:$Z$528,$AI$2:$AI$528)/SUMIFS($Z$2:$Z$528,$C$2:$C$528,$C73,$D$2:$D$528,$D73))</f>
        <v>1.7085722909749472</v>
      </c>
      <c r="AL73" s="7" cm="1">
        <f t="array" ref="AL73">_xlfn.XLOOKUP($C73&amp;$D73&amp;$F73,[1]TEAMS!$C$1:$C$844&amp;[1]TEAMS!$D$1:$D$844&amp;[1]TEAMS!$F$1:$F$844,[1]TEAMS!AP$1:AP$844,"",0)</f>
        <v>-1.84</v>
      </c>
      <c r="AM73" s="8">
        <f t="shared" si="13"/>
        <v>-0.24859673913043476</v>
      </c>
      <c r="AN73" s="8" cm="1">
        <f t="array" ref="AN73">IF(OR($AL73="",$Z73=""),0,SUMPRODUCT(--($C$2:$C$528=$C73),--($D$2:$D$528=$D73),$Z$2:$Z$528,$AL$2:$AL$528)/SUMIFS($Z$2:$Z$528,$C$2:$C$528,$C73,$D$2:$D$528,$D73))</f>
        <v>1.0914583962169233</v>
      </c>
      <c r="AO73" s="7" cm="1">
        <f t="array" ref="AO73">_xlfn.XLOOKUP($C73&amp;$D73&amp;$F73,[1]TEAMS!$C$1:$C$844&amp;[1]TEAMS!$D$1:$D$844&amp;[1]TEAMS!$F$1:$F$844,[1]TEAMS!AQ$1:AQ$844,0,0)</f>
        <v>18.5</v>
      </c>
      <c r="AP73" s="7" cm="1">
        <f t="array" ref="AP73">_xlfn.XLOOKUP($C73&amp;$D73&amp;$F73,[1]TEAMS!$C$1:$C$844&amp;[1]TEAMS!$D$1:$D$844&amp;[1]TEAMS!$F$1:$F$844,[1]TEAMS!AS$1:AS$844,0,0)</f>
        <v>63</v>
      </c>
      <c r="AQ73" s="10" cm="1">
        <f t="array" ref="AQ73">_xlfn.XLOOKUP($C73&amp;$D73&amp;$F73,[1]TEAMS!$C$1:$C$844&amp;[1]TEAMS!$D$1:$D$844&amp;[1]TEAMS!$F$1:$F$844,[1]TEAMS!AT$1:AT$844,0,0)</f>
        <v>2.1</v>
      </c>
      <c r="AR73" s="10" cm="1">
        <f t="array" ref="AR73">_xlfn.XLOOKUP($C73&amp;$D73&amp;$F73,[1]TEAMS!$C$1:$C$844&amp;[1]TEAMS!$D$1:$D$844&amp;[1]TEAMS!$F$1:$F$844,[1]TEAMS!AU$1:AU$844,0,0)</f>
        <v>0.7</v>
      </c>
      <c r="AS73" s="10" cm="1">
        <f t="array" ref="AS73">_xlfn.XLOOKUP($C73&amp;$D73&amp;$F73,[1]TEAMS!$C$1:$C$844&amp;[1]TEAMS!$D$1:$D$844&amp;[1]TEAMS!$F$1:$F$844,[1]TEAMS!AV$1:AV$844,0,0)</f>
        <v>1.2</v>
      </c>
      <c r="AT73" s="10" cm="1">
        <f t="array" ref="AT73">_xlfn.XLOOKUP($C73&amp;$D73&amp;$F73,[1]TEAMS!$C$1:$C$844&amp;[1]TEAMS!$D$1:$D$844&amp;[1]TEAMS!$F$1:$F$844,[1]TEAMS!AW$1:AW$844,0,0)</f>
        <v>3.5</v>
      </c>
      <c r="AU73" s="10" cm="1">
        <f t="array" ref="AU73">_xlfn.XLOOKUP($C73&amp;$D73&amp;$F73,[1]TEAMS!$C$1:$C$844&amp;[1]TEAMS!$D$1:$D$844&amp;[1]TEAMS!$F$1:$F$844,[1]TEAMS!AX$1:AX$844,0,0)</f>
        <v>0.6</v>
      </c>
      <c r="AV73" s="10" cm="1">
        <f t="array" ref="AV73">_xlfn.XLOOKUP($C73&amp;$D73&amp;$F73,[1]TEAMS!$C$1:$C$844&amp;[1]TEAMS!$D$1:$D$844&amp;[1]TEAMS!$F$1:$F$844,[1]TEAMS!AY$1:AY$844,0,0)</f>
        <v>1.9</v>
      </c>
      <c r="AW73" s="7"/>
      <c r="AX73" s="7"/>
      <c r="BB73" s="1" t="s">
        <v>112</v>
      </c>
      <c r="BC73" s="1">
        <v>2019</v>
      </c>
      <c r="BD73" s="1" t="s">
        <v>113</v>
      </c>
      <c r="BE73" s="7" t="s">
        <v>126</v>
      </c>
      <c r="BH73">
        <v>457418</v>
      </c>
    </row>
    <row r="74" spans="1:60" x14ac:dyDescent="0.2">
      <c r="A74" s="1" t="str">
        <f t="shared" si="7"/>
        <v>2019-TOR-Jodie Meeks</v>
      </c>
      <c r="B74" s="1" t="s">
        <v>112</v>
      </c>
      <c r="C74" s="1">
        <v>2019</v>
      </c>
      <c r="D74" s="1" t="s">
        <v>113</v>
      </c>
      <c r="E74" s="1" t="str">
        <f t="shared" si="9"/>
        <v>2019-TOR</v>
      </c>
      <c r="F74" s="7" t="s">
        <v>127</v>
      </c>
      <c r="G74" s="7" cm="1">
        <f t="array" ref="G74">_xlfn.XLOOKUP($C74&amp;$D74&amp;$F74,[1]TEAMS!$C$1:$C$844&amp;[1]TEAMS!$D$1:$D$844&amp;[1]TEAMS!$F$1:$F$844,[1]TEAMS!G$1:G$844,"",0)</f>
        <v>20</v>
      </c>
      <c r="H74" s="7" t="str" cm="1">
        <f t="array" ref="H74">_xlfn.XLOOKUP($C74&amp;$D74&amp;$F74,[1]TEAMS!$C$1:$C$844&amp;[1]TEAMS!$D$1:$D$844&amp;[1]TEAMS!$F$1:$F$844,[1]TEAMS!H$1:H$844,"",0)</f>
        <v>SG</v>
      </c>
      <c r="I74" s="8" cm="1">
        <f t="array" ref="I74">_xlfn.XLOOKUP($C74&amp;$D74&amp;$F74,[1]TEAMS!$C$1:$C$844&amp;[1]TEAMS!$D$1:$D$844&amp;[1]TEAMS!$F$1:$F$844,[1]TEAMS!BG$1:BG$844,"",0)</f>
        <v>2.4299999999999997</v>
      </c>
      <c r="J74" s="9">
        <f t="shared" si="10"/>
        <v>2</v>
      </c>
      <c r="K74" s="7" cm="1">
        <f t="array" ref="K74">_xlfn.XLOOKUP($C74&amp;$D74&amp;$F74,[1]TEAMS!$C$1:$C$844&amp;[1]TEAMS!$D$1:$D$844&amp;[1]TEAMS!$F$1:$F$844,[1]TEAMS!J$1:J$844,"",0)</f>
        <v>76</v>
      </c>
      <c r="L74" s="7" cm="1">
        <f t="array" ref="L74">_xlfn.XLOOKUP($C74&amp;$D74&amp;$F74,[1]TEAMS!$C$1:$C$844&amp;[1]TEAMS!$D$1:$D$844&amp;[1]TEAMS!$F$1:$F$844,[1]TEAMS!L$1:L$844,"",0)</f>
        <v>210</v>
      </c>
      <c r="M74" s="10" cm="1">
        <f t="array" ref="M74">_xlfn.XLOOKUP($C74&amp;$D74&amp;$F74,[1]TEAMS!$C$1:$C$844&amp;[1]TEAMS!$D$1:$D$844&amp;[1]TEAMS!$F$1:$F$844,[1]TEAMS!N$1:N$844,"",0)</f>
        <v>25.557263223849098</v>
      </c>
      <c r="N74" s="7" cm="1">
        <f t="array" ref="N74">_xlfn.XLOOKUP($C74&amp;$D74&amp;$F74,[1]TEAMS!$C$1:$C$844&amp;[1]TEAMS!$D$1:$D$844&amp;[1]TEAMS!$F$1:$F$844,[1]TEAMS!O$1:O$844,"",0)</f>
        <v>76.5</v>
      </c>
      <c r="O74" s="11" cm="1">
        <f t="array" ref="O74">_xlfn.XLOOKUP($C74&amp;$D74&amp;$F74,[1]TEAMS!$C$1:$C$844&amp;[1]TEAMS!$D$1:$D$844&amp;[1]TEAMS!$F$1:$F$844,[1]TEAMS!P$1:P$844,"",0)</f>
        <v>1.006578947368421</v>
      </c>
      <c r="P74" s="10" cm="1">
        <f t="array" ref="P74">_xlfn.XLOOKUP($C74&amp;$D74&amp;$F74,[1]TEAMS!$C$1:$C$844&amp;[1]TEAMS!$D$1:$D$844&amp;[1]TEAMS!$F$1:$F$844,[1]TEAMS!R$1:R$844,"",0)</f>
        <v>31.81111111111111</v>
      </c>
      <c r="Q74" s="7" t="str" cm="1">
        <f t="array" ref="Q74">_xlfn.XLOOKUP($C74&amp;$D74&amp;$F74,[1]TEAMS!$C$1:$C$844&amp;[1]TEAMS!$D$1:$D$844&amp;[1]TEAMS!$F$1:$F$844,[1]TEAMS!S$1:S$844,"",0)</f>
        <v>us</v>
      </c>
      <c r="R74" s="7" t="str" cm="1">
        <f t="array" ref="R74">_xlfn.XLOOKUP($C74&amp;$D74&amp;$F74,[1]TEAMS!$C$1:$C$844&amp;[1]TEAMS!$D$1:$D$844&amp;[1]TEAMS!$F$1:$F$844,[1]TEAMS!T$1:T$844,"",0)</f>
        <v>United States</v>
      </c>
      <c r="S74" s="7" t="str" cm="1">
        <f t="array" ref="S74">_xlfn.XLOOKUP($C74&amp;$D74&amp;$F74,[1]TEAMS!$C$1:$C$844&amp;[1]TEAMS!$D$1:$D$844&amp;[1]TEAMS!$F$1:$F$844,[1]TEAMS!U$1:U$844,"",0)</f>
        <v>North America</v>
      </c>
      <c r="T74" s="7" t="str" cm="1">
        <f t="array" ref="T74">_xlfn.XLOOKUP($C74&amp;$D74&amp;$F74,[1]TEAMS!$C$1:$C$844&amp;[1]TEAMS!$D$1:$D$844&amp;[1]TEAMS!$F$1:$F$844,[1]TEAMS!V$1:V$844,"",0)</f>
        <v>Americas</v>
      </c>
      <c r="U74" s="7" cm="1">
        <f t="array" ref="U74">_xlfn.XLOOKUP($C74&amp;$D74&amp;$F74,[1]TEAMS!$C$1:$C$844&amp;[1]TEAMS!$D$1:$D$844&amp;[1]TEAMS!$F$1:$F$844,[1]TEAMS!W$1:W$844,"",0)</f>
        <v>9</v>
      </c>
      <c r="V74" s="7" t="str" cm="1">
        <f t="array" ref="V74">_xlfn.XLOOKUP($C74&amp;$D74&amp;$F74,[1]TEAMS!$C$1:$C$844&amp;[1]TEAMS!$D$1:$D$844&amp;[1]TEAMS!$F$1:$F$844,[1]TEAMS!Z$1:Z$844,"",0)</f>
        <v>Kentucky</v>
      </c>
      <c r="W74" s="7" t="str" cm="1">
        <f t="array" ref="W74">_xlfn.XLOOKUP($C74&amp;$D74&amp;$F74,[1]TEAMS!$C$1:$C$844&amp;[1]TEAMS!$D$1:$D$844&amp;[1]TEAMS!$F$1:$F$844,[1]TEAMS!X$1:X$844,"",0)</f>
        <v>SEC</v>
      </c>
      <c r="X74" s="7" cm="1">
        <f t="array" ref="X74">_xlfn.XLOOKUP($C74&amp;$D74&amp;$F74,[1]TEAMS!$C$1:$C$844&amp;[1]TEAMS!$D$1:$D$844&amp;[1]TEAMS!$F$1:$F$844,[1]TEAMS!AF$1:AF$844,"",0)</f>
        <v>319677</v>
      </c>
      <c r="Y74" s="8" cm="1">
        <f t="array" ref="Y74">_xlfn.XLOOKUP($C74&amp;$D74&amp;$F74,[1]TEAMS!$C$1:$C$844&amp;[1]TEAMS!$D$1:$D$844&amp;[1]TEAMS!$F$1:$F$844,[1]TEAMS!AG$1:AG$844,"",0)</f>
        <v>2.3637321995830332E-3</v>
      </c>
      <c r="Z74" s="7" cm="1">
        <f t="array" ref="Z74">_xlfn.XLOOKUP($C74&amp;$D74&amp;$F74,[1]TEAMS!$C$1:$C$844&amp;[1]TEAMS!$D$1:$D$844&amp;[1]TEAMS!$F$1:$F$844,[1]TEAMS!AJ$1:AJ$844,"",0)</f>
        <v>104</v>
      </c>
      <c r="AA74" s="7" cm="1">
        <f t="array" ref="AA74">_xlfn.XLOOKUP($C74&amp;$D74&amp;$F74,[1]TEAMS!$C$1:$C$844&amp;[1]TEAMS!$D$1:$D$844&amp;[1]TEAMS!$F$1:$F$844,[1]TEAMS!AR$1:AR$844,"",0)</f>
        <v>16.04</v>
      </c>
      <c r="AB74" s="8">
        <f t="shared" si="8"/>
        <v>8.3919911459905419E-2</v>
      </c>
      <c r="AC74" s="7" cm="1">
        <f t="array" ref="AC74">_xlfn.XLOOKUP($C74&amp;$D74&amp;$F74,[1]TEAMS!$C$1:$C$844&amp;[1]TEAMS!$D$1:$D$844&amp;[1]TEAMS!$F$1:$F$844,[1]TEAMS!AL$1:AL$844,0,0)</f>
        <v>0.2</v>
      </c>
      <c r="AD74" s="7" cm="1">
        <f t="array" ref="AD74">_xlfn.XLOOKUP($C74&amp;$D74&amp;$F74,[1]TEAMS!$C$1:$C$844&amp;[1]TEAMS!$D$1:$D$844&amp;[1]TEAMS!$F$1:$F$844,[1]TEAMS!AM$1:AM$844,0,0)</f>
        <v>0.1</v>
      </c>
      <c r="AE74" s="7" cm="1">
        <f t="array" ref="AE74">_xlfn.XLOOKUP($C74&amp;$D74&amp;$F74,[1]TEAMS!$C$1:$C$844&amp;[1]TEAMS!$D$1:$D$844&amp;[1]TEAMS!$F$1:$F$844,[1]TEAMS!AN$1:AN$844,0,0)</f>
        <v>0.3</v>
      </c>
      <c r="AF74" s="7"/>
      <c r="AG74" s="8">
        <f t="shared" si="11"/>
        <v>1.06559</v>
      </c>
      <c r="AH74" s="8" cm="1">
        <f t="array" ref="AH74">IF(OR($AE74="",$Z74=""),0,SUMPRODUCT(--($C$2:$C$528=$C74),--($D$2:$D$528=$D74),$Z$2:$Z$528,$AE$2:$AE$528)/SUMIFS($Z$2:$Z$528,$C$2:$C$528,$C74,$D$2:$D$528,$D74))</f>
        <v>5.1225726934299223</v>
      </c>
      <c r="AI74" s="7" cm="1">
        <f t="array" ref="AI74">_xlfn.XLOOKUP($C74&amp;$D74&amp;$F74,[1]TEAMS!$C$1:$C$844&amp;[1]TEAMS!$D$1:$D$844&amp;[1]TEAMS!$F$1:$F$844,[1]TEAMS!AO$1:AO$844,"",0)</f>
        <v>-3.7</v>
      </c>
      <c r="AJ74" s="8">
        <f t="shared" si="12"/>
        <v>-8.6399189189189179E-2</v>
      </c>
      <c r="AK74" s="8" cm="1">
        <f t="array" ref="AK74">IF(OR($AI74="",$Z74=""),0,SUMPRODUCT(--($C$2:$C$528=$C74),--($D$2:$D$528=$D74),$Z$2:$Z$528,$AI$2:$AI$528)/SUMIFS($Z$2:$Z$528,$C$2:$C$528,$C74,$D$2:$D$528,$D74))</f>
        <v>1.7085722909749472</v>
      </c>
      <c r="AL74" s="7" cm="1">
        <f t="array" ref="AL74">_xlfn.XLOOKUP($C74&amp;$D74&amp;$F74,[1]TEAMS!$C$1:$C$844&amp;[1]TEAMS!$D$1:$D$844&amp;[1]TEAMS!$F$1:$F$844,[1]TEAMS!AP$1:AP$844,"",0)</f>
        <v>-1.74</v>
      </c>
      <c r="AM74" s="8">
        <f t="shared" si="13"/>
        <v>-0.18372241379310345</v>
      </c>
      <c r="AN74" s="8" cm="1">
        <f t="array" ref="AN74">IF(OR($AL74="",$Z74=""),0,SUMPRODUCT(--($C$2:$C$528=$C74),--($D$2:$D$528=$D74),$Z$2:$Z$528,$AL$2:$AL$528)/SUMIFS($Z$2:$Z$528,$C$2:$C$528,$C74,$D$2:$D$528,$D74))</f>
        <v>1.0914583962169233</v>
      </c>
      <c r="AO74" s="7" cm="1">
        <f t="array" ref="AO74">_xlfn.XLOOKUP($C74&amp;$D74&amp;$F74,[1]TEAMS!$C$1:$C$844&amp;[1]TEAMS!$D$1:$D$844&amp;[1]TEAMS!$F$1:$F$844,[1]TEAMS!AQ$1:AQ$844,0,0)</f>
        <v>17.100000000000001</v>
      </c>
      <c r="AP74" s="7" cm="1">
        <f t="array" ref="AP74">_xlfn.XLOOKUP($C74&amp;$D74&amp;$F74,[1]TEAMS!$C$1:$C$844&amp;[1]TEAMS!$D$1:$D$844&amp;[1]TEAMS!$F$1:$F$844,[1]TEAMS!AS$1:AS$844,0,0)</f>
        <v>64.7</v>
      </c>
      <c r="AQ74" s="10" cm="1">
        <f t="array" ref="AQ74">_xlfn.XLOOKUP($C74&amp;$D74&amp;$F74,[1]TEAMS!$C$1:$C$844&amp;[1]TEAMS!$D$1:$D$844&amp;[1]TEAMS!$F$1:$F$844,[1]TEAMS!AT$1:AT$844,0,0)</f>
        <v>11.5</v>
      </c>
      <c r="AR74" s="10" cm="1">
        <f t="array" ref="AR74">_xlfn.XLOOKUP($C74&amp;$D74&amp;$F74,[1]TEAMS!$C$1:$C$844&amp;[1]TEAMS!$D$1:$D$844&amp;[1]TEAMS!$F$1:$F$844,[1]TEAMS!AU$1:AU$844,0,0)</f>
        <v>0.5</v>
      </c>
      <c r="AS74" s="10" cm="1">
        <f t="array" ref="AS74">_xlfn.XLOOKUP($C74&amp;$D74&amp;$F74,[1]TEAMS!$C$1:$C$844&amp;[1]TEAMS!$D$1:$D$844&amp;[1]TEAMS!$F$1:$F$844,[1]TEAMS!AV$1:AV$844,0,0)</f>
        <v>0.8</v>
      </c>
      <c r="AT74" s="10" cm="1">
        <f t="array" ref="AT74">_xlfn.XLOOKUP($C74&amp;$D74&amp;$F74,[1]TEAMS!$C$1:$C$844&amp;[1]TEAMS!$D$1:$D$844&amp;[1]TEAMS!$F$1:$F$844,[1]TEAMS!AW$1:AW$844,0,0)</f>
        <v>4.8</v>
      </c>
      <c r="AU74" s="10" cm="1">
        <f t="array" ref="AU74">_xlfn.XLOOKUP($C74&amp;$D74&amp;$F74,[1]TEAMS!$C$1:$C$844&amp;[1]TEAMS!$D$1:$D$844&amp;[1]TEAMS!$F$1:$F$844,[1]TEAMS!AX$1:AX$844,0,0)</f>
        <v>2.3958333333333335</v>
      </c>
      <c r="AV74" s="10" cm="1">
        <f t="array" ref="AV74">_xlfn.XLOOKUP($C74&amp;$D74&amp;$F74,[1]TEAMS!$C$1:$C$844&amp;[1]TEAMS!$D$1:$D$844&amp;[1]TEAMS!$F$1:$F$844,[1]TEAMS!AY$1:AY$844,0,0)</f>
        <v>1.3</v>
      </c>
      <c r="AW74" s="7"/>
      <c r="AX74" s="7"/>
      <c r="BB74" s="1" t="s">
        <v>112</v>
      </c>
      <c r="BC74" s="1">
        <v>2019</v>
      </c>
      <c r="BD74" s="1" t="s">
        <v>113</v>
      </c>
      <c r="BE74" s="7" t="s">
        <v>127</v>
      </c>
      <c r="BH74">
        <v>319677</v>
      </c>
    </row>
    <row r="75" spans="1:60" x14ac:dyDescent="0.2">
      <c r="A75" s="1" t="str">
        <f t="shared" si="7"/>
        <v>2019-TOR-Eric Moreland</v>
      </c>
      <c r="B75" s="1" t="s">
        <v>112</v>
      </c>
      <c r="C75" s="1">
        <v>2019</v>
      </c>
      <c r="D75" s="1" t="s">
        <v>113</v>
      </c>
      <c r="E75" s="1" t="str">
        <f t="shared" si="9"/>
        <v>2019-TOR</v>
      </c>
      <c r="F75" s="7" t="s">
        <v>128</v>
      </c>
      <c r="G75" s="7" cm="1">
        <f t="array" ref="G75">_xlfn.XLOOKUP($C75&amp;$D75&amp;$F75,[1]TEAMS!$C$1:$C$844&amp;[1]TEAMS!$D$1:$D$844&amp;[1]TEAMS!$F$1:$F$844,[1]TEAMS!G$1:G$844,"",0)</f>
        <v>15</v>
      </c>
      <c r="H75" s="7" t="str" cm="1">
        <f t="array" ref="H75">_xlfn.XLOOKUP($C75&amp;$D75&amp;$F75,[1]TEAMS!$C$1:$C$844&amp;[1]TEAMS!$D$1:$D$844&amp;[1]TEAMS!$F$1:$F$844,[1]TEAMS!H$1:H$844,"",0)</f>
        <v>PF</v>
      </c>
      <c r="I75" s="8" cm="1">
        <f t="array" ref="I75">_xlfn.XLOOKUP($C75&amp;$D75&amp;$F75,[1]TEAMS!$C$1:$C$844&amp;[1]TEAMS!$D$1:$D$844&amp;[1]TEAMS!$F$1:$F$844,[1]TEAMS!BG$1:BG$844,"",0)</f>
        <v>5</v>
      </c>
      <c r="J75" s="9">
        <f t="shared" si="10"/>
        <v>5</v>
      </c>
      <c r="K75" s="7" cm="1">
        <f t="array" ref="K75">_xlfn.XLOOKUP($C75&amp;$D75&amp;$F75,[1]TEAMS!$C$1:$C$844&amp;[1]TEAMS!$D$1:$D$844&amp;[1]TEAMS!$F$1:$F$844,[1]TEAMS!J$1:J$844,"",0)</f>
        <v>82</v>
      </c>
      <c r="L75" s="7" cm="1">
        <f t="array" ref="L75">_xlfn.XLOOKUP($C75&amp;$D75&amp;$F75,[1]TEAMS!$C$1:$C$844&amp;[1]TEAMS!$D$1:$D$844&amp;[1]TEAMS!$F$1:$F$844,[1]TEAMS!L$1:L$844,"",0)</f>
        <v>238</v>
      </c>
      <c r="M75" s="10" cm="1">
        <f t="array" ref="M75">_xlfn.XLOOKUP($C75&amp;$D75&amp;$F75,[1]TEAMS!$C$1:$C$844&amp;[1]TEAMS!$D$1:$D$844&amp;[1]TEAMS!$F$1:$F$844,[1]TEAMS!N$1:N$844,"",0)</f>
        <v>24.881209503035794</v>
      </c>
      <c r="N75" s="7" cm="1">
        <f t="array" ref="N75">_xlfn.XLOOKUP($C75&amp;$D75&amp;$F75,[1]TEAMS!$C$1:$C$844&amp;[1]TEAMS!$D$1:$D$844&amp;[1]TEAMS!$F$1:$F$844,[1]TEAMS!O$1:O$844,"",0)</f>
        <v>88</v>
      </c>
      <c r="O75" s="11" cm="1">
        <f t="array" ref="O75">_xlfn.XLOOKUP($C75&amp;$D75&amp;$F75,[1]TEAMS!$C$1:$C$844&amp;[1]TEAMS!$D$1:$D$844&amp;[1]TEAMS!$F$1:$F$844,[1]TEAMS!P$1:P$844,"",0)</f>
        <v>1.0731707317073171</v>
      </c>
      <c r="P75" s="10" cm="1">
        <f t="array" ref="P75">_xlfn.XLOOKUP($C75&amp;$D75&amp;$F75,[1]TEAMS!$C$1:$C$844&amp;[1]TEAMS!$D$1:$D$844&amp;[1]TEAMS!$F$1:$F$844,[1]TEAMS!R$1:R$844,"",0)</f>
        <v>27.469444444444445</v>
      </c>
      <c r="Q75" s="7" t="str" cm="1">
        <f t="array" ref="Q75">_xlfn.XLOOKUP($C75&amp;$D75&amp;$F75,[1]TEAMS!$C$1:$C$844&amp;[1]TEAMS!$D$1:$D$844&amp;[1]TEAMS!$F$1:$F$844,[1]TEAMS!S$1:S$844,"",0)</f>
        <v>us</v>
      </c>
      <c r="R75" s="7" t="str" cm="1">
        <f t="array" ref="R75">_xlfn.XLOOKUP($C75&amp;$D75&amp;$F75,[1]TEAMS!$C$1:$C$844&amp;[1]TEAMS!$D$1:$D$844&amp;[1]TEAMS!$F$1:$F$844,[1]TEAMS!T$1:T$844,"",0)</f>
        <v>United States</v>
      </c>
      <c r="S75" s="7" t="str" cm="1">
        <f t="array" ref="S75">_xlfn.XLOOKUP($C75&amp;$D75&amp;$F75,[1]TEAMS!$C$1:$C$844&amp;[1]TEAMS!$D$1:$D$844&amp;[1]TEAMS!$F$1:$F$844,[1]TEAMS!U$1:U$844,"",0)</f>
        <v>North America</v>
      </c>
      <c r="T75" s="7" t="str" cm="1">
        <f t="array" ref="T75">_xlfn.XLOOKUP($C75&amp;$D75&amp;$F75,[1]TEAMS!$C$1:$C$844&amp;[1]TEAMS!$D$1:$D$844&amp;[1]TEAMS!$F$1:$F$844,[1]TEAMS!V$1:V$844,"",0)</f>
        <v>Americas</v>
      </c>
      <c r="U75" s="7" cm="1">
        <f t="array" ref="U75">_xlfn.XLOOKUP($C75&amp;$D75&amp;$F75,[1]TEAMS!$C$1:$C$844&amp;[1]TEAMS!$D$1:$D$844&amp;[1]TEAMS!$F$1:$F$844,[1]TEAMS!W$1:W$844,"",0)</f>
        <v>3</v>
      </c>
      <c r="V75" s="7" t="str" cm="1">
        <f t="array" ref="V75">_xlfn.XLOOKUP($C75&amp;$D75&amp;$F75,[1]TEAMS!$C$1:$C$844&amp;[1]TEAMS!$D$1:$D$844&amp;[1]TEAMS!$F$1:$F$844,[1]TEAMS!Z$1:Z$844,"",0)</f>
        <v>Oregon State</v>
      </c>
      <c r="W75" s="7" t="str" cm="1">
        <f t="array" ref="W75">_xlfn.XLOOKUP($C75&amp;$D75&amp;$F75,[1]TEAMS!$C$1:$C$844&amp;[1]TEAMS!$D$1:$D$844&amp;[1]TEAMS!$F$1:$F$844,[1]TEAMS!X$1:X$844,"",0)</f>
        <v>PAC12</v>
      </c>
      <c r="X75" s="7" cm="1">
        <f t="array" ref="X75">_xlfn.XLOOKUP($C75&amp;$D75&amp;$F75,[1]TEAMS!$C$1:$C$844&amp;[1]TEAMS!$D$1:$D$844&amp;[1]TEAMS!$F$1:$F$844,[1]TEAMS!AF$1:AF$844,"",0)</f>
        <v>106237</v>
      </c>
      <c r="Y75" s="8" cm="1">
        <f t="array" ref="Y75">_xlfn.XLOOKUP($C75&amp;$D75&amp;$F75,[1]TEAMS!$C$1:$C$844&amp;[1]TEAMS!$D$1:$D$844&amp;[1]TEAMS!$F$1:$F$844,[1]TEAMS!AG$1:AG$844,"",0)</f>
        <v>7.8552982443873883E-4</v>
      </c>
      <c r="Z75" s="7" cm="1">
        <f t="array" ref="Z75">_xlfn.XLOOKUP($C75&amp;$D75&amp;$F75,[1]TEAMS!$C$1:$C$844&amp;[1]TEAMS!$D$1:$D$844&amp;[1]TEAMS!$F$1:$F$844,[1]TEAMS!AJ$1:AJ$844,"",0)</f>
        <v>38</v>
      </c>
      <c r="AA75" s="7" cm="1">
        <f t="array" ref="AA75">_xlfn.XLOOKUP($C75&amp;$D75&amp;$F75,[1]TEAMS!$C$1:$C$844&amp;[1]TEAMS!$D$1:$D$844&amp;[1]TEAMS!$F$1:$F$844,[1]TEAMS!AR$1:AR$844,"",0)</f>
        <v>6.74</v>
      </c>
      <c r="AB75" s="8">
        <f t="shared" si="8"/>
        <v>1.2884596035818494E-2</v>
      </c>
      <c r="AC75" s="7" cm="1">
        <f t="array" ref="AC75">_xlfn.XLOOKUP($C75&amp;$D75&amp;$F75,[1]TEAMS!$C$1:$C$844&amp;[1]TEAMS!$D$1:$D$844&amp;[1]TEAMS!$F$1:$F$844,[1]TEAMS!AL$1:AL$844,0,0)</f>
        <v>-0.1</v>
      </c>
      <c r="AD75" s="7" cm="1">
        <f t="array" ref="AD75">_xlfn.XLOOKUP($C75&amp;$D75&amp;$F75,[1]TEAMS!$C$1:$C$844&amp;[1]TEAMS!$D$1:$D$844&amp;[1]TEAMS!$F$1:$F$844,[1]TEAMS!AM$1:AM$844,0,0)</f>
        <v>0.1</v>
      </c>
      <c r="AE75" s="7" cm="1">
        <f t="array" ref="AE75">_xlfn.XLOOKUP($C75&amp;$D75&amp;$F75,[1]TEAMS!$C$1:$C$844&amp;[1]TEAMS!$D$1:$D$844&amp;[1]TEAMS!$F$1:$F$844,[1]TEAMS!AN$1:AN$844,0,0)</f>
        <v>0</v>
      </c>
      <c r="AF75" s="7"/>
      <c r="AG75" s="8">
        <f t="shared" si="11"/>
        <v>0</v>
      </c>
      <c r="AH75" s="8" cm="1">
        <f t="array" ref="AH75">IF(OR($AE75="",$Z75=""),0,SUMPRODUCT(--($C$2:$C$528=$C75),--($D$2:$D$528=$D75),$Z$2:$Z$528,$AE$2:$AE$528)/SUMIFS($Z$2:$Z$528,$C$2:$C$528,$C75,$D$2:$D$528,$D75))</f>
        <v>5.1225726934299223</v>
      </c>
      <c r="AI75" s="7" cm="1">
        <f t="array" ref="AI75">_xlfn.XLOOKUP($C75&amp;$D75&amp;$F75,[1]TEAMS!$C$1:$C$844&amp;[1]TEAMS!$D$1:$D$844&amp;[1]TEAMS!$F$1:$F$844,[1]TEAMS!AO$1:AO$844,"",0)</f>
        <v>-5.7</v>
      </c>
      <c r="AJ75" s="8">
        <f t="shared" si="12"/>
        <v>-1.8638070175438594E-2</v>
      </c>
      <c r="AK75" s="8" cm="1">
        <f t="array" ref="AK75">IF(OR($AI75="",$Z75=""),0,SUMPRODUCT(--($C$2:$C$528=$C75),--($D$2:$D$528=$D75),$Z$2:$Z$528,$AI$2:$AI$528)/SUMIFS($Z$2:$Z$528,$C$2:$C$528,$C75,$D$2:$D$528,$D75))</f>
        <v>1.7085722909749472</v>
      </c>
      <c r="AL75" s="7" cm="1">
        <f t="array" ref="AL75">_xlfn.XLOOKUP($C75&amp;$D75&amp;$F75,[1]TEAMS!$C$1:$C$844&amp;[1]TEAMS!$D$1:$D$844&amp;[1]TEAMS!$F$1:$F$844,[1]TEAMS!AP$1:AP$844,"",0)</f>
        <v>-2.0299999999999998</v>
      </c>
      <c r="AM75" s="8">
        <f t="shared" si="13"/>
        <v>-5.2333497536945814E-2</v>
      </c>
      <c r="AN75" s="8" cm="1">
        <f t="array" ref="AN75">IF(OR($AL75="",$Z75=""),0,SUMPRODUCT(--($C$2:$C$528=$C75),--($D$2:$D$528=$D75),$Z$2:$Z$528,$AL$2:$AL$528)/SUMIFS($Z$2:$Z$528,$C$2:$C$528,$C75,$D$2:$D$528,$D75))</f>
        <v>1.0914583962169233</v>
      </c>
      <c r="AO75" s="7" cm="1">
        <f t="array" ref="AO75">_xlfn.XLOOKUP($C75&amp;$D75&amp;$F75,[1]TEAMS!$C$1:$C$844&amp;[1]TEAMS!$D$1:$D$844&amp;[1]TEAMS!$F$1:$F$844,[1]TEAMS!AQ$1:AQ$844,0,0)</f>
        <v>13.6</v>
      </c>
      <c r="AP75" s="7" cm="1">
        <f t="array" ref="AP75">_xlfn.XLOOKUP($C75&amp;$D75&amp;$F75,[1]TEAMS!$C$1:$C$844&amp;[1]TEAMS!$D$1:$D$844&amp;[1]TEAMS!$F$1:$F$844,[1]TEAMS!AS$1:AS$844,0,0)</f>
        <v>50</v>
      </c>
      <c r="AQ75" s="10" cm="1">
        <f t="array" ref="AQ75">_xlfn.XLOOKUP($C75&amp;$D75&amp;$F75,[1]TEAMS!$C$1:$C$844&amp;[1]TEAMS!$D$1:$D$844&amp;[1]TEAMS!$F$1:$F$844,[1]TEAMS!AT$1:AT$844,0,0)</f>
        <v>13.3</v>
      </c>
      <c r="AR75" s="10" cm="1">
        <f t="array" ref="AR75">_xlfn.XLOOKUP($C75&amp;$D75&amp;$F75,[1]TEAMS!$C$1:$C$844&amp;[1]TEAMS!$D$1:$D$844&amp;[1]TEAMS!$F$1:$F$844,[1]TEAMS!AU$1:AU$844,0,0)</f>
        <v>1.3</v>
      </c>
      <c r="AS75" s="10" cm="1">
        <f t="array" ref="AS75">_xlfn.XLOOKUP($C75&amp;$D75&amp;$F75,[1]TEAMS!$C$1:$C$844&amp;[1]TEAMS!$D$1:$D$844&amp;[1]TEAMS!$F$1:$F$844,[1]TEAMS!AV$1:AV$844,0,0)</f>
        <v>2.2000000000000002</v>
      </c>
      <c r="AT75" s="10" cm="1">
        <f t="array" ref="AT75">_xlfn.XLOOKUP($C75&amp;$D75&amp;$F75,[1]TEAMS!$C$1:$C$844&amp;[1]TEAMS!$D$1:$D$844&amp;[1]TEAMS!$F$1:$F$844,[1]TEAMS!AW$1:AW$844,0,0)</f>
        <v>41.7</v>
      </c>
      <c r="AU75" s="10" cm="1">
        <f t="array" ref="AU75">_xlfn.XLOOKUP($C75&amp;$D75&amp;$F75,[1]TEAMS!$C$1:$C$844&amp;[1]TEAMS!$D$1:$D$844&amp;[1]TEAMS!$F$1:$F$844,[1]TEAMS!AX$1:AX$844,0,0)</f>
        <v>0.31894484412470026</v>
      </c>
      <c r="AV75" s="10" cm="1">
        <f t="array" ref="AV75">_xlfn.XLOOKUP($C75&amp;$D75&amp;$F75,[1]TEAMS!$C$1:$C$844&amp;[1]TEAMS!$D$1:$D$844&amp;[1]TEAMS!$F$1:$F$844,[1]TEAMS!AY$1:AY$844,0,0)</f>
        <v>3.5</v>
      </c>
      <c r="AW75" s="7"/>
      <c r="AX75" s="7"/>
      <c r="BB75" s="1" t="s">
        <v>112</v>
      </c>
      <c r="BC75" s="1">
        <v>2019</v>
      </c>
      <c r="BD75" s="1" t="s">
        <v>113</v>
      </c>
      <c r="BE75" s="7" t="s">
        <v>128</v>
      </c>
      <c r="BH75">
        <v>106237</v>
      </c>
    </row>
    <row r="76" spans="1:60" x14ac:dyDescent="0.2">
      <c r="A76" s="1" t="str">
        <f t="shared" si="7"/>
        <v>2019-TOR-Jordan Loyd</v>
      </c>
      <c r="B76" s="1" t="s">
        <v>112</v>
      </c>
      <c r="C76" s="1">
        <v>2019</v>
      </c>
      <c r="D76" s="1" t="s">
        <v>113</v>
      </c>
      <c r="E76" s="1" t="str">
        <f t="shared" si="9"/>
        <v>2019-TOR</v>
      </c>
      <c r="F76" s="7" t="s">
        <v>129</v>
      </c>
      <c r="G76" s="7" cm="1">
        <f t="array" ref="G76">_xlfn.XLOOKUP($C76&amp;$D76&amp;$F76,[1]TEAMS!$C$1:$C$844&amp;[1]TEAMS!$D$1:$D$844&amp;[1]TEAMS!$F$1:$F$844,[1]TEAMS!G$1:G$844,"",0)</f>
        <v>8</v>
      </c>
      <c r="H76" s="7" t="str" cm="1">
        <f t="array" ref="H76">_xlfn.XLOOKUP($C76&amp;$D76&amp;$F76,[1]TEAMS!$C$1:$C$844&amp;[1]TEAMS!$D$1:$D$844&amp;[1]TEAMS!$F$1:$F$844,[1]TEAMS!H$1:H$844,"",0)</f>
        <v>PG</v>
      </c>
      <c r="I76" s="8" cm="1">
        <f t="array" ref="I76">_xlfn.XLOOKUP($C76&amp;$D76&amp;$F76,[1]TEAMS!$C$1:$C$844&amp;[1]TEAMS!$D$1:$D$844&amp;[1]TEAMS!$F$1:$F$844,[1]TEAMS!BG$1:BG$844,"",0)</f>
        <v>1.8</v>
      </c>
      <c r="J76" s="9">
        <f t="shared" si="10"/>
        <v>2</v>
      </c>
      <c r="K76" s="7" cm="1">
        <f t="array" ref="K76">_xlfn.XLOOKUP($C76&amp;$D76&amp;$F76,[1]TEAMS!$C$1:$C$844&amp;[1]TEAMS!$D$1:$D$844&amp;[1]TEAMS!$F$1:$F$844,[1]TEAMS!J$1:J$844,"",0)</f>
        <v>76</v>
      </c>
      <c r="L76" s="7" cm="1">
        <f t="array" ref="L76">_xlfn.XLOOKUP($C76&amp;$D76&amp;$F76,[1]TEAMS!$C$1:$C$844&amp;[1]TEAMS!$D$1:$D$844&amp;[1]TEAMS!$F$1:$F$844,[1]TEAMS!L$1:L$844,"",0)</f>
        <v>210</v>
      </c>
      <c r="M76" s="10" cm="1">
        <f t="array" ref="M76">_xlfn.XLOOKUP($C76&amp;$D76&amp;$F76,[1]TEAMS!$C$1:$C$844&amp;[1]TEAMS!$D$1:$D$844&amp;[1]TEAMS!$F$1:$F$844,[1]TEAMS!N$1:N$844,"",0)</f>
        <v>25.557263223849098</v>
      </c>
      <c r="N76" s="7" cm="1">
        <f t="array" ref="N76">_xlfn.XLOOKUP($C76&amp;$D76&amp;$F76,[1]TEAMS!$C$1:$C$844&amp;[1]TEAMS!$D$1:$D$844&amp;[1]TEAMS!$F$1:$F$844,[1]TEAMS!O$1:O$844,"",0)</f>
        <v>78</v>
      </c>
      <c r="O76" s="11" cm="1">
        <f t="array" ref="O76">_xlfn.XLOOKUP($C76&amp;$D76&amp;$F76,[1]TEAMS!$C$1:$C$844&amp;[1]TEAMS!$D$1:$D$844&amp;[1]TEAMS!$F$1:$F$844,[1]TEAMS!P$1:P$844,"",0)</f>
        <v>1.0263157894736843</v>
      </c>
      <c r="P76" s="10" cm="1">
        <f t="array" ref="P76">_xlfn.XLOOKUP($C76&amp;$D76&amp;$F76,[1]TEAMS!$C$1:$C$844&amp;[1]TEAMS!$D$1:$D$844&amp;[1]TEAMS!$F$1:$F$844,[1]TEAMS!R$1:R$844,"",0)</f>
        <v>25.877777777777776</v>
      </c>
      <c r="Q76" s="7" t="str" cm="1">
        <f t="array" ref="Q76">_xlfn.XLOOKUP($C76&amp;$D76&amp;$F76,[1]TEAMS!$C$1:$C$844&amp;[1]TEAMS!$D$1:$D$844&amp;[1]TEAMS!$F$1:$F$844,[1]TEAMS!S$1:S$844,"",0)</f>
        <v>us</v>
      </c>
      <c r="R76" s="7" t="str" cm="1">
        <f t="array" ref="R76">_xlfn.XLOOKUP($C76&amp;$D76&amp;$F76,[1]TEAMS!$C$1:$C$844&amp;[1]TEAMS!$D$1:$D$844&amp;[1]TEAMS!$F$1:$F$844,[1]TEAMS!T$1:T$844,"",0)</f>
        <v>United States</v>
      </c>
      <c r="S76" s="7" t="str" cm="1">
        <f t="array" ref="S76">_xlfn.XLOOKUP($C76&amp;$D76&amp;$F76,[1]TEAMS!$C$1:$C$844&amp;[1]TEAMS!$D$1:$D$844&amp;[1]TEAMS!$F$1:$F$844,[1]TEAMS!U$1:U$844,"",0)</f>
        <v>North America</v>
      </c>
      <c r="T76" s="7" t="str" cm="1">
        <f t="array" ref="T76">_xlfn.XLOOKUP($C76&amp;$D76&amp;$F76,[1]TEAMS!$C$1:$C$844&amp;[1]TEAMS!$D$1:$D$844&amp;[1]TEAMS!$F$1:$F$844,[1]TEAMS!V$1:V$844,"",0)</f>
        <v>Americas</v>
      </c>
      <c r="U76" s="7" cm="1">
        <f t="array" ref="U76">_xlfn.XLOOKUP($C76&amp;$D76&amp;$F76,[1]TEAMS!$C$1:$C$844&amp;[1]TEAMS!$D$1:$D$844&amp;[1]TEAMS!$F$1:$F$844,[1]TEAMS!W$1:W$844,"",0)</f>
        <v>1</v>
      </c>
      <c r="V76" s="7" t="str" cm="1">
        <f t="array" ref="V76">_xlfn.XLOOKUP($C76&amp;$D76&amp;$F76,[1]TEAMS!$C$1:$C$844&amp;[1]TEAMS!$D$1:$D$844&amp;[1]TEAMS!$F$1:$F$844,[1]TEAMS!Z$1:Z$844,"",0)</f>
        <v>University of Indianapolis</v>
      </c>
      <c r="W76" s="7" t="str" cm="1">
        <f t="array" ref="W76">_xlfn.XLOOKUP($C76&amp;$D76&amp;$F76,[1]TEAMS!$C$1:$C$844&amp;[1]TEAMS!$D$1:$D$844&amp;[1]TEAMS!$F$1:$F$844,[1]TEAMS!X$1:X$844,"",0)</f>
        <v>OTHER</v>
      </c>
      <c r="X76" s="7" cm="1">
        <f t="array" ref="X76">_xlfn.XLOOKUP($C76&amp;$D76&amp;$F76,[1]TEAMS!$C$1:$C$844&amp;[1]TEAMS!$D$1:$D$844&amp;[1]TEAMS!$F$1:$F$844,[1]TEAMS!AF$1:AF$844,"",0)</f>
        <v>0</v>
      </c>
      <c r="Y76" s="8" cm="1">
        <f t="array" ref="Y76">_xlfn.XLOOKUP($C76&amp;$D76&amp;$F76,[1]TEAMS!$C$1:$C$844&amp;[1]TEAMS!$D$1:$D$844&amp;[1]TEAMS!$F$1:$F$844,[1]TEAMS!AG$1:AG$844,"",0)</f>
        <v>0</v>
      </c>
      <c r="Z76" s="7" cm="1">
        <f t="array" ref="Z76">_xlfn.XLOOKUP($C76&amp;$D76&amp;$F76,[1]TEAMS!$C$1:$C$844&amp;[1]TEAMS!$D$1:$D$844&amp;[1]TEAMS!$F$1:$F$844,[1]TEAMS!AJ$1:AJ$844,"",0)</f>
        <v>55</v>
      </c>
      <c r="AA76" s="7" cm="1">
        <f t="array" ref="AA76">_xlfn.XLOOKUP($C76&amp;$D76&amp;$F76,[1]TEAMS!$C$1:$C$844&amp;[1]TEAMS!$D$1:$D$844&amp;[1]TEAMS!$F$1:$F$844,[1]TEAMS!AR$1:AR$844,"",0)</f>
        <v>16.36</v>
      </c>
      <c r="AB76" s="8">
        <f t="shared" si="8"/>
        <v>4.5266123352449943E-2</v>
      </c>
      <c r="AC76" s="7" cm="1">
        <f t="array" ref="AC76">_xlfn.XLOOKUP($C76&amp;$D76&amp;$F76,[1]TEAMS!$C$1:$C$844&amp;[1]TEAMS!$D$1:$D$844&amp;[1]TEAMS!$F$1:$F$844,[1]TEAMS!AL$1:AL$844,0,0)</f>
        <v>0.2</v>
      </c>
      <c r="AD76" s="7" cm="1">
        <f t="array" ref="AD76">_xlfn.XLOOKUP($C76&amp;$D76&amp;$F76,[1]TEAMS!$C$1:$C$844&amp;[1]TEAMS!$D$1:$D$844&amp;[1]TEAMS!$F$1:$F$844,[1]TEAMS!AM$1:AM$844,0,0)</f>
        <v>0</v>
      </c>
      <c r="AE76" s="7" cm="1">
        <f t="array" ref="AE76">_xlfn.XLOOKUP($C76&amp;$D76&amp;$F76,[1]TEAMS!$C$1:$C$844&amp;[1]TEAMS!$D$1:$D$844&amp;[1]TEAMS!$F$1:$F$844,[1]TEAMS!AN$1:AN$844,0,0)</f>
        <v>0.2</v>
      </c>
      <c r="AF76" s="7"/>
      <c r="AG76" s="8">
        <f t="shared" si="11"/>
        <v>0</v>
      </c>
      <c r="AH76" s="8" cm="1">
        <f t="array" ref="AH76">IF(OR($AE76="",$Z76=""),0,SUMPRODUCT(--($C$2:$C$528=$C76),--($D$2:$D$528=$D76),$Z$2:$Z$528,$AE$2:$AE$528)/SUMIFS($Z$2:$Z$528,$C$2:$C$528,$C76,$D$2:$D$528,$D76))</f>
        <v>5.1225726934299223</v>
      </c>
      <c r="AI76" s="7" cm="1">
        <f t="array" ref="AI76">_xlfn.XLOOKUP($C76&amp;$D76&amp;$F76,[1]TEAMS!$C$1:$C$844&amp;[1]TEAMS!$D$1:$D$844&amp;[1]TEAMS!$F$1:$F$844,[1]TEAMS!AO$1:AO$844,"",0)</f>
        <v>-2.5</v>
      </c>
      <c r="AJ76" s="8">
        <f t="shared" si="12"/>
        <v>0</v>
      </c>
      <c r="AK76" s="8" cm="1">
        <f t="array" ref="AK76">IF(OR($AI76="",$Z76=""),0,SUMPRODUCT(--($C$2:$C$528=$C76),--($D$2:$D$528=$D76),$Z$2:$Z$528,$AI$2:$AI$528)/SUMIFS($Z$2:$Z$528,$C$2:$C$528,$C76,$D$2:$D$528,$D76))</f>
        <v>1.7085722909749472</v>
      </c>
      <c r="AL76" s="7" cm="1">
        <f t="array" ref="AL76">_xlfn.XLOOKUP($C76&amp;$D76&amp;$F76,[1]TEAMS!$C$1:$C$844&amp;[1]TEAMS!$D$1:$D$844&amp;[1]TEAMS!$F$1:$F$844,[1]TEAMS!AP$1:AP$844,"",0)</f>
        <v>-1.81</v>
      </c>
      <c r="AM76" s="8">
        <f t="shared" si="13"/>
        <v>0</v>
      </c>
      <c r="AN76" s="8" cm="1">
        <f t="array" ref="AN76">IF(OR($AL76="",$Z76=""),0,SUMPRODUCT(--($C$2:$C$528=$C76),--($D$2:$D$528=$D76),$Z$2:$Z$528,$AL$2:$AL$528)/SUMIFS($Z$2:$Z$528,$C$2:$C$528,$C76,$D$2:$D$528,$D76))</f>
        <v>1.0914583962169233</v>
      </c>
      <c r="AO76" s="7" cm="1">
        <f t="array" ref="AO76">_xlfn.XLOOKUP($C76&amp;$D76&amp;$F76,[1]TEAMS!$C$1:$C$844&amp;[1]TEAMS!$D$1:$D$844&amp;[1]TEAMS!$F$1:$F$844,[1]TEAMS!AQ$1:AQ$844,0,0)</f>
        <v>19.399999999999999</v>
      </c>
      <c r="AP76" s="7" cm="1">
        <f t="array" ref="AP76">_xlfn.XLOOKUP($C76&amp;$D76&amp;$F76,[1]TEAMS!$C$1:$C$844&amp;[1]TEAMS!$D$1:$D$844&amp;[1]TEAMS!$F$1:$F$844,[1]TEAMS!AS$1:AS$844,0,0)</f>
        <v>63.5</v>
      </c>
      <c r="AQ76" s="10" cm="1">
        <f t="array" ref="AQ76">_xlfn.XLOOKUP($C76&amp;$D76&amp;$F76,[1]TEAMS!$C$1:$C$844&amp;[1]TEAMS!$D$1:$D$844&amp;[1]TEAMS!$F$1:$F$844,[1]TEAMS!AT$1:AT$844,0,0)</f>
        <v>15.1</v>
      </c>
      <c r="AR76" s="10" cm="1">
        <f t="array" ref="AR76">_xlfn.XLOOKUP($C76&amp;$D76&amp;$F76,[1]TEAMS!$C$1:$C$844&amp;[1]TEAMS!$D$1:$D$844&amp;[1]TEAMS!$F$1:$F$844,[1]TEAMS!AU$1:AU$844,0,0)</f>
        <v>0</v>
      </c>
      <c r="AS76" s="10" cm="1">
        <f t="array" ref="AS76">_xlfn.XLOOKUP($C76&amp;$D76&amp;$F76,[1]TEAMS!$C$1:$C$844&amp;[1]TEAMS!$D$1:$D$844&amp;[1]TEAMS!$F$1:$F$844,[1]TEAMS!AV$1:AV$844,0,0)</f>
        <v>0</v>
      </c>
      <c r="AT76" s="10" cm="1">
        <f t="array" ref="AT76">_xlfn.XLOOKUP($C76&amp;$D76&amp;$F76,[1]TEAMS!$C$1:$C$844&amp;[1]TEAMS!$D$1:$D$844&amp;[1]TEAMS!$F$1:$F$844,[1]TEAMS!AW$1:AW$844,0,0)</f>
        <v>8.1</v>
      </c>
      <c r="AU76" s="10" cm="1">
        <f t="array" ref="AU76">_xlfn.XLOOKUP($C76&amp;$D76&amp;$F76,[1]TEAMS!$C$1:$C$844&amp;[1]TEAMS!$D$1:$D$844&amp;[1]TEAMS!$F$1:$F$844,[1]TEAMS!AX$1:AX$844,0,0)</f>
        <v>1.8641975308641976</v>
      </c>
      <c r="AV76" s="10" cm="1">
        <f t="array" ref="AV76">_xlfn.XLOOKUP($C76&amp;$D76&amp;$F76,[1]TEAMS!$C$1:$C$844&amp;[1]TEAMS!$D$1:$D$844&amp;[1]TEAMS!$F$1:$F$844,[1]TEAMS!AY$1:AY$844,0,0)</f>
        <v>0</v>
      </c>
      <c r="AW76" s="7"/>
      <c r="AX76" s="7"/>
      <c r="BB76" s="1" t="s">
        <v>112</v>
      </c>
      <c r="BC76" s="1">
        <v>2019</v>
      </c>
      <c r="BD76" s="1" t="s">
        <v>113</v>
      </c>
      <c r="BE76" s="7" t="s">
        <v>129</v>
      </c>
      <c r="BH76">
        <v>0</v>
      </c>
    </row>
    <row r="77" spans="1:60" x14ac:dyDescent="0.2">
      <c r="A77" s="1" t="str">
        <f t="shared" si="7"/>
        <v>2019-TOR-C.J. Miles</v>
      </c>
      <c r="B77" s="1" t="s">
        <v>112</v>
      </c>
      <c r="C77" s="1">
        <v>2019</v>
      </c>
      <c r="D77" s="1" t="s">
        <v>113</v>
      </c>
      <c r="E77" s="1" t="str">
        <f t="shared" si="9"/>
        <v>2019-TOR</v>
      </c>
      <c r="F77" s="7" t="s">
        <v>130</v>
      </c>
      <c r="G77" s="7" cm="1">
        <f t="array" ref="G77">_xlfn.XLOOKUP($C77&amp;$D77&amp;$F77,[1]TEAMS!$C$1:$C$844&amp;[1]TEAMS!$D$1:$D$844&amp;[1]TEAMS!$F$1:$F$844,[1]TEAMS!G$1:G$844,"",0)</f>
        <v>0</v>
      </c>
      <c r="H77" s="7" t="str" cm="1">
        <f t="array" ref="H77">_xlfn.XLOOKUP($C77&amp;$D77&amp;$F77,[1]TEAMS!$C$1:$C$844&amp;[1]TEAMS!$D$1:$D$844&amp;[1]TEAMS!$F$1:$F$844,[1]TEAMS!H$1:H$844,"",0)</f>
        <v>SF</v>
      </c>
      <c r="I77" s="8" cm="1">
        <f t="array" ref="I77">_xlfn.XLOOKUP($C77&amp;$D77&amp;$F77,[1]TEAMS!$C$1:$C$844&amp;[1]TEAMS!$D$1:$D$844&amp;[1]TEAMS!$F$1:$F$844,[1]TEAMS!BG$1:BG$844,"",0)</f>
        <v>3.14</v>
      </c>
      <c r="J77" s="9">
        <f t="shared" si="10"/>
        <v>3</v>
      </c>
      <c r="K77" s="7" cm="1">
        <f t="array" ref="K77">_xlfn.XLOOKUP($C77&amp;$D77&amp;$F77,[1]TEAMS!$C$1:$C$844&amp;[1]TEAMS!$D$1:$D$844&amp;[1]TEAMS!$F$1:$F$844,[1]TEAMS!J$1:J$844,"",0)</f>
        <v>78</v>
      </c>
      <c r="L77" s="7" cm="1">
        <f t="array" ref="L77">_xlfn.XLOOKUP($C77&amp;$D77&amp;$F77,[1]TEAMS!$C$1:$C$844&amp;[1]TEAMS!$D$1:$D$844&amp;[1]TEAMS!$F$1:$F$844,[1]TEAMS!L$1:L$844,"",0)</f>
        <v>220</v>
      </c>
      <c r="M77" s="10" cm="1">
        <f t="array" ref="M77">_xlfn.XLOOKUP($C77&amp;$D77&amp;$F77,[1]TEAMS!$C$1:$C$844&amp;[1]TEAMS!$D$1:$D$844&amp;[1]TEAMS!$F$1:$F$844,[1]TEAMS!N$1:N$844,"",0)</f>
        <v>25.418839049974576</v>
      </c>
      <c r="N77" s="7" cm="1">
        <f t="array" ref="N77">_xlfn.XLOOKUP($C77&amp;$D77&amp;$F77,[1]TEAMS!$C$1:$C$844&amp;[1]TEAMS!$D$1:$D$844&amp;[1]TEAMS!$F$1:$F$844,[1]TEAMS!O$1:O$844,"",0)</f>
        <v>81</v>
      </c>
      <c r="O77" s="11" cm="1">
        <f t="array" ref="O77">_xlfn.XLOOKUP($C77&amp;$D77&amp;$F77,[1]TEAMS!$C$1:$C$844&amp;[1]TEAMS!$D$1:$D$844&amp;[1]TEAMS!$F$1:$F$844,[1]TEAMS!P$1:P$844,"",0)</f>
        <v>1.0384615384615385</v>
      </c>
      <c r="P77" s="10" cm="1">
        <f t="array" ref="P77">_xlfn.XLOOKUP($C77&amp;$D77&amp;$F77,[1]TEAMS!$C$1:$C$844&amp;[1]TEAMS!$D$1:$D$844&amp;[1]TEAMS!$F$1:$F$844,[1]TEAMS!R$1:R$844,"",0)</f>
        <v>32.236111111111114</v>
      </c>
      <c r="Q77" s="7" t="str" cm="1">
        <f t="array" ref="Q77">_xlfn.XLOOKUP($C77&amp;$D77&amp;$F77,[1]TEAMS!$C$1:$C$844&amp;[1]TEAMS!$D$1:$D$844&amp;[1]TEAMS!$F$1:$F$844,[1]TEAMS!S$1:S$844,"",0)</f>
        <v>us</v>
      </c>
      <c r="R77" s="7" t="str" cm="1">
        <f t="array" ref="R77">_xlfn.XLOOKUP($C77&amp;$D77&amp;$F77,[1]TEAMS!$C$1:$C$844&amp;[1]TEAMS!$D$1:$D$844&amp;[1]TEAMS!$F$1:$F$844,[1]TEAMS!T$1:T$844,"",0)</f>
        <v>United States</v>
      </c>
      <c r="S77" s="7" t="str" cm="1">
        <f t="array" ref="S77">_xlfn.XLOOKUP($C77&amp;$D77&amp;$F77,[1]TEAMS!$C$1:$C$844&amp;[1]TEAMS!$D$1:$D$844&amp;[1]TEAMS!$F$1:$F$844,[1]TEAMS!U$1:U$844,"",0)</f>
        <v>North America</v>
      </c>
      <c r="T77" s="7" t="str" cm="1">
        <f t="array" ref="T77">_xlfn.XLOOKUP($C77&amp;$D77&amp;$F77,[1]TEAMS!$C$1:$C$844&amp;[1]TEAMS!$D$1:$D$844&amp;[1]TEAMS!$F$1:$F$844,[1]TEAMS!V$1:V$844,"",0)</f>
        <v>Americas</v>
      </c>
      <c r="U77" s="7" cm="1">
        <f t="array" ref="U77">_xlfn.XLOOKUP($C77&amp;$D77&amp;$F77,[1]TEAMS!$C$1:$C$844&amp;[1]TEAMS!$D$1:$D$844&amp;[1]TEAMS!$F$1:$F$844,[1]TEAMS!W$1:W$844,"",0)</f>
        <v>13</v>
      </c>
      <c r="V77" s="7" t="str" cm="1">
        <f t="array" ref="V77">_xlfn.XLOOKUP($C77&amp;$D77&amp;$F77,[1]TEAMS!$C$1:$C$844&amp;[1]TEAMS!$D$1:$D$844&amp;[1]TEAMS!$F$1:$F$844,[1]TEAMS!Z$1:Z$844,"",0)</f>
        <v>HIGH SCHOOL</v>
      </c>
      <c r="W77" s="7" t="str" cm="1">
        <f t="array" ref="W77">_xlfn.XLOOKUP($C77&amp;$D77&amp;$F77,[1]TEAMS!$C$1:$C$844&amp;[1]TEAMS!$D$1:$D$844&amp;[1]TEAMS!$F$1:$F$844,[1]TEAMS!X$1:X$844,"",0)</f>
        <v>H.S.</v>
      </c>
      <c r="X77" s="7" cm="1">
        <f t="array" ref="X77">_xlfn.XLOOKUP($C77&amp;$D77&amp;$F77,[1]TEAMS!$C$1:$C$844&amp;[1]TEAMS!$D$1:$D$844&amp;[1]TEAMS!$F$1:$F$844,[1]TEAMS!AF$1:AF$844,"",0)</f>
        <v>0</v>
      </c>
      <c r="Y77" s="8" cm="1">
        <f t="array" ref="Y77">_xlfn.XLOOKUP($C77&amp;$D77&amp;$F77,[1]TEAMS!$C$1:$C$844&amp;[1]TEAMS!$D$1:$D$844&amp;[1]TEAMS!$F$1:$F$844,[1]TEAMS!AG$1:AG$844,"",0)</f>
        <v>0</v>
      </c>
      <c r="Z77" s="7" cm="1">
        <f t="array" ref="Z77">_xlfn.XLOOKUP($C77&amp;$D77&amp;$F77,[1]TEAMS!$C$1:$C$844&amp;[1]TEAMS!$D$1:$D$844&amp;[1]TEAMS!$F$1:$F$844,[1]TEAMS!AJ$1:AJ$844,"",0)</f>
        <v>562</v>
      </c>
      <c r="AA77" s="7" cm="1">
        <f t="array" ref="AA77">_xlfn.XLOOKUP($C77&amp;$D77&amp;$F77,[1]TEAMS!$C$1:$C$844&amp;[1]TEAMS!$D$1:$D$844&amp;[1]TEAMS!$F$1:$F$844,[1]TEAMS!AR$1:AR$844,"",0)</f>
        <v>9.02</v>
      </c>
      <c r="AB77" s="8">
        <f t="shared" si="8"/>
        <v>0.25501760740517154</v>
      </c>
      <c r="AC77" s="7" cm="1">
        <f t="array" ref="AC77">_xlfn.XLOOKUP($C77&amp;$D77&amp;$F77,[1]TEAMS!$C$1:$C$844&amp;[1]TEAMS!$D$1:$D$844&amp;[1]TEAMS!$F$1:$F$844,[1]TEAMS!AL$1:AL$844,0,0)</f>
        <v>-0.3</v>
      </c>
      <c r="AD77" s="7" cm="1">
        <f t="array" ref="AD77">_xlfn.XLOOKUP($C77&amp;$D77&amp;$F77,[1]TEAMS!$C$1:$C$844&amp;[1]TEAMS!$D$1:$D$844&amp;[1]TEAMS!$F$1:$F$844,[1]TEAMS!AM$1:AM$844,0,0)</f>
        <v>0.7</v>
      </c>
      <c r="AE77" s="7" cm="1">
        <f t="array" ref="AE77">_xlfn.XLOOKUP($C77&amp;$D77&amp;$F77,[1]TEAMS!$C$1:$C$844&amp;[1]TEAMS!$D$1:$D$844&amp;[1]TEAMS!$F$1:$F$844,[1]TEAMS!AN$1:AN$844,0,0)</f>
        <v>0.4</v>
      </c>
      <c r="AF77" s="7"/>
      <c r="AG77" s="8">
        <f t="shared" si="11"/>
        <v>0</v>
      </c>
      <c r="AH77" s="8" cm="1">
        <f t="array" ref="AH77">IF(OR($AE77="",$Z77=""),0,SUMPRODUCT(--($C$2:$C$528=$C77),--($D$2:$D$528=$D77),$Z$2:$Z$528,$AE$2:$AE$528)/SUMIFS($Z$2:$Z$528,$C$2:$C$528,$C77,$D$2:$D$528,$D77))</f>
        <v>5.1225726934299223</v>
      </c>
      <c r="AI77" s="7" cm="1">
        <f t="array" ref="AI77">_xlfn.XLOOKUP($C77&amp;$D77&amp;$F77,[1]TEAMS!$C$1:$C$844&amp;[1]TEAMS!$D$1:$D$844&amp;[1]TEAMS!$F$1:$F$844,[1]TEAMS!AO$1:AO$844,"",0)</f>
        <v>1.5</v>
      </c>
      <c r="AJ77" s="8">
        <f t="shared" si="12"/>
        <v>0</v>
      </c>
      <c r="AK77" s="8" cm="1">
        <f t="array" ref="AK77">IF(OR($AI77="",$Z77=""),0,SUMPRODUCT(--($C$2:$C$528=$C77),--($D$2:$D$528=$D77),$Z$2:$Z$528,$AI$2:$AI$528)/SUMIFS($Z$2:$Z$528,$C$2:$C$528,$C77,$D$2:$D$528,$D77))</f>
        <v>1.7085722909749472</v>
      </c>
      <c r="AL77" s="7" cm="1">
        <f t="array" ref="AL77">_xlfn.XLOOKUP($C77&amp;$D77&amp;$F77,[1]TEAMS!$C$1:$C$844&amp;[1]TEAMS!$D$1:$D$844&amp;[1]TEAMS!$F$1:$F$844,[1]TEAMS!AP$1:AP$844,"",0)</f>
        <v>-1.94</v>
      </c>
      <c r="AM77" s="8">
        <f t="shared" si="13"/>
        <v>0</v>
      </c>
      <c r="AN77" s="8" cm="1">
        <f t="array" ref="AN77">IF(OR($AL77="",$Z77=""),0,SUMPRODUCT(--($C$2:$C$528=$C77),--($D$2:$D$528=$D77),$Z$2:$Z$528,$AL$2:$AL$528)/SUMIFS($Z$2:$Z$528,$C$2:$C$528,$C77,$D$2:$D$528,$D77))</f>
        <v>1.0914583962169233</v>
      </c>
      <c r="AO77" s="7" cm="1">
        <f t="array" ref="AO77">_xlfn.XLOOKUP($C77&amp;$D77&amp;$F77,[1]TEAMS!$C$1:$C$844&amp;[1]TEAMS!$D$1:$D$844&amp;[1]TEAMS!$F$1:$F$844,[1]TEAMS!AQ$1:AQ$844,0,0)</f>
        <v>18.8</v>
      </c>
      <c r="AP77" s="7" cm="1">
        <f t="array" ref="AP77">_xlfn.XLOOKUP($C77&amp;$D77&amp;$F77,[1]TEAMS!$C$1:$C$844&amp;[1]TEAMS!$D$1:$D$844&amp;[1]TEAMS!$F$1:$F$844,[1]TEAMS!AS$1:AS$844,0,0)</f>
        <v>48.4</v>
      </c>
      <c r="AQ77" s="10" cm="1">
        <f t="array" ref="AQ77">_xlfn.XLOOKUP($C77&amp;$D77&amp;$F77,[1]TEAMS!$C$1:$C$844&amp;[1]TEAMS!$D$1:$D$844&amp;[1]TEAMS!$F$1:$F$844,[1]TEAMS!AT$1:AT$844,0,0)</f>
        <v>5.2</v>
      </c>
      <c r="AR77" s="10" cm="1">
        <f t="array" ref="AR77">_xlfn.XLOOKUP($C77&amp;$D77&amp;$F77,[1]TEAMS!$C$1:$C$844&amp;[1]TEAMS!$D$1:$D$844&amp;[1]TEAMS!$F$1:$F$844,[1]TEAMS!AU$1:AU$844,0,0)</f>
        <v>1.5</v>
      </c>
      <c r="AS77" s="10" cm="1">
        <f t="array" ref="AS77">_xlfn.XLOOKUP($C77&amp;$D77&amp;$F77,[1]TEAMS!$C$1:$C$844&amp;[1]TEAMS!$D$1:$D$844&amp;[1]TEAMS!$F$1:$F$844,[1]TEAMS!AV$1:AV$844,0,0)</f>
        <v>1.5</v>
      </c>
      <c r="AT77" s="10" cm="1">
        <f t="array" ref="AT77">_xlfn.XLOOKUP($C77&amp;$D77&amp;$F77,[1]TEAMS!$C$1:$C$844&amp;[1]TEAMS!$D$1:$D$844&amp;[1]TEAMS!$F$1:$F$844,[1]TEAMS!AW$1:AW$844,0,0)</f>
        <v>8.5</v>
      </c>
      <c r="AU77" s="10" cm="1">
        <f t="array" ref="AU77">_xlfn.XLOOKUP($C77&amp;$D77&amp;$F77,[1]TEAMS!$C$1:$C$844&amp;[1]TEAMS!$D$1:$D$844&amp;[1]TEAMS!$F$1:$F$844,[1]TEAMS!AX$1:AX$844,0,0)</f>
        <v>0.61176470588235299</v>
      </c>
      <c r="AV77" s="10" cm="1">
        <f t="array" ref="AV77">_xlfn.XLOOKUP($C77&amp;$D77&amp;$F77,[1]TEAMS!$C$1:$C$844&amp;[1]TEAMS!$D$1:$D$844&amp;[1]TEAMS!$F$1:$F$844,[1]TEAMS!AY$1:AY$844,0,0)</f>
        <v>3</v>
      </c>
      <c r="AW77" s="7"/>
      <c r="AX77" s="7"/>
      <c r="BB77" s="1" t="s">
        <v>112</v>
      </c>
      <c r="BC77" s="1">
        <v>2019</v>
      </c>
      <c r="BD77" s="1" t="s">
        <v>113</v>
      </c>
      <c r="BE77" s="7" t="s">
        <v>130</v>
      </c>
      <c r="BH77">
        <v>0</v>
      </c>
    </row>
    <row r="78" spans="1:60" x14ac:dyDescent="0.2">
      <c r="A78" s="1" t="str">
        <f t="shared" si="7"/>
        <v>2019-TOR-Greg Monroe</v>
      </c>
      <c r="B78" s="1" t="s">
        <v>112</v>
      </c>
      <c r="C78" s="1">
        <v>2019</v>
      </c>
      <c r="D78" s="1" t="s">
        <v>113</v>
      </c>
      <c r="E78" s="1" t="str">
        <f t="shared" si="9"/>
        <v>2019-TOR</v>
      </c>
      <c r="F78" s="7" t="s">
        <v>131</v>
      </c>
      <c r="G78" s="7" cm="1">
        <f t="array" ref="G78">_xlfn.XLOOKUP($C78&amp;$D78&amp;$F78,[1]TEAMS!$C$1:$C$844&amp;[1]TEAMS!$D$1:$D$844&amp;[1]TEAMS!$F$1:$F$844,[1]TEAMS!G$1:G$844,"",0)</f>
        <v>15</v>
      </c>
      <c r="H78" s="7" t="str" cm="1">
        <f t="array" ref="H78">_xlfn.XLOOKUP($C78&amp;$D78&amp;$F78,[1]TEAMS!$C$1:$C$844&amp;[1]TEAMS!$D$1:$D$844&amp;[1]TEAMS!$F$1:$F$844,[1]TEAMS!H$1:H$844,"",0)</f>
        <v>C</v>
      </c>
      <c r="I78" s="8" cm="1">
        <f t="array" ref="I78">_xlfn.XLOOKUP($C78&amp;$D78&amp;$F78,[1]TEAMS!$C$1:$C$844&amp;[1]TEAMS!$D$1:$D$844&amp;[1]TEAMS!$F$1:$F$844,[1]TEAMS!BG$1:BG$844,"",0)</f>
        <v>5</v>
      </c>
      <c r="J78" s="9">
        <f t="shared" si="10"/>
        <v>5</v>
      </c>
      <c r="K78" s="7" cm="1">
        <f t="array" ref="K78">_xlfn.XLOOKUP($C78&amp;$D78&amp;$F78,[1]TEAMS!$C$1:$C$844&amp;[1]TEAMS!$D$1:$D$844&amp;[1]TEAMS!$F$1:$F$844,[1]TEAMS!J$1:J$844,"",0)</f>
        <v>83</v>
      </c>
      <c r="L78" s="7" cm="1">
        <f t="array" ref="L78">_xlfn.XLOOKUP($C78&amp;$D78&amp;$F78,[1]TEAMS!$C$1:$C$844&amp;[1]TEAMS!$D$1:$D$844&amp;[1]TEAMS!$F$1:$F$844,[1]TEAMS!L$1:L$844,"",0)</f>
        <v>265</v>
      </c>
      <c r="M78" s="10" cm="1">
        <f t="array" ref="M78">_xlfn.XLOOKUP($C78&amp;$D78&amp;$F78,[1]TEAMS!$C$1:$C$844&amp;[1]TEAMS!$D$1:$D$844&amp;[1]TEAMS!$F$1:$F$844,[1]TEAMS!N$1:N$844,"",0)</f>
        <v>27.040326110605847</v>
      </c>
      <c r="N78" s="7" cm="1">
        <f t="array" ref="N78">_xlfn.XLOOKUP($C78&amp;$D78&amp;$F78,[1]TEAMS!$C$1:$C$844&amp;[1]TEAMS!$D$1:$D$844&amp;[1]TEAMS!$F$1:$F$844,[1]TEAMS!O$1:O$844,"",0)</f>
        <v>86.25</v>
      </c>
      <c r="O78" s="11" cm="1">
        <f t="array" ref="O78">_xlfn.XLOOKUP($C78&amp;$D78&amp;$F78,[1]TEAMS!$C$1:$C$844&amp;[1]TEAMS!$D$1:$D$844&amp;[1]TEAMS!$F$1:$F$844,[1]TEAMS!P$1:P$844,"",0)</f>
        <v>1.0391566265060241</v>
      </c>
      <c r="P78" s="10" cm="1">
        <f t="array" ref="P78">_xlfn.XLOOKUP($C78&amp;$D78&amp;$F78,[1]TEAMS!$C$1:$C$844&amp;[1]TEAMS!$D$1:$D$844&amp;[1]TEAMS!$F$1:$F$844,[1]TEAMS!R$1:R$844,"",0)</f>
        <v>29.024999999999999</v>
      </c>
      <c r="Q78" s="7" t="str" cm="1">
        <f t="array" ref="Q78">_xlfn.XLOOKUP($C78&amp;$D78&amp;$F78,[1]TEAMS!$C$1:$C$844&amp;[1]TEAMS!$D$1:$D$844&amp;[1]TEAMS!$F$1:$F$844,[1]TEAMS!S$1:S$844,"",0)</f>
        <v>us</v>
      </c>
      <c r="R78" s="7" t="str" cm="1">
        <f t="array" ref="R78">_xlfn.XLOOKUP($C78&amp;$D78&amp;$F78,[1]TEAMS!$C$1:$C$844&amp;[1]TEAMS!$D$1:$D$844&amp;[1]TEAMS!$F$1:$F$844,[1]TEAMS!T$1:T$844,"",0)</f>
        <v>United States</v>
      </c>
      <c r="S78" s="7" t="str" cm="1">
        <f t="array" ref="S78">_xlfn.XLOOKUP($C78&amp;$D78&amp;$F78,[1]TEAMS!$C$1:$C$844&amp;[1]TEAMS!$D$1:$D$844&amp;[1]TEAMS!$F$1:$F$844,[1]TEAMS!U$1:U$844,"",0)</f>
        <v>North America</v>
      </c>
      <c r="T78" s="7" t="str" cm="1">
        <f t="array" ref="T78">_xlfn.XLOOKUP($C78&amp;$D78&amp;$F78,[1]TEAMS!$C$1:$C$844&amp;[1]TEAMS!$D$1:$D$844&amp;[1]TEAMS!$F$1:$F$844,[1]TEAMS!V$1:V$844,"",0)</f>
        <v>Americas</v>
      </c>
      <c r="U78" s="7" cm="1">
        <f t="array" ref="U78">_xlfn.XLOOKUP($C78&amp;$D78&amp;$F78,[1]TEAMS!$C$1:$C$844&amp;[1]TEAMS!$D$1:$D$844&amp;[1]TEAMS!$F$1:$F$844,[1]TEAMS!W$1:W$844,"",0)</f>
        <v>8</v>
      </c>
      <c r="V78" s="7" t="str" cm="1">
        <f t="array" ref="V78">_xlfn.XLOOKUP($C78&amp;$D78&amp;$F78,[1]TEAMS!$C$1:$C$844&amp;[1]TEAMS!$D$1:$D$844&amp;[1]TEAMS!$F$1:$F$844,[1]TEAMS!Z$1:Z$844,"",0)</f>
        <v>Georgetown</v>
      </c>
      <c r="W78" s="7" t="str" cm="1">
        <f t="array" ref="W78">_xlfn.XLOOKUP($C78&amp;$D78&amp;$F78,[1]TEAMS!$C$1:$C$844&amp;[1]TEAMS!$D$1:$D$844&amp;[1]TEAMS!$F$1:$F$844,[1]TEAMS!X$1:X$844,"",0)</f>
        <v>BIG EAST</v>
      </c>
      <c r="X78" s="7" cm="1">
        <f t="array" ref="X78">_xlfn.XLOOKUP($C78&amp;$D78&amp;$F78,[1]TEAMS!$C$1:$C$844&amp;[1]TEAMS!$D$1:$D$844&amp;[1]TEAMS!$F$1:$F$844,[1]TEAMS!AF$1:AF$844,"",0)</f>
        <v>0</v>
      </c>
      <c r="Y78" s="8" cm="1">
        <f t="array" ref="Y78">_xlfn.XLOOKUP($C78&amp;$D78&amp;$F78,[1]TEAMS!$C$1:$C$844&amp;[1]TEAMS!$D$1:$D$844&amp;[1]TEAMS!$F$1:$F$844,[1]TEAMS!AG$1:AG$844,"",0)</f>
        <v>0</v>
      </c>
      <c r="Z78" s="7" cm="1">
        <f t="array" ref="Z78">_xlfn.XLOOKUP($C78&amp;$D78&amp;$F78,[1]TEAMS!$C$1:$C$844&amp;[1]TEAMS!$D$1:$D$844&amp;[1]TEAMS!$F$1:$F$844,[1]TEAMS!AJ$1:AJ$844,"",0)</f>
        <v>423</v>
      </c>
      <c r="AA78" s="7" cm="1">
        <f t="array" ref="AA78">_xlfn.XLOOKUP($C78&amp;$D78&amp;$F78,[1]TEAMS!$C$1:$C$844&amp;[1]TEAMS!$D$1:$D$844&amp;[1]TEAMS!$F$1:$F$844,[1]TEAMS!AR$1:AR$844,"",0)</f>
        <v>19.11</v>
      </c>
      <c r="AB78" s="8">
        <f t="shared" si="8"/>
        <v>0.40665710836100211</v>
      </c>
      <c r="AC78" s="7" cm="1">
        <f t="array" ref="AC78">_xlfn.XLOOKUP($C78&amp;$D78&amp;$F78,[1]TEAMS!$C$1:$C$844&amp;[1]TEAMS!$D$1:$D$844&amp;[1]TEAMS!$F$1:$F$844,[1]TEAMS!AL$1:AL$844,0,0)</f>
        <v>-0.1</v>
      </c>
      <c r="AD78" s="7" cm="1">
        <f t="array" ref="AD78">_xlfn.XLOOKUP($C78&amp;$D78&amp;$F78,[1]TEAMS!$C$1:$C$844&amp;[1]TEAMS!$D$1:$D$844&amp;[1]TEAMS!$F$1:$F$844,[1]TEAMS!AM$1:AM$844,0,0)</f>
        <v>0.7</v>
      </c>
      <c r="AE78" s="7" cm="1">
        <f t="array" ref="AE78">_xlfn.XLOOKUP($C78&amp;$D78&amp;$F78,[1]TEAMS!$C$1:$C$844&amp;[1]TEAMS!$D$1:$D$844&amp;[1]TEAMS!$F$1:$F$844,[1]TEAMS!AN$1:AN$844,0,0)</f>
        <v>0.6</v>
      </c>
      <c r="AF78" s="7"/>
      <c r="AG78" s="8">
        <f t="shared" si="11"/>
        <v>0</v>
      </c>
      <c r="AH78" s="8" cm="1">
        <f t="array" ref="AH78">IF(OR($AE78="",$Z78=""),0,SUMPRODUCT(--($C$2:$C$528=$C78),--($D$2:$D$528=$D78),$Z$2:$Z$528,$AE$2:$AE$528)/SUMIFS($Z$2:$Z$528,$C$2:$C$528,$C78,$D$2:$D$528,$D78))</f>
        <v>5.1225726934299223</v>
      </c>
      <c r="AI78" s="7" cm="1">
        <f t="array" ref="AI78">_xlfn.XLOOKUP($C78&amp;$D78&amp;$F78,[1]TEAMS!$C$1:$C$844&amp;[1]TEAMS!$D$1:$D$844&amp;[1]TEAMS!$F$1:$F$844,[1]TEAMS!AO$1:AO$844,"",0)</f>
        <v>3.4</v>
      </c>
      <c r="AJ78" s="8">
        <f t="shared" si="12"/>
        <v>0</v>
      </c>
      <c r="AK78" s="8" cm="1">
        <f t="array" ref="AK78">IF(OR($AI78="",$Z78=""),0,SUMPRODUCT(--($C$2:$C$528=$C78),--($D$2:$D$528=$D78),$Z$2:$Z$528,$AI$2:$AI$528)/SUMIFS($Z$2:$Z$528,$C$2:$C$528,$C78,$D$2:$D$528,$D78))</f>
        <v>1.7085722909749472</v>
      </c>
      <c r="AL78" s="7" cm="1">
        <f t="array" ref="AL78">_xlfn.XLOOKUP($C78&amp;$D78&amp;$F78,[1]TEAMS!$C$1:$C$844&amp;[1]TEAMS!$D$1:$D$844&amp;[1]TEAMS!$F$1:$F$844,[1]TEAMS!AP$1:AP$844,"",0)</f>
        <v>-1.78</v>
      </c>
      <c r="AM78" s="8">
        <f t="shared" si="13"/>
        <v>0</v>
      </c>
      <c r="AN78" s="8" cm="1">
        <f t="array" ref="AN78">IF(OR($AL78="",$Z78=""),0,SUMPRODUCT(--($C$2:$C$528=$C78),--($D$2:$D$528=$D78),$Z$2:$Z$528,$AL$2:$AL$528)/SUMIFS($Z$2:$Z$528,$C$2:$C$528,$C78,$D$2:$D$528,$D78))</f>
        <v>1.0914583962169233</v>
      </c>
      <c r="AO78" s="7" cm="1">
        <f t="array" ref="AO78">_xlfn.XLOOKUP($C78&amp;$D78&amp;$F78,[1]TEAMS!$C$1:$C$844&amp;[1]TEAMS!$D$1:$D$844&amp;[1]TEAMS!$F$1:$F$844,[1]TEAMS!AQ$1:AQ$844,0,0)</f>
        <v>22.2</v>
      </c>
      <c r="AP78" s="7" cm="1">
        <f t="array" ref="AP78">_xlfn.XLOOKUP($C78&amp;$D78&amp;$F78,[1]TEAMS!$C$1:$C$844&amp;[1]TEAMS!$D$1:$D$844&amp;[1]TEAMS!$F$1:$F$844,[1]TEAMS!AS$1:AS$844,0,0)</f>
        <v>48.699999999999996</v>
      </c>
      <c r="AQ78" s="10" cm="1">
        <f t="array" ref="AQ78">_xlfn.XLOOKUP($C78&amp;$D78&amp;$F78,[1]TEAMS!$C$1:$C$844&amp;[1]TEAMS!$D$1:$D$844&amp;[1]TEAMS!$F$1:$F$844,[1]TEAMS!AT$1:AT$844,0,0)</f>
        <v>5.4</v>
      </c>
      <c r="AR78" s="10" cm="1">
        <f t="array" ref="AR78">_xlfn.XLOOKUP($C78&amp;$D78&amp;$F78,[1]TEAMS!$C$1:$C$844&amp;[1]TEAMS!$D$1:$D$844&amp;[1]TEAMS!$F$1:$F$844,[1]TEAMS!AU$1:AU$844,0,0)</f>
        <v>1.5</v>
      </c>
      <c r="AS78" s="10" cm="1">
        <f t="array" ref="AS78">_xlfn.XLOOKUP($C78&amp;$D78&amp;$F78,[1]TEAMS!$C$1:$C$844&amp;[1]TEAMS!$D$1:$D$844&amp;[1]TEAMS!$F$1:$F$844,[1]TEAMS!AV$1:AV$844,0,0)</f>
        <v>1.6</v>
      </c>
      <c r="AT78" s="10" cm="1">
        <f t="array" ref="AT78">_xlfn.XLOOKUP($C78&amp;$D78&amp;$F78,[1]TEAMS!$C$1:$C$844&amp;[1]TEAMS!$D$1:$D$844&amp;[1]TEAMS!$F$1:$F$844,[1]TEAMS!AW$1:AW$844,0,0)</f>
        <v>14.2</v>
      </c>
      <c r="AU78" s="10" cm="1">
        <f t="array" ref="AU78">_xlfn.XLOOKUP($C78&amp;$D78&amp;$F78,[1]TEAMS!$C$1:$C$844&amp;[1]TEAMS!$D$1:$D$844&amp;[1]TEAMS!$F$1:$F$844,[1]TEAMS!AX$1:AX$844,0,0)</f>
        <v>0.38028169014084512</v>
      </c>
      <c r="AV78" s="10" cm="1">
        <f t="array" ref="AV78">_xlfn.XLOOKUP($C78&amp;$D78&amp;$F78,[1]TEAMS!$C$1:$C$844&amp;[1]TEAMS!$D$1:$D$844&amp;[1]TEAMS!$F$1:$F$844,[1]TEAMS!AY$1:AY$844,0,0)</f>
        <v>3.1</v>
      </c>
      <c r="AW78" s="7"/>
      <c r="AX78" s="7"/>
      <c r="BB78" s="1" t="s">
        <v>112</v>
      </c>
      <c r="BC78" s="1">
        <v>2019</v>
      </c>
      <c r="BD78" s="1" t="s">
        <v>113</v>
      </c>
      <c r="BE78" s="7" t="s">
        <v>131</v>
      </c>
      <c r="BH78">
        <v>0</v>
      </c>
    </row>
    <row r="79" spans="1:60" x14ac:dyDescent="0.2">
      <c r="A79" s="1" t="str">
        <f t="shared" si="7"/>
        <v>2019-TOR-Malachi Richardson</v>
      </c>
      <c r="B79" s="1" t="s">
        <v>112</v>
      </c>
      <c r="C79" s="1">
        <v>2019</v>
      </c>
      <c r="D79" s="1" t="s">
        <v>113</v>
      </c>
      <c r="E79" s="1" t="str">
        <f t="shared" si="9"/>
        <v>2019-TOR</v>
      </c>
      <c r="F79" s="7" t="s">
        <v>132</v>
      </c>
      <c r="G79" s="7" cm="1">
        <f t="array" ref="G79">_xlfn.XLOOKUP($C79&amp;$D79&amp;$F79,[1]TEAMS!$C$1:$C$844&amp;[1]TEAMS!$D$1:$D$844&amp;[1]TEAMS!$F$1:$F$844,[1]TEAMS!G$1:G$844,"",0)</f>
        <v>22</v>
      </c>
      <c r="H79" s="7" t="str" cm="1">
        <f t="array" ref="H79">_xlfn.XLOOKUP($C79&amp;$D79&amp;$F79,[1]TEAMS!$C$1:$C$844&amp;[1]TEAMS!$D$1:$D$844&amp;[1]TEAMS!$F$1:$F$844,[1]TEAMS!H$1:H$844,"",0)</f>
        <v>SG</v>
      </c>
      <c r="I79" s="8" cm="1">
        <f t="array" ref="I79">_xlfn.XLOOKUP($C79&amp;$D79&amp;$F79,[1]TEAMS!$C$1:$C$844&amp;[1]TEAMS!$D$1:$D$844&amp;[1]TEAMS!$F$1:$F$844,[1]TEAMS!BG$1:BG$844,"",0)</f>
        <v>3.1</v>
      </c>
      <c r="J79" s="9">
        <f t="shared" si="10"/>
        <v>3</v>
      </c>
      <c r="K79" s="7" cm="1">
        <f t="array" ref="K79">_xlfn.XLOOKUP($C79&amp;$D79&amp;$F79,[1]TEAMS!$C$1:$C$844&amp;[1]TEAMS!$D$1:$D$844&amp;[1]TEAMS!$F$1:$F$844,[1]TEAMS!J$1:J$844,"",0)</f>
        <v>78</v>
      </c>
      <c r="L79" s="7" cm="1">
        <f t="array" ref="L79">_xlfn.XLOOKUP($C79&amp;$D79&amp;$F79,[1]TEAMS!$C$1:$C$844&amp;[1]TEAMS!$D$1:$D$844&amp;[1]TEAMS!$F$1:$F$844,[1]TEAMS!L$1:L$844,"",0)</f>
        <v>205</v>
      </c>
      <c r="M79" s="10" cm="1">
        <f t="array" ref="M79">_xlfn.XLOOKUP($C79&amp;$D79&amp;$F79,[1]TEAMS!$C$1:$C$844&amp;[1]TEAMS!$D$1:$D$844&amp;[1]TEAMS!$F$1:$F$844,[1]TEAMS!N$1:N$844,"",0)</f>
        <v>23.685736387476311</v>
      </c>
      <c r="N79" s="7" cm="1">
        <f t="array" ref="N79">_xlfn.XLOOKUP($C79&amp;$D79&amp;$F79,[1]TEAMS!$C$1:$C$844&amp;[1]TEAMS!$D$1:$D$844&amp;[1]TEAMS!$F$1:$F$844,[1]TEAMS!O$1:O$844,"",0)</f>
        <v>84</v>
      </c>
      <c r="O79" s="11" cm="1">
        <f t="array" ref="O79">_xlfn.XLOOKUP($C79&amp;$D79&amp;$F79,[1]TEAMS!$C$1:$C$844&amp;[1]TEAMS!$D$1:$D$844&amp;[1]TEAMS!$F$1:$F$844,[1]TEAMS!P$1:P$844,"",0)</f>
        <v>1.0769230769230769</v>
      </c>
      <c r="P79" s="10" cm="1">
        <f t="array" ref="P79">_xlfn.XLOOKUP($C79&amp;$D79&amp;$F79,[1]TEAMS!$C$1:$C$844&amp;[1]TEAMS!$D$1:$D$844&amp;[1]TEAMS!$F$1:$F$844,[1]TEAMS!R$1:R$844,"",0)</f>
        <v>23.43888888888889</v>
      </c>
      <c r="Q79" s="7" t="str" cm="1">
        <f t="array" ref="Q79">_xlfn.XLOOKUP($C79&amp;$D79&amp;$F79,[1]TEAMS!$C$1:$C$844&amp;[1]TEAMS!$D$1:$D$844&amp;[1]TEAMS!$F$1:$F$844,[1]TEAMS!S$1:S$844,"",0)</f>
        <v>us</v>
      </c>
      <c r="R79" s="7" t="str" cm="1">
        <f t="array" ref="R79">_xlfn.XLOOKUP($C79&amp;$D79&amp;$F79,[1]TEAMS!$C$1:$C$844&amp;[1]TEAMS!$D$1:$D$844&amp;[1]TEAMS!$F$1:$F$844,[1]TEAMS!T$1:T$844,"",0)</f>
        <v>United States</v>
      </c>
      <c r="S79" s="7" t="str" cm="1">
        <f t="array" ref="S79">_xlfn.XLOOKUP($C79&amp;$D79&amp;$F79,[1]TEAMS!$C$1:$C$844&amp;[1]TEAMS!$D$1:$D$844&amp;[1]TEAMS!$F$1:$F$844,[1]TEAMS!U$1:U$844,"",0)</f>
        <v>North America</v>
      </c>
      <c r="T79" s="7" t="str" cm="1">
        <f t="array" ref="T79">_xlfn.XLOOKUP($C79&amp;$D79&amp;$F79,[1]TEAMS!$C$1:$C$844&amp;[1]TEAMS!$D$1:$D$844&amp;[1]TEAMS!$F$1:$F$844,[1]TEAMS!V$1:V$844,"",0)</f>
        <v>Americas</v>
      </c>
      <c r="U79" s="7" cm="1">
        <f t="array" ref="U79">_xlfn.XLOOKUP($C79&amp;$D79&amp;$F79,[1]TEAMS!$C$1:$C$844&amp;[1]TEAMS!$D$1:$D$844&amp;[1]TEAMS!$F$1:$F$844,[1]TEAMS!W$1:W$844,"",0)</f>
        <v>2</v>
      </c>
      <c r="V79" s="7" t="str" cm="1">
        <f t="array" ref="V79">_xlfn.XLOOKUP($C79&amp;$D79&amp;$F79,[1]TEAMS!$C$1:$C$844&amp;[1]TEAMS!$D$1:$D$844&amp;[1]TEAMS!$F$1:$F$844,[1]TEAMS!Z$1:Z$844,"",0)</f>
        <v>Syracuse</v>
      </c>
      <c r="W79" s="7" t="str" cm="1">
        <f t="array" ref="W79">_xlfn.XLOOKUP($C79&amp;$D79&amp;$F79,[1]TEAMS!$C$1:$C$844&amp;[1]TEAMS!$D$1:$D$844&amp;[1]TEAMS!$F$1:$F$844,[1]TEAMS!X$1:X$844,"",0)</f>
        <v>ACC</v>
      </c>
      <c r="X79" s="7" cm="1">
        <f t="array" ref="X79">_xlfn.XLOOKUP($C79&amp;$D79&amp;$F79,[1]TEAMS!$C$1:$C$844&amp;[1]TEAMS!$D$1:$D$844&amp;[1]TEAMS!$F$1:$F$844,[1]TEAMS!AF$1:AF$844,"",0)</f>
        <v>0</v>
      </c>
      <c r="Y79" s="8" cm="1">
        <f t="array" ref="Y79">_xlfn.XLOOKUP($C79&amp;$D79&amp;$F79,[1]TEAMS!$C$1:$C$844&amp;[1]TEAMS!$D$1:$D$844&amp;[1]TEAMS!$F$1:$F$844,[1]TEAMS!AG$1:AG$844,"",0)</f>
        <v>0</v>
      </c>
      <c r="Z79" s="7" cm="1">
        <f t="array" ref="Z79">_xlfn.XLOOKUP($C79&amp;$D79&amp;$F79,[1]TEAMS!$C$1:$C$844&amp;[1]TEAMS!$D$1:$D$844&amp;[1]TEAMS!$F$1:$F$844,[1]TEAMS!AJ$1:AJ$844,"",0)</f>
        <v>103</v>
      </c>
      <c r="AA79" s="7" cm="1">
        <f t="array" ref="AA79">_xlfn.XLOOKUP($C79&amp;$D79&amp;$F79,[1]TEAMS!$C$1:$C$844&amp;[1]TEAMS!$D$1:$D$844&amp;[1]TEAMS!$F$1:$F$844,[1]TEAMS!AR$1:AR$844,"",0)</f>
        <v>0.92</v>
      </c>
      <c r="AB79" s="8">
        <f t="shared" si="8"/>
        <v>4.7670791830164002E-3</v>
      </c>
      <c r="AC79" s="7" cm="1">
        <f t="array" ref="AC79">_xlfn.XLOOKUP($C79&amp;$D79&amp;$F79,[1]TEAMS!$C$1:$C$844&amp;[1]TEAMS!$D$1:$D$844&amp;[1]TEAMS!$F$1:$F$844,[1]TEAMS!AL$1:AL$844,0,0)</f>
        <v>-0.2</v>
      </c>
      <c r="AD79" s="7" cm="1">
        <f t="array" ref="AD79">_xlfn.XLOOKUP($C79&amp;$D79&amp;$F79,[1]TEAMS!$C$1:$C$844&amp;[1]TEAMS!$D$1:$D$844&amp;[1]TEAMS!$F$1:$F$844,[1]TEAMS!AM$1:AM$844,0,0)</f>
        <v>0.1</v>
      </c>
      <c r="AE79" s="7" cm="1">
        <f t="array" ref="AE79">_xlfn.XLOOKUP($C79&amp;$D79&amp;$F79,[1]TEAMS!$C$1:$C$844&amp;[1]TEAMS!$D$1:$D$844&amp;[1]TEAMS!$F$1:$F$844,[1]TEAMS!AN$1:AN$844,0,0)</f>
        <v>-0.1</v>
      </c>
      <c r="AF79" s="7"/>
      <c r="AG79" s="8">
        <f t="shared" si="11"/>
        <v>0</v>
      </c>
      <c r="AH79" s="8" cm="1">
        <f t="array" ref="AH79">IF(OR($AE79="",$Z79=""),0,SUMPRODUCT(--($C$2:$C$528=$C79),--($D$2:$D$528=$D79),$Z$2:$Z$528,$AE$2:$AE$528)/SUMIFS($Z$2:$Z$528,$C$2:$C$528,$C79,$D$2:$D$528,$D79))</f>
        <v>5.1225726934299223</v>
      </c>
      <c r="AI79" s="7" cm="1">
        <f t="array" ref="AI79">_xlfn.XLOOKUP($C79&amp;$D79&amp;$F79,[1]TEAMS!$C$1:$C$844&amp;[1]TEAMS!$D$1:$D$844&amp;[1]TEAMS!$F$1:$F$844,[1]TEAMS!AO$1:AO$844,"",0)</f>
        <v>-9.5</v>
      </c>
      <c r="AJ79" s="8">
        <f t="shared" si="12"/>
        <v>0</v>
      </c>
      <c r="AK79" s="8" cm="1">
        <f t="array" ref="AK79">IF(OR($AI79="",$Z79=""),0,SUMPRODUCT(--($C$2:$C$528=$C79),--($D$2:$D$528=$D79),$Z$2:$Z$528,$AI$2:$AI$528)/SUMIFS($Z$2:$Z$528,$C$2:$C$528,$C79,$D$2:$D$528,$D79))</f>
        <v>1.7085722909749472</v>
      </c>
      <c r="AL79" s="7" cm="1">
        <f t="array" ref="AL79">_xlfn.XLOOKUP($C79&amp;$D79&amp;$F79,[1]TEAMS!$C$1:$C$844&amp;[1]TEAMS!$D$1:$D$844&amp;[1]TEAMS!$F$1:$F$844,[1]TEAMS!AP$1:AP$844,"",0)</f>
        <v>-2.4300000000000002</v>
      </c>
      <c r="AM79" s="8">
        <f t="shared" si="13"/>
        <v>0</v>
      </c>
      <c r="AN79" s="8" cm="1">
        <f t="array" ref="AN79">IF(OR($AL79="",$Z79=""),0,SUMPRODUCT(--($C$2:$C$528=$C79),--($D$2:$D$528=$D79),$Z$2:$Z$528,$AL$2:$AL$528)/SUMIFS($Z$2:$Z$528,$C$2:$C$528,$C79,$D$2:$D$528,$D79))</f>
        <v>1.0914583962169233</v>
      </c>
      <c r="AO79" s="7" cm="1">
        <f t="array" ref="AO79">_xlfn.XLOOKUP($C79&amp;$D79&amp;$F79,[1]TEAMS!$C$1:$C$844&amp;[1]TEAMS!$D$1:$D$844&amp;[1]TEAMS!$F$1:$F$844,[1]TEAMS!AQ$1:AQ$844,0,0)</f>
        <v>16.399999999999999</v>
      </c>
      <c r="AP79" s="7" cm="1">
        <f t="array" ref="AP79">_xlfn.XLOOKUP($C79&amp;$D79&amp;$F79,[1]TEAMS!$C$1:$C$844&amp;[1]TEAMS!$D$1:$D$844&amp;[1]TEAMS!$F$1:$F$844,[1]TEAMS!AS$1:AS$844,0,0)</f>
        <v>48.1</v>
      </c>
      <c r="AQ79" s="10" cm="1">
        <f t="array" ref="AQ79">_xlfn.XLOOKUP($C79&amp;$D79&amp;$F79,[1]TEAMS!$C$1:$C$844&amp;[1]TEAMS!$D$1:$D$844&amp;[1]TEAMS!$F$1:$F$844,[1]TEAMS!AT$1:AT$844,0,0)</f>
        <v>0</v>
      </c>
      <c r="AR79" s="10" cm="1">
        <f t="array" ref="AR79">_xlfn.XLOOKUP($C79&amp;$D79&amp;$F79,[1]TEAMS!$C$1:$C$844&amp;[1]TEAMS!$D$1:$D$844&amp;[1]TEAMS!$F$1:$F$844,[1]TEAMS!AU$1:AU$844,0,0)</f>
        <v>0.5</v>
      </c>
      <c r="AS79" s="10" cm="1">
        <f t="array" ref="AS79">_xlfn.XLOOKUP($C79&amp;$D79&amp;$F79,[1]TEAMS!$C$1:$C$844&amp;[1]TEAMS!$D$1:$D$844&amp;[1]TEAMS!$F$1:$F$844,[1]TEAMS!AV$1:AV$844,0,0)</f>
        <v>0</v>
      </c>
      <c r="AT79" s="10" cm="1">
        <f t="array" ref="AT79">_xlfn.XLOOKUP($C79&amp;$D79&amp;$F79,[1]TEAMS!$C$1:$C$844&amp;[1]TEAMS!$D$1:$D$844&amp;[1]TEAMS!$F$1:$F$844,[1]TEAMS!AW$1:AW$844,0,0)</f>
        <v>20.399999999999999</v>
      </c>
      <c r="AU79" s="10" cm="1">
        <f t="array" ref="AU79">_xlfn.XLOOKUP($C79&amp;$D79&amp;$F79,[1]TEAMS!$C$1:$C$844&amp;[1]TEAMS!$D$1:$D$844&amp;[1]TEAMS!$F$1:$F$844,[1]TEAMS!AX$1:AX$844,0,0)</f>
        <v>0</v>
      </c>
      <c r="AV79" s="10" cm="1">
        <f t="array" ref="AV79">_xlfn.XLOOKUP($C79&amp;$D79&amp;$F79,[1]TEAMS!$C$1:$C$844&amp;[1]TEAMS!$D$1:$D$844&amp;[1]TEAMS!$F$1:$F$844,[1]TEAMS!AY$1:AY$844,0,0)</f>
        <v>0.5</v>
      </c>
      <c r="AW79" s="7"/>
      <c r="AX79" s="7"/>
      <c r="BB79" s="1" t="s">
        <v>112</v>
      </c>
      <c r="BC79" s="1">
        <v>2019</v>
      </c>
      <c r="BD79" s="1" t="s">
        <v>113</v>
      </c>
      <c r="BE79" s="7" t="s">
        <v>132</v>
      </c>
      <c r="BH79">
        <v>0</v>
      </c>
    </row>
    <row r="80" spans="1:60" x14ac:dyDescent="0.2">
      <c r="A80" s="1" t="str">
        <f t="shared" si="7"/>
        <v>2019-TOR-Jonas Valančiūnas</v>
      </c>
      <c r="B80" s="1" t="s">
        <v>112</v>
      </c>
      <c r="C80" s="1">
        <v>2019</v>
      </c>
      <c r="D80" s="1" t="s">
        <v>113</v>
      </c>
      <c r="E80" s="1" t="str">
        <f t="shared" si="9"/>
        <v>2019-TOR</v>
      </c>
      <c r="F80" s="7" t="s">
        <v>133</v>
      </c>
      <c r="G80" s="7" cm="1">
        <f t="array" ref="G80">_xlfn.XLOOKUP($C80&amp;$D80&amp;$F80,[1]TEAMS!$C$1:$C$844&amp;[1]TEAMS!$D$1:$D$844&amp;[1]TEAMS!$F$1:$F$844,[1]TEAMS!G$1:G$844,"",0)</f>
        <v>17</v>
      </c>
      <c r="H80" s="7" t="str" cm="1">
        <f t="array" ref="H80">_xlfn.XLOOKUP($C80&amp;$D80&amp;$F80,[1]TEAMS!$C$1:$C$844&amp;[1]TEAMS!$D$1:$D$844&amp;[1]TEAMS!$F$1:$F$844,[1]TEAMS!H$1:H$844,"",0)</f>
        <v>C</v>
      </c>
      <c r="I80" s="8" cm="1">
        <f t="array" ref="I80">_xlfn.XLOOKUP($C80&amp;$D80&amp;$F80,[1]TEAMS!$C$1:$C$844&amp;[1]TEAMS!$D$1:$D$844&amp;[1]TEAMS!$F$1:$F$844,[1]TEAMS!BG$1:BG$844,"",0)</f>
        <v>5</v>
      </c>
      <c r="J80" s="9">
        <f t="shared" si="10"/>
        <v>5</v>
      </c>
      <c r="K80" s="7" cm="1">
        <f t="array" ref="K80">_xlfn.XLOOKUP($C80&amp;$D80&amp;$F80,[1]TEAMS!$C$1:$C$844&amp;[1]TEAMS!$D$1:$D$844&amp;[1]TEAMS!$F$1:$F$844,[1]TEAMS!J$1:J$844,"",0)</f>
        <v>83</v>
      </c>
      <c r="L80" s="7" cm="1">
        <f t="array" ref="L80">_xlfn.XLOOKUP($C80&amp;$D80&amp;$F80,[1]TEAMS!$C$1:$C$844&amp;[1]TEAMS!$D$1:$D$844&amp;[1]TEAMS!$F$1:$F$844,[1]TEAMS!L$1:L$844,"",0)</f>
        <v>265</v>
      </c>
      <c r="M80" s="10" cm="1">
        <f t="array" ref="M80">_xlfn.XLOOKUP($C80&amp;$D80&amp;$F80,[1]TEAMS!$C$1:$C$844&amp;[1]TEAMS!$D$1:$D$844&amp;[1]TEAMS!$F$1:$F$844,[1]TEAMS!N$1:N$844,"",0)</f>
        <v>27.040326110605847</v>
      </c>
      <c r="N80" s="7" cm="1">
        <f t="array" ref="N80">_xlfn.XLOOKUP($C80&amp;$D80&amp;$F80,[1]TEAMS!$C$1:$C$844&amp;[1]TEAMS!$D$1:$D$844&amp;[1]TEAMS!$F$1:$F$844,[1]TEAMS!O$1:O$844,"",0)</f>
        <v>87</v>
      </c>
      <c r="O80" s="11" cm="1">
        <f t="array" ref="O80">_xlfn.XLOOKUP($C80&amp;$D80&amp;$F80,[1]TEAMS!$C$1:$C$844&amp;[1]TEAMS!$D$1:$D$844&amp;[1]TEAMS!$F$1:$F$844,[1]TEAMS!P$1:P$844,"",0)</f>
        <v>1.0481927710843373</v>
      </c>
      <c r="P80" s="10" cm="1">
        <f t="array" ref="P80">_xlfn.XLOOKUP($C80&amp;$D80&amp;$F80,[1]TEAMS!$C$1:$C$844&amp;[1]TEAMS!$D$1:$D$844&amp;[1]TEAMS!$F$1:$F$844,[1]TEAMS!R$1:R$844,"",0)</f>
        <v>27.102777777777778</v>
      </c>
      <c r="Q80" s="7" t="str" cm="1">
        <f t="array" ref="Q80">_xlfn.XLOOKUP($C80&amp;$D80&amp;$F80,[1]TEAMS!$C$1:$C$844&amp;[1]TEAMS!$D$1:$D$844&amp;[1]TEAMS!$F$1:$F$844,[1]TEAMS!S$1:S$844,"",0)</f>
        <v>lt</v>
      </c>
      <c r="R80" s="7" t="str" cm="1">
        <f t="array" ref="R80">_xlfn.XLOOKUP($C80&amp;$D80&amp;$F80,[1]TEAMS!$C$1:$C$844&amp;[1]TEAMS!$D$1:$D$844&amp;[1]TEAMS!$F$1:$F$844,[1]TEAMS!T$1:T$844,"",0)</f>
        <v>Lithuania</v>
      </c>
      <c r="S80" s="7" t="str" cm="1">
        <f t="array" ref="S80">_xlfn.XLOOKUP($C80&amp;$D80&amp;$F80,[1]TEAMS!$C$1:$C$844&amp;[1]TEAMS!$D$1:$D$844&amp;[1]TEAMS!$F$1:$F$844,[1]TEAMS!U$1:U$844,"",0)</f>
        <v>Europe</v>
      </c>
      <c r="T80" s="7" t="str" cm="1">
        <f t="array" ref="T80">_xlfn.XLOOKUP($C80&amp;$D80&amp;$F80,[1]TEAMS!$C$1:$C$844&amp;[1]TEAMS!$D$1:$D$844&amp;[1]TEAMS!$F$1:$F$844,[1]TEAMS!V$1:V$844,"",0)</f>
        <v>Eurasia</v>
      </c>
      <c r="U80" s="7" cm="1">
        <f t="array" ref="U80">_xlfn.XLOOKUP($C80&amp;$D80&amp;$F80,[1]TEAMS!$C$1:$C$844&amp;[1]TEAMS!$D$1:$D$844&amp;[1]TEAMS!$F$1:$F$844,[1]TEAMS!W$1:W$844,"",0)</f>
        <v>6</v>
      </c>
      <c r="V80" s="7" t="str" cm="1">
        <f t="array" ref="V80">_xlfn.XLOOKUP($C80&amp;$D80&amp;$F80,[1]TEAMS!$C$1:$C$844&amp;[1]TEAMS!$D$1:$D$844&amp;[1]TEAMS!$F$1:$F$844,[1]TEAMS!Z$1:Z$844,"",0)</f>
        <v>INTERNATIONAL</v>
      </c>
      <c r="W80" s="7" t="str" cm="1">
        <f t="array" ref="W80">_xlfn.XLOOKUP($C80&amp;$D80&amp;$F80,[1]TEAMS!$C$1:$C$844&amp;[1]TEAMS!$D$1:$D$844&amp;[1]TEAMS!$F$1:$F$844,[1]TEAMS!X$1:X$844,"",0)</f>
        <v>INT'L</v>
      </c>
      <c r="X80" s="7" cm="1">
        <f t="array" ref="X80">_xlfn.XLOOKUP($C80&amp;$D80&amp;$F80,[1]TEAMS!$C$1:$C$844&amp;[1]TEAMS!$D$1:$D$844&amp;[1]TEAMS!$F$1:$F$844,[1]TEAMS!AF$1:AF$844,"",0)</f>
        <v>0</v>
      </c>
      <c r="Y80" s="8" cm="1">
        <f t="array" ref="Y80">_xlfn.XLOOKUP($C80&amp;$D80&amp;$F80,[1]TEAMS!$C$1:$C$844&amp;[1]TEAMS!$D$1:$D$844&amp;[1]TEAMS!$F$1:$F$844,[1]TEAMS!AG$1:AG$844,"",0)</f>
        <v>0</v>
      </c>
      <c r="Z80" s="7" cm="1">
        <f t="array" ref="Z80">_xlfn.XLOOKUP($C80&amp;$D80&amp;$F80,[1]TEAMS!$C$1:$C$844&amp;[1]TEAMS!$D$1:$D$844&amp;[1]TEAMS!$F$1:$F$844,[1]TEAMS!AJ$1:AJ$844,"",0)</f>
        <v>564</v>
      </c>
      <c r="AA80" s="7" cm="1">
        <f t="array" ref="AA80">_xlfn.XLOOKUP($C80&amp;$D80&amp;$F80,[1]TEAMS!$C$1:$C$844&amp;[1]TEAMS!$D$1:$D$844&amp;[1]TEAMS!$F$1:$F$844,[1]TEAMS!AR$1:AR$844,"",0)</f>
        <v>24.47</v>
      </c>
      <c r="AB80" s="8">
        <f t="shared" si="8"/>
        <v>0.69428916389978867</v>
      </c>
      <c r="AC80" s="7" cm="1">
        <f t="array" ref="AC80">_xlfn.XLOOKUP($C80&amp;$D80&amp;$F80,[1]TEAMS!$C$1:$C$844&amp;[1]TEAMS!$D$1:$D$844&amp;[1]TEAMS!$F$1:$F$844,[1]TEAMS!AL$1:AL$844,0,0)</f>
        <v>1.6</v>
      </c>
      <c r="AD80" s="7" cm="1">
        <f t="array" ref="AD80">_xlfn.XLOOKUP($C80&amp;$D80&amp;$F80,[1]TEAMS!$C$1:$C$844&amp;[1]TEAMS!$D$1:$D$844&amp;[1]TEAMS!$F$1:$F$844,[1]TEAMS!AM$1:AM$844,0,0)</f>
        <v>1.1000000000000001</v>
      </c>
      <c r="AE80" s="7" cm="1">
        <f t="array" ref="AE80">_xlfn.XLOOKUP($C80&amp;$D80&amp;$F80,[1]TEAMS!$C$1:$C$844&amp;[1]TEAMS!$D$1:$D$844&amp;[1]TEAMS!$F$1:$F$844,[1]TEAMS!AN$1:AN$844,0,0)</f>
        <v>2.6</v>
      </c>
      <c r="AF80" s="7"/>
      <c r="AG80" s="8">
        <f t="shared" si="11"/>
        <v>0</v>
      </c>
      <c r="AH80" s="8" cm="1">
        <f t="array" ref="AH80">IF(OR($AE80="",$Z80=""),0,SUMPRODUCT(--($C$2:$C$528=$C80),--($D$2:$D$528=$D80),$Z$2:$Z$528,$AE$2:$AE$528)/SUMIFS($Z$2:$Z$528,$C$2:$C$528,$C80,$D$2:$D$528,$D80))</f>
        <v>5.1225726934299223</v>
      </c>
      <c r="AI80" s="7" cm="1">
        <f t="array" ref="AI80">_xlfn.XLOOKUP($C80&amp;$D80&amp;$F80,[1]TEAMS!$C$1:$C$844&amp;[1]TEAMS!$D$1:$D$844&amp;[1]TEAMS!$F$1:$F$844,[1]TEAMS!AO$1:AO$844,"",0)</f>
        <v>0.8</v>
      </c>
      <c r="AJ80" s="8">
        <f t="shared" si="12"/>
        <v>0</v>
      </c>
      <c r="AK80" s="8" cm="1">
        <f t="array" ref="AK80">IF(OR($AI80="",$Z80=""),0,SUMPRODUCT(--($C$2:$C$528=$C80),--($D$2:$D$528=$D80),$Z$2:$Z$528,$AI$2:$AI$528)/SUMIFS($Z$2:$Z$528,$C$2:$C$528,$C80,$D$2:$D$528,$D80))</f>
        <v>1.7085722909749472</v>
      </c>
      <c r="AL80" s="7" cm="1">
        <f t="array" ref="AL80">_xlfn.XLOOKUP($C80&amp;$D80&amp;$F80,[1]TEAMS!$C$1:$C$844&amp;[1]TEAMS!$D$1:$D$844&amp;[1]TEAMS!$F$1:$F$844,[1]TEAMS!AP$1:AP$844,"",0)</f>
        <v>2.2000000000000002</v>
      </c>
      <c r="AM80" s="8">
        <f t="shared" si="13"/>
        <v>0</v>
      </c>
      <c r="AN80" s="8" cm="1">
        <f t="array" ref="AN80">IF(OR($AL80="",$Z80=""),0,SUMPRODUCT(--($C$2:$C$528=$C80),--($D$2:$D$528=$D80),$Z$2:$Z$528,$AL$2:$AL$528)/SUMIFS($Z$2:$Z$528,$C$2:$C$528,$C80,$D$2:$D$528,$D80))</f>
        <v>1.0914583962169233</v>
      </c>
      <c r="AO80" s="7" cm="1">
        <f t="array" ref="AO80">_xlfn.XLOOKUP($C80&amp;$D80&amp;$F80,[1]TEAMS!$C$1:$C$844&amp;[1]TEAMS!$D$1:$D$844&amp;[1]TEAMS!$F$1:$F$844,[1]TEAMS!AQ$1:AQ$844,0,0)</f>
        <v>25.9</v>
      </c>
      <c r="AP80" s="7" cm="1">
        <f t="array" ref="AP80">_xlfn.XLOOKUP($C80&amp;$D80&amp;$F80,[1]TEAMS!$C$1:$C$844&amp;[1]TEAMS!$D$1:$D$844&amp;[1]TEAMS!$F$1:$F$844,[1]TEAMS!AS$1:AS$844,0,0)</f>
        <v>63.9</v>
      </c>
      <c r="AQ80" s="10" cm="1">
        <f t="array" ref="AQ80">_xlfn.XLOOKUP($C80&amp;$D80&amp;$F80,[1]TEAMS!$C$1:$C$844&amp;[1]TEAMS!$D$1:$D$844&amp;[1]TEAMS!$F$1:$F$844,[1]TEAMS!AT$1:AT$844,0,0)</f>
        <v>8.5</v>
      </c>
      <c r="AR80" s="10" cm="1">
        <f t="array" ref="AR80">_xlfn.XLOOKUP($C80&amp;$D80&amp;$F80,[1]TEAMS!$C$1:$C$844&amp;[1]TEAMS!$D$1:$D$844&amp;[1]TEAMS!$F$1:$F$844,[1]TEAMS!AU$1:AU$844,0,0)</f>
        <v>1.1000000000000001</v>
      </c>
      <c r="AS80" s="10" cm="1">
        <f t="array" ref="AS80">_xlfn.XLOOKUP($C80&amp;$D80&amp;$F80,[1]TEAMS!$C$1:$C$844&amp;[1]TEAMS!$D$1:$D$844&amp;[1]TEAMS!$F$1:$F$844,[1]TEAMS!AV$1:AV$844,0,0)</f>
        <v>3.4</v>
      </c>
      <c r="AT80" s="10" cm="1">
        <f t="array" ref="AT80">_xlfn.XLOOKUP($C80&amp;$D80&amp;$F80,[1]TEAMS!$C$1:$C$844&amp;[1]TEAMS!$D$1:$D$844&amp;[1]TEAMS!$F$1:$F$844,[1]TEAMS!AW$1:AW$844,0,0)</f>
        <v>11.5</v>
      </c>
      <c r="AU80" s="10" cm="1">
        <f t="array" ref="AU80">_xlfn.XLOOKUP($C80&amp;$D80&amp;$F80,[1]TEAMS!$C$1:$C$844&amp;[1]TEAMS!$D$1:$D$844&amp;[1]TEAMS!$F$1:$F$844,[1]TEAMS!AX$1:AX$844,0,0)</f>
        <v>0.73913043478260865</v>
      </c>
      <c r="AV80" s="10" cm="1">
        <f t="array" ref="AV80">_xlfn.XLOOKUP($C80&amp;$D80&amp;$F80,[1]TEAMS!$C$1:$C$844&amp;[1]TEAMS!$D$1:$D$844&amp;[1]TEAMS!$F$1:$F$844,[1]TEAMS!AY$1:AY$844,0,0)</f>
        <v>4.5</v>
      </c>
      <c r="AW80" s="7"/>
      <c r="AX80" s="7"/>
      <c r="BB80" s="1" t="s">
        <v>112</v>
      </c>
      <c r="BC80" s="1">
        <v>2019</v>
      </c>
      <c r="BD80" s="1" t="s">
        <v>113</v>
      </c>
      <c r="BE80" s="7" t="s">
        <v>133</v>
      </c>
      <c r="BH80">
        <v>0</v>
      </c>
    </row>
    <row r="81" spans="1:60" x14ac:dyDescent="0.2">
      <c r="A81" s="1" t="str">
        <f t="shared" si="7"/>
        <v>2019-TOR-Delon Wright</v>
      </c>
      <c r="B81" s="1" t="s">
        <v>112</v>
      </c>
      <c r="C81" s="1">
        <v>2019</v>
      </c>
      <c r="D81" s="1" t="s">
        <v>113</v>
      </c>
      <c r="E81" s="1" t="str">
        <f t="shared" si="9"/>
        <v>2019-TOR</v>
      </c>
      <c r="F81" s="7" t="s">
        <v>134</v>
      </c>
      <c r="G81" s="7" cm="1">
        <f t="array" ref="G81">_xlfn.XLOOKUP($C81&amp;$D81&amp;$F81,[1]TEAMS!$C$1:$C$844&amp;[1]TEAMS!$D$1:$D$844&amp;[1]TEAMS!$F$1:$F$844,[1]TEAMS!G$1:G$844,"",0)</f>
        <v>55</v>
      </c>
      <c r="H81" s="7" t="str" cm="1">
        <f t="array" ref="H81">_xlfn.XLOOKUP($C81&amp;$D81&amp;$F81,[1]TEAMS!$C$1:$C$844&amp;[1]TEAMS!$D$1:$D$844&amp;[1]TEAMS!$F$1:$F$844,[1]TEAMS!H$1:H$844,"",0)</f>
        <v>PG</v>
      </c>
      <c r="I81" s="8" cm="1">
        <f t="array" ref="I81">_xlfn.XLOOKUP($C81&amp;$D81&amp;$F81,[1]TEAMS!$C$1:$C$844&amp;[1]TEAMS!$D$1:$D$844&amp;[1]TEAMS!$F$1:$F$844,[1]TEAMS!BG$1:BG$844,"",0)</f>
        <v>1.69</v>
      </c>
      <c r="J81" s="9">
        <f t="shared" si="10"/>
        <v>2</v>
      </c>
      <c r="K81" s="7" cm="1">
        <f t="array" ref="K81">_xlfn.XLOOKUP($C81&amp;$D81&amp;$F81,[1]TEAMS!$C$1:$C$844&amp;[1]TEAMS!$D$1:$D$844&amp;[1]TEAMS!$F$1:$F$844,[1]TEAMS!J$1:J$844,"",0)</f>
        <v>77</v>
      </c>
      <c r="L81" s="7" cm="1">
        <f t="array" ref="L81">_xlfn.XLOOKUP($C81&amp;$D81&amp;$F81,[1]TEAMS!$C$1:$C$844&amp;[1]TEAMS!$D$1:$D$844&amp;[1]TEAMS!$F$1:$F$844,[1]TEAMS!L$1:L$844,"",0)</f>
        <v>185</v>
      </c>
      <c r="M81" s="10" cm="1">
        <f t="array" ref="M81">_xlfn.XLOOKUP($C81&amp;$D81&amp;$F81,[1]TEAMS!$C$1:$C$844&amp;[1]TEAMS!$D$1:$D$844&amp;[1]TEAMS!$F$1:$F$844,[1]TEAMS!N$1:N$844,"",0)</f>
        <v>21.933731047937243</v>
      </c>
      <c r="N81" s="7" cm="1">
        <f t="array" ref="N81">_xlfn.XLOOKUP($C81&amp;$D81&amp;$F81,[1]TEAMS!$C$1:$C$844&amp;[1]TEAMS!$D$1:$D$844&amp;[1]TEAMS!$F$1:$F$844,[1]TEAMS!O$1:O$844,"",0)</f>
        <v>80</v>
      </c>
      <c r="O81" s="11" cm="1">
        <f t="array" ref="O81">_xlfn.XLOOKUP($C81&amp;$D81&amp;$F81,[1]TEAMS!$C$1:$C$844&amp;[1]TEAMS!$D$1:$D$844&amp;[1]TEAMS!$F$1:$F$844,[1]TEAMS!P$1:P$844,"",0)</f>
        <v>1.0389610389610389</v>
      </c>
      <c r="P81" s="10" cm="1">
        <f t="array" ref="P81">_xlfn.XLOOKUP($C81&amp;$D81&amp;$F81,[1]TEAMS!$C$1:$C$844&amp;[1]TEAMS!$D$1:$D$844&amp;[1]TEAMS!$F$1:$F$844,[1]TEAMS!R$1:R$844,"",0)</f>
        <v>27.130555555555556</v>
      </c>
      <c r="Q81" s="7" t="str" cm="1">
        <f t="array" ref="Q81">_xlfn.XLOOKUP($C81&amp;$D81&amp;$F81,[1]TEAMS!$C$1:$C$844&amp;[1]TEAMS!$D$1:$D$844&amp;[1]TEAMS!$F$1:$F$844,[1]TEAMS!S$1:S$844,"",0)</f>
        <v>us</v>
      </c>
      <c r="R81" s="7" t="str" cm="1">
        <f t="array" ref="R81">_xlfn.XLOOKUP($C81&amp;$D81&amp;$F81,[1]TEAMS!$C$1:$C$844&amp;[1]TEAMS!$D$1:$D$844&amp;[1]TEAMS!$F$1:$F$844,[1]TEAMS!T$1:T$844,"",0)</f>
        <v>United States</v>
      </c>
      <c r="S81" s="7" t="str" cm="1">
        <f t="array" ref="S81">_xlfn.XLOOKUP($C81&amp;$D81&amp;$F81,[1]TEAMS!$C$1:$C$844&amp;[1]TEAMS!$D$1:$D$844&amp;[1]TEAMS!$F$1:$F$844,[1]TEAMS!U$1:U$844,"",0)</f>
        <v>North America</v>
      </c>
      <c r="T81" s="7" t="str" cm="1">
        <f t="array" ref="T81">_xlfn.XLOOKUP($C81&amp;$D81&amp;$F81,[1]TEAMS!$C$1:$C$844&amp;[1]TEAMS!$D$1:$D$844&amp;[1]TEAMS!$F$1:$F$844,[1]TEAMS!V$1:V$844,"",0)</f>
        <v>Americas</v>
      </c>
      <c r="U81" s="7" cm="1">
        <f t="array" ref="U81">_xlfn.XLOOKUP($C81&amp;$D81&amp;$F81,[1]TEAMS!$C$1:$C$844&amp;[1]TEAMS!$D$1:$D$844&amp;[1]TEAMS!$F$1:$F$844,[1]TEAMS!W$1:W$844,"",0)</f>
        <v>3</v>
      </c>
      <c r="V81" s="7" t="str" cm="1">
        <f t="array" ref="V81">_xlfn.XLOOKUP($C81&amp;$D81&amp;$F81,[1]TEAMS!$C$1:$C$844&amp;[1]TEAMS!$D$1:$D$844&amp;[1]TEAMS!$F$1:$F$844,[1]TEAMS!Z$1:Z$844,"",0)</f>
        <v>Utah</v>
      </c>
      <c r="W81" s="7" t="str" cm="1">
        <f t="array" ref="W81">_xlfn.XLOOKUP($C81&amp;$D81&amp;$F81,[1]TEAMS!$C$1:$C$844&amp;[1]TEAMS!$D$1:$D$844&amp;[1]TEAMS!$F$1:$F$844,[1]TEAMS!X$1:X$844,"",0)</f>
        <v>PAC12</v>
      </c>
      <c r="X81" s="7" cm="1">
        <f t="array" ref="X81">_xlfn.XLOOKUP($C81&amp;$D81&amp;$F81,[1]TEAMS!$C$1:$C$844&amp;[1]TEAMS!$D$1:$D$844&amp;[1]TEAMS!$F$1:$F$844,[1]TEAMS!AF$1:AF$844,"",0)</f>
        <v>0</v>
      </c>
      <c r="Y81" s="8" cm="1">
        <f t="array" ref="Y81">_xlfn.XLOOKUP($C81&amp;$D81&amp;$F81,[1]TEAMS!$C$1:$C$844&amp;[1]TEAMS!$D$1:$D$844&amp;[1]TEAMS!$F$1:$F$844,[1]TEAMS!AG$1:AG$844,"",0)</f>
        <v>0</v>
      </c>
      <c r="Z81" s="7" cm="1">
        <f t="array" ref="Z81">_xlfn.XLOOKUP($C81&amp;$D81&amp;$F81,[1]TEAMS!$C$1:$C$844&amp;[1]TEAMS!$D$1:$D$844&amp;[1]TEAMS!$F$1:$F$844,[1]TEAMS!AJ$1:AJ$844,"",0)</f>
        <v>897</v>
      </c>
      <c r="AA81" s="7" cm="1">
        <f t="array" ref="AA81">_xlfn.XLOOKUP($C81&amp;$D81&amp;$F81,[1]TEAMS!$C$1:$C$844&amp;[1]TEAMS!$D$1:$D$844&amp;[1]TEAMS!$F$1:$F$844,[1]TEAMS!AR$1:AR$844,"",0)</f>
        <v>16.3</v>
      </c>
      <c r="AB81" s="8">
        <f t="shared" si="8"/>
        <v>0.73554180501056443</v>
      </c>
      <c r="AC81" s="7" cm="1">
        <f t="array" ref="AC81">_xlfn.XLOOKUP($C81&amp;$D81&amp;$F81,[1]TEAMS!$C$1:$C$844&amp;[1]TEAMS!$D$1:$D$844&amp;[1]TEAMS!$F$1:$F$844,[1]TEAMS!AL$1:AL$844,0,0)</f>
        <v>1</v>
      </c>
      <c r="AD81" s="7" cm="1">
        <f t="array" ref="AD81">_xlfn.XLOOKUP($C81&amp;$D81&amp;$F81,[1]TEAMS!$C$1:$C$844&amp;[1]TEAMS!$D$1:$D$844&amp;[1]TEAMS!$F$1:$F$844,[1]TEAMS!AM$1:AM$844,0,0)</f>
        <v>1.3</v>
      </c>
      <c r="AE81" s="7" cm="1">
        <f t="array" ref="AE81">_xlfn.XLOOKUP($C81&amp;$D81&amp;$F81,[1]TEAMS!$C$1:$C$844&amp;[1]TEAMS!$D$1:$D$844&amp;[1]TEAMS!$F$1:$F$844,[1]TEAMS!AN$1:AN$844,0,0)</f>
        <v>2.2999999999999998</v>
      </c>
      <c r="AF81" s="7"/>
      <c r="AG81" s="8">
        <f t="shared" si="11"/>
        <v>0</v>
      </c>
      <c r="AH81" s="8" cm="1">
        <f t="array" ref="AH81">IF(OR($AE81="",$Z81=""),0,SUMPRODUCT(--($C$2:$C$528=$C81),--($D$2:$D$528=$D81),$Z$2:$Z$528,$AE$2:$AE$528)/SUMIFS($Z$2:$Z$528,$C$2:$C$528,$C81,$D$2:$D$528,$D81))</f>
        <v>5.1225726934299223</v>
      </c>
      <c r="AI81" s="7" cm="1">
        <f t="array" ref="AI81">_xlfn.XLOOKUP($C81&amp;$D81&amp;$F81,[1]TEAMS!$C$1:$C$844&amp;[1]TEAMS!$D$1:$D$844&amp;[1]TEAMS!$F$1:$F$844,[1]TEAMS!AO$1:AO$844,"",0)</f>
        <v>3.3</v>
      </c>
      <c r="AJ81" s="8">
        <f t="shared" si="12"/>
        <v>0</v>
      </c>
      <c r="AK81" s="8" cm="1">
        <f t="array" ref="AK81">IF(OR($AI81="",$Z81=""),0,SUMPRODUCT(--($C$2:$C$528=$C81),--($D$2:$D$528=$D81),$Z$2:$Z$528,$AI$2:$AI$528)/SUMIFS($Z$2:$Z$528,$C$2:$C$528,$C81,$D$2:$D$528,$D81))</f>
        <v>1.7085722909749472</v>
      </c>
      <c r="AL81" s="7" cm="1">
        <f t="array" ref="AL81">_xlfn.XLOOKUP($C81&amp;$D81&amp;$F81,[1]TEAMS!$C$1:$C$844&amp;[1]TEAMS!$D$1:$D$844&amp;[1]TEAMS!$F$1:$F$844,[1]TEAMS!AP$1:AP$844,"",0)</f>
        <v>0.7</v>
      </c>
      <c r="AM81" s="8">
        <f t="shared" si="13"/>
        <v>0</v>
      </c>
      <c r="AN81" s="8" cm="1">
        <f t="array" ref="AN81">IF(OR($AL81="",$Z81=""),0,SUMPRODUCT(--($C$2:$C$528=$C81),--($D$2:$D$528=$D81),$Z$2:$Z$528,$AL$2:$AL$528)/SUMIFS($Z$2:$Z$528,$C$2:$C$528,$C81,$D$2:$D$528,$D81))</f>
        <v>1.0914583962169233</v>
      </c>
      <c r="AO81" s="7" cm="1">
        <f t="array" ref="AO81">_xlfn.XLOOKUP($C81&amp;$D81&amp;$F81,[1]TEAMS!$C$1:$C$844&amp;[1]TEAMS!$D$1:$D$844&amp;[1]TEAMS!$F$1:$F$844,[1]TEAMS!AQ$1:AQ$844,0,0)</f>
        <v>17.100000000000001</v>
      </c>
      <c r="AP81" s="7" cm="1">
        <f t="array" ref="AP81">_xlfn.XLOOKUP($C81&amp;$D81&amp;$F81,[1]TEAMS!$C$1:$C$844&amp;[1]TEAMS!$D$1:$D$844&amp;[1]TEAMS!$F$1:$F$844,[1]TEAMS!AS$1:AS$844,0,0)</f>
        <v>52.7</v>
      </c>
      <c r="AQ81" s="10" cm="1">
        <f t="array" ref="AQ81">_xlfn.XLOOKUP($C81&amp;$D81&amp;$F81,[1]TEAMS!$C$1:$C$844&amp;[1]TEAMS!$D$1:$D$844&amp;[1]TEAMS!$F$1:$F$844,[1]TEAMS!AT$1:AT$844,0,0)</f>
        <v>16.8</v>
      </c>
      <c r="AR81" s="10" cm="1">
        <f t="array" ref="AR81">_xlfn.XLOOKUP($C81&amp;$D81&amp;$F81,[1]TEAMS!$C$1:$C$844&amp;[1]TEAMS!$D$1:$D$844&amp;[1]TEAMS!$F$1:$F$844,[1]TEAMS!AU$1:AU$844,0,0)</f>
        <v>2.5</v>
      </c>
      <c r="AS81" s="10" cm="1">
        <f t="array" ref="AS81">_xlfn.XLOOKUP($C81&amp;$D81&amp;$F81,[1]TEAMS!$C$1:$C$844&amp;[1]TEAMS!$D$1:$D$844&amp;[1]TEAMS!$F$1:$F$844,[1]TEAMS!AV$1:AV$844,0,0)</f>
        <v>1.4</v>
      </c>
      <c r="AT81" s="10" cm="1">
        <f t="array" ref="AT81">_xlfn.XLOOKUP($C81&amp;$D81&amp;$F81,[1]TEAMS!$C$1:$C$844&amp;[1]TEAMS!$D$1:$D$844&amp;[1]TEAMS!$F$1:$F$844,[1]TEAMS!AW$1:AW$844,0,0)</f>
        <v>10.4</v>
      </c>
      <c r="AU81" s="10" cm="1">
        <f t="array" ref="AU81">_xlfn.XLOOKUP($C81&amp;$D81&amp;$F81,[1]TEAMS!$C$1:$C$844&amp;[1]TEAMS!$D$1:$D$844&amp;[1]TEAMS!$F$1:$F$844,[1]TEAMS!AX$1:AX$844,0,0)</f>
        <v>1.6153846153846154</v>
      </c>
      <c r="AV81" s="10" cm="1">
        <f t="array" ref="AV81">_xlfn.XLOOKUP($C81&amp;$D81&amp;$F81,[1]TEAMS!$C$1:$C$844&amp;[1]TEAMS!$D$1:$D$844&amp;[1]TEAMS!$F$1:$F$844,[1]TEAMS!AY$1:AY$844,0,0)</f>
        <v>3.9</v>
      </c>
      <c r="AW81" s="7"/>
      <c r="AX81" s="7"/>
      <c r="BB81" s="1" t="s">
        <v>112</v>
      </c>
      <c r="BC81" s="1">
        <v>2019</v>
      </c>
      <c r="BD81" s="1" t="s">
        <v>113</v>
      </c>
      <c r="BE81" s="7" t="s">
        <v>134</v>
      </c>
      <c r="BH81">
        <v>0</v>
      </c>
    </row>
    <row r="82" spans="1:60" x14ac:dyDescent="0.2">
      <c r="A82" s="1" t="str">
        <f t="shared" si="7"/>
        <v>2018-GSW-Stephen Curry</v>
      </c>
      <c r="B82" s="1" t="s">
        <v>135</v>
      </c>
      <c r="C82" s="1">
        <v>2018</v>
      </c>
      <c r="D82" s="1" t="s">
        <v>49</v>
      </c>
      <c r="E82" s="1" t="str">
        <f t="shared" si="9"/>
        <v>2018-GSW</v>
      </c>
      <c r="F82" s="7" t="s">
        <v>50</v>
      </c>
      <c r="G82" s="7" cm="1">
        <f t="array" ref="G82">_xlfn.XLOOKUP($C82&amp;$D82&amp;$F82,[1]TEAMS!$C$1:$C$844&amp;[1]TEAMS!$D$1:$D$844&amp;[1]TEAMS!$F$1:$F$844,[1]TEAMS!G$1:G$844,"",0)</f>
        <v>30</v>
      </c>
      <c r="H82" s="7" t="str" cm="1">
        <f t="array" ref="H82">_xlfn.XLOOKUP($C82&amp;$D82&amp;$F82,[1]TEAMS!$C$1:$C$844&amp;[1]TEAMS!$D$1:$D$844&amp;[1]TEAMS!$F$1:$F$844,[1]TEAMS!H$1:H$844,"",0)</f>
        <v>PG</v>
      </c>
      <c r="I82" s="8" cm="1">
        <f t="array" ref="I82">_xlfn.XLOOKUP($C82&amp;$D82&amp;$F82,[1]TEAMS!$C$1:$C$844&amp;[1]TEAMS!$D$1:$D$844&amp;[1]TEAMS!$F$1:$F$844,[1]TEAMS!BG$1:BG$844,"",0)</f>
        <v>1.01</v>
      </c>
      <c r="J82" s="9">
        <f t="shared" si="10"/>
        <v>1</v>
      </c>
      <c r="K82" s="7" cm="1">
        <f t="array" ref="K82">_xlfn.XLOOKUP($C82&amp;$D82&amp;$F82,[1]TEAMS!$C$1:$C$844&amp;[1]TEAMS!$D$1:$D$844&amp;[1]TEAMS!$F$1:$F$844,[1]TEAMS!J$1:J$844,"",0)</f>
        <v>74</v>
      </c>
      <c r="L82" s="7" cm="1">
        <f t="array" ref="L82">_xlfn.XLOOKUP($C82&amp;$D82&amp;$F82,[1]TEAMS!$C$1:$C$844&amp;[1]TEAMS!$D$1:$D$844&amp;[1]TEAMS!$F$1:$F$844,[1]TEAMS!L$1:L$844,"",0)</f>
        <v>185</v>
      </c>
      <c r="M82" s="10" cm="1">
        <f t="array" ref="M82">_xlfn.XLOOKUP($C82&amp;$D82&amp;$F82,[1]TEAMS!$C$1:$C$844&amp;[1]TEAMS!$D$1:$D$844&amp;[1]TEAMS!$F$1:$F$844,[1]TEAMS!N$1:N$844,"",0)</f>
        <v>23.748190537476248</v>
      </c>
      <c r="N82" s="7" cm="1">
        <f t="array" ref="N82">_xlfn.XLOOKUP($C82&amp;$D82&amp;$F82,[1]TEAMS!$C$1:$C$844&amp;[1]TEAMS!$D$1:$D$844&amp;[1]TEAMS!$F$1:$F$844,[1]TEAMS!O$1:O$844,"",0)</f>
        <v>75.5</v>
      </c>
      <c r="O82" s="11" cm="1">
        <f t="array" ref="O82">_xlfn.XLOOKUP($C82&amp;$D82&amp;$F82,[1]TEAMS!$C$1:$C$844&amp;[1]TEAMS!$D$1:$D$844&amp;[1]TEAMS!$F$1:$F$844,[1]TEAMS!P$1:P$844,"",0)</f>
        <v>1.0202702702702702</v>
      </c>
      <c r="P82" s="10" cm="1">
        <f t="array" ref="P82">_xlfn.XLOOKUP($C82&amp;$D82&amp;$F82,[1]TEAMS!$C$1:$C$844&amp;[1]TEAMS!$D$1:$D$844&amp;[1]TEAMS!$F$1:$F$844,[1]TEAMS!R$1:R$844,"",0)</f>
        <v>30.233333333333334</v>
      </c>
      <c r="Q82" s="7" t="str" cm="1">
        <f t="array" ref="Q82">_xlfn.XLOOKUP($C82&amp;$D82&amp;$F82,[1]TEAMS!$C$1:$C$844&amp;[1]TEAMS!$D$1:$D$844&amp;[1]TEAMS!$F$1:$F$844,[1]TEAMS!S$1:S$844,"",0)</f>
        <v>us</v>
      </c>
      <c r="R82" s="7" t="str" cm="1">
        <f t="array" ref="R82">_xlfn.XLOOKUP($C82&amp;$D82&amp;$F82,[1]TEAMS!$C$1:$C$844&amp;[1]TEAMS!$D$1:$D$844&amp;[1]TEAMS!$F$1:$F$844,[1]TEAMS!T$1:T$844,"",0)</f>
        <v>United States</v>
      </c>
      <c r="S82" s="7" t="str" cm="1">
        <f t="array" ref="S82">_xlfn.XLOOKUP($C82&amp;$D82&amp;$F82,[1]TEAMS!$C$1:$C$844&amp;[1]TEAMS!$D$1:$D$844&amp;[1]TEAMS!$F$1:$F$844,[1]TEAMS!U$1:U$844,"",0)</f>
        <v>North America</v>
      </c>
      <c r="T82" s="7" t="str" cm="1">
        <f t="array" ref="T82">_xlfn.XLOOKUP($C82&amp;$D82&amp;$F82,[1]TEAMS!$C$1:$C$844&amp;[1]TEAMS!$D$1:$D$844&amp;[1]TEAMS!$F$1:$F$844,[1]TEAMS!V$1:V$844,"",0)</f>
        <v>Americas</v>
      </c>
      <c r="U82" s="7" cm="1">
        <f t="array" ref="U82">_xlfn.XLOOKUP($C82&amp;$D82&amp;$F82,[1]TEAMS!$C$1:$C$844&amp;[1]TEAMS!$D$1:$D$844&amp;[1]TEAMS!$F$1:$F$844,[1]TEAMS!W$1:W$844,"",0)</f>
        <v>8</v>
      </c>
      <c r="V82" s="7" t="str" cm="1">
        <f t="array" ref="V82">_xlfn.XLOOKUP($C82&amp;$D82&amp;$F82,[1]TEAMS!$C$1:$C$844&amp;[1]TEAMS!$D$1:$D$844&amp;[1]TEAMS!$F$1:$F$844,[1]TEAMS!Z$1:Z$844,"",0)</f>
        <v>Davidson</v>
      </c>
      <c r="W82" s="7" t="str" cm="1">
        <f t="array" ref="W82">_xlfn.XLOOKUP($C82&amp;$D82&amp;$F82,[1]TEAMS!$C$1:$C$844&amp;[1]TEAMS!$D$1:$D$844&amp;[1]TEAMS!$F$1:$F$844,[1]TEAMS!X$1:X$844,"",0)</f>
        <v>A10</v>
      </c>
      <c r="X82" s="7" cm="1">
        <f t="array" ref="X82">_xlfn.XLOOKUP($C82&amp;$D82&amp;$F82,[1]TEAMS!$C$1:$C$844&amp;[1]TEAMS!$D$1:$D$844&amp;[1]TEAMS!$F$1:$F$844,[1]TEAMS!AF$1:AF$844,"",0)</f>
        <v>34682550</v>
      </c>
      <c r="Y82" s="8" cm="1">
        <f t="array" ref="Y82">_xlfn.XLOOKUP($C82&amp;$D82&amp;$F82,[1]TEAMS!$C$1:$C$844&amp;[1]TEAMS!$D$1:$D$844&amp;[1]TEAMS!$F$1:$F$844,[1]TEAMS!AG$1:AG$844,"",0)</f>
        <v>0.25800358589690048</v>
      </c>
      <c r="Z82" s="7" cm="1">
        <f t="array" ref="Z82">_xlfn.XLOOKUP($C82&amp;$D82&amp;$F82,[1]TEAMS!$C$1:$C$844&amp;[1]TEAMS!$D$1:$D$844&amp;[1]TEAMS!$F$1:$F$844,[1]TEAMS!AJ$1:AJ$844,"",0)</f>
        <v>1631</v>
      </c>
      <c r="AA82" s="7" cm="1">
        <f t="array" ref="AA82">_xlfn.XLOOKUP($C82&amp;$D82&amp;$F82,[1]TEAMS!$C$1:$C$844&amp;[1]TEAMS!$D$1:$D$844&amp;[1]TEAMS!$F$1:$F$844,[1]TEAMS!AR$1:AR$844,"",0)</f>
        <v>11.2</v>
      </c>
      <c r="AB82" s="8">
        <f t="shared" si="8"/>
        <v>0.92590602666125987</v>
      </c>
      <c r="AC82" s="7" cm="1">
        <f t="array" ref="AC82">_xlfn.XLOOKUP($C82&amp;$D82&amp;$F82,[1]TEAMS!$C$1:$C$844&amp;[1]TEAMS!$D$1:$D$844&amp;[1]TEAMS!$F$1:$F$844,[1]TEAMS!AL$1:AL$844,0,0)</f>
        <v>7.2</v>
      </c>
      <c r="AD82" s="7" cm="1">
        <f t="array" ref="AD82">_xlfn.XLOOKUP($C82&amp;$D82&amp;$F82,[1]TEAMS!$C$1:$C$844&amp;[1]TEAMS!$D$1:$D$844&amp;[1]TEAMS!$F$1:$F$844,[1]TEAMS!AM$1:AM$844,0,0)</f>
        <v>1.9</v>
      </c>
      <c r="AE82" s="7" cm="1">
        <f t="array" ref="AE82">_xlfn.XLOOKUP($C82&amp;$D82&amp;$F82,[1]TEAMS!$C$1:$C$844&amp;[1]TEAMS!$D$1:$D$844&amp;[1]TEAMS!$F$1:$F$844,[1]TEAMS!AN$1:AN$844,0,0)</f>
        <v>9.1</v>
      </c>
      <c r="AF82" s="7"/>
      <c r="AG82" s="8">
        <f t="shared" si="11"/>
        <v>3.8112692307692306</v>
      </c>
      <c r="AH82" s="8" cm="1">
        <f t="array" ref="AH82">IF(OR($AE82="",$Z82=""),0,SUMPRODUCT(--($C$2:$C$528=$C82),--($D$2:$D$528=$D82),$Z$2:$Z$528,$AE$2:$AE$528)/SUMIFS($Z$2:$Z$528,$C$2:$C$528,$C82,$D$2:$D$528,$D82))</f>
        <v>4.6377971514014904</v>
      </c>
      <c r="AI82" s="7" cm="1">
        <f t="array" ref="AI82">_xlfn.XLOOKUP($C82&amp;$D82&amp;$F82,[1]TEAMS!$C$1:$C$844&amp;[1]TEAMS!$D$1:$D$844&amp;[1]TEAMS!$F$1:$F$844,[1]TEAMS!AO$1:AO$844,"",0)</f>
        <v>7.5</v>
      </c>
      <c r="AJ82" s="8">
        <f t="shared" si="12"/>
        <v>4.6243400000000001</v>
      </c>
      <c r="AK82" s="8" cm="1">
        <f t="array" ref="AK82">IF(OR($AI82="",$Z82=""),0,SUMPRODUCT(--($C$2:$C$528=$C82),--($D$2:$D$528=$D82),$Z$2:$Z$528,$AI$2:$AI$528)/SUMIFS($Z$2:$Z$528,$C$2:$C$528,$C82,$D$2:$D$528,$D82))</f>
        <v>1.3762582999645194</v>
      </c>
      <c r="AL82" s="7" cm="1">
        <f t="array" ref="AL82">_xlfn.XLOOKUP($C82&amp;$D82&amp;$F82,[1]TEAMS!$C$1:$C$844&amp;[1]TEAMS!$D$1:$D$844&amp;[1]TEAMS!$F$1:$F$844,[1]TEAMS!AP$1:AP$844,"",0)</f>
        <v>5.34</v>
      </c>
      <c r="AM82" s="8">
        <f t="shared" si="13"/>
        <v>6.4948595505617979</v>
      </c>
      <c r="AN82" s="8" cm="1">
        <f t="array" ref="AN82">IF(OR($AL82="",$Z82=""),0,SUMPRODUCT(--($C$2:$C$528=$C82),--($D$2:$D$528=$D82),$Z$2:$Z$528,$AL$2:$AL$528)/SUMIFS($Z$2:$Z$528,$C$2:$C$528,$C82,$D$2:$D$528,$D82))</f>
        <v>1.0617562978356738</v>
      </c>
      <c r="AO82" s="7" cm="1">
        <f t="array" ref="AO82">_xlfn.XLOOKUP($C82&amp;$D82&amp;$F82,[1]TEAMS!$C$1:$C$844&amp;[1]TEAMS!$D$1:$D$844&amp;[1]TEAMS!$F$1:$F$844,[1]TEAMS!AQ$1:AQ$844,0,0)</f>
        <v>31</v>
      </c>
      <c r="AP82" s="7" cm="1">
        <f t="array" ref="AP82">_xlfn.XLOOKUP($C82&amp;$D82&amp;$F82,[1]TEAMS!$C$1:$C$844&amp;[1]TEAMS!$D$1:$D$844&amp;[1]TEAMS!$F$1:$F$844,[1]TEAMS!AS$1:AS$844,0,0)</f>
        <v>67.5</v>
      </c>
      <c r="AQ82" s="10" cm="1">
        <f t="array" ref="AQ82">_xlfn.XLOOKUP($C82&amp;$D82&amp;$F82,[1]TEAMS!$C$1:$C$844&amp;[1]TEAMS!$D$1:$D$844&amp;[1]TEAMS!$F$1:$F$844,[1]TEAMS!AT$1:AT$844,0,0)</f>
        <v>30.3</v>
      </c>
      <c r="AR82" s="10" cm="1">
        <f t="array" ref="AR82">_xlfn.XLOOKUP($C82&amp;$D82&amp;$F82,[1]TEAMS!$C$1:$C$844&amp;[1]TEAMS!$D$1:$D$844&amp;[1]TEAMS!$F$1:$F$844,[1]TEAMS!AU$1:AU$844,0,0)</f>
        <v>2.4</v>
      </c>
      <c r="AS82" s="10" cm="1">
        <f t="array" ref="AS82">_xlfn.XLOOKUP($C82&amp;$D82&amp;$F82,[1]TEAMS!$C$1:$C$844&amp;[1]TEAMS!$D$1:$D$844&amp;[1]TEAMS!$F$1:$F$844,[1]TEAMS!AV$1:AV$844,0,0)</f>
        <v>0.4</v>
      </c>
      <c r="AT82" s="10" cm="1">
        <f t="array" ref="AT82">_xlfn.XLOOKUP($C82&amp;$D82&amp;$F82,[1]TEAMS!$C$1:$C$844&amp;[1]TEAMS!$D$1:$D$844&amp;[1]TEAMS!$F$1:$F$844,[1]TEAMS!AW$1:AW$844,0,0)</f>
        <v>13.3</v>
      </c>
      <c r="AU82" s="10" cm="1">
        <f t="array" ref="AU82">_xlfn.XLOOKUP($C82&amp;$D82&amp;$F82,[1]TEAMS!$C$1:$C$844&amp;[1]TEAMS!$D$1:$D$844&amp;[1]TEAMS!$F$1:$F$844,[1]TEAMS!AX$1:AX$844,0,0)</f>
        <v>2.2781954887218046</v>
      </c>
      <c r="AV82" s="10" cm="1">
        <f t="array" ref="AV82">_xlfn.XLOOKUP($C82&amp;$D82&amp;$F82,[1]TEAMS!$C$1:$C$844&amp;[1]TEAMS!$D$1:$D$844&amp;[1]TEAMS!$F$1:$F$844,[1]TEAMS!AY$1:AY$844,0,0)</f>
        <v>2.8</v>
      </c>
      <c r="AW82" s="7"/>
      <c r="AX82" s="7"/>
      <c r="BB82" s="1" t="s">
        <v>135</v>
      </c>
      <c r="BC82" s="1">
        <v>2018</v>
      </c>
      <c r="BD82" s="1" t="s">
        <v>49</v>
      </c>
      <c r="BE82" s="7" t="s">
        <v>50</v>
      </c>
      <c r="BH82">
        <v>34682550</v>
      </c>
    </row>
    <row r="83" spans="1:60" x14ac:dyDescent="0.2">
      <c r="A83" s="1" t="str">
        <f t="shared" si="7"/>
        <v>2018-GSW-Kevin Durant</v>
      </c>
      <c r="B83" s="1" t="s">
        <v>135</v>
      </c>
      <c r="C83" s="1">
        <v>2018</v>
      </c>
      <c r="D83" s="1" t="s">
        <v>49</v>
      </c>
      <c r="E83" s="1" t="str">
        <f t="shared" si="9"/>
        <v>2018-GSW</v>
      </c>
      <c r="F83" s="7" t="s">
        <v>136</v>
      </c>
      <c r="G83" s="7" cm="1">
        <f t="array" ref="G83">_xlfn.XLOOKUP($C83&amp;$D83&amp;$F83,[1]TEAMS!$C$1:$C$844&amp;[1]TEAMS!$D$1:$D$844&amp;[1]TEAMS!$F$1:$F$844,[1]TEAMS!G$1:G$844,"",0)</f>
        <v>35</v>
      </c>
      <c r="H83" s="7" t="str" cm="1">
        <f t="array" ref="H83">_xlfn.XLOOKUP($C83&amp;$D83&amp;$F83,[1]TEAMS!$C$1:$C$844&amp;[1]TEAMS!$D$1:$D$844&amp;[1]TEAMS!$F$1:$F$844,[1]TEAMS!H$1:H$844,"",0)</f>
        <v>SF</v>
      </c>
      <c r="I83" s="8" cm="1">
        <f t="array" ref="I83">_xlfn.XLOOKUP($C83&amp;$D83&amp;$F83,[1]TEAMS!$C$1:$C$844&amp;[1]TEAMS!$D$1:$D$844&amp;[1]TEAMS!$F$1:$F$844,[1]TEAMS!BG$1:BG$844,"",0)</f>
        <v>3.45</v>
      </c>
      <c r="J83" s="9">
        <f t="shared" si="10"/>
        <v>3</v>
      </c>
      <c r="K83" s="7" cm="1">
        <f t="array" ref="K83">_xlfn.XLOOKUP($C83&amp;$D83&amp;$F83,[1]TEAMS!$C$1:$C$844&amp;[1]TEAMS!$D$1:$D$844&amp;[1]TEAMS!$F$1:$F$844,[1]TEAMS!J$1:J$844,"",0)</f>
        <v>82</v>
      </c>
      <c r="L83" s="7" cm="1">
        <f t="array" ref="L83">_xlfn.XLOOKUP($C83&amp;$D83&amp;$F83,[1]TEAMS!$C$1:$C$844&amp;[1]TEAMS!$D$1:$D$844&amp;[1]TEAMS!$F$1:$F$844,[1]TEAMS!L$1:L$844,"",0)</f>
        <v>240</v>
      </c>
      <c r="M83" s="10" cm="1">
        <f t="array" ref="M83">_xlfn.XLOOKUP($C83&amp;$D83&amp;$F83,[1]TEAMS!$C$1:$C$844&amp;[1]TEAMS!$D$1:$D$844&amp;[1]TEAMS!$F$1:$F$844,[1]TEAMS!N$1:N$844,"",0)</f>
        <v>25.090295297178951</v>
      </c>
      <c r="N83" s="7" cm="1">
        <f t="array" ref="N83">_xlfn.XLOOKUP($C83&amp;$D83&amp;$F83,[1]TEAMS!$C$1:$C$844&amp;[1]TEAMS!$D$1:$D$844&amp;[1]TEAMS!$F$1:$F$844,[1]TEAMS!O$1:O$844,"",0)</f>
        <v>89</v>
      </c>
      <c r="O83" s="11" cm="1">
        <f t="array" ref="O83">_xlfn.XLOOKUP($C83&amp;$D83&amp;$F83,[1]TEAMS!$C$1:$C$844&amp;[1]TEAMS!$D$1:$D$844&amp;[1]TEAMS!$F$1:$F$844,[1]TEAMS!P$1:P$844,"",0)</f>
        <v>1.0853658536585367</v>
      </c>
      <c r="P83" s="10" cm="1">
        <f t="array" ref="P83">_xlfn.XLOOKUP($C83&amp;$D83&amp;$F83,[1]TEAMS!$C$1:$C$844&amp;[1]TEAMS!$D$1:$D$844&amp;[1]TEAMS!$F$1:$F$844,[1]TEAMS!R$1:R$844,"",0)</f>
        <v>29.691666666666666</v>
      </c>
      <c r="Q83" s="7" t="str" cm="1">
        <f t="array" ref="Q83">_xlfn.XLOOKUP($C83&amp;$D83&amp;$F83,[1]TEAMS!$C$1:$C$844&amp;[1]TEAMS!$D$1:$D$844&amp;[1]TEAMS!$F$1:$F$844,[1]TEAMS!S$1:S$844,"",0)</f>
        <v>us</v>
      </c>
      <c r="R83" s="7" t="str" cm="1">
        <f t="array" ref="R83">_xlfn.XLOOKUP($C83&amp;$D83&amp;$F83,[1]TEAMS!$C$1:$C$844&amp;[1]TEAMS!$D$1:$D$844&amp;[1]TEAMS!$F$1:$F$844,[1]TEAMS!T$1:T$844,"",0)</f>
        <v>United States</v>
      </c>
      <c r="S83" s="7" t="str" cm="1">
        <f t="array" ref="S83">_xlfn.XLOOKUP($C83&amp;$D83&amp;$F83,[1]TEAMS!$C$1:$C$844&amp;[1]TEAMS!$D$1:$D$844&amp;[1]TEAMS!$F$1:$F$844,[1]TEAMS!U$1:U$844,"",0)</f>
        <v>North America</v>
      </c>
      <c r="T83" s="7" t="str" cm="1">
        <f t="array" ref="T83">_xlfn.XLOOKUP($C83&amp;$D83&amp;$F83,[1]TEAMS!$C$1:$C$844&amp;[1]TEAMS!$D$1:$D$844&amp;[1]TEAMS!$F$1:$F$844,[1]TEAMS!V$1:V$844,"",0)</f>
        <v>Americas</v>
      </c>
      <c r="U83" s="7" cm="1">
        <f t="array" ref="U83">_xlfn.XLOOKUP($C83&amp;$D83&amp;$F83,[1]TEAMS!$C$1:$C$844&amp;[1]TEAMS!$D$1:$D$844&amp;[1]TEAMS!$F$1:$F$844,[1]TEAMS!W$1:W$844,"",0)</f>
        <v>10</v>
      </c>
      <c r="V83" s="7" t="str" cm="1">
        <f t="array" ref="V83">_xlfn.XLOOKUP($C83&amp;$D83&amp;$F83,[1]TEAMS!$C$1:$C$844&amp;[1]TEAMS!$D$1:$D$844&amp;[1]TEAMS!$F$1:$F$844,[1]TEAMS!Z$1:Z$844,"",0)</f>
        <v>Texas</v>
      </c>
      <c r="W83" s="7" t="str" cm="1">
        <f t="array" ref="W83">_xlfn.XLOOKUP($C83&amp;$D83&amp;$F83,[1]TEAMS!$C$1:$C$844&amp;[1]TEAMS!$D$1:$D$844&amp;[1]TEAMS!$F$1:$F$844,[1]TEAMS!X$1:X$844,"",0)</f>
        <v>BIG12</v>
      </c>
      <c r="X83" s="7" cm="1">
        <f t="array" ref="X83">_xlfn.XLOOKUP($C83&amp;$D83&amp;$F83,[1]TEAMS!$C$1:$C$844&amp;[1]TEAMS!$D$1:$D$844&amp;[1]TEAMS!$F$1:$F$844,[1]TEAMS!AF$1:AF$844,"",0)</f>
        <v>25000000</v>
      </c>
      <c r="Y83" s="8" cm="1">
        <f t="array" ref="Y83">_xlfn.XLOOKUP($C83&amp;$D83&amp;$F83,[1]TEAMS!$C$1:$C$844&amp;[1]TEAMS!$D$1:$D$844&amp;[1]TEAMS!$F$1:$F$844,[1]TEAMS!AG$1:AG$844,"",0)</f>
        <v>0.18597506952120049</v>
      </c>
      <c r="Z83" s="7" cm="1">
        <f t="array" ref="Z83">_xlfn.XLOOKUP($C83&amp;$D83&amp;$F83,[1]TEAMS!$C$1:$C$844&amp;[1]TEAMS!$D$1:$D$844&amp;[1]TEAMS!$F$1:$F$844,[1]TEAMS!AJ$1:AJ$844,"",0)</f>
        <v>2325</v>
      </c>
      <c r="AA83" s="7" cm="1">
        <f t="array" ref="AA83">_xlfn.XLOOKUP($C83&amp;$D83&amp;$F83,[1]TEAMS!$C$1:$C$844&amp;[1]TEAMS!$D$1:$D$844&amp;[1]TEAMS!$F$1:$F$844,[1]TEAMS!AR$1:AR$844,"",0)</f>
        <v>11.6</v>
      </c>
      <c r="AB83" s="8">
        <f t="shared" si="8"/>
        <v>1.3670231638704444</v>
      </c>
      <c r="AC83" s="7" cm="1">
        <f t="array" ref="AC83">_xlfn.XLOOKUP($C83&amp;$D83&amp;$F83,[1]TEAMS!$C$1:$C$844&amp;[1]TEAMS!$D$1:$D$844&amp;[1]TEAMS!$F$1:$F$844,[1]TEAMS!AL$1:AL$844,0,0)</f>
        <v>7.5</v>
      </c>
      <c r="AD83" s="7" cm="1">
        <f t="array" ref="AD83">_xlfn.XLOOKUP($C83&amp;$D83&amp;$F83,[1]TEAMS!$C$1:$C$844&amp;[1]TEAMS!$D$1:$D$844&amp;[1]TEAMS!$F$1:$F$844,[1]TEAMS!AM$1:AM$844,0,0)</f>
        <v>2.9</v>
      </c>
      <c r="AE83" s="7" cm="1">
        <f t="array" ref="AE83">_xlfn.XLOOKUP($C83&amp;$D83&amp;$F83,[1]TEAMS!$C$1:$C$844&amp;[1]TEAMS!$D$1:$D$844&amp;[1]TEAMS!$F$1:$F$844,[1]TEAMS!AN$1:AN$844,0,0)</f>
        <v>10.4</v>
      </c>
      <c r="AF83" s="7"/>
      <c r="AG83" s="8">
        <f t="shared" si="11"/>
        <v>2.4038461538461537</v>
      </c>
      <c r="AH83" s="8" cm="1">
        <f t="array" ref="AH83">IF(OR($AE83="",$Z83=""),0,SUMPRODUCT(--($C$2:$C$528=$C83),--($D$2:$D$528=$D83),$Z$2:$Z$528,$AE$2:$AE$528)/SUMIFS($Z$2:$Z$528,$C$2:$C$528,$C83,$D$2:$D$528,$D83))</f>
        <v>4.6377971514014904</v>
      </c>
      <c r="AI83" s="7" cm="1">
        <f t="array" ref="AI83">_xlfn.XLOOKUP($C83&amp;$D83&amp;$F83,[1]TEAMS!$C$1:$C$844&amp;[1]TEAMS!$D$1:$D$844&amp;[1]TEAMS!$F$1:$F$844,[1]TEAMS!AO$1:AO$844,"",0)</f>
        <v>4.2</v>
      </c>
      <c r="AJ83" s="8">
        <f t="shared" si="12"/>
        <v>5.9523809523809526</v>
      </c>
      <c r="AK83" s="8" cm="1">
        <f t="array" ref="AK83">IF(OR($AI83="",$Z83=""),0,SUMPRODUCT(--($C$2:$C$528=$C83),--($D$2:$D$528=$D83),$Z$2:$Z$528,$AI$2:$AI$528)/SUMIFS($Z$2:$Z$528,$C$2:$C$528,$C83,$D$2:$D$528,$D83))</f>
        <v>1.3762582999645194</v>
      </c>
      <c r="AL83" s="7" cm="1">
        <f t="array" ref="AL83">_xlfn.XLOOKUP($C83&amp;$D83&amp;$F83,[1]TEAMS!$C$1:$C$844&amp;[1]TEAMS!$D$1:$D$844&amp;[1]TEAMS!$F$1:$F$844,[1]TEAMS!AP$1:AP$844,"",0)</f>
        <v>3.81</v>
      </c>
      <c r="AM83" s="8">
        <f t="shared" si="13"/>
        <v>6.5616797900262469</v>
      </c>
      <c r="AN83" s="8" cm="1">
        <f t="array" ref="AN83">IF(OR($AL83="",$Z83=""),0,SUMPRODUCT(--($C$2:$C$528=$C83),--($D$2:$D$528=$D83),$Z$2:$Z$528,$AL$2:$AL$528)/SUMIFS($Z$2:$Z$528,$C$2:$C$528,$C83,$D$2:$D$528,$D83))</f>
        <v>1.0617562978356738</v>
      </c>
      <c r="AO83" s="7" cm="1">
        <f t="array" ref="AO83">_xlfn.XLOOKUP($C83&amp;$D83&amp;$F83,[1]TEAMS!$C$1:$C$844&amp;[1]TEAMS!$D$1:$D$844&amp;[1]TEAMS!$F$1:$F$844,[1]TEAMS!AQ$1:AQ$844,0,0)</f>
        <v>30.4</v>
      </c>
      <c r="AP83" s="7" cm="1">
        <f t="array" ref="AP83">_xlfn.XLOOKUP($C83&amp;$D83&amp;$F83,[1]TEAMS!$C$1:$C$844&amp;[1]TEAMS!$D$1:$D$844&amp;[1]TEAMS!$F$1:$F$844,[1]TEAMS!AS$1:AS$844,0,0)</f>
        <v>64</v>
      </c>
      <c r="AQ83" s="10" cm="1">
        <f t="array" ref="AQ83">_xlfn.XLOOKUP($C83&amp;$D83&amp;$F83,[1]TEAMS!$C$1:$C$844&amp;[1]TEAMS!$D$1:$D$844&amp;[1]TEAMS!$F$1:$F$844,[1]TEAMS!AT$1:AT$844,0,0)</f>
        <v>25.5</v>
      </c>
      <c r="AR83" s="10" cm="1">
        <f t="array" ref="AR83">_xlfn.XLOOKUP($C83&amp;$D83&amp;$F83,[1]TEAMS!$C$1:$C$844&amp;[1]TEAMS!$D$1:$D$844&amp;[1]TEAMS!$F$1:$F$844,[1]TEAMS!AU$1:AU$844,0,0)</f>
        <v>1</v>
      </c>
      <c r="AS83" s="10" cm="1">
        <f t="array" ref="AS83">_xlfn.XLOOKUP($C83&amp;$D83&amp;$F83,[1]TEAMS!$C$1:$C$844&amp;[1]TEAMS!$D$1:$D$844&amp;[1]TEAMS!$F$1:$F$844,[1]TEAMS!AV$1:AV$844,0,0)</f>
        <v>4</v>
      </c>
      <c r="AT83" s="10" cm="1">
        <f t="array" ref="AT83">_xlfn.XLOOKUP($C83&amp;$D83&amp;$F83,[1]TEAMS!$C$1:$C$844&amp;[1]TEAMS!$D$1:$D$844&amp;[1]TEAMS!$F$1:$F$844,[1]TEAMS!AW$1:AW$844,0,0)</f>
        <v>12.9</v>
      </c>
      <c r="AU83" s="10" cm="1">
        <f t="array" ref="AU83">_xlfn.XLOOKUP($C83&amp;$D83&amp;$F83,[1]TEAMS!$C$1:$C$844&amp;[1]TEAMS!$D$1:$D$844&amp;[1]TEAMS!$F$1:$F$844,[1]TEAMS!AX$1:AX$844,0,0)</f>
        <v>1.9767441860465116</v>
      </c>
      <c r="AV83" s="10" cm="1">
        <f t="array" ref="AV83">_xlfn.XLOOKUP($C83&amp;$D83&amp;$F83,[1]TEAMS!$C$1:$C$844&amp;[1]TEAMS!$D$1:$D$844&amp;[1]TEAMS!$F$1:$F$844,[1]TEAMS!AY$1:AY$844,0,0)</f>
        <v>5</v>
      </c>
      <c r="AW83" s="7"/>
      <c r="AX83" s="7"/>
      <c r="BB83" s="1" t="s">
        <v>135</v>
      </c>
      <c r="BC83" s="1">
        <v>2018</v>
      </c>
      <c r="BD83" s="1" t="s">
        <v>49</v>
      </c>
      <c r="BE83" s="7" t="s">
        <v>136</v>
      </c>
      <c r="BH83">
        <v>25000000</v>
      </c>
    </row>
    <row r="84" spans="1:60" x14ac:dyDescent="0.2">
      <c r="A84" s="1" t="str">
        <f t="shared" si="7"/>
        <v>2018-GSW-Klay Thompson</v>
      </c>
      <c r="B84" s="1" t="s">
        <v>135</v>
      </c>
      <c r="C84" s="1">
        <v>2018</v>
      </c>
      <c r="D84" s="1" t="s">
        <v>49</v>
      </c>
      <c r="E84" s="1" t="str">
        <f t="shared" si="9"/>
        <v>2018-GSW</v>
      </c>
      <c r="F84" s="7" t="s">
        <v>51</v>
      </c>
      <c r="G84" s="7" cm="1">
        <f t="array" ref="G84">_xlfn.XLOOKUP($C84&amp;$D84&amp;$F84,[1]TEAMS!$C$1:$C$844&amp;[1]TEAMS!$D$1:$D$844&amp;[1]TEAMS!$F$1:$F$844,[1]TEAMS!G$1:G$844,"",0)</f>
        <v>11</v>
      </c>
      <c r="H84" s="7" t="str" cm="1">
        <f t="array" ref="H84">_xlfn.XLOOKUP($C84&amp;$D84&amp;$F84,[1]TEAMS!$C$1:$C$844&amp;[1]TEAMS!$D$1:$D$844&amp;[1]TEAMS!$F$1:$F$844,[1]TEAMS!H$1:H$844,"",0)</f>
        <v>SG</v>
      </c>
      <c r="I84" s="8" cm="1">
        <f t="array" ref="I84">_xlfn.XLOOKUP($C84&amp;$D84&amp;$F84,[1]TEAMS!$C$1:$C$844&amp;[1]TEAMS!$D$1:$D$844&amp;[1]TEAMS!$F$1:$F$844,[1]TEAMS!BG$1:BG$844,"",0)</f>
        <v>1.98</v>
      </c>
      <c r="J84" s="9">
        <f t="shared" si="10"/>
        <v>2</v>
      </c>
      <c r="K84" s="7" cm="1">
        <f t="array" ref="K84">_xlfn.XLOOKUP($C84&amp;$D84&amp;$F84,[1]TEAMS!$C$1:$C$844&amp;[1]TEAMS!$D$1:$D$844&amp;[1]TEAMS!$F$1:$F$844,[1]TEAMS!J$1:J$844,"",0)</f>
        <v>78</v>
      </c>
      <c r="L84" s="7" cm="1">
        <f t="array" ref="L84">_xlfn.XLOOKUP($C84&amp;$D84&amp;$F84,[1]TEAMS!$C$1:$C$844&amp;[1]TEAMS!$D$1:$D$844&amp;[1]TEAMS!$F$1:$F$844,[1]TEAMS!L$1:L$844,"",0)</f>
        <v>215</v>
      </c>
      <c r="M84" s="10" cm="1">
        <f t="array" ref="M84">_xlfn.XLOOKUP($C84&amp;$D84&amp;$F84,[1]TEAMS!$C$1:$C$844&amp;[1]TEAMS!$D$1:$D$844&amp;[1]TEAMS!$F$1:$F$844,[1]TEAMS!N$1:N$844,"",0)</f>
        <v>24.841138162475154</v>
      </c>
      <c r="N84" s="7" cm="1">
        <f t="array" ref="N84">_xlfn.XLOOKUP($C84&amp;$D84&amp;$F84,[1]TEAMS!$C$1:$C$844&amp;[1]TEAMS!$D$1:$D$844&amp;[1]TEAMS!$F$1:$F$844,[1]TEAMS!O$1:O$844,"",0)</f>
        <v>82</v>
      </c>
      <c r="O84" s="11" cm="1">
        <f t="array" ref="O84">_xlfn.XLOOKUP($C84&amp;$D84&amp;$F84,[1]TEAMS!$C$1:$C$844&amp;[1]TEAMS!$D$1:$D$844&amp;[1]TEAMS!$F$1:$F$844,[1]TEAMS!P$1:P$844,"",0)</f>
        <v>1.0512820512820513</v>
      </c>
      <c r="P84" s="10" cm="1">
        <f t="array" ref="P84">_xlfn.XLOOKUP($C84&amp;$D84&amp;$F84,[1]TEAMS!$C$1:$C$844&amp;[1]TEAMS!$D$1:$D$844&amp;[1]TEAMS!$F$1:$F$844,[1]TEAMS!R$1:R$844,"",0)</f>
        <v>28.333333333333332</v>
      </c>
      <c r="Q84" s="7" t="str" cm="1">
        <f t="array" ref="Q84">_xlfn.XLOOKUP($C84&amp;$D84&amp;$F84,[1]TEAMS!$C$1:$C$844&amp;[1]TEAMS!$D$1:$D$844&amp;[1]TEAMS!$F$1:$F$844,[1]TEAMS!S$1:S$844,"",0)</f>
        <v>us</v>
      </c>
      <c r="R84" s="7" t="str" cm="1">
        <f t="array" ref="R84">_xlfn.XLOOKUP($C84&amp;$D84&amp;$F84,[1]TEAMS!$C$1:$C$844&amp;[1]TEAMS!$D$1:$D$844&amp;[1]TEAMS!$F$1:$F$844,[1]TEAMS!T$1:T$844,"",0)</f>
        <v>United States</v>
      </c>
      <c r="S84" s="7" t="str" cm="1">
        <f t="array" ref="S84">_xlfn.XLOOKUP($C84&amp;$D84&amp;$F84,[1]TEAMS!$C$1:$C$844&amp;[1]TEAMS!$D$1:$D$844&amp;[1]TEAMS!$F$1:$F$844,[1]TEAMS!U$1:U$844,"",0)</f>
        <v>North America</v>
      </c>
      <c r="T84" s="7" t="str" cm="1">
        <f t="array" ref="T84">_xlfn.XLOOKUP($C84&amp;$D84&amp;$F84,[1]TEAMS!$C$1:$C$844&amp;[1]TEAMS!$D$1:$D$844&amp;[1]TEAMS!$F$1:$F$844,[1]TEAMS!V$1:V$844,"",0)</f>
        <v>Americas</v>
      </c>
      <c r="U84" s="7" cm="1">
        <f t="array" ref="U84">_xlfn.XLOOKUP($C84&amp;$D84&amp;$F84,[1]TEAMS!$C$1:$C$844&amp;[1]TEAMS!$D$1:$D$844&amp;[1]TEAMS!$F$1:$F$844,[1]TEAMS!W$1:W$844,"",0)</f>
        <v>6</v>
      </c>
      <c r="V84" s="7" t="str" cm="1">
        <f t="array" ref="V84">_xlfn.XLOOKUP($C84&amp;$D84&amp;$F84,[1]TEAMS!$C$1:$C$844&amp;[1]TEAMS!$D$1:$D$844&amp;[1]TEAMS!$F$1:$F$844,[1]TEAMS!Z$1:Z$844,"",0)</f>
        <v>Washington State</v>
      </c>
      <c r="W84" s="7" t="str" cm="1">
        <f t="array" ref="W84">_xlfn.XLOOKUP($C84&amp;$D84&amp;$F84,[1]TEAMS!$C$1:$C$844&amp;[1]TEAMS!$D$1:$D$844&amp;[1]TEAMS!$F$1:$F$844,[1]TEAMS!X$1:X$844,"",0)</f>
        <v>PAC12</v>
      </c>
      <c r="X84" s="7" cm="1">
        <f t="array" ref="X84">_xlfn.XLOOKUP($C84&amp;$D84&amp;$F84,[1]TEAMS!$C$1:$C$844&amp;[1]TEAMS!$D$1:$D$844&amp;[1]TEAMS!$F$1:$F$844,[1]TEAMS!AF$1:AF$844,"",0)</f>
        <v>17826150</v>
      </c>
      <c r="Y84" s="8" cm="1">
        <f t="array" ref="Y84">_xlfn.XLOOKUP($C84&amp;$D84&amp;$F84,[1]TEAMS!$C$1:$C$844&amp;[1]TEAMS!$D$1:$D$844&amp;[1]TEAMS!$F$1:$F$844,[1]TEAMS!AG$1:AG$844,"",0)</f>
        <v>0.13260877942181393</v>
      </c>
      <c r="Z84" s="7" cm="1">
        <f t="array" ref="Z84">_xlfn.XLOOKUP($C84&amp;$D84&amp;$F84,[1]TEAMS!$C$1:$C$844&amp;[1]TEAMS!$D$1:$D$844&amp;[1]TEAMS!$F$1:$F$844,[1]TEAMS!AJ$1:AJ$844,"",0)</f>
        <v>2506</v>
      </c>
      <c r="AA84" s="7" cm="1">
        <f t="array" ref="AA84">_xlfn.XLOOKUP($C84&amp;$D84&amp;$F84,[1]TEAMS!$C$1:$C$844&amp;[1]TEAMS!$D$1:$D$844&amp;[1]TEAMS!$F$1:$F$844,[1]TEAMS!AR$1:AR$844,"",0)</f>
        <v>16.149999999999999</v>
      </c>
      <c r="AB84" s="8">
        <f t="shared" si="8"/>
        <v>2.0513913528308581</v>
      </c>
      <c r="AC84" s="7" cm="1">
        <f t="array" ref="AC84">_xlfn.XLOOKUP($C84&amp;$D84&amp;$F84,[1]TEAMS!$C$1:$C$844&amp;[1]TEAMS!$D$1:$D$844&amp;[1]TEAMS!$F$1:$F$844,[1]TEAMS!AL$1:AL$844,0,0)</f>
        <v>3.1</v>
      </c>
      <c r="AD84" s="7" cm="1">
        <f t="array" ref="AD84">_xlfn.XLOOKUP($C84&amp;$D84&amp;$F84,[1]TEAMS!$C$1:$C$844&amp;[1]TEAMS!$D$1:$D$844&amp;[1]TEAMS!$F$1:$F$844,[1]TEAMS!AM$1:AM$844,0,0)</f>
        <v>1.8</v>
      </c>
      <c r="AE84" s="7" cm="1">
        <f t="array" ref="AE84">_xlfn.XLOOKUP($C84&amp;$D84&amp;$F84,[1]TEAMS!$C$1:$C$844&amp;[1]TEAMS!$D$1:$D$844&amp;[1]TEAMS!$F$1:$F$844,[1]TEAMS!AN$1:AN$844,0,0)</f>
        <v>4.9000000000000004</v>
      </c>
      <c r="AF84" s="7"/>
      <c r="AG84" s="8">
        <f t="shared" si="11"/>
        <v>3.6379897959183669</v>
      </c>
      <c r="AH84" s="8" cm="1">
        <f t="array" ref="AH84">IF(OR($AE84="",$Z84=""),0,SUMPRODUCT(--($C$2:$C$528=$C84),--($D$2:$D$528=$D84),$Z$2:$Z$528,$AE$2:$AE$528)/SUMIFS($Z$2:$Z$528,$C$2:$C$528,$C84,$D$2:$D$528,$D84))</f>
        <v>4.6377971514014904</v>
      </c>
      <c r="AI84" s="7" cm="1">
        <f t="array" ref="AI84">_xlfn.XLOOKUP($C84&amp;$D84&amp;$F84,[1]TEAMS!$C$1:$C$844&amp;[1]TEAMS!$D$1:$D$844&amp;[1]TEAMS!$F$1:$F$844,[1]TEAMS!AO$1:AO$844,"",0)</f>
        <v>1.8</v>
      </c>
      <c r="AJ84" s="8">
        <f t="shared" si="12"/>
        <v>9.903416666666665</v>
      </c>
      <c r="AK84" s="8" cm="1">
        <f t="array" ref="AK84">IF(OR($AI84="",$Z84=""),0,SUMPRODUCT(--($C$2:$C$528=$C84),--($D$2:$D$528=$D84),$Z$2:$Z$528,$AI$2:$AI$528)/SUMIFS($Z$2:$Z$528,$C$2:$C$528,$C84,$D$2:$D$528,$D84))</f>
        <v>1.3762582999645194</v>
      </c>
      <c r="AL84" s="7" cm="1">
        <f t="array" ref="AL84">_xlfn.XLOOKUP($C84&amp;$D84&amp;$F84,[1]TEAMS!$C$1:$C$844&amp;[1]TEAMS!$D$1:$D$844&amp;[1]TEAMS!$F$1:$F$844,[1]TEAMS!AP$1:AP$844,"",0)</f>
        <v>0.87</v>
      </c>
      <c r="AM84" s="8">
        <f t="shared" si="13"/>
        <v>20.489827586206896</v>
      </c>
      <c r="AN84" s="8" cm="1">
        <f t="array" ref="AN84">IF(OR($AL84="",$Z84=""),0,SUMPRODUCT(--($C$2:$C$528=$C84),--($D$2:$D$528=$D84),$Z$2:$Z$528,$AL$2:$AL$528)/SUMIFS($Z$2:$Z$528,$C$2:$C$528,$C84,$D$2:$D$528,$D84))</f>
        <v>1.0617562978356738</v>
      </c>
      <c r="AO84" s="7" cm="1">
        <f t="array" ref="AO84">_xlfn.XLOOKUP($C84&amp;$D84&amp;$F84,[1]TEAMS!$C$1:$C$844&amp;[1]TEAMS!$D$1:$D$844&amp;[1]TEAMS!$F$1:$F$844,[1]TEAMS!AQ$1:AQ$844,0,0)</f>
        <v>23.7</v>
      </c>
      <c r="AP84" s="7" cm="1">
        <f t="array" ref="AP84">_xlfn.XLOOKUP($C84&amp;$D84&amp;$F84,[1]TEAMS!$C$1:$C$844&amp;[1]TEAMS!$D$1:$D$844&amp;[1]TEAMS!$F$1:$F$844,[1]TEAMS!AS$1:AS$844,0,0)</f>
        <v>59.8</v>
      </c>
      <c r="AQ84" s="10" cm="1">
        <f t="array" ref="AQ84">_xlfn.XLOOKUP($C84&amp;$D84&amp;$F84,[1]TEAMS!$C$1:$C$844&amp;[1]TEAMS!$D$1:$D$844&amp;[1]TEAMS!$F$1:$F$844,[1]TEAMS!AT$1:AT$844,0,0)</f>
        <v>11.2</v>
      </c>
      <c r="AR84" s="10" cm="1">
        <f t="array" ref="AR84">_xlfn.XLOOKUP($C84&amp;$D84&amp;$F84,[1]TEAMS!$C$1:$C$844&amp;[1]TEAMS!$D$1:$D$844&amp;[1]TEAMS!$F$1:$F$844,[1]TEAMS!AU$1:AU$844,0,0)</f>
        <v>1.1000000000000001</v>
      </c>
      <c r="AS84" s="10" cm="1">
        <f t="array" ref="AS84">_xlfn.XLOOKUP($C84&amp;$D84&amp;$F84,[1]TEAMS!$C$1:$C$844&amp;[1]TEAMS!$D$1:$D$844&amp;[1]TEAMS!$F$1:$F$844,[1]TEAMS!AV$1:AV$844,0,0)</f>
        <v>1.1000000000000001</v>
      </c>
      <c r="AT84" s="10" cm="1">
        <f t="array" ref="AT84">_xlfn.XLOOKUP($C84&amp;$D84&amp;$F84,[1]TEAMS!$C$1:$C$844&amp;[1]TEAMS!$D$1:$D$844&amp;[1]TEAMS!$F$1:$F$844,[1]TEAMS!AW$1:AW$844,0,0)</f>
        <v>9.5</v>
      </c>
      <c r="AU84" s="10" cm="1">
        <f t="array" ref="AU84">_xlfn.XLOOKUP($C84&amp;$D84&amp;$F84,[1]TEAMS!$C$1:$C$844&amp;[1]TEAMS!$D$1:$D$844&amp;[1]TEAMS!$F$1:$F$844,[1]TEAMS!AX$1:AX$844,0,0)</f>
        <v>1.1789473684210525</v>
      </c>
      <c r="AV84" s="10" cm="1">
        <f t="array" ref="AV84">_xlfn.XLOOKUP($C84&amp;$D84&amp;$F84,[1]TEAMS!$C$1:$C$844&amp;[1]TEAMS!$D$1:$D$844&amp;[1]TEAMS!$F$1:$F$844,[1]TEAMS!AY$1:AY$844,0,0)</f>
        <v>2.2000000000000002</v>
      </c>
      <c r="AW84" s="7"/>
      <c r="AX84" s="7"/>
      <c r="BB84" s="1" t="s">
        <v>135</v>
      </c>
      <c r="BC84" s="1">
        <v>2018</v>
      </c>
      <c r="BD84" s="1" t="s">
        <v>49</v>
      </c>
      <c r="BE84" s="7" t="s">
        <v>51</v>
      </c>
      <c r="BH84">
        <v>17826150</v>
      </c>
    </row>
    <row r="85" spans="1:60" x14ac:dyDescent="0.2">
      <c r="A85" s="1" t="str">
        <f t="shared" si="7"/>
        <v>2018-GSW-Draymond Green</v>
      </c>
      <c r="B85" s="1" t="s">
        <v>135</v>
      </c>
      <c r="C85" s="1">
        <v>2018</v>
      </c>
      <c r="D85" s="1" t="s">
        <v>49</v>
      </c>
      <c r="E85" s="1" t="str">
        <f t="shared" si="9"/>
        <v>2018-GSW</v>
      </c>
      <c r="F85" s="7" t="s">
        <v>53</v>
      </c>
      <c r="G85" s="7" cm="1">
        <f t="array" ref="G85">_xlfn.XLOOKUP($C85&amp;$D85&amp;$F85,[1]TEAMS!$C$1:$C$844&amp;[1]TEAMS!$D$1:$D$844&amp;[1]TEAMS!$F$1:$F$844,[1]TEAMS!G$1:G$844,"",0)</f>
        <v>23</v>
      </c>
      <c r="H85" s="7" t="str" cm="1">
        <f t="array" ref="H85">_xlfn.XLOOKUP($C85&amp;$D85&amp;$F85,[1]TEAMS!$C$1:$C$844&amp;[1]TEAMS!$D$1:$D$844&amp;[1]TEAMS!$F$1:$F$844,[1]TEAMS!H$1:H$844,"",0)</f>
        <v>PF</v>
      </c>
      <c r="I85" s="8" cm="1">
        <f t="array" ref="I85">_xlfn.XLOOKUP($C85&amp;$D85&amp;$F85,[1]TEAMS!$C$1:$C$844&amp;[1]TEAMS!$D$1:$D$844&amp;[1]TEAMS!$F$1:$F$844,[1]TEAMS!BG$1:BG$844,"",0)</f>
        <v>4.12</v>
      </c>
      <c r="J85" s="9">
        <f t="shared" si="10"/>
        <v>4</v>
      </c>
      <c r="K85" s="7" cm="1">
        <f t="array" ref="K85">_xlfn.XLOOKUP($C85&amp;$D85&amp;$F85,[1]TEAMS!$C$1:$C$844&amp;[1]TEAMS!$D$1:$D$844&amp;[1]TEAMS!$F$1:$F$844,[1]TEAMS!J$1:J$844,"",0)</f>
        <v>78</v>
      </c>
      <c r="L85" s="7" cm="1">
        <f t="array" ref="L85">_xlfn.XLOOKUP($C85&amp;$D85&amp;$F85,[1]TEAMS!$C$1:$C$844&amp;[1]TEAMS!$D$1:$D$844&amp;[1]TEAMS!$F$1:$F$844,[1]TEAMS!L$1:L$844,"",0)</f>
        <v>230</v>
      </c>
      <c r="M85" s="10" cm="1">
        <f t="array" ref="M85">_xlfn.XLOOKUP($C85&amp;$D85&amp;$F85,[1]TEAMS!$C$1:$C$844&amp;[1]TEAMS!$D$1:$D$844&amp;[1]TEAMS!$F$1:$F$844,[1]TEAMS!N$1:N$844,"",0)</f>
        <v>26.574240824973423</v>
      </c>
      <c r="N85" s="7" cm="1">
        <f t="array" ref="N85">_xlfn.XLOOKUP($C85&amp;$D85&amp;$F85,[1]TEAMS!$C$1:$C$844&amp;[1]TEAMS!$D$1:$D$844&amp;[1]TEAMS!$F$1:$F$844,[1]TEAMS!O$1:O$844,"",0)</f>
        <v>85.25</v>
      </c>
      <c r="O85" s="11" cm="1">
        <f t="array" ref="O85">_xlfn.XLOOKUP($C85&amp;$D85&amp;$F85,[1]TEAMS!$C$1:$C$844&amp;[1]TEAMS!$D$1:$D$844&amp;[1]TEAMS!$F$1:$F$844,[1]TEAMS!P$1:P$844,"",0)</f>
        <v>1.0929487179487178</v>
      </c>
      <c r="P85" s="10" cm="1">
        <f t="array" ref="P85">_xlfn.XLOOKUP($C85&amp;$D85&amp;$F85,[1]TEAMS!$C$1:$C$844&amp;[1]TEAMS!$D$1:$D$844&amp;[1]TEAMS!$F$1:$F$844,[1]TEAMS!R$1:R$844,"",0)</f>
        <v>28.261111111111113</v>
      </c>
      <c r="Q85" s="7" t="str" cm="1">
        <f t="array" ref="Q85">_xlfn.XLOOKUP($C85&amp;$D85&amp;$F85,[1]TEAMS!$C$1:$C$844&amp;[1]TEAMS!$D$1:$D$844&amp;[1]TEAMS!$F$1:$F$844,[1]TEAMS!S$1:S$844,"",0)</f>
        <v>us</v>
      </c>
      <c r="R85" s="7" t="str" cm="1">
        <f t="array" ref="R85">_xlfn.XLOOKUP($C85&amp;$D85&amp;$F85,[1]TEAMS!$C$1:$C$844&amp;[1]TEAMS!$D$1:$D$844&amp;[1]TEAMS!$F$1:$F$844,[1]TEAMS!T$1:T$844,"",0)</f>
        <v>United States</v>
      </c>
      <c r="S85" s="7" t="str" cm="1">
        <f t="array" ref="S85">_xlfn.XLOOKUP($C85&amp;$D85&amp;$F85,[1]TEAMS!$C$1:$C$844&amp;[1]TEAMS!$D$1:$D$844&amp;[1]TEAMS!$F$1:$F$844,[1]TEAMS!U$1:U$844,"",0)</f>
        <v>North America</v>
      </c>
      <c r="T85" s="7" t="str" cm="1">
        <f t="array" ref="T85">_xlfn.XLOOKUP($C85&amp;$D85&amp;$F85,[1]TEAMS!$C$1:$C$844&amp;[1]TEAMS!$D$1:$D$844&amp;[1]TEAMS!$F$1:$F$844,[1]TEAMS!V$1:V$844,"",0)</f>
        <v>Americas</v>
      </c>
      <c r="U85" s="7" cm="1">
        <f t="array" ref="U85">_xlfn.XLOOKUP($C85&amp;$D85&amp;$F85,[1]TEAMS!$C$1:$C$844&amp;[1]TEAMS!$D$1:$D$844&amp;[1]TEAMS!$F$1:$F$844,[1]TEAMS!W$1:W$844,"",0)</f>
        <v>5</v>
      </c>
      <c r="V85" s="7" t="str" cm="1">
        <f t="array" ref="V85">_xlfn.XLOOKUP($C85&amp;$D85&amp;$F85,[1]TEAMS!$C$1:$C$844&amp;[1]TEAMS!$D$1:$D$844&amp;[1]TEAMS!$F$1:$F$844,[1]TEAMS!Z$1:Z$844,"",0)</f>
        <v>Michigan State</v>
      </c>
      <c r="W85" s="7" t="str" cm="1">
        <f t="array" ref="W85">_xlfn.XLOOKUP($C85&amp;$D85&amp;$F85,[1]TEAMS!$C$1:$C$844&amp;[1]TEAMS!$D$1:$D$844&amp;[1]TEAMS!$F$1:$F$844,[1]TEAMS!X$1:X$844,"",0)</f>
        <v>BIG10</v>
      </c>
      <c r="X85" s="7" cm="1">
        <f t="array" ref="X85">_xlfn.XLOOKUP($C85&amp;$D85&amp;$F85,[1]TEAMS!$C$1:$C$844&amp;[1]TEAMS!$D$1:$D$844&amp;[1]TEAMS!$F$1:$F$844,[1]TEAMS!AF$1:AF$844,"",0)</f>
        <v>16400000</v>
      </c>
      <c r="Y85" s="8" cm="1">
        <f t="array" ref="Y85">_xlfn.XLOOKUP($C85&amp;$D85&amp;$F85,[1]TEAMS!$C$1:$C$844&amp;[1]TEAMS!$D$1:$D$844&amp;[1]TEAMS!$F$1:$F$844,[1]TEAMS!AG$1:AG$844,"",0)</f>
        <v>0.12199964560590752</v>
      </c>
      <c r="Z85" s="7" cm="1">
        <f t="array" ref="Z85">_xlfn.XLOOKUP($C85&amp;$D85&amp;$F85,[1]TEAMS!$C$1:$C$844&amp;[1]TEAMS!$D$1:$D$844&amp;[1]TEAMS!$F$1:$F$844,[1]TEAMS!AJ$1:AJ$844,"",0)</f>
        <v>2287</v>
      </c>
      <c r="AA85" s="7" cm="1">
        <f t="array" ref="AA85">_xlfn.XLOOKUP($C85&amp;$D85&amp;$F85,[1]TEAMS!$C$1:$C$844&amp;[1]TEAMS!$D$1:$D$844&amp;[1]TEAMS!$F$1:$F$844,[1]TEAMS!AR$1:AR$844,"",0)</f>
        <v>10</v>
      </c>
      <c r="AB85" s="8">
        <f t="shared" si="8"/>
        <v>1.1592072583506514</v>
      </c>
      <c r="AC85" s="7" cm="1">
        <f t="array" ref="AC85">_xlfn.XLOOKUP($C85&amp;$D85&amp;$F85,[1]TEAMS!$C$1:$C$844&amp;[1]TEAMS!$D$1:$D$844&amp;[1]TEAMS!$F$1:$F$844,[1]TEAMS!AL$1:AL$844,0,0)</f>
        <v>2.6</v>
      </c>
      <c r="AD85" s="7" cm="1">
        <f t="array" ref="AD85">_xlfn.XLOOKUP($C85&amp;$D85&amp;$F85,[1]TEAMS!$C$1:$C$844&amp;[1]TEAMS!$D$1:$D$844&amp;[1]TEAMS!$F$1:$F$844,[1]TEAMS!AM$1:AM$844,0,0)</f>
        <v>3.4</v>
      </c>
      <c r="AE85" s="7" cm="1">
        <f t="array" ref="AE85">_xlfn.XLOOKUP($C85&amp;$D85&amp;$F85,[1]TEAMS!$C$1:$C$844&amp;[1]TEAMS!$D$1:$D$844&amp;[1]TEAMS!$F$1:$F$844,[1]TEAMS!AN$1:AN$844,0,0)</f>
        <v>6.1</v>
      </c>
      <c r="AF85" s="7"/>
      <c r="AG85" s="8">
        <f t="shared" si="11"/>
        <v>2.6885245901639343</v>
      </c>
      <c r="AH85" s="8" cm="1">
        <f t="array" ref="AH85">IF(OR($AE85="",$Z85=""),0,SUMPRODUCT(--($C$2:$C$528=$C85),--($D$2:$D$528=$D85),$Z$2:$Z$528,$AE$2:$AE$528)/SUMIFS($Z$2:$Z$528,$C$2:$C$528,$C85,$D$2:$D$528,$D85))</f>
        <v>4.6377971514014904</v>
      </c>
      <c r="AI85" s="7" cm="1">
        <f t="array" ref="AI85">_xlfn.XLOOKUP($C85&amp;$D85&amp;$F85,[1]TEAMS!$C$1:$C$844&amp;[1]TEAMS!$D$1:$D$844&amp;[1]TEAMS!$F$1:$F$844,[1]TEAMS!AO$1:AO$844,"",0)</f>
        <v>3.1</v>
      </c>
      <c r="AJ85" s="8">
        <f t="shared" si="12"/>
        <v>5.290322580645161</v>
      </c>
      <c r="AK85" s="8" cm="1">
        <f t="array" ref="AK85">IF(OR($AI85="",$Z85=""),0,SUMPRODUCT(--($C$2:$C$528=$C85),--($D$2:$D$528=$D85),$Z$2:$Z$528,$AI$2:$AI$528)/SUMIFS($Z$2:$Z$528,$C$2:$C$528,$C85,$D$2:$D$528,$D85))</f>
        <v>1.3762582999645194</v>
      </c>
      <c r="AL85" s="7" cm="1">
        <f t="array" ref="AL85">_xlfn.XLOOKUP($C85&amp;$D85&amp;$F85,[1]TEAMS!$C$1:$C$844&amp;[1]TEAMS!$D$1:$D$844&amp;[1]TEAMS!$F$1:$F$844,[1]TEAMS!AP$1:AP$844,"",0)</f>
        <v>3.06</v>
      </c>
      <c r="AM85" s="8">
        <f t="shared" si="13"/>
        <v>5.3594771241830061</v>
      </c>
      <c r="AN85" s="8" cm="1">
        <f t="array" ref="AN85">IF(OR($AL85="",$Z85=""),0,SUMPRODUCT(--($C$2:$C$528=$C85),--($D$2:$D$528=$D85),$Z$2:$Z$528,$AL$2:$AL$528)/SUMIFS($Z$2:$Z$528,$C$2:$C$528,$C85,$D$2:$D$528,$D85))</f>
        <v>1.0617562978356738</v>
      </c>
      <c r="AO85" s="7" cm="1">
        <f t="array" ref="AO85">_xlfn.XLOOKUP($C85&amp;$D85&amp;$F85,[1]TEAMS!$C$1:$C$844&amp;[1]TEAMS!$D$1:$D$844&amp;[1]TEAMS!$F$1:$F$844,[1]TEAMS!AQ$1:AQ$844,0,0)</f>
        <v>17.2</v>
      </c>
      <c r="AP85" s="7" cm="1">
        <f t="array" ref="AP85">_xlfn.XLOOKUP($C85&amp;$D85&amp;$F85,[1]TEAMS!$C$1:$C$844&amp;[1]TEAMS!$D$1:$D$844&amp;[1]TEAMS!$F$1:$F$844,[1]TEAMS!AS$1:AS$844,0,0)</f>
        <v>55.600000000000009</v>
      </c>
      <c r="AQ85" s="10" cm="1">
        <f t="array" ref="AQ85">_xlfn.XLOOKUP($C85&amp;$D85&amp;$F85,[1]TEAMS!$C$1:$C$844&amp;[1]TEAMS!$D$1:$D$844&amp;[1]TEAMS!$F$1:$F$844,[1]TEAMS!AT$1:AT$844,0,0)</f>
        <v>29</v>
      </c>
      <c r="AR85" s="10" cm="1">
        <f t="array" ref="AR85">_xlfn.XLOOKUP($C85&amp;$D85&amp;$F85,[1]TEAMS!$C$1:$C$844&amp;[1]TEAMS!$D$1:$D$844&amp;[1]TEAMS!$F$1:$F$844,[1]TEAMS!AU$1:AU$844,0,0)</f>
        <v>2</v>
      </c>
      <c r="AS85" s="10" cm="1">
        <f t="array" ref="AS85">_xlfn.XLOOKUP($C85&amp;$D85&amp;$F85,[1]TEAMS!$C$1:$C$844&amp;[1]TEAMS!$D$1:$D$844&amp;[1]TEAMS!$F$1:$F$844,[1]TEAMS!AV$1:AV$844,0,0)</f>
        <v>3.1</v>
      </c>
      <c r="AT85" s="10" cm="1">
        <f t="array" ref="AT85">_xlfn.XLOOKUP($C85&amp;$D85&amp;$F85,[1]TEAMS!$C$1:$C$844&amp;[1]TEAMS!$D$1:$D$844&amp;[1]TEAMS!$F$1:$F$844,[1]TEAMS!AW$1:AW$844,0,0)</f>
        <v>22.5</v>
      </c>
      <c r="AU85" s="10" cm="1">
        <f t="array" ref="AU85">_xlfn.XLOOKUP($C85&amp;$D85&amp;$F85,[1]TEAMS!$C$1:$C$844&amp;[1]TEAMS!$D$1:$D$844&amp;[1]TEAMS!$F$1:$F$844,[1]TEAMS!AX$1:AX$844,0,0)</f>
        <v>1.288888888888889</v>
      </c>
      <c r="AV85" s="10" cm="1">
        <f t="array" ref="AV85">_xlfn.XLOOKUP($C85&amp;$D85&amp;$F85,[1]TEAMS!$C$1:$C$844&amp;[1]TEAMS!$D$1:$D$844&amp;[1]TEAMS!$F$1:$F$844,[1]TEAMS!AY$1:AY$844,0,0)</f>
        <v>5.0999999999999996</v>
      </c>
      <c r="AW85" s="7"/>
      <c r="AX85" s="7"/>
      <c r="BB85" s="1" t="s">
        <v>135</v>
      </c>
      <c r="BC85" s="1">
        <v>2018</v>
      </c>
      <c r="BD85" s="1" t="s">
        <v>49</v>
      </c>
      <c r="BE85" s="7" t="s">
        <v>53</v>
      </c>
      <c r="BH85">
        <v>16400000</v>
      </c>
    </row>
    <row r="86" spans="1:60" x14ac:dyDescent="0.2">
      <c r="A86" s="1" t="str">
        <f t="shared" si="7"/>
        <v>2018-GSW-Andre Iguodala</v>
      </c>
      <c r="B86" s="1" t="s">
        <v>135</v>
      </c>
      <c r="C86" s="1">
        <v>2018</v>
      </c>
      <c r="D86" s="1" t="s">
        <v>49</v>
      </c>
      <c r="E86" s="1" t="str">
        <f t="shared" si="9"/>
        <v>2018-GSW</v>
      </c>
      <c r="F86" s="7" t="s">
        <v>57</v>
      </c>
      <c r="G86" s="7" cm="1">
        <f t="array" ref="G86">_xlfn.XLOOKUP($C86&amp;$D86&amp;$F86,[1]TEAMS!$C$1:$C$844&amp;[1]TEAMS!$D$1:$D$844&amp;[1]TEAMS!$F$1:$F$844,[1]TEAMS!G$1:G$844,"",0)</f>
        <v>9</v>
      </c>
      <c r="H86" s="7" t="str" cm="1">
        <f t="array" ref="H86">_xlfn.XLOOKUP($C86&amp;$D86&amp;$F86,[1]TEAMS!$C$1:$C$844&amp;[1]TEAMS!$D$1:$D$844&amp;[1]TEAMS!$F$1:$F$844,[1]TEAMS!H$1:H$844,"",0)</f>
        <v>SF</v>
      </c>
      <c r="I86" s="8" cm="1">
        <f t="array" ref="I86">_xlfn.XLOOKUP($C86&amp;$D86&amp;$F86,[1]TEAMS!$C$1:$C$844&amp;[1]TEAMS!$D$1:$D$844&amp;[1]TEAMS!$F$1:$F$844,[1]TEAMS!BG$1:BG$844,"",0)</f>
        <v>2.9000000000000004</v>
      </c>
      <c r="J86" s="9">
        <f t="shared" si="10"/>
        <v>3</v>
      </c>
      <c r="K86" s="7" cm="1">
        <f t="array" ref="K86">_xlfn.XLOOKUP($C86&amp;$D86&amp;$F86,[1]TEAMS!$C$1:$C$844&amp;[1]TEAMS!$D$1:$D$844&amp;[1]TEAMS!$F$1:$F$844,[1]TEAMS!J$1:J$844,"",0)</f>
        <v>78</v>
      </c>
      <c r="L86" s="7" cm="1">
        <f t="array" ref="L86">_xlfn.XLOOKUP($C86&amp;$D86&amp;$F86,[1]TEAMS!$C$1:$C$844&amp;[1]TEAMS!$D$1:$D$844&amp;[1]TEAMS!$F$1:$F$844,[1]TEAMS!L$1:L$844,"",0)</f>
        <v>215</v>
      </c>
      <c r="M86" s="10" cm="1">
        <f t="array" ref="M86">_xlfn.XLOOKUP($C86&amp;$D86&amp;$F86,[1]TEAMS!$C$1:$C$844&amp;[1]TEAMS!$D$1:$D$844&amp;[1]TEAMS!$F$1:$F$844,[1]TEAMS!N$1:N$844,"",0)</f>
        <v>24.841138162475154</v>
      </c>
      <c r="N86" s="7" cm="1">
        <f t="array" ref="N86">_xlfn.XLOOKUP($C86&amp;$D86&amp;$F86,[1]TEAMS!$C$1:$C$844&amp;[1]TEAMS!$D$1:$D$844&amp;[1]TEAMS!$F$1:$F$844,[1]TEAMS!O$1:O$844,"",0)</f>
        <v>83</v>
      </c>
      <c r="O86" s="11" cm="1">
        <f t="array" ref="O86">_xlfn.XLOOKUP($C86&amp;$D86&amp;$F86,[1]TEAMS!$C$1:$C$844&amp;[1]TEAMS!$D$1:$D$844&amp;[1]TEAMS!$F$1:$F$844,[1]TEAMS!P$1:P$844,"",0)</f>
        <v>1.0641025641025641</v>
      </c>
      <c r="P86" s="10" cm="1">
        <f t="array" ref="P86">_xlfn.XLOOKUP($C86&amp;$D86&amp;$F86,[1]TEAMS!$C$1:$C$844&amp;[1]TEAMS!$D$1:$D$844&amp;[1]TEAMS!$F$1:$F$844,[1]TEAMS!R$1:R$844,"",0)</f>
        <v>34.361111111111114</v>
      </c>
      <c r="Q86" s="7" t="str" cm="1">
        <f t="array" ref="Q86">_xlfn.XLOOKUP($C86&amp;$D86&amp;$F86,[1]TEAMS!$C$1:$C$844&amp;[1]TEAMS!$D$1:$D$844&amp;[1]TEAMS!$F$1:$F$844,[1]TEAMS!S$1:S$844,"",0)</f>
        <v>us</v>
      </c>
      <c r="R86" s="7" t="str" cm="1">
        <f t="array" ref="R86">_xlfn.XLOOKUP($C86&amp;$D86&amp;$F86,[1]TEAMS!$C$1:$C$844&amp;[1]TEAMS!$D$1:$D$844&amp;[1]TEAMS!$F$1:$F$844,[1]TEAMS!T$1:T$844,"",0)</f>
        <v>United States</v>
      </c>
      <c r="S86" s="7" t="str" cm="1">
        <f t="array" ref="S86">_xlfn.XLOOKUP($C86&amp;$D86&amp;$F86,[1]TEAMS!$C$1:$C$844&amp;[1]TEAMS!$D$1:$D$844&amp;[1]TEAMS!$F$1:$F$844,[1]TEAMS!U$1:U$844,"",0)</f>
        <v>North America</v>
      </c>
      <c r="T86" s="7" t="str" cm="1">
        <f t="array" ref="T86">_xlfn.XLOOKUP($C86&amp;$D86&amp;$F86,[1]TEAMS!$C$1:$C$844&amp;[1]TEAMS!$D$1:$D$844&amp;[1]TEAMS!$F$1:$F$844,[1]TEAMS!V$1:V$844,"",0)</f>
        <v>Americas</v>
      </c>
      <c r="U86" s="7" cm="1">
        <f t="array" ref="U86">_xlfn.XLOOKUP($C86&amp;$D86&amp;$F86,[1]TEAMS!$C$1:$C$844&amp;[1]TEAMS!$D$1:$D$844&amp;[1]TEAMS!$F$1:$F$844,[1]TEAMS!W$1:W$844,"",0)</f>
        <v>13</v>
      </c>
      <c r="V86" s="7" t="str" cm="1">
        <f t="array" ref="V86">_xlfn.XLOOKUP($C86&amp;$D86&amp;$F86,[1]TEAMS!$C$1:$C$844&amp;[1]TEAMS!$D$1:$D$844&amp;[1]TEAMS!$F$1:$F$844,[1]TEAMS!Z$1:Z$844,"",0)</f>
        <v>Arizona</v>
      </c>
      <c r="W86" s="7" t="str" cm="1">
        <f t="array" ref="W86">_xlfn.XLOOKUP($C86&amp;$D86&amp;$F86,[1]TEAMS!$C$1:$C$844&amp;[1]TEAMS!$D$1:$D$844&amp;[1]TEAMS!$F$1:$F$844,[1]TEAMS!X$1:X$844,"",0)</f>
        <v>PAC12</v>
      </c>
      <c r="X86" s="7" cm="1">
        <f t="array" ref="X86">_xlfn.XLOOKUP($C86&amp;$D86&amp;$F86,[1]TEAMS!$C$1:$C$844&amp;[1]TEAMS!$D$1:$D$844&amp;[1]TEAMS!$F$1:$F$844,[1]TEAMS!AF$1:AF$844,"",0)</f>
        <v>14814815</v>
      </c>
      <c r="Y86" s="8" cm="1">
        <f t="array" ref="Y86">_xlfn.XLOOKUP($C86&amp;$D86&amp;$F86,[1]TEAMS!$C$1:$C$844&amp;[1]TEAMS!$D$1:$D$844&amp;[1]TEAMS!$F$1:$F$844,[1]TEAMS!AG$1:AG$844,"",0)</f>
        <v>0.11020744998274895</v>
      </c>
      <c r="Z86" s="7" cm="1">
        <f t="array" ref="Z86">_xlfn.XLOOKUP($C86&amp;$D86&amp;$F86,[1]TEAMS!$C$1:$C$844&amp;[1]TEAMS!$D$1:$D$844&amp;[1]TEAMS!$F$1:$F$844,[1]TEAMS!AJ$1:AJ$844,"",0)</f>
        <v>1622</v>
      </c>
      <c r="AA86" s="7" cm="1">
        <f t="array" ref="AA86">_xlfn.XLOOKUP($C86&amp;$D86&amp;$F86,[1]TEAMS!$C$1:$C$844&amp;[1]TEAMS!$D$1:$D$844&amp;[1]TEAMS!$F$1:$F$844,[1]TEAMS!AR$1:AR$844,"",0)</f>
        <v>17</v>
      </c>
      <c r="AB86" s="8">
        <f t="shared" si="8"/>
        <v>1.3976379948299458</v>
      </c>
      <c r="AC86" s="7" cm="1">
        <f t="array" ref="AC86">_xlfn.XLOOKUP($C86&amp;$D86&amp;$F86,[1]TEAMS!$C$1:$C$844&amp;[1]TEAMS!$D$1:$D$844&amp;[1]TEAMS!$F$1:$F$844,[1]TEAMS!AL$1:AL$844,0,0)</f>
        <v>1.6</v>
      </c>
      <c r="AD86" s="7" cm="1">
        <f t="array" ref="AD86">_xlfn.XLOOKUP($C86&amp;$D86&amp;$F86,[1]TEAMS!$C$1:$C$844&amp;[1]TEAMS!$D$1:$D$844&amp;[1]TEAMS!$F$1:$F$844,[1]TEAMS!AM$1:AM$844,0,0)</f>
        <v>1.6</v>
      </c>
      <c r="AE86" s="7" cm="1">
        <f t="array" ref="AE86">_xlfn.XLOOKUP($C86&amp;$D86&amp;$F86,[1]TEAMS!$C$1:$C$844&amp;[1]TEAMS!$D$1:$D$844&amp;[1]TEAMS!$F$1:$F$844,[1]TEAMS!AN$1:AN$844,0,0)</f>
        <v>3.2</v>
      </c>
      <c r="AF86" s="7"/>
      <c r="AG86" s="8">
        <f t="shared" si="11"/>
        <v>4.6296296874999996</v>
      </c>
      <c r="AH86" s="8" cm="1">
        <f t="array" ref="AH86">IF(OR($AE86="",$Z86=""),0,SUMPRODUCT(--($C$2:$C$528=$C86),--($D$2:$D$528=$D86),$Z$2:$Z$528,$AE$2:$AE$528)/SUMIFS($Z$2:$Z$528,$C$2:$C$528,$C86,$D$2:$D$528,$D86))</f>
        <v>4.6377971514014904</v>
      </c>
      <c r="AI86" s="7" cm="1">
        <f t="array" ref="AI86">_xlfn.XLOOKUP($C86&amp;$D86&amp;$F86,[1]TEAMS!$C$1:$C$844&amp;[1]TEAMS!$D$1:$D$844&amp;[1]TEAMS!$F$1:$F$844,[1]TEAMS!AO$1:AO$844,"",0)</f>
        <v>-0.1</v>
      </c>
      <c r="AJ86" s="8">
        <f t="shared" si="12"/>
        <v>-148.14814999999999</v>
      </c>
      <c r="AK86" s="8" cm="1">
        <f t="array" ref="AK86">IF(OR($AI86="",$Z86=""),0,SUMPRODUCT(--($C$2:$C$528=$C86),--($D$2:$D$528=$D86),$Z$2:$Z$528,$AI$2:$AI$528)/SUMIFS($Z$2:$Z$528,$C$2:$C$528,$C86,$D$2:$D$528,$D86))</f>
        <v>1.3762582999645194</v>
      </c>
      <c r="AL86" s="7" cm="1">
        <f t="array" ref="AL86">_xlfn.XLOOKUP($C86&amp;$D86&amp;$F86,[1]TEAMS!$C$1:$C$844&amp;[1]TEAMS!$D$1:$D$844&amp;[1]TEAMS!$F$1:$F$844,[1]TEAMS!AP$1:AP$844,"",0)</f>
        <v>0.16</v>
      </c>
      <c r="AM86" s="8">
        <f t="shared" si="13"/>
        <v>92.592593749999992</v>
      </c>
      <c r="AN86" s="8" cm="1">
        <f t="array" ref="AN86">IF(OR($AL86="",$Z86=""),0,SUMPRODUCT(--($C$2:$C$528=$C86),--($D$2:$D$528=$D86),$Z$2:$Z$528,$AL$2:$AL$528)/SUMIFS($Z$2:$Z$528,$C$2:$C$528,$C86,$D$2:$D$528,$D86))</f>
        <v>1.0617562978356738</v>
      </c>
      <c r="AO86" s="7" cm="1">
        <f t="array" ref="AO86">_xlfn.XLOOKUP($C86&amp;$D86&amp;$F86,[1]TEAMS!$C$1:$C$844&amp;[1]TEAMS!$D$1:$D$844&amp;[1]TEAMS!$F$1:$F$844,[1]TEAMS!AQ$1:AQ$844,0,0)</f>
        <v>11.5</v>
      </c>
      <c r="AP86" s="7" cm="1">
        <f t="array" ref="AP86">_xlfn.XLOOKUP($C86&amp;$D86&amp;$F86,[1]TEAMS!$C$1:$C$844&amp;[1]TEAMS!$D$1:$D$844&amp;[1]TEAMS!$F$1:$F$844,[1]TEAMS!AS$1:AS$844,0,0)</f>
        <v>53.6</v>
      </c>
      <c r="AQ86" s="10" cm="1">
        <f t="array" ref="AQ86">_xlfn.XLOOKUP($C86&amp;$D86&amp;$F86,[1]TEAMS!$C$1:$C$844&amp;[1]TEAMS!$D$1:$D$844&amp;[1]TEAMS!$F$1:$F$844,[1]TEAMS!AT$1:AT$844,0,0)</f>
        <v>16.2</v>
      </c>
      <c r="AR86" s="10" cm="1">
        <f t="array" ref="AR86">_xlfn.XLOOKUP($C86&amp;$D86&amp;$F86,[1]TEAMS!$C$1:$C$844&amp;[1]TEAMS!$D$1:$D$844&amp;[1]TEAMS!$F$1:$F$844,[1]TEAMS!AU$1:AU$844,0,0)</f>
        <v>1.6</v>
      </c>
      <c r="AS86" s="10" cm="1">
        <f t="array" ref="AS86">_xlfn.XLOOKUP($C86&amp;$D86&amp;$F86,[1]TEAMS!$C$1:$C$844&amp;[1]TEAMS!$D$1:$D$844&amp;[1]TEAMS!$F$1:$F$844,[1]TEAMS!AV$1:AV$844,0,0)</f>
        <v>1.9</v>
      </c>
      <c r="AT86" s="10" cm="1">
        <f t="array" ref="AT86">_xlfn.XLOOKUP($C86&amp;$D86&amp;$F86,[1]TEAMS!$C$1:$C$844&amp;[1]TEAMS!$D$1:$D$844&amp;[1]TEAMS!$F$1:$F$844,[1]TEAMS!AW$1:AW$844,0,0)</f>
        <v>15.8</v>
      </c>
      <c r="AU86" s="10" cm="1">
        <f t="array" ref="AU86">_xlfn.XLOOKUP($C86&amp;$D86&amp;$F86,[1]TEAMS!$C$1:$C$844&amp;[1]TEAMS!$D$1:$D$844&amp;[1]TEAMS!$F$1:$F$844,[1]TEAMS!AX$1:AX$844,0,0)</f>
        <v>1.0253164556962024</v>
      </c>
      <c r="AV86" s="10" cm="1">
        <f t="array" ref="AV86">_xlfn.XLOOKUP($C86&amp;$D86&amp;$F86,[1]TEAMS!$C$1:$C$844&amp;[1]TEAMS!$D$1:$D$844&amp;[1]TEAMS!$F$1:$F$844,[1]TEAMS!AY$1:AY$844,0,0)</f>
        <v>3.5</v>
      </c>
      <c r="AW86" s="7"/>
      <c r="AX86" s="7"/>
      <c r="BB86" s="1" t="s">
        <v>135</v>
      </c>
      <c r="BC86" s="1">
        <v>2018</v>
      </c>
      <c r="BD86" s="1" t="s">
        <v>49</v>
      </c>
      <c r="BE86" s="7" t="s">
        <v>57</v>
      </c>
      <c r="BH86">
        <v>14814815</v>
      </c>
    </row>
    <row r="87" spans="1:60" x14ac:dyDescent="0.2">
      <c r="A87" s="1" t="str">
        <f t="shared" si="7"/>
        <v>2018-GSW-Shaun Livingston</v>
      </c>
      <c r="B87" s="1" t="s">
        <v>135</v>
      </c>
      <c r="C87" s="1">
        <v>2018</v>
      </c>
      <c r="D87" s="1" t="s">
        <v>49</v>
      </c>
      <c r="E87" s="1" t="str">
        <f t="shared" si="9"/>
        <v>2018-GSW</v>
      </c>
      <c r="F87" s="7" t="s">
        <v>137</v>
      </c>
      <c r="G87" s="7" cm="1">
        <f t="array" ref="G87">_xlfn.XLOOKUP($C87&amp;$D87&amp;$F87,[1]TEAMS!$C$1:$C$844&amp;[1]TEAMS!$D$1:$D$844&amp;[1]TEAMS!$F$1:$F$844,[1]TEAMS!G$1:G$844,"",0)</f>
        <v>34</v>
      </c>
      <c r="H87" s="7" t="str" cm="1">
        <f t="array" ref="H87">_xlfn.XLOOKUP($C87&amp;$D87&amp;$F87,[1]TEAMS!$C$1:$C$844&amp;[1]TEAMS!$D$1:$D$844&amp;[1]TEAMS!$F$1:$F$844,[1]TEAMS!H$1:H$844,"",0)</f>
        <v>PG</v>
      </c>
      <c r="I87" s="8" cm="1">
        <f t="array" ref="I87">_xlfn.XLOOKUP($C87&amp;$D87&amp;$F87,[1]TEAMS!$C$1:$C$844&amp;[1]TEAMS!$D$1:$D$844&amp;[1]TEAMS!$F$1:$F$844,[1]TEAMS!BG$1:BG$844,"",0)</f>
        <v>1.22</v>
      </c>
      <c r="J87" s="9">
        <f t="shared" si="10"/>
        <v>1</v>
      </c>
      <c r="K87" s="7" cm="1">
        <f t="array" ref="K87">_xlfn.XLOOKUP($C87&amp;$D87&amp;$F87,[1]TEAMS!$C$1:$C$844&amp;[1]TEAMS!$D$1:$D$844&amp;[1]TEAMS!$F$1:$F$844,[1]TEAMS!J$1:J$844,"",0)</f>
        <v>79</v>
      </c>
      <c r="L87" s="7" cm="1">
        <f t="array" ref="L87">_xlfn.XLOOKUP($C87&amp;$D87&amp;$F87,[1]TEAMS!$C$1:$C$844&amp;[1]TEAMS!$D$1:$D$844&amp;[1]TEAMS!$F$1:$F$844,[1]TEAMS!L$1:L$844,"",0)</f>
        <v>192</v>
      </c>
      <c r="M87" s="10" cm="1">
        <f t="array" ref="M87">_xlfn.XLOOKUP($C87&amp;$D87&amp;$F87,[1]TEAMS!$C$1:$C$844&amp;[1]TEAMS!$D$1:$D$844&amp;[1]TEAMS!$F$1:$F$844,[1]TEAMS!N$1:N$844,"",0)</f>
        <v>21.62565557804599</v>
      </c>
      <c r="N87" s="7" cm="1">
        <f t="array" ref="N87">_xlfn.XLOOKUP($C87&amp;$D87&amp;$F87,[1]TEAMS!$C$1:$C$844&amp;[1]TEAMS!$D$1:$D$844&amp;[1]TEAMS!$F$1:$F$844,[1]TEAMS!O$1:O$844,"",0)</f>
        <v>83</v>
      </c>
      <c r="O87" s="11" cm="1">
        <f t="array" ref="O87">_xlfn.XLOOKUP($C87&amp;$D87&amp;$F87,[1]TEAMS!$C$1:$C$844&amp;[1]TEAMS!$D$1:$D$844&amp;[1]TEAMS!$F$1:$F$844,[1]TEAMS!P$1:P$844,"",0)</f>
        <v>1.0506329113924051</v>
      </c>
      <c r="P87" s="10" cm="1">
        <f t="array" ref="P87">_xlfn.XLOOKUP($C87&amp;$D87&amp;$F87,[1]TEAMS!$C$1:$C$844&amp;[1]TEAMS!$D$1:$D$844&amp;[1]TEAMS!$F$1:$F$844,[1]TEAMS!R$1:R$844,"",0)</f>
        <v>32.741666666666667</v>
      </c>
      <c r="Q87" s="7" t="str" cm="1">
        <f t="array" ref="Q87">_xlfn.XLOOKUP($C87&amp;$D87&amp;$F87,[1]TEAMS!$C$1:$C$844&amp;[1]TEAMS!$D$1:$D$844&amp;[1]TEAMS!$F$1:$F$844,[1]TEAMS!S$1:S$844,"",0)</f>
        <v>us</v>
      </c>
      <c r="R87" s="7" t="str" cm="1">
        <f t="array" ref="R87">_xlfn.XLOOKUP($C87&amp;$D87&amp;$F87,[1]TEAMS!$C$1:$C$844&amp;[1]TEAMS!$D$1:$D$844&amp;[1]TEAMS!$F$1:$F$844,[1]TEAMS!T$1:T$844,"",0)</f>
        <v>United States</v>
      </c>
      <c r="S87" s="7" t="str" cm="1">
        <f t="array" ref="S87">_xlfn.XLOOKUP($C87&amp;$D87&amp;$F87,[1]TEAMS!$C$1:$C$844&amp;[1]TEAMS!$D$1:$D$844&amp;[1]TEAMS!$F$1:$F$844,[1]TEAMS!U$1:U$844,"",0)</f>
        <v>North America</v>
      </c>
      <c r="T87" s="7" t="str" cm="1">
        <f t="array" ref="T87">_xlfn.XLOOKUP($C87&amp;$D87&amp;$F87,[1]TEAMS!$C$1:$C$844&amp;[1]TEAMS!$D$1:$D$844&amp;[1]TEAMS!$F$1:$F$844,[1]TEAMS!V$1:V$844,"",0)</f>
        <v>Americas</v>
      </c>
      <c r="U87" s="7" cm="1">
        <f t="array" ref="U87">_xlfn.XLOOKUP($C87&amp;$D87&amp;$F87,[1]TEAMS!$C$1:$C$844&amp;[1]TEAMS!$D$1:$D$844&amp;[1]TEAMS!$F$1:$F$844,[1]TEAMS!W$1:W$844,"",0)</f>
        <v>12</v>
      </c>
      <c r="V87" s="7" t="str" cm="1">
        <f t="array" ref="V87">_xlfn.XLOOKUP($C87&amp;$D87&amp;$F87,[1]TEAMS!$C$1:$C$844&amp;[1]TEAMS!$D$1:$D$844&amp;[1]TEAMS!$F$1:$F$844,[1]TEAMS!Z$1:Z$844,"",0)</f>
        <v>HIGH SCHOOL</v>
      </c>
      <c r="W87" s="7" t="str" cm="1">
        <f t="array" ref="W87">_xlfn.XLOOKUP($C87&amp;$D87&amp;$F87,[1]TEAMS!$C$1:$C$844&amp;[1]TEAMS!$D$1:$D$844&amp;[1]TEAMS!$F$1:$F$844,[1]TEAMS!X$1:X$844,"",0)</f>
        <v>H.S.</v>
      </c>
      <c r="X87" s="7" cm="1">
        <f t="array" ref="X87">_xlfn.XLOOKUP($C87&amp;$D87&amp;$F87,[1]TEAMS!$C$1:$C$844&amp;[1]TEAMS!$D$1:$D$844&amp;[1]TEAMS!$F$1:$F$844,[1]TEAMS!AF$1:AF$844,"",0)</f>
        <v>7692308</v>
      </c>
      <c r="Y87" s="8" cm="1">
        <f t="array" ref="Y87">_xlfn.XLOOKUP($C87&amp;$D87&amp;$F87,[1]TEAMS!$C$1:$C$844&amp;[1]TEAMS!$D$1:$D$844&amp;[1]TEAMS!$F$1:$F$844,[1]TEAMS!AG$1:AG$844,"",0)</f>
        <v>5.7223100603139468E-2</v>
      </c>
      <c r="Z87" s="7" cm="1">
        <f t="array" ref="Z87">_xlfn.XLOOKUP($C87&amp;$D87&amp;$F87,[1]TEAMS!$C$1:$C$844&amp;[1]TEAMS!$D$1:$D$844&amp;[1]TEAMS!$F$1:$F$844,[1]TEAMS!AJ$1:AJ$844,"",0)</f>
        <v>1129</v>
      </c>
      <c r="AA87" s="7" cm="1">
        <f t="array" ref="AA87">_xlfn.XLOOKUP($C87&amp;$D87&amp;$F87,[1]TEAMS!$C$1:$C$844&amp;[1]TEAMS!$D$1:$D$844&amp;[1]TEAMS!$F$1:$F$844,[1]TEAMS!AR$1:AR$844,"",0)</f>
        <v>14.8</v>
      </c>
      <c r="AB87" s="8">
        <f t="shared" si="8"/>
        <v>0.8469359825637387</v>
      </c>
      <c r="AC87" s="7" cm="1">
        <f t="array" ref="AC87">_xlfn.XLOOKUP($C87&amp;$D87&amp;$F87,[1]TEAMS!$C$1:$C$844&amp;[1]TEAMS!$D$1:$D$844&amp;[1]TEAMS!$F$1:$F$844,[1]TEAMS!AL$1:AL$844,0,0)</f>
        <v>0.9</v>
      </c>
      <c r="AD87" s="7" cm="1">
        <f t="array" ref="AD87">_xlfn.XLOOKUP($C87&amp;$D87&amp;$F87,[1]TEAMS!$C$1:$C$844&amp;[1]TEAMS!$D$1:$D$844&amp;[1]TEAMS!$F$1:$F$844,[1]TEAMS!AM$1:AM$844,0,0)</f>
        <v>0.9</v>
      </c>
      <c r="AE87" s="7" cm="1">
        <f t="array" ref="AE87">_xlfn.XLOOKUP($C87&amp;$D87&amp;$F87,[1]TEAMS!$C$1:$C$844&amp;[1]TEAMS!$D$1:$D$844&amp;[1]TEAMS!$F$1:$F$844,[1]TEAMS!AN$1:AN$844,0,0)</f>
        <v>1.8</v>
      </c>
      <c r="AF87" s="7"/>
      <c r="AG87" s="8">
        <f t="shared" si="11"/>
        <v>4.2735044444444439</v>
      </c>
      <c r="AH87" s="8" cm="1">
        <f t="array" ref="AH87">IF(OR($AE87="",$Z87=""),0,SUMPRODUCT(--($C$2:$C$528=$C87),--($D$2:$D$528=$D87),$Z$2:$Z$528,$AE$2:$AE$528)/SUMIFS($Z$2:$Z$528,$C$2:$C$528,$C87,$D$2:$D$528,$D87))</f>
        <v>4.6377971514014904</v>
      </c>
      <c r="AI87" s="7" cm="1">
        <f t="array" ref="AI87">_xlfn.XLOOKUP($C87&amp;$D87&amp;$F87,[1]TEAMS!$C$1:$C$844&amp;[1]TEAMS!$D$1:$D$844&amp;[1]TEAMS!$F$1:$F$844,[1]TEAMS!AO$1:AO$844,"",0)</f>
        <v>-1.3</v>
      </c>
      <c r="AJ87" s="8">
        <f t="shared" si="12"/>
        <v>-5.91716</v>
      </c>
      <c r="AK87" s="8" cm="1">
        <f t="array" ref="AK87">IF(OR($AI87="",$Z87=""),0,SUMPRODUCT(--($C$2:$C$528=$C87),--($D$2:$D$528=$D87),$Z$2:$Z$528,$AI$2:$AI$528)/SUMIFS($Z$2:$Z$528,$C$2:$C$528,$C87,$D$2:$D$528,$D87))</f>
        <v>1.3762582999645194</v>
      </c>
      <c r="AL87" s="7" cm="1">
        <f t="array" ref="AL87">_xlfn.XLOOKUP($C87&amp;$D87&amp;$F87,[1]TEAMS!$C$1:$C$844&amp;[1]TEAMS!$D$1:$D$844&amp;[1]TEAMS!$F$1:$F$844,[1]TEAMS!AP$1:AP$844,"",0)</f>
        <v>-1.49</v>
      </c>
      <c r="AM87" s="8">
        <f t="shared" si="13"/>
        <v>-5.1626228187919461</v>
      </c>
      <c r="AN87" s="8" cm="1">
        <f t="array" ref="AN87">IF(OR($AL87="",$Z87=""),0,SUMPRODUCT(--($C$2:$C$528=$C87),--($D$2:$D$528=$D87),$Z$2:$Z$528,$AL$2:$AL$528)/SUMIFS($Z$2:$Z$528,$C$2:$C$528,$C87,$D$2:$D$528,$D87))</f>
        <v>1.0617562978356738</v>
      </c>
      <c r="AO87" s="7" cm="1">
        <f t="array" ref="AO87">_xlfn.XLOOKUP($C87&amp;$D87&amp;$F87,[1]TEAMS!$C$1:$C$844&amp;[1]TEAMS!$D$1:$D$844&amp;[1]TEAMS!$F$1:$F$844,[1]TEAMS!AQ$1:AQ$844,0,0)</f>
        <v>16.600000000000001</v>
      </c>
      <c r="AP87" s="7" cm="1">
        <f t="array" ref="AP87">_xlfn.XLOOKUP($C87&amp;$D87&amp;$F87,[1]TEAMS!$C$1:$C$844&amp;[1]TEAMS!$D$1:$D$844&amp;[1]TEAMS!$F$1:$F$844,[1]TEAMS!AS$1:AS$844,0,0)</f>
        <v>53.300000000000004</v>
      </c>
      <c r="AQ87" s="10" cm="1">
        <f t="array" ref="AQ87">_xlfn.XLOOKUP($C87&amp;$D87&amp;$F87,[1]TEAMS!$C$1:$C$844&amp;[1]TEAMS!$D$1:$D$844&amp;[1]TEAMS!$F$1:$F$844,[1]TEAMS!AT$1:AT$844,0,0)</f>
        <v>16.8</v>
      </c>
      <c r="AR87" s="10" cm="1">
        <f t="array" ref="AR87">_xlfn.XLOOKUP($C87&amp;$D87&amp;$F87,[1]TEAMS!$C$1:$C$844&amp;[1]TEAMS!$D$1:$D$844&amp;[1]TEAMS!$F$1:$F$844,[1]TEAMS!AU$1:AU$844,0,0)</f>
        <v>1.5</v>
      </c>
      <c r="AS87" s="10" cm="1">
        <f t="array" ref="AS87">_xlfn.XLOOKUP($C87&amp;$D87&amp;$F87,[1]TEAMS!$C$1:$C$844&amp;[1]TEAMS!$D$1:$D$844&amp;[1]TEAMS!$F$1:$F$844,[1]TEAMS!AV$1:AV$844,0,0)</f>
        <v>1.5</v>
      </c>
      <c r="AT87" s="10" cm="1">
        <f t="array" ref="AT87">_xlfn.XLOOKUP($C87&amp;$D87&amp;$F87,[1]TEAMS!$C$1:$C$844&amp;[1]TEAMS!$D$1:$D$844&amp;[1]TEAMS!$F$1:$F$844,[1]TEAMS!AW$1:AW$844,0,0)</f>
        <v>13.6</v>
      </c>
      <c r="AU87" s="10" cm="1">
        <f t="array" ref="AU87">_xlfn.XLOOKUP($C87&amp;$D87&amp;$F87,[1]TEAMS!$C$1:$C$844&amp;[1]TEAMS!$D$1:$D$844&amp;[1]TEAMS!$F$1:$F$844,[1]TEAMS!AX$1:AX$844,0,0)</f>
        <v>1.2352941176470589</v>
      </c>
      <c r="AV87" s="10" cm="1">
        <f t="array" ref="AV87">_xlfn.XLOOKUP($C87&amp;$D87&amp;$F87,[1]TEAMS!$C$1:$C$844&amp;[1]TEAMS!$D$1:$D$844&amp;[1]TEAMS!$F$1:$F$844,[1]TEAMS!AY$1:AY$844,0,0)</f>
        <v>3</v>
      </c>
      <c r="AW87" s="7"/>
      <c r="AX87" s="7"/>
      <c r="BB87" s="1" t="s">
        <v>135</v>
      </c>
      <c r="BC87" s="1">
        <v>2018</v>
      </c>
      <c r="BD87" s="1" t="s">
        <v>49</v>
      </c>
      <c r="BE87" s="7" t="s">
        <v>137</v>
      </c>
      <c r="BH87">
        <v>7692308</v>
      </c>
    </row>
    <row r="88" spans="1:60" x14ac:dyDescent="0.2">
      <c r="A88" s="1" t="str">
        <f t="shared" si="7"/>
        <v>2018-GSW-Nick Young</v>
      </c>
      <c r="B88" s="1" t="s">
        <v>135</v>
      </c>
      <c r="C88" s="1">
        <v>2018</v>
      </c>
      <c r="D88" s="1" t="s">
        <v>49</v>
      </c>
      <c r="E88" s="1" t="str">
        <f t="shared" si="9"/>
        <v>2018-GSW</v>
      </c>
      <c r="F88" s="7" t="s">
        <v>138</v>
      </c>
      <c r="G88" s="7" cm="1">
        <f t="array" ref="G88">_xlfn.XLOOKUP($C88&amp;$D88&amp;$F88,[1]TEAMS!$C$1:$C$844&amp;[1]TEAMS!$D$1:$D$844&amp;[1]TEAMS!$F$1:$F$844,[1]TEAMS!G$1:G$844,"",0)</f>
        <v>6</v>
      </c>
      <c r="H88" s="7" t="str" cm="1">
        <f t="array" ref="H88">_xlfn.XLOOKUP($C88&amp;$D88&amp;$F88,[1]TEAMS!$C$1:$C$844&amp;[1]TEAMS!$D$1:$D$844&amp;[1]TEAMS!$F$1:$F$844,[1]TEAMS!H$1:H$844,"",0)</f>
        <v>SG</v>
      </c>
      <c r="I88" s="8" cm="1">
        <f t="array" ref="I88">_xlfn.XLOOKUP($C88&amp;$D88&amp;$F88,[1]TEAMS!$C$1:$C$844&amp;[1]TEAMS!$D$1:$D$844&amp;[1]TEAMS!$F$1:$F$844,[1]TEAMS!BG$1:BG$844,"",0)</f>
        <v>2.34</v>
      </c>
      <c r="J88" s="9">
        <f t="shared" si="10"/>
        <v>2</v>
      </c>
      <c r="K88" s="7" cm="1">
        <f t="array" ref="K88">_xlfn.XLOOKUP($C88&amp;$D88&amp;$F88,[1]TEAMS!$C$1:$C$844&amp;[1]TEAMS!$D$1:$D$844&amp;[1]TEAMS!$F$1:$F$844,[1]TEAMS!J$1:J$844,"",0)</f>
        <v>79</v>
      </c>
      <c r="L88" s="7" cm="1">
        <f t="array" ref="L88">_xlfn.XLOOKUP($C88&amp;$D88&amp;$F88,[1]TEAMS!$C$1:$C$844&amp;[1]TEAMS!$D$1:$D$844&amp;[1]TEAMS!$F$1:$F$844,[1]TEAMS!L$1:L$844,"",0)</f>
        <v>210</v>
      </c>
      <c r="M88" s="10" cm="1">
        <f t="array" ref="M88">_xlfn.XLOOKUP($C88&amp;$D88&amp;$F88,[1]TEAMS!$C$1:$C$844&amp;[1]TEAMS!$D$1:$D$844&amp;[1]TEAMS!$F$1:$F$844,[1]TEAMS!N$1:N$844,"",0)</f>
        <v>23.653060788487799</v>
      </c>
      <c r="N88" s="7" cm="1">
        <f t="array" ref="N88">_xlfn.XLOOKUP($C88&amp;$D88&amp;$F88,[1]TEAMS!$C$1:$C$844&amp;[1]TEAMS!$D$1:$D$844&amp;[1]TEAMS!$F$1:$F$844,[1]TEAMS!O$1:O$844,"",0)</f>
        <v>84</v>
      </c>
      <c r="O88" s="11" cm="1">
        <f t="array" ref="O88">_xlfn.XLOOKUP($C88&amp;$D88&amp;$F88,[1]TEAMS!$C$1:$C$844&amp;[1]TEAMS!$D$1:$D$844&amp;[1]TEAMS!$F$1:$F$844,[1]TEAMS!P$1:P$844,"",0)</f>
        <v>1.0632911392405062</v>
      </c>
      <c r="P88" s="10" cm="1">
        <f t="array" ref="P88">_xlfn.XLOOKUP($C88&amp;$D88&amp;$F88,[1]TEAMS!$C$1:$C$844&amp;[1]TEAMS!$D$1:$D$844&amp;[1]TEAMS!$F$1:$F$844,[1]TEAMS!R$1:R$844,"",0)</f>
        <v>33.019444444444446</v>
      </c>
      <c r="Q88" s="7" t="str" cm="1">
        <f t="array" ref="Q88">_xlfn.XLOOKUP($C88&amp;$D88&amp;$F88,[1]TEAMS!$C$1:$C$844&amp;[1]TEAMS!$D$1:$D$844&amp;[1]TEAMS!$F$1:$F$844,[1]TEAMS!S$1:S$844,"",0)</f>
        <v>us</v>
      </c>
      <c r="R88" s="7" t="str" cm="1">
        <f t="array" ref="R88">_xlfn.XLOOKUP($C88&amp;$D88&amp;$F88,[1]TEAMS!$C$1:$C$844&amp;[1]TEAMS!$D$1:$D$844&amp;[1]TEAMS!$F$1:$F$844,[1]TEAMS!T$1:T$844,"",0)</f>
        <v>United States</v>
      </c>
      <c r="S88" s="7" t="str" cm="1">
        <f t="array" ref="S88">_xlfn.XLOOKUP($C88&amp;$D88&amp;$F88,[1]TEAMS!$C$1:$C$844&amp;[1]TEAMS!$D$1:$D$844&amp;[1]TEAMS!$F$1:$F$844,[1]TEAMS!U$1:U$844,"",0)</f>
        <v>North America</v>
      </c>
      <c r="T88" s="7" t="str" cm="1">
        <f t="array" ref="T88">_xlfn.XLOOKUP($C88&amp;$D88&amp;$F88,[1]TEAMS!$C$1:$C$844&amp;[1]TEAMS!$D$1:$D$844&amp;[1]TEAMS!$F$1:$F$844,[1]TEAMS!V$1:V$844,"",0)</f>
        <v>Americas</v>
      </c>
      <c r="U88" s="7" cm="1">
        <f t="array" ref="U88">_xlfn.XLOOKUP($C88&amp;$D88&amp;$F88,[1]TEAMS!$C$1:$C$844&amp;[1]TEAMS!$D$1:$D$844&amp;[1]TEAMS!$F$1:$F$844,[1]TEAMS!W$1:W$844,"",0)</f>
        <v>10</v>
      </c>
      <c r="V88" s="7" t="str" cm="1">
        <f t="array" ref="V88">_xlfn.XLOOKUP($C88&amp;$D88&amp;$F88,[1]TEAMS!$C$1:$C$844&amp;[1]TEAMS!$D$1:$D$844&amp;[1]TEAMS!$F$1:$F$844,[1]TEAMS!Z$1:Z$844,"",0)</f>
        <v>USC</v>
      </c>
      <c r="W88" s="7" t="str" cm="1">
        <f t="array" ref="W88">_xlfn.XLOOKUP($C88&amp;$D88&amp;$F88,[1]TEAMS!$C$1:$C$844&amp;[1]TEAMS!$D$1:$D$844&amp;[1]TEAMS!$F$1:$F$844,[1]TEAMS!X$1:X$844,"",0)</f>
        <v>PAC12</v>
      </c>
      <c r="X88" s="7" cm="1">
        <f t="array" ref="X88">_xlfn.XLOOKUP($C88&amp;$D88&amp;$F88,[1]TEAMS!$C$1:$C$844&amp;[1]TEAMS!$D$1:$D$844&amp;[1]TEAMS!$F$1:$F$844,[1]TEAMS!AF$1:AF$844,"",0)</f>
        <v>5192000</v>
      </c>
      <c r="Y88" s="8" cm="1">
        <f t="array" ref="Y88">_xlfn.XLOOKUP($C88&amp;$D88&amp;$F88,[1]TEAMS!$C$1:$C$844&amp;[1]TEAMS!$D$1:$D$844&amp;[1]TEAMS!$F$1:$F$844,[1]TEAMS!AG$1:AG$844,"",0)</f>
        <v>3.8623302438162921E-2</v>
      </c>
      <c r="Z88" s="7" cm="1">
        <f t="array" ref="Z88">_xlfn.XLOOKUP($C88&amp;$D88&amp;$F88,[1]TEAMS!$C$1:$C$844&amp;[1]TEAMS!$D$1:$D$844&amp;[1]TEAMS!$F$1:$F$844,[1]TEAMS!AJ$1:AJ$844,"",0)</f>
        <v>1393</v>
      </c>
      <c r="AA88" s="7" cm="1">
        <f t="array" ref="AA88">_xlfn.XLOOKUP($C88&amp;$D88&amp;$F88,[1]TEAMS!$C$1:$C$844&amp;[1]TEAMS!$D$1:$D$844&amp;[1]TEAMS!$F$1:$F$844,[1]TEAMS!AR$1:AR$844,"",0)</f>
        <v>12.8</v>
      </c>
      <c r="AB88" s="8">
        <f t="shared" si="8"/>
        <v>0.90376602970246855</v>
      </c>
      <c r="AC88" s="7" cm="1">
        <f t="array" ref="AC88">_xlfn.XLOOKUP($C88&amp;$D88&amp;$F88,[1]TEAMS!$C$1:$C$844&amp;[1]TEAMS!$D$1:$D$844&amp;[1]TEAMS!$F$1:$F$844,[1]TEAMS!AL$1:AL$844,0,0)</f>
        <v>0.8</v>
      </c>
      <c r="AD88" s="7" cm="1">
        <f t="array" ref="AD88">_xlfn.XLOOKUP($C88&amp;$D88&amp;$F88,[1]TEAMS!$C$1:$C$844&amp;[1]TEAMS!$D$1:$D$844&amp;[1]TEAMS!$F$1:$F$844,[1]TEAMS!AM$1:AM$844,0,0)</f>
        <v>0.9</v>
      </c>
      <c r="AE88" s="7" cm="1">
        <f t="array" ref="AE88">_xlfn.XLOOKUP($C88&amp;$D88&amp;$F88,[1]TEAMS!$C$1:$C$844&amp;[1]TEAMS!$D$1:$D$844&amp;[1]TEAMS!$F$1:$F$844,[1]TEAMS!AN$1:AN$844,0,0)</f>
        <v>1.7</v>
      </c>
      <c r="AF88" s="7"/>
      <c r="AG88" s="8">
        <f t="shared" si="11"/>
        <v>3.0541176470588236</v>
      </c>
      <c r="AH88" s="8" cm="1">
        <f t="array" ref="AH88">IF(OR($AE88="",$Z88=""),0,SUMPRODUCT(--($C$2:$C$528=$C88),--($D$2:$D$528=$D88),$Z$2:$Z$528,$AE$2:$AE$528)/SUMIFS($Z$2:$Z$528,$C$2:$C$528,$C88,$D$2:$D$528,$D88))</f>
        <v>4.6377971514014904</v>
      </c>
      <c r="AI88" s="7" cm="1">
        <f t="array" ref="AI88">_xlfn.XLOOKUP($C88&amp;$D88&amp;$F88,[1]TEAMS!$C$1:$C$844&amp;[1]TEAMS!$D$1:$D$844&amp;[1]TEAMS!$F$1:$F$844,[1]TEAMS!AO$1:AO$844,"",0)</f>
        <v>-2.1</v>
      </c>
      <c r="AJ88" s="8">
        <f t="shared" si="12"/>
        <v>-2.4723809523809526</v>
      </c>
      <c r="AK88" s="8" cm="1">
        <f t="array" ref="AK88">IF(OR($AI88="",$Z88=""),0,SUMPRODUCT(--($C$2:$C$528=$C88),--($D$2:$D$528=$D88),$Z$2:$Z$528,$AI$2:$AI$528)/SUMIFS($Z$2:$Z$528,$C$2:$C$528,$C88,$D$2:$D$528,$D88))</f>
        <v>1.3762582999645194</v>
      </c>
      <c r="AL88" s="7" cm="1">
        <f t="array" ref="AL88">_xlfn.XLOOKUP($C88&amp;$D88&amp;$F88,[1]TEAMS!$C$1:$C$844&amp;[1]TEAMS!$D$1:$D$844&amp;[1]TEAMS!$F$1:$F$844,[1]TEAMS!AP$1:AP$844,"",0)</f>
        <v>-2.2200000000000002</v>
      </c>
      <c r="AM88" s="8">
        <f t="shared" si="13"/>
        <v>-2.3387387387387388</v>
      </c>
      <c r="AN88" s="8" cm="1">
        <f t="array" ref="AN88">IF(OR($AL88="",$Z88=""),0,SUMPRODUCT(--($C$2:$C$528=$C88),--($D$2:$D$528=$D88),$Z$2:$Z$528,$AL$2:$AL$528)/SUMIFS($Z$2:$Z$528,$C$2:$C$528,$C88,$D$2:$D$528,$D88))</f>
        <v>1.0617562978356738</v>
      </c>
      <c r="AO88" s="7" cm="1">
        <f t="array" ref="AO88">_xlfn.XLOOKUP($C88&amp;$D88&amp;$F88,[1]TEAMS!$C$1:$C$844&amp;[1]TEAMS!$D$1:$D$844&amp;[1]TEAMS!$F$1:$F$844,[1]TEAMS!AQ$1:AQ$844,0,0)</f>
        <v>17.5</v>
      </c>
      <c r="AP88" s="7" cm="1">
        <f t="array" ref="AP88">_xlfn.XLOOKUP($C88&amp;$D88&amp;$F88,[1]TEAMS!$C$1:$C$844&amp;[1]TEAMS!$D$1:$D$844&amp;[1]TEAMS!$F$1:$F$844,[1]TEAMS!AS$1:AS$844,0,0)</f>
        <v>56.2</v>
      </c>
      <c r="AQ88" s="10" cm="1">
        <f t="array" ref="AQ88">_xlfn.XLOOKUP($C88&amp;$D88&amp;$F88,[1]TEAMS!$C$1:$C$844&amp;[1]TEAMS!$D$1:$D$844&amp;[1]TEAMS!$F$1:$F$844,[1]TEAMS!AT$1:AT$844,0,0)</f>
        <v>3.5</v>
      </c>
      <c r="AR88" s="10" cm="1">
        <f t="array" ref="AR88">_xlfn.XLOOKUP($C88&amp;$D88&amp;$F88,[1]TEAMS!$C$1:$C$844&amp;[1]TEAMS!$D$1:$D$844&amp;[1]TEAMS!$F$1:$F$844,[1]TEAMS!AU$1:AU$844,0,0)</f>
        <v>1.3</v>
      </c>
      <c r="AS88" s="10" cm="1">
        <f t="array" ref="AS88">_xlfn.XLOOKUP($C88&amp;$D88&amp;$F88,[1]TEAMS!$C$1:$C$844&amp;[1]TEAMS!$D$1:$D$844&amp;[1]TEAMS!$F$1:$F$844,[1]TEAMS!AV$1:AV$844,0,0)</f>
        <v>0.4</v>
      </c>
      <c r="AT88" s="10" cm="1">
        <f t="array" ref="AT88">_xlfn.XLOOKUP($C88&amp;$D88&amp;$F88,[1]TEAMS!$C$1:$C$844&amp;[1]TEAMS!$D$1:$D$844&amp;[1]TEAMS!$F$1:$F$844,[1]TEAMS!AW$1:AW$844,0,0)</f>
        <v>7</v>
      </c>
      <c r="AU88" s="10" cm="1">
        <f t="array" ref="AU88">_xlfn.XLOOKUP($C88&amp;$D88&amp;$F88,[1]TEAMS!$C$1:$C$844&amp;[1]TEAMS!$D$1:$D$844&amp;[1]TEAMS!$F$1:$F$844,[1]TEAMS!AX$1:AX$844,0,0)</f>
        <v>0.5</v>
      </c>
      <c r="AV88" s="10" cm="1">
        <f t="array" ref="AV88">_xlfn.XLOOKUP($C88&amp;$D88&amp;$F88,[1]TEAMS!$C$1:$C$844&amp;[1]TEAMS!$D$1:$D$844&amp;[1]TEAMS!$F$1:$F$844,[1]TEAMS!AY$1:AY$844,0,0)</f>
        <v>1.7000000000000002</v>
      </c>
      <c r="AW88" s="7"/>
      <c r="AX88" s="7"/>
      <c r="BB88" s="1" t="s">
        <v>135</v>
      </c>
      <c r="BC88" s="1">
        <v>2018</v>
      </c>
      <c r="BD88" s="1" t="s">
        <v>49</v>
      </c>
      <c r="BE88" s="7" t="s">
        <v>138</v>
      </c>
      <c r="BH88">
        <v>5192000</v>
      </c>
    </row>
    <row r="89" spans="1:60" x14ac:dyDescent="0.2">
      <c r="A89" s="1" t="str">
        <f t="shared" si="7"/>
        <v>2018-GSW-Zaza Pachulia</v>
      </c>
      <c r="B89" s="1" t="s">
        <v>135</v>
      </c>
      <c r="C89" s="1">
        <v>2018</v>
      </c>
      <c r="D89" s="1" t="s">
        <v>49</v>
      </c>
      <c r="E89" s="1" t="str">
        <f t="shared" si="9"/>
        <v>2018-GSW</v>
      </c>
      <c r="F89" s="7" t="s">
        <v>139</v>
      </c>
      <c r="G89" s="7" cm="1">
        <f t="array" ref="G89">_xlfn.XLOOKUP($C89&amp;$D89&amp;$F89,[1]TEAMS!$C$1:$C$844&amp;[1]TEAMS!$D$1:$D$844&amp;[1]TEAMS!$F$1:$F$844,[1]TEAMS!G$1:G$844,"",0)</f>
        <v>27</v>
      </c>
      <c r="H89" s="7" t="str" cm="1">
        <f t="array" ref="H89">_xlfn.XLOOKUP($C89&amp;$D89&amp;$F89,[1]TEAMS!$C$1:$C$844&amp;[1]TEAMS!$D$1:$D$844&amp;[1]TEAMS!$F$1:$F$844,[1]TEAMS!H$1:H$844,"",0)</f>
        <v>C</v>
      </c>
      <c r="I89" s="8" cm="1">
        <f t="array" ref="I89">_xlfn.XLOOKUP($C89&amp;$D89&amp;$F89,[1]TEAMS!$C$1:$C$844&amp;[1]TEAMS!$D$1:$D$844&amp;[1]TEAMS!$F$1:$F$844,[1]TEAMS!BG$1:BG$844,"",0)</f>
        <v>5</v>
      </c>
      <c r="J89" s="9">
        <f t="shared" si="10"/>
        <v>5</v>
      </c>
      <c r="K89" s="7" cm="1">
        <f t="array" ref="K89">_xlfn.XLOOKUP($C89&amp;$D89&amp;$F89,[1]TEAMS!$C$1:$C$844&amp;[1]TEAMS!$D$1:$D$844&amp;[1]TEAMS!$F$1:$F$844,[1]TEAMS!J$1:J$844,"",0)</f>
        <v>83</v>
      </c>
      <c r="L89" s="7" cm="1">
        <f t="array" ref="L89">_xlfn.XLOOKUP($C89&amp;$D89&amp;$F89,[1]TEAMS!$C$1:$C$844&amp;[1]TEAMS!$D$1:$D$844&amp;[1]TEAMS!$F$1:$F$844,[1]TEAMS!L$1:L$844,"",0)</f>
        <v>270</v>
      </c>
      <c r="M89" s="10" cm="1">
        <f t="array" ref="M89">_xlfn.XLOOKUP($C89&amp;$D89&amp;$F89,[1]TEAMS!$C$1:$C$844&amp;[1]TEAMS!$D$1:$D$844&amp;[1]TEAMS!$F$1:$F$844,[1]TEAMS!N$1:N$844,"",0)</f>
        <v>27.550520942881427</v>
      </c>
      <c r="N89" s="7" cm="1">
        <f t="array" ref="N89">_xlfn.XLOOKUP($C89&amp;$D89&amp;$F89,[1]TEAMS!$C$1:$C$844&amp;[1]TEAMS!$D$1:$D$844&amp;[1]TEAMS!$F$1:$F$844,[1]TEAMS!O$1:O$844,"",0)</f>
        <v>84</v>
      </c>
      <c r="O89" s="11" cm="1">
        <f t="array" ref="O89">_xlfn.XLOOKUP($C89&amp;$D89&amp;$F89,[1]TEAMS!$C$1:$C$844&amp;[1]TEAMS!$D$1:$D$844&amp;[1]TEAMS!$F$1:$F$844,[1]TEAMS!P$1:P$844,"",0)</f>
        <v>1.0120481927710843</v>
      </c>
      <c r="P89" s="10" cm="1">
        <f t="array" ref="P89">_xlfn.XLOOKUP($C89&amp;$D89&amp;$F89,[1]TEAMS!$C$1:$C$844&amp;[1]TEAMS!$D$1:$D$844&amp;[1]TEAMS!$F$1:$F$844,[1]TEAMS!R$1:R$844,"",0)</f>
        <v>34.327777777777776</v>
      </c>
      <c r="Q89" s="7" t="str" cm="1">
        <f t="array" ref="Q89">_xlfn.XLOOKUP($C89&amp;$D89&amp;$F89,[1]TEAMS!$C$1:$C$844&amp;[1]TEAMS!$D$1:$D$844&amp;[1]TEAMS!$F$1:$F$844,[1]TEAMS!S$1:S$844,"",0)</f>
        <v>ge</v>
      </c>
      <c r="R89" s="7" t="str" cm="1">
        <f t="array" ref="R89">_xlfn.XLOOKUP($C89&amp;$D89&amp;$F89,[1]TEAMS!$C$1:$C$844&amp;[1]TEAMS!$D$1:$D$844&amp;[1]TEAMS!$F$1:$F$844,[1]TEAMS!T$1:T$844,"",0)</f>
        <v>Georgia</v>
      </c>
      <c r="S89" s="7" t="str" cm="1">
        <f t="array" ref="S89">_xlfn.XLOOKUP($C89&amp;$D89&amp;$F89,[1]TEAMS!$C$1:$C$844&amp;[1]TEAMS!$D$1:$D$844&amp;[1]TEAMS!$F$1:$F$844,[1]TEAMS!U$1:U$844,"",0)</f>
        <v>Asia</v>
      </c>
      <c r="T89" s="7" t="str" cm="1">
        <f t="array" ref="T89">_xlfn.XLOOKUP($C89&amp;$D89&amp;$F89,[1]TEAMS!$C$1:$C$844&amp;[1]TEAMS!$D$1:$D$844&amp;[1]TEAMS!$F$1:$F$844,[1]TEAMS!V$1:V$844,"",0)</f>
        <v>Eurasia</v>
      </c>
      <c r="U89" s="7" cm="1">
        <f t="array" ref="U89">_xlfn.XLOOKUP($C89&amp;$D89&amp;$F89,[1]TEAMS!$C$1:$C$844&amp;[1]TEAMS!$D$1:$D$844&amp;[1]TEAMS!$F$1:$F$844,[1]TEAMS!W$1:W$844,"",0)</f>
        <v>14</v>
      </c>
      <c r="V89" s="7" t="str" cm="1">
        <f t="array" ref="V89">_xlfn.XLOOKUP($C89&amp;$D89&amp;$F89,[1]TEAMS!$C$1:$C$844&amp;[1]TEAMS!$D$1:$D$844&amp;[1]TEAMS!$F$1:$F$844,[1]TEAMS!Z$1:Z$844,"",0)</f>
        <v>INTERNATIONAL</v>
      </c>
      <c r="W89" s="7" t="str" cm="1">
        <f t="array" ref="W89">_xlfn.XLOOKUP($C89&amp;$D89&amp;$F89,[1]TEAMS!$C$1:$C$844&amp;[1]TEAMS!$D$1:$D$844&amp;[1]TEAMS!$F$1:$F$844,[1]TEAMS!X$1:X$844,"",0)</f>
        <v>INT'L</v>
      </c>
      <c r="X89" s="7" cm="1">
        <f t="array" ref="X89">_xlfn.XLOOKUP($C89&amp;$D89&amp;$F89,[1]TEAMS!$C$1:$C$844&amp;[1]TEAMS!$D$1:$D$844&amp;[1]TEAMS!$F$1:$F$844,[1]TEAMS!AF$1:AF$844,"",0)</f>
        <v>3477600</v>
      </c>
      <c r="Y89" s="8" cm="1">
        <f t="array" ref="Y89">_xlfn.XLOOKUP($C89&amp;$D89&amp;$F89,[1]TEAMS!$C$1:$C$844&amp;[1]TEAMS!$D$1:$D$844&amp;[1]TEAMS!$F$1:$F$844,[1]TEAMS!AG$1:AG$844,"",0)</f>
        <v>2.5869876070677072E-2</v>
      </c>
      <c r="Z89" s="7" cm="1">
        <f t="array" ref="Z89">_xlfn.XLOOKUP($C89&amp;$D89&amp;$F89,[1]TEAMS!$C$1:$C$844&amp;[1]TEAMS!$D$1:$D$844&amp;[1]TEAMS!$F$1:$F$844,[1]TEAMS!AJ$1:AJ$844,"",0)</f>
        <v>972</v>
      </c>
      <c r="AA89" s="7" cm="1">
        <f t="array" ref="AA89">_xlfn.XLOOKUP($C89&amp;$D89&amp;$F89,[1]TEAMS!$C$1:$C$844&amp;[1]TEAMS!$D$1:$D$844&amp;[1]TEAMS!$F$1:$F$844,[1]TEAMS!AR$1:AR$844,"",0)</f>
        <v>7.4</v>
      </c>
      <c r="AB89" s="8">
        <f t="shared" si="8"/>
        <v>0.36458005981043135</v>
      </c>
      <c r="AC89" s="7" cm="1">
        <f t="array" ref="AC89">_xlfn.XLOOKUP($C89&amp;$D89&amp;$F89,[1]TEAMS!$C$1:$C$844&amp;[1]TEAMS!$D$1:$D$844&amp;[1]TEAMS!$F$1:$F$844,[1]TEAMS!AL$1:AL$844,0,0)</f>
        <v>1.8</v>
      </c>
      <c r="AD89" s="7" cm="1">
        <f t="array" ref="AD89">_xlfn.XLOOKUP($C89&amp;$D89&amp;$F89,[1]TEAMS!$C$1:$C$844&amp;[1]TEAMS!$D$1:$D$844&amp;[1]TEAMS!$F$1:$F$844,[1]TEAMS!AM$1:AM$844,0,0)</f>
        <v>1.4</v>
      </c>
      <c r="AE89" s="7" cm="1">
        <f t="array" ref="AE89">_xlfn.XLOOKUP($C89&amp;$D89&amp;$F89,[1]TEAMS!$C$1:$C$844&amp;[1]TEAMS!$D$1:$D$844&amp;[1]TEAMS!$F$1:$F$844,[1]TEAMS!AN$1:AN$844,0,0)</f>
        <v>3.3</v>
      </c>
      <c r="AF89" s="7"/>
      <c r="AG89" s="8">
        <f t="shared" si="11"/>
        <v>1.0538181818181818</v>
      </c>
      <c r="AH89" s="8" cm="1">
        <f t="array" ref="AH89">IF(OR($AE89="",$Z89=""),0,SUMPRODUCT(--($C$2:$C$528=$C89),--($D$2:$D$528=$D89),$Z$2:$Z$528,$AE$2:$AE$528)/SUMIFS($Z$2:$Z$528,$C$2:$C$528,$C89,$D$2:$D$528,$D89))</f>
        <v>4.6377971514014904</v>
      </c>
      <c r="AI89" s="7" cm="1">
        <f t="array" ref="AI89">_xlfn.XLOOKUP($C89&amp;$D89&amp;$F89,[1]TEAMS!$C$1:$C$844&amp;[1]TEAMS!$D$1:$D$844&amp;[1]TEAMS!$F$1:$F$844,[1]TEAMS!AO$1:AO$844,"",0)</f>
        <v>0.6</v>
      </c>
      <c r="AJ89" s="8">
        <f t="shared" si="12"/>
        <v>5.7960000000000003</v>
      </c>
      <c r="AK89" s="8" cm="1">
        <f t="array" ref="AK89">IF(OR($AI89="",$Z89=""),0,SUMPRODUCT(--($C$2:$C$528=$C89),--($D$2:$D$528=$D89),$Z$2:$Z$528,$AI$2:$AI$528)/SUMIFS($Z$2:$Z$528,$C$2:$C$528,$C89,$D$2:$D$528,$D89))</f>
        <v>1.3762582999645194</v>
      </c>
      <c r="AL89" s="7" cm="1">
        <f t="array" ref="AL89">_xlfn.XLOOKUP($C89&amp;$D89&amp;$F89,[1]TEAMS!$C$1:$C$844&amp;[1]TEAMS!$D$1:$D$844&amp;[1]TEAMS!$F$1:$F$844,[1]TEAMS!AP$1:AP$844,"",0)</f>
        <v>0.45</v>
      </c>
      <c r="AM89" s="8">
        <f t="shared" si="13"/>
        <v>7.7279999999999998</v>
      </c>
      <c r="AN89" s="8" cm="1">
        <f t="array" ref="AN89">IF(OR($AL89="",$Z89=""),0,SUMPRODUCT(--($C$2:$C$528=$C89),--($D$2:$D$528=$D89),$Z$2:$Z$528,$AL$2:$AL$528)/SUMIFS($Z$2:$Z$528,$C$2:$C$528,$C89,$D$2:$D$528,$D89))</f>
        <v>1.0617562978356738</v>
      </c>
      <c r="AO89" s="7" cm="1">
        <f t="array" ref="AO89">_xlfn.XLOOKUP($C89&amp;$D89&amp;$F89,[1]TEAMS!$C$1:$C$844&amp;[1]TEAMS!$D$1:$D$844&amp;[1]TEAMS!$F$1:$F$844,[1]TEAMS!AQ$1:AQ$844,0,0)</f>
        <v>17</v>
      </c>
      <c r="AP89" s="7" cm="1">
        <f t="array" ref="AP89">_xlfn.XLOOKUP($C89&amp;$D89&amp;$F89,[1]TEAMS!$C$1:$C$844&amp;[1]TEAMS!$D$1:$D$844&amp;[1]TEAMS!$F$1:$F$844,[1]TEAMS!AS$1:AS$844,0,0)</f>
        <v>61.199999999999996</v>
      </c>
      <c r="AQ89" s="10" cm="1">
        <f t="array" ref="AQ89">_xlfn.XLOOKUP($C89&amp;$D89&amp;$F89,[1]TEAMS!$C$1:$C$844&amp;[1]TEAMS!$D$1:$D$844&amp;[1]TEAMS!$F$1:$F$844,[1]TEAMS!AT$1:AT$844,0,0)</f>
        <v>15.2</v>
      </c>
      <c r="AR89" s="10" cm="1">
        <f t="array" ref="AR89">_xlfn.XLOOKUP($C89&amp;$D89&amp;$F89,[1]TEAMS!$C$1:$C$844&amp;[1]TEAMS!$D$1:$D$844&amp;[1]TEAMS!$F$1:$F$844,[1]TEAMS!AU$1:AU$844,0,0)</f>
        <v>1.9</v>
      </c>
      <c r="AS89" s="10" cm="1">
        <f t="array" ref="AS89">_xlfn.XLOOKUP($C89&amp;$D89&amp;$F89,[1]TEAMS!$C$1:$C$844&amp;[1]TEAMS!$D$1:$D$844&amp;[1]TEAMS!$F$1:$F$844,[1]TEAMS!AV$1:AV$844,0,0)</f>
        <v>1.4</v>
      </c>
      <c r="AT89" s="10" cm="1">
        <f t="array" ref="AT89">_xlfn.XLOOKUP($C89&amp;$D89&amp;$F89,[1]TEAMS!$C$1:$C$844&amp;[1]TEAMS!$D$1:$D$844&amp;[1]TEAMS!$F$1:$F$844,[1]TEAMS!AW$1:AW$844,0,0)</f>
        <v>19.100000000000001</v>
      </c>
      <c r="AU89" s="10" cm="1">
        <f t="array" ref="AU89">_xlfn.XLOOKUP($C89&amp;$D89&amp;$F89,[1]TEAMS!$C$1:$C$844&amp;[1]TEAMS!$D$1:$D$844&amp;[1]TEAMS!$F$1:$F$844,[1]TEAMS!AX$1:AX$844,0,0)</f>
        <v>0.79581151832460728</v>
      </c>
      <c r="AV89" s="10" cm="1">
        <f t="array" ref="AV89">_xlfn.XLOOKUP($C89&amp;$D89&amp;$F89,[1]TEAMS!$C$1:$C$844&amp;[1]TEAMS!$D$1:$D$844&amp;[1]TEAMS!$F$1:$F$844,[1]TEAMS!AY$1:AY$844,0,0)</f>
        <v>3.3</v>
      </c>
      <c r="AW89" s="7"/>
      <c r="AX89" s="7"/>
      <c r="BB89" s="1" t="s">
        <v>135</v>
      </c>
      <c r="BC89" s="1">
        <v>2018</v>
      </c>
      <c r="BD89" s="1" t="s">
        <v>49</v>
      </c>
      <c r="BE89" s="7" t="s">
        <v>139</v>
      </c>
      <c r="BH89">
        <v>3477600</v>
      </c>
    </row>
    <row r="90" spans="1:60" x14ac:dyDescent="0.2">
      <c r="A90" s="1" t="str">
        <f t="shared" si="7"/>
        <v>2018-GSW-Omri Casspi</v>
      </c>
      <c r="B90" s="1" t="s">
        <v>135</v>
      </c>
      <c r="C90" s="1">
        <v>2018</v>
      </c>
      <c r="D90" s="1" t="s">
        <v>49</v>
      </c>
      <c r="E90" s="1" t="str">
        <f t="shared" si="9"/>
        <v>2018-GSW</v>
      </c>
      <c r="F90" s="7" t="s">
        <v>140</v>
      </c>
      <c r="G90" s="7" cm="1">
        <f t="array" ref="G90">_xlfn.XLOOKUP($C90&amp;$D90&amp;$F90,[1]TEAMS!$C$1:$C$844&amp;[1]TEAMS!$D$1:$D$844&amp;[1]TEAMS!$F$1:$F$844,[1]TEAMS!G$1:G$844,"",0)</f>
        <v>18</v>
      </c>
      <c r="H90" s="7" t="str" cm="1">
        <f t="array" ref="H90">_xlfn.XLOOKUP($C90&amp;$D90&amp;$F90,[1]TEAMS!$C$1:$C$844&amp;[1]TEAMS!$D$1:$D$844&amp;[1]TEAMS!$F$1:$F$844,[1]TEAMS!H$1:H$844,"",0)</f>
        <v>SF</v>
      </c>
      <c r="I90" s="8" cm="1">
        <f t="array" ref="I90">_xlfn.XLOOKUP($C90&amp;$D90&amp;$F90,[1]TEAMS!$C$1:$C$844&amp;[1]TEAMS!$D$1:$D$844&amp;[1]TEAMS!$F$1:$F$844,[1]TEAMS!BG$1:BG$844,"",0)</f>
        <v>3.22</v>
      </c>
      <c r="J90" s="9">
        <f t="shared" si="10"/>
        <v>3</v>
      </c>
      <c r="K90" s="7" cm="1">
        <f t="array" ref="K90">_xlfn.XLOOKUP($C90&amp;$D90&amp;$F90,[1]TEAMS!$C$1:$C$844&amp;[1]TEAMS!$D$1:$D$844&amp;[1]TEAMS!$F$1:$F$844,[1]TEAMS!J$1:J$844,"",0)</f>
        <v>81</v>
      </c>
      <c r="L90" s="7" cm="1">
        <f t="array" ref="L90">_xlfn.XLOOKUP($C90&amp;$D90&amp;$F90,[1]TEAMS!$C$1:$C$844&amp;[1]TEAMS!$D$1:$D$844&amp;[1]TEAMS!$F$1:$F$844,[1]TEAMS!L$1:L$844,"",0)</f>
        <v>225</v>
      </c>
      <c r="M90" s="10" cm="1">
        <f t="array" ref="M90">_xlfn.XLOOKUP($C90&amp;$D90&amp;$F90,[1]TEAMS!$C$1:$C$844&amp;[1]TEAMS!$D$1:$D$844&amp;[1]TEAMS!$F$1:$F$844,[1]TEAMS!N$1:N$844,"",0)</f>
        <v>24.106530861087002</v>
      </c>
      <c r="N90" s="7" cm="1">
        <f t="array" ref="N90">_xlfn.XLOOKUP($C90&amp;$D90&amp;$F90,[1]TEAMS!$C$1:$C$844&amp;[1]TEAMS!$D$1:$D$844&amp;[1]TEAMS!$F$1:$F$844,[1]TEAMS!O$1:O$844,"",0)</f>
        <v>82</v>
      </c>
      <c r="O90" s="11" cm="1">
        <f t="array" ref="O90">_xlfn.XLOOKUP($C90&amp;$D90&amp;$F90,[1]TEAMS!$C$1:$C$844&amp;[1]TEAMS!$D$1:$D$844&amp;[1]TEAMS!$F$1:$F$844,[1]TEAMS!P$1:P$844,"",0)</f>
        <v>1.0123456790123457</v>
      </c>
      <c r="P90" s="10" cm="1">
        <f t="array" ref="P90">_xlfn.XLOOKUP($C90&amp;$D90&amp;$F90,[1]TEAMS!$C$1:$C$844&amp;[1]TEAMS!$D$1:$D$844&amp;[1]TEAMS!$F$1:$F$844,[1]TEAMS!R$1:R$844,"",0)</f>
        <v>29.961111111111112</v>
      </c>
      <c r="Q90" s="7" t="str" cm="1">
        <f t="array" ref="Q90">_xlfn.XLOOKUP($C90&amp;$D90&amp;$F90,[1]TEAMS!$C$1:$C$844&amp;[1]TEAMS!$D$1:$D$844&amp;[1]TEAMS!$F$1:$F$844,[1]TEAMS!S$1:S$844,"",0)</f>
        <v>il</v>
      </c>
      <c r="R90" s="7" t="str" cm="1">
        <f t="array" ref="R90">_xlfn.XLOOKUP($C90&amp;$D90&amp;$F90,[1]TEAMS!$C$1:$C$844&amp;[1]TEAMS!$D$1:$D$844&amp;[1]TEAMS!$F$1:$F$844,[1]TEAMS!T$1:T$844,"",0)</f>
        <v>Israel</v>
      </c>
      <c r="S90" s="7" t="str" cm="1">
        <f t="array" ref="S90">_xlfn.XLOOKUP($C90&amp;$D90&amp;$F90,[1]TEAMS!$C$1:$C$844&amp;[1]TEAMS!$D$1:$D$844&amp;[1]TEAMS!$F$1:$F$844,[1]TEAMS!U$1:U$844,"",0)</f>
        <v>Asia</v>
      </c>
      <c r="T90" s="7" t="str" cm="1">
        <f t="array" ref="T90">_xlfn.XLOOKUP($C90&amp;$D90&amp;$F90,[1]TEAMS!$C$1:$C$844&amp;[1]TEAMS!$D$1:$D$844&amp;[1]TEAMS!$F$1:$F$844,[1]TEAMS!V$1:V$844,"",0)</f>
        <v>Eurasia</v>
      </c>
      <c r="U90" s="7" cm="1">
        <f t="array" ref="U90">_xlfn.XLOOKUP($C90&amp;$D90&amp;$F90,[1]TEAMS!$C$1:$C$844&amp;[1]TEAMS!$D$1:$D$844&amp;[1]TEAMS!$F$1:$F$844,[1]TEAMS!W$1:W$844,"",0)</f>
        <v>8</v>
      </c>
      <c r="V90" s="7" t="str" cm="1">
        <f t="array" ref="V90">_xlfn.XLOOKUP($C90&amp;$D90&amp;$F90,[1]TEAMS!$C$1:$C$844&amp;[1]TEAMS!$D$1:$D$844&amp;[1]TEAMS!$F$1:$F$844,[1]TEAMS!Z$1:Z$844,"",0)</f>
        <v>INTERNATIONAL</v>
      </c>
      <c r="W90" s="7" t="str" cm="1">
        <f t="array" ref="W90">_xlfn.XLOOKUP($C90&amp;$D90&amp;$F90,[1]TEAMS!$C$1:$C$844&amp;[1]TEAMS!$D$1:$D$844&amp;[1]TEAMS!$F$1:$F$844,[1]TEAMS!X$1:X$844,"",0)</f>
        <v>INT'L</v>
      </c>
      <c r="X90" s="7" cm="1">
        <f t="array" ref="X90">_xlfn.XLOOKUP($C90&amp;$D90&amp;$F90,[1]TEAMS!$C$1:$C$844&amp;[1]TEAMS!$D$1:$D$844&amp;[1]TEAMS!$F$1:$F$844,[1]TEAMS!AF$1:AF$844,"",0)</f>
        <v>1471382</v>
      </c>
      <c r="Y90" s="8" cm="1">
        <f t="array" ref="Y90">_xlfn.XLOOKUP($C90&amp;$D90&amp;$F90,[1]TEAMS!$C$1:$C$844&amp;[1]TEAMS!$D$1:$D$844&amp;[1]TEAMS!$F$1:$F$844,[1]TEAMS!AG$1:AG$844,"",0)</f>
        <v>1.0945614789689721E-2</v>
      </c>
      <c r="Z90" s="7" cm="1">
        <f t="array" ref="Z90">_xlfn.XLOOKUP($C90&amp;$D90&amp;$F90,[1]TEAMS!$C$1:$C$844&amp;[1]TEAMS!$D$1:$D$844&amp;[1]TEAMS!$F$1:$F$844,[1]TEAMS!AJ$1:AJ$844,"",0)</f>
        <v>740</v>
      </c>
      <c r="AA90" s="7" cm="1">
        <f t="array" ref="AA90">_xlfn.XLOOKUP($C90&amp;$D90&amp;$F90,[1]TEAMS!$C$1:$C$844&amp;[1]TEAMS!$D$1:$D$844&amp;[1]TEAMS!$F$1:$F$844,[1]TEAMS!AR$1:AR$844,"",0)</f>
        <v>16.100000000000001</v>
      </c>
      <c r="AB90" s="8">
        <f t="shared" si="8"/>
        <v>0.60388260935678451</v>
      </c>
      <c r="AC90" s="7" cm="1">
        <f t="array" ref="AC90">_xlfn.XLOOKUP($C90&amp;$D90&amp;$F90,[1]TEAMS!$C$1:$C$844&amp;[1]TEAMS!$D$1:$D$844&amp;[1]TEAMS!$F$1:$F$844,[1]TEAMS!AL$1:AL$844,0,0)</f>
        <v>1.2</v>
      </c>
      <c r="AD90" s="7" cm="1">
        <f t="array" ref="AD90">_xlfn.XLOOKUP($C90&amp;$D90&amp;$F90,[1]TEAMS!$C$1:$C$844&amp;[1]TEAMS!$D$1:$D$844&amp;[1]TEAMS!$F$1:$F$844,[1]TEAMS!AM$1:AM$844,0,0)</f>
        <v>1</v>
      </c>
      <c r="AE90" s="7" cm="1">
        <f t="array" ref="AE90">_xlfn.XLOOKUP($C90&amp;$D90&amp;$F90,[1]TEAMS!$C$1:$C$844&amp;[1]TEAMS!$D$1:$D$844&amp;[1]TEAMS!$F$1:$F$844,[1]TEAMS!AN$1:AN$844,0,0)</f>
        <v>2.2000000000000002</v>
      </c>
      <c r="AF90" s="7"/>
      <c r="AG90" s="8">
        <f t="shared" si="11"/>
        <v>0.6688099999999999</v>
      </c>
      <c r="AH90" s="8" cm="1">
        <f t="array" ref="AH90">IF(OR($AE90="",$Z90=""),0,SUMPRODUCT(--($C$2:$C$528=$C90),--($D$2:$D$528=$D90),$Z$2:$Z$528,$AE$2:$AE$528)/SUMIFS($Z$2:$Z$528,$C$2:$C$528,$C90,$D$2:$D$528,$D90))</f>
        <v>4.6377971514014904</v>
      </c>
      <c r="AI90" s="7" cm="1">
        <f t="array" ref="AI90">_xlfn.XLOOKUP($C90&amp;$D90&amp;$F90,[1]TEAMS!$C$1:$C$844&amp;[1]TEAMS!$D$1:$D$844&amp;[1]TEAMS!$F$1:$F$844,[1]TEAMS!AO$1:AO$844,"",0)</f>
        <v>-0.7</v>
      </c>
      <c r="AJ90" s="8">
        <f t="shared" si="12"/>
        <v>-2.1019742857142858</v>
      </c>
      <c r="AK90" s="8" cm="1">
        <f t="array" ref="AK90">IF(OR($AI90="",$Z90=""),0,SUMPRODUCT(--($C$2:$C$528=$C90),--($D$2:$D$528=$D90),$Z$2:$Z$528,$AI$2:$AI$528)/SUMIFS($Z$2:$Z$528,$C$2:$C$528,$C90,$D$2:$D$528,$D90))</f>
        <v>1.3762582999645194</v>
      </c>
      <c r="AL90" s="7" cm="1">
        <f t="array" ref="AL90">_xlfn.XLOOKUP($C90&amp;$D90&amp;$F90,[1]TEAMS!$C$1:$C$844&amp;[1]TEAMS!$D$1:$D$844&amp;[1]TEAMS!$F$1:$F$844,[1]TEAMS!AP$1:AP$844,"",0)</f>
        <v>-0.27</v>
      </c>
      <c r="AM90" s="8">
        <f t="shared" si="13"/>
        <v>-5.4495629629629621</v>
      </c>
      <c r="AN90" s="8" cm="1">
        <f t="array" ref="AN90">IF(OR($AL90="",$Z90=""),0,SUMPRODUCT(--($C$2:$C$528=$C90),--($D$2:$D$528=$D90),$Z$2:$Z$528,$AL$2:$AL$528)/SUMIFS($Z$2:$Z$528,$C$2:$C$528,$C90,$D$2:$D$528,$D90))</f>
        <v>1.0617562978356738</v>
      </c>
      <c r="AO90" s="7" cm="1">
        <f t="array" ref="AO90">_xlfn.XLOOKUP($C90&amp;$D90&amp;$F90,[1]TEAMS!$C$1:$C$844&amp;[1]TEAMS!$D$1:$D$844&amp;[1]TEAMS!$F$1:$F$844,[1]TEAMS!AQ$1:AQ$844,0,0)</f>
        <v>16.3</v>
      </c>
      <c r="AP90" s="7" cm="1">
        <f t="array" ref="AP90">_xlfn.XLOOKUP($C90&amp;$D90&amp;$F90,[1]TEAMS!$C$1:$C$844&amp;[1]TEAMS!$D$1:$D$844&amp;[1]TEAMS!$F$1:$F$844,[1]TEAMS!AS$1:AS$844,0,0)</f>
        <v>63.2</v>
      </c>
      <c r="AQ90" s="10" cm="1">
        <f t="array" ref="AQ90">_xlfn.XLOOKUP($C90&amp;$D90&amp;$F90,[1]TEAMS!$C$1:$C$844&amp;[1]TEAMS!$D$1:$D$844&amp;[1]TEAMS!$F$1:$F$844,[1]TEAMS!AT$1:AT$844,0,0)</f>
        <v>9.5</v>
      </c>
      <c r="AR90" s="10" cm="1">
        <f t="array" ref="AR90">_xlfn.XLOOKUP($C90&amp;$D90&amp;$F90,[1]TEAMS!$C$1:$C$844&amp;[1]TEAMS!$D$1:$D$844&amp;[1]TEAMS!$F$1:$F$844,[1]TEAMS!AU$1:AU$844,0,0)</f>
        <v>1.2</v>
      </c>
      <c r="AS90" s="10" cm="1">
        <f t="array" ref="AS90">_xlfn.XLOOKUP($C90&amp;$D90&amp;$F90,[1]TEAMS!$C$1:$C$844&amp;[1]TEAMS!$D$1:$D$844&amp;[1]TEAMS!$F$1:$F$844,[1]TEAMS!AV$1:AV$844,0,0)</f>
        <v>2</v>
      </c>
      <c r="AT90" s="10" cm="1">
        <f t="array" ref="AT90">_xlfn.XLOOKUP($C90&amp;$D90&amp;$F90,[1]TEAMS!$C$1:$C$844&amp;[1]TEAMS!$D$1:$D$844&amp;[1]TEAMS!$F$1:$F$844,[1]TEAMS!AW$1:AW$844,0,0)</f>
        <v>13.5</v>
      </c>
      <c r="AU90" s="10" cm="1">
        <f t="array" ref="AU90">_xlfn.XLOOKUP($C90&amp;$D90&amp;$F90,[1]TEAMS!$C$1:$C$844&amp;[1]TEAMS!$D$1:$D$844&amp;[1]TEAMS!$F$1:$F$844,[1]TEAMS!AX$1:AX$844,0,0)</f>
        <v>0.70370370370370372</v>
      </c>
      <c r="AV90" s="10" cm="1">
        <f t="array" ref="AV90">_xlfn.XLOOKUP($C90&amp;$D90&amp;$F90,[1]TEAMS!$C$1:$C$844&amp;[1]TEAMS!$D$1:$D$844&amp;[1]TEAMS!$F$1:$F$844,[1]TEAMS!AY$1:AY$844,0,0)</f>
        <v>3.2</v>
      </c>
      <c r="AW90" s="7"/>
      <c r="AX90" s="7"/>
      <c r="BB90" s="1" t="s">
        <v>135</v>
      </c>
      <c r="BC90" s="1">
        <v>2018</v>
      </c>
      <c r="BD90" s="1" t="s">
        <v>49</v>
      </c>
      <c r="BE90" s="7" t="s">
        <v>140</v>
      </c>
      <c r="BH90">
        <v>1471382</v>
      </c>
    </row>
    <row r="91" spans="1:60" x14ac:dyDescent="0.2">
      <c r="A91" s="1" t="str">
        <f t="shared" si="7"/>
        <v>2018-GSW-Kevon Looney</v>
      </c>
      <c r="B91" s="1" t="s">
        <v>135</v>
      </c>
      <c r="C91" s="1">
        <v>2018</v>
      </c>
      <c r="D91" s="1" t="s">
        <v>49</v>
      </c>
      <c r="E91" s="1" t="str">
        <f t="shared" si="9"/>
        <v>2018-GSW</v>
      </c>
      <c r="F91" s="7" t="s">
        <v>55</v>
      </c>
      <c r="G91" s="7" cm="1">
        <f t="array" ref="G91">_xlfn.XLOOKUP($C91&amp;$D91&amp;$F91,[1]TEAMS!$C$1:$C$844&amp;[1]TEAMS!$D$1:$D$844&amp;[1]TEAMS!$F$1:$F$844,[1]TEAMS!G$1:G$844,"",0)</f>
        <v>5</v>
      </c>
      <c r="H91" s="7" t="str" cm="1">
        <f t="array" ref="H91">_xlfn.XLOOKUP($C91&amp;$D91&amp;$F91,[1]TEAMS!$C$1:$C$844&amp;[1]TEAMS!$D$1:$D$844&amp;[1]TEAMS!$F$1:$F$844,[1]TEAMS!H$1:H$844,"",0)</f>
        <v>C</v>
      </c>
      <c r="I91" s="8" cm="1">
        <f t="array" ref="I91">_xlfn.XLOOKUP($C91&amp;$D91&amp;$F91,[1]TEAMS!$C$1:$C$844&amp;[1]TEAMS!$D$1:$D$844&amp;[1]TEAMS!$F$1:$F$844,[1]TEAMS!BG$1:BG$844,"",0)</f>
        <v>4.6099999999999994</v>
      </c>
      <c r="J91" s="9">
        <f t="shared" si="10"/>
        <v>5</v>
      </c>
      <c r="K91" s="7" cm="1">
        <f t="array" ref="K91">_xlfn.XLOOKUP($C91&amp;$D91&amp;$F91,[1]TEAMS!$C$1:$C$844&amp;[1]TEAMS!$D$1:$D$844&amp;[1]TEAMS!$F$1:$F$844,[1]TEAMS!J$1:J$844,"",0)</f>
        <v>81</v>
      </c>
      <c r="L91" s="7" cm="1">
        <f t="array" ref="L91">_xlfn.XLOOKUP($C91&amp;$D91&amp;$F91,[1]TEAMS!$C$1:$C$844&amp;[1]TEAMS!$D$1:$D$844&amp;[1]TEAMS!$F$1:$F$844,[1]TEAMS!L$1:L$844,"",0)</f>
        <v>222</v>
      </c>
      <c r="M91" s="10" cm="1">
        <f t="array" ref="M91">_xlfn.XLOOKUP($C91&amp;$D91&amp;$F91,[1]TEAMS!$C$1:$C$844&amp;[1]TEAMS!$D$1:$D$844&amp;[1]TEAMS!$F$1:$F$844,[1]TEAMS!N$1:N$844,"",0)</f>
        <v>23.785110449605845</v>
      </c>
      <c r="N91" s="7" cm="1">
        <f t="array" ref="N91">_xlfn.XLOOKUP($C91&amp;$D91&amp;$F91,[1]TEAMS!$C$1:$C$844&amp;[1]TEAMS!$D$1:$D$844&amp;[1]TEAMS!$F$1:$F$844,[1]TEAMS!O$1:O$844,"",0)</f>
        <v>88</v>
      </c>
      <c r="O91" s="11" cm="1">
        <f t="array" ref="O91">_xlfn.XLOOKUP($C91&amp;$D91&amp;$F91,[1]TEAMS!$C$1:$C$844&amp;[1]TEAMS!$D$1:$D$844&amp;[1]TEAMS!$F$1:$F$844,[1]TEAMS!P$1:P$844,"",0)</f>
        <v>1.0864197530864197</v>
      </c>
      <c r="P91" s="10" cm="1">
        <f t="array" ref="P91">_xlfn.XLOOKUP($C91&amp;$D91&amp;$F91,[1]TEAMS!$C$1:$C$844&amp;[1]TEAMS!$D$1:$D$844&amp;[1]TEAMS!$F$1:$F$844,[1]TEAMS!R$1:R$844,"",0)</f>
        <v>22.338888888888889</v>
      </c>
      <c r="Q91" s="7" t="str" cm="1">
        <f t="array" ref="Q91">_xlfn.XLOOKUP($C91&amp;$D91&amp;$F91,[1]TEAMS!$C$1:$C$844&amp;[1]TEAMS!$D$1:$D$844&amp;[1]TEAMS!$F$1:$F$844,[1]TEAMS!S$1:S$844,"",0)</f>
        <v>us</v>
      </c>
      <c r="R91" s="7" t="str" cm="1">
        <f t="array" ref="R91">_xlfn.XLOOKUP($C91&amp;$D91&amp;$F91,[1]TEAMS!$C$1:$C$844&amp;[1]TEAMS!$D$1:$D$844&amp;[1]TEAMS!$F$1:$F$844,[1]TEAMS!T$1:T$844,"",0)</f>
        <v>United States</v>
      </c>
      <c r="S91" s="7" t="str" cm="1">
        <f t="array" ref="S91">_xlfn.XLOOKUP($C91&amp;$D91&amp;$F91,[1]TEAMS!$C$1:$C$844&amp;[1]TEAMS!$D$1:$D$844&amp;[1]TEAMS!$F$1:$F$844,[1]TEAMS!U$1:U$844,"",0)</f>
        <v>North America</v>
      </c>
      <c r="T91" s="7" t="str" cm="1">
        <f t="array" ref="T91">_xlfn.XLOOKUP($C91&amp;$D91&amp;$F91,[1]TEAMS!$C$1:$C$844&amp;[1]TEAMS!$D$1:$D$844&amp;[1]TEAMS!$F$1:$F$844,[1]TEAMS!V$1:V$844,"",0)</f>
        <v>Americas</v>
      </c>
      <c r="U91" s="7" cm="1">
        <f t="array" ref="U91">_xlfn.XLOOKUP($C91&amp;$D91&amp;$F91,[1]TEAMS!$C$1:$C$844&amp;[1]TEAMS!$D$1:$D$844&amp;[1]TEAMS!$F$1:$F$844,[1]TEAMS!W$1:W$844,"",0)</f>
        <v>2</v>
      </c>
      <c r="V91" s="7" t="str" cm="1">
        <f t="array" ref="V91">_xlfn.XLOOKUP($C91&amp;$D91&amp;$F91,[1]TEAMS!$C$1:$C$844&amp;[1]TEAMS!$D$1:$D$844&amp;[1]TEAMS!$F$1:$F$844,[1]TEAMS!Z$1:Z$844,"",0)</f>
        <v>UCLA</v>
      </c>
      <c r="W91" s="7" t="str" cm="1">
        <f t="array" ref="W91">_xlfn.XLOOKUP($C91&amp;$D91&amp;$F91,[1]TEAMS!$C$1:$C$844&amp;[1]TEAMS!$D$1:$D$844&amp;[1]TEAMS!$F$1:$F$844,[1]TEAMS!X$1:X$844,"",0)</f>
        <v>PAC12</v>
      </c>
      <c r="X91" s="7" cm="1">
        <f t="array" ref="X91">_xlfn.XLOOKUP($C91&amp;$D91&amp;$F91,[1]TEAMS!$C$1:$C$844&amp;[1]TEAMS!$D$1:$D$844&amp;[1]TEAMS!$F$1:$F$844,[1]TEAMS!AF$1:AF$844,"",0)</f>
        <v>1471382</v>
      </c>
      <c r="Y91" s="8" cm="1">
        <f t="array" ref="Y91">_xlfn.XLOOKUP($C91&amp;$D91&amp;$F91,[1]TEAMS!$C$1:$C$844&amp;[1]TEAMS!$D$1:$D$844&amp;[1]TEAMS!$F$1:$F$844,[1]TEAMS!AG$1:AG$844,"",0)</f>
        <v>1.0945614789689721E-2</v>
      </c>
      <c r="Z91" s="7" cm="1">
        <f t="array" ref="Z91">_xlfn.XLOOKUP($C91&amp;$D91&amp;$F91,[1]TEAMS!$C$1:$C$844&amp;[1]TEAMS!$D$1:$D$844&amp;[1]TEAMS!$F$1:$F$844,[1]TEAMS!AJ$1:AJ$844,"",0)</f>
        <v>910</v>
      </c>
      <c r="AA91" s="7" cm="1">
        <f t="array" ref="AA91">_xlfn.XLOOKUP($C91&amp;$D91&amp;$F91,[1]TEAMS!$C$1:$C$844&amp;[1]TEAMS!$D$1:$D$844&amp;[1]TEAMS!$F$1:$F$844,[1]TEAMS!AR$1:AR$844,"",0)</f>
        <v>22.3</v>
      </c>
      <c r="AB91" s="8">
        <f t="shared" si="8"/>
        <v>1.0285873587105276</v>
      </c>
      <c r="AC91" s="7" cm="1">
        <f t="array" ref="AC91">_xlfn.XLOOKUP($C91&amp;$D91&amp;$F91,[1]TEAMS!$C$1:$C$844&amp;[1]TEAMS!$D$1:$D$844&amp;[1]TEAMS!$F$1:$F$844,[1]TEAMS!AL$1:AL$844,0,0)</f>
        <v>1.5</v>
      </c>
      <c r="AD91" s="7" cm="1">
        <f t="array" ref="AD91">_xlfn.XLOOKUP($C91&amp;$D91&amp;$F91,[1]TEAMS!$C$1:$C$844&amp;[1]TEAMS!$D$1:$D$844&amp;[1]TEAMS!$F$1:$F$844,[1]TEAMS!AM$1:AM$844,0,0)</f>
        <v>1.3</v>
      </c>
      <c r="AE91" s="7" cm="1">
        <f t="array" ref="AE91">_xlfn.XLOOKUP($C91&amp;$D91&amp;$F91,[1]TEAMS!$C$1:$C$844&amp;[1]TEAMS!$D$1:$D$844&amp;[1]TEAMS!$F$1:$F$844,[1]TEAMS!AN$1:AN$844,0,0)</f>
        <v>2.8</v>
      </c>
      <c r="AF91" s="7"/>
      <c r="AG91" s="8">
        <f t="shared" si="11"/>
        <v>0.52549357142857145</v>
      </c>
      <c r="AH91" s="8" cm="1">
        <f t="array" ref="AH91">IF(OR($AE91="",$Z91=""),0,SUMPRODUCT(--($C$2:$C$528=$C91),--($D$2:$D$528=$D91),$Z$2:$Z$528,$AE$2:$AE$528)/SUMIFS($Z$2:$Z$528,$C$2:$C$528,$C91,$D$2:$D$528,$D91))</f>
        <v>4.6377971514014904</v>
      </c>
      <c r="AI91" s="7" cm="1">
        <f t="array" ref="AI91">_xlfn.XLOOKUP($C91&amp;$D91&amp;$F91,[1]TEAMS!$C$1:$C$844&amp;[1]TEAMS!$D$1:$D$844&amp;[1]TEAMS!$F$1:$F$844,[1]TEAMS!AO$1:AO$844,"",0)</f>
        <v>3.4</v>
      </c>
      <c r="AJ91" s="8">
        <f t="shared" si="12"/>
        <v>0.43275941176470589</v>
      </c>
      <c r="AK91" s="8" cm="1">
        <f t="array" ref="AK91">IF(OR($AI91="",$Z91=""),0,SUMPRODUCT(--($C$2:$C$528=$C91),--($D$2:$D$528=$D91),$Z$2:$Z$528,$AI$2:$AI$528)/SUMIFS($Z$2:$Z$528,$C$2:$C$528,$C91,$D$2:$D$528,$D91))</f>
        <v>1.3762582999645194</v>
      </c>
      <c r="AL91" s="7" cm="1">
        <f t="array" ref="AL91">_xlfn.XLOOKUP($C91&amp;$D91&amp;$F91,[1]TEAMS!$C$1:$C$844&amp;[1]TEAMS!$D$1:$D$844&amp;[1]TEAMS!$F$1:$F$844,[1]TEAMS!AP$1:AP$844,"",0)</f>
        <v>0.4</v>
      </c>
      <c r="AM91" s="8">
        <f t="shared" si="13"/>
        <v>3.6784549999999996</v>
      </c>
      <c r="AN91" s="8" cm="1">
        <f t="array" ref="AN91">IF(OR($AL91="",$Z91=""),0,SUMPRODUCT(--($C$2:$C$528=$C91),--($D$2:$D$528=$D91),$Z$2:$Z$528,$AL$2:$AL$528)/SUMIFS($Z$2:$Z$528,$C$2:$C$528,$C91,$D$2:$D$528,$D91))</f>
        <v>1.0617562978356738</v>
      </c>
      <c r="AO91" s="7" cm="1">
        <f t="array" ref="AO91">_xlfn.XLOOKUP($C91&amp;$D91&amp;$F91,[1]TEAMS!$C$1:$C$844&amp;[1]TEAMS!$D$1:$D$844&amp;[1]TEAMS!$F$1:$F$844,[1]TEAMS!AQ$1:AQ$844,0,0)</f>
        <v>12.4</v>
      </c>
      <c r="AP91" s="7" cm="1">
        <f t="array" ref="AP91">_xlfn.XLOOKUP($C91&amp;$D91&amp;$F91,[1]TEAMS!$C$1:$C$844&amp;[1]TEAMS!$D$1:$D$844&amp;[1]TEAMS!$F$1:$F$844,[1]TEAMS!AS$1:AS$844,0,0)</f>
        <v>58.8</v>
      </c>
      <c r="AQ91" s="10" cm="1">
        <f t="array" ref="AQ91">_xlfn.XLOOKUP($C91&amp;$D91&amp;$F91,[1]TEAMS!$C$1:$C$844&amp;[1]TEAMS!$D$1:$D$844&amp;[1]TEAMS!$F$1:$F$844,[1]TEAMS!AT$1:AT$844,0,0)</f>
        <v>6</v>
      </c>
      <c r="AR91" s="10" cm="1">
        <f t="array" ref="AR91">_xlfn.XLOOKUP($C91&amp;$D91&amp;$F91,[1]TEAMS!$C$1:$C$844&amp;[1]TEAMS!$D$1:$D$844&amp;[1]TEAMS!$F$1:$F$844,[1]TEAMS!AU$1:AU$844,0,0)</f>
        <v>1.8</v>
      </c>
      <c r="AS91" s="10" cm="1">
        <f t="array" ref="AS91">_xlfn.XLOOKUP($C91&amp;$D91&amp;$F91,[1]TEAMS!$C$1:$C$844&amp;[1]TEAMS!$D$1:$D$844&amp;[1]TEAMS!$F$1:$F$844,[1]TEAMS!AV$1:AV$844,0,0)</f>
        <v>4.9000000000000004</v>
      </c>
      <c r="AT91" s="10" cm="1">
        <f t="array" ref="AT91">_xlfn.XLOOKUP($C91&amp;$D91&amp;$F91,[1]TEAMS!$C$1:$C$844&amp;[1]TEAMS!$D$1:$D$844&amp;[1]TEAMS!$F$1:$F$844,[1]TEAMS!AW$1:AW$844,0,0)</f>
        <v>12</v>
      </c>
      <c r="AU91" s="10" cm="1">
        <f t="array" ref="AU91">_xlfn.XLOOKUP($C91&amp;$D91&amp;$F91,[1]TEAMS!$C$1:$C$844&amp;[1]TEAMS!$D$1:$D$844&amp;[1]TEAMS!$F$1:$F$844,[1]TEAMS!AX$1:AX$844,0,0)</f>
        <v>0.5</v>
      </c>
      <c r="AV91" s="10" cm="1">
        <f t="array" ref="AV91">_xlfn.XLOOKUP($C91&amp;$D91&amp;$F91,[1]TEAMS!$C$1:$C$844&amp;[1]TEAMS!$D$1:$D$844&amp;[1]TEAMS!$F$1:$F$844,[1]TEAMS!AY$1:AY$844,0,0)</f>
        <v>6.7</v>
      </c>
      <c r="AW91" s="7"/>
      <c r="AX91" s="7"/>
      <c r="BB91" s="1" t="s">
        <v>135</v>
      </c>
      <c r="BC91" s="1">
        <v>2018</v>
      </c>
      <c r="BD91" s="1" t="s">
        <v>49</v>
      </c>
      <c r="BE91" s="7" t="s">
        <v>55</v>
      </c>
      <c r="BH91">
        <v>1471382</v>
      </c>
    </row>
    <row r="92" spans="1:60" x14ac:dyDescent="0.2">
      <c r="A92" s="1" t="str">
        <f t="shared" si="7"/>
        <v>2018-GSW-JaVale McGee</v>
      </c>
      <c r="B92" s="1" t="s">
        <v>135</v>
      </c>
      <c r="C92" s="1">
        <v>2018</v>
      </c>
      <c r="D92" s="1" t="s">
        <v>49</v>
      </c>
      <c r="E92" s="1" t="str">
        <f t="shared" si="9"/>
        <v>2018-GSW</v>
      </c>
      <c r="F92" s="7" t="s">
        <v>98</v>
      </c>
      <c r="G92" s="7" cm="1">
        <f t="array" ref="G92">_xlfn.XLOOKUP($C92&amp;$D92&amp;$F92,[1]TEAMS!$C$1:$C$844&amp;[1]TEAMS!$D$1:$D$844&amp;[1]TEAMS!$F$1:$F$844,[1]TEAMS!G$1:G$844,"",0)</f>
        <v>1</v>
      </c>
      <c r="H92" s="7" t="str" cm="1">
        <f t="array" ref="H92">_xlfn.XLOOKUP($C92&amp;$D92&amp;$F92,[1]TEAMS!$C$1:$C$844&amp;[1]TEAMS!$D$1:$D$844&amp;[1]TEAMS!$F$1:$F$844,[1]TEAMS!H$1:H$844,"",0)</f>
        <v>C</v>
      </c>
      <c r="I92" s="8" cm="1">
        <f t="array" ref="I92">_xlfn.XLOOKUP($C92&amp;$D92&amp;$F92,[1]TEAMS!$C$1:$C$844&amp;[1]TEAMS!$D$1:$D$844&amp;[1]TEAMS!$F$1:$F$844,[1]TEAMS!BG$1:BG$844,"",0)</f>
        <v>5</v>
      </c>
      <c r="J92" s="9">
        <f t="shared" si="10"/>
        <v>5</v>
      </c>
      <c r="K92" s="7" cm="1">
        <f t="array" ref="K92">_xlfn.XLOOKUP($C92&amp;$D92&amp;$F92,[1]TEAMS!$C$1:$C$844&amp;[1]TEAMS!$D$1:$D$844&amp;[1]TEAMS!$F$1:$F$844,[1]TEAMS!J$1:J$844,"",0)</f>
        <v>85</v>
      </c>
      <c r="L92" s="7" cm="1">
        <f t="array" ref="L92">_xlfn.XLOOKUP($C92&amp;$D92&amp;$F92,[1]TEAMS!$C$1:$C$844&amp;[1]TEAMS!$D$1:$D$844&amp;[1]TEAMS!$F$1:$F$844,[1]TEAMS!L$1:L$844,"",0)</f>
        <v>270</v>
      </c>
      <c r="M92" s="10" cm="1">
        <f t="array" ref="M92">_xlfn.XLOOKUP($C92&amp;$D92&amp;$F92,[1]TEAMS!$C$1:$C$844&amp;[1]TEAMS!$D$1:$D$844&amp;[1]TEAMS!$F$1:$F$844,[1]TEAMS!N$1:N$844,"",0)</f>
        <v>26.269278723254001</v>
      </c>
      <c r="N92" s="7" cm="1">
        <f t="array" ref="N92">_xlfn.XLOOKUP($C92&amp;$D92&amp;$F92,[1]TEAMS!$C$1:$C$844&amp;[1]TEAMS!$D$1:$D$844&amp;[1]TEAMS!$F$1:$F$844,[1]TEAMS!O$1:O$844,"",0)</f>
        <v>91</v>
      </c>
      <c r="O92" s="11" cm="1">
        <f t="array" ref="O92">_xlfn.XLOOKUP($C92&amp;$D92&amp;$F92,[1]TEAMS!$C$1:$C$844&amp;[1]TEAMS!$D$1:$D$844&amp;[1]TEAMS!$F$1:$F$844,[1]TEAMS!P$1:P$844,"",0)</f>
        <v>1.0705882352941176</v>
      </c>
      <c r="P92" s="10" cm="1">
        <f t="array" ref="P92">_xlfn.XLOOKUP($C92&amp;$D92&amp;$F92,[1]TEAMS!$C$1:$C$844&amp;[1]TEAMS!$D$1:$D$844&amp;[1]TEAMS!$F$1:$F$844,[1]TEAMS!R$1:R$844,"",0)</f>
        <v>30.386111111111113</v>
      </c>
      <c r="Q92" s="7" t="str" cm="1">
        <f t="array" ref="Q92">_xlfn.XLOOKUP($C92&amp;$D92&amp;$F92,[1]TEAMS!$C$1:$C$844&amp;[1]TEAMS!$D$1:$D$844&amp;[1]TEAMS!$F$1:$F$844,[1]TEAMS!S$1:S$844,"",0)</f>
        <v>us</v>
      </c>
      <c r="R92" s="7" t="str" cm="1">
        <f t="array" ref="R92">_xlfn.XLOOKUP($C92&amp;$D92&amp;$F92,[1]TEAMS!$C$1:$C$844&amp;[1]TEAMS!$D$1:$D$844&amp;[1]TEAMS!$F$1:$F$844,[1]TEAMS!T$1:T$844,"",0)</f>
        <v>United States</v>
      </c>
      <c r="S92" s="7" t="str" cm="1">
        <f t="array" ref="S92">_xlfn.XLOOKUP($C92&amp;$D92&amp;$F92,[1]TEAMS!$C$1:$C$844&amp;[1]TEAMS!$D$1:$D$844&amp;[1]TEAMS!$F$1:$F$844,[1]TEAMS!U$1:U$844,"",0)</f>
        <v>North America</v>
      </c>
      <c r="T92" s="7" t="str" cm="1">
        <f t="array" ref="T92">_xlfn.XLOOKUP($C92&amp;$D92&amp;$F92,[1]TEAMS!$C$1:$C$844&amp;[1]TEAMS!$D$1:$D$844&amp;[1]TEAMS!$F$1:$F$844,[1]TEAMS!V$1:V$844,"",0)</f>
        <v>Americas</v>
      </c>
      <c r="U92" s="7" cm="1">
        <f t="array" ref="U92">_xlfn.XLOOKUP($C92&amp;$D92&amp;$F92,[1]TEAMS!$C$1:$C$844&amp;[1]TEAMS!$D$1:$D$844&amp;[1]TEAMS!$F$1:$F$844,[1]TEAMS!W$1:W$844,"",0)</f>
        <v>9</v>
      </c>
      <c r="V92" s="7" t="str" cm="1">
        <f t="array" ref="V92">_xlfn.XLOOKUP($C92&amp;$D92&amp;$F92,[1]TEAMS!$C$1:$C$844&amp;[1]TEAMS!$D$1:$D$844&amp;[1]TEAMS!$F$1:$F$844,[1]TEAMS!Z$1:Z$844,"",0)</f>
        <v>Nevada</v>
      </c>
      <c r="W92" s="7" t="str" cm="1">
        <f t="array" ref="W92">_xlfn.XLOOKUP($C92&amp;$D92&amp;$F92,[1]TEAMS!$C$1:$C$844&amp;[1]TEAMS!$D$1:$D$844&amp;[1]TEAMS!$F$1:$F$844,[1]TEAMS!X$1:X$844,"",0)</f>
        <v>MWC</v>
      </c>
      <c r="X92" s="7" cm="1">
        <f t="array" ref="X92">_xlfn.XLOOKUP($C92&amp;$D92&amp;$F92,[1]TEAMS!$C$1:$C$844&amp;[1]TEAMS!$D$1:$D$844&amp;[1]TEAMS!$F$1:$F$844,[1]TEAMS!AF$1:AF$844,"",0)</f>
        <v>1471382</v>
      </c>
      <c r="Y92" s="8" cm="1">
        <f t="array" ref="Y92">_xlfn.XLOOKUP($C92&amp;$D92&amp;$F92,[1]TEAMS!$C$1:$C$844&amp;[1]TEAMS!$D$1:$D$844&amp;[1]TEAMS!$F$1:$F$844,[1]TEAMS!AG$1:AG$844,"",0)</f>
        <v>1.0945614789689721E-2</v>
      </c>
      <c r="Z92" s="7" cm="1">
        <f t="array" ref="Z92">_xlfn.XLOOKUP($C92&amp;$D92&amp;$F92,[1]TEAMS!$C$1:$C$844&amp;[1]TEAMS!$D$1:$D$844&amp;[1]TEAMS!$F$1:$F$844,[1]TEAMS!AJ$1:AJ$844,"",0)</f>
        <v>615</v>
      </c>
      <c r="AA92" s="7" cm="1">
        <f t="array" ref="AA92">_xlfn.XLOOKUP($C92&amp;$D92&amp;$F92,[1]TEAMS!$C$1:$C$844&amp;[1]TEAMS!$D$1:$D$844&amp;[1]TEAMS!$F$1:$F$844,[1]TEAMS!AR$1:AR$844,"",0)</f>
        <v>6.8</v>
      </c>
      <c r="AB92" s="8">
        <f t="shared" si="8"/>
        <v>0.21197222363018905</v>
      </c>
      <c r="AC92" s="7" cm="1">
        <f t="array" ref="AC92">_xlfn.XLOOKUP($C92&amp;$D92&amp;$F92,[1]TEAMS!$C$1:$C$844&amp;[1]TEAMS!$D$1:$D$844&amp;[1]TEAMS!$F$1:$F$844,[1]TEAMS!AL$1:AL$844,0,0)</f>
        <v>1.7</v>
      </c>
      <c r="AD92" s="7" cm="1">
        <f t="array" ref="AD92">_xlfn.XLOOKUP($C92&amp;$D92&amp;$F92,[1]TEAMS!$C$1:$C$844&amp;[1]TEAMS!$D$1:$D$844&amp;[1]TEAMS!$F$1:$F$844,[1]TEAMS!AM$1:AM$844,0,0)</f>
        <v>1.1000000000000001</v>
      </c>
      <c r="AE92" s="7" cm="1">
        <f t="array" ref="AE92">_xlfn.XLOOKUP($C92&amp;$D92&amp;$F92,[1]TEAMS!$C$1:$C$844&amp;[1]TEAMS!$D$1:$D$844&amp;[1]TEAMS!$F$1:$F$844,[1]TEAMS!AN$1:AN$844,0,0)</f>
        <v>2.7</v>
      </c>
      <c r="AF92" s="7"/>
      <c r="AG92" s="8">
        <f t="shared" si="11"/>
        <v>0.54495629629629627</v>
      </c>
      <c r="AH92" s="8" cm="1">
        <f t="array" ref="AH92">IF(OR($AE92="",$Z92=""),0,SUMPRODUCT(--($C$2:$C$528=$C92),--($D$2:$D$528=$D92),$Z$2:$Z$528,$AE$2:$AE$528)/SUMIFS($Z$2:$Z$528,$C$2:$C$528,$C92,$D$2:$D$528,$D92))</f>
        <v>4.6377971514014904</v>
      </c>
      <c r="AI92" s="7" cm="1">
        <f t="array" ref="AI92">_xlfn.XLOOKUP($C92&amp;$D92&amp;$F92,[1]TEAMS!$C$1:$C$844&amp;[1]TEAMS!$D$1:$D$844&amp;[1]TEAMS!$F$1:$F$844,[1]TEAMS!AO$1:AO$844,"",0)</f>
        <v>0.6</v>
      </c>
      <c r="AJ92" s="8">
        <f t="shared" si="12"/>
        <v>2.4523033333333335</v>
      </c>
      <c r="AK92" s="8" cm="1">
        <f t="array" ref="AK92">IF(OR($AI92="",$Z92=""),0,SUMPRODUCT(--($C$2:$C$528=$C92),--($D$2:$D$528=$D92),$Z$2:$Z$528,$AI$2:$AI$528)/SUMIFS($Z$2:$Z$528,$C$2:$C$528,$C92,$D$2:$D$528,$D92))</f>
        <v>1.3762582999645194</v>
      </c>
      <c r="AL92" s="7" cm="1">
        <f t="array" ref="AL92">_xlfn.XLOOKUP($C92&amp;$D92&amp;$F92,[1]TEAMS!$C$1:$C$844&amp;[1]TEAMS!$D$1:$D$844&amp;[1]TEAMS!$F$1:$F$844,[1]TEAMS!AP$1:AP$844,"",0)</f>
        <v>0.44</v>
      </c>
      <c r="AM92" s="8">
        <f t="shared" si="13"/>
        <v>3.3440499999999997</v>
      </c>
      <c r="AN92" s="8" cm="1">
        <f t="array" ref="AN92">IF(OR($AL92="",$Z92=""),0,SUMPRODUCT(--($C$2:$C$528=$C92),--($D$2:$D$528=$D92),$Z$2:$Z$528,$AL$2:$AL$528)/SUMIFS($Z$2:$Z$528,$C$2:$C$528,$C92,$D$2:$D$528,$D92))</f>
        <v>1.0617562978356738</v>
      </c>
      <c r="AO92" s="7" cm="1">
        <f t="array" ref="AO92">_xlfn.XLOOKUP($C92&amp;$D92&amp;$F92,[1]TEAMS!$C$1:$C$844&amp;[1]TEAMS!$D$1:$D$844&amp;[1]TEAMS!$F$1:$F$844,[1]TEAMS!AQ$1:AQ$844,0,0)</f>
        <v>19.2</v>
      </c>
      <c r="AP92" s="7" cm="1">
        <f t="array" ref="AP92">_xlfn.XLOOKUP($C92&amp;$D92&amp;$F92,[1]TEAMS!$C$1:$C$844&amp;[1]TEAMS!$D$1:$D$844&amp;[1]TEAMS!$F$1:$F$844,[1]TEAMS!AS$1:AS$844,0,0)</f>
        <v>64.099999999999994</v>
      </c>
      <c r="AQ92" s="10" cm="1">
        <f t="array" ref="AQ92">_xlfn.XLOOKUP($C92&amp;$D92&amp;$F92,[1]TEAMS!$C$1:$C$844&amp;[1]TEAMS!$D$1:$D$844&amp;[1]TEAMS!$F$1:$F$844,[1]TEAMS!AT$1:AT$844,0,0)</f>
        <v>8</v>
      </c>
      <c r="AR92" s="10" cm="1">
        <f t="array" ref="AR92">_xlfn.XLOOKUP($C92&amp;$D92&amp;$F92,[1]TEAMS!$C$1:$C$844&amp;[1]TEAMS!$D$1:$D$844&amp;[1]TEAMS!$F$1:$F$844,[1]TEAMS!AU$1:AU$844,0,0)</f>
        <v>1.6</v>
      </c>
      <c r="AS92" s="10" cm="1">
        <f t="array" ref="AS92">_xlfn.XLOOKUP($C92&amp;$D92&amp;$F92,[1]TEAMS!$C$1:$C$844&amp;[1]TEAMS!$D$1:$D$844&amp;[1]TEAMS!$F$1:$F$844,[1]TEAMS!AV$1:AV$844,0,0)</f>
        <v>7.3</v>
      </c>
      <c r="AT92" s="10" cm="1">
        <f t="array" ref="AT92">_xlfn.XLOOKUP($C92&amp;$D92&amp;$F92,[1]TEAMS!$C$1:$C$844&amp;[1]TEAMS!$D$1:$D$844&amp;[1]TEAMS!$F$1:$F$844,[1]TEAMS!AW$1:AW$844,0,0)</f>
        <v>10</v>
      </c>
      <c r="AU92" s="10" cm="1">
        <f t="array" ref="AU92">_xlfn.XLOOKUP($C92&amp;$D92&amp;$F92,[1]TEAMS!$C$1:$C$844&amp;[1]TEAMS!$D$1:$D$844&amp;[1]TEAMS!$F$1:$F$844,[1]TEAMS!AX$1:AX$844,0,0)</f>
        <v>0.8</v>
      </c>
      <c r="AV92" s="10" cm="1">
        <f t="array" ref="AV92">_xlfn.XLOOKUP($C92&amp;$D92&amp;$F92,[1]TEAMS!$C$1:$C$844&amp;[1]TEAMS!$D$1:$D$844&amp;[1]TEAMS!$F$1:$F$844,[1]TEAMS!AY$1:AY$844,0,0)</f>
        <v>8.9</v>
      </c>
      <c r="AW92" s="7"/>
      <c r="AX92" s="7"/>
      <c r="BB92" s="1" t="s">
        <v>135</v>
      </c>
      <c r="BC92" s="1">
        <v>2018</v>
      </c>
      <c r="BD92" s="1" t="s">
        <v>49</v>
      </c>
      <c r="BE92" s="7" t="s">
        <v>98</v>
      </c>
      <c r="BH92">
        <v>1471382</v>
      </c>
    </row>
    <row r="93" spans="1:60" x14ac:dyDescent="0.2">
      <c r="A93" s="1" t="str">
        <f t="shared" si="7"/>
        <v>2018-GSW-David West</v>
      </c>
      <c r="B93" s="1" t="s">
        <v>135</v>
      </c>
      <c r="C93" s="1">
        <v>2018</v>
      </c>
      <c r="D93" s="1" t="s">
        <v>49</v>
      </c>
      <c r="E93" s="1" t="str">
        <f t="shared" si="9"/>
        <v>2018-GSW</v>
      </c>
      <c r="F93" s="7" t="s">
        <v>141</v>
      </c>
      <c r="G93" s="7" cm="1">
        <f t="array" ref="G93">_xlfn.XLOOKUP($C93&amp;$D93&amp;$F93,[1]TEAMS!$C$1:$C$844&amp;[1]TEAMS!$D$1:$D$844&amp;[1]TEAMS!$F$1:$F$844,[1]TEAMS!G$1:G$844,"",0)</f>
        <v>3</v>
      </c>
      <c r="H93" s="7" t="str" cm="1">
        <f t="array" ref="H93">_xlfn.XLOOKUP($C93&amp;$D93&amp;$F93,[1]TEAMS!$C$1:$C$844&amp;[1]TEAMS!$D$1:$D$844&amp;[1]TEAMS!$F$1:$F$844,[1]TEAMS!H$1:H$844,"",0)</f>
        <v>C</v>
      </c>
      <c r="I93" s="8" cm="1">
        <f t="array" ref="I93">_xlfn.XLOOKUP($C93&amp;$D93&amp;$F93,[1]TEAMS!$C$1:$C$844&amp;[1]TEAMS!$D$1:$D$844&amp;[1]TEAMS!$F$1:$F$844,[1]TEAMS!BG$1:BG$844,"",0)</f>
        <v>4.9800000000000004</v>
      </c>
      <c r="J93" s="9">
        <f t="shared" si="10"/>
        <v>5</v>
      </c>
      <c r="K93" s="7" cm="1">
        <f t="array" ref="K93">_xlfn.XLOOKUP($C93&amp;$D93&amp;$F93,[1]TEAMS!$C$1:$C$844&amp;[1]TEAMS!$D$1:$D$844&amp;[1]TEAMS!$F$1:$F$844,[1]TEAMS!J$1:J$844,"",0)</f>
        <v>81</v>
      </c>
      <c r="L93" s="7" cm="1">
        <f t="array" ref="L93">_xlfn.XLOOKUP($C93&amp;$D93&amp;$F93,[1]TEAMS!$C$1:$C$844&amp;[1]TEAMS!$D$1:$D$844&amp;[1]TEAMS!$F$1:$F$844,[1]TEAMS!L$1:L$844,"",0)</f>
        <v>250</v>
      </c>
      <c r="M93" s="10" cm="1">
        <f t="array" ref="M93">_xlfn.XLOOKUP($C93&amp;$D93&amp;$F93,[1]TEAMS!$C$1:$C$844&amp;[1]TEAMS!$D$1:$D$844&amp;[1]TEAMS!$F$1:$F$844,[1]TEAMS!N$1:N$844,"",0)</f>
        <v>26.785034290096672</v>
      </c>
      <c r="N93" s="7" cm="1">
        <f t="array" ref="N93">_xlfn.XLOOKUP($C93&amp;$D93&amp;$F93,[1]TEAMS!$C$1:$C$844&amp;[1]TEAMS!$D$1:$D$844&amp;[1]TEAMS!$F$1:$F$844,[1]TEAMS!O$1:O$844,"",0)</f>
        <v>88.25</v>
      </c>
      <c r="O93" s="11" cm="1">
        <f t="array" ref="O93">_xlfn.XLOOKUP($C93&amp;$D93&amp;$F93,[1]TEAMS!$C$1:$C$844&amp;[1]TEAMS!$D$1:$D$844&amp;[1]TEAMS!$F$1:$F$844,[1]TEAMS!P$1:P$844,"",0)</f>
        <v>1.0895061728395061</v>
      </c>
      <c r="P93" s="10" cm="1">
        <f t="array" ref="P93">_xlfn.XLOOKUP($C93&amp;$D93&amp;$F93,[1]TEAMS!$C$1:$C$844&amp;[1]TEAMS!$D$1:$D$844&amp;[1]TEAMS!$F$1:$F$844,[1]TEAMS!R$1:R$844,"",0)</f>
        <v>37.774999999999999</v>
      </c>
      <c r="Q93" s="7" t="str" cm="1">
        <f t="array" ref="Q93">_xlfn.XLOOKUP($C93&amp;$D93&amp;$F93,[1]TEAMS!$C$1:$C$844&amp;[1]TEAMS!$D$1:$D$844&amp;[1]TEAMS!$F$1:$F$844,[1]TEAMS!S$1:S$844,"",0)</f>
        <v>us</v>
      </c>
      <c r="R93" s="7" t="str" cm="1">
        <f t="array" ref="R93">_xlfn.XLOOKUP($C93&amp;$D93&amp;$F93,[1]TEAMS!$C$1:$C$844&amp;[1]TEAMS!$D$1:$D$844&amp;[1]TEAMS!$F$1:$F$844,[1]TEAMS!T$1:T$844,"",0)</f>
        <v>United States</v>
      </c>
      <c r="S93" s="7" t="str" cm="1">
        <f t="array" ref="S93">_xlfn.XLOOKUP($C93&amp;$D93&amp;$F93,[1]TEAMS!$C$1:$C$844&amp;[1]TEAMS!$D$1:$D$844&amp;[1]TEAMS!$F$1:$F$844,[1]TEAMS!U$1:U$844,"",0)</f>
        <v>North America</v>
      </c>
      <c r="T93" s="7" t="str" cm="1">
        <f t="array" ref="T93">_xlfn.XLOOKUP($C93&amp;$D93&amp;$F93,[1]TEAMS!$C$1:$C$844&amp;[1]TEAMS!$D$1:$D$844&amp;[1]TEAMS!$F$1:$F$844,[1]TEAMS!V$1:V$844,"",0)</f>
        <v>Americas</v>
      </c>
      <c r="U93" s="7" cm="1">
        <f t="array" ref="U93">_xlfn.XLOOKUP($C93&amp;$D93&amp;$F93,[1]TEAMS!$C$1:$C$844&amp;[1]TEAMS!$D$1:$D$844&amp;[1]TEAMS!$F$1:$F$844,[1]TEAMS!W$1:W$844,"",0)</f>
        <v>14</v>
      </c>
      <c r="V93" s="7" t="str" cm="1">
        <f t="array" ref="V93">_xlfn.XLOOKUP($C93&amp;$D93&amp;$F93,[1]TEAMS!$C$1:$C$844&amp;[1]TEAMS!$D$1:$D$844&amp;[1]TEAMS!$F$1:$F$844,[1]TEAMS!Z$1:Z$844,"",0)</f>
        <v>Xavier</v>
      </c>
      <c r="W93" s="7" t="str" cm="1">
        <f t="array" ref="W93">_xlfn.XLOOKUP($C93&amp;$D93&amp;$F93,[1]TEAMS!$C$1:$C$844&amp;[1]TEAMS!$D$1:$D$844&amp;[1]TEAMS!$F$1:$F$844,[1]TEAMS!X$1:X$844,"",0)</f>
        <v>BIG EAST</v>
      </c>
      <c r="X93" s="7" cm="1">
        <f t="array" ref="X93">_xlfn.XLOOKUP($C93&amp;$D93&amp;$F93,[1]TEAMS!$C$1:$C$844&amp;[1]TEAMS!$D$1:$D$844&amp;[1]TEAMS!$F$1:$F$844,[1]TEAMS!AF$1:AF$844,"",0)</f>
        <v>1471382</v>
      </c>
      <c r="Y93" s="8" cm="1">
        <f t="array" ref="Y93">_xlfn.XLOOKUP($C93&amp;$D93&amp;$F93,[1]TEAMS!$C$1:$C$844&amp;[1]TEAMS!$D$1:$D$844&amp;[1]TEAMS!$F$1:$F$844,[1]TEAMS!AG$1:AG$844,"",0)</f>
        <v>1.0945614789689721E-2</v>
      </c>
      <c r="Z93" s="7" cm="1">
        <f t="array" ref="Z93">_xlfn.XLOOKUP($C93&amp;$D93&amp;$F93,[1]TEAMS!$C$1:$C$844&amp;[1]TEAMS!$D$1:$D$844&amp;[1]TEAMS!$F$1:$F$844,[1]TEAMS!AJ$1:AJ$844,"",0)</f>
        <v>999</v>
      </c>
      <c r="AA93" s="7" cm="1">
        <f t="array" ref="AA93">_xlfn.XLOOKUP($C93&amp;$D93&amp;$F93,[1]TEAMS!$C$1:$C$844&amp;[1]TEAMS!$D$1:$D$844&amp;[1]TEAMS!$F$1:$F$844,[1]TEAMS!AR$1:AR$844,"",0)</f>
        <v>18</v>
      </c>
      <c r="AB93" s="8">
        <f t="shared" si="8"/>
        <v>0.91145014952607839</v>
      </c>
      <c r="AC93" s="7" cm="1">
        <f t="array" ref="AC93">_xlfn.XLOOKUP($C93&amp;$D93&amp;$F93,[1]TEAMS!$C$1:$C$844&amp;[1]TEAMS!$D$1:$D$844&amp;[1]TEAMS!$F$1:$F$844,[1]TEAMS!AL$1:AL$844,0,0)</f>
        <v>1.8</v>
      </c>
      <c r="AD93" s="7" cm="1">
        <f t="array" ref="AD93">_xlfn.XLOOKUP($C93&amp;$D93&amp;$F93,[1]TEAMS!$C$1:$C$844&amp;[1]TEAMS!$D$1:$D$844&amp;[1]TEAMS!$F$1:$F$844,[1]TEAMS!AM$1:AM$844,0,0)</f>
        <v>1.7</v>
      </c>
      <c r="AE93" s="7" cm="1">
        <f t="array" ref="AE93">_xlfn.XLOOKUP($C93&amp;$D93&amp;$F93,[1]TEAMS!$C$1:$C$844&amp;[1]TEAMS!$D$1:$D$844&amp;[1]TEAMS!$F$1:$F$844,[1]TEAMS!AN$1:AN$844,0,0)</f>
        <v>3.5</v>
      </c>
      <c r="AF93" s="7"/>
      <c r="AG93" s="8">
        <f t="shared" si="11"/>
        <v>0.42039485714285713</v>
      </c>
      <c r="AH93" s="8" cm="1">
        <f t="array" ref="AH93">IF(OR($AE93="",$Z93=""),0,SUMPRODUCT(--($C$2:$C$528=$C93),--($D$2:$D$528=$D93),$Z$2:$Z$528,$AE$2:$AE$528)/SUMIFS($Z$2:$Z$528,$C$2:$C$528,$C93,$D$2:$D$528,$D93))</f>
        <v>4.6377971514014904</v>
      </c>
      <c r="AI93" s="7" cm="1">
        <f t="array" ref="AI93">_xlfn.XLOOKUP($C93&amp;$D93&amp;$F93,[1]TEAMS!$C$1:$C$844&amp;[1]TEAMS!$D$1:$D$844&amp;[1]TEAMS!$F$1:$F$844,[1]TEAMS!AO$1:AO$844,"",0)</f>
        <v>1.7</v>
      </c>
      <c r="AJ93" s="8">
        <f t="shared" si="12"/>
        <v>0.86551882352941178</v>
      </c>
      <c r="AK93" s="8" cm="1">
        <f t="array" ref="AK93">IF(OR($AI93="",$Z93=""),0,SUMPRODUCT(--($C$2:$C$528=$C93),--($D$2:$D$528=$D93),$Z$2:$Z$528,$AI$2:$AI$528)/SUMIFS($Z$2:$Z$528,$C$2:$C$528,$C93,$D$2:$D$528,$D93))</f>
        <v>1.3762582999645194</v>
      </c>
      <c r="AL93" s="7" cm="1">
        <f t="array" ref="AL93">_xlfn.XLOOKUP($C93&amp;$D93&amp;$F93,[1]TEAMS!$C$1:$C$844&amp;[1]TEAMS!$D$1:$D$844&amp;[1]TEAMS!$F$1:$F$844,[1]TEAMS!AP$1:AP$844,"",0)</f>
        <v>1.35</v>
      </c>
      <c r="AM93" s="8">
        <f t="shared" si="13"/>
        <v>1.0899125925925925</v>
      </c>
      <c r="AN93" s="8" cm="1">
        <f t="array" ref="AN93">IF(OR($AL93="",$Z93=""),0,SUMPRODUCT(--($C$2:$C$528=$C93),--($D$2:$D$528=$D93),$Z$2:$Z$528,$AL$2:$AL$528)/SUMIFS($Z$2:$Z$528,$C$2:$C$528,$C93,$D$2:$D$528,$D93))</f>
        <v>1.0617562978356738</v>
      </c>
      <c r="AO93" s="7" cm="1">
        <f t="array" ref="AO93">_xlfn.XLOOKUP($C93&amp;$D93&amp;$F93,[1]TEAMS!$C$1:$C$844&amp;[1]TEAMS!$D$1:$D$844&amp;[1]TEAMS!$F$1:$F$844,[1]TEAMS!AQ$1:AQ$844,0,0)</f>
        <v>21.7</v>
      </c>
      <c r="AP93" s="7" cm="1">
        <f t="array" ref="AP93">_xlfn.XLOOKUP($C93&amp;$D93&amp;$F93,[1]TEAMS!$C$1:$C$844&amp;[1]TEAMS!$D$1:$D$844&amp;[1]TEAMS!$F$1:$F$844,[1]TEAMS!AS$1:AS$844,0,0)</f>
        <v>60</v>
      </c>
      <c r="AQ93" s="10" cm="1">
        <f t="array" ref="AQ93">_xlfn.XLOOKUP($C93&amp;$D93&amp;$F93,[1]TEAMS!$C$1:$C$844&amp;[1]TEAMS!$D$1:$D$844&amp;[1]TEAMS!$F$1:$F$844,[1]TEAMS!AT$1:AT$844,0,0)</f>
        <v>20.5</v>
      </c>
      <c r="AR93" s="10" cm="1">
        <f t="array" ref="AR93">_xlfn.XLOOKUP($C93&amp;$D93&amp;$F93,[1]TEAMS!$C$1:$C$844&amp;[1]TEAMS!$D$1:$D$844&amp;[1]TEAMS!$F$1:$F$844,[1]TEAMS!AU$1:AU$844,0,0)</f>
        <v>2.2999999999999998</v>
      </c>
      <c r="AS93" s="10" cm="1">
        <f t="array" ref="AS93">_xlfn.XLOOKUP($C93&amp;$D93&amp;$F93,[1]TEAMS!$C$1:$C$844&amp;[1]TEAMS!$D$1:$D$844&amp;[1]TEAMS!$F$1:$F$844,[1]TEAMS!AV$1:AV$844,0,0)</f>
        <v>5.9</v>
      </c>
      <c r="AT93" s="10" cm="1">
        <f t="array" ref="AT93">_xlfn.XLOOKUP($C93&amp;$D93&amp;$F93,[1]TEAMS!$C$1:$C$844&amp;[1]TEAMS!$D$1:$D$844&amp;[1]TEAMS!$F$1:$F$844,[1]TEAMS!AW$1:AW$844,0,0)</f>
        <v>16.2</v>
      </c>
      <c r="AU93" s="10" cm="1">
        <f t="array" ref="AU93">_xlfn.XLOOKUP($C93&amp;$D93&amp;$F93,[1]TEAMS!$C$1:$C$844&amp;[1]TEAMS!$D$1:$D$844&amp;[1]TEAMS!$F$1:$F$844,[1]TEAMS!AX$1:AX$844,0,0)</f>
        <v>1.2654320987654322</v>
      </c>
      <c r="AV93" s="10" cm="1">
        <f t="array" ref="AV93">_xlfn.XLOOKUP($C93&amp;$D93&amp;$F93,[1]TEAMS!$C$1:$C$844&amp;[1]TEAMS!$D$1:$D$844&amp;[1]TEAMS!$F$1:$F$844,[1]TEAMS!AY$1:AY$844,0,0)</f>
        <v>8.1999999999999993</v>
      </c>
      <c r="AW93" s="7"/>
      <c r="AX93" s="7"/>
      <c r="BB93" s="1" t="s">
        <v>135</v>
      </c>
      <c r="BC93" s="1">
        <v>2018</v>
      </c>
      <c r="BD93" s="1" t="s">
        <v>49</v>
      </c>
      <c r="BE93" s="7" t="s">
        <v>141</v>
      </c>
      <c r="BH93">
        <v>1471382</v>
      </c>
    </row>
    <row r="94" spans="1:60" x14ac:dyDescent="0.2">
      <c r="A94" s="1" t="str">
        <f t="shared" si="7"/>
        <v>2018-GSW-Damian Jones</v>
      </c>
      <c r="B94" s="1" t="s">
        <v>135</v>
      </c>
      <c r="C94" s="1">
        <v>2018</v>
      </c>
      <c r="D94" s="1" t="s">
        <v>49</v>
      </c>
      <c r="E94" s="1" t="str">
        <f t="shared" si="9"/>
        <v>2018-GSW</v>
      </c>
      <c r="F94" s="7" t="s">
        <v>142</v>
      </c>
      <c r="G94" s="7" cm="1">
        <f t="array" ref="G94">_xlfn.XLOOKUP($C94&amp;$D94&amp;$F94,[1]TEAMS!$C$1:$C$844&amp;[1]TEAMS!$D$1:$D$844&amp;[1]TEAMS!$F$1:$F$844,[1]TEAMS!G$1:G$844,"",0)</f>
        <v>15</v>
      </c>
      <c r="H94" s="7" t="str" cm="1">
        <f t="array" ref="H94">_xlfn.XLOOKUP($C94&amp;$D94&amp;$F94,[1]TEAMS!$C$1:$C$844&amp;[1]TEAMS!$D$1:$D$844&amp;[1]TEAMS!$F$1:$F$844,[1]TEAMS!H$1:H$844,"",0)</f>
        <v>C</v>
      </c>
      <c r="I94" s="8" cm="1">
        <f t="array" ref="I94">_xlfn.XLOOKUP($C94&amp;$D94&amp;$F94,[1]TEAMS!$C$1:$C$844&amp;[1]TEAMS!$D$1:$D$844&amp;[1]TEAMS!$F$1:$F$844,[1]TEAMS!BG$1:BG$844,"",0)</f>
        <v>5</v>
      </c>
      <c r="J94" s="9">
        <f t="shared" si="10"/>
        <v>5</v>
      </c>
      <c r="K94" s="7" cm="1">
        <f t="array" ref="K94">_xlfn.XLOOKUP($C94&amp;$D94&amp;$F94,[1]TEAMS!$C$1:$C$844&amp;[1]TEAMS!$D$1:$D$844&amp;[1]TEAMS!$F$1:$F$844,[1]TEAMS!J$1:J$844,"",0)</f>
        <v>83</v>
      </c>
      <c r="L94" s="7" cm="1">
        <f t="array" ref="L94">_xlfn.XLOOKUP($C94&amp;$D94&amp;$F94,[1]TEAMS!$C$1:$C$844&amp;[1]TEAMS!$D$1:$D$844&amp;[1]TEAMS!$F$1:$F$844,[1]TEAMS!L$1:L$844,"",0)</f>
        <v>245</v>
      </c>
      <c r="M94" s="10" cm="1">
        <f t="array" ref="M94">_xlfn.XLOOKUP($C94&amp;$D94&amp;$F94,[1]TEAMS!$C$1:$C$844&amp;[1]TEAMS!$D$1:$D$844&amp;[1]TEAMS!$F$1:$F$844,[1]TEAMS!N$1:N$844,"",0)</f>
        <v>24.999546781503518</v>
      </c>
      <c r="N94" s="7" cm="1">
        <f t="array" ref="N94">_xlfn.XLOOKUP($C94&amp;$D94&amp;$F94,[1]TEAMS!$C$1:$C$844&amp;[1]TEAMS!$D$1:$D$844&amp;[1]TEAMS!$F$1:$F$844,[1]TEAMS!O$1:O$844,"",0)</f>
        <v>88</v>
      </c>
      <c r="O94" s="11" cm="1">
        <f t="array" ref="O94">_xlfn.XLOOKUP($C94&amp;$D94&amp;$F94,[1]TEAMS!$C$1:$C$844&amp;[1]TEAMS!$D$1:$D$844&amp;[1]TEAMS!$F$1:$F$844,[1]TEAMS!P$1:P$844,"",0)</f>
        <v>1.0602409638554218</v>
      </c>
      <c r="P94" s="10" cm="1">
        <f t="array" ref="P94">_xlfn.XLOOKUP($C94&amp;$D94&amp;$F94,[1]TEAMS!$C$1:$C$844&amp;[1]TEAMS!$D$1:$D$844&amp;[1]TEAMS!$F$1:$F$844,[1]TEAMS!R$1:R$844,"",0)</f>
        <v>22.93888888888889</v>
      </c>
      <c r="Q94" s="7" t="str" cm="1">
        <f t="array" ref="Q94">_xlfn.XLOOKUP($C94&amp;$D94&amp;$F94,[1]TEAMS!$C$1:$C$844&amp;[1]TEAMS!$D$1:$D$844&amp;[1]TEAMS!$F$1:$F$844,[1]TEAMS!S$1:S$844,"",0)</f>
        <v>us</v>
      </c>
      <c r="R94" s="7" t="str" cm="1">
        <f t="array" ref="R94">_xlfn.XLOOKUP($C94&amp;$D94&amp;$F94,[1]TEAMS!$C$1:$C$844&amp;[1]TEAMS!$D$1:$D$844&amp;[1]TEAMS!$F$1:$F$844,[1]TEAMS!T$1:T$844,"",0)</f>
        <v>United States</v>
      </c>
      <c r="S94" s="7" t="str" cm="1">
        <f t="array" ref="S94">_xlfn.XLOOKUP($C94&amp;$D94&amp;$F94,[1]TEAMS!$C$1:$C$844&amp;[1]TEAMS!$D$1:$D$844&amp;[1]TEAMS!$F$1:$F$844,[1]TEAMS!U$1:U$844,"",0)</f>
        <v>North America</v>
      </c>
      <c r="T94" s="7" t="str" cm="1">
        <f t="array" ref="T94">_xlfn.XLOOKUP($C94&amp;$D94&amp;$F94,[1]TEAMS!$C$1:$C$844&amp;[1]TEAMS!$D$1:$D$844&amp;[1]TEAMS!$F$1:$F$844,[1]TEAMS!V$1:V$844,"",0)</f>
        <v>Americas</v>
      </c>
      <c r="U94" s="7" cm="1">
        <f t="array" ref="U94">_xlfn.XLOOKUP($C94&amp;$D94&amp;$F94,[1]TEAMS!$C$1:$C$844&amp;[1]TEAMS!$D$1:$D$844&amp;[1]TEAMS!$F$1:$F$844,[1]TEAMS!W$1:W$844,"",0)</f>
        <v>1</v>
      </c>
      <c r="V94" s="7" t="str" cm="1">
        <f t="array" ref="V94">_xlfn.XLOOKUP($C94&amp;$D94&amp;$F94,[1]TEAMS!$C$1:$C$844&amp;[1]TEAMS!$D$1:$D$844&amp;[1]TEAMS!$F$1:$F$844,[1]TEAMS!Z$1:Z$844,"",0)</f>
        <v>Vanderbilt</v>
      </c>
      <c r="W94" s="7" t="str" cm="1">
        <f t="array" ref="W94">_xlfn.XLOOKUP($C94&amp;$D94&amp;$F94,[1]TEAMS!$C$1:$C$844&amp;[1]TEAMS!$D$1:$D$844&amp;[1]TEAMS!$F$1:$F$844,[1]TEAMS!X$1:X$844,"",0)</f>
        <v>SEC</v>
      </c>
      <c r="X94" s="7" cm="1">
        <f t="array" ref="X94">_xlfn.XLOOKUP($C94&amp;$D94&amp;$F94,[1]TEAMS!$C$1:$C$844&amp;[1]TEAMS!$D$1:$D$844&amp;[1]TEAMS!$F$1:$F$844,[1]TEAMS!AF$1:AF$844,"",0)</f>
        <v>1312611</v>
      </c>
      <c r="Y94" s="8" cm="1">
        <f t="array" ref="Y94">_xlfn.XLOOKUP($C94&amp;$D94&amp;$F94,[1]TEAMS!$C$1:$C$844&amp;[1]TEAMS!$D$1:$D$844&amp;[1]TEAMS!$F$1:$F$844,[1]TEAMS!AG$1:AG$844,"",0)</f>
        <v>9.7645168791716998E-3</v>
      </c>
      <c r="Z94" s="7" cm="1">
        <f t="array" ref="Z94">_xlfn.XLOOKUP($C94&amp;$D94&amp;$F94,[1]TEAMS!$C$1:$C$844&amp;[1]TEAMS!$D$1:$D$844&amp;[1]TEAMS!$F$1:$F$844,[1]TEAMS!AJ$1:AJ$844,"",0)</f>
        <v>89</v>
      </c>
      <c r="AA94" s="7" cm="1">
        <f t="array" ref="AA94">_xlfn.XLOOKUP($C94&amp;$D94&amp;$F94,[1]TEAMS!$C$1:$C$844&amp;[1]TEAMS!$D$1:$D$844&amp;[1]TEAMS!$F$1:$F$844,[1]TEAMS!AR$1:AR$844,"",0)</f>
        <v>15.5</v>
      </c>
      <c r="AB94" s="8">
        <f t="shared" si="8"/>
        <v>6.9922449186476762E-2</v>
      </c>
      <c r="AC94" s="7" cm="1">
        <f t="array" ref="AC94">_xlfn.XLOOKUP($C94&amp;$D94&amp;$F94,[1]TEAMS!$C$1:$C$844&amp;[1]TEAMS!$D$1:$D$844&amp;[1]TEAMS!$F$1:$F$844,[1]TEAMS!AL$1:AL$844,0,0)</f>
        <v>0</v>
      </c>
      <c r="AD94" s="7" cm="1">
        <f t="array" ref="AD94">_xlfn.XLOOKUP($C94&amp;$D94&amp;$F94,[1]TEAMS!$C$1:$C$844&amp;[1]TEAMS!$D$1:$D$844&amp;[1]TEAMS!$F$1:$F$844,[1]TEAMS!AM$1:AM$844,0,0)</f>
        <v>0.1</v>
      </c>
      <c r="AE94" s="7" cm="1">
        <f t="array" ref="AE94">_xlfn.XLOOKUP($C94&amp;$D94&amp;$F94,[1]TEAMS!$C$1:$C$844&amp;[1]TEAMS!$D$1:$D$844&amp;[1]TEAMS!$F$1:$F$844,[1]TEAMS!AN$1:AN$844,0,0)</f>
        <v>0.1</v>
      </c>
      <c r="AF94" s="7"/>
      <c r="AG94" s="8">
        <f t="shared" si="11"/>
        <v>13.126109999999999</v>
      </c>
      <c r="AH94" s="8" cm="1">
        <f t="array" ref="AH94">IF(OR($AE94="",$Z94=""),0,SUMPRODUCT(--($C$2:$C$528=$C94),--($D$2:$D$528=$D94),$Z$2:$Z$528,$AE$2:$AE$528)/SUMIFS($Z$2:$Z$528,$C$2:$C$528,$C94,$D$2:$D$528,$D94))</f>
        <v>4.6377971514014904</v>
      </c>
      <c r="AI94" s="7" cm="1">
        <f t="array" ref="AI94">_xlfn.XLOOKUP($C94&amp;$D94&amp;$F94,[1]TEAMS!$C$1:$C$844&amp;[1]TEAMS!$D$1:$D$844&amp;[1]TEAMS!$F$1:$F$844,[1]TEAMS!AO$1:AO$844,"",0)</f>
        <v>-4.9000000000000004</v>
      </c>
      <c r="AJ94" s="8">
        <f t="shared" si="12"/>
        <v>-0.2678797959183673</v>
      </c>
      <c r="AK94" s="8" cm="1">
        <f t="array" ref="AK94">IF(OR($AI94="",$Z94=""),0,SUMPRODUCT(--($C$2:$C$528=$C94),--($D$2:$D$528=$D94),$Z$2:$Z$528,$AI$2:$AI$528)/SUMIFS($Z$2:$Z$528,$C$2:$C$528,$C94,$D$2:$D$528,$D94))</f>
        <v>1.3762582999645194</v>
      </c>
      <c r="AL94" s="7" cm="1">
        <f t="array" ref="AL94">_xlfn.XLOOKUP($C94&amp;$D94&amp;$F94,[1]TEAMS!$C$1:$C$844&amp;[1]TEAMS!$D$1:$D$844&amp;[1]TEAMS!$F$1:$F$844,[1]TEAMS!AP$1:AP$844,"",0)</f>
        <v>-2.31</v>
      </c>
      <c r="AM94" s="8">
        <f t="shared" si="13"/>
        <v>-0.56822987012987014</v>
      </c>
      <c r="AN94" s="8" cm="1">
        <f t="array" ref="AN94">IF(OR($AL94="",$Z94=""),0,SUMPRODUCT(--($C$2:$C$528=$C94),--($D$2:$D$528=$D94),$Z$2:$Z$528,$AL$2:$AL$528)/SUMIFS($Z$2:$Z$528,$C$2:$C$528,$C94,$D$2:$D$528,$D94))</f>
        <v>1.0617562978356738</v>
      </c>
      <c r="AO94" s="7" cm="1">
        <f t="array" ref="AO94">_xlfn.XLOOKUP($C94&amp;$D94&amp;$F94,[1]TEAMS!$C$1:$C$844&amp;[1]TEAMS!$D$1:$D$844&amp;[1]TEAMS!$F$1:$F$844,[1]TEAMS!AQ$1:AQ$844,0,0)</f>
        <v>13.9</v>
      </c>
      <c r="AP94" s="7" cm="1">
        <f t="array" ref="AP94">_xlfn.XLOOKUP($C94&amp;$D94&amp;$F94,[1]TEAMS!$C$1:$C$844&amp;[1]TEAMS!$D$1:$D$844&amp;[1]TEAMS!$F$1:$F$844,[1]TEAMS!AS$1:AS$844,0,0)</f>
        <v>51.7</v>
      </c>
      <c r="AQ94" s="10" cm="1">
        <f t="array" ref="AQ94">_xlfn.XLOOKUP($C94&amp;$D94&amp;$F94,[1]TEAMS!$C$1:$C$844&amp;[1]TEAMS!$D$1:$D$844&amp;[1]TEAMS!$F$1:$F$844,[1]TEAMS!AT$1:AT$844,0,0)</f>
        <v>2.9</v>
      </c>
      <c r="AR94" s="10" cm="1">
        <f t="array" ref="AR94">_xlfn.XLOOKUP($C94&amp;$D94&amp;$F94,[1]TEAMS!$C$1:$C$844&amp;[1]TEAMS!$D$1:$D$844&amp;[1]TEAMS!$F$1:$F$844,[1]TEAMS!AU$1:AU$844,0,0)</f>
        <v>0.5</v>
      </c>
      <c r="AS94" s="10" cm="1">
        <f t="array" ref="AS94">_xlfn.XLOOKUP($C94&amp;$D94&amp;$F94,[1]TEAMS!$C$1:$C$844&amp;[1]TEAMS!$D$1:$D$844&amp;[1]TEAMS!$F$1:$F$844,[1]TEAMS!AV$1:AV$844,0,0)</f>
        <v>2.7</v>
      </c>
      <c r="AT94" s="10" cm="1">
        <f t="array" ref="AT94">_xlfn.XLOOKUP($C94&amp;$D94&amp;$F94,[1]TEAMS!$C$1:$C$844&amp;[1]TEAMS!$D$1:$D$844&amp;[1]TEAMS!$F$1:$F$844,[1]TEAMS!AW$1:AW$844,0,0)</f>
        <v>14.2</v>
      </c>
      <c r="AU94" s="10" cm="1">
        <f t="array" ref="AU94">_xlfn.XLOOKUP($C94&amp;$D94&amp;$F94,[1]TEAMS!$C$1:$C$844&amp;[1]TEAMS!$D$1:$D$844&amp;[1]TEAMS!$F$1:$F$844,[1]TEAMS!AX$1:AX$844,0,0)</f>
        <v>0.20422535211267606</v>
      </c>
      <c r="AV94" s="10" cm="1">
        <f t="array" ref="AV94">_xlfn.XLOOKUP($C94&amp;$D94&amp;$F94,[1]TEAMS!$C$1:$C$844&amp;[1]TEAMS!$D$1:$D$844&amp;[1]TEAMS!$F$1:$F$844,[1]TEAMS!AY$1:AY$844,0,0)</f>
        <v>3.2</v>
      </c>
      <c r="AW94" s="7"/>
      <c r="AX94" s="7"/>
      <c r="BB94" s="1" t="s">
        <v>135</v>
      </c>
      <c r="BC94" s="1">
        <v>2018</v>
      </c>
      <c r="BD94" s="1" t="s">
        <v>49</v>
      </c>
      <c r="BE94" s="7" t="s">
        <v>142</v>
      </c>
      <c r="BH94">
        <v>1312611</v>
      </c>
    </row>
    <row r="95" spans="1:60" x14ac:dyDescent="0.2">
      <c r="A95" s="1" t="str">
        <f t="shared" si="7"/>
        <v>2018-GSW-Patrick McCaw</v>
      </c>
      <c r="B95" s="1" t="s">
        <v>135</v>
      </c>
      <c r="C95" s="1">
        <v>2018</v>
      </c>
      <c r="D95" s="1" t="s">
        <v>49</v>
      </c>
      <c r="E95" s="1" t="str">
        <f t="shared" si="9"/>
        <v>2018-GSW</v>
      </c>
      <c r="F95" s="7" t="s">
        <v>123</v>
      </c>
      <c r="G95" s="7" cm="1">
        <f t="array" ref="G95">_xlfn.XLOOKUP($C95&amp;$D95&amp;$F95,[1]TEAMS!$C$1:$C$844&amp;[1]TEAMS!$D$1:$D$844&amp;[1]TEAMS!$F$1:$F$844,[1]TEAMS!G$1:G$844,"",0)</f>
        <v>0</v>
      </c>
      <c r="H95" s="7" t="str" cm="1">
        <f t="array" ref="H95">_xlfn.XLOOKUP($C95&amp;$D95&amp;$F95,[1]TEAMS!$C$1:$C$844&amp;[1]TEAMS!$D$1:$D$844&amp;[1]TEAMS!$F$1:$F$844,[1]TEAMS!H$1:H$844,"",0)</f>
        <v>SG</v>
      </c>
      <c r="I95" s="8" cm="1">
        <f t="array" ref="I95">_xlfn.XLOOKUP($C95&amp;$D95&amp;$F95,[1]TEAMS!$C$1:$C$844&amp;[1]TEAMS!$D$1:$D$844&amp;[1]TEAMS!$F$1:$F$844,[1]TEAMS!BG$1:BG$844,"",0)</f>
        <v>1.58</v>
      </c>
      <c r="J95" s="9">
        <f t="shared" si="10"/>
        <v>2</v>
      </c>
      <c r="K95" s="7" cm="1">
        <f t="array" ref="K95">_xlfn.XLOOKUP($C95&amp;$D95&amp;$F95,[1]TEAMS!$C$1:$C$844&amp;[1]TEAMS!$D$1:$D$844&amp;[1]TEAMS!$F$1:$F$844,[1]TEAMS!J$1:J$844,"",0)</f>
        <v>79</v>
      </c>
      <c r="L95" s="7" cm="1">
        <f t="array" ref="L95">_xlfn.XLOOKUP($C95&amp;$D95&amp;$F95,[1]TEAMS!$C$1:$C$844&amp;[1]TEAMS!$D$1:$D$844&amp;[1]TEAMS!$F$1:$F$844,[1]TEAMS!L$1:L$844,"",0)</f>
        <v>181</v>
      </c>
      <c r="M95" s="10" cm="1">
        <f t="array" ref="M95">_xlfn.XLOOKUP($C95&amp;$D95&amp;$F95,[1]TEAMS!$C$1:$C$844&amp;[1]TEAMS!$D$1:$D$844&amp;[1]TEAMS!$F$1:$F$844,[1]TEAMS!N$1:N$844,"",0)</f>
        <v>20.386685727220435</v>
      </c>
      <c r="N95" s="7" cm="1">
        <f t="array" ref="N95">_xlfn.XLOOKUP($C95&amp;$D95&amp;$F95,[1]TEAMS!$C$1:$C$844&amp;[1]TEAMS!$D$1:$D$844&amp;[1]TEAMS!$F$1:$F$844,[1]TEAMS!O$1:O$844,"",0)</f>
        <v>82</v>
      </c>
      <c r="O95" s="11" cm="1">
        <f t="array" ref="O95">_xlfn.XLOOKUP($C95&amp;$D95&amp;$F95,[1]TEAMS!$C$1:$C$844&amp;[1]TEAMS!$D$1:$D$844&amp;[1]TEAMS!$F$1:$F$844,[1]TEAMS!P$1:P$844,"",0)</f>
        <v>1.0379746835443038</v>
      </c>
      <c r="P95" s="10" cm="1">
        <f t="array" ref="P95">_xlfn.XLOOKUP($C95&amp;$D95&amp;$F95,[1]TEAMS!$C$1:$C$844&amp;[1]TEAMS!$D$1:$D$844&amp;[1]TEAMS!$F$1:$F$844,[1]TEAMS!R$1:R$844,"",0)</f>
        <v>22.619444444444444</v>
      </c>
      <c r="Q95" s="7" t="str" cm="1">
        <f t="array" ref="Q95">_xlfn.XLOOKUP($C95&amp;$D95&amp;$F95,[1]TEAMS!$C$1:$C$844&amp;[1]TEAMS!$D$1:$D$844&amp;[1]TEAMS!$F$1:$F$844,[1]TEAMS!S$1:S$844,"",0)</f>
        <v>us</v>
      </c>
      <c r="R95" s="7" t="str" cm="1">
        <f t="array" ref="R95">_xlfn.XLOOKUP($C95&amp;$D95&amp;$F95,[1]TEAMS!$C$1:$C$844&amp;[1]TEAMS!$D$1:$D$844&amp;[1]TEAMS!$F$1:$F$844,[1]TEAMS!T$1:T$844,"",0)</f>
        <v>United States</v>
      </c>
      <c r="S95" s="7" t="str" cm="1">
        <f t="array" ref="S95">_xlfn.XLOOKUP($C95&amp;$D95&amp;$F95,[1]TEAMS!$C$1:$C$844&amp;[1]TEAMS!$D$1:$D$844&amp;[1]TEAMS!$F$1:$F$844,[1]TEAMS!U$1:U$844,"",0)</f>
        <v>North America</v>
      </c>
      <c r="T95" s="7" t="str" cm="1">
        <f t="array" ref="T95">_xlfn.XLOOKUP($C95&amp;$D95&amp;$F95,[1]TEAMS!$C$1:$C$844&amp;[1]TEAMS!$D$1:$D$844&amp;[1]TEAMS!$F$1:$F$844,[1]TEAMS!V$1:V$844,"",0)</f>
        <v>Americas</v>
      </c>
      <c r="U95" s="7" cm="1">
        <f t="array" ref="U95">_xlfn.XLOOKUP($C95&amp;$D95&amp;$F95,[1]TEAMS!$C$1:$C$844&amp;[1]TEAMS!$D$1:$D$844&amp;[1]TEAMS!$F$1:$F$844,[1]TEAMS!W$1:W$844,"",0)</f>
        <v>1</v>
      </c>
      <c r="V95" s="7" t="str" cm="1">
        <f t="array" ref="V95">_xlfn.XLOOKUP($C95&amp;$D95&amp;$F95,[1]TEAMS!$C$1:$C$844&amp;[1]TEAMS!$D$1:$D$844&amp;[1]TEAMS!$F$1:$F$844,[1]TEAMS!Z$1:Z$844,"",0)</f>
        <v>UNLV</v>
      </c>
      <c r="W95" s="7" t="str" cm="1">
        <f t="array" ref="W95">_xlfn.XLOOKUP($C95&amp;$D95&amp;$F95,[1]TEAMS!$C$1:$C$844&amp;[1]TEAMS!$D$1:$D$844&amp;[1]TEAMS!$F$1:$F$844,[1]TEAMS!X$1:X$844,"",0)</f>
        <v>MWC</v>
      </c>
      <c r="X95" s="7" cm="1">
        <f t="array" ref="X95">_xlfn.XLOOKUP($C95&amp;$D95&amp;$F95,[1]TEAMS!$C$1:$C$844&amp;[1]TEAMS!$D$1:$D$844&amp;[1]TEAMS!$F$1:$F$844,[1]TEAMS!AF$1:AF$844,"",0)</f>
        <v>1312611</v>
      </c>
      <c r="Y95" s="8" cm="1">
        <f t="array" ref="Y95">_xlfn.XLOOKUP($C95&amp;$D95&amp;$F95,[1]TEAMS!$C$1:$C$844&amp;[1]TEAMS!$D$1:$D$844&amp;[1]TEAMS!$F$1:$F$844,[1]TEAMS!AG$1:AG$844,"",0)</f>
        <v>9.7645168791716998E-3</v>
      </c>
      <c r="Z95" s="7" cm="1">
        <f t="array" ref="Z95">_xlfn.XLOOKUP($C95&amp;$D95&amp;$F95,[1]TEAMS!$C$1:$C$844&amp;[1]TEAMS!$D$1:$D$844&amp;[1]TEAMS!$F$1:$F$844,[1]TEAMS!AJ$1:AJ$844,"",0)</f>
        <v>961</v>
      </c>
      <c r="AA95" s="7" cm="1">
        <f t="array" ref="AA95">_xlfn.XLOOKUP($C95&amp;$D95&amp;$F95,[1]TEAMS!$C$1:$C$844&amp;[1]TEAMS!$D$1:$D$844&amp;[1]TEAMS!$F$1:$F$844,[1]TEAMS!AR$1:AR$844,"",0)</f>
        <v>20.9</v>
      </c>
      <c r="AB95" s="8">
        <f t="shared" si="8"/>
        <v>1.0180394343352424</v>
      </c>
      <c r="AC95" s="7" cm="1">
        <f t="array" ref="AC95">_xlfn.XLOOKUP($C95&amp;$D95&amp;$F95,[1]TEAMS!$C$1:$C$844&amp;[1]TEAMS!$D$1:$D$844&amp;[1]TEAMS!$F$1:$F$844,[1]TEAMS!AL$1:AL$844,0,0)</f>
        <v>-0.3</v>
      </c>
      <c r="AD95" s="7" cm="1">
        <f t="array" ref="AD95">_xlfn.XLOOKUP($C95&amp;$D95&amp;$F95,[1]TEAMS!$C$1:$C$844&amp;[1]TEAMS!$D$1:$D$844&amp;[1]TEAMS!$F$1:$F$844,[1]TEAMS!AM$1:AM$844,0,0)</f>
        <v>0.8</v>
      </c>
      <c r="AE95" s="7" cm="1">
        <f t="array" ref="AE95">_xlfn.XLOOKUP($C95&amp;$D95&amp;$F95,[1]TEAMS!$C$1:$C$844&amp;[1]TEAMS!$D$1:$D$844&amp;[1]TEAMS!$F$1:$F$844,[1]TEAMS!AN$1:AN$844,0,0)</f>
        <v>0.6</v>
      </c>
      <c r="AF95" s="7"/>
      <c r="AG95" s="8">
        <f t="shared" si="11"/>
        <v>2.1876850000000001</v>
      </c>
      <c r="AH95" s="8" cm="1">
        <f t="array" ref="AH95">IF(OR($AE95="",$Z95=""),0,SUMPRODUCT(--($C$2:$C$528=$C95),--($D$2:$D$528=$D95),$Z$2:$Z$528,$AE$2:$AE$528)/SUMIFS($Z$2:$Z$528,$C$2:$C$528,$C95,$D$2:$D$528,$D95))</f>
        <v>4.6377971514014904</v>
      </c>
      <c r="AI95" s="7" cm="1">
        <f t="array" ref="AI95">_xlfn.XLOOKUP($C95&amp;$D95&amp;$F95,[1]TEAMS!$C$1:$C$844&amp;[1]TEAMS!$D$1:$D$844&amp;[1]TEAMS!$F$1:$F$844,[1]TEAMS!AO$1:AO$844,"",0)</f>
        <v>-4.8</v>
      </c>
      <c r="AJ95" s="8">
        <f t="shared" si="12"/>
        <v>-0.27346062500000001</v>
      </c>
      <c r="AK95" s="8" cm="1">
        <f t="array" ref="AK95">IF(OR($AI95="",$Z95=""),0,SUMPRODUCT(--($C$2:$C$528=$C95),--($D$2:$D$528=$D95),$Z$2:$Z$528,$AI$2:$AI$528)/SUMIFS($Z$2:$Z$528,$C$2:$C$528,$C95,$D$2:$D$528,$D95))</f>
        <v>1.3762582999645194</v>
      </c>
      <c r="AL95" s="7" cm="1">
        <f t="array" ref="AL95">_xlfn.XLOOKUP($C95&amp;$D95&amp;$F95,[1]TEAMS!$C$1:$C$844&amp;[1]TEAMS!$D$1:$D$844&amp;[1]TEAMS!$F$1:$F$844,[1]TEAMS!AP$1:AP$844,"",0)</f>
        <v>-3.18</v>
      </c>
      <c r="AM95" s="8">
        <f t="shared" si="13"/>
        <v>-0.4127707547169811</v>
      </c>
      <c r="AN95" s="8" cm="1">
        <f t="array" ref="AN95">IF(OR($AL95="",$Z95=""),0,SUMPRODUCT(--($C$2:$C$528=$C95),--($D$2:$D$528=$D95),$Z$2:$Z$528,$AL$2:$AL$528)/SUMIFS($Z$2:$Z$528,$C$2:$C$528,$C95,$D$2:$D$528,$D95))</f>
        <v>1.0617562978356738</v>
      </c>
      <c r="AO95" s="7" cm="1">
        <f t="array" ref="AO95">_xlfn.XLOOKUP($C95&amp;$D95&amp;$F95,[1]TEAMS!$C$1:$C$844&amp;[1]TEAMS!$D$1:$D$844&amp;[1]TEAMS!$F$1:$F$844,[1]TEAMS!AQ$1:AQ$844,0,0)</f>
        <v>12.8</v>
      </c>
      <c r="AP95" s="7" cm="1">
        <f t="array" ref="AP95">_xlfn.XLOOKUP($C95&amp;$D95&amp;$F95,[1]TEAMS!$C$1:$C$844&amp;[1]TEAMS!$D$1:$D$844&amp;[1]TEAMS!$F$1:$F$844,[1]TEAMS!AS$1:AS$844,0,0)</f>
        <v>47.699999999999996</v>
      </c>
      <c r="AQ95" s="10" cm="1">
        <f t="array" ref="AQ95">_xlfn.XLOOKUP($C95&amp;$D95&amp;$F95,[1]TEAMS!$C$1:$C$844&amp;[1]TEAMS!$D$1:$D$844&amp;[1]TEAMS!$F$1:$F$844,[1]TEAMS!AT$1:AT$844,0,0)</f>
        <v>10.6</v>
      </c>
      <c r="AR95" s="10" cm="1">
        <f t="array" ref="AR95">_xlfn.XLOOKUP($C95&amp;$D95&amp;$F95,[1]TEAMS!$C$1:$C$844&amp;[1]TEAMS!$D$1:$D$844&amp;[1]TEAMS!$F$1:$F$844,[1]TEAMS!AU$1:AU$844,0,0)</f>
        <v>2.2000000000000002</v>
      </c>
      <c r="AS95" s="10" cm="1">
        <f t="array" ref="AS95">_xlfn.XLOOKUP($C95&amp;$D95&amp;$F95,[1]TEAMS!$C$1:$C$844&amp;[1]TEAMS!$D$1:$D$844&amp;[1]TEAMS!$F$1:$F$844,[1]TEAMS!AV$1:AV$844,0,0)</f>
        <v>0.8</v>
      </c>
      <c r="AT95" s="10" cm="1">
        <f t="array" ref="AT95">_xlfn.XLOOKUP($C95&amp;$D95&amp;$F95,[1]TEAMS!$C$1:$C$844&amp;[1]TEAMS!$D$1:$D$844&amp;[1]TEAMS!$F$1:$F$844,[1]TEAMS!AW$1:AW$844,0,0)</f>
        <v>14.6</v>
      </c>
      <c r="AU95" s="10" cm="1">
        <f t="array" ref="AU95">_xlfn.XLOOKUP($C95&amp;$D95&amp;$F95,[1]TEAMS!$C$1:$C$844&amp;[1]TEAMS!$D$1:$D$844&amp;[1]TEAMS!$F$1:$F$844,[1]TEAMS!AX$1:AX$844,0,0)</f>
        <v>0.72602739726027399</v>
      </c>
      <c r="AV95" s="10" cm="1">
        <f t="array" ref="AV95">_xlfn.XLOOKUP($C95&amp;$D95&amp;$F95,[1]TEAMS!$C$1:$C$844&amp;[1]TEAMS!$D$1:$D$844&amp;[1]TEAMS!$F$1:$F$844,[1]TEAMS!AY$1:AY$844,0,0)</f>
        <v>3</v>
      </c>
      <c r="AW95" s="7"/>
      <c r="AX95" s="7"/>
      <c r="BB95" s="1" t="s">
        <v>135</v>
      </c>
      <c r="BC95" s="1">
        <v>2018</v>
      </c>
      <c r="BD95" s="1" t="s">
        <v>49</v>
      </c>
      <c r="BE95" s="7" t="s">
        <v>123</v>
      </c>
      <c r="BH95">
        <v>1312611</v>
      </c>
    </row>
    <row r="96" spans="1:60" x14ac:dyDescent="0.2">
      <c r="A96" s="1" t="str">
        <f t="shared" si="7"/>
        <v>2018-GSW-Jordan Bell</v>
      </c>
      <c r="B96" s="1" t="s">
        <v>135</v>
      </c>
      <c r="C96" s="1">
        <v>2018</v>
      </c>
      <c r="D96" s="1" t="s">
        <v>49</v>
      </c>
      <c r="E96" s="1" t="str">
        <f t="shared" si="9"/>
        <v>2018-GSW</v>
      </c>
      <c r="F96" s="7" t="s">
        <v>143</v>
      </c>
      <c r="G96" s="7" cm="1">
        <f t="array" ref="G96">_xlfn.XLOOKUP($C96&amp;$D96&amp;$F96,[1]TEAMS!$C$1:$C$844&amp;[1]TEAMS!$D$1:$D$844&amp;[1]TEAMS!$F$1:$F$844,[1]TEAMS!G$1:G$844,"",0)</f>
        <v>2</v>
      </c>
      <c r="H96" s="7" t="str" cm="1">
        <f t="array" ref="H96">_xlfn.XLOOKUP($C96&amp;$D96&amp;$F96,[1]TEAMS!$C$1:$C$844&amp;[1]TEAMS!$D$1:$D$844&amp;[1]TEAMS!$F$1:$F$844,[1]TEAMS!H$1:H$844,"",0)</f>
        <v>C</v>
      </c>
      <c r="I96" s="8" cm="1">
        <f t="array" ref="I96">_xlfn.XLOOKUP($C96&amp;$D96&amp;$F96,[1]TEAMS!$C$1:$C$844&amp;[1]TEAMS!$D$1:$D$844&amp;[1]TEAMS!$F$1:$F$844,[1]TEAMS!BG$1:BG$844,"",0)</f>
        <v>4.45</v>
      </c>
      <c r="J96" s="9">
        <f t="shared" si="10"/>
        <v>4</v>
      </c>
      <c r="K96" s="7" cm="1">
        <f t="array" ref="K96">_xlfn.XLOOKUP($C96&amp;$D96&amp;$F96,[1]TEAMS!$C$1:$C$844&amp;[1]TEAMS!$D$1:$D$844&amp;[1]TEAMS!$F$1:$F$844,[1]TEAMS!J$1:J$844,"",0)</f>
        <v>80</v>
      </c>
      <c r="L96" s="7" cm="1">
        <f t="array" ref="L96">_xlfn.XLOOKUP($C96&amp;$D96&amp;$F96,[1]TEAMS!$C$1:$C$844&amp;[1]TEAMS!$D$1:$D$844&amp;[1]TEAMS!$F$1:$F$844,[1]TEAMS!L$1:L$844,"",0)</f>
        <v>216</v>
      </c>
      <c r="M96" s="10" cm="1">
        <f t="array" ref="M96">_xlfn.XLOOKUP($C96&amp;$D96&amp;$F96,[1]TEAMS!$C$1:$C$844&amp;[1]TEAMS!$D$1:$D$844&amp;[1]TEAMS!$F$1:$F$844,[1]TEAMS!N$1:N$844,"",0)</f>
        <v>23.724442346938769</v>
      </c>
      <c r="N96" s="7" cm="1">
        <f t="array" ref="N96">_xlfn.XLOOKUP($C96&amp;$D96&amp;$F96,[1]TEAMS!$C$1:$C$844&amp;[1]TEAMS!$D$1:$D$844&amp;[1]TEAMS!$F$1:$F$844,[1]TEAMS!O$1:O$844,"",0)</f>
        <v>84</v>
      </c>
      <c r="O96" s="11" cm="1">
        <f t="array" ref="O96">_xlfn.XLOOKUP($C96&amp;$D96&amp;$F96,[1]TEAMS!$C$1:$C$844&amp;[1]TEAMS!$D$1:$D$844&amp;[1]TEAMS!$F$1:$F$844,[1]TEAMS!P$1:P$844,"",0)</f>
        <v>1.05</v>
      </c>
      <c r="P96" s="10" cm="1">
        <f t="array" ref="P96">_xlfn.XLOOKUP($C96&amp;$D96&amp;$F96,[1]TEAMS!$C$1:$C$844&amp;[1]TEAMS!$D$1:$D$844&amp;[1]TEAMS!$F$1:$F$844,[1]TEAMS!R$1:R$844,"",0)</f>
        <v>23.419444444444444</v>
      </c>
      <c r="Q96" s="7" t="str" cm="1">
        <f t="array" ref="Q96">_xlfn.XLOOKUP($C96&amp;$D96&amp;$F96,[1]TEAMS!$C$1:$C$844&amp;[1]TEAMS!$D$1:$D$844&amp;[1]TEAMS!$F$1:$F$844,[1]TEAMS!S$1:S$844,"",0)</f>
        <v>us</v>
      </c>
      <c r="R96" s="7" t="str" cm="1">
        <f t="array" ref="R96">_xlfn.XLOOKUP($C96&amp;$D96&amp;$F96,[1]TEAMS!$C$1:$C$844&amp;[1]TEAMS!$D$1:$D$844&amp;[1]TEAMS!$F$1:$F$844,[1]TEAMS!T$1:T$844,"",0)</f>
        <v>United States</v>
      </c>
      <c r="S96" s="7" t="str" cm="1">
        <f t="array" ref="S96">_xlfn.XLOOKUP($C96&amp;$D96&amp;$F96,[1]TEAMS!$C$1:$C$844&amp;[1]TEAMS!$D$1:$D$844&amp;[1]TEAMS!$F$1:$F$844,[1]TEAMS!U$1:U$844,"",0)</f>
        <v>North America</v>
      </c>
      <c r="T96" s="7" t="str" cm="1">
        <f t="array" ref="T96">_xlfn.XLOOKUP($C96&amp;$D96&amp;$F96,[1]TEAMS!$C$1:$C$844&amp;[1]TEAMS!$D$1:$D$844&amp;[1]TEAMS!$F$1:$F$844,[1]TEAMS!V$1:V$844,"",0)</f>
        <v>Americas</v>
      </c>
      <c r="U96" s="7" cm="1">
        <f t="array" ref="U96">_xlfn.XLOOKUP($C96&amp;$D96&amp;$F96,[1]TEAMS!$C$1:$C$844&amp;[1]TEAMS!$D$1:$D$844&amp;[1]TEAMS!$F$1:$F$844,[1]TEAMS!W$1:W$844,"",0)</f>
        <v>1</v>
      </c>
      <c r="V96" s="7" t="str" cm="1">
        <f t="array" ref="V96">_xlfn.XLOOKUP($C96&amp;$D96&amp;$F96,[1]TEAMS!$C$1:$C$844&amp;[1]TEAMS!$D$1:$D$844&amp;[1]TEAMS!$F$1:$F$844,[1]TEAMS!Z$1:Z$844,"",0)</f>
        <v>Oregon</v>
      </c>
      <c r="W96" s="7" t="str" cm="1">
        <f t="array" ref="W96">_xlfn.XLOOKUP($C96&amp;$D96&amp;$F96,[1]TEAMS!$C$1:$C$844&amp;[1]TEAMS!$D$1:$D$844&amp;[1]TEAMS!$F$1:$F$844,[1]TEAMS!X$1:X$844,"",0)</f>
        <v>PAC12</v>
      </c>
      <c r="X96" s="7" cm="1">
        <f t="array" ref="X96">_xlfn.XLOOKUP($C96&amp;$D96&amp;$F96,[1]TEAMS!$C$1:$C$844&amp;[1]TEAMS!$D$1:$D$844&amp;[1]TEAMS!$F$1:$F$844,[1]TEAMS!AF$1:AF$844,"",0)</f>
        <v>815615</v>
      </c>
      <c r="Y96" s="8" cm="1">
        <f t="array" ref="Y96">_xlfn.XLOOKUP($C96&amp;$D96&amp;$F96,[1]TEAMS!$C$1:$C$844&amp;[1]TEAMS!$D$1:$D$844&amp;[1]TEAMS!$F$1:$F$844,[1]TEAMS!AG$1:AG$844,"",0)</f>
        <v>6.0673622531013573E-3</v>
      </c>
      <c r="Z96" s="7" cm="1">
        <f t="array" ref="Z96">_xlfn.XLOOKUP($C96&amp;$D96&amp;$F96,[1]TEAMS!$C$1:$C$844&amp;[1]TEAMS!$D$1:$D$844&amp;[1]TEAMS!$F$1:$F$844,[1]TEAMS!AJ$1:AJ$844,"",0)</f>
        <v>809</v>
      </c>
      <c r="AA96" s="7" cm="1">
        <f t="array" ref="AA96">_xlfn.XLOOKUP($C96&amp;$D96&amp;$F96,[1]TEAMS!$C$1:$C$844&amp;[1]TEAMS!$D$1:$D$844&amp;[1]TEAMS!$F$1:$F$844,[1]TEAMS!AR$1:AR$844,"",0)</f>
        <v>28.2</v>
      </c>
      <c r="AB96" s="8">
        <f t="shared" si="8"/>
        <v>1.1563586598408433</v>
      </c>
      <c r="AC96" s="7" cm="1">
        <f t="array" ref="AC96">_xlfn.XLOOKUP($C96&amp;$D96&amp;$F96,[1]TEAMS!$C$1:$C$844&amp;[1]TEAMS!$D$1:$D$844&amp;[1]TEAMS!$F$1:$F$844,[1]TEAMS!AL$1:AL$844,0,0)</f>
        <v>1.6</v>
      </c>
      <c r="AD96" s="7" cm="1">
        <f t="array" ref="AD96">_xlfn.XLOOKUP($C96&amp;$D96&amp;$F96,[1]TEAMS!$C$1:$C$844&amp;[1]TEAMS!$D$1:$D$844&amp;[1]TEAMS!$F$1:$F$844,[1]TEAMS!AM$1:AM$844,0,0)</f>
        <v>1.4</v>
      </c>
      <c r="AE96" s="7" cm="1">
        <f t="array" ref="AE96">_xlfn.XLOOKUP($C96&amp;$D96&amp;$F96,[1]TEAMS!$C$1:$C$844&amp;[1]TEAMS!$D$1:$D$844&amp;[1]TEAMS!$F$1:$F$844,[1]TEAMS!AN$1:AN$844,0,0)</f>
        <v>2.9</v>
      </c>
      <c r="AF96" s="7"/>
      <c r="AG96" s="8">
        <f t="shared" si="11"/>
        <v>0.28124655172413793</v>
      </c>
      <c r="AH96" s="8" cm="1">
        <f t="array" ref="AH96">IF(OR($AE96="",$Z96=""),0,SUMPRODUCT(--($C$2:$C$528=$C96),--($D$2:$D$528=$D96),$Z$2:$Z$528,$AE$2:$AE$528)/SUMIFS($Z$2:$Z$528,$C$2:$C$528,$C96,$D$2:$D$528,$D96))</f>
        <v>4.6377971514014904</v>
      </c>
      <c r="AI96" s="7" cm="1">
        <f t="array" ref="AI96">_xlfn.XLOOKUP($C96&amp;$D96&amp;$F96,[1]TEAMS!$C$1:$C$844&amp;[1]TEAMS!$D$1:$D$844&amp;[1]TEAMS!$F$1:$F$844,[1]TEAMS!AO$1:AO$844,"",0)</f>
        <v>2.2000000000000002</v>
      </c>
      <c r="AJ96" s="8">
        <f t="shared" si="12"/>
        <v>0.37073409090909087</v>
      </c>
      <c r="AK96" s="8" cm="1">
        <f t="array" ref="AK96">IF(OR($AI96="",$Z96=""),0,SUMPRODUCT(--($C$2:$C$528=$C96),--($D$2:$D$528=$D96),$Z$2:$Z$528,$AI$2:$AI$528)/SUMIFS($Z$2:$Z$528,$C$2:$C$528,$C96,$D$2:$D$528,$D96))</f>
        <v>1.3762582999645194</v>
      </c>
      <c r="AL96" s="7" cm="1">
        <f t="array" ref="AL96">_xlfn.XLOOKUP($C96&amp;$D96&amp;$F96,[1]TEAMS!$C$1:$C$844&amp;[1]TEAMS!$D$1:$D$844&amp;[1]TEAMS!$F$1:$F$844,[1]TEAMS!AP$1:AP$844,"",0)</f>
        <v>1.87</v>
      </c>
      <c r="AM96" s="8">
        <f t="shared" si="13"/>
        <v>0.43615775401069518</v>
      </c>
      <c r="AN96" s="8" cm="1">
        <f t="array" ref="AN96">IF(OR($AL96="",$Z96=""),0,SUMPRODUCT(--($C$2:$C$528=$C96),--($D$2:$D$528=$D96),$Z$2:$Z$528,$AL$2:$AL$528)/SUMIFS($Z$2:$Z$528,$C$2:$C$528,$C96,$D$2:$D$528,$D96))</f>
        <v>1.0617562978356738</v>
      </c>
      <c r="AO96" s="7" cm="1">
        <f t="array" ref="AO96">_xlfn.XLOOKUP($C96&amp;$D96&amp;$F96,[1]TEAMS!$C$1:$C$844&amp;[1]TEAMS!$D$1:$D$844&amp;[1]TEAMS!$F$1:$F$844,[1]TEAMS!AQ$1:AQ$844,0,0)</f>
        <v>13.9</v>
      </c>
      <c r="AP96" s="7" cm="1">
        <f t="array" ref="AP96">_xlfn.XLOOKUP($C96&amp;$D96&amp;$F96,[1]TEAMS!$C$1:$C$844&amp;[1]TEAMS!$D$1:$D$844&amp;[1]TEAMS!$F$1:$F$844,[1]TEAMS!AS$1:AS$844,0,0)</f>
        <v>64.099999999999994</v>
      </c>
      <c r="AQ96" s="10" cm="1">
        <f t="array" ref="AQ96">_xlfn.XLOOKUP($C96&amp;$D96&amp;$F96,[1]TEAMS!$C$1:$C$844&amp;[1]TEAMS!$D$1:$D$844&amp;[1]TEAMS!$F$1:$F$844,[1]TEAMS!AT$1:AT$844,0,0)</f>
        <v>16.899999999999999</v>
      </c>
      <c r="AR96" s="10" cm="1">
        <f t="array" ref="AR96">_xlfn.XLOOKUP($C96&amp;$D96&amp;$F96,[1]TEAMS!$C$1:$C$844&amp;[1]TEAMS!$D$1:$D$844&amp;[1]TEAMS!$F$1:$F$844,[1]TEAMS!AU$1:AU$844,0,0)</f>
        <v>2.1</v>
      </c>
      <c r="AS96" s="10" cm="1">
        <f t="array" ref="AS96">_xlfn.XLOOKUP($C96&amp;$D96&amp;$F96,[1]TEAMS!$C$1:$C$844&amp;[1]TEAMS!$D$1:$D$844&amp;[1]TEAMS!$F$1:$F$844,[1]TEAMS!AV$1:AV$844,0,0)</f>
        <v>5.5</v>
      </c>
      <c r="AT96" s="10" cm="1">
        <f t="array" ref="AT96">_xlfn.XLOOKUP($C96&amp;$D96&amp;$F96,[1]TEAMS!$C$1:$C$844&amp;[1]TEAMS!$D$1:$D$844&amp;[1]TEAMS!$F$1:$F$844,[1]TEAMS!AW$1:AW$844,0,0)</f>
        <v>20</v>
      </c>
      <c r="AU96" s="10" cm="1">
        <f t="array" ref="AU96">_xlfn.XLOOKUP($C96&amp;$D96&amp;$F96,[1]TEAMS!$C$1:$C$844&amp;[1]TEAMS!$D$1:$D$844&amp;[1]TEAMS!$F$1:$F$844,[1]TEAMS!AX$1:AX$844,0,0)</f>
        <v>0.84499999999999997</v>
      </c>
      <c r="AV96" s="10" cm="1">
        <f t="array" ref="AV96">_xlfn.XLOOKUP($C96&amp;$D96&amp;$F96,[1]TEAMS!$C$1:$C$844&amp;[1]TEAMS!$D$1:$D$844&amp;[1]TEAMS!$F$1:$F$844,[1]TEAMS!AY$1:AY$844,0,0)</f>
        <v>7.6</v>
      </c>
      <c r="AW96" s="7"/>
      <c r="AX96" s="7"/>
      <c r="BB96" s="1" t="s">
        <v>135</v>
      </c>
      <c r="BC96" s="1">
        <v>2018</v>
      </c>
      <c r="BD96" s="1" t="s">
        <v>49</v>
      </c>
      <c r="BE96" s="7" t="s">
        <v>143</v>
      </c>
      <c r="BH96">
        <v>815615</v>
      </c>
    </row>
    <row r="97" spans="1:60" x14ac:dyDescent="0.2">
      <c r="A97" s="1" t="str">
        <f t="shared" si="7"/>
        <v>2018-GSW-Quinn Cook</v>
      </c>
      <c r="B97" s="1" t="s">
        <v>135</v>
      </c>
      <c r="C97" s="1">
        <v>2018</v>
      </c>
      <c r="D97" s="1" t="s">
        <v>49</v>
      </c>
      <c r="E97" s="1" t="str">
        <f t="shared" si="9"/>
        <v>2018-GSW</v>
      </c>
      <c r="F97" s="7" t="s">
        <v>99</v>
      </c>
      <c r="G97" s="7" cm="1">
        <f t="array" ref="G97">_xlfn.XLOOKUP($C97&amp;$D97&amp;$F97,[1]TEAMS!$C$1:$C$844&amp;[1]TEAMS!$D$1:$D$844&amp;[1]TEAMS!$F$1:$F$844,[1]TEAMS!G$1:G$844,"",0)</f>
        <v>4</v>
      </c>
      <c r="H97" s="7" t="str" cm="1">
        <f t="array" ref="H97">_xlfn.XLOOKUP($C97&amp;$D97&amp;$F97,[1]TEAMS!$C$1:$C$844&amp;[1]TEAMS!$D$1:$D$844&amp;[1]TEAMS!$F$1:$F$844,[1]TEAMS!H$1:H$844,"",0)</f>
        <v>PG</v>
      </c>
      <c r="I97" s="8" cm="1">
        <f t="array" ref="I97">_xlfn.XLOOKUP($C97&amp;$D97&amp;$F97,[1]TEAMS!$C$1:$C$844&amp;[1]TEAMS!$D$1:$D$844&amp;[1]TEAMS!$F$1:$F$844,[1]TEAMS!BG$1:BG$844,"",0)</f>
        <v>1</v>
      </c>
      <c r="J97" s="9">
        <f t="shared" si="10"/>
        <v>1</v>
      </c>
      <c r="K97" s="7" cm="1">
        <f t="array" ref="K97">_xlfn.XLOOKUP($C97&amp;$D97&amp;$F97,[1]TEAMS!$C$1:$C$844&amp;[1]TEAMS!$D$1:$D$844&amp;[1]TEAMS!$F$1:$F$844,[1]TEAMS!J$1:J$844,"",0)</f>
        <v>73</v>
      </c>
      <c r="L97" s="7" cm="1">
        <f t="array" ref="L97">_xlfn.XLOOKUP($C97&amp;$D97&amp;$F97,[1]TEAMS!$C$1:$C$844&amp;[1]TEAMS!$D$1:$D$844&amp;[1]TEAMS!$F$1:$F$844,[1]TEAMS!L$1:L$844,"",0)</f>
        <v>180</v>
      </c>
      <c r="M97" s="10" cm="1">
        <f t="array" ref="M97">_xlfn.XLOOKUP($C97&amp;$D97&amp;$F97,[1]TEAMS!$C$1:$C$844&amp;[1]TEAMS!$D$1:$D$844&amp;[1]TEAMS!$F$1:$F$844,[1]TEAMS!N$1:N$844,"",0)</f>
        <v>23.743734130920142</v>
      </c>
      <c r="N97" s="7" cm="1">
        <f t="array" ref="N97">_xlfn.XLOOKUP($C97&amp;$D97&amp;$F97,[1]TEAMS!$C$1:$C$844&amp;[1]TEAMS!$D$1:$D$844&amp;[1]TEAMS!$F$1:$F$844,[1]TEAMS!O$1:O$844,"",0)</f>
        <v>76</v>
      </c>
      <c r="O97" s="11" cm="1">
        <f t="array" ref="O97">_xlfn.XLOOKUP($C97&amp;$D97&amp;$F97,[1]TEAMS!$C$1:$C$844&amp;[1]TEAMS!$D$1:$D$844&amp;[1]TEAMS!$F$1:$F$844,[1]TEAMS!P$1:P$844,"",0)</f>
        <v>1.0410958904109588</v>
      </c>
      <c r="P97" s="10" cm="1">
        <f t="array" ref="P97">_xlfn.XLOOKUP($C97&amp;$D97&amp;$F97,[1]TEAMS!$C$1:$C$844&amp;[1]TEAMS!$D$1:$D$844&amp;[1]TEAMS!$F$1:$F$844,[1]TEAMS!R$1:R$844,"",0)</f>
        <v>25.208333333333332</v>
      </c>
      <c r="Q97" s="7" t="str" cm="1">
        <f t="array" ref="Q97">_xlfn.XLOOKUP($C97&amp;$D97&amp;$F97,[1]TEAMS!$C$1:$C$844&amp;[1]TEAMS!$D$1:$D$844&amp;[1]TEAMS!$F$1:$F$844,[1]TEAMS!S$1:S$844,"",0)</f>
        <v>us</v>
      </c>
      <c r="R97" s="7" t="str" cm="1">
        <f t="array" ref="R97">_xlfn.XLOOKUP($C97&amp;$D97&amp;$F97,[1]TEAMS!$C$1:$C$844&amp;[1]TEAMS!$D$1:$D$844&amp;[1]TEAMS!$F$1:$F$844,[1]TEAMS!T$1:T$844,"",0)</f>
        <v>United States</v>
      </c>
      <c r="S97" s="7" t="str" cm="1">
        <f t="array" ref="S97">_xlfn.XLOOKUP($C97&amp;$D97&amp;$F97,[1]TEAMS!$C$1:$C$844&amp;[1]TEAMS!$D$1:$D$844&amp;[1]TEAMS!$F$1:$F$844,[1]TEAMS!U$1:U$844,"",0)</f>
        <v>North America</v>
      </c>
      <c r="T97" s="7" t="str" cm="1">
        <f t="array" ref="T97">_xlfn.XLOOKUP($C97&amp;$D97&amp;$F97,[1]TEAMS!$C$1:$C$844&amp;[1]TEAMS!$D$1:$D$844&amp;[1]TEAMS!$F$1:$F$844,[1]TEAMS!V$1:V$844,"",0)</f>
        <v>Americas</v>
      </c>
      <c r="U97" s="7" cm="1">
        <f t="array" ref="U97">_xlfn.XLOOKUP($C97&amp;$D97&amp;$F97,[1]TEAMS!$C$1:$C$844&amp;[1]TEAMS!$D$1:$D$844&amp;[1]TEAMS!$F$1:$F$844,[1]TEAMS!W$1:W$844,"",0)</f>
        <v>1</v>
      </c>
      <c r="V97" s="7" t="str" cm="1">
        <f t="array" ref="V97">_xlfn.XLOOKUP($C97&amp;$D97&amp;$F97,[1]TEAMS!$C$1:$C$844&amp;[1]TEAMS!$D$1:$D$844&amp;[1]TEAMS!$F$1:$F$844,[1]TEAMS!Z$1:Z$844,"",0)</f>
        <v>Duke</v>
      </c>
      <c r="W97" s="7" t="str" cm="1">
        <f t="array" ref="W97">_xlfn.XLOOKUP($C97&amp;$D97&amp;$F97,[1]TEAMS!$C$1:$C$844&amp;[1]TEAMS!$D$1:$D$844&amp;[1]TEAMS!$F$1:$F$844,[1]TEAMS!X$1:X$844,"",0)</f>
        <v>ACC</v>
      </c>
      <c r="X97" s="7" cm="1">
        <f t="array" ref="X97">_xlfn.XLOOKUP($C97&amp;$D97&amp;$F97,[1]TEAMS!$C$1:$C$844&amp;[1]TEAMS!$D$1:$D$844&amp;[1]TEAMS!$F$1:$F$844,[1]TEAMS!AF$1:AF$844,"",0)</f>
        <v>14832</v>
      </c>
      <c r="Y97" s="8" cm="1">
        <f t="array" ref="Y97">_xlfn.XLOOKUP($C97&amp;$D97&amp;$F97,[1]TEAMS!$C$1:$C$844&amp;[1]TEAMS!$D$1:$D$844&amp;[1]TEAMS!$F$1:$F$844,[1]TEAMS!AG$1:AG$844,"",0)</f>
        <v>1.1033528924553782E-4</v>
      </c>
      <c r="Z97" s="7" cm="1">
        <f t="array" ref="Z97">_xlfn.XLOOKUP($C97&amp;$D97&amp;$F97,[1]TEAMS!$C$1:$C$844&amp;[1]TEAMS!$D$1:$D$844&amp;[1]TEAMS!$F$1:$F$844,[1]TEAMS!AJ$1:AJ$844,"",0)</f>
        <v>740</v>
      </c>
      <c r="AA97" s="7" cm="1">
        <f t="array" ref="AA97">_xlfn.XLOOKUP($C97&amp;$D97&amp;$F97,[1]TEAMS!$C$1:$C$844&amp;[1]TEAMS!$D$1:$D$844&amp;[1]TEAMS!$F$1:$F$844,[1]TEAMS!AR$1:AR$844,"",0)</f>
        <v>16.100000000000001</v>
      </c>
      <c r="AB97" s="8">
        <f t="shared" si="8"/>
        <v>0.60388260935678451</v>
      </c>
      <c r="AC97" s="7" cm="1">
        <f t="array" ref="AC97">_xlfn.XLOOKUP($C97&amp;$D97&amp;$F97,[1]TEAMS!$C$1:$C$844&amp;[1]TEAMS!$D$1:$D$844&amp;[1]TEAMS!$F$1:$F$844,[1]TEAMS!AL$1:AL$844,0,0)</f>
        <v>1.1000000000000001</v>
      </c>
      <c r="AD97" s="7" cm="1">
        <f t="array" ref="AD97">_xlfn.XLOOKUP($C97&amp;$D97&amp;$F97,[1]TEAMS!$C$1:$C$844&amp;[1]TEAMS!$D$1:$D$844&amp;[1]TEAMS!$F$1:$F$844,[1]TEAMS!AM$1:AM$844,0,0)</f>
        <v>0.4</v>
      </c>
      <c r="AE97" s="7" cm="1">
        <f t="array" ref="AE97">_xlfn.XLOOKUP($C97&amp;$D97&amp;$F97,[1]TEAMS!$C$1:$C$844&amp;[1]TEAMS!$D$1:$D$844&amp;[1]TEAMS!$F$1:$F$844,[1]TEAMS!AN$1:AN$844,0,0)</f>
        <v>1.6</v>
      </c>
      <c r="AF97" s="7"/>
      <c r="AG97" s="8">
        <f t="shared" si="11"/>
        <v>9.2699999999999987E-3</v>
      </c>
      <c r="AH97" s="8" cm="1">
        <f t="array" ref="AH97">IF(OR($AE97="",$Z97=""),0,SUMPRODUCT(--($C$2:$C$528=$C97),--($D$2:$D$528=$D97),$Z$2:$Z$528,$AE$2:$AE$528)/SUMIFS($Z$2:$Z$528,$C$2:$C$528,$C97,$D$2:$D$528,$D97))</f>
        <v>4.6377971514014904</v>
      </c>
      <c r="AI97" s="7" cm="1">
        <f t="array" ref="AI97">_xlfn.XLOOKUP($C97&amp;$D97&amp;$F97,[1]TEAMS!$C$1:$C$844&amp;[1]TEAMS!$D$1:$D$844&amp;[1]TEAMS!$F$1:$F$844,[1]TEAMS!AO$1:AO$844,"",0)</f>
        <v>-5.2</v>
      </c>
      <c r="AJ97" s="8">
        <f t="shared" si="12"/>
        <v>-2.8523076923076922E-3</v>
      </c>
      <c r="AK97" s="8" cm="1">
        <f t="array" ref="AK97">IF(OR($AI97="",$Z97=""),0,SUMPRODUCT(--($C$2:$C$528=$C97),--($D$2:$D$528=$D97),$Z$2:$Z$528,$AI$2:$AI$528)/SUMIFS($Z$2:$Z$528,$C$2:$C$528,$C97,$D$2:$D$528,$D97))</f>
        <v>1.3762582999645194</v>
      </c>
      <c r="AL97" s="7" cm="1">
        <f t="array" ref="AL97">_xlfn.XLOOKUP($C97&amp;$D97&amp;$F97,[1]TEAMS!$C$1:$C$844&amp;[1]TEAMS!$D$1:$D$844&amp;[1]TEAMS!$F$1:$F$844,[1]TEAMS!AP$1:AP$844,"",0)</f>
        <v>-2.37</v>
      </c>
      <c r="AM97" s="8">
        <f t="shared" si="13"/>
        <v>-6.2582278481012653E-3</v>
      </c>
      <c r="AN97" s="8" cm="1">
        <f t="array" ref="AN97">IF(OR($AL97="",$Z97=""),0,SUMPRODUCT(--($C$2:$C$528=$C97),--($D$2:$D$528=$D97),$Z$2:$Z$528,$AL$2:$AL$528)/SUMIFS($Z$2:$Z$528,$C$2:$C$528,$C97,$D$2:$D$528,$D97))</f>
        <v>1.0617562978356738</v>
      </c>
      <c r="AO97" s="7" cm="1">
        <f t="array" ref="AO97">_xlfn.XLOOKUP($C97&amp;$D97&amp;$F97,[1]TEAMS!$C$1:$C$844&amp;[1]TEAMS!$D$1:$D$844&amp;[1]TEAMS!$F$1:$F$844,[1]TEAMS!AQ$1:AQ$844,0,0)</f>
        <v>17.5</v>
      </c>
      <c r="AP97" s="7" cm="1">
        <f t="array" ref="AP97">_xlfn.XLOOKUP($C97&amp;$D97&amp;$F97,[1]TEAMS!$C$1:$C$844&amp;[1]TEAMS!$D$1:$D$844&amp;[1]TEAMS!$F$1:$F$844,[1]TEAMS!AS$1:AS$844,0,0)</f>
        <v>59.3</v>
      </c>
      <c r="AQ97" s="10" cm="1">
        <f t="array" ref="AQ97">_xlfn.XLOOKUP($C97&amp;$D97&amp;$F97,[1]TEAMS!$C$1:$C$844&amp;[1]TEAMS!$D$1:$D$844&amp;[1]TEAMS!$F$1:$F$844,[1]TEAMS!AT$1:AT$844,0,0)</f>
        <v>16.600000000000001</v>
      </c>
      <c r="AR97" s="10" cm="1">
        <f t="array" ref="AR97">_xlfn.XLOOKUP($C97&amp;$D97&amp;$F97,[1]TEAMS!$C$1:$C$844&amp;[1]TEAMS!$D$1:$D$844&amp;[1]TEAMS!$F$1:$F$844,[1]TEAMS!AU$1:AU$844,0,0)</f>
        <v>0.8</v>
      </c>
      <c r="AS97" s="10" cm="1">
        <f t="array" ref="AS97">_xlfn.XLOOKUP($C97&amp;$D97&amp;$F97,[1]TEAMS!$C$1:$C$844&amp;[1]TEAMS!$D$1:$D$844&amp;[1]TEAMS!$F$1:$F$844,[1]TEAMS!AV$1:AV$844,0,0)</f>
        <v>0.1</v>
      </c>
      <c r="AT97" s="10" cm="1">
        <f t="array" ref="AT97">_xlfn.XLOOKUP($C97&amp;$D97&amp;$F97,[1]TEAMS!$C$1:$C$844&amp;[1]TEAMS!$D$1:$D$844&amp;[1]TEAMS!$F$1:$F$844,[1]TEAMS!AW$1:AW$844,0,0)</f>
        <v>10.8</v>
      </c>
      <c r="AU97" s="10" cm="1">
        <f t="array" ref="AU97">_xlfn.XLOOKUP($C97&amp;$D97&amp;$F97,[1]TEAMS!$C$1:$C$844&amp;[1]TEAMS!$D$1:$D$844&amp;[1]TEAMS!$F$1:$F$844,[1]TEAMS!AX$1:AX$844,0,0)</f>
        <v>1.537037037037037</v>
      </c>
      <c r="AV97" s="10" cm="1">
        <f t="array" ref="AV97">_xlfn.XLOOKUP($C97&amp;$D97&amp;$F97,[1]TEAMS!$C$1:$C$844&amp;[1]TEAMS!$D$1:$D$844&amp;[1]TEAMS!$F$1:$F$844,[1]TEAMS!AY$1:AY$844,0,0)</f>
        <v>0.9</v>
      </c>
      <c r="AW97" s="7"/>
      <c r="AX97" s="7"/>
      <c r="BB97" s="1" t="s">
        <v>135</v>
      </c>
      <c r="BC97" s="1">
        <v>2018</v>
      </c>
      <c r="BD97" s="1" t="s">
        <v>49</v>
      </c>
      <c r="BE97" s="7" t="s">
        <v>99</v>
      </c>
      <c r="BH97">
        <v>14832</v>
      </c>
    </row>
    <row r="98" spans="1:60" x14ac:dyDescent="0.2">
      <c r="A98" s="1" t="str">
        <f t="shared" si="7"/>
        <v>2018-GSW-Chris Boucher</v>
      </c>
      <c r="B98" s="1" t="s">
        <v>135</v>
      </c>
      <c r="C98" s="1">
        <v>2018</v>
      </c>
      <c r="D98" s="1" t="s">
        <v>49</v>
      </c>
      <c r="E98" s="1" t="str">
        <f t="shared" si="9"/>
        <v>2018-GSW</v>
      </c>
      <c r="F98" s="7" t="s">
        <v>125</v>
      </c>
      <c r="G98" s="7" cm="1">
        <f t="array" ref="G98">_xlfn.XLOOKUP($C98&amp;$D98&amp;$F98,[1]TEAMS!$C$1:$C$844&amp;[1]TEAMS!$D$1:$D$844&amp;[1]TEAMS!$F$1:$F$844,[1]TEAMS!G$1:G$844,"",0)</f>
        <v>25</v>
      </c>
      <c r="H98" s="7" t="str" cm="1">
        <f t="array" ref="H98">_xlfn.XLOOKUP($C98&amp;$D98&amp;$F98,[1]TEAMS!$C$1:$C$844&amp;[1]TEAMS!$D$1:$D$844&amp;[1]TEAMS!$F$1:$F$844,[1]TEAMS!H$1:H$844,"",0)</f>
        <v>PF</v>
      </c>
      <c r="I98" s="8" cm="1">
        <f t="array" ref="I98">_xlfn.XLOOKUP($C98&amp;$D98&amp;$F98,[1]TEAMS!$C$1:$C$844&amp;[1]TEAMS!$D$1:$D$844&amp;[1]TEAMS!$F$1:$F$844,[1]TEAMS!BG$1:BG$844,"",0)</f>
        <v>4</v>
      </c>
      <c r="J98" s="9">
        <f t="shared" si="10"/>
        <v>4</v>
      </c>
      <c r="K98" s="7" cm="1">
        <f t="array" ref="K98">_xlfn.XLOOKUP($C98&amp;$D98&amp;$F98,[1]TEAMS!$C$1:$C$844&amp;[1]TEAMS!$D$1:$D$844&amp;[1]TEAMS!$F$1:$F$844,[1]TEAMS!J$1:J$844,"",0)</f>
        <v>81</v>
      </c>
      <c r="L98" s="7" cm="1">
        <f t="array" ref="L98">_xlfn.XLOOKUP($C98&amp;$D98&amp;$F98,[1]TEAMS!$C$1:$C$844&amp;[1]TEAMS!$D$1:$D$844&amp;[1]TEAMS!$F$1:$F$844,[1]TEAMS!L$1:L$844,"",0)</f>
        <v>200</v>
      </c>
      <c r="M98" s="10" cm="1">
        <f t="array" ref="M98">_xlfn.XLOOKUP($C98&amp;$D98&amp;$F98,[1]TEAMS!$C$1:$C$844&amp;[1]TEAMS!$D$1:$D$844&amp;[1]TEAMS!$F$1:$F$844,[1]TEAMS!N$1:N$844,"",0)</f>
        <v>21.428027432077336</v>
      </c>
      <c r="N98" s="7" cm="1">
        <f t="array" ref="N98">_xlfn.XLOOKUP($C98&amp;$D98&amp;$F98,[1]TEAMS!$C$1:$C$844&amp;[1]TEAMS!$D$1:$D$844&amp;[1]TEAMS!$F$1:$F$844,[1]TEAMS!O$1:O$844,"",0)</f>
        <v>88</v>
      </c>
      <c r="O98" s="11" cm="1">
        <f t="array" ref="O98">_xlfn.XLOOKUP($C98&amp;$D98&amp;$F98,[1]TEAMS!$C$1:$C$844&amp;[1]TEAMS!$D$1:$D$844&amp;[1]TEAMS!$F$1:$F$844,[1]TEAMS!P$1:P$844,"",0)</f>
        <v>1.0864197530864197</v>
      </c>
      <c r="P98" s="10" cm="1">
        <f t="array" ref="P98">_xlfn.XLOOKUP($C98&amp;$D98&amp;$F98,[1]TEAMS!$C$1:$C$844&amp;[1]TEAMS!$D$1:$D$844&amp;[1]TEAMS!$F$1:$F$844,[1]TEAMS!R$1:R$844,"",0)</f>
        <v>25.408333333333335</v>
      </c>
      <c r="Q98" s="7" t="str" cm="1">
        <f t="array" ref="Q98">_xlfn.XLOOKUP($C98&amp;$D98&amp;$F98,[1]TEAMS!$C$1:$C$844&amp;[1]TEAMS!$D$1:$D$844&amp;[1]TEAMS!$F$1:$F$844,[1]TEAMS!S$1:S$844,"",0)</f>
        <v>lc</v>
      </c>
      <c r="R98" s="7" t="str" cm="1">
        <f t="array" ref="R98">_xlfn.XLOOKUP($C98&amp;$D98&amp;$F98,[1]TEAMS!$C$1:$C$844&amp;[1]TEAMS!$D$1:$D$844&amp;[1]TEAMS!$F$1:$F$844,[1]TEAMS!T$1:T$844,"",0)</f>
        <v>Saint Lucia</v>
      </c>
      <c r="S98" s="7" t="str" cm="1">
        <f t="array" ref="S98">_xlfn.XLOOKUP($C98&amp;$D98&amp;$F98,[1]TEAMS!$C$1:$C$844&amp;[1]TEAMS!$D$1:$D$844&amp;[1]TEAMS!$F$1:$F$844,[1]TEAMS!U$1:U$844,"",0)</f>
        <v>North America</v>
      </c>
      <c r="T98" s="7" t="str" cm="1">
        <f t="array" ref="T98">_xlfn.XLOOKUP($C98&amp;$D98&amp;$F98,[1]TEAMS!$C$1:$C$844&amp;[1]TEAMS!$D$1:$D$844&amp;[1]TEAMS!$F$1:$F$844,[1]TEAMS!V$1:V$844,"",0)</f>
        <v>Caribbean</v>
      </c>
      <c r="U98" s="7" cm="1">
        <f t="array" ref="U98">_xlfn.XLOOKUP($C98&amp;$D98&amp;$F98,[1]TEAMS!$C$1:$C$844&amp;[1]TEAMS!$D$1:$D$844&amp;[1]TEAMS!$F$1:$F$844,[1]TEAMS!W$1:W$844,"",0)</f>
        <v>1</v>
      </c>
      <c r="V98" s="7" t="str" cm="1">
        <f t="array" ref="V98">_xlfn.XLOOKUP($C98&amp;$D98&amp;$F98,[1]TEAMS!$C$1:$C$844&amp;[1]TEAMS!$D$1:$D$844&amp;[1]TEAMS!$F$1:$F$844,[1]TEAMS!Z$1:Z$844,"",0)</f>
        <v>Oregon</v>
      </c>
      <c r="W98" s="7" t="str" cm="1">
        <f t="array" ref="W98">_xlfn.XLOOKUP($C98&amp;$D98&amp;$F98,[1]TEAMS!$C$1:$C$844&amp;[1]TEAMS!$D$1:$D$844&amp;[1]TEAMS!$F$1:$F$844,[1]TEAMS!X$1:X$844,"",0)</f>
        <v>PAC12</v>
      </c>
      <c r="X98" s="7" cm="1">
        <f t="array" ref="X98">_xlfn.XLOOKUP($C98&amp;$D98&amp;$F98,[1]TEAMS!$C$1:$C$844&amp;[1]TEAMS!$D$1:$D$844&amp;[1]TEAMS!$F$1:$F$844,[1]TEAMS!AF$1:AF$844,"",0)</f>
        <v>0</v>
      </c>
      <c r="Y98" s="8" cm="1">
        <f t="array" ref="Y98">_xlfn.XLOOKUP($C98&amp;$D98&amp;$F98,[1]TEAMS!$C$1:$C$844&amp;[1]TEAMS!$D$1:$D$844&amp;[1]TEAMS!$F$1:$F$844,[1]TEAMS!AG$1:AG$844,"",0)</f>
        <v>0</v>
      </c>
      <c r="Z98" s="7" cm="1">
        <f t="array" ref="Z98">_xlfn.XLOOKUP($C98&amp;$D98&amp;$F98,[1]TEAMS!$C$1:$C$844&amp;[1]TEAMS!$D$1:$D$844&amp;[1]TEAMS!$F$1:$F$844,[1]TEAMS!AJ$1:AJ$844,"",0)</f>
        <v>1</v>
      </c>
      <c r="AA98" s="7" cm="1">
        <f t="array" ref="AA98">_xlfn.XLOOKUP($C98&amp;$D98&amp;$F98,[1]TEAMS!$C$1:$C$844&amp;[1]TEAMS!$D$1:$D$844&amp;[1]TEAMS!$F$1:$F$844,[1]TEAMS!AR$1:AR$844,"",0)</f>
        <v>26</v>
      </c>
      <c r="AB98" s="8">
        <f t="shared" si="8"/>
        <v>1.317856961832835E-3</v>
      </c>
      <c r="AC98" s="7" cm="1">
        <f t="array" ref="AC98">_xlfn.XLOOKUP($C98&amp;$D98&amp;$F98,[1]TEAMS!$C$1:$C$844&amp;[1]TEAMS!$D$1:$D$844&amp;[1]TEAMS!$F$1:$F$844,[1]TEAMS!AL$1:AL$844,0,0)</f>
        <v>0</v>
      </c>
      <c r="AD98" s="7" cm="1">
        <f t="array" ref="AD98">_xlfn.XLOOKUP($C98&amp;$D98&amp;$F98,[1]TEAMS!$C$1:$C$844&amp;[1]TEAMS!$D$1:$D$844&amp;[1]TEAMS!$F$1:$F$844,[1]TEAMS!AM$1:AM$844,0,0)</f>
        <v>0</v>
      </c>
      <c r="AE98" s="7" cm="1">
        <f t="array" ref="AE98">_xlfn.XLOOKUP($C98&amp;$D98&amp;$F98,[1]TEAMS!$C$1:$C$844&amp;[1]TEAMS!$D$1:$D$844&amp;[1]TEAMS!$F$1:$F$844,[1]TEAMS!AN$1:AN$844,0,0)</f>
        <v>0</v>
      </c>
      <c r="AF98" s="7"/>
      <c r="AG98" s="8">
        <f t="shared" si="11"/>
        <v>0</v>
      </c>
      <c r="AH98" s="8" cm="1">
        <f t="array" ref="AH98">IF(OR($AE98="",$Z98=""),0,SUMPRODUCT(--($C$2:$C$528=$C98),--($D$2:$D$528=$D98),$Z$2:$Z$528,$AE$2:$AE$528)/SUMIFS($Z$2:$Z$528,$C$2:$C$528,$C98,$D$2:$D$528,$D98))</f>
        <v>4.6377971514014904</v>
      </c>
      <c r="AI98" s="7" cm="1">
        <f t="array" ref="AI98">_xlfn.XLOOKUP($C98&amp;$D98&amp;$F98,[1]TEAMS!$C$1:$C$844&amp;[1]TEAMS!$D$1:$D$844&amp;[1]TEAMS!$F$1:$F$844,[1]TEAMS!AO$1:AO$844,"",0)</f>
        <v>0</v>
      </c>
      <c r="AJ98" s="8">
        <f t="shared" si="12"/>
        <v>0</v>
      </c>
      <c r="AK98" s="8" cm="1">
        <f t="array" ref="AK98">IF(OR($AI98="",$Z98=""),0,SUMPRODUCT(--($C$2:$C$528=$C98),--($D$2:$D$528=$D98),$Z$2:$Z$528,$AI$2:$AI$528)/SUMIFS($Z$2:$Z$528,$C$2:$C$528,$C98,$D$2:$D$528,$D98))</f>
        <v>1.3762582999645194</v>
      </c>
      <c r="AL98" s="7" cm="1">
        <f t="array" ref="AL98">_xlfn.XLOOKUP($C98&amp;$D98&amp;$F98,[1]TEAMS!$C$1:$C$844&amp;[1]TEAMS!$D$1:$D$844&amp;[1]TEAMS!$F$1:$F$844,[1]TEAMS!AP$1:AP$844,"",0)</f>
        <v>-2</v>
      </c>
      <c r="AM98" s="8">
        <f t="shared" si="13"/>
        <v>0</v>
      </c>
      <c r="AN98" s="8" cm="1">
        <f t="array" ref="AN98">IF(OR($AL98="",$Z98=""),0,SUMPRODUCT(--($C$2:$C$528=$C98),--($D$2:$D$528=$D98),$Z$2:$Z$528,$AL$2:$AL$528)/SUMIFS($Z$2:$Z$528,$C$2:$C$528,$C98,$D$2:$D$528,$D98))</f>
        <v>1.0617562978356738</v>
      </c>
      <c r="AO98" s="7" cm="1">
        <f t="array" ref="AO98">_xlfn.XLOOKUP($C98&amp;$D98&amp;$F98,[1]TEAMS!$C$1:$C$844&amp;[1]TEAMS!$D$1:$D$844&amp;[1]TEAMS!$F$1:$F$844,[1]TEAMS!AQ$1:AQ$844,0,0)</f>
        <v>43.9</v>
      </c>
      <c r="AP98" s="7" cm="1">
        <f t="array" ref="AP98">_xlfn.XLOOKUP($C98&amp;$D98&amp;$F98,[1]TEAMS!$C$1:$C$844&amp;[1]TEAMS!$D$1:$D$844&amp;[1]TEAMS!$F$1:$F$844,[1]TEAMS!AS$1:AS$844,0,0)</f>
        <v>0</v>
      </c>
      <c r="AQ98" s="10" cm="1">
        <f t="array" ref="AQ98">_xlfn.XLOOKUP($C98&amp;$D98&amp;$F98,[1]TEAMS!$C$1:$C$844&amp;[1]TEAMS!$D$1:$D$844&amp;[1]TEAMS!$F$1:$F$844,[1]TEAMS!AT$1:AT$844,0,0)</f>
        <v>0</v>
      </c>
      <c r="AR98" s="10" cm="1">
        <f t="array" ref="AR98">_xlfn.XLOOKUP($C98&amp;$D98&amp;$F98,[1]TEAMS!$C$1:$C$844&amp;[1]TEAMS!$D$1:$D$844&amp;[1]TEAMS!$F$1:$F$844,[1]TEAMS!AU$1:AU$844,0,0)</f>
        <v>0</v>
      </c>
      <c r="AS98" s="10" cm="1">
        <f t="array" ref="AS98">_xlfn.XLOOKUP($C98&amp;$D98&amp;$F98,[1]TEAMS!$C$1:$C$844&amp;[1]TEAMS!$D$1:$D$844&amp;[1]TEAMS!$F$1:$F$844,[1]TEAMS!AV$1:AV$844,0,0)</f>
        <v>0</v>
      </c>
      <c r="AT98" s="10" cm="1">
        <f t="array" ref="AT98">_xlfn.XLOOKUP($C98&amp;$D98&amp;$F98,[1]TEAMS!$C$1:$C$844&amp;[1]TEAMS!$D$1:$D$844&amp;[1]TEAMS!$F$1:$F$844,[1]TEAMS!AW$1:AW$844,0,0)</f>
        <v>0</v>
      </c>
      <c r="AU98" s="10" cm="1">
        <f t="array" ref="AU98">_xlfn.XLOOKUP($C98&amp;$D98&amp;$F98,[1]TEAMS!$C$1:$C$844&amp;[1]TEAMS!$D$1:$D$844&amp;[1]TEAMS!$F$1:$F$844,[1]TEAMS!AX$1:AX$844,0,0)</f>
        <v>0</v>
      </c>
      <c r="AV98" s="10" cm="1">
        <f t="array" ref="AV98">_xlfn.XLOOKUP($C98&amp;$D98&amp;$F98,[1]TEAMS!$C$1:$C$844&amp;[1]TEAMS!$D$1:$D$844&amp;[1]TEAMS!$F$1:$F$844,[1]TEAMS!AY$1:AY$844,0,0)</f>
        <v>0</v>
      </c>
      <c r="AW98" s="7"/>
      <c r="AX98" s="7"/>
      <c r="BB98" s="1" t="s">
        <v>135</v>
      </c>
      <c r="BC98" s="1">
        <v>2018</v>
      </c>
      <c r="BD98" s="1" t="s">
        <v>49</v>
      </c>
      <c r="BE98" s="7" t="s">
        <v>125</v>
      </c>
      <c r="BH98">
        <v>0</v>
      </c>
    </row>
    <row r="99" spans="1:60" x14ac:dyDescent="0.2">
      <c r="A99" s="1" t="str">
        <f t="shared" si="7"/>
        <v>2017-GSW-Kevin Durant</v>
      </c>
      <c r="B99" s="1" t="s">
        <v>144</v>
      </c>
      <c r="C99" s="1">
        <v>2017</v>
      </c>
      <c r="D99" s="1" t="s">
        <v>49</v>
      </c>
      <c r="E99" s="1" t="str">
        <f t="shared" si="9"/>
        <v>2017-GSW</v>
      </c>
      <c r="F99" s="7" t="s">
        <v>136</v>
      </c>
      <c r="G99" s="7" cm="1">
        <f t="array" ref="G99">_xlfn.XLOOKUP($C99&amp;$D99&amp;$F99,[1]TEAMS!$C$1:$C$844&amp;[1]TEAMS!$D$1:$D$844&amp;[1]TEAMS!$F$1:$F$844,[1]TEAMS!G$1:G$844,"",0)</f>
        <v>35</v>
      </c>
      <c r="H99" s="7" t="str" cm="1">
        <f t="array" ref="H99">_xlfn.XLOOKUP($C99&amp;$D99&amp;$F99,[1]TEAMS!$C$1:$C$844&amp;[1]TEAMS!$D$1:$D$844&amp;[1]TEAMS!$F$1:$F$844,[1]TEAMS!H$1:H$844,"",0)</f>
        <v>PF</v>
      </c>
      <c r="I99" s="8" cm="1">
        <f t="array" ref="I99">_xlfn.XLOOKUP($C99&amp;$D99&amp;$F99,[1]TEAMS!$C$1:$C$844&amp;[1]TEAMS!$D$1:$D$844&amp;[1]TEAMS!$F$1:$F$844,[1]TEAMS!BG$1:BG$844,"",0)</f>
        <v>4.21</v>
      </c>
      <c r="J99" s="9">
        <f t="shared" si="10"/>
        <v>4</v>
      </c>
      <c r="K99" s="7" cm="1">
        <f t="array" ref="K99">_xlfn.XLOOKUP($C99&amp;$D99&amp;$F99,[1]TEAMS!$C$1:$C$844&amp;[1]TEAMS!$D$1:$D$844&amp;[1]TEAMS!$F$1:$F$844,[1]TEAMS!J$1:J$844,"",0)</f>
        <v>82</v>
      </c>
      <c r="L99" s="7" cm="1">
        <f t="array" ref="L99">_xlfn.XLOOKUP($C99&amp;$D99&amp;$F99,[1]TEAMS!$C$1:$C$844&amp;[1]TEAMS!$D$1:$D$844&amp;[1]TEAMS!$F$1:$F$844,[1]TEAMS!L$1:L$844,"",0)</f>
        <v>240</v>
      </c>
      <c r="M99" s="10" cm="1">
        <f t="array" ref="M99">_xlfn.XLOOKUP($C99&amp;$D99&amp;$F99,[1]TEAMS!$C$1:$C$844&amp;[1]TEAMS!$D$1:$D$844&amp;[1]TEAMS!$F$1:$F$844,[1]TEAMS!N$1:N$844,"",0)</f>
        <v>25.090295297178951</v>
      </c>
      <c r="N99" s="7" cm="1">
        <f t="array" ref="N99">_xlfn.XLOOKUP($C99&amp;$D99&amp;$F99,[1]TEAMS!$C$1:$C$844&amp;[1]TEAMS!$D$1:$D$844&amp;[1]TEAMS!$F$1:$F$844,[1]TEAMS!O$1:O$844,"",0)</f>
        <v>89</v>
      </c>
      <c r="O99" s="11" cm="1">
        <f t="array" ref="O99">_xlfn.XLOOKUP($C99&amp;$D99&amp;$F99,[1]TEAMS!$C$1:$C$844&amp;[1]TEAMS!$D$1:$D$844&amp;[1]TEAMS!$F$1:$F$844,[1]TEAMS!P$1:P$844,"",0)</f>
        <v>1.0853658536585367</v>
      </c>
      <c r="P99" s="10" cm="1">
        <f t="array" ref="P99">_xlfn.XLOOKUP($C99&amp;$D99&amp;$F99,[1]TEAMS!$C$1:$C$844&amp;[1]TEAMS!$D$1:$D$844&amp;[1]TEAMS!$F$1:$F$844,[1]TEAMS!R$1:R$844,"",0)</f>
        <v>28.702777777777779</v>
      </c>
      <c r="Q99" s="7" t="str" cm="1">
        <f t="array" ref="Q99">_xlfn.XLOOKUP($C99&amp;$D99&amp;$F99,[1]TEAMS!$C$1:$C$844&amp;[1]TEAMS!$D$1:$D$844&amp;[1]TEAMS!$F$1:$F$844,[1]TEAMS!S$1:S$844,"",0)</f>
        <v>us</v>
      </c>
      <c r="R99" s="7" t="str" cm="1">
        <f t="array" ref="R99">_xlfn.XLOOKUP($C99&amp;$D99&amp;$F99,[1]TEAMS!$C$1:$C$844&amp;[1]TEAMS!$D$1:$D$844&amp;[1]TEAMS!$F$1:$F$844,[1]TEAMS!T$1:T$844,"",0)</f>
        <v>United States</v>
      </c>
      <c r="S99" s="7" t="str" cm="1">
        <f t="array" ref="S99">_xlfn.XLOOKUP($C99&amp;$D99&amp;$F99,[1]TEAMS!$C$1:$C$844&amp;[1]TEAMS!$D$1:$D$844&amp;[1]TEAMS!$F$1:$F$844,[1]TEAMS!U$1:U$844,"",0)</f>
        <v>North America</v>
      </c>
      <c r="T99" s="7" t="str" cm="1">
        <f t="array" ref="T99">_xlfn.XLOOKUP($C99&amp;$D99&amp;$F99,[1]TEAMS!$C$1:$C$844&amp;[1]TEAMS!$D$1:$D$844&amp;[1]TEAMS!$F$1:$F$844,[1]TEAMS!V$1:V$844,"",0)</f>
        <v>Americas</v>
      </c>
      <c r="U99" s="7" cm="1">
        <f t="array" ref="U99">_xlfn.XLOOKUP($C99&amp;$D99&amp;$F99,[1]TEAMS!$C$1:$C$844&amp;[1]TEAMS!$D$1:$D$844&amp;[1]TEAMS!$F$1:$F$844,[1]TEAMS!W$1:W$844,"",0)</f>
        <v>9</v>
      </c>
      <c r="V99" s="7" t="str" cm="1">
        <f t="array" ref="V99">_xlfn.XLOOKUP($C99&amp;$D99&amp;$F99,[1]TEAMS!$C$1:$C$844&amp;[1]TEAMS!$D$1:$D$844&amp;[1]TEAMS!$F$1:$F$844,[1]TEAMS!Z$1:Z$844,"",0)</f>
        <v>Texas</v>
      </c>
      <c r="W99" s="7" t="str" cm="1">
        <f t="array" ref="W99">_xlfn.XLOOKUP($C99&amp;$D99&amp;$F99,[1]TEAMS!$C$1:$C$844&amp;[1]TEAMS!$D$1:$D$844&amp;[1]TEAMS!$F$1:$F$844,[1]TEAMS!X$1:X$844,"",0)</f>
        <v>BIG12</v>
      </c>
      <c r="X99" s="7" cm="1">
        <f t="array" ref="X99">_xlfn.XLOOKUP($C99&amp;$D99&amp;$F99,[1]TEAMS!$C$1:$C$844&amp;[1]TEAMS!$D$1:$D$844&amp;[1]TEAMS!$F$1:$F$844,[1]TEAMS!AF$1:AF$844,"",0)</f>
        <v>26540100</v>
      </c>
      <c r="Y99" s="8" cm="1">
        <f t="array" ref="Y99">_xlfn.XLOOKUP($C99&amp;$D99&amp;$F99,[1]TEAMS!$C$1:$C$844&amp;[1]TEAMS!$D$1:$D$844&amp;[1]TEAMS!$F$1:$F$844,[1]TEAMS!AG$1:AG$844,"",0)</f>
        <v>0.26448729425863526</v>
      </c>
      <c r="Z99" s="7" cm="1">
        <f t="array" ref="Z99">_xlfn.XLOOKUP($C99&amp;$D99&amp;$F99,[1]TEAMS!$C$1:$C$844&amp;[1]TEAMS!$D$1:$D$844&amp;[1]TEAMS!$F$1:$F$844,[1]TEAMS!AJ$1:AJ$844,"",0)</f>
        <v>2070</v>
      </c>
      <c r="AA99" s="7" cm="1">
        <f t="array" ref="AA99">_xlfn.XLOOKUP($C99&amp;$D99&amp;$F99,[1]TEAMS!$C$1:$C$844&amp;[1]TEAMS!$D$1:$D$844&amp;[1]TEAMS!$F$1:$F$844,[1]TEAMS!AR$1:AR$844,"",0)</f>
        <v>24.6</v>
      </c>
      <c r="AB99" s="8">
        <f t="shared" si="8"/>
        <v>2.574418604651163</v>
      </c>
      <c r="AC99" s="7" cm="1">
        <f t="array" ref="AC99">_xlfn.XLOOKUP($C99&amp;$D99&amp;$F99,[1]TEAMS!$C$1:$C$844&amp;[1]TEAMS!$D$1:$D$844&amp;[1]TEAMS!$F$1:$F$844,[1]TEAMS!AL$1:AL$844,0,0)</f>
        <v>8</v>
      </c>
      <c r="AD99" s="7" cm="1">
        <f t="array" ref="AD99">_xlfn.XLOOKUP($C99&amp;$D99&amp;$F99,[1]TEAMS!$C$1:$C$844&amp;[1]TEAMS!$D$1:$D$844&amp;[1]TEAMS!$F$1:$F$844,[1]TEAMS!AM$1:AM$844,0,0)</f>
        <v>4</v>
      </c>
      <c r="AE99" s="7" cm="1">
        <f t="array" ref="AE99">_xlfn.XLOOKUP($C99&amp;$D99&amp;$F99,[1]TEAMS!$C$1:$C$844&amp;[1]TEAMS!$D$1:$D$844&amp;[1]TEAMS!$F$1:$F$844,[1]TEAMS!AN$1:AN$844,0,0)</f>
        <v>12</v>
      </c>
      <c r="AF99" s="7"/>
      <c r="AG99" s="8">
        <f t="shared" si="11"/>
        <v>2.2116750000000001</v>
      </c>
      <c r="AH99" s="8" cm="1">
        <f t="array" ref="AH99">IF(OR($AE99="",$Z99=""),0,SUMPRODUCT(--($C$2:$C$528=$C99),--($D$2:$D$528=$D99),$Z$2:$Z$528,$AE$2:$AE$528)/SUMIFS($Z$2:$Z$528,$C$2:$C$528,$C99,$D$2:$D$528,$D99))</f>
        <v>6.6327805864509601</v>
      </c>
      <c r="AI99" s="7" cm="1">
        <f t="array" ref="AI99">_xlfn.XLOOKUP($C99&amp;$D99&amp;$F99,[1]TEAMS!$C$1:$C$844&amp;[1]TEAMS!$D$1:$D$844&amp;[1]TEAMS!$F$1:$F$844,[1]TEAMS!AO$1:AO$844,"",0)</f>
        <v>6.9</v>
      </c>
      <c r="AJ99" s="8">
        <f t="shared" si="12"/>
        <v>3.8463913043478257</v>
      </c>
      <c r="AK99" s="8" cm="1">
        <f t="array" ref="AK99">IF(OR($AI99="",$Z99=""),0,SUMPRODUCT(--($C$2:$C$528=$C99),--($D$2:$D$528=$D99),$Z$2:$Z$528,$AI$2:$AI$528)/SUMIFS($Z$2:$Z$528,$C$2:$C$528,$C99,$D$2:$D$528,$D99))</f>
        <v>2.7839079878665314</v>
      </c>
      <c r="AL99" s="7" cm="1">
        <f t="array" ref="AL99">_xlfn.XLOOKUP($C99&amp;$D99&amp;$F99,[1]TEAMS!$C$1:$C$844&amp;[1]TEAMS!$D$1:$D$844&amp;[1]TEAMS!$F$1:$F$844,[1]TEAMS!AP$1:AP$844,"",0)</f>
        <v>5.27</v>
      </c>
      <c r="AM99" s="8">
        <f t="shared" si="13"/>
        <v>5.0360721062618596</v>
      </c>
      <c r="AN99" s="8" cm="1">
        <f t="array" ref="AN99">IF(OR($AL99="",$Z99=""),0,SUMPRODUCT(--($C$2:$C$528=$C99),--($D$2:$D$528=$D99),$Z$2:$Z$528,$AL$2:$AL$528)/SUMIFS($Z$2:$Z$528,$C$2:$C$528,$C99,$D$2:$D$528,$D99))</f>
        <v>1.9767992922143582</v>
      </c>
      <c r="AO99" s="7" cm="1">
        <f t="array" ref="AO99">_xlfn.XLOOKUP($C99&amp;$D99&amp;$F99,[1]TEAMS!$C$1:$C$844&amp;[1]TEAMS!$D$1:$D$844&amp;[1]TEAMS!$F$1:$F$844,[1]TEAMS!AQ$1:AQ$844,0,0)</f>
        <v>27.8</v>
      </c>
      <c r="AP99" s="7" cm="1">
        <f t="array" ref="AP99">_xlfn.XLOOKUP($C99&amp;$D99&amp;$F99,[1]TEAMS!$C$1:$C$844&amp;[1]TEAMS!$D$1:$D$844&amp;[1]TEAMS!$F$1:$F$844,[1]TEAMS!AS$1:AS$844,0,0)</f>
        <v>65.100000000000009</v>
      </c>
      <c r="AQ99" s="10" cm="1">
        <f t="array" ref="AQ99">_xlfn.XLOOKUP($C99&amp;$D99&amp;$F99,[1]TEAMS!$C$1:$C$844&amp;[1]TEAMS!$D$1:$D$844&amp;[1]TEAMS!$F$1:$F$844,[1]TEAMS!AT$1:AT$844,0,0)</f>
        <v>23.1</v>
      </c>
      <c r="AR99" s="10" cm="1">
        <f t="array" ref="AR99">_xlfn.XLOOKUP($C99&amp;$D99&amp;$F99,[1]TEAMS!$C$1:$C$844&amp;[1]TEAMS!$D$1:$D$844&amp;[1]TEAMS!$F$1:$F$844,[1]TEAMS!AU$1:AU$844,0,0)</f>
        <v>1.5</v>
      </c>
      <c r="AS99" s="10" cm="1">
        <f t="array" ref="AS99">_xlfn.XLOOKUP($C99&amp;$D99&amp;$F99,[1]TEAMS!$C$1:$C$844&amp;[1]TEAMS!$D$1:$D$844&amp;[1]TEAMS!$F$1:$F$844,[1]TEAMS!AV$1:AV$844,0,0)</f>
        <v>3.8</v>
      </c>
      <c r="AT99" s="10" cm="1">
        <f t="array" ref="AT99">_xlfn.XLOOKUP($C99&amp;$D99&amp;$F99,[1]TEAMS!$C$1:$C$844&amp;[1]TEAMS!$D$1:$D$844&amp;[1]TEAMS!$F$1:$F$844,[1]TEAMS!AW$1:AW$844,0,0)</f>
        <v>10.4</v>
      </c>
      <c r="AU99" s="10" cm="1">
        <f t="array" ref="AU99">_xlfn.XLOOKUP($C99&amp;$D99&amp;$F99,[1]TEAMS!$C$1:$C$844&amp;[1]TEAMS!$D$1:$D$844&amp;[1]TEAMS!$F$1:$F$844,[1]TEAMS!AX$1:AX$844,0,0)</f>
        <v>2.2211538461538463</v>
      </c>
      <c r="AV99" s="10" cm="1">
        <f t="array" ref="AV99">_xlfn.XLOOKUP($C99&amp;$D99&amp;$F99,[1]TEAMS!$C$1:$C$844&amp;[1]TEAMS!$D$1:$D$844&amp;[1]TEAMS!$F$1:$F$844,[1]TEAMS!AY$1:AY$844,0,0)</f>
        <v>5.3</v>
      </c>
      <c r="AW99" s="7"/>
      <c r="AX99" s="7"/>
      <c r="BB99" s="1" t="s">
        <v>144</v>
      </c>
      <c r="BC99" s="1">
        <v>2017</v>
      </c>
      <c r="BD99" s="1" t="s">
        <v>49</v>
      </c>
      <c r="BE99" s="7" t="s">
        <v>136</v>
      </c>
      <c r="BH99">
        <v>26540100</v>
      </c>
    </row>
    <row r="100" spans="1:60" x14ac:dyDescent="0.2">
      <c r="A100" s="1" t="str">
        <f t="shared" si="7"/>
        <v>2017-GSW-Klay Thompson</v>
      </c>
      <c r="B100" s="1" t="s">
        <v>144</v>
      </c>
      <c r="C100" s="1">
        <v>2017</v>
      </c>
      <c r="D100" s="1" t="s">
        <v>49</v>
      </c>
      <c r="E100" s="1" t="str">
        <f t="shared" si="9"/>
        <v>2017-GSW</v>
      </c>
      <c r="F100" s="7" t="s">
        <v>51</v>
      </c>
      <c r="G100" s="7" cm="1">
        <f t="array" ref="G100">_xlfn.XLOOKUP($C100&amp;$D100&amp;$F100,[1]TEAMS!$C$1:$C$844&amp;[1]TEAMS!$D$1:$D$844&amp;[1]TEAMS!$F$1:$F$844,[1]TEAMS!G$1:G$844,"",0)</f>
        <v>11</v>
      </c>
      <c r="H100" s="7" t="str" cm="1">
        <f t="array" ref="H100">_xlfn.XLOOKUP($C100&amp;$D100&amp;$F100,[1]TEAMS!$C$1:$C$844&amp;[1]TEAMS!$D$1:$D$844&amp;[1]TEAMS!$F$1:$F$844,[1]TEAMS!H$1:H$844,"",0)</f>
        <v>SG</v>
      </c>
      <c r="I100" s="8" cm="1">
        <f t="array" ref="I100">_xlfn.XLOOKUP($C100&amp;$D100&amp;$F100,[1]TEAMS!$C$1:$C$844&amp;[1]TEAMS!$D$1:$D$844&amp;[1]TEAMS!$F$1:$F$844,[1]TEAMS!BG$1:BG$844,"",0)</f>
        <v>2.25</v>
      </c>
      <c r="J100" s="9">
        <f t="shared" si="10"/>
        <v>2</v>
      </c>
      <c r="K100" s="7" cm="1">
        <f t="array" ref="K100">_xlfn.XLOOKUP($C100&amp;$D100&amp;$F100,[1]TEAMS!$C$1:$C$844&amp;[1]TEAMS!$D$1:$D$844&amp;[1]TEAMS!$F$1:$F$844,[1]TEAMS!J$1:J$844,"",0)</f>
        <v>78</v>
      </c>
      <c r="L100" s="7" cm="1">
        <f t="array" ref="L100">_xlfn.XLOOKUP($C100&amp;$D100&amp;$F100,[1]TEAMS!$C$1:$C$844&amp;[1]TEAMS!$D$1:$D$844&amp;[1]TEAMS!$F$1:$F$844,[1]TEAMS!L$1:L$844,"",0)</f>
        <v>215</v>
      </c>
      <c r="M100" s="10" cm="1">
        <f t="array" ref="M100">_xlfn.XLOOKUP($C100&amp;$D100&amp;$F100,[1]TEAMS!$C$1:$C$844&amp;[1]TEAMS!$D$1:$D$844&amp;[1]TEAMS!$F$1:$F$844,[1]TEAMS!N$1:N$844,"",0)</f>
        <v>24.841138162475154</v>
      </c>
      <c r="N100" s="7" cm="1">
        <f t="array" ref="N100">_xlfn.XLOOKUP($C100&amp;$D100&amp;$F100,[1]TEAMS!$C$1:$C$844&amp;[1]TEAMS!$D$1:$D$844&amp;[1]TEAMS!$F$1:$F$844,[1]TEAMS!O$1:O$844,"",0)</f>
        <v>82</v>
      </c>
      <c r="O100" s="11" cm="1">
        <f t="array" ref="O100">_xlfn.XLOOKUP($C100&amp;$D100&amp;$F100,[1]TEAMS!$C$1:$C$844&amp;[1]TEAMS!$D$1:$D$844&amp;[1]TEAMS!$F$1:$F$844,[1]TEAMS!P$1:P$844,"",0)</f>
        <v>1.0512820512820513</v>
      </c>
      <c r="P100" s="10" cm="1">
        <f t="array" ref="P100">_xlfn.XLOOKUP($C100&amp;$D100&amp;$F100,[1]TEAMS!$C$1:$C$844&amp;[1]TEAMS!$D$1:$D$844&amp;[1]TEAMS!$F$1:$F$844,[1]TEAMS!R$1:R$844,"",0)</f>
        <v>27.344444444444445</v>
      </c>
      <c r="Q100" s="7" t="str" cm="1">
        <f t="array" ref="Q100">_xlfn.XLOOKUP($C100&amp;$D100&amp;$F100,[1]TEAMS!$C$1:$C$844&amp;[1]TEAMS!$D$1:$D$844&amp;[1]TEAMS!$F$1:$F$844,[1]TEAMS!S$1:S$844,"",0)</f>
        <v>us</v>
      </c>
      <c r="R100" s="7" t="str" cm="1">
        <f t="array" ref="R100">_xlfn.XLOOKUP($C100&amp;$D100&amp;$F100,[1]TEAMS!$C$1:$C$844&amp;[1]TEAMS!$D$1:$D$844&amp;[1]TEAMS!$F$1:$F$844,[1]TEAMS!T$1:T$844,"",0)</f>
        <v>United States</v>
      </c>
      <c r="S100" s="7" t="str" cm="1">
        <f t="array" ref="S100">_xlfn.XLOOKUP($C100&amp;$D100&amp;$F100,[1]TEAMS!$C$1:$C$844&amp;[1]TEAMS!$D$1:$D$844&amp;[1]TEAMS!$F$1:$F$844,[1]TEAMS!U$1:U$844,"",0)</f>
        <v>North America</v>
      </c>
      <c r="T100" s="7" t="str" cm="1">
        <f t="array" ref="T100">_xlfn.XLOOKUP($C100&amp;$D100&amp;$F100,[1]TEAMS!$C$1:$C$844&amp;[1]TEAMS!$D$1:$D$844&amp;[1]TEAMS!$F$1:$F$844,[1]TEAMS!V$1:V$844,"",0)</f>
        <v>Americas</v>
      </c>
      <c r="U100" s="7" cm="1">
        <f t="array" ref="U100">_xlfn.XLOOKUP($C100&amp;$D100&amp;$F100,[1]TEAMS!$C$1:$C$844&amp;[1]TEAMS!$D$1:$D$844&amp;[1]TEAMS!$F$1:$F$844,[1]TEAMS!W$1:W$844,"",0)</f>
        <v>5</v>
      </c>
      <c r="V100" s="7" t="str" cm="1">
        <f t="array" ref="V100">_xlfn.XLOOKUP($C100&amp;$D100&amp;$F100,[1]TEAMS!$C$1:$C$844&amp;[1]TEAMS!$D$1:$D$844&amp;[1]TEAMS!$F$1:$F$844,[1]TEAMS!Z$1:Z$844,"",0)</f>
        <v>Washington State</v>
      </c>
      <c r="W100" s="7" t="str" cm="1">
        <f t="array" ref="W100">_xlfn.XLOOKUP($C100&amp;$D100&amp;$F100,[1]TEAMS!$C$1:$C$844&amp;[1]TEAMS!$D$1:$D$844&amp;[1]TEAMS!$F$1:$F$844,[1]TEAMS!X$1:X$844,"",0)</f>
        <v>PAC12</v>
      </c>
      <c r="X100" s="7" cm="1">
        <f t="array" ref="X100">_xlfn.XLOOKUP($C100&amp;$D100&amp;$F100,[1]TEAMS!$C$1:$C$844&amp;[1]TEAMS!$D$1:$D$844&amp;[1]TEAMS!$F$1:$F$844,[1]TEAMS!AF$1:AF$844,"",0)</f>
        <v>16663575</v>
      </c>
      <c r="Y100" s="8" cm="1">
        <f t="array" ref="Y100">_xlfn.XLOOKUP($C100&amp;$D100&amp;$F100,[1]TEAMS!$C$1:$C$844&amp;[1]TEAMS!$D$1:$D$844&amp;[1]TEAMS!$F$1:$F$844,[1]TEAMS!AG$1:AG$844,"",0)</f>
        <v>0.16606206700147469</v>
      </c>
      <c r="Z100" s="7" cm="1">
        <f t="array" ref="Z100">_xlfn.XLOOKUP($C100&amp;$D100&amp;$F100,[1]TEAMS!$C$1:$C$844&amp;[1]TEAMS!$D$1:$D$844&amp;[1]TEAMS!$F$1:$F$844,[1]TEAMS!AJ$1:AJ$844,"",0)</f>
        <v>2649</v>
      </c>
      <c r="AA100" s="7" cm="1">
        <f t="array" ref="AA100">_xlfn.XLOOKUP($C100&amp;$D100&amp;$F100,[1]TEAMS!$C$1:$C$844&amp;[1]TEAMS!$D$1:$D$844&amp;[1]TEAMS!$F$1:$F$844,[1]TEAMS!AR$1:AR$844,"",0)</f>
        <v>17.53</v>
      </c>
      <c r="AB100" s="8">
        <f t="shared" si="8"/>
        <v>2.3476729019211326</v>
      </c>
      <c r="AC100" s="7" cm="1">
        <f t="array" ref="AC100">_xlfn.XLOOKUP($C100&amp;$D100&amp;$F100,[1]TEAMS!$C$1:$C$844&amp;[1]TEAMS!$D$1:$D$844&amp;[1]TEAMS!$F$1:$F$844,[1]TEAMS!AL$1:AL$844,0,0)</f>
        <v>4.2</v>
      </c>
      <c r="AD100" s="7" cm="1">
        <f t="array" ref="AD100">_xlfn.XLOOKUP($C100&amp;$D100&amp;$F100,[1]TEAMS!$C$1:$C$844&amp;[1]TEAMS!$D$1:$D$844&amp;[1]TEAMS!$F$1:$F$844,[1]TEAMS!AM$1:AM$844,0,0)</f>
        <v>2.9</v>
      </c>
      <c r="AE100" s="7" cm="1">
        <f t="array" ref="AE100">_xlfn.XLOOKUP($C100&amp;$D100&amp;$F100,[1]TEAMS!$C$1:$C$844&amp;[1]TEAMS!$D$1:$D$844&amp;[1]TEAMS!$F$1:$F$844,[1]TEAMS!AN$1:AN$844,0,0)</f>
        <v>7.1</v>
      </c>
      <c r="AF100" s="7"/>
      <c r="AG100" s="8">
        <f t="shared" si="11"/>
        <v>2.3469823943661976</v>
      </c>
      <c r="AH100" s="8" cm="1">
        <f t="array" ref="AH100">IF(OR($AE100="",$Z100=""),0,SUMPRODUCT(--($C$2:$C$528=$C100),--($D$2:$D$528=$D100),$Z$2:$Z$528,$AE$2:$AE$528)/SUMIFS($Z$2:$Z$528,$C$2:$C$528,$C100,$D$2:$D$528,$D100))</f>
        <v>6.6327805864509601</v>
      </c>
      <c r="AI100" s="7" cm="1">
        <f t="array" ref="AI100">_xlfn.XLOOKUP($C100&amp;$D100&amp;$F100,[1]TEAMS!$C$1:$C$844&amp;[1]TEAMS!$D$1:$D$844&amp;[1]TEAMS!$F$1:$F$844,[1]TEAMS!AO$1:AO$844,"",0)</f>
        <v>2.5</v>
      </c>
      <c r="AJ100" s="8">
        <f t="shared" si="12"/>
        <v>6.6654300000000006</v>
      </c>
      <c r="AK100" s="8" cm="1">
        <f t="array" ref="AK100">IF(OR($AI100="",$Z100=""),0,SUMPRODUCT(--($C$2:$C$528=$C100),--($D$2:$D$528=$D100),$Z$2:$Z$528,$AI$2:$AI$528)/SUMIFS($Z$2:$Z$528,$C$2:$C$528,$C100,$D$2:$D$528,$D100))</f>
        <v>2.7839079878665314</v>
      </c>
      <c r="AL100" s="7" cm="1">
        <f t="array" ref="AL100">_xlfn.XLOOKUP($C100&amp;$D100&amp;$F100,[1]TEAMS!$C$1:$C$844&amp;[1]TEAMS!$D$1:$D$844&amp;[1]TEAMS!$F$1:$F$844,[1]TEAMS!AP$1:AP$844,"",0)</f>
        <v>1.67</v>
      </c>
      <c r="AM100" s="8">
        <f t="shared" si="13"/>
        <v>9.9781886227544927</v>
      </c>
      <c r="AN100" s="8" cm="1">
        <f t="array" ref="AN100">IF(OR($AL100="",$Z100=""),0,SUMPRODUCT(--($C$2:$C$528=$C100),--($D$2:$D$528=$D100),$Z$2:$Z$528,$AL$2:$AL$528)/SUMIFS($Z$2:$Z$528,$C$2:$C$528,$C100,$D$2:$D$528,$D100))</f>
        <v>1.9767992922143582</v>
      </c>
      <c r="AO100" s="7" cm="1">
        <f t="array" ref="AO100">_xlfn.XLOOKUP($C100&amp;$D100&amp;$F100,[1]TEAMS!$C$1:$C$844&amp;[1]TEAMS!$D$1:$D$844&amp;[1]TEAMS!$F$1:$F$844,[1]TEAMS!AQ$1:AQ$844,0,0)</f>
        <v>26.1</v>
      </c>
      <c r="AP100" s="7" cm="1">
        <f t="array" ref="AP100">_xlfn.XLOOKUP($C100&amp;$D100&amp;$F100,[1]TEAMS!$C$1:$C$844&amp;[1]TEAMS!$D$1:$D$844&amp;[1]TEAMS!$F$1:$F$844,[1]TEAMS!AS$1:AS$844,0,0)</f>
        <v>59.199999999999996</v>
      </c>
      <c r="AQ100" s="10" cm="1">
        <f t="array" ref="AQ100">_xlfn.XLOOKUP($C100&amp;$D100&amp;$F100,[1]TEAMS!$C$1:$C$844&amp;[1]TEAMS!$D$1:$D$844&amp;[1]TEAMS!$F$1:$F$844,[1]TEAMS!AT$1:AT$844,0,0)</f>
        <v>9.3000000000000007</v>
      </c>
      <c r="AR100" s="10" cm="1">
        <f t="array" ref="AR100">_xlfn.XLOOKUP($C100&amp;$D100&amp;$F100,[1]TEAMS!$C$1:$C$844&amp;[1]TEAMS!$D$1:$D$844&amp;[1]TEAMS!$F$1:$F$844,[1]TEAMS!AU$1:AU$844,0,0)</f>
        <v>1.2</v>
      </c>
      <c r="AS100" s="10" cm="1">
        <f t="array" ref="AS100">_xlfn.XLOOKUP($C100&amp;$D100&amp;$F100,[1]TEAMS!$C$1:$C$844&amp;[1]TEAMS!$D$1:$D$844&amp;[1]TEAMS!$F$1:$F$844,[1]TEAMS!AV$1:AV$844,0,0)</f>
        <v>1.2</v>
      </c>
      <c r="AT100" s="10" cm="1">
        <f t="array" ref="AT100">_xlfn.XLOOKUP($C100&amp;$D100&amp;$F100,[1]TEAMS!$C$1:$C$844&amp;[1]TEAMS!$D$1:$D$844&amp;[1]TEAMS!$F$1:$F$844,[1]TEAMS!AW$1:AW$844,0,0)</f>
        <v>8</v>
      </c>
      <c r="AU100" s="10" cm="1">
        <f t="array" ref="AU100">_xlfn.XLOOKUP($C100&amp;$D100&amp;$F100,[1]TEAMS!$C$1:$C$844&amp;[1]TEAMS!$D$1:$D$844&amp;[1]TEAMS!$F$1:$F$844,[1]TEAMS!AX$1:AX$844,0,0)</f>
        <v>1.1625000000000001</v>
      </c>
      <c r="AV100" s="10" cm="1">
        <f t="array" ref="AV100">_xlfn.XLOOKUP($C100&amp;$D100&amp;$F100,[1]TEAMS!$C$1:$C$844&amp;[1]TEAMS!$D$1:$D$844&amp;[1]TEAMS!$F$1:$F$844,[1]TEAMS!AY$1:AY$844,0,0)</f>
        <v>2.4</v>
      </c>
      <c r="AW100" s="7"/>
      <c r="AX100" s="7"/>
      <c r="BB100" s="1" t="s">
        <v>144</v>
      </c>
      <c r="BC100" s="1">
        <v>2017</v>
      </c>
      <c r="BD100" s="1" t="s">
        <v>49</v>
      </c>
      <c r="BE100" s="7" t="s">
        <v>51</v>
      </c>
      <c r="BH100">
        <v>16663575</v>
      </c>
    </row>
    <row r="101" spans="1:60" x14ac:dyDescent="0.2">
      <c r="A101" s="1" t="str">
        <f t="shared" si="7"/>
        <v>2017-GSW-Draymond Green</v>
      </c>
      <c r="B101" s="1" t="s">
        <v>144</v>
      </c>
      <c r="C101" s="1">
        <v>2017</v>
      </c>
      <c r="D101" s="1" t="s">
        <v>49</v>
      </c>
      <c r="E101" s="1" t="str">
        <f t="shared" si="9"/>
        <v>2017-GSW</v>
      </c>
      <c r="F101" s="7" t="s">
        <v>53</v>
      </c>
      <c r="G101" s="7" cm="1">
        <f t="array" ref="G101">_xlfn.XLOOKUP($C101&amp;$D101&amp;$F101,[1]TEAMS!$C$1:$C$844&amp;[1]TEAMS!$D$1:$D$844&amp;[1]TEAMS!$F$1:$F$844,[1]TEAMS!G$1:G$844,"",0)</f>
        <v>23</v>
      </c>
      <c r="H101" s="7" t="str" cm="1">
        <f t="array" ref="H101">_xlfn.XLOOKUP($C101&amp;$D101&amp;$F101,[1]TEAMS!$C$1:$C$844&amp;[1]TEAMS!$D$1:$D$844&amp;[1]TEAMS!$F$1:$F$844,[1]TEAMS!H$1:H$844,"",0)</f>
        <v>PF</v>
      </c>
      <c r="I101" s="8" cm="1">
        <f t="array" ref="I101">_xlfn.XLOOKUP($C101&amp;$D101&amp;$F101,[1]TEAMS!$C$1:$C$844&amp;[1]TEAMS!$D$1:$D$844&amp;[1]TEAMS!$F$1:$F$844,[1]TEAMS!BG$1:BG$844,"",0)</f>
        <v>3.6999999999999997</v>
      </c>
      <c r="J101" s="9">
        <f t="shared" si="10"/>
        <v>4</v>
      </c>
      <c r="K101" s="7" cm="1">
        <f t="array" ref="K101">_xlfn.XLOOKUP($C101&amp;$D101&amp;$F101,[1]TEAMS!$C$1:$C$844&amp;[1]TEAMS!$D$1:$D$844&amp;[1]TEAMS!$F$1:$F$844,[1]TEAMS!J$1:J$844,"",0)</f>
        <v>78</v>
      </c>
      <c r="L101" s="7" cm="1">
        <f t="array" ref="L101">_xlfn.XLOOKUP($C101&amp;$D101&amp;$F101,[1]TEAMS!$C$1:$C$844&amp;[1]TEAMS!$D$1:$D$844&amp;[1]TEAMS!$F$1:$F$844,[1]TEAMS!L$1:L$844,"",0)</f>
        <v>230</v>
      </c>
      <c r="M101" s="10" cm="1">
        <f t="array" ref="M101">_xlfn.XLOOKUP($C101&amp;$D101&amp;$F101,[1]TEAMS!$C$1:$C$844&amp;[1]TEAMS!$D$1:$D$844&amp;[1]TEAMS!$F$1:$F$844,[1]TEAMS!N$1:N$844,"",0)</f>
        <v>26.574240824973423</v>
      </c>
      <c r="N101" s="7" cm="1">
        <f t="array" ref="N101">_xlfn.XLOOKUP($C101&amp;$D101&amp;$F101,[1]TEAMS!$C$1:$C$844&amp;[1]TEAMS!$D$1:$D$844&amp;[1]TEAMS!$F$1:$F$844,[1]TEAMS!O$1:O$844,"",0)</f>
        <v>85.25</v>
      </c>
      <c r="O101" s="11" cm="1">
        <f t="array" ref="O101">_xlfn.XLOOKUP($C101&amp;$D101&amp;$F101,[1]TEAMS!$C$1:$C$844&amp;[1]TEAMS!$D$1:$D$844&amp;[1]TEAMS!$F$1:$F$844,[1]TEAMS!P$1:P$844,"",0)</f>
        <v>1.0929487179487178</v>
      </c>
      <c r="P101" s="10" cm="1">
        <f t="array" ref="P101">_xlfn.XLOOKUP($C101&amp;$D101&amp;$F101,[1]TEAMS!$C$1:$C$844&amp;[1]TEAMS!$D$1:$D$844&amp;[1]TEAMS!$F$1:$F$844,[1]TEAMS!R$1:R$844,"",0)</f>
        <v>27.272222222222222</v>
      </c>
      <c r="Q101" s="7" t="str" cm="1">
        <f t="array" ref="Q101">_xlfn.XLOOKUP($C101&amp;$D101&amp;$F101,[1]TEAMS!$C$1:$C$844&amp;[1]TEAMS!$D$1:$D$844&amp;[1]TEAMS!$F$1:$F$844,[1]TEAMS!S$1:S$844,"",0)</f>
        <v>us</v>
      </c>
      <c r="R101" s="7" t="str" cm="1">
        <f t="array" ref="R101">_xlfn.XLOOKUP($C101&amp;$D101&amp;$F101,[1]TEAMS!$C$1:$C$844&amp;[1]TEAMS!$D$1:$D$844&amp;[1]TEAMS!$F$1:$F$844,[1]TEAMS!T$1:T$844,"",0)</f>
        <v>United States</v>
      </c>
      <c r="S101" s="7" t="str" cm="1">
        <f t="array" ref="S101">_xlfn.XLOOKUP($C101&amp;$D101&amp;$F101,[1]TEAMS!$C$1:$C$844&amp;[1]TEAMS!$D$1:$D$844&amp;[1]TEAMS!$F$1:$F$844,[1]TEAMS!U$1:U$844,"",0)</f>
        <v>North America</v>
      </c>
      <c r="T101" s="7" t="str" cm="1">
        <f t="array" ref="T101">_xlfn.XLOOKUP($C101&amp;$D101&amp;$F101,[1]TEAMS!$C$1:$C$844&amp;[1]TEAMS!$D$1:$D$844&amp;[1]TEAMS!$F$1:$F$844,[1]TEAMS!V$1:V$844,"",0)</f>
        <v>Americas</v>
      </c>
      <c r="U101" s="7" cm="1">
        <f t="array" ref="U101">_xlfn.XLOOKUP($C101&amp;$D101&amp;$F101,[1]TEAMS!$C$1:$C$844&amp;[1]TEAMS!$D$1:$D$844&amp;[1]TEAMS!$F$1:$F$844,[1]TEAMS!W$1:W$844,"",0)</f>
        <v>4</v>
      </c>
      <c r="V101" s="7" t="str" cm="1">
        <f t="array" ref="V101">_xlfn.XLOOKUP($C101&amp;$D101&amp;$F101,[1]TEAMS!$C$1:$C$844&amp;[1]TEAMS!$D$1:$D$844&amp;[1]TEAMS!$F$1:$F$844,[1]TEAMS!Z$1:Z$844,"",0)</f>
        <v>Michigan State</v>
      </c>
      <c r="W101" s="7" t="str" cm="1">
        <f t="array" ref="W101">_xlfn.XLOOKUP($C101&amp;$D101&amp;$F101,[1]TEAMS!$C$1:$C$844&amp;[1]TEAMS!$D$1:$D$844&amp;[1]TEAMS!$F$1:$F$844,[1]TEAMS!X$1:X$844,"",0)</f>
        <v>BIG10</v>
      </c>
      <c r="X101" s="7" cm="1">
        <f t="array" ref="X101">_xlfn.XLOOKUP($C101&amp;$D101&amp;$F101,[1]TEAMS!$C$1:$C$844&amp;[1]TEAMS!$D$1:$D$844&amp;[1]TEAMS!$F$1:$F$844,[1]TEAMS!AF$1:AF$844,"",0)</f>
        <v>15330435</v>
      </c>
      <c r="Y101" s="8" cm="1">
        <f t="array" ref="Y101">_xlfn.XLOOKUP($C101&amp;$D101&amp;$F101,[1]TEAMS!$C$1:$C$844&amp;[1]TEAMS!$D$1:$D$844&amp;[1]TEAMS!$F$1:$F$844,[1]TEAMS!AG$1:AG$844,"",0)</f>
        <v>0.1527765635004345</v>
      </c>
      <c r="Z101" s="7" cm="1">
        <f t="array" ref="Z101">_xlfn.XLOOKUP($C101&amp;$D101&amp;$F101,[1]TEAMS!$C$1:$C$844&amp;[1]TEAMS!$D$1:$D$844&amp;[1]TEAMS!$F$1:$F$844,[1]TEAMS!AJ$1:AJ$844,"",0)</f>
        <v>2471</v>
      </c>
      <c r="AA101" s="7" cm="1">
        <f t="array" ref="AA101">_xlfn.XLOOKUP($C101&amp;$D101&amp;$F101,[1]TEAMS!$C$1:$C$844&amp;[1]TEAMS!$D$1:$D$844&amp;[1]TEAMS!$F$1:$F$844,[1]TEAMS!AR$1:AR$844,"",0)</f>
        <v>14.4</v>
      </c>
      <c r="AB101" s="8">
        <f t="shared" si="8"/>
        <v>1.7989079878665319</v>
      </c>
      <c r="AC101" s="7" cm="1">
        <f t="array" ref="AC101">_xlfn.XLOOKUP($C101&amp;$D101&amp;$F101,[1]TEAMS!$C$1:$C$844&amp;[1]TEAMS!$D$1:$D$844&amp;[1]TEAMS!$F$1:$F$844,[1]TEAMS!AL$1:AL$844,0,0)</f>
        <v>2.8</v>
      </c>
      <c r="AD101" s="7" cm="1">
        <f t="array" ref="AD101">_xlfn.XLOOKUP($C101&amp;$D101&amp;$F101,[1]TEAMS!$C$1:$C$844&amp;[1]TEAMS!$D$1:$D$844&amp;[1]TEAMS!$F$1:$F$844,[1]TEAMS!AM$1:AM$844,0,0)</f>
        <v>5.4</v>
      </c>
      <c r="AE101" s="7" cm="1">
        <f t="array" ref="AE101">_xlfn.XLOOKUP($C101&amp;$D101&amp;$F101,[1]TEAMS!$C$1:$C$844&amp;[1]TEAMS!$D$1:$D$844&amp;[1]TEAMS!$F$1:$F$844,[1]TEAMS!AN$1:AN$844,0,0)</f>
        <v>8.1999999999999993</v>
      </c>
      <c r="AF101" s="7"/>
      <c r="AG101" s="8">
        <f t="shared" si="11"/>
        <v>1.8695652439024391</v>
      </c>
      <c r="AH101" s="8" cm="1">
        <f t="array" ref="AH101">IF(OR($AE101="",$Z101=""),0,SUMPRODUCT(--($C$2:$C$528=$C101),--($D$2:$D$528=$D101),$Z$2:$Z$528,$AE$2:$AE$528)/SUMIFS($Z$2:$Z$528,$C$2:$C$528,$C101,$D$2:$D$528,$D101))</f>
        <v>6.6327805864509601</v>
      </c>
      <c r="AI101" s="7" cm="1">
        <f t="array" ref="AI101">_xlfn.XLOOKUP($C101&amp;$D101&amp;$F101,[1]TEAMS!$C$1:$C$844&amp;[1]TEAMS!$D$1:$D$844&amp;[1]TEAMS!$F$1:$F$844,[1]TEAMS!AO$1:AO$844,"",0)</f>
        <v>7.3</v>
      </c>
      <c r="AJ101" s="8">
        <f t="shared" si="12"/>
        <v>2.1000595890410958</v>
      </c>
      <c r="AK101" s="8" cm="1">
        <f t="array" ref="AK101">IF(OR($AI101="",$Z101=""),0,SUMPRODUCT(--($C$2:$C$528=$C101),--($D$2:$D$528=$D101),$Z$2:$Z$528,$AI$2:$AI$528)/SUMIFS($Z$2:$Z$528,$C$2:$C$528,$C101,$D$2:$D$528,$D101))</f>
        <v>2.7839079878665314</v>
      </c>
      <c r="AL101" s="7" cm="1">
        <f t="array" ref="AL101">_xlfn.XLOOKUP($C101&amp;$D101&amp;$F101,[1]TEAMS!$C$1:$C$844&amp;[1]TEAMS!$D$1:$D$844&amp;[1]TEAMS!$F$1:$F$844,[1]TEAMS!AP$1:AP$844,"",0)</f>
        <v>4.97</v>
      </c>
      <c r="AM101" s="8">
        <f t="shared" si="13"/>
        <v>3.0845945674044266</v>
      </c>
      <c r="AN101" s="8" cm="1">
        <f t="array" ref="AN101">IF(OR($AL101="",$Z101=""),0,SUMPRODUCT(--($C$2:$C$528=$C101),--($D$2:$D$528=$D101),$Z$2:$Z$528,$AL$2:$AL$528)/SUMIFS($Z$2:$Z$528,$C$2:$C$528,$C101,$D$2:$D$528,$D101))</f>
        <v>1.9767992922143582</v>
      </c>
      <c r="AO101" s="7" cm="1">
        <f t="array" ref="AO101">_xlfn.XLOOKUP($C101&amp;$D101&amp;$F101,[1]TEAMS!$C$1:$C$844&amp;[1]TEAMS!$D$1:$D$844&amp;[1]TEAMS!$F$1:$F$844,[1]TEAMS!AQ$1:AQ$844,0,0)</f>
        <v>16.2</v>
      </c>
      <c r="AP101" s="7" cm="1">
        <f t="array" ref="AP101">_xlfn.XLOOKUP($C101&amp;$D101&amp;$F101,[1]TEAMS!$C$1:$C$844&amp;[1]TEAMS!$D$1:$D$844&amp;[1]TEAMS!$F$1:$F$844,[1]TEAMS!AS$1:AS$844,0,0)</f>
        <v>52.2</v>
      </c>
      <c r="AQ101" s="10" cm="1">
        <f t="array" ref="AQ101">_xlfn.XLOOKUP($C101&amp;$D101&amp;$F101,[1]TEAMS!$C$1:$C$844&amp;[1]TEAMS!$D$1:$D$844&amp;[1]TEAMS!$F$1:$F$844,[1]TEAMS!AT$1:AT$844,0,0)</f>
        <v>27.6</v>
      </c>
      <c r="AR101" s="10" cm="1">
        <f t="array" ref="AR101">_xlfn.XLOOKUP($C101&amp;$D101&amp;$F101,[1]TEAMS!$C$1:$C$844&amp;[1]TEAMS!$D$1:$D$844&amp;[1]TEAMS!$F$1:$F$844,[1]TEAMS!AU$1:AU$844,0,0)</f>
        <v>3</v>
      </c>
      <c r="AS101" s="10" cm="1">
        <f t="array" ref="AS101">_xlfn.XLOOKUP($C101&amp;$D101&amp;$F101,[1]TEAMS!$C$1:$C$844&amp;[1]TEAMS!$D$1:$D$844&amp;[1]TEAMS!$F$1:$F$844,[1]TEAMS!AV$1:AV$844,0,0)</f>
        <v>3.4</v>
      </c>
      <c r="AT101" s="10" cm="1">
        <f t="array" ref="AT101">_xlfn.XLOOKUP($C101&amp;$D101&amp;$F101,[1]TEAMS!$C$1:$C$844&amp;[1]TEAMS!$D$1:$D$844&amp;[1]TEAMS!$F$1:$F$844,[1]TEAMS!AW$1:AW$844,0,0)</f>
        <v>19.8</v>
      </c>
      <c r="AU101" s="10" cm="1">
        <f t="array" ref="AU101">_xlfn.XLOOKUP($C101&amp;$D101&amp;$F101,[1]TEAMS!$C$1:$C$844&amp;[1]TEAMS!$D$1:$D$844&amp;[1]TEAMS!$F$1:$F$844,[1]TEAMS!AX$1:AX$844,0,0)</f>
        <v>1.393939393939394</v>
      </c>
      <c r="AV101" s="10" cm="1">
        <f t="array" ref="AV101">_xlfn.XLOOKUP($C101&amp;$D101&amp;$F101,[1]TEAMS!$C$1:$C$844&amp;[1]TEAMS!$D$1:$D$844&amp;[1]TEAMS!$F$1:$F$844,[1]TEAMS!AY$1:AY$844,0,0)</f>
        <v>6.4</v>
      </c>
      <c r="AW101" s="7"/>
      <c r="AX101" s="7"/>
      <c r="BB101" s="1" t="s">
        <v>144</v>
      </c>
      <c r="BC101" s="1">
        <v>2017</v>
      </c>
      <c r="BD101" s="1" t="s">
        <v>49</v>
      </c>
      <c r="BE101" s="7" t="s">
        <v>53</v>
      </c>
      <c r="BH101">
        <v>15330435</v>
      </c>
    </row>
    <row r="102" spans="1:60" x14ac:dyDescent="0.2">
      <c r="A102" s="1" t="str">
        <f t="shared" si="7"/>
        <v>2017-GSW-Stephen Curry</v>
      </c>
      <c r="B102" s="1" t="s">
        <v>144</v>
      </c>
      <c r="C102" s="1">
        <v>2017</v>
      </c>
      <c r="D102" s="1" t="s">
        <v>49</v>
      </c>
      <c r="E102" s="1" t="str">
        <f t="shared" si="9"/>
        <v>2017-GSW</v>
      </c>
      <c r="F102" s="7" t="s">
        <v>50</v>
      </c>
      <c r="G102" s="7" cm="1">
        <f t="array" ref="G102">_xlfn.XLOOKUP($C102&amp;$D102&amp;$F102,[1]TEAMS!$C$1:$C$844&amp;[1]TEAMS!$D$1:$D$844&amp;[1]TEAMS!$F$1:$F$844,[1]TEAMS!G$1:G$844,"",0)</f>
        <v>30</v>
      </c>
      <c r="H102" s="7" t="str" cm="1">
        <f t="array" ref="H102">_xlfn.XLOOKUP($C102&amp;$D102&amp;$F102,[1]TEAMS!$C$1:$C$844&amp;[1]TEAMS!$D$1:$D$844&amp;[1]TEAMS!$F$1:$F$844,[1]TEAMS!H$1:H$844,"",0)</f>
        <v>PG</v>
      </c>
      <c r="I102" s="8" cm="1">
        <f t="array" ref="I102">_xlfn.XLOOKUP($C102&amp;$D102&amp;$F102,[1]TEAMS!$C$1:$C$844&amp;[1]TEAMS!$D$1:$D$844&amp;[1]TEAMS!$F$1:$F$844,[1]TEAMS!BG$1:BG$844,"",0)</f>
        <v>1</v>
      </c>
      <c r="J102" s="9">
        <f t="shared" si="10"/>
        <v>1</v>
      </c>
      <c r="K102" s="7" cm="1">
        <f t="array" ref="K102">_xlfn.XLOOKUP($C102&amp;$D102&amp;$F102,[1]TEAMS!$C$1:$C$844&amp;[1]TEAMS!$D$1:$D$844&amp;[1]TEAMS!$F$1:$F$844,[1]TEAMS!J$1:J$844,"",0)</f>
        <v>74</v>
      </c>
      <c r="L102" s="7" cm="1">
        <f t="array" ref="L102">_xlfn.XLOOKUP($C102&amp;$D102&amp;$F102,[1]TEAMS!$C$1:$C$844&amp;[1]TEAMS!$D$1:$D$844&amp;[1]TEAMS!$F$1:$F$844,[1]TEAMS!L$1:L$844,"",0)</f>
        <v>185</v>
      </c>
      <c r="M102" s="10" cm="1">
        <f t="array" ref="M102">_xlfn.XLOOKUP($C102&amp;$D102&amp;$F102,[1]TEAMS!$C$1:$C$844&amp;[1]TEAMS!$D$1:$D$844&amp;[1]TEAMS!$F$1:$F$844,[1]TEAMS!N$1:N$844,"",0)</f>
        <v>23.748190537476248</v>
      </c>
      <c r="N102" s="7" cm="1">
        <f t="array" ref="N102">_xlfn.XLOOKUP($C102&amp;$D102&amp;$F102,[1]TEAMS!$C$1:$C$844&amp;[1]TEAMS!$D$1:$D$844&amp;[1]TEAMS!$F$1:$F$844,[1]TEAMS!O$1:O$844,"",0)</f>
        <v>75.5</v>
      </c>
      <c r="O102" s="11" cm="1">
        <f t="array" ref="O102">_xlfn.XLOOKUP($C102&amp;$D102&amp;$F102,[1]TEAMS!$C$1:$C$844&amp;[1]TEAMS!$D$1:$D$844&amp;[1]TEAMS!$F$1:$F$844,[1]TEAMS!P$1:P$844,"",0)</f>
        <v>1.0202702702702702</v>
      </c>
      <c r="P102" s="10" cm="1">
        <f t="array" ref="P102">_xlfn.XLOOKUP($C102&amp;$D102&amp;$F102,[1]TEAMS!$C$1:$C$844&amp;[1]TEAMS!$D$1:$D$844&amp;[1]TEAMS!$F$1:$F$844,[1]TEAMS!R$1:R$844,"",0)</f>
        <v>29.244444444444444</v>
      </c>
      <c r="Q102" s="7" t="str" cm="1">
        <f t="array" ref="Q102">_xlfn.XLOOKUP($C102&amp;$D102&amp;$F102,[1]TEAMS!$C$1:$C$844&amp;[1]TEAMS!$D$1:$D$844&amp;[1]TEAMS!$F$1:$F$844,[1]TEAMS!S$1:S$844,"",0)</f>
        <v>us</v>
      </c>
      <c r="R102" s="7" t="str" cm="1">
        <f t="array" ref="R102">_xlfn.XLOOKUP($C102&amp;$D102&amp;$F102,[1]TEAMS!$C$1:$C$844&amp;[1]TEAMS!$D$1:$D$844&amp;[1]TEAMS!$F$1:$F$844,[1]TEAMS!T$1:T$844,"",0)</f>
        <v>United States</v>
      </c>
      <c r="S102" s="7" t="str" cm="1">
        <f t="array" ref="S102">_xlfn.XLOOKUP($C102&amp;$D102&amp;$F102,[1]TEAMS!$C$1:$C$844&amp;[1]TEAMS!$D$1:$D$844&amp;[1]TEAMS!$F$1:$F$844,[1]TEAMS!U$1:U$844,"",0)</f>
        <v>North America</v>
      </c>
      <c r="T102" s="7" t="str" cm="1">
        <f t="array" ref="T102">_xlfn.XLOOKUP($C102&amp;$D102&amp;$F102,[1]TEAMS!$C$1:$C$844&amp;[1]TEAMS!$D$1:$D$844&amp;[1]TEAMS!$F$1:$F$844,[1]TEAMS!V$1:V$844,"",0)</f>
        <v>Americas</v>
      </c>
      <c r="U102" s="7" cm="1">
        <f t="array" ref="U102">_xlfn.XLOOKUP($C102&amp;$D102&amp;$F102,[1]TEAMS!$C$1:$C$844&amp;[1]TEAMS!$D$1:$D$844&amp;[1]TEAMS!$F$1:$F$844,[1]TEAMS!W$1:W$844,"",0)</f>
        <v>7</v>
      </c>
      <c r="V102" s="7" t="str" cm="1">
        <f t="array" ref="V102">_xlfn.XLOOKUP($C102&amp;$D102&amp;$F102,[1]TEAMS!$C$1:$C$844&amp;[1]TEAMS!$D$1:$D$844&amp;[1]TEAMS!$F$1:$F$844,[1]TEAMS!Z$1:Z$844,"",0)</f>
        <v>Davidson</v>
      </c>
      <c r="W102" s="7" t="str" cm="1">
        <f t="array" ref="W102">_xlfn.XLOOKUP($C102&amp;$D102&amp;$F102,[1]TEAMS!$C$1:$C$844&amp;[1]TEAMS!$D$1:$D$844&amp;[1]TEAMS!$F$1:$F$844,[1]TEAMS!X$1:X$844,"",0)</f>
        <v>A10</v>
      </c>
      <c r="X102" s="7" cm="1">
        <f t="array" ref="X102">_xlfn.XLOOKUP($C102&amp;$D102&amp;$F102,[1]TEAMS!$C$1:$C$844&amp;[1]TEAMS!$D$1:$D$844&amp;[1]TEAMS!$F$1:$F$844,[1]TEAMS!AF$1:AF$844,"",0)</f>
        <v>12112359</v>
      </c>
      <c r="Y102" s="8" cm="1">
        <f t="array" ref="Y102">_xlfn.XLOOKUP($C102&amp;$D102&amp;$F102,[1]TEAMS!$C$1:$C$844&amp;[1]TEAMS!$D$1:$D$844&amp;[1]TEAMS!$F$1:$F$844,[1]TEAMS!AG$1:AG$844,"",0)</f>
        <v>0.12070659338130714</v>
      </c>
      <c r="Z102" s="7" cm="1">
        <f t="array" ref="Z102">_xlfn.XLOOKUP($C102&amp;$D102&amp;$F102,[1]TEAMS!$C$1:$C$844&amp;[1]TEAMS!$D$1:$D$844&amp;[1]TEAMS!$F$1:$F$844,[1]TEAMS!AJ$1:AJ$844,"",0)</f>
        <v>2638</v>
      </c>
      <c r="AA102" s="7" cm="1">
        <f t="array" ref="AA102">_xlfn.XLOOKUP($C102&amp;$D102&amp;$F102,[1]TEAMS!$C$1:$C$844&amp;[1]TEAMS!$D$1:$D$844&amp;[1]TEAMS!$F$1:$F$844,[1]TEAMS!AR$1:AR$844,"",0)</f>
        <v>16.5</v>
      </c>
      <c r="AB102" s="8">
        <f t="shared" si="8"/>
        <v>2.200556117290192</v>
      </c>
      <c r="AC102" s="7" cm="1">
        <f t="array" ref="AC102">_xlfn.XLOOKUP($C102&amp;$D102&amp;$F102,[1]TEAMS!$C$1:$C$844&amp;[1]TEAMS!$D$1:$D$844&amp;[1]TEAMS!$F$1:$F$844,[1]TEAMS!AL$1:AL$844,0,0)</f>
        <v>8.6999999999999993</v>
      </c>
      <c r="AD102" s="7" cm="1">
        <f t="array" ref="AD102">_xlfn.XLOOKUP($C102&amp;$D102&amp;$F102,[1]TEAMS!$C$1:$C$844&amp;[1]TEAMS!$D$1:$D$844&amp;[1]TEAMS!$F$1:$F$844,[1]TEAMS!AM$1:AM$844,0,0)</f>
        <v>3.9</v>
      </c>
      <c r="AE102" s="7" cm="1">
        <f t="array" ref="AE102">_xlfn.XLOOKUP($C102&amp;$D102&amp;$F102,[1]TEAMS!$C$1:$C$844&amp;[1]TEAMS!$D$1:$D$844&amp;[1]TEAMS!$F$1:$F$844,[1]TEAMS!AN$1:AN$844,0,0)</f>
        <v>12.6</v>
      </c>
      <c r="AF102" s="7"/>
      <c r="AG102" s="8">
        <f t="shared" si="11"/>
        <v>0.96129833333333337</v>
      </c>
      <c r="AH102" s="8" cm="1">
        <f t="array" ref="AH102">IF(OR($AE102="",$Z102=""),0,SUMPRODUCT(--($C$2:$C$528=$C102),--($D$2:$D$528=$D102),$Z$2:$Z$528,$AE$2:$AE$528)/SUMIFS($Z$2:$Z$528,$C$2:$C$528,$C102,$D$2:$D$528,$D102))</f>
        <v>6.6327805864509601</v>
      </c>
      <c r="AI102" s="7" cm="1">
        <f t="array" ref="AI102">_xlfn.XLOOKUP($C102&amp;$D102&amp;$F102,[1]TEAMS!$C$1:$C$844&amp;[1]TEAMS!$D$1:$D$844&amp;[1]TEAMS!$F$1:$F$844,[1]TEAMS!AO$1:AO$844,"",0)</f>
        <v>8.4</v>
      </c>
      <c r="AJ102" s="8">
        <f t="shared" si="12"/>
        <v>1.4419474999999999</v>
      </c>
      <c r="AK102" s="8" cm="1">
        <f t="array" ref="AK102">IF(OR($AI102="",$Z102=""),0,SUMPRODUCT(--($C$2:$C$528=$C102),--($D$2:$D$528=$D102),$Z$2:$Z$528,$AI$2:$AI$528)/SUMIFS($Z$2:$Z$528,$C$2:$C$528,$C102,$D$2:$D$528,$D102))</f>
        <v>2.7839079878665314</v>
      </c>
      <c r="AL102" s="7" cm="1">
        <f t="array" ref="AL102">_xlfn.XLOOKUP($C102&amp;$D102&amp;$F102,[1]TEAMS!$C$1:$C$844&amp;[1]TEAMS!$D$1:$D$844&amp;[1]TEAMS!$F$1:$F$844,[1]TEAMS!AP$1:AP$844,"",0)</f>
        <v>6.68</v>
      </c>
      <c r="AM102" s="8">
        <f t="shared" si="13"/>
        <v>1.8132273952095808</v>
      </c>
      <c r="AN102" s="8" cm="1">
        <f t="array" ref="AN102">IF(OR($AL102="",$Z102=""),0,SUMPRODUCT(--($C$2:$C$528=$C102),--($D$2:$D$528=$D102),$Z$2:$Z$528,$AL$2:$AL$528)/SUMIFS($Z$2:$Z$528,$C$2:$C$528,$C102,$D$2:$D$528,$D102))</f>
        <v>1.9767992922143582</v>
      </c>
      <c r="AO102" s="7" cm="1">
        <f t="array" ref="AO102">_xlfn.XLOOKUP($C102&amp;$D102&amp;$F102,[1]TEAMS!$C$1:$C$844&amp;[1]TEAMS!$D$1:$D$844&amp;[1]TEAMS!$F$1:$F$844,[1]TEAMS!AQ$1:AQ$844,0,0)</f>
        <v>30.1</v>
      </c>
      <c r="AP102" s="7" cm="1">
        <f t="array" ref="AP102">_xlfn.XLOOKUP($C102&amp;$D102&amp;$F102,[1]TEAMS!$C$1:$C$844&amp;[1]TEAMS!$D$1:$D$844&amp;[1]TEAMS!$F$1:$F$844,[1]TEAMS!AS$1:AS$844,0,0)</f>
        <v>62.4</v>
      </c>
      <c r="AQ102" s="10" cm="1">
        <f t="array" ref="AQ102">_xlfn.XLOOKUP($C102&amp;$D102&amp;$F102,[1]TEAMS!$C$1:$C$844&amp;[1]TEAMS!$D$1:$D$844&amp;[1]TEAMS!$F$1:$F$844,[1]TEAMS!AT$1:AT$844,0,0)</f>
        <v>31.2</v>
      </c>
      <c r="AR102" s="10" cm="1">
        <f t="array" ref="AR102">_xlfn.XLOOKUP($C102&amp;$D102&amp;$F102,[1]TEAMS!$C$1:$C$844&amp;[1]TEAMS!$D$1:$D$844&amp;[1]TEAMS!$F$1:$F$844,[1]TEAMS!AU$1:AU$844,0,0)</f>
        <v>2.6</v>
      </c>
      <c r="AS102" s="10" cm="1">
        <f t="array" ref="AS102">_xlfn.XLOOKUP($C102&amp;$D102&amp;$F102,[1]TEAMS!$C$1:$C$844&amp;[1]TEAMS!$D$1:$D$844&amp;[1]TEAMS!$F$1:$F$844,[1]TEAMS!AV$1:AV$844,0,0)</f>
        <v>0.5</v>
      </c>
      <c r="AT102" s="10" cm="1">
        <f t="array" ref="AT102">_xlfn.XLOOKUP($C102&amp;$D102&amp;$F102,[1]TEAMS!$C$1:$C$844&amp;[1]TEAMS!$D$1:$D$844&amp;[1]TEAMS!$F$1:$F$844,[1]TEAMS!AW$1:AW$844,0,0)</f>
        <v>13</v>
      </c>
      <c r="AU102" s="10" cm="1">
        <f t="array" ref="AU102">_xlfn.XLOOKUP($C102&amp;$D102&amp;$F102,[1]TEAMS!$C$1:$C$844&amp;[1]TEAMS!$D$1:$D$844&amp;[1]TEAMS!$F$1:$F$844,[1]TEAMS!AX$1:AX$844,0,0)</f>
        <v>2.4</v>
      </c>
      <c r="AV102" s="10" cm="1">
        <f t="array" ref="AV102">_xlfn.XLOOKUP($C102&amp;$D102&amp;$F102,[1]TEAMS!$C$1:$C$844&amp;[1]TEAMS!$D$1:$D$844&amp;[1]TEAMS!$F$1:$F$844,[1]TEAMS!AY$1:AY$844,0,0)</f>
        <v>3.1</v>
      </c>
      <c r="AW102" s="7"/>
      <c r="AX102" s="7"/>
      <c r="BB102" s="1" t="s">
        <v>144</v>
      </c>
      <c r="BC102" s="1">
        <v>2017</v>
      </c>
      <c r="BD102" s="1" t="s">
        <v>49</v>
      </c>
      <c r="BE102" s="7" t="s">
        <v>50</v>
      </c>
      <c r="BH102">
        <v>12112359</v>
      </c>
    </row>
    <row r="103" spans="1:60" x14ac:dyDescent="0.2">
      <c r="A103" s="1" t="str">
        <f t="shared" si="7"/>
        <v>2017-GSW-Andre Iguodala</v>
      </c>
      <c r="B103" s="1" t="s">
        <v>144</v>
      </c>
      <c r="C103" s="1">
        <v>2017</v>
      </c>
      <c r="D103" s="1" t="s">
        <v>49</v>
      </c>
      <c r="E103" s="1" t="str">
        <f t="shared" si="9"/>
        <v>2017-GSW</v>
      </c>
      <c r="F103" s="7" t="s">
        <v>57</v>
      </c>
      <c r="G103" s="7" cm="1">
        <f t="array" ref="G103">_xlfn.XLOOKUP($C103&amp;$D103&amp;$F103,[1]TEAMS!$C$1:$C$844&amp;[1]TEAMS!$D$1:$D$844&amp;[1]TEAMS!$F$1:$F$844,[1]TEAMS!G$1:G$844,"",0)</f>
        <v>9</v>
      </c>
      <c r="H103" s="7" t="str" cm="1">
        <f t="array" ref="H103">_xlfn.XLOOKUP($C103&amp;$D103&amp;$F103,[1]TEAMS!$C$1:$C$844&amp;[1]TEAMS!$D$1:$D$844&amp;[1]TEAMS!$F$1:$F$844,[1]TEAMS!H$1:H$844,"",0)</f>
        <v>SF</v>
      </c>
      <c r="I103" s="8" cm="1">
        <f t="array" ref="I103">_xlfn.XLOOKUP($C103&amp;$D103&amp;$F103,[1]TEAMS!$C$1:$C$844&amp;[1]TEAMS!$D$1:$D$844&amp;[1]TEAMS!$F$1:$F$844,[1]TEAMS!BG$1:BG$844,"",0)</f>
        <v>3.05</v>
      </c>
      <c r="J103" s="9">
        <f t="shared" si="10"/>
        <v>3</v>
      </c>
      <c r="K103" s="7" cm="1">
        <f t="array" ref="K103">_xlfn.XLOOKUP($C103&amp;$D103&amp;$F103,[1]TEAMS!$C$1:$C$844&amp;[1]TEAMS!$D$1:$D$844&amp;[1]TEAMS!$F$1:$F$844,[1]TEAMS!J$1:J$844,"",0)</f>
        <v>78</v>
      </c>
      <c r="L103" s="7" cm="1">
        <f t="array" ref="L103">_xlfn.XLOOKUP($C103&amp;$D103&amp;$F103,[1]TEAMS!$C$1:$C$844&amp;[1]TEAMS!$D$1:$D$844&amp;[1]TEAMS!$F$1:$F$844,[1]TEAMS!L$1:L$844,"",0)</f>
        <v>215</v>
      </c>
      <c r="M103" s="10" cm="1">
        <f t="array" ref="M103">_xlfn.XLOOKUP($C103&amp;$D103&amp;$F103,[1]TEAMS!$C$1:$C$844&amp;[1]TEAMS!$D$1:$D$844&amp;[1]TEAMS!$F$1:$F$844,[1]TEAMS!N$1:N$844,"",0)</f>
        <v>24.841138162475154</v>
      </c>
      <c r="N103" s="7" cm="1">
        <f t="array" ref="N103">_xlfn.XLOOKUP($C103&amp;$D103&amp;$F103,[1]TEAMS!$C$1:$C$844&amp;[1]TEAMS!$D$1:$D$844&amp;[1]TEAMS!$F$1:$F$844,[1]TEAMS!O$1:O$844,"",0)</f>
        <v>83</v>
      </c>
      <c r="O103" s="11" cm="1">
        <f t="array" ref="O103">_xlfn.XLOOKUP($C103&amp;$D103&amp;$F103,[1]TEAMS!$C$1:$C$844&amp;[1]TEAMS!$D$1:$D$844&amp;[1]TEAMS!$F$1:$F$844,[1]TEAMS!P$1:P$844,"",0)</f>
        <v>1.0641025641025641</v>
      </c>
      <c r="P103" s="10" cm="1">
        <f t="array" ref="P103">_xlfn.XLOOKUP($C103&amp;$D103&amp;$F103,[1]TEAMS!$C$1:$C$844&amp;[1]TEAMS!$D$1:$D$844&amp;[1]TEAMS!$F$1:$F$844,[1]TEAMS!R$1:R$844,"",0)</f>
        <v>33.37222222222222</v>
      </c>
      <c r="Q103" s="7" t="str" cm="1">
        <f t="array" ref="Q103">_xlfn.XLOOKUP($C103&amp;$D103&amp;$F103,[1]TEAMS!$C$1:$C$844&amp;[1]TEAMS!$D$1:$D$844&amp;[1]TEAMS!$F$1:$F$844,[1]TEAMS!S$1:S$844,"",0)</f>
        <v>us</v>
      </c>
      <c r="R103" s="7" t="str" cm="1">
        <f t="array" ref="R103">_xlfn.XLOOKUP($C103&amp;$D103&amp;$F103,[1]TEAMS!$C$1:$C$844&amp;[1]TEAMS!$D$1:$D$844&amp;[1]TEAMS!$F$1:$F$844,[1]TEAMS!T$1:T$844,"",0)</f>
        <v>United States</v>
      </c>
      <c r="S103" s="7" t="str" cm="1">
        <f t="array" ref="S103">_xlfn.XLOOKUP($C103&amp;$D103&amp;$F103,[1]TEAMS!$C$1:$C$844&amp;[1]TEAMS!$D$1:$D$844&amp;[1]TEAMS!$F$1:$F$844,[1]TEAMS!U$1:U$844,"",0)</f>
        <v>North America</v>
      </c>
      <c r="T103" s="7" t="str" cm="1">
        <f t="array" ref="T103">_xlfn.XLOOKUP($C103&amp;$D103&amp;$F103,[1]TEAMS!$C$1:$C$844&amp;[1]TEAMS!$D$1:$D$844&amp;[1]TEAMS!$F$1:$F$844,[1]TEAMS!V$1:V$844,"",0)</f>
        <v>Americas</v>
      </c>
      <c r="U103" s="7" cm="1">
        <f t="array" ref="U103">_xlfn.XLOOKUP($C103&amp;$D103&amp;$F103,[1]TEAMS!$C$1:$C$844&amp;[1]TEAMS!$D$1:$D$844&amp;[1]TEAMS!$F$1:$F$844,[1]TEAMS!W$1:W$844,"",0)</f>
        <v>12</v>
      </c>
      <c r="V103" s="7" t="str" cm="1">
        <f t="array" ref="V103">_xlfn.XLOOKUP($C103&amp;$D103&amp;$F103,[1]TEAMS!$C$1:$C$844&amp;[1]TEAMS!$D$1:$D$844&amp;[1]TEAMS!$F$1:$F$844,[1]TEAMS!Z$1:Z$844,"",0)</f>
        <v>Arizona</v>
      </c>
      <c r="W103" s="7" t="str" cm="1">
        <f t="array" ref="W103">_xlfn.XLOOKUP($C103&amp;$D103&amp;$F103,[1]TEAMS!$C$1:$C$844&amp;[1]TEAMS!$D$1:$D$844&amp;[1]TEAMS!$F$1:$F$844,[1]TEAMS!X$1:X$844,"",0)</f>
        <v>PAC12</v>
      </c>
      <c r="X103" s="7" cm="1">
        <f t="array" ref="X103">_xlfn.XLOOKUP($C103&amp;$D103&amp;$F103,[1]TEAMS!$C$1:$C$844&amp;[1]TEAMS!$D$1:$D$844&amp;[1]TEAMS!$F$1:$F$844,[1]TEAMS!AF$1:AF$844,"",0)</f>
        <v>11131368</v>
      </c>
      <c r="Y103" s="8" cm="1">
        <f t="array" ref="Y103">_xlfn.XLOOKUP($C103&amp;$D103&amp;$F103,[1]TEAMS!$C$1:$C$844&amp;[1]TEAMS!$D$1:$D$844&amp;[1]TEAMS!$F$1:$F$844,[1]TEAMS!AG$1:AG$844,"",0)</f>
        <v>0.11093045631769122</v>
      </c>
      <c r="Z103" s="7" cm="1">
        <f t="array" ref="Z103">_xlfn.XLOOKUP($C103&amp;$D103&amp;$F103,[1]TEAMS!$C$1:$C$844&amp;[1]TEAMS!$D$1:$D$844&amp;[1]TEAMS!$F$1:$F$844,[1]TEAMS!AJ$1:AJ$844,"",0)</f>
        <v>1998</v>
      </c>
      <c r="AA103" s="7" cm="1">
        <f t="array" ref="AA103">_xlfn.XLOOKUP($C103&amp;$D103&amp;$F103,[1]TEAMS!$C$1:$C$844&amp;[1]TEAMS!$D$1:$D$844&amp;[1]TEAMS!$F$1:$F$844,[1]TEAMS!AR$1:AR$844,"",0)</f>
        <v>10.1</v>
      </c>
      <c r="AB103" s="8">
        <f t="shared" si="8"/>
        <v>1.0202123356926187</v>
      </c>
      <c r="AC103" s="7" cm="1">
        <f t="array" ref="AC103">_xlfn.XLOOKUP($C103&amp;$D103&amp;$F103,[1]TEAMS!$C$1:$C$844&amp;[1]TEAMS!$D$1:$D$844&amp;[1]TEAMS!$F$1:$F$844,[1]TEAMS!AL$1:AL$844,0,0)</f>
        <v>4.0999999999999996</v>
      </c>
      <c r="AD103" s="7" cm="1">
        <f t="array" ref="AD103">_xlfn.XLOOKUP($C103&amp;$D103&amp;$F103,[1]TEAMS!$C$1:$C$844&amp;[1]TEAMS!$D$1:$D$844&amp;[1]TEAMS!$F$1:$F$844,[1]TEAMS!AM$1:AM$844,0,0)</f>
        <v>2.9</v>
      </c>
      <c r="AE103" s="7" cm="1">
        <f t="array" ref="AE103">_xlfn.XLOOKUP($C103&amp;$D103&amp;$F103,[1]TEAMS!$C$1:$C$844&amp;[1]TEAMS!$D$1:$D$844&amp;[1]TEAMS!$F$1:$F$844,[1]TEAMS!AN$1:AN$844,0,0)</f>
        <v>6.9</v>
      </c>
      <c r="AF103" s="7"/>
      <c r="AG103" s="8">
        <f t="shared" si="11"/>
        <v>1.6132417391304348</v>
      </c>
      <c r="AH103" s="8" cm="1">
        <f t="array" ref="AH103">IF(OR($AE103="",$Z103=""),0,SUMPRODUCT(--($C$2:$C$528=$C103),--($D$2:$D$528=$D103),$Z$2:$Z$528,$AE$2:$AE$528)/SUMIFS($Z$2:$Z$528,$C$2:$C$528,$C103,$D$2:$D$528,$D103))</f>
        <v>6.6327805864509601</v>
      </c>
      <c r="AI103" s="7" cm="1">
        <f t="array" ref="AI103">_xlfn.XLOOKUP($C103&amp;$D103&amp;$F103,[1]TEAMS!$C$1:$C$844&amp;[1]TEAMS!$D$1:$D$844&amp;[1]TEAMS!$F$1:$F$844,[1]TEAMS!AO$1:AO$844,"",0)</f>
        <v>1.6</v>
      </c>
      <c r="AJ103" s="8">
        <f t="shared" si="12"/>
        <v>6.9571049999999994</v>
      </c>
      <c r="AK103" s="8" cm="1">
        <f t="array" ref="AK103">IF(OR($AI103="",$Z103=""),0,SUMPRODUCT(--($C$2:$C$528=$C103),--($D$2:$D$528=$D103),$Z$2:$Z$528,$AI$2:$AI$528)/SUMIFS($Z$2:$Z$528,$C$2:$C$528,$C103,$D$2:$D$528,$D103))</f>
        <v>2.7839079878665314</v>
      </c>
      <c r="AL103" s="7" cm="1">
        <f t="array" ref="AL103">_xlfn.XLOOKUP($C103&amp;$D103&amp;$F103,[1]TEAMS!$C$1:$C$844&amp;[1]TEAMS!$D$1:$D$844&amp;[1]TEAMS!$F$1:$F$844,[1]TEAMS!AP$1:AP$844,"",0)</f>
        <v>2.13</v>
      </c>
      <c r="AM103" s="8">
        <f t="shared" si="13"/>
        <v>5.2259943661971837</v>
      </c>
      <c r="AN103" s="8" cm="1">
        <f t="array" ref="AN103">IF(OR($AL103="",$Z103=""),0,SUMPRODUCT(--($C$2:$C$528=$C103),--($D$2:$D$528=$D103),$Z$2:$Z$528,$AL$2:$AL$528)/SUMIFS($Z$2:$Z$528,$C$2:$C$528,$C103,$D$2:$D$528,$D103))</f>
        <v>1.9767992922143582</v>
      </c>
      <c r="AO103" s="7" cm="1">
        <f t="array" ref="AO103">_xlfn.XLOOKUP($C103&amp;$D103&amp;$F103,[1]TEAMS!$C$1:$C$844&amp;[1]TEAMS!$D$1:$D$844&amp;[1]TEAMS!$F$1:$F$844,[1]TEAMS!AQ$1:AQ$844,0,0)</f>
        <v>11.2</v>
      </c>
      <c r="AP103" s="7" cm="1">
        <f t="array" ref="AP103">_xlfn.XLOOKUP($C103&amp;$D103&amp;$F103,[1]TEAMS!$C$1:$C$844&amp;[1]TEAMS!$D$1:$D$844&amp;[1]TEAMS!$F$1:$F$844,[1]TEAMS!AS$1:AS$844,0,0)</f>
        <v>62.4</v>
      </c>
      <c r="AQ103" s="10" cm="1">
        <f t="array" ref="AQ103">_xlfn.XLOOKUP($C103&amp;$D103&amp;$F103,[1]TEAMS!$C$1:$C$844&amp;[1]TEAMS!$D$1:$D$844&amp;[1]TEAMS!$F$1:$F$844,[1]TEAMS!AT$1:AT$844,0,0)</f>
        <v>16.7</v>
      </c>
      <c r="AR103" s="10" cm="1">
        <f t="array" ref="AR103">_xlfn.XLOOKUP($C103&amp;$D103&amp;$F103,[1]TEAMS!$C$1:$C$844&amp;[1]TEAMS!$D$1:$D$844&amp;[1]TEAMS!$F$1:$F$844,[1]TEAMS!AU$1:AU$844,0,0)</f>
        <v>1.8</v>
      </c>
      <c r="AS103" s="10" cm="1">
        <f t="array" ref="AS103">_xlfn.XLOOKUP($C103&amp;$D103&amp;$F103,[1]TEAMS!$C$1:$C$844&amp;[1]TEAMS!$D$1:$D$844&amp;[1]TEAMS!$F$1:$F$844,[1]TEAMS!AV$1:AV$844,0,0)</f>
        <v>1.5</v>
      </c>
      <c r="AT103" s="10" cm="1">
        <f t="array" ref="AT103">_xlfn.XLOOKUP($C103&amp;$D103&amp;$F103,[1]TEAMS!$C$1:$C$844&amp;[1]TEAMS!$D$1:$D$844&amp;[1]TEAMS!$F$1:$F$844,[1]TEAMS!AW$1:AW$844,0,0)</f>
        <v>11.2</v>
      </c>
      <c r="AU103" s="10" cm="1">
        <f t="array" ref="AU103">_xlfn.XLOOKUP($C103&amp;$D103&amp;$F103,[1]TEAMS!$C$1:$C$844&amp;[1]TEAMS!$D$1:$D$844&amp;[1]TEAMS!$F$1:$F$844,[1]TEAMS!AX$1:AX$844,0,0)</f>
        <v>1.4910714285714286</v>
      </c>
      <c r="AV103" s="10" cm="1">
        <f t="array" ref="AV103">_xlfn.XLOOKUP($C103&amp;$D103&amp;$F103,[1]TEAMS!$C$1:$C$844&amp;[1]TEAMS!$D$1:$D$844&amp;[1]TEAMS!$F$1:$F$844,[1]TEAMS!AY$1:AY$844,0,0)</f>
        <v>3.3</v>
      </c>
      <c r="AW103" s="7"/>
      <c r="AX103" s="7"/>
      <c r="BB103" s="1" t="s">
        <v>144</v>
      </c>
      <c r="BC103" s="1">
        <v>2017</v>
      </c>
      <c r="BD103" s="1" t="s">
        <v>49</v>
      </c>
      <c r="BE103" s="7" t="s">
        <v>57</v>
      </c>
      <c r="BH103">
        <v>11131368</v>
      </c>
    </row>
    <row r="104" spans="1:60" x14ac:dyDescent="0.2">
      <c r="A104" s="1" t="str">
        <f t="shared" si="7"/>
        <v>2017-GSW-Shaun Livingston</v>
      </c>
      <c r="B104" s="1" t="s">
        <v>144</v>
      </c>
      <c r="C104" s="1">
        <v>2017</v>
      </c>
      <c r="D104" s="1" t="s">
        <v>49</v>
      </c>
      <c r="E104" s="1" t="str">
        <f t="shared" si="9"/>
        <v>2017-GSW</v>
      </c>
      <c r="F104" s="7" t="s">
        <v>137</v>
      </c>
      <c r="G104" s="7" cm="1">
        <f t="array" ref="G104">_xlfn.XLOOKUP($C104&amp;$D104&amp;$F104,[1]TEAMS!$C$1:$C$844&amp;[1]TEAMS!$D$1:$D$844&amp;[1]TEAMS!$F$1:$F$844,[1]TEAMS!G$1:G$844,"",0)</f>
        <v>34</v>
      </c>
      <c r="H104" s="7" t="str" cm="1">
        <f t="array" ref="H104">_xlfn.XLOOKUP($C104&amp;$D104&amp;$F104,[1]TEAMS!$C$1:$C$844&amp;[1]TEAMS!$D$1:$D$844&amp;[1]TEAMS!$F$1:$F$844,[1]TEAMS!H$1:H$844,"",0)</f>
        <v>PG</v>
      </c>
      <c r="I104" s="8" cm="1">
        <f t="array" ref="I104">_xlfn.XLOOKUP($C104&amp;$D104&amp;$F104,[1]TEAMS!$C$1:$C$844&amp;[1]TEAMS!$D$1:$D$844&amp;[1]TEAMS!$F$1:$F$844,[1]TEAMS!BG$1:BG$844,"",0)</f>
        <v>1.34</v>
      </c>
      <c r="J104" s="9">
        <f t="shared" si="10"/>
        <v>1</v>
      </c>
      <c r="K104" s="7" cm="1">
        <f t="array" ref="K104">_xlfn.XLOOKUP($C104&amp;$D104&amp;$F104,[1]TEAMS!$C$1:$C$844&amp;[1]TEAMS!$D$1:$D$844&amp;[1]TEAMS!$F$1:$F$844,[1]TEAMS!J$1:J$844,"",0)</f>
        <v>79</v>
      </c>
      <c r="L104" s="7" cm="1">
        <f t="array" ref="L104">_xlfn.XLOOKUP($C104&amp;$D104&amp;$F104,[1]TEAMS!$C$1:$C$844&amp;[1]TEAMS!$D$1:$D$844&amp;[1]TEAMS!$F$1:$F$844,[1]TEAMS!L$1:L$844,"",0)</f>
        <v>192</v>
      </c>
      <c r="M104" s="10" cm="1">
        <f t="array" ref="M104">_xlfn.XLOOKUP($C104&amp;$D104&amp;$F104,[1]TEAMS!$C$1:$C$844&amp;[1]TEAMS!$D$1:$D$844&amp;[1]TEAMS!$F$1:$F$844,[1]TEAMS!N$1:N$844,"",0)</f>
        <v>21.62565557804599</v>
      </c>
      <c r="N104" s="7" cm="1">
        <f t="array" ref="N104">_xlfn.XLOOKUP($C104&amp;$D104&amp;$F104,[1]TEAMS!$C$1:$C$844&amp;[1]TEAMS!$D$1:$D$844&amp;[1]TEAMS!$F$1:$F$844,[1]TEAMS!O$1:O$844,"",0)</f>
        <v>83</v>
      </c>
      <c r="O104" s="11" cm="1">
        <f t="array" ref="O104">_xlfn.XLOOKUP($C104&amp;$D104&amp;$F104,[1]TEAMS!$C$1:$C$844&amp;[1]TEAMS!$D$1:$D$844&amp;[1]TEAMS!$F$1:$F$844,[1]TEAMS!P$1:P$844,"",0)</f>
        <v>1.0506329113924051</v>
      </c>
      <c r="P104" s="10" cm="1">
        <f t="array" ref="P104">_xlfn.XLOOKUP($C104&amp;$D104&amp;$F104,[1]TEAMS!$C$1:$C$844&amp;[1]TEAMS!$D$1:$D$844&amp;[1]TEAMS!$F$1:$F$844,[1]TEAMS!R$1:R$844,"",0)</f>
        <v>31.752777777777776</v>
      </c>
      <c r="Q104" s="7" t="str" cm="1">
        <f t="array" ref="Q104">_xlfn.XLOOKUP($C104&amp;$D104&amp;$F104,[1]TEAMS!$C$1:$C$844&amp;[1]TEAMS!$D$1:$D$844&amp;[1]TEAMS!$F$1:$F$844,[1]TEAMS!S$1:S$844,"",0)</f>
        <v>us</v>
      </c>
      <c r="R104" s="7" t="str" cm="1">
        <f t="array" ref="R104">_xlfn.XLOOKUP($C104&amp;$D104&amp;$F104,[1]TEAMS!$C$1:$C$844&amp;[1]TEAMS!$D$1:$D$844&amp;[1]TEAMS!$F$1:$F$844,[1]TEAMS!T$1:T$844,"",0)</f>
        <v>United States</v>
      </c>
      <c r="S104" s="7" t="str" cm="1">
        <f t="array" ref="S104">_xlfn.XLOOKUP($C104&amp;$D104&amp;$F104,[1]TEAMS!$C$1:$C$844&amp;[1]TEAMS!$D$1:$D$844&amp;[1]TEAMS!$F$1:$F$844,[1]TEAMS!U$1:U$844,"",0)</f>
        <v>North America</v>
      </c>
      <c r="T104" s="7" t="str" cm="1">
        <f t="array" ref="T104">_xlfn.XLOOKUP($C104&amp;$D104&amp;$F104,[1]TEAMS!$C$1:$C$844&amp;[1]TEAMS!$D$1:$D$844&amp;[1]TEAMS!$F$1:$F$844,[1]TEAMS!V$1:V$844,"",0)</f>
        <v>Americas</v>
      </c>
      <c r="U104" s="7" cm="1">
        <f t="array" ref="U104">_xlfn.XLOOKUP($C104&amp;$D104&amp;$F104,[1]TEAMS!$C$1:$C$844&amp;[1]TEAMS!$D$1:$D$844&amp;[1]TEAMS!$F$1:$F$844,[1]TEAMS!W$1:W$844,"",0)</f>
        <v>11</v>
      </c>
      <c r="V104" s="7" t="str" cm="1">
        <f t="array" ref="V104">_xlfn.XLOOKUP($C104&amp;$D104&amp;$F104,[1]TEAMS!$C$1:$C$844&amp;[1]TEAMS!$D$1:$D$844&amp;[1]TEAMS!$F$1:$F$844,[1]TEAMS!Z$1:Z$844,"",0)</f>
        <v>HIGH SCHOOL</v>
      </c>
      <c r="W104" s="7" t="str" cm="1">
        <f t="array" ref="W104">_xlfn.XLOOKUP($C104&amp;$D104&amp;$F104,[1]TEAMS!$C$1:$C$844&amp;[1]TEAMS!$D$1:$D$844&amp;[1]TEAMS!$F$1:$F$844,[1]TEAMS!X$1:X$844,"",0)</f>
        <v>H.S.</v>
      </c>
      <c r="X104" s="7" cm="1">
        <f t="array" ref="X104">_xlfn.XLOOKUP($C104&amp;$D104&amp;$F104,[1]TEAMS!$C$1:$C$844&amp;[1]TEAMS!$D$1:$D$844&amp;[1]TEAMS!$F$1:$F$844,[1]TEAMS!AF$1:AF$844,"",0)</f>
        <v>5782450</v>
      </c>
      <c r="Y104" s="8" cm="1">
        <f t="array" ref="Y104">_xlfn.XLOOKUP($C104&amp;$D104&amp;$F104,[1]TEAMS!$C$1:$C$844&amp;[1]TEAMS!$D$1:$D$844&amp;[1]TEAMS!$F$1:$F$844,[1]TEAMS!AG$1:AG$844,"",0)</f>
        <v>5.7625425476386508E-2</v>
      </c>
      <c r="Z104" s="7" cm="1">
        <f t="array" ref="Z104">_xlfn.XLOOKUP($C104&amp;$D104&amp;$F104,[1]TEAMS!$C$1:$C$844&amp;[1]TEAMS!$D$1:$D$844&amp;[1]TEAMS!$F$1:$F$844,[1]TEAMS!AJ$1:AJ$844,"",0)</f>
        <v>1345</v>
      </c>
      <c r="AA104" s="7" cm="1">
        <f t="array" ref="AA104">_xlfn.XLOOKUP($C104&amp;$D104&amp;$F104,[1]TEAMS!$C$1:$C$844&amp;[1]TEAMS!$D$1:$D$844&amp;[1]TEAMS!$F$1:$F$844,[1]TEAMS!AR$1:AR$844,"",0)</f>
        <v>16.600000000000001</v>
      </c>
      <c r="AB104" s="8">
        <f t="shared" si="8"/>
        <v>1.1287664307381196</v>
      </c>
      <c r="AC104" s="7" cm="1">
        <f t="array" ref="AC104">_xlfn.XLOOKUP($C104&amp;$D104&amp;$F104,[1]TEAMS!$C$1:$C$844&amp;[1]TEAMS!$D$1:$D$844&amp;[1]TEAMS!$F$1:$F$844,[1]TEAMS!AL$1:AL$844,0,0)</f>
        <v>1.1000000000000001</v>
      </c>
      <c r="AD104" s="7" cm="1">
        <f t="array" ref="AD104">_xlfn.XLOOKUP($C104&amp;$D104&amp;$F104,[1]TEAMS!$C$1:$C$844&amp;[1]TEAMS!$D$1:$D$844&amp;[1]TEAMS!$F$1:$F$844,[1]TEAMS!AM$1:AM$844,0,0)</f>
        <v>1.6</v>
      </c>
      <c r="AE104" s="7" cm="1">
        <f t="array" ref="AE104">_xlfn.XLOOKUP($C104&amp;$D104&amp;$F104,[1]TEAMS!$C$1:$C$844&amp;[1]TEAMS!$D$1:$D$844&amp;[1]TEAMS!$F$1:$F$844,[1]TEAMS!AN$1:AN$844,0,0)</f>
        <v>2.6</v>
      </c>
      <c r="AF104" s="7"/>
      <c r="AG104" s="8">
        <f t="shared" si="11"/>
        <v>2.2240192307692306</v>
      </c>
      <c r="AH104" s="8" cm="1">
        <f t="array" ref="AH104">IF(OR($AE104="",$Z104=""),0,SUMPRODUCT(--($C$2:$C$528=$C104),--($D$2:$D$528=$D104),$Z$2:$Z$528,$AE$2:$AE$528)/SUMIFS($Z$2:$Z$528,$C$2:$C$528,$C104,$D$2:$D$528,$D104))</f>
        <v>6.6327805864509601</v>
      </c>
      <c r="AI104" s="7" cm="1">
        <f t="array" ref="AI104">_xlfn.XLOOKUP($C104&amp;$D104&amp;$F104,[1]TEAMS!$C$1:$C$844&amp;[1]TEAMS!$D$1:$D$844&amp;[1]TEAMS!$F$1:$F$844,[1]TEAMS!AO$1:AO$844,"",0)</f>
        <v>-2.8</v>
      </c>
      <c r="AJ104" s="8">
        <f t="shared" si="12"/>
        <v>-2.0651607142857142</v>
      </c>
      <c r="AK104" s="8" cm="1">
        <f t="array" ref="AK104">IF(OR($AI104="",$Z104=""),0,SUMPRODUCT(--($C$2:$C$528=$C104),--($D$2:$D$528=$D104),$Z$2:$Z$528,$AI$2:$AI$528)/SUMIFS($Z$2:$Z$528,$C$2:$C$528,$C104,$D$2:$D$528,$D104))</f>
        <v>2.7839079878665314</v>
      </c>
      <c r="AL104" s="7" cm="1">
        <f t="array" ref="AL104">_xlfn.XLOOKUP($C104&amp;$D104&amp;$F104,[1]TEAMS!$C$1:$C$844&amp;[1]TEAMS!$D$1:$D$844&amp;[1]TEAMS!$F$1:$F$844,[1]TEAMS!AP$1:AP$844,"",0)</f>
        <v>-1.8</v>
      </c>
      <c r="AM104" s="8">
        <f t="shared" si="13"/>
        <v>-3.212472222222222</v>
      </c>
      <c r="AN104" s="8" cm="1">
        <f t="array" ref="AN104">IF(OR($AL104="",$Z104=""),0,SUMPRODUCT(--($C$2:$C$528=$C104),--($D$2:$D$528=$D104),$Z$2:$Z$528,$AL$2:$AL$528)/SUMIFS($Z$2:$Z$528,$C$2:$C$528,$C104,$D$2:$D$528,$D104))</f>
        <v>1.9767992922143582</v>
      </c>
      <c r="AO104" s="7" cm="1">
        <f t="array" ref="AO104">_xlfn.XLOOKUP($C104&amp;$D104&amp;$F104,[1]TEAMS!$C$1:$C$844&amp;[1]TEAMS!$D$1:$D$844&amp;[1]TEAMS!$F$1:$F$844,[1]TEAMS!AQ$1:AQ$844,0,0)</f>
        <v>13</v>
      </c>
      <c r="AP104" s="7" cm="1">
        <f t="array" ref="AP104">_xlfn.XLOOKUP($C104&amp;$D104&amp;$F104,[1]TEAMS!$C$1:$C$844&amp;[1]TEAMS!$D$1:$D$844&amp;[1]TEAMS!$F$1:$F$844,[1]TEAMS!AS$1:AS$844,0,0)</f>
        <v>56.8</v>
      </c>
      <c r="AQ104" s="10" cm="1">
        <f t="array" ref="AQ104">_xlfn.XLOOKUP($C104&amp;$D104&amp;$F104,[1]TEAMS!$C$1:$C$844&amp;[1]TEAMS!$D$1:$D$844&amp;[1]TEAMS!$F$1:$F$844,[1]TEAMS!AT$1:AT$844,0,0)</f>
        <v>13.5</v>
      </c>
      <c r="AR104" s="10" cm="1">
        <f t="array" ref="AR104">_xlfn.XLOOKUP($C104&amp;$D104&amp;$F104,[1]TEAMS!$C$1:$C$844&amp;[1]TEAMS!$D$1:$D$844&amp;[1]TEAMS!$F$1:$F$844,[1]TEAMS!AU$1:AU$844,0,0)</f>
        <v>1.4</v>
      </c>
      <c r="AS104" s="10" cm="1">
        <f t="array" ref="AS104">_xlfn.XLOOKUP($C104&amp;$D104&amp;$F104,[1]TEAMS!$C$1:$C$844&amp;[1]TEAMS!$D$1:$D$844&amp;[1]TEAMS!$F$1:$F$844,[1]TEAMS!AV$1:AV$844,0,0)</f>
        <v>1.2</v>
      </c>
      <c r="AT104" s="10" cm="1">
        <f t="array" ref="AT104">_xlfn.XLOOKUP($C104&amp;$D104&amp;$F104,[1]TEAMS!$C$1:$C$844&amp;[1]TEAMS!$D$1:$D$844&amp;[1]TEAMS!$F$1:$F$844,[1]TEAMS!AW$1:AW$844,0,0)</f>
        <v>15.3</v>
      </c>
      <c r="AU104" s="10" cm="1">
        <f t="array" ref="AU104">_xlfn.XLOOKUP($C104&amp;$D104&amp;$F104,[1]TEAMS!$C$1:$C$844&amp;[1]TEAMS!$D$1:$D$844&amp;[1]TEAMS!$F$1:$F$844,[1]TEAMS!AX$1:AX$844,0,0)</f>
        <v>0.88235294117647056</v>
      </c>
      <c r="AV104" s="10" cm="1">
        <f t="array" ref="AV104">_xlfn.XLOOKUP($C104&amp;$D104&amp;$F104,[1]TEAMS!$C$1:$C$844&amp;[1]TEAMS!$D$1:$D$844&amp;[1]TEAMS!$F$1:$F$844,[1]TEAMS!AY$1:AY$844,0,0)</f>
        <v>2.5999999999999996</v>
      </c>
      <c r="AW104" s="7"/>
      <c r="AX104" s="7"/>
      <c r="BB104" s="1" t="s">
        <v>144</v>
      </c>
      <c r="BC104" s="1">
        <v>2017</v>
      </c>
      <c r="BD104" s="1" t="s">
        <v>49</v>
      </c>
      <c r="BE104" s="7" t="s">
        <v>137</v>
      </c>
      <c r="BH104">
        <v>5782450</v>
      </c>
    </row>
    <row r="105" spans="1:60" x14ac:dyDescent="0.2">
      <c r="A105" s="1" t="str">
        <f t="shared" si="7"/>
        <v>2017-GSW-Zaza Pachulia</v>
      </c>
      <c r="B105" s="1" t="s">
        <v>144</v>
      </c>
      <c r="C105" s="1">
        <v>2017</v>
      </c>
      <c r="D105" s="1" t="s">
        <v>49</v>
      </c>
      <c r="E105" s="1" t="str">
        <f t="shared" si="9"/>
        <v>2017-GSW</v>
      </c>
      <c r="F105" s="7" t="s">
        <v>139</v>
      </c>
      <c r="G105" s="7" cm="1">
        <f t="array" ref="G105">_xlfn.XLOOKUP($C105&amp;$D105&amp;$F105,[1]TEAMS!$C$1:$C$844&amp;[1]TEAMS!$D$1:$D$844&amp;[1]TEAMS!$F$1:$F$844,[1]TEAMS!G$1:G$844,"",0)</f>
        <v>27</v>
      </c>
      <c r="H105" s="7" t="str" cm="1">
        <f t="array" ref="H105">_xlfn.XLOOKUP($C105&amp;$D105&amp;$F105,[1]TEAMS!$C$1:$C$844&amp;[1]TEAMS!$D$1:$D$844&amp;[1]TEAMS!$F$1:$F$844,[1]TEAMS!H$1:H$844,"",0)</f>
        <v>C</v>
      </c>
      <c r="I105" s="8" cm="1">
        <f t="array" ref="I105">_xlfn.XLOOKUP($C105&amp;$D105&amp;$F105,[1]TEAMS!$C$1:$C$844&amp;[1]TEAMS!$D$1:$D$844&amp;[1]TEAMS!$F$1:$F$844,[1]TEAMS!BG$1:BG$844,"",0)</f>
        <v>4.99</v>
      </c>
      <c r="J105" s="9">
        <f t="shared" si="10"/>
        <v>5</v>
      </c>
      <c r="K105" s="7" cm="1">
        <f t="array" ref="K105">_xlfn.XLOOKUP($C105&amp;$D105&amp;$F105,[1]TEAMS!$C$1:$C$844&amp;[1]TEAMS!$D$1:$D$844&amp;[1]TEAMS!$F$1:$F$844,[1]TEAMS!J$1:J$844,"",0)</f>
        <v>83</v>
      </c>
      <c r="L105" s="7" cm="1">
        <f t="array" ref="L105">_xlfn.XLOOKUP($C105&amp;$D105&amp;$F105,[1]TEAMS!$C$1:$C$844&amp;[1]TEAMS!$D$1:$D$844&amp;[1]TEAMS!$F$1:$F$844,[1]TEAMS!L$1:L$844,"",0)</f>
        <v>270</v>
      </c>
      <c r="M105" s="10" cm="1">
        <f t="array" ref="M105">_xlfn.XLOOKUP($C105&amp;$D105&amp;$F105,[1]TEAMS!$C$1:$C$844&amp;[1]TEAMS!$D$1:$D$844&amp;[1]TEAMS!$F$1:$F$844,[1]TEAMS!N$1:N$844,"",0)</f>
        <v>27.550520942881427</v>
      </c>
      <c r="N105" s="7" cm="1">
        <f t="array" ref="N105">_xlfn.XLOOKUP($C105&amp;$D105&amp;$F105,[1]TEAMS!$C$1:$C$844&amp;[1]TEAMS!$D$1:$D$844&amp;[1]TEAMS!$F$1:$F$844,[1]TEAMS!O$1:O$844,"",0)</f>
        <v>84</v>
      </c>
      <c r="O105" s="11" cm="1">
        <f t="array" ref="O105">_xlfn.XLOOKUP($C105&amp;$D105&amp;$F105,[1]TEAMS!$C$1:$C$844&amp;[1]TEAMS!$D$1:$D$844&amp;[1]TEAMS!$F$1:$F$844,[1]TEAMS!P$1:P$844,"",0)</f>
        <v>1.0120481927710843</v>
      </c>
      <c r="P105" s="10" cm="1">
        <f t="array" ref="P105">_xlfn.XLOOKUP($C105&amp;$D105&amp;$F105,[1]TEAMS!$C$1:$C$844&amp;[1]TEAMS!$D$1:$D$844&amp;[1]TEAMS!$F$1:$F$844,[1]TEAMS!R$1:R$844,"",0)</f>
        <v>33.338888888888889</v>
      </c>
      <c r="Q105" s="7" t="str" cm="1">
        <f t="array" ref="Q105">_xlfn.XLOOKUP($C105&amp;$D105&amp;$F105,[1]TEAMS!$C$1:$C$844&amp;[1]TEAMS!$D$1:$D$844&amp;[1]TEAMS!$F$1:$F$844,[1]TEAMS!S$1:S$844,"",0)</f>
        <v>ge</v>
      </c>
      <c r="R105" s="7" t="str" cm="1">
        <f t="array" ref="R105">_xlfn.XLOOKUP($C105&amp;$D105&amp;$F105,[1]TEAMS!$C$1:$C$844&amp;[1]TEAMS!$D$1:$D$844&amp;[1]TEAMS!$F$1:$F$844,[1]TEAMS!T$1:T$844,"",0)</f>
        <v>Georgia</v>
      </c>
      <c r="S105" s="7" t="str" cm="1">
        <f t="array" ref="S105">_xlfn.XLOOKUP($C105&amp;$D105&amp;$F105,[1]TEAMS!$C$1:$C$844&amp;[1]TEAMS!$D$1:$D$844&amp;[1]TEAMS!$F$1:$F$844,[1]TEAMS!U$1:U$844,"",0)</f>
        <v>Asia</v>
      </c>
      <c r="T105" s="7" t="str" cm="1">
        <f t="array" ref="T105">_xlfn.XLOOKUP($C105&amp;$D105&amp;$F105,[1]TEAMS!$C$1:$C$844&amp;[1]TEAMS!$D$1:$D$844&amp;[1]TEAMS!$F$1:$F$844,[1]TEAMS!V$1:V$844,"",0)</f>
        <v>Eurasia</v>
      </c>
      <c r="U105" s="7" cm="1">
        <f t="array" ref="U105">_xlfn.XLOOKUP($C105&amp;$D105&amp;$F105,[1]TEAMS!$C$1:$C$844&amp;[1]TEAMS!$D$1:$D$844&amp;[1]TEAMS!$F$1:$F$844,[1]TEAMS!W$1:W$844,"",0)</f>
        <v>13</v>
      </c>
      <c r="V105" s="7" t="str" cm="1">
        <f t="array" ref="V105">_xlfn.XLOOKUP($C105&amp;$D105&amp;$F105,[1]TEAMS!$C$1:$C$844&amp;[1]TEAMS!$D$1:$D$844&amp;[1]TEAMS!$F$1:$F$844,[1]TEAMS!Z$1:Z$844,"",0)</f>
        <v>INTERNATIONAL</v>
      </c>
      <c r="W105" s="7" t="str" cm="1">
        <f t="array" ref="W105">_xlfn.XLOOKUP($C105&amp;$D105&amp;$F105,[1]TEAMS!$C$1:$C$844&amp;[1]TEAMS!$D$1:$D$844&amp;[1]TEAMS!$F$1:$F$844,[1]TEAMS!X$1:X$844,"",0)</f>
        <v>INT'L</v>
      </c>
      <c r="X105" s="7" cm="1">
        <f t="array" ref="X105">_xlfn.XLOOKUP($C105&amp;$D105&amp;$F105,[1]TEAMS!$C$1:$C$844&amp;[1]TEAMS!$D$1:$D$844&amp;[1]TEAMS!$F$1:$F$844,[1]TEAMS!AF$1:AF$844,"",0)</f>
        <v>2898000</v>
      </c>
      <c r="Y105" s="8" cm="1">
        <f t="array" ref="Y105">_xlfn.XLOOKUP($C105&amp;$D105&amp;$F105,[1]TEAMS!$C$1:$C$844&amp;[1]TEAMS!$D$1:$D$844&amp;[1]TEAMS!$F$1:$F$844,[1]TEAMS!AG$1:AG$844,"",0)</f>
        <v>2.8880229492787332E-2</v>
      </c>
      <c r="Z105" s="7" cm="1">
        <f t="array" ref="Z105">_xlfn.XLOOKUP($C105&amp;$D105&amp;$F105,[1]TEAMS!$C$1:$C$844&amp;[1]TEAMS!$D$1:$D$844&amp;[1]TEAMS!$F$1:$F$844,[1]TEAMS!AJ$1:AJ$844,"",0)</f>
        <v>1268</v>
      </c>
      <c r="AA105" s="7" cm="1">
        <f t="array" ref="AA105">_xlfn.XLOOKUP($C105&amp;$D105&amp;$F105,[1]TEAMS!$C$1:$C$844&amp;[1]TEAMS!$D$1:$D$844&amp;[1]TEAMS!$F$1:$F$844,[1]TEAMS!AR$1:AR$844,"",0)</f>
        <v>13.1</v>
      </c>
      <c r="AB105" s="8">
        <f t="shared" si="8"/>
        <v>0.8397775530839231</v>
      </c>
      <c r="AC105" s="7" cm="1">
        <f t="array" ref="AC105">_xlfn.XLOOKUP($C105&amp;$D105&amp;$F105,[1]TEAMS!$C$1:$C$844&amp;[1]TEAMS!$D$1:$D$844&amp;[1]TEAMS!$F$1:$F$844,[1]TEAMS!AL$1:AL$844,0,0)</f>
        <v>2.2999999999999998</v>
      </c>
      <c r="AD105" s="7" cm="1">
        <f t="array" ref="AD105">_xlfn.XLOOKUP($C105&amp;$D105&amp;$F105,[1]TEAMS!$C$1:$C$844&amp;[1]TEAMS!$D$1:$D$844&amp;[1]TEAMS!$F$1:$F$844,[1]TEAMS!AM$1:AM$844,0,0)</f>
        <v>2.5</v>
      </c>
      <c r="AE105" s="7" cm="1">
        <f t="array" ref="AE105">_xlfn.XLOOKUP($C105&amp;$D105&amp;$F105,[1]TEAMS!$C$1:$C$844&amp;[1]TEAMS!$D$1:$D$844&amp;[1]TEAMS!$F$1:$F$844,[1]TEAMS!AN$1:AN$844,0,0)</f>
        <v>4.7</v>
      </c>
      <c r="AF105" s="7"/>
      <c r="AG105" s="8">
        <f t="shared" si="11"/>
        <v>0.6165957446808511</v>
      </c>
      <c r="AH105" s="8" cm="1">
        <f t="array" ref="AH105">IF(OR($AE105="",$Z105=""),0,SUMPRODUCT(--($C$2:$C$528=$C105),--($D$2:$D$528=$D105),$Z$2:$Z$528,$AE$2:$AE$528)/SUMIFS($Z$2:$Z$528,$C$2:$C$528,$C105,$D$2:$D$528,$D105))</f>
        <v>6.6327805864509601</v>
      </c>
      <c r="AI105" s="7" cm="1">
        <f t="array" ref="AI105">_xlfn.XLOOKUP($C105&amp;$D105&amp;$F105,[1]TEAMS!$C$1:$C$844&amp;[1]TEAMS!$D$1:$D$844&amp;[1]TEAMS!$F$1:$F$844,[1]TEAMS!AO$1:AO$844,"",0)</f>
        <v>0.5</v>
      </c>
      <c r="AJ105" s="8">
        <f t="shared" si="12"/>
        <v>5.7960000000000003</v>
      </c>
      <c r="AK105" s="8" cm="1">
        <f t="array" ref="AK105">IF(OR($AI105="",$Z105=""),0,SUMPRODUCT(--($C$2:$C$528=$C105),--($D$2:$D$528=$D105),$Z$2:$Z$528,$AI$2:$AI$528)/SUMIFS($Z$2:$Z$528,$C$2:$C$528,$C105,$D$2:$D$528,$D105))</f>
        <v>2.7839079878665314</v>
      </c>
      <c r="AL105" s="7" cm="1">
        <f t="array" ref="AL105">_xlfn.XLOOKUP($C105&amp;$D105&amp;$F105,[1]TEAMS!$C$1:$C$844&amp;[1]TEAMS!$D$1:$D$844&amp;[1]TEAMS!$F$1:$F$844,[1]TEAMS!AP$1:AP$844,"",0)</f>
        <v>0.77</v>
      </c>
      <c r="AM105" s="8">
        <f t="shared" si="13"/>
        <v>3.7636363636363637</v>
      </c>
      <c r="AN105" s="8" cm="1">
        <f t="array" ref="AN105">IF(OR($AL105="",$Z105=""),0,SUMPRODUCT(--($C$2:$C$528=$C105),--($D$2:$D$528=$D105),$Z$2:$Z$528,$AL$2:$AL$528)/SUMIFS($Z$2:$Z$528,$C$2:$C$528,$C105,$D$2:$D$528,$D105))</f>
        <v>1.9767992922143582</v>
      </c>
      <c r="AO105" s="7" cm="1">
        <f t="array" ref="AO105">_xlfn.XLOOKUP($C105&amp;$D105&amp;$F105,[1]TEAMS!$C$1:$C$844&amp;[1]TEAMS!$D$1:$D$844&amp;[1]TEAMS!$F$1:$F$844,[1]TEAMS!AQ$1:AQ$844,0,0)</f>
        <v>15.3</v>
      </c>
      <c r="AP105" s="7" cm="1">
        <f t="array" ref="AP105">_xlfn.XLOOKUP($C105&amp;$D105&amp;$F105,[1]TEAMS!$C$1:$C$844&amp;[1]TEAMS!$D$1:$D$844&amp;[1]TEAMS!$F$1:$F$844,[1]TEAMS!AS$1:AS$844,0,0)</f>
        <v>58.8</v>
      </c>
      <c r="AQ105" s="10" cm="1">
        <f t="array" ref="AQ105">_xlfn.XLOOKUP($C105&amp;$D105&amp;$F105,[1]TEAMS!$C$1:$C$844&amp;[1]TEAMS!$D$1:$D$844&amp;[1]TEAMS!$F$1:$F$844,[1]TEAMS!AT$1:AT$844,0,0)</f>
        <v>13.6</v>
      </c>
      <c r="AR105" s="10" cm="1">
        <f t="array" ref="AR105">_xlfn.XLOOKUP($C105&amp;$D105&amp;$F105,[1]TEAMS!$C$1:$C$844&amp;[1]TEAMS!$D$1:$D$844&amp;[1]TEAMS!$F$1:$F$844,[1]TEAMS!AU$1:AU$844,0,0)</f>
        <v>2.2000000000000002</v>
      </c>
      <c r="AS105" s="10" cm="1">
        <f t="array" ref="AS105">_xlfn.XLOOKUP($C105&amp;$D105&amp;$F105,[1]TEAMS!$C$1:$C$844&amp;[1]TEAMS!$D$1:$D$844&amp;[1]TEAMS!$F$1:$F$844,[1]TEAMS!AV$1:AV$844,0,0)</f>
        <v>2</v>
      </c>
      <c r="AT105" s="10" cm="1">
        <f t="array" ref="AT105">_xlfn.XLOOKUP($C105&amp;$D105&amp;$F105,[1]TEAMS!$C$1:$C$844&amp;[1]TEAMS!$D$1:$D$844&amp;[1]TEAMS!$F$1:$F$844,[1]TEAMS!AW$1:AW$844,0,0)</f>
        <v>19.399999999999999</v>
      </c>
      <c r="AU105" s="10" cm="1">
        <f t="array" ref="AU105">_xlfn.XLOOKUP($C105&amp;$D105&amp;$F105,[1]TEAMS!$C$1:$C$844&amp;[1]TEAMS!$D$1:$D$844&amp;[1]TEAMS!$F$1:$F$844,[1]TEAMS!AX$1:AX$844,0,0)</f>
        <v>0.70103092783505161</v>
      </c>
      <c r="AV105" s="10" cm="1">
        <f t="array" ref="AV105">_xlfn.XLOOKUP($C105&amp;$D105&amp;$F105,[1]TEAMS!$C$1:$C$844&amp;[1]TEAMS!$D$1:$D$844&amp;[1]TEAMS!$F$1:$F$844,[1]TEAMS!AY$1:AY$844,0,0)</f>
        <v>4.2</v>
      </c>
      <c r="AW105" s="7"/>
      <c r="AX105" s="7"/>
      <c r="BB105" s="1" t="s">
        <v>144</v>
      </c>
      <c r="BC105" s="1">
        <v>2017</v>
      </c>
      <c r="BD105" s="1" t="s">
        <v>49</v>
      </c>
      <c r="BE105" s="7" t="s">
        <v>139</v>
      </c>
      <c r="BH105">
        <v>2898000</v>
      </c>
    </row>
    <row r="106" spans="1:60" x14ac:dyDescent="0.2">
      <c r="A106" s="1" t="str">
        <f t="shared" si="7"/>
        <v>2017-GSW-Anderson Varejão</v>
      </c>
      <c r="B106" s="1" t="s">
        <v>144</v>
      </c>
      <c r="C106" s="1">
        <v>2017</v>
      </c>
      <c r="D106" s="1" t="s">
        <v>49</v>
      </c>
      <c r="E106" s="1" t="str">
        <f t="shared" si="9"/>
        <v>2017-GSW</v>
      </c>
      <c r="F106" s="7" t="s">
        <v>145</v>
      </c>
      <c r="G106" s="7" cm="1">
        <f t="array" ref="G106">_xlfn.XLOOKUP($C106&amp;$D106&amp;$F106,[1]TEAMS!$C$1:$C$844&amp;[1]TEAMS!$D$1:$D$844&amp;[1]TEAMS!$F$1:$F$844,[1]TEAMS!G$1:G$844,"",0)</f>
        <v>18</v>
      </c>
      <c r="H106" s="7" t="str" cm="1">
        <f t="array" ref="H106">_xlfn.XLOOKUP($C106&amp;$D106&amp;$F106,[1]TEAMS!$C$1:$C$844&amp;[1]TEAMS!$D$1:$D$844&amp;[1]TEAMS!$F$1:$F$844,[1]TEAMS!H$1:H$844,"",0)</f>
        <v>C</v>
      </c>
      <c r="I106" s="8" cm="1">
        <f t="array" ref="I106">_xlfn.XLOOKUP($C106&amp;$D106&amp;$F106,[1]TEAMS!$C$1:$C$844&amp;[1]TEAMS!$D$1:$D$844&amp;[1]TEAMS!$F$1:$F$844,[1]TEAMS!BG$1:BG$844,"",0)</f>
        <v>4.8499999999999996</v>
      </c>
      <c r="J106" s="9">
        <f t="shared" si="10"/>
        <v>5</v>
      </c>
      <c r="K106" s="7" cm="1">
        <f t="array" ref="K106">_xlfn.XLOOKUP($C106&amp;$D106&amp;$F106,[1]TEAMS!$C$1:$C$844&amp;[1]TEAMS!$D$1:$D$844&amp;[1]TEAMS!$F$1:$F$844,[1]TEAMS!J$1:J$844,"",0)</f>
        <v>83</v>
      </c>
      <c r="L106" s="7" cm="1">
        <f t="array" ref="L106">_xlfn.XLOOKUP($C106&amp;$D106&amp;$F106,[1]TEAMS!$C$1:$C$844&amp;[1]TEAMS!$D$1:$D$844&amp;[1]TEAMS!$F$1:$F$844,[1]TEAMS!L$1:L$844,"",0)</f>
        <v>273</v>
      </c>
      <c r="M106" s="10" cm="1">
        <f t="array" ref="M106">_xlfn.XLOOKUP($C106&amp;$D106&amp;$F106,[1]TEAMS!$C$1:$C$844&amp;[1]TEAMS!$D$1:$D$844&amp;[1]TEAMS!$F$1:$F$844,[1]TEAMS!N$1:N$844,"",0)</f>
        <v>27.856637842246776</v>
      </c>
      <c r="N106" s="7" cm="1">
        <f t="array" ref="N106">_xlfn.XLOOKUP($C106&amp;$D106&amp;$F106,[1]TEAMS!$C$1:$C$844&amp;[1]TEAMS!$D$1:$D$844&amp;[1]TEAMS!$F$1:$F$844,[1]TEAMS!O$1:O$844,"",0)</f>
        <v>87</v>
      </c>
      <c r="O106" s="11" cm="1">
        <f t="array" ref="O106">_xlfn.XLOOKUP($C106&amp;$D106&amp;$F106,[1]TEAMS!$C$1:$C$844&amp;[1]TEAMS!$D$1:$D$844&amp;[1]TEAMS!$F$1:$F$844,[1]TEAMS!P$1:P$844,"",0)</f>
        <v>1.0481927710843373</v>
      </c>
      <c r="P106" s="10" cm="1">
        <f t="array" ref="P106">_xlfn.XLOOKUP($C106&amp;$D106&amp;$F106,[1]TEAMS!$C$1:$C$844&amp;[1]TEAMS!$D$1:$D$844&amp;[1]TEAMS!$F$1:$F$844,[1]TEAMS!R$1:R$844,"",0)</f>
        <v>34.705555555555556</v>
      </c>
      <c r="Q106" s="7" t="str" cm="1">
        <f t="array" ref="Q106">_xlfn.XLOOKUP($C106&amp;$D106&amp;$F106,[1]TEAMS!$C$1:$C$844&amp;[1]TEAMS!$D$1:$D$844&amp;[1]TEAMS!$F$1:$F$844,[1]TEAMS!S$1:S$844,"",0)</f>
        <v>br</v>
      </c>
      <c r="R106" s="7" t="str" cm="1">
        <f t="array" ref="R106">_xlfn.XLOOKUP($C106&amp;$D106&amp;$F106,[1]TEAMS!$C$1:$C$844&amp;[1]TEAMS!$D$1:$D$844&amp;[1]TEAMS!$F$1:$F$844,[1]TEAMS!T$1:T$844,"",0)</f>
        <v>Brazil</v>
      </c>
      <c r="S106" s="7" t="str" cm="1">
        <f t="array" ref="S106">_xlfn.XLOOKUP($C106&amp;$D106&amp;$F106,[1]TEAMS!$C$1:$C$844&amp;[1]TEAMS!$D$1:$D$844&amp;[1]TEAMS!$F$1:$F$844,[1]TEAMS!U$1:U$844,"",0)</f>
        <v>South America</v>
      </c>
      <c r="T106" s="7" t="str" cm="1">
        <f t="array" ref="T106">_xlfn.XLOOKUP($C106&amp;$D106&amp;$F106,[1]TEAMS!$C$1:$C$844&amp;[1]TEAMS!$D$1:$D$844&amp;[1]TEAMS!$F$1:$F$844,[1]TEAMS!V$1:V$844,"",0)</f>
        <v>Americas</v>
      </c>
      <c r="U106" s="7" cm="1">
        <f t="array" ref="U106">_xlfn.XLOOKUP($C106&amp;$D106&amp;$F106,[1]TEAMS!$C$1:$C$844&amp;[1]TEAMS!$D$1:$D$844&amp;[1]TEAMS!$F$1:$F$844,[1]TEAMS!W$1:W$844,"",0)</f>
        <v>12</v>
      </c>
      <c r="V106" s="7" t="str" cm="1">
        <f t="array" ref="V106">_xlfn.XLOOKUP($C106&amp;$D106&amp;$F106,[1]TEAMS!$C$1:$C$844&amp;[1]TEAMS!$D$1:$D$844&amp;[1]TEAMS!$F$1:$F$844,[1]TEAMS!Z$1:Z$844,"",0)</f>
        <v>INTERNATIONAL</v>
      </c>
      <c r="W106" s="7" t="str" cm="1">
        <f t="array" ref="W106">_xlfn.XLOOKUP($C106&amp;$D106&amp;$F106,[1]TEAMS!$C$1:$C$844&amp;[1]TEAMS!$D$1:$D$844&amp;[1]TEAMS!$F$1:$F$844,[1]TEAMS!X$1:X$844,"",0)</f>
        <v>INT'L</v>
      </c>
      <c r="X106" s="7" cm="1">
        <f t="array" ref="X106">_xlfn.XLOOKUP($C106&amp;$D106&amp;$F106,[1]TEAMS!$C$1:$C$844&amp;[1]TEAMS!$D$1:$D$844&amp;[1]TEAMS!$F$1:$F$844,[1]TEAMS!AF$1:AF$844,"",0)</f>
        <v>1551659</v>
      </c>
      <c r="Y106" s="8" cm="1">
        <f t="array" ref="Y106">_xlfn.XLOOKUP($C106&amp;$D106&amp;$F106,[1]TEAMS!$C$1:$C$844&amp;[1]TEAMS!$D$1:$D$844&amp;[1]TEAMS!$F$1:$F$844,[1]TEAMS!AG$1:AG$844,"",0)</f>
        <v>1.5463170467408178E-2</v>
      </c>
      <c r="Z106" s="7" cm="1">
        <f t="array" ref="Z106">_xlfn.XLOOKUP($C106&amp;$D106&amp;$F106,[1]TEAMS!$C$1:$C$844&amp;[1]TEAMS!$D$1:$D$844&amp;[1]TEAMS!$F$1:$F$844,[1]TEAMS!AJ$1:AJ$844,"",0)</f>
        <v>92</v>
      </c>
      <c r="AA106" s="7" cm="1">
        <f t="array" ref="AA106">_xlfn.XLOOKUP($C106&amp;$D106&amp;$F106,[1]TEAMS!$C$1:$C$844&amp;[1]TEAMS!$D$1:$D$844&amp;[1]TEAMS!$F$1:$F$844,[1]TEAMS!AR$1:AR$844,"",0)</f>
        <v>9.43</v>
      </c>
      <c r="AB106" s="8">
        <f t="shared" si="8"/>
        <v>4.3860465116279064E-2</v>
      </c>
      <c r="AC106" s="7" cm="1">
        <f t="array" ref="AC106">_xlfn.XLOOKUP($C106&amp;$D106&amp;$F106,[1]TEAMS!$C$1:$C$844&amp;[1]TEAMS!$D$1:$D$844&amp;[1]TEAMS!$F$1:$F$844,[1]TEAMS!AL$1:AL$844,0,0)</f>
        <v>0</v>
      </c>
      <c r="AD106" s="7" cm="1">
        <f t="array" ref="AD106">_xlfn.XLOOKUP($C106&amp;$D106&amp;$F106,[1]TEAMS!$C$1:$C$844&amp;[1]TEAMS!$D$1:$D$844&amp;[1]TEAMS!$F$1:$F$844,[1]TEAMS!AM$1:AM$844,0,0)</f>
        <v>0.1</v>
      </c>
      <c r="AE106" s="7" cm="1">
        <f t="array" ref="AE106">_xlfn.XLOOKUP($C106&amp;$D106&amp;$F106,[1]TEAMS!$C$1:$C$844&amp;[1]TEAMS!$D$1:$D$844&amp;[1]TEAMS!$F$1:$F$844,[1]TEAMS!AN$1:AN$844,0,0)</f>
        <v>0.2</v>
      </c>
      <c r="AF106" s="7"/>
      <c r="AG106" s="8">
        <f t="shared" si="11"/>
        <v>7.7582949999999995</v>
      </c>
      <c r="AH106" s="8" cm="1">
        <f t="array" ref="AH106">IF(OR($AE106="",$Z106=""),0,SUMPRODUCT(--($C$2:$C$528=$C106),--($D$2:$D$528=$D106),$Z$2:$Z$528,$AE$2:$AE$528)/SUMIFS($Z$2:$Z$528,$C$2:$C$528,$C106,$D$2:$D$528,$D106))</f>
        <v>6.6327805864509601</v>
      </c>
      <c r="AI106" s="7" cm="1">
        <f t="array" ref="AI106">_xlfn.XLOOKUP($C106&amp;$D106&amp;$F106,[1]TEAMS!$C$1:$C$844&amp;[1]TEAMS!$D$1:$D$844&amp;[1]TEAMS!$F$1:$F$844,[1]TEAMS!AO$1:AO$844,"",0)</f>
        <v>-7.4</v>
      </c>
      <c r="AJ106" s="8">
        <f t="shared" si="12"/>
        <v>-0.20968364864864864</v>
      </c>
      <c r="AK106" s="8" cm="1">
        <f t="array" ref="AK106">IF(OR($AI106="",$Z106=""),0,SUMPRODUCT(--($C$2:$C$528=$C106),--($D$2:$D$528=$D106),$Z$2:$Z$528,$AI$2:$AI$528)/SUMIFS($Z$2:$Z$528,$C$2:$C$528,$C106,$D$2:$D$528,$D106))</f>
        <v>2.7839079878665314</v>
      </c>
      <c r="AL106" s="7" cm="1">
        <f t="array" ref="AL106">_xlfn.XLOOKUP($C106&amp;$D106&amp;$F106,[1]TEAMS!$C$1:$C$844&amp;[1]TEAMS!$D$1:$D$844&amp;[1]TEAMS!$F$1:$F$844,[1]TEAMS!AP$1:AP$844,"",0)</f>
        <v>-3.08</v>
      </c>
      <c r="AM106" s="8">
        <f t="shared" si="13"/>
        <v>-0.50378538961038954</v>
      </c>
      <c r="AN106" s="8" cm="1">
        <f t="array" ref="AN106">IF(OR($AL106="",$Z106=""),0,SUMPRODUCT(--($C$2:$C$528=$C106),--($D$2:$D$528=$D106),$Z$2:$Z$528,$AL$2:$AL$528)/SUMIFS($Z$2:$Z$528,$C$2:$C$528,$C106,$D$2:$D$528,$D106))</f>
        <v>1.9767992922143582</v>
      </c>
      <c r="AO106" s="7" cm="1">
        <f t="array" ref="AO106">_xlfn.XLOOKUP($C106&amp;$D106&amp;$F106,[1]TEAMS!$C$1:$C$844&amp;[1]TEAMS!$D$1:$D$844&amp;[1]TEAMS!$F$1:$F$844,[1]TEAMS!AQ$1:AQ$844,0,0)</f>
        <v>12.6</v>
      </c>
      <c r="AP106" s="7" cm="1">
        <f t="array" ref="AP106">_xlfn.XLOOKUP($C106&amp;$D106&amp;$F106,[1]TEAMS!$C$1:$C$844&amp;[1]TEAMS!$D$1:$D$844&amp;[1]TEAMS!$F$1:$F$844,[1]TEAMS!AS$1:AS$844,0,0)</f>
        <v>47.8</v>
      </c>
      <c r="AQ106" s="10" cm="1">
        <f t="array" ref="AQ106">_xlfn.XLOOKUP($C106&amp;$D106&amp;$F106,[1]TEAMS!$C$1:$C$844&amp;[1]TEAMS!$D$1:$D$844&amp;[1]TEAMS!$F$1:$F$844,[1]TEAMS!AT$1:AT$844,0,0)</f>
        <v>13</v>
      </c>
      <c r="AR106" s="10" cm="1">
        <f t="array" ref="AR106">_xlfn.XLOOKUP($C106&amp;$D106&amp;$F106,[1]TEAMS!$C$1:$C$844&amp;[1]TEAMS!$D$1:$D$844&amp;[1]TEAMS!$F$1:$F$844,[1]TEAMS!AU$1:AU$844,0,0)</f>
        <v>1.6</v>
      </c>
      <c r="AS106" s="10" cm="1">
        <f t="array" ref="AS106">_xlfn.XLOOKUP($C106&amp;$D106&amp;$F106,[1]TEAMS!$C$1:$C$844&amp;[1]TEAMS!$D$1:$D$844&amp;[1]TEAMS!$F$1:$F$844,[1]TEAMS!AV$1:AV$844,0,0)</f>
        <v>2.6</v>
      </c>
      <c r="AT106" s="10" cm="1">
        <f t="array" ref="AT106">_xlfn.XLOOKUP($C106&amp;$D106&amp;$F106,[1]TEAMS!$C$1:$C$844&amp;[1]TEAMS!$D$1:$D$844&amp;[1]TEAMS!$F$1:$F$844,[1]TEAMS!AW$1:AW$844,0,0)</f>
        <v>29.8</v>
      </c>
      <c r="AU106" s="10" cm="1">
        <f t="array" ref="AU106">_xlfn.XLOOKUP($C106&amp;$D106&amp;$F106,[1]TEAMS!$C$1:$C$844&amp;[1]TEAMS!$D$1:$D$844&amp;[1]TEAMS!$F$1:$F$844,[1]TEAMS!AX$1:AX$844,0,0)</f>
        <v>0.43624161073825501</v>
      </c>
      <c r="AV106" s="10" cm="1">
        <f t="array" ref="AV106">_xlfn.XLOOKUP($C106&amp;$D106&amp;$F106,[1]TEAMS!$C$1:$C$844&amp;[1]TEAMS!$D$1:$D$844&amp;[1]TEAMS!$F$1:$F$844,[1]TEAMS!AY$1:AY$844,0,0)</f>
        <v>4.2</v>
      </c>
      <c r="AW106" s="7"/>
      <c r="AX106" s="7"/>
      <c r="BB106" s="1" t="s">
        <v>144</v>
      </c>
      <c r="BC106" s="1">
        <v>2017</v>
      </c>
      <c r="BD106" s="1" t="s">
        <v>49</v>
      </c>
      <c r="BE106" s="7" t="s">
        <v>145</v>
      </c>
      <c r="BH106">
        <v>1551659</v>
      </c>
    </row>
    <row r="107" spans="1:60" x14ac:dyDescent="0.2">
      <c r="A107" s="1" t="str">
        <f t="shared" si="7"/>
        <v>2017-GSW-David West</v>
      </c>
      <c r="B107" s="1" t="s">
        <v>144</v>
      </c>
      <c r="C107" s="1">
        <v>2017</v>
      </c>
      <c r="D107" s="1" t="s">
        <v>49</v>
      </c>
      <c r="E107" s="1" t="str">
        <f t="shared" si="9"/>
        <v>2017-GSW</v>
      </c>
      <c r="F107" s="7" t="s">
        <v>141</v>
      </c>
      <c r="G107" s="7" cm="1">
        <f t="array" ref="G107">_xlfn.XLOOKUP($C107&amp;$D107&amp;$F107,[1]TEAMS!$C$1:$C$844&amp;[1]TEAMS!$D$1:$D$844&amp;[1]TEAMS!$F$1:$F$844,[1]TEAMS!G$1:G$844,"",0)</f>
        <v>3</v>
      </c>
      <c r="H107" s="7" t="str" cm="1">
        <f t="array" ref="H107">_xlfn.XLOOKUP($C107&amp;$D107&amp;$F107,[1]TEAMS!$C$1:$C$844&amp;[1]TEAMS!$D$1:$D$844&amp;[1]TEAMS!$F$1:$F$844,[1]TEAMS!H$1:H$844,"",0)</f>
        <v>C</v>
      </c>
      <c r="I107" s="8" cm="1">
        <f t="array" ref="I107">_xlfn.XLOOKUP($C107&amp;$D107&amp;$F107,[1]TEAMS!$C$1:$C$844&amp;[1]TEAMS!$D$1:$D$844&amp;[1]TEAMS!$F$1:$F$844,[1]TEAMS!BG$1:BG$844,"",0)</f>
        <v>4.9300000000000006</v>
      </c>
      <c r="J107" s="9">
        <f t="shared" si="10"/>
        <v>5</v>
      </c>
      <c r="K107" s="7" cm="1">
        <f t="array" ref="K107">_xlfn.XLOOKUP($C107&amp;$D107&amp;$F107,[1]TEAMS!$C$1:$C$844&amp;[1]TEAMS!$D$1:$D$844&amp;[1]TEAMS!$F$1:$F$844,[1]TEAMS!J$1:J$844,"",0)</f>
        <v>81</v>
      </c>
      <c r="L107" s="7" cm="1">
        <f t="array" ref="L107">_xlfn.XLOOKUP($C107&amp;$D107&amp;$F107,[1]TEAMS!$C$1:$C$844&amp;[1]TEAMS!$D$1:$D$844&amp;[1]TEAMS!$F$1:$F$844,[1]TEAMS!L$1:L$844,"",0)</f>
        <v>250</v>
      </c>
      <c r="M107" s="10" cm="1">
        <f t="array" ref="M107">_xlfn.XLOOKUP($C107&amp;$D107&amp;$F107,[1]TEAMS!$C$1:$C$844&amp;[1]TEAMS!$D$1:$D$844&amp;[1]TEAMS!$F$1:$F$844,[1]TEAMS!N$1:N$844,"",0)</f>
        <v>26.785034290096672</v>
      </c>
      <c r="N107" s="7" cm="1">
        <f t="array" ref="N107">_xlfn.XLOOKUP($C107&amp;$D107&amp;$F107,[1]TEAMS!$C$1:$C$844&amp;[1]TEAMS!$D$1:$D$844&amp;[1]TEAMS!$F$1:$F$844,[1]TEAMS!O$1:O$844,"",0)</f>
        <v>88.25</v>
      </c>
      <c r="O107" s="11" cm="1">
        <f t="array" ref="O107">_xlfn.XLOOKUP($C107&amp;$D107&amp;$F107,[1]TEAMS!$C$1:$C$844&amp;[1]TEAMS!$D$1:$D$844&amp;[1]TEAMS!$F$1:$F$844,[1]TEAMS!P$1:P$844,"",0)</f>
        <v>1.0895061728395061</v>
      </c>
      <c r="P107" s="10" cm="1">
        <f t="array" ref="P107">_xlfn.XLOOKUP($C107&amp;$D107&amp;$F107,[1]TEAMS!$C$1:$C$844&amp;[1]TEAMS!$D$1:$D$844&amp;[1]TEAMS!$F$1:$F$844,[1]TEAMS!R$1:R$844,"",0)</f>
        <v>36.786111111111111</v>
      </c>
      <c r="Q107" s="7" t="str" cm="1">
        <f t="array" ref="Q107">_xlfn.XLOOKUP($C107&amp;$D107&amp;$F107,[1]TEAMS!$C$1:$C$844&amp;[1]TEAMS!$D$1:$D$844&amp;[1]TEAMS!$F$1:$F$844,[1]TEAMS!S$1:S$844,"",0)</f>
        <v>us</v>
      </c>
      <c r="R107" s="7" t="str" cm="1">
        <f t="array" ref="R107">_xlfn.XLOOKUP($C107&amp;$D107&amp;$F107,[1]TEAMS!$C$1:$C$844&amp;[1]TEAMS!$D$1:$D$844&amp;[1]TEAMS!$F$1:$F$844,[1]TEAMS!T$1:T$844,"",0)</f>
        <v>United States</v>
      </c>
      <c r="S107" s="7" t="str" cm="1">
        <f t="array" ref="S107">_xlfn.XLOOKUP($C107&amp;$D107&amp;$F107,[1]TEAMS!$C$1:$C$844&amp;[1]TEAMS!$D$1:$D$844&amp;[1]TEAMS!$F$1:$F$844,[1]TEAMS!U$1:U$844,"",0)</f>
        <v>North America</v>
      </c>
      <c r="T107" s="7" t="str" cm="1">
        <f t="array" ref="T107">_xlfn.XLOOKUP($C107&amp;$D107&amp;$F107,[1]TEAMS!$C$1:$C$844&amp;[1]TEAMS!$D$1:$D$844&amp;[1]TEAMS!$F$1:$F$844,[1]TEAMS!V$1:V$844,"",0)</f>
        <v>Americas</v>
      </c>
      <c r="U107" s="7" cm="1">
        <f t="array" ref="U107">_xlfn.XLOOKUP($C107&amp;$D107&amp;$F107,[1]TEAMS!$C$1:$C$844&amp;[1]TEAMS!$D$1:$D$844&amp;[1]TEAMS!$F$1:$F$844,[1]TEAMS!W$1:W$844,"",0)</f>
        <v>13</v>
      </c>
      <c r="V107" s="7" t="str" cm="1">
        <f t="array" ref="V107">_xlfn.XLOOKUP($C107&amp;$D107&amp;$F107,[1]TEAMS!$C$1:$C$844&amp;[1]TEAMS!$D$1:$D$844&amp;[1]TEAMS!$F$1:$F$844,[1]TEAMS!Z$1:Z$844,"",0)</f>
        <v>Xavier</v>
      </c>
      <c r="W107" s="7" t="str" cm="1">
        <f t="array" ref="W107">_xlfn.XLOOKUP($C107&amp;$D107&amp;$F107,[1]TEAMS!$C$1:$C$844&amp;[1]TEAMS!$D$1:$D$844&amp;[1]TEAMS!$F$1:$F$844,[1]TEAMS!X$1:X$844,"",0)</f>
        <v>BIG EAST</v>
      </c>
      <c r="X107" s="7" cm="1">
        <f t="array" ref="X107">_xlfn.XLOOKUP($C107&amp;$D107&amp;$F107,[1]TEAMS!$C$1:$C$844&amp;[1]TEAMS!$D$1:$D$844&amp;[1]TEAMS!$F$1:$F$844,[1]TEAMS!AF$1:AF$844,"",0)</f>
        <v>1551659</v>
      </c>
      <c r="Y107" s="8" cm="1">
        <f t="array" ref="Y107">_xlfn.XLOOKUP($C107&amp;$D107&amp;$F107,[1]TEAMS!$C$1:$C$844&amp;[1]TEAMS!$D$1:$D$844&amp;[1]TEAMS!$F$1:$F$844,[1]TEAMS!AG$1:AG$844,"",0)</f>
        <v>1.5463170467408178E-2</v>
      </c>
      <c r="Z107" s="7" cm="1">
        <f t="array" ref="Z107">_xlfn.XLOOKUP($C107&amp;$D107&amp;$F107,[1]TEAMS!$C$1:$C$844&amp;[1]TEAMS!$D$1:$D$844&amp;[1]TEAMS!$F$1:$F$844,[1]TEAMS!AJ$1:AJ$844,"",0)</f>
        <v>854</v>
      </c>
      <c r="AA107" s="7" cm="1">
        <f t="array" ref="AA107">_xlfn.XLOOKUP($C107&amp;$D107&amp;$F107,[1]TEAMS!$C$1:$C$844&amp;[1]TEAMS!$D$1:$D$844&amp;[1]TEAMS!$F$1:$F$844,[1]TEAMS!AR$1:AR$844,"",0)</f>
        <v>16.57</v>
      </c>
      <c r="AB107" s="8">
        <f t="shared" si="8"/>
        <v>0.71540849342770474</v>
      </c>
      <c r="AC107" s="7" cm="1">
        <f t="array" ref="AC107">_xlfn.XLOOKUP($C107&amp;$D107&amp;$F107,[1]TEAMS!$C$1:$C$844&amp;[1]TEAMS!$D$1:$D$844&amp;[1]TEAMS!$F$1:$F$844,[1]TEAMS!AL$1:AL$844,0,0)</f>
        <v>0.9</v>
      </c>
      <c r="AD107" s="7" cm="1">
        <f t="array" ref="AD107">_xlfn.XLOOKUP($C107&amp;$D107&amp;$F107,[1]TEAMS!$C$1:$C$844&amp;[1]TEAMS!$D$1:$D$844&amp;[1]TEAMS!$F$1:$F$844,[1]TEAMS!AM$1:AM$844,0,0)</f>
        <v>1.7</v>
      </c>
      <c r="AE107" s="7" cm="1">
        <f t="array" ref="AE107">_xlfn.XLOOKUP($C107&amp;$D107&amp;$F107,[1]TEAMS!$C$1:$C$844&amp;[1]TEAMS!$D$1:$D$844&amp;[1]TEAMS!$F$1:$F$844,[1]TEAMS!AN$1:AN$844,0,0)</f>
        <v>2.6</v>
      </c>
      <c r="AF107" s="7"/>
      <c r="AG107" s="8">
        <f t="shared" si="11"/>
        <v>0.59679192307692297</v>
      </c>
      <c r="AH107" s="8" cm="1">
        <f t="array" ref="AH107">IF(OR($AE107="",$Z107=""),0,SUMPRODUCT(--($C$2:$C$528=$C107),--($D$2:$D$528=$D107),$Z$2:$Z$528,$AE$2:$AE$528)/SUMIFS($Z$2:$Z$528,$C$2:$C$528,$C107,$D$2:$D$528,$D107))</f>
        <v>6.6327805864509601</v>
      </c>
      <c r="AI107" s="7" cm="1">
        <f t="array" ref="AI107">_xlfn.XLOOKUP($C107&amp;$D107&amp;$F107,[1]TEAMS!$C$1:$C$844&amp;[1]TEAMS!$D$1:$D$844&amp;[1]TEAMS!$F$1:$F$844,[1]TEAMS!AO$1:AO$844,"",0)</f>
        <v>3.3</v>
      </c>
      <c r="AJ107" s="8">
        <f t="shared" si="12"/>
        <v>0.47019969696969699</v>
      </c>
      <c r="AK107" s="8" cm="1">
        <f t="array" ref="AK107">IF(OR($AI107="",$Z107=""),0,SUMPRODUCT(--($C$2:$C$528=$C107),--($D$2:$D$528=$D107),$Z$2:$Z$528,$AI$2:$AI$528)/SUMIFS($Z$2:$Z$528,$C$2:$C$528,$C107,$D$2:$D$528,$D107))</f>
        <v>2.7839079878665314</v>
      </c>
      <c r="AL107" s="7" cm="1">
        <f t="array" ref="AL107">_xlfn.XLOOKUP($C107&amp;$D107&amp;$F107,[1]TEAMS!$C$1:$C$844&amp;[1]TEAMS!$D$1:$D$844&amp;[1]TEAMS!$F$1:$F$844,[1]TEAMS!AP$1:AP$844,"",0)</f>
        <v>-7.0000000000000007E-2</v>
      </c>
      <c r="AM107" s="8">
        <f t="shared" si="13"/>
        <v>-22.16655714285714</v>
      </c>
      <c r="AN107" s="8" cm="1">
        <f t="array" ref="AN107">IF(OR($AL107="",$Z107=""),0,SUMPRODUCT(--($C$2:$C$528=$C107),--($D$2:$D$528=$D107),$Z$2:$Z$528,$AL$2:$AL$528)/SUMIFS($Z$2:$Z$528,$C$2:$C$528,$C107,$D$2:$D$528,$D107))</f>
        <v>1.9767992922143582</v>
      </c>
      <c r="AO107" s="7" cm="1">
        <f t="array" ref="AO107">_xlfn.XLOOKUP($C107&amp;$D107&amp;$F107,[1]TEAMS!$C$1:$C$844&amp;[1]TEAMS!$D$1:$D$844&amp;[1]TEAMS!$F$1:$F$844,[1]TEAMS!AQ$1:AQ$844,0,0)</f>
        <v>17.899999999999999</v>
      </c>
      <c r="AP107" s="7" cm="1">
        <f t="array" ref="AP107">_xlfn.XLOOKUP($C107&amp;$D107&amp;$F107,[1]TEAMS!$C$1:$C$844&amp;[1]TEAMS!$D$1:$D$844&amp;[1]TEAMS!$F$1:$F$844,[1]TEAMS!AS$1:AS$844,0,0)</f>
        <v>57.099999999999994</v>
      </c>
      <c r="AQ107" s="10" cm="1">
        <f t="array" ref="AQ107">_xlfn.XLOOKUP($C107&amp;$D107&amp;$F107,[1]TEAMS!$C$1:$C$844&amp;[1]TEAMS!$D$1:$D$844&amp;[1]TEAMS!$F$1:$F$844,[1]TEAMS!AT$1:AT$844,0,0)</f>
        <v>24.1</v>
      </c>
      <c r="AR107" s="10" cm="1">
        <f t="array" ref="AR107">_xlfn.XLOOKUP($C107&amp;$D107&amp;$F107,[1]TEAMS!$C$1:$C$844&amp;[1]TEAMS!$D$1:$D$844&amp;[1]TEAMS!$F$1:$F$844,[1]TEAMS!AU$1:AU$844,0,0)</f>
        <v>2.4</v>
      </c>
      <c r="AS107" s="10" cm="1">
        <f t="array" ref="AS107">_xlfn.XLOOKUP($C107&amp;$D107&amp;$F107,[1]TEAMS!$C$1:$C$844&amp;[1]TEAMS!$D$1:$D$844&amp;[1]TEAMS!$F$1:$F$844,[1]TEAMS!AV$1:AV$844,0,0)</f>
        <v>4.4000000000000004</v>
      </c>
      <c r="AT107" s="10" cm="1">
        <f t="array" ref="AT107">_xlfn.XLOOKUP($C107&amp;$D107&amp;$F107,[1]TEAMS!$C$1:$C$844&amp;[1]TEAMS!$D$1:$D$844&amp;[1]TEAMS!$F$1:$F$844,[1]TEAMS!AW$1:AW$844,0,0)</f>
        <v>22</v>
      </c>
      <c r="AU107" s="10" cm="1">
        <f t="array" ref="AU107">_xlfn.XLOOKUP($C107&amp;$D107&amp;$F107,[1]TEAMS!$C$1:$C$844&amp;[1]TEAMS!$D$1:$D$844&amp;[1]TEAMS!$F$1:$F$844,[1]TEAMS!AX$1:AX$844,0,0)</f>
        <v>1.0954545454545455</v>
      </c>
      <c r="AV107" s="10" cm="1">
        <f t="array" ref="AV107">_xlfn.XLOOKUP($C107&amp;$D107&amp;$F107,[1]TEAMS!$C$1:$C$844&amp;[1]TEAMS!$D$1:$D$844&amp;[1]TEAMS!$F$1:$F$844,[1]TEAMS!AY$1:AY$844,0,0)</f>
        <v>6.8000000000000007</v>
      </c>
      <c r="AW107" s="7"/>
      <c r="AX107" s="7"/>
      <c r="BB107" s="1" t="s">
        <v>144</v>
      </c>
      <c r="BC107" s="1">
        <v>2017</v>
      </c>
      <c r="BD107" s="1" t="s">
        <v>49</v>
      </c>
      <c r="BE107" s="7" t="s">
        <v>141</v>
      </c>
      <c r="BH107">
        <v>1551659</v>
      </c>
    </row>
    <row r="108" spans="1:60" x14ac:dyDescent="0.2">
      <c r="A108" s="1" t="str">
        <f t="shared" si="7"/>
        <v>2017-GSW-JaVale McGee</v>
      </c>
      <c r="B108" s="1" t="s">
        <v>144</v>
      </c>
      <c r="C108" s="1">
        <v>2017</v>
      </c>
      <c r="D108" s="1" t="s">
        <v>49</v>
      </c>
      <c r="E108" s="1" t="str">
        <f t="shared" si="9"/>
        <v>2017-GSW</v>
      </c>
      <c r="F108" s="7" t="s">
        <v>98</v>
      </c>
      <c r="G108" s="7" cm="1">
        <f t="array" ref="G108">_xlfn.XLOOKUP($C108&amp;$D108&amp;$F108,[1]TEAMS!$C$1:$C$844&amp;[1]TEAMS!$D$1:$D$844&amp;[1]TEAMS!$F$1:$F$844,[1]TEAMS!G$1:G$844,"",0)</f>
        <v>1</v>
      </c>
      <c r="H108" s="7" t="str" cm="1">
        <f t="array" ref="H108">_xlfn.XLOOKUP($C108&amp;$D108&amp;$F108,[1]TEAMS!$C$1:$C$844&amp;[1]TEAMS!$D$1:$D$844&amp;[1]TEAMS!$F$1:$F$844,[1]TEAMS!H$1:H$844,"",0)</f>
        <v>C</v>
      </c>
      <c r="I108" s="8" cm="1">
        <f t="array" ref="I108">_xlfn.XLOOKUP($C108&amp;$D108&amp;$F108,[1]TEAMS!$C$1:$C$844&amp;[1]TEAMS!$D$1:$D$844&amp;[1]TEAMS!$F$1:$F$844,[1]TEAMS!BG$1:BG$844,"",0)</f>
        <v>5</v>
      </c>
      <c r="J108" s="9">
        <f t="shared" si="10"/>
        <v>5</v>
      </c>
      <c r="K108" s="7" cm="1">
        <f t="array" ref="K108">_xlfn.XLOOKUP($C108&amp;$D108&amp;$F108,[1]TEAMS!$C$1:$C$844&amp;[1]TEAMS!$D$1:$D$844&amp;[1]TEAMS!$F$1:$F$844,[1]TEAMS!J$1:J$844,"",0)</f>
        <v>85</v>
      </c>
      <c r="L108" s="7" cm="1">
        <f t="array" ref="L108">_xlfn.XLOOKUP($C108&amp;$D108&amp;$F108,[1]TEAMS!$C$1:$C$844&amp;[1]TEAMS!$D$1:$D$844&amp;[1]TEAMS!$F$1:$F$844,[1]TEAMS!L$1:L$844,"",0)</f>
        <v>270</v>
      </c>
      <c r="M108" s="10" cm="1">
        <f t="array" ref="M108">_xlfn.XLOOKUP($C108&amp;$D108&amp;$F108,[1]TEAMS!$C$1:$C$844&amp;[1]TEAMS!$D$1:$D$844&amp;[1]TEAMS!$F$1:$F$844,[1]TEAMS!N$1:N$844,"",0)</f>
        <v>26.269278723254001</v>
      </c>
      <c r="N108" s="7" cm="1">
        <f t="array" ref="N108">_xlfn.XLOOKUP($C108&amp;$D108&amp;$F108,[1]TEAMS!$C$1:$C$844&amp;[1]TEAMS!$D$1:$D$844&amp;[1]TEAMS!$F$1:$F$844,[1]TEAMS!O$1:O$844,"",0)</f>
        <v>91</v>
      </c>
      <c r="O108" s="11" cm="1">
        <f t="array" ref="O108">_xlfn.XLOOKUP($C108&amp;$D108&amp;$F108,[1]TEAMS!$C$1:$C$844&amp;[1]TEAMS!$D$1:$D$844&amp;[1]TEAMS!$F$1:$F$844,[1]TEAMS!P$1:P$844,"",0)</f>
        <v>1.0705882352941176</v>
      </c>
      <c r="P108" s="10" cm="1">
        <f t="array" ref="P108">_xlfn.XLOOKUP($C108&amp;$D108&amp;$F108,[1]TEAMS!$C$1:$C$844&amp;[1]TEAMS!$D$1:$D$844&amp;[1]TEAMS!$F$1:$F$844,[1]TEAMS!R$1:R$844,"",0)</f>
        <v>29.397222222222222</v>
      </c>
      <c r="Q108" s="7" t="str" cm="1">
        <f t="array" ref="Q108">_xlfn.XLOOKUP($C108&amp;$D108&amp;$F108,[1]TEAMS!$C$1:$C$844&amp;[1]TEAMS!$D$1:$D$844&amp;[1]TEAMS!$F$1:$F$844,[1]TEAMS!S$1:S$844,"",0)</f>
        <v>us</v>
      </c>
      <c r="R108" s="7" t="str" cm="1">
        <f t="array" ref="R108">_xlfn.XLOOKUP($C108&amp;$D108&amp;$F108,[1]TEAMS!$C$1:$C$844&amp;[1]TEAMS!$D$1:$D$844&amp;[1]TEAMS!$F$1:$F$844,[1]TEAMS!T$1:T$844,"",0)</f>
        <v>United States</v>
      </c>
      <c r="S108" s="7" t="str" cm="1">
        <f t="array" ref="S108">_xlfn.XLOOKUP($C108&amp;$D108&amp;$F108,[1]TEAMS!$C$1:$C$844&amp;[1]TEAMS!$D$1:$D$844&amp;[1]TEAMS!$F$1:$F$844,[1]TEAMS!U$1:U$844,"",0)</f>
        <v>North America</v>
      </c>
      <c r="T108" s="7" t="str" cm="1">
        <f t="array" ref="T108">_xlfn.XLOOKUP($C108&amp;$D108&amp;$F108,[1]TEAMS!$C$1:$C$844&amp;[1]TEAMS!$D$1:$D$844&amp;[1]TEAMS!$F$1:$F$844,[1]TEAMS!V$1:V$844,"",0)</f>
        <v>Americas</v>
      </c>
      <c r="U108" s="7" cm="1">
        <f t="array" ref="U108">_xlfn.XLOOKUP($C108&amp;$D108&amp;$F108,[1]TEAMS!$C$1:$C$844&amp;[1]TEAMS!$D$1:$D$844&amp;[1]TEAMS!$F$1:$F$844,[1]TEAMS!W$1:W$844,"",0)</f>
        <v>8</v>
      </c>
      <c r="V108" s="7" t="str" cm="1">
        <f t="array" ref="V108">_xlfn.XLOOKUP($C108&amp;$D108&amp;$F108,[1]TEAMS!$C$1:$C$844&amp;[1]TEAMS!$D$1:$D$844&amp;[1]TEAMS!$F$1:$F$844,[1]TEAMS!Z$1:Z$844,"",0)</f>
        <v>Nevada</v>
      </c>
      <c r="W108" s="7" t="str" cm="1">
        <f t="array" ref="W108">_xlfn.XLOOKUP($C108&amp;$D108&amp;$F108,[1]TEAMS!$C$1:$C$844&amp;[1]TEAMS!$D$1:$D$844&amp;[1]TEAMS!$F$1:$F$844,[1]TEAMS!X$1:X$844,"",0)</f>
        <v>MWC</v>
      </c>
      <c r="X108" s="7" cm="1">
        <f t="array" ref="X108">_xlfn.XLOOKUP($C108&amp;$D108&amp;$F108,[1]TEAMS!$C$1:$C$844&amp;[1]TEAMS!$D$1:$D$844&amp;[1]TEAMS!$F$1:$F$844,[1]TEAMS!AF$1:AF$844,"",0)</f>
        <v>1403611</v>
      </c>
      <c r="Y108" s="8" cm="1">
        <f t="array" ref="Y108">_xlfn.XLOOKUP($C108&amp;$D108&amp;$F108,[1]TEAMS!$C$1:$C$844&amp;[1]TEAMS!$D$1:$D$844&amp;[1]TEAMS!$F$1:$F$844,[1]TEAMS!AG$1:AG$844,"",0)</f>
        <v>1.398778737011757E-2</v>
      </c>
      <c r="Z108" s="7" cm="1">
        <f t="array" ref="Z108">_xlfn.XLOOKUP($C108&amp;$D108&amp;$F108,[1]TEAMS!$C$1:$C$844&amp;[1]TEAMS!$D$1:$D$844&amp;[1]TEAMS!$F$1:$F$844,[1]TEAMS!AJ$1:AJ$844,"",0)</f>
        <v>739</v>
      </c>
      <c r="AA108" s="7" cm="1">
        <f t="array" ref="AA108">_xlfn.XLOOKUP($C108&amp;$D108&amp;$F108,[1]TEAMS!$C$1:$C$844&amp;[1]TEAMS!$D$1:$D$844&amp;[1]TEAMS!$F$1:$F$844,[1]TEAMS!AR$1:AR$844,"",0)</f>
        <v>5.3</v>
      </c>
      <c r="AB108" s="8">
        <f t="shared" si="8"/>
        <v>0.19801314459049543</v>
      </c>
      <c r="AC108" s="7" cm="1">
        <f t="array" ref="AC108">_xlfn.XLOOKUP($C108&amp;$D108&amp;$F108,[1]TEAMS!$C$1:$C$844&amp;[1]TEAMS!$D$1:$D$844&amp;[1]TEAMS!$F$1:$F$844,[1]TEAMS!AL$1:AL$844,0,0)</f>
        <v>2</v>
      </c>
      <c r="AD108" s="7" cm="1">
        <f t="array" ref="AD108">_xlfn.XLOOKUP($C108&amp;$D108&amp;$F108,[1]TEAMS!$C$1:$C$844&amp;[1]TEAMS!$D$1:$D$844&amp;[1]TEAMS!$F$1:$F$844,[1]TEAMS!AM$1:AM$844,0,0)</f>
        <v>1.5</v>
      </c>
      <c r="AE108" s="7" cm="1">
        <f t="array" ref="AE108">_xlfn.XLOOKUP($C108&amp;$D108&amp;$F108,[1]TEAMS!$C$1:$C$844&amp;[1]TEAMS!$D$1:$D$844&amp;[1]TEAMS!$F$1:$F$844,[1]TEAMS!AN$1:AN$844,0,0)</f>
        <v>3.5</v>
      </c>
      <c r="AF108" s="7"/>
      <c r="AG108" s="8">
        <f t="shared" si="11"/>
        <v>0.40103171428571427</v>
      </c>
      <c r="AH108" s="8" cm="1">
        <f t="array" ref="AH108">IF(OR($AE108="",$Z108=""),0,SUMPRODUCT(--($C$2:$C$528=$C108),--($D$2:$D$528=$D108),$Z$2:$Z$528,$AE$2:$AE$528)/SUMIFS($Z$2:$Z$528,$C$2:$C$528,$C108,$D$2:$D$528,$D108))</f>
        <v>6.6327805864509601</v>
      </c>
      <c r="AI108" s="7" cm="1">
        <f t="array" ref="AI108">_xlfn.XLOOKUP($C108&amp;$D108&amp;$F108,[1]TEAMS!$C$1:$C$844&amp;[1]TEAMS!$D$1:$D$844&amp;[1]TEAMS!$F$1:$F$844,[1]TEAMS!AO$1:AO$844,"",0)</f>
        <v>3.8</v>
      </c>
      <c r="AJ108" s="8">
        <f t="shared" si="12"/>
        <v>0.36937131578947369</v>
      </c>
      <c r="AK108" s="8" cm="1">
        <f t="array" ref="AK108">IF(OR($AI108="",$Z108=""),0,SUMPRODUCT(--($C$2:$C$528=$C108),--($D$2:$D$528=$D108),$Z$2:$Z$528,$AI$2:$AI$528)/SUMIFS($Z$2:$Z$528,$C$2:$C$528,$C108,$D$2:$D$528,$D108))</f>
        <v>2.7839079878665314</v>
      </c>
      <c r="AL108" s="7" cm="1">
        <f t="array" ref="AL108">_xlfn.XLOOKUP($C108&amp;$D108&amp;$F108,[1]TEAMS!$C$1:$C$844&amp;[1]TEAMS!$D$1:$D$844&amp;[1]TEAMS!$F$1:$F$844,[1]TEAMS!AP$1:AP$844,"",0)</f>
        <v>1.89</v>
      </c>
      <c r="AM108" s="8">
        <f t="shared" si="13"/>
        <v>0.74265132275132273</v>
      </c>
      <c r="AN108" s="8" cm="1">
        <f t="array" ref="AN108">IF(OR($AL108="",$Z108=""),0,SUMPRODUCT(--($C$2:$C$528=$C108),--($D$2:$D$528=$D108),$Z$2:$Z$528,$AL$2:$AL$528)/SUMIFS($Z$2:$Z$528,$C$2:$C$528,$C108,$D$2:$D$528,$D108))</f>
        <v>1.9767992922143582</v>
      </c>
      <c r="AO108" s="7" cm="1">
        <f t="array" ref="AO108">_xlfn.XLOOKUP($C108&amp;$D108&amp;$F108,[1]TEAMS!$C$1:$C$844&amp;[1]TEAMS!$D$1:$D$844&amp;[1]TEAMS!$F$1:$F$844,[1]TEAMS!AQ$1:AQ$844,0,0)</f>
        <v>23.8</v>
      </c>
      <c r="AP108" s="7" cm="1">
        <f t="array" ref="AP108">_xlfn.XLOOKUP($C108&amp;$D108&amp;$F108,[1]TEAMS!$C$1:$C$844&amp;[1]TEAMS!$D$1:$D$844&amp;[1]TEAMS!$F$1:$F$844,[1]TEAMS!AS$1:AS$844,0,0)</f>
        <v>64.2</v>
      </c>
      <c r="AQ108" s="10" cm="1">
        <f t="array" ref="AQ108">_xlfn.XLOOKUP($C108&amp;$D108&amp;$F108,[1]TEAMS!$C$1:$C$844&amp;[1]TEAMS!$D$1:$D$844&amp;[1]TEAMS!$F$1:$F$844,[1]TEAMS!AT$1:AT$844,0,0)</f>
        <v>3.8</v>
      </c>
      <c r="AR108" s="10" cm="1">
        <f t="array" ref="AR108">_xlfn.XLOOKUP($C108&amp;$D108&amp;$F108,[1]TEAMS!$C$1:$C$844&amp;[1]TEAMS!$D$1:$D$844&amp;[1]TEAMS!$F$1:$F$844,[1]TEAMS!AU$1:AU$844,0,0)</f>
        <v>1.2</v>
      </c>
      <c r="AS108" s="10" cm="1">
        <f t="array" ref="AS108">_xlfn.XLOOKUP($C108&amp;$D108&amp;$F108,[1]TEAMS!$C$1:$C$844&amp;[1]TEAMS!$D$1:$D$844&amp;[1]TEAMS!$F$1:$F$844,[1]TEAMS!AV$1:AV$844,0,0)</f>
        <v>7.1</v>
      </c>
      <c r="AT108" s="10" cm="1">
        <f t="array" ref="AT108">_xlfn.XLOOKUP($C108&amp;$D108&amp;$F108,[1]TEAMS!$C$1:$C$844&amp;[1]TEAMS!$D$1:$D$844&amp;[1]TEAMS!$F$1:$F$844,[1]TEAMS!AW$1:AW$844,0,0)</f>
        <v>9.8000000000000007</v>
      </c>
      <c r="AU108" s="10" cm="1">
        <f t="array" ref="AU108">_xlfn.XLOOKUP($C108&amp;$D108&amp;$F108,[1]TEAMS!$C$1:$C$844&amp;[1]TEAMS!$D$1:$D$844&amp;[1]TEAMS!$F$1:$F$844,[1]TEAMS!AX$1:AX$844,0,0)</f>
        <v>0.38775510204081626</v>
      </c>
      <c r="AV108" s="10" cm="1">
        <f t="array" ref="AV108">_xlfn.XLOOKUP($C108&amp;$D108&amp;$F108,[1]TEAMS!$C$1:$C$844&amp;[1]TEAMS!$D$1:$D$844&amp;[1]TEAMS!$F$1:$F$844,[1]TEAMS!AY$1:AY$844,0,0)</f>
        <v>8.2999999999999989</v>
      </c>
      <c r="AW108" s="7"/>
      <c r="AX108" s="7"/>
      <c r="BB108" s="1" t="s">
        <v>144</v>
      </c>
      <c r="BC108" s="1">
        <v>2017</v>
      </c>
      <c r="BD108" s="1" t="s">
        <v>49</v>
      </c>
      <c r="BE108" s="7" t="s">
        <v>98</v>
      </c>
      <c r="BH108">
        <v>1403611</v>
      </c>
    </row>
    <row r="109" spans="1:60" x14ac:dyDescent="0.2">
      <c r="A109" s="1" t="str">
        <f t="shared" si="7"/>
        <v>2017-GSW-Kevon Looney</v>
      </c>
      <c r="B109" s="1" t="s">
        <v>144</v>
      </c>
      <c r="C109" s="1">
        <v>2017</v>
      </c>
      <c r="D109" s="1" t="s">
        <v>49</v>
      </c>
      <c r="E109" s="1" t="str">
        <f t="shared" si="9"/>
        <v>2017-GSW</v>
      </c>
      <c r="F109" s="7" t="s">
        <v>55</v>
      </c>
      <c r="G109" s="7" cm="1">
        <f t="array" ref="G109">_xlfn.XLOOKUP($C109&amp;$D109&amp;$F109,[1]TEAMS!$C$1:$C$844&amp;[1]TEAMS!$D$1:$D$844&amp;[1]TEAMS!$F$1:$F$844,[1]TEAMS!G$1:G$844,"",0)</f>
        <v>5</v>
      </c>
      <c r="H109" s="7" t="str" cm="1">
        <f t="array" ref="H109">_xlfn.XLOOKUP($C109&amp;$D109&amp;$F109,[1]TEAMS!$C$1:$C$844&amp;[1]TEAMS!$D$1:$D$844&amp;[1]TEAMS!$F$1:$F$844,[1]TEAMS!H$1:H$844,"",0)</f>
        <v>C</v>
      </c>
      <c r="I109" s="8" cm="1">
        <f t="array" ref="I109">_xlfn.XLOOKUP($C109&amp;$D109&amp;$F109,[1]TEAMS!$C$1:$C$844&amp;[1]TEAMS!$D$1:$D$844&amp;[1]TEAMS!$F$1:$F$844,[1]TEAMS!BG$1:BG$844,"",0)</f>
        <v>4.55</v>
      </c>
      <c r="J109" s="9">
        <f t="shared" si="10"/>
        <v>5</v>
      </c>
      <c r="K109" s="7" cm="1">
        <f t="array" ref="K109">_xlfn.XLOOKUP($C109&amp;$D109&amp;$F109,[1]TEAMS!$C$1:$C$844&amp;[1]TEAMS!$D$1:$D$844&amp;[1]TEAMS!$F$1:$F$844,[1]TEAMS!J$1:J$844,"",0)</f>
        <v>81</v>
      </c>
      <c r="L109" s="7" cm="1">
        <f t="array" ref="L109">_xlfn.XLOOKUP($C109&amp;$D109&amp;$F109,[1]TEAMS!$C$1:$C$844&amp;[1]TEAMS!$D$1:$D$844&amp;[1]TEAMS!$F$1:$F$844,[1]TEAMS!L$1:L$844,"",0)</f>
        <v>222</v>
      </c>
      <c r="M109" s="10" cm="1">
        <f t="array" ref="M109">_xlfn.XLOOKUP($C109&amp;$D109&amp;$F109,[1]TEAMS!$C$1:$C$844&amp;[1]TEAMS!$D$1:$D$844&amp;[1]TEAMS!$F$1:$F$844,[1]TEAMS!N$1:N$844,"",0)</f>
        <v>23.785110449605845</v>
      </c>
      <c r="N109" s="7" cm="1">
        <f t="array" ref="N109">_xlfn.XLOOKUP($C109&amp;$D109&amp;$F109,[1]TEAMS!$C$1:$C$844&amp;[1]TEAMS!$D$1:$D$844&amp;[1]TEAMS!$F$1:$F$844,[1]TEAMS!O$1:O$844,"",0)</f>
        <v>88</v>
      </c>
      <c r="O109" s="11" cm="1">
        <f t="array" ref="O109">_xlfn.XLOOKUP($C109&amp;$D109&amp;$F109,[1]TEAMS!$C$1:$C$844&amp;[1]TEAMS!$D$1:$D$844&amp;[1]TEAMS!$F$1:$F$844,[1]TEAMS!P$1:P$844,"",0)</f>
        <v>1.0864197530864197</v>
      </c>
      <c r="P109" s="10" cm="1">
        <f t="array" ref="P109">_xlfn.XLOOKUP($C109&amp;$D109&amp;$F109,[1]TEAMS!$C$1:$C$844&amp;[1]TEAMS!$D$1:$D$844&amp;[1]TEAMS!$F$1:$F$844,[1]TEAMS!R$1:R$844,"",0)</f>
        <v>21.35</v>
      </c>
      <c r="Q109" s="7" t="str" cm="1">
        <f t="array" ref="Q109">_xlfn.XLOOKUP($C109&amp;$D109&amp;$F109,[1]TEAMS!$C$1:$C$844&amp;[1]TEAMS!$D$1:$D$844&amp;[1]TEAMS!$F$1:$F$844,[1]TEAMS!S$1:S$844,"",0)</f>
        <v>us</v>
      </c>
      <c r="R109" s="7" t="str" cm="1">
        <f t="array" ref="R109">_xlfn.XLOOKUP($C109&amp;$D109&amp;$F109,[1]TEAMS!$C$1:$C$844&amp;[1]TEAMS!$D$1:$D$844&amp;[1]TEAMS!$F$1:$F$844,[1]TEAMS!T$1:T$844,"",0)</f>
        <v>United States</v>
      </c>
      <c r="S109" s="7" t="str" cm="1">
        <f t="array" ref="S109">_xlfn.XLOOKUP($C109&amp;$D109&amp;$F109,[1]TEAMS!$C$1:$C$844&amp;[1]TEAMS!$D$1:$D$844&amp;[1]TEAMS!$F$1:$F$844,[1]TEAMS!U$1:U$844,"",0)</f>
        <v>North America</v>
      </c>
      <c r="T109" s="7" t="str" cm="1">
        <f t="array" ref="T109">_xlfn.XLOOKUP($C109&amp;$D109&amp;$F109,[1]TEAMS!$C$1:$C$844&amp;[1]TEAMS!$D$1:$D$844&amp;[1]TEAMS!$F$1:$F$844,[1]TEAMS!V$1:V$844,"",0)</f>
        <v>Americas</v>
      </c>
      <c r="U109" s="7" cm="1">
        <f t="array" ref="U109">_xlfn.XLOOKUP($C109&amp;$D109&amp;$F109,[1]TEAMS!$C$1:$C$844&amp;[1]TEAMS!$D$1:$D$844&amp;[1]TEAMS!$F$1:$F$844,[1]TEAMS!W$1:W$844,"",0)</f>
        <v>1</v>
      </c>
      <c r="V109" s="7" t="str" cm="1">
        <f t="array" ref="V109">_xlfn.XLOOKUP($C109&amp;$D109&amp;$F109,[1]TEAMS!$C$1:$C$844&amp;[1]TEAMS!$D$1:$D$844&amp;[1]TEAMS!$F$1:$F$844,[1]TEAMS!Z$1:Z$844,"",0)</f>
        <v>UCLA</v>
      </c>
      <c r="W109" s="7" t="str" cm="1">
        <f t="array" ref="W109">_xlfn.XLOOKUP($C109&amp;$D109&amp;$F109,[1]TEAMS!$C$1:$C$844&amp;[1]TEAMS!$D$1:$D$844&amp;[1]TEAMS!$F$1:$F$844,[1]TEAMS!X$1:X$844,"",0)</f>
        <v>PAC12</v>
      </c>
      <c r="X109" s="7" cm="1">
        <f t="array" ref="X109">_xlfn.XLOOKUP($C109&amp;$D109&amp;$F109,[1]TEAMS!$C$1:$C$844&amp;[1]TEAMS!$D$1:$D$844&amp;[1]TEAMS!$F$1:$F$844,[1]TEAMS!AF$1:AF$844,"",0)</f>
        <v>1182840</v>
      </c>
      <c r="Y109" s="8" cm="1">
        <f t="array" ref="Y109">_xlfn.XLOOKUP($C109&amp;$D109&amp;$F109,[1]TEAMS!$C$1:$C$844&amp;[1]TEAMS!$D$1:$D$844&amp;[1]TEAMS!$F$1:$F$844,[1]TEAMS!AG$1:AG$844,"",0)</f>
        <v>1.178767793417825E-2</v>
      </c>
      <c r="Z109" s="7" cm="1">
        <f t="array" ref="Z109">_xlfn.XLOOKUP($C109&amp;$D109&amp;$F109,[1]TEAMS!$C$1:$C$844&amp;[1]TEAMS!$D$1:$D$844&amp;[1]TEAMS!$F$1:$F$844,[1]TEAMS!AJ$1:AJ$844,"",0)</f>
        <v>447</v>
      </c>
      <c r="AA109" s="7" cm="1">
        <f t="array" ref="AA109">_xlfn.XLOOKUP($C109&amp;$D109&amp;$F109,[1]TEAMS!$C$1:$C$844&amp;[1]TEAMS!$D$1:$D$844&amp;[1]TEAMS!$F$1:$F$844,[1]TEAMS!AR$1:AR$844,"",0)</f>
        <v>9.4</v>
      </c>
      <c r="AB109" s="8">
        <f t="shared" si="8"/>
        <v>0.21242669362992922</v>
      </c>
      <c r="AC109" s="7" cm="1">
        <f t="array" ref="AC109">_xlfn.XLOOKUP($C109&amp;$D109&amp;$F109,[1]TEAMS!$C$1:$C$844&amp;[1]TEAMS!$D$1:$D$844&amp;[1]TEAMS!$F$1:$F$844,[1]TEAMS!AL$1:AL$844,0,0)</f>
        <v>0.7</v>
      </c>
      <c r="AD109" s="7" cm="1">
        <f t="array" ref="AD109">_xlfn.XLOOKUP($C109&amp;$D109&amp;$F109,[1]TEAMS!$C$1:$C$844&amp;[1]TEAMS!$D$1:$D$844&amp;[1]TEAMS!$F$1:$F$844,[1]TEAMS!AM$1:AM$844,0,0)</f>
        <v>0.8</v>
      </c>
      <c r="AE109" s="7" cm="1">
        <f t="array" ref="AE109">_xlfn.XLOOKUP($C109&amp;$D109&amp;$F109,[1]TEAMS!$C$1:$C$844&amp;[1]TEAMS!$D$1:$D$844&amp;[1]TEAMS!$F$1:$F$844,[1]TEAMS!AN$1:AN$844,0,0)</f>
        <v>1.4</v>
      </c>
      <c r="AF109" s="7"/>
      <c r="AG109" s="8">
        <f t="shared" si="11"/>
        <v>0.84488571428571424</v>
      </c>
      <c r="AH109" s="8" cm="1">
        <f t="array" ref="AH109">IF(OR($AE109="",$Z109=""),0,SUMPRODUCT(--($C$2:$C$528=$C109),--($D$2:$D$528=$D109),$Z$2:$Z$528,$AE$2:$AE$528)/SUMIFS($Z$2:$Z$528,$C$2:$C$528,$C109,$D$2:$D$528,$D109))</f>
        <v>6.6327805864509601</v>
      </c>
      <c r="AI109" s="7" cm="1">
        <f t="array" ref="AI109">_xlfn.XLOOKUP($C109&amp;$D109&amp;$F109,[1]TEAMS!$C$1:$C$844&amp;[1]TEAMS!$D$1:$D$844&amp;[1]TEAMS!$F$1:$F$844,[1]TEAMS!AO$1:AO$844,"",0)</f>
        <v>-1.4</v>
      </c>
      <c r="AJ109" s="8">
        <f t="shared" si="12"/>
        <v>-0.84488571428571424</v>
      </c>
      <c r="AK109" s="8" cm="1">
        <f t="array" ref="AK109">IF(OR($AI109="",$Z109=""),0,SUMPRODUCT(--($C$2:$C$528=$C109),--($D$2:$D$528=$D109),$Z$2:$Z$528,$AI$2:$AI$528)/SUMIFS($Z$2:$Z$528,$C$2:$C$528,$C109,$D$2:$D$528,$D109))</f>
        <v>2.7839079878665314</v>
      </c>
      <c r="AL109" s="7" cm="1">
        <f t="array" ref="AL109">_xlfn.XLOOKUP($C109&amp;$D109&amp;$F109,[1]TEAMS!$C$1:$C$844&amp;[1]TEAMS!$D$1:$D$844&amp;[1]TEAMS!$F$1:$F$844,[1]TEAMS!AP$1:AP$844,"",0)</f>
        <v>-1.86</v>
      </c>
      <c r="AM109" s="8">
        <f t="shared" si="13"/>
        <v>-0.63593548387096765</v>
      </c>
      <c r="AN109" s="8" cm="1">
        <f t="array" ref="AN109">IF(OR($AL109="",$Z109=""),0,SUMPRODUCT(--($C$2:$C$528=$C109),--($D$2:$D$528=$D109),$Z$2:$Z$528,$AL$2:$AL$528)/SUMIFS($Z$2:$Z$528,$C$2:$C$528,$C109,$D$2:$D$528,$D109))</f>
        <v>1.9767992922143582</v>
      </c>
      <c r="AO109" s="7" cm="1">
        <f t="array" ref="AO109">_xlfn.XLOOKUP($C109&amp;$D109&amp;$F109,[1]TEAMS!$C$1:$C$844&amp;[1]TEAMS!$D$1:$D$844&amp;[1]TEAMS!$F$1:$F$844,[1]TEAMS!AQ$1:AQ$844,0,0)</f>
        <v>13.4</v>
      </c>
      <c r="AP109" s="7" cm="1">
        <f t="array" ref="AP109">_xlfn.XLOOKUP($C109&amp;$D109&amp;$F109,[1]TEAMS!$C$1:$C$844&amp;[1]TEAMS!$D$1:$D$844&amp;[1]TEAMS!$F$1:$F$844,[1]TEAMS!AS$1:AS$844,0,0)</f>
        <v>55.300000000000004</v>
      </c>
      <c r="AQ109" s="10" cm="1">
        <f t="array" ref="AQ109">_xlfn.XLOOKUP($C109&amp;$D109&amp;$F109,[1]TEAMS!$C$1:$C$844&amp;[1]TEAMS!$D$1:$D$844&amp;[1]TEAMS!$F$1:$F$844,[1]TEAMS!AT$1:AT$844,0,0)</f>
        <v>8.5</v>
      </c>
      <c r="AR109" s="10" cm="1">
        <f t="array" ref="AR109">_xlfn.XLOOKUP($C109&amp;$D109&amp;$F109,[1]TEAMS!$C$1:$C$844&amp;[1]TEAMS!$D$1:$D$844&amp;[1]TEAMS!$F$1:$F$844,[1]TEAMS!AU$1:AU$844,0,0)</f>
        <v>1.6</v>
      </c>
      <c r="AS109" s="10" cm="1">
        <f t="array" ref="AS109">_xlfn.XLOOKUP($C109&amp;$D109&amp;$F109,[1]TEAMS!$C$1:$C$844&amp;[1]TEAMS!$D$1:$D$844&amp;[1]TEAMS!$F$1:$F$844,[1]TEAMS!AV$1:AV$844,0,0)</f>
        <v>3</v>
      </c>
      <c r="AT109" s="10" cm="1">
        <f t="array" ref="AT109">_xlfn.XLOOKUP($C109&amp;$D109&amp;$F109,[1]TEAMS!$C$1:$C$844&amp;[1]TEAMS!$D$1:$D$844&amp;[1]TEAMS!$F$1:$F$844,[1]TEAMS!AW$1:AW$844,0,0)</f>
        <v>12.2</v>
      </c>
      <c r="AU109" s="10" cm="1">
        <f t="array" ref="AU109">_xlfn.XLOOKUP($C109&amp;$D109&amp;$F109,[1]TEAMS!$C$1:$C$844&amp;[1]TEAMS!$D$1:$D$844&amp;[1]TEAMS!$F$1:$F$844,[1]TEAMS!AX$1:AX$844,0,0)</f>
        <v>0.69672131147540983</v>
      </c>
      <c r="AV109" s="10" cm="1">
        <f t="array" ref="AV109">_xlfn.XLOOKUP($C109&amp;$D109&amp;$F109,[1]TEAMS!$C$1:$C$844&amp;[1]TEAMS!$D$1:$D$844&amp;[1]TEAMS!$F$1:$F$844,[1]TEAMS!AY$1:AY$844,0,0)</f>
        <v>4.5999999999999996</v>
      </c>
      <c r="AW109" s="7"/>
      <c r="AX109" s="7"/>
      <c r="BB109" s="1" t="s">
        <v>144</v>
      </c>
      <c r="BC109" s="1">
        <v>2017</v>
      </c>
      <c r="BD109" s="1" t="s">
        <v>49</v>
      </c>
      <c r="BE109" s="7" t="s">
        <v>55</v>
      </c>
      <c r="BH109">
        <v>1182840</v>
      </c>
    </row>
    <row r="110" spans="1:60" x14ac:dyDescent="0.2">
      <c r="A110" s="1" t="str">
        <f t="shared" si="7"/>
        <v>2017-GSW-Damian Jones</v>
      </c>
      <c r="B110" s="1" t="s">
        <v>144</v>
      </c>
      <c r="C110" s="1">
        <v>2017</v>
      </c>
      <c r="D110" s="1" t="s">
        <v>49</v>
      </c>
      <c r="E110" s="1" t="str">
        <f t="shared" si="9"/>
        <v>2017-GSW</v>
      </c>
      <c r="F110" s="7" t="s">
        <v>142</v>
      </c>
      <c r="G110" s="7" cm="1">
        <f t="array" ref="G110">_xlfn.XLOOKUP($C110&amp;$D110&amp;$F110,[1]TEAMS!$C$1:$C$844&amp;[1]TEAMS!$D$1:$D$844&amp;[1]TEAMS!$F$1:$F$844,[1]TEAMS!G$1:G$844,"",0)</f>
        <v>15</v>
      </c>
      <c r="H110" s="7" t="str" cm="1">
        <f t="array" ref="H110">_xlfn.XLOOKUP($C110&amp;$D110&amp;$F110,[1]TEAMS!$C$1:$C$844&amp;[1]TEAMS!$D$1:$D$844&amp;[1]TEAMS!$F$1:$F$844,[1]TEAMS!H$1:H$844,"",0)</f>
        <v>C</v>
      </c>
      <c r="I110" s="8" cm="1">
        <f t="array" ref="I110">_xlfn.XLOOKUP($C110&amp;$D110&amp;$F110,[1]TEAMS!$C$1:$C$844&amp;[1]TEAMS!$D$1:$D$844&amp;[1]TEAMS!$F$1:$F$844,[1]TEAMS!BG$1:BG$844,"",0)</f>
        <v>4.8900000000000006</v>
      </c>
      <c r="J110" s="9">
        <f t="shared" si="10"/>
        <v>5</v>
      </c>
      <c r="K110" s="7" cm="1">
        <f t="array" ref="K110">_xlfn.XLOOKUP($C110&amp;$D110&amp;$F110,[1]TEAMS!$C$1:$C$844&amp;[1]TEAMS!$D$1:$D$844&amp;[1]TEAMS!$F$1:$F$844,[1]TEAMS!J$1:J$844,"",0)</f>
        <v>83</v>
      </c>
      <c r="L110" s="7" cm="1">
        <f t="array" ref="L110">_xlfn.XLOOKUP($C110&amp;$D110&amp;$F110,[1]TEAMS!$C$1:$C$844&amp;[1]TEAMS!$D$1:$D$844&amp;[1]TEAMS!$F$1:$F$844,[1]TEAMS!L$1:L$844,"",0)</f>
        <v>245</v>
      </c>
      <c r="M110" s="10" cm="1">
        <f t="array" ref="M110">_xlfn.XLOOKUP($C110&amp;$D110&amp;$F110,[1]TEAMS!$C$1:$C$844&amp;[1]TEAMS!$D$1:$D$844&amp;[1]TEAMS!$F$1:$F$844,[1]TEAMS!N$1:N$844,"",0)</f>
        <v>24.999546781503518</v>
      </c>
      <c r="N110" s="7" cm="1">
        <f t="array" ref="N110">_xlfn.XLOOKUP($C110&amp;$D110&amp;$F110,[1]TEAMS!$C$1:$C$844&amp;[1]TEAMS!$D$1:$D$844&amp;[1]TEAMS!$F$1:$F$844,[1]TEAMS!O$1:O$844,"",0)</f>
        <v>88</v>
      </c>
      <c r="O110" s="11" cm="1">
        <f t="array" ref="O110">_xlfn.XLOOKUP($C110&amp;$D110&amp;$F110,[1]TEAMS!$C$1:$C$844&amp;[1]TEAMS!$D$1:$D$844&amp;[1]TEAMS!$F$1:$F$844,[1]TEAMS!P$1:P$844,"",0)</f>
        <v>1.0602409638554218</v>
      </c>
      <c r="P110" s="10" cm="1">
        <f t="array" ref="P110">_xlfn.XLOOKUP($C110&amp;$D110&amp;$F110,[1]TEAMS!$C$1:$C$844&amp;[1]TEAMS!$D$1:$D$844&amp;[1]TEAMS!$F$1:$F$844,[1]TEAMS!R$1:R$844,"",0)</f>
        <v>21.95</v>
      </c>
      <c r="Q110" s="7" t="str" cm="1">
        <f t="array" ref="Q110">_xlfn.XLOOKUP($C110&amp;$D110&amp;$F110,[1]TEAMS!$C$1:$C$844&amp;[1]TEAMS!$D$1:$D$844&amp;[1]TEAMS!$F$1:$F$844,[1]TEAMS!S$1:S$844,"",0)</f>
        <v>us</v>
      </c>
      <c r="R110" s="7" t="str" cm="1">
        <f t="array" ref="R110">_xlfn.XLOOKUP($C110&amp;$D110&amp;$F110,[1]TEAMS!$C$1:$C$844&amp;[1]TEAMS!$D$1:$D$844&amp;[1]TEAMS!$F$1:$F$844,[1]TEAMS!T$1:T$844,"",0)</f>
        <v>United States</v>
      </c>
      <c r="S110" s="7" t="str" cm="1">
        <f t="array" ref="S110">_xlfn.XLOOKUP($C110&amp;$D110&amp;$F110,[1]TEAMS!$C$1:$C$844&amp;[1]TEAMS!$D$1:$D$844&amp;[1]TEAMS!$F$1:$F$844,[1]TEAMS!U$1:U$844,"",0)</f>
        <v>North America</v>
      </c>
      <c r="T110" s="7" t="str" cm="1">
        <f t="array" ref="T110">_xlfn.XLOOKUP($C110&amp;$D110&amp;$F110,[1]TEAMS!$C$1:$C$844&amp;[1]TEAMS!$D$1:$D$844&amp;[1]TEAMS!$F$1:$F$844,[1]TEAMS!V$1:V$844,"",0)</f>
        <v>Americas</v>
      </c>
      <c r="U110" s="7" cm="1">
        <f t="array" ref="U110">_xlfn.XLOOKUP($C110&amp;$D110&amp;$F110,[1]TEAMS!$C$1:$C$844&amp;[1]TEAMS!$D$1:$D$844&amp;[1]TEAMS!$F$1:$F$844,[1]TEAMS!W$1:W$844,"",0)</f>
        <v>1</v>
      </c>
      <c r="V110" s="7" t="str" cm="1">
        <f t="array" ref="V110">_xlfn.XLOOKUP($C110&amp;$D110&amp;$F110,[1]TEAMS!$C$1:$C$844&amp;[1]TEAMS!$D$1:$D$844&amp;[1]TEAMS!$F$1:$F$844,[1]TEAMS!Z$1:Z$844,"",0)</f>
        <v>Vanderbilt</v>
      </c>
      <c r="W110" s="7" t="str" cm="1">
        <f t="array" ref="W110">_xlfn.XLOOKUP($C110&amp;$D110&amp;$F110,[1]TEAMS!$C$1:$C$844&amp;[1]TEAMS!$D$1:$D$844&amp;[1]TEAMS!$F$1:$F$844,[1]TEAMS!X$1:X$844,"",0)</f>
        <v>SEC</v>
      </c>
      <c r="X110" s="7" cm="1">
        <f t="array" ref="X110">_xlfn.XLOOKUP($C110&amp;$D110&amp;$F110,[1]TEAMS!$C$1:$C$844&amp;[1]TEAMS!$D$1:$D$844&amp;[1]TEAMS!$F$1:$F$844,[1]TEAMS!AF$1:AF$844,"",0)</f>
        <v>1171560</v>
      </c>
      <c r="Y110" s="8" cm="1">
        <f t="array" ref="Y110">_xlfn.XLOOKUP($C110&amp;$D110&amp;$F110,[1]TEAMS!$C$1:$C$844&amp;[1]TEAMS!$D$1:$D$844&amp;[1]TEAMS!$F$1:$F$844,[1]TEAMS!AG$1:AG$844,"",0)</f>
        <v>1.167526627486885E-2</v>
      </c>
      <c r="Z110" s="7" cm="1">
        <f t="array" ref="Z110">_xlfn.XLOOKUP($C110&amp;$D110&amp;$F110,[1]TEAMS!$C$1:$C$844&amp;[1]TEAMS!$D$1:$D$844&amp;[1]TEAMS!$F$1:$F$844,[1]TEAMS!AJ$1:AJ$844,"",0)</f>
        <v>85</v>
      </c>
      <c r="AA110" s="7" cm="1">
        <f t="array" ref="AA110">_xlfn.XLOOKUP($C110&amp;$D110&amp;$F110,[1]TEAMS!$C$1:$C$844&amp;[1]TEAMS!$D$1:$D$844&amp;[1]TEAMS!$F$1:$F$844,[1]TEAMS!AR$1:AR$844,"",0)</f>
        <v>16.100000000000001</v>
      </c>
      <c r="AB110" s="8">
        <f t="shared" si="8"/>
        <v>6.9186046511627922E-2</v>
      </c>
      <c r="AC110" s="7" cm="1">
        <f t="array" ref="AC110">_xlfn.XLOOKUP($C110&amp;$D110&amp;$F110,[1]TEAMS!$C$1:$C$844&amp;[1]TEAMS!$D$1:$D$844&amp;[1]TEAMS!$F$1:$F$844,[1]TEAMS!AL$1:AL$844,0,0)</f>
        <v>-0.1</v>
      </c>
      <c r="AD110" s="7" cm="1">
        <f t="array" ref="AD110">_xlfn.XLOOKUP($C110&amp;$D110&amp;$F110,[1]TEAMS!$C$1:$C$844&amp;[1]TEAMS!$D$1:$D$844&amp;[1]TEAMS!$F$1:$F$844,[1]TEAMS!AM$1:AM$844,0,0)</f>
        <v>0.1</v>
      </c>
      <c r="AE110" s="7" cm="1">
        <f t="array" ref="AE110">_xlfn.XLOOKUP($C110&amp;$D110&amp;$F110,[1]TEAMS!$C$1:$C$844&amp;[1]TEAMS!$D$1:$D$844&amp;[1]TEAMS!$F$1:$F$844,[1]TEAMS!AN$1:AN$844,0,0)</f>
        <v>0</v>
      </c>
      <c r="AF110" s="7"/>
      <c r="AG110" s="8">
        <f t="shared" si="11"/>
        <v>0</v>
      </c>
      <c r="AH110" s="8" cm="1">
        <f t="array" ref="AH110">IF(OR($AE110="",$Z110=""),0,SUMPRODUCT(--($C$2:$C$528=$C110),--($D$2:$D$528=$D110),$Z$2:$Z$528,$AE$2:$AE$528)/SUMIFS($Z$2:$Z$528,$C$2:$C$528,$C110,$D$2:$D$528,$D110))</f>
        <v>6.6327805864509601</v>
      </c>
      <c r="AI110" s="7" cm="1">
        <f t="array" ref="AI110">_xlfn.XLOOKUP($C110&amp;$D110&amp;$F110,[1]TEAMS!$C$1:$C$844&amp;[1]TEAMS!$D$1:$D$844&amp;[1]TEAMS!$F$1:$F$844,[1]TEAMS!AO$1:AO$844,"",0)</f>
        <v>-9.6</v>
      </c>
      <c r="AJ110" s="8">
        <f t="shared" si="12"/>
        <v>-0.12203749999999999</v>
      </c>
      <c r="AK110" s="8" cm="1">
        <f t="array" ref="AK110">IF(OR($AI110="",$Z110=""),0,SUMPRODUCT(--($C$2:$C$528=$C110),--($D$2:$D$528=$D110),$Z$2:$Z$528,$AI$2:$AI$528)/SUMIFS($Z$2:$Z$528,$C$2:$C$528,$C110,$D$2:$D$528,$D110))</f>
        <v>2.7839079878665314</v>
      </c>
      <c r="AL110" s="7" cm="1">
        <f t="array" ref="AL110">_xlfn.XLOOKUP($C110&amp;$D110&amp;$F110,[1]TEAMS!$C$1:$C$844&amp;[1]TEAMS!$D$1:$D$844&amp;[1]TEAMS!$F$1:$F$844,[1]TEAMS!AP$1:AP$844,"",0)</f>
        <v>-3.07</v>
      </c>
      <c r="AM110" s="8">
        <f t="shared" si="13"/>
        <v>-0.38161563517915309</v>
      </c>
      <c r="AN110" s="8" cm="1">
        <f t="array" ref="AN110">IF(OR($AL110="",$Z110=""),0,SUMPRODUCT(--($C$2:$C$528=$C110),--($D$2:$D$528=$D110),$Z$2:$Z$528,$AL$2:$AL$528)/SUMIFS($Z$2:$Z$528,$C$2:$C$528,$C110,$D$2:$D$528,$D110))</f>
        <v>1.9767992922143582</v>
      </c>
      <c r="AO110" s="7" cm="1">
        <f t="array" ref="AO110">_xlfn.XLOOKUP($C110&amp;$D110&amp;$F110,[1]TEAMS!$C$1:$C$844&amp;[1]TEAMS!$D$1:$D$844&amp;[1]TEAMS!$F$1:$F$844,[1]TEAMS!AQ$1:AQ$844,0,0)</f>
        <v>13.4</v>
      </c>
      <c r="AP110" s="7" cm="1">
        <f t="array" ref="AP110">_xlfn.XLOOKUP($C110&amp;$D110&amp;$F110,[1]TEAMS!$C$1:$C$844&amp;[1]TEAMS!$D$1:$D$844&amp;[1]TEAMS!$F$1:$F$844,[1]TEAMS!AS$1:AS$844,0,0)</f>
        <v>46.6</v>
      </c>
      <c r="AQ110" s="10" cm="1">
        <f t="array" ref="AQ110">_xlfn.XLOOKUP($C110&amp;$D110&amp;$F110,[1]TEAMS!$C$1:$C$844&amp;[1]TEAMS!$D$1:$D$844&amp;[1]TEAMS!$F$1:$F$844,[1]TEAMS!AT$1:AT$844,0,0)</f>
        <v>0</v>
      </c>
      <c r="AR110" s="10" cm="1">
        <f t="array" ref="AR110">_xlfn.XLOOKUP($C110&amp;$D110&amp;$F110,[1]TEAMS!$C$1:$C$844&amp;[1]TEAMS!$D$1:$D$844&amp;[1]TEAMS!$F$1:$F$844,[1]TEAMS!AU$1:AU$844,0,0)</f>
        <v>0.6</v>
      </c>
      <c r="AS110" s="10" cm="1">
        <f t="array" ref="AS110">_xlfn.XLOOKUP($C110&amp;$D110&amp;$F110,[1]TEAMS!$C$1:$C$844&amp;[1]TEAMS!$D$1:$D$844&amp;[1]TEAMS!$F$1:$F$844,[1]TEAMS!AV$1:AV$844,0,0)</f>
        <v>3.7</v>
      </c>
      <c r="AT110" s="10" cm="1">
        <f t="array" ref="AT110">_xlfn.XLOOKUP($C110&amp;$D110&amp;$F110,[1]TEAMS!$C$1:$C$844&amp;[1]TEAMS!$D$1:$D$844&amp;[1]TEAMS!$F$1:$F$844,[1]TEAMS!AW$1:AW$844,0,0)</f>
        <v>22.7</v>
      </c>
      <c r="AU110" s="10" cm="1">
        <f t="array" ref="AU110">_xlfn.XLOOKUP($C110&amp;$D110&amp;$F110,[1]TEAMS!$C$1:$C$844&amp;[1]TEAMS!$D$1:$D$844&amp;[1]TEAMS!$F$1:$F$844,[1]TEAMS!AX$1:AX$844,0,0)</f>
        <v>0</v>
      </c>
      <c r="AV110" s="10" cm="1">
        <f t="array" ref="AV110">_xlfn.XLOOKUP($C110&amp;$D110&amp;$F110,[1]TEAMS!$C$1:$C$844&amp;[1]TEAMS!$D$1:$D$844&amp;[1]TEAMS!$F$1:$F$844,[1]TEAMS!AY$1:AY$844,0,0)</f>
        <v>4.3</v>
      </c>
      <c r="AW110" s="7"/>
      <c r="AX110" s="7"/>
      <c r="BB110" s="1" t="s">
        <v>144</v>
      </c>
      <c r="BC110" s="1">
        <v>2017</v>
      </c>
      <c r="BD110" s="1" t="s">
        <v>49</v>
      </c>
      <c r="BE110" s="7" t="s">
        <v>142</v>
      </c>
      <c r="BH110">
        <v>1171560</v>
      </c>
    </row>
    <row r="111" spans="1:60" x14ac:dyDescent="0.2">
      <c r="A111" s="1" t="str">
        <f t="shared" si="7"/>
        <v>2017-GSW-Ian Clark</v>
      </c>
      <c r="B111" s="1" t="s">
        <v>144</v>
      </c>
      <c r="C111" s="1">
        <v>2017</v>
      </c>
      <c r="D111" s="1" t="s">
        <v>49</v>
      </c>
      <c r="E111" s="1" t="str">
        <f t="shared" si="9"/>
        <v>2017-GSW</v>
      </c>
      <c r="F111" s="7" t="s">
        <v>146</v>
      </c>
      <c r="G111" s="7" cm="1">
        <f t="array" ref="G111">_xlfn.XLOOKUP($C111&amp;$D111&amp;$F111,[1]TEAMS!$C$1:$C$844&amp;[1]TEAMS!$D$1:$D$844&amp;[1]TEAMS!$F$1:$F$844,[1]TEAMS!G$1:G$844,"",0)</f>
        <v>21</v>
      </c>
      <c r="H111" s="7" t="str" cm="1">
        <f t="array" ref="H111">_xlfn.XLOOKUP($C111&amp;$D111&amp;$F111,[1]TEAMS!$C$1:$C$844&amp;[1]TEAMS!$D$1:$D$844&amp;[1]TEAMS!$F$1:$F$844,[1]TEAMS!H$1:H$844,"",0)</f>
        <v>SG</v>
      </c>
      <c r="I111" s="8" cm="1">
        <f t="array" ref="I111">_xlfn.XLOOKUP($C111&amp;$D111&amp;$F111,[1]TEAMS!$C$1:$C$844&amp;[1]TEAMS!$D$1:$D$844&amp;[1]TEAMS!$F$1:$F$844,[1]TEAMS!BG$1:BG$844,"",0)</f>
        <v>1.77</v>
      </c>
      <c r="J111" s="9">
        <f t="shared" si="10"/>
        <v>2</v>
      </c>
      <c r="K111" s="7" cm="1">
        <f t="array" ref="K111">_xlfn.XLOOKUP($C111&amp;$D111&amp;$F111,[1]TEAMS!$C$1:$C$844&amp;[1]TEAMS!$D$1:$D$844&amp;[1]TEAMS!$F$1:$F$844,[1]TEAMS!J$1:J$844,"",0)</f>
        <v>75</v>
      </c>
      <c r="L111" s="7" cm="1">
        <f t="array" ref="L111">_xlfn.XLOOKUP($C111&amp;$D111&amp;$F111,[1]TEAMS!$C$1:$C$844&amp;[1]TEAMS!$D$1:$D$844&amp;[1]TEAMS!$F$1:$F$844,[1]TEAMS!L$1:L$844,"",0)</f>
        <v>175</v>
      </c>
      <c r="M111" s="10" cm="1">
        <f t="array" ref="M111">_xlfn.XLOOKUP($C111&amp;$D111&amp;$F111,[1]TEAMS!$C$1:$C$844&amp;[1]TEAMS!$D$1:$D$844&amp;[1]TEAMS!$F$1:$F$844,[1]TEAMS!N$1:N$844,"",0)</f>
        <v>21.869444797178129</v>
      </c>
      <c r="N111" s="7" cm="1">
        <f t="array" ref="N111">_xlfn.XLOOKUP($C111&amp;$D111&amp;$F111,[1]TEAMS!$C$1:$C$844&amp;[1]TEAMS!$D$1:$D$844&amp;[1]TEAMS!$F$1:$F$844,[1]TEAMS!O$1:O$844,"",0)</f>
        <v>78.5</v>
      </c>
      <c r="O111" s="11" cm="1">
        <f t="array" ref="O111">_xlfn.XLOOKUP($C111&amp;$D111&amp;$F111,[1]TEAMS!$C$1:$C$844&amp;[1]TEAMS!$D$1:$D$844&amp;[1]TEAMS!$F$1:$F$844,[1]TEAMS!P$1:P$844,"",0)</f>
        <v>1.0466666666666666</v>
      </c>
      <c r="P111" s="10" cm="1">
        <f t="array" ref="P111">_xlfn.XLOOKUP($C111&amp;$D111&amp;$F111,[1]TEAMS!$C$1:$C$844&amp;[1]TEAMS!$D$1:$D$844&amp;[1]TEAMS!$F$1:$F$844,[1]TEAMS!R$1:R$844,"",0)</f>
        <v>26.263888888888889</v>
      </c>
      <c r="Q111" s="7" t="str" cm="1">
        <f t="array" ref="Q111">_xlfn.XLOOKUP($C111&amp;$D111&amp;$F111,[1]TEAMS!$C$1:$C$844&amp;[1]TEAMS!$D$1:$D$844&amp;[1]TEAMS!$F$1:$F$844,[1]TEAMS!S$1:S$844,"",0)</f>
        <v>us</v>
      </c>
      <c r="R111" s="7" t="str" cm="1">
        <f t="array" ref="R111">_xlfn.XLOOKUP($C111&amp;$D111&amp;$F111,[1]TEAMS!$C$1:$C$844&amp;[1]TEAMS!$D$1:$D$844&amp;[1]TEAMS!$F$1:$F$844,[1]TEAMS!T$1:T$844,"",0)</f>
        <v>United States</v>
      </c>
      <c r="S111" s="7" t="str" cm="1">
        <f t="array" ref="S111">_xlfn.XLOOKUP($C111&amp;$D111&amp;$F111,[1]TEAMS!$C$1:$C$844&amp;[1]TEAMS!$D$1:$D$844&amp;[1]TEAMS!$F$1:$F$844,[1]TEAMS!U$1:U$844,"",0)</f>
        <v>North America</v>
      </c>
      <c r="T111" s="7" t="str" cm="1">
        <f t="array" ref="T111">_xlfn.XLOOKUP($C111&amp;$D111&amp;$F111,[1]TEAMS!$C$1:$C$844&amp;[1]TEAMS!$D$1:$D$844&amp;[1]TEAMS!$F$1:$F$844,[1]TEAMS!V$1:V$844,"",0)</f>
        <v>Americas</v>
      </c>
      <c r="U111" s="7" cm="1">
        <f t="array" ref="U111">_xlfn.XLOOKUP($C111&amp;$D111&amp;$F111,[1]TEAMS!$C$1:$C$844&amp;[1]TEAMS!$D$1:$D$844&amp;[1]TEAMS!$F$1:$F$844,[1]TEAMS!W$1:W$844,"",0)</f>
        <v>3</v>
      </c>
      <c r="V111" s="7" t="str" cm="1">
        <f t="array" ref="V111">_xlfn.XLOOKUP($C111&amp;$D111&amp;$F111,[1]TEAMS!$C$1:$C$844&amp;[1]TEAMS!$D$1:$D$844&amp;[1]TEAMS!$F$1:$F$844,[1]TEAMS!Z$1:Z$844,"",0)</f>
        <v>Belmont</v>
      </c>
      <c r="W111" s="7" t="str" cm="1">
        <f t="array" ref="W111">_xlfn.XLOOKUP($C111&amp;$D111&amp;$F111,[1]TEAMS!$C$1:$C$844&amp;[1]TEAMS!$D$1:$D$844&amp;[1]TEAMS!$F$1:$F$844,[1]TEAMS!X$1:X$844,"",0)</f>
        <v>MVC</v>
      </c>
      <c r="X111" s="7" cm="1">
        <f t="array" ref="X111">_xlfn.XLOOKUP($C111&amp;$D111&amp;$F111,[1]TEAMS!$C$1:$C$844&amp;[1]TEAMS!$D$1:$D$844&amp;[1]TEAMS!$F$1:$F$844,[1]TEAMS!AF$1:AF$844,"",0)</f>
        <v>1015696</v>
      </c>
      <c r="Y111" s="8" cm="1">
        <f t="array" ref="Y111">_xlfn.XLOOKUP($C111&amp;$D111&amp;$F111,[1]TEAMS!$C$1:$C$844&amp;[1]TEAMS!$D$1:$D$844&amp;[1]TEAMS!$F$1:$F$844,[1]TEAMS!AG$1:AG$844,"",0)</f>
        <v>1.0121992261872367E-2</v>
      </c>
      <c r="Z111" s="7" cm="1">
        <f t="array" ref="Z111">_xlfn.XLOOKUP($C111&amp;$D111&amp;$F111,[1]TEAMS!$C$1:$C$844&amp;[1]TEAMS!$D$1:$D$844&amp;[1]TEAMS!$F$1:$F$844,[1]TEAMS!AJ$1:AJ$844,"",0)</f>
        <v>1137</v>
      </c>
      <c r="AA111" s="7" cm="1">
        <f t="array" ref="AA111">_xlfn.XLOOKUP($C111&amp;$D111&amp;$F111,[1]TEAMS!$C$1:$C$844&amp;[1]TEAMS!$D$1:$D$844&amp;[1]TEAMS!$F$1:$F$844,[1]TEAMS!AR$1:AR$844,"",0)</f>
        <v>17.399999999999999</v>
      </c>
      <c r="AB111" s="8">
        <f t="shared" si="8"/>
        <v>1.0001921132457028</v>
      </c>
      <c r="AC111" s="7" cm="1">
        <f t="array" ref="AC111">_xlfn.XLOOKUP($C111&amp;$D111&amp;$F111,[1]TEAMS!$C$1:$C$844&amp;[1]TEAMS!$D$1:$D$844&amp;[1]TEAMS!$F$1:$F$844,[1]TEAMS!AL$1:AL$844,0,0)</f>
        <v>1</v>
      </c>
      <c r="AD111" s="7" cm="1">
        <f t="array" ref="AD111">_xlfn.XLOOKUP($C111&amp;$D111&amp;$F111,[1]TEAMS!$C$1:$C$844&amp;[1]TEAMS!$D$1:$D$844&amp;[1]TEAMS!$F$1:$F$844,[1]TEAMS!AM$1:AM$844,0,0)</f>
        <v>1.3</v>
      </c>
      <c r="AE111" s="7" cm="1">
        <f t="array" ref="AE111">_xlfn.XLOOKUP($C111&amp;$D111&amp;$F111,[1]TEAMS!$C$1:$C$844&amp;[1]TEAMS!$D$1:$D$844&amp;[1]TEAMS!$F$1:$F$844,[1]TEAMS!AN$1:AN$844,0,0)</f>
        <v>2.2999999999999998</v>
      </c>
      <c r="AF111" s="7"/>
      <c r="AG111" s="8">
        <f t="shared" si="11"/>
        <v>0.44160695652173915</v>
      </c>
      <c r="AH111" s="8" cm="1">
        <f t="array" ref="AH111">IF(OR($AE111="",$Z111=""),0,SUMPRODUCT(--($C$2:$C$528=$C111),--($D$2:$D$528=$D111),$Z$2:$Z$528,$AE$2:$AE$528)/SUMIFS($Z$2:$Z$528,$C$2:$C$528,$C111,$D$2:$D$528,$D111))</f>
        <v>6.6327805864509601</v>
      </c>
      <c r="AI111" s="7" cm="1">
        <f t="array" ref="AI111">_xlfn.XLOOKUP($C111&amp;$D111&amp;$F111,[1]TEAMS!$C$1:$C$844&amp;[1]TEAMS!$D$1:$D$844&amp;[1]TEAMS!$F$1:$F$844,[1]TEAMS!AO$1:AO$844,"",0)</f>
        <v>-2.4</v>
      </c>
      <c r="AJ111" s="8">
        <f t="shared" si="12"/>
        <v>-0.42320666666666668</v>
      </c>
      <c r="AK111" s="8" cm="1">
        <f t="array" ref="AK111">IF(OR($AI111="",$Z111=""),0,SUMPRODUCT(--($C$2:$C$528=$C111),--($D$2:$D$528=$D111),$Z$2:$Z$528,$AI$2:$AI$528)/SUMIFS($Z$2:$Z$528,$C$2:$C$528,$C111,$D$2:$D$528,$D111))</f>
        <v>2.7839079878665314</v>
      </c>
      <c r="AL111" s="7" cm="1">
        <f t="array" ref="AL111">_xlfn.XLOOKUP($C111&amp;$D111&amp;$F111,[1]TEAMS!$C$1:$C$844&amp;[1]TEAMS!$D$1:$D$844&amp;[1]TEAMS!$F$1:$F$844,[1]TEAMS!AP$1:AP$844,"",0)</f>
        <v>-2.7</v>
      </c>
      <c r="AM111" s="8">
        <f t="shared" si="13"/>
        <v>-0.37618370370370363</v>
      </c>
      <c r="AN111" s="8" cm="1">
        <f t="array" ref="AN111">IF(OR($AL111="",$Z111=""),0,SUMPRODUCT(--($C$2:$C$528=$C111),--($D$2:$D$528=$D111),$Z$2:$Z$528,$AL$2:$AL$528)/SUMIFS($Z$2:$Z$528,$C$2:$C$528,$C111,$D$2:$D$528,$D111))</f>
        <v>1.9767992922143582</v>
      </c>
      <c r="AO111" s="7" cm="1">
        <f t="array" ref="AO111">_xlfn.XLOOKUP($C111&amp;$D111&amp;$F111,[1]TEAMS!$C$1:$C$844&amp;[1]TEAMS!$D$1:$D$844&amp;[1]TEAMS!$F$1:$F$844,[1]TEAMS!AQ$1:AQ$844,0,0)</f>
        <v>19.5</v>
      </c>
      <c r="AP111" s="7" cm="1">
        <f t="array" ref="AP111">_xlfn.XLOOKUP($C111&amp;$D111&amp;$F111,[1]TEAMS!$C$1:$C$844&amp;[1]TEAMS!$D$1:$D$844&amp;[1]TEAMS!$F$1:$F$844,[1]TEAMS!AS$1:AS$844,0,0)</f>
        <v>57.499999999999993</v>
      </c>
      <c r="AQ111" s="10" cm="1">
        <f t="array" ref="AQ111">_xlfn.XLOOKUP($C111&amp;$D111&amp;$F111,[1]TEAMS!$C$1:$C$844&amp;[1]TEAMS!$D$1:$D$844&amp;[1]TEAMS!$F$1:$F$844,[1]TEAMS!AT$1:AT$844,0,0)</f>
        <v>11.2</v>
      </c>
      <c r="AR111" s="10" cm="1">
        <f t="array" ref="AR111">_xlfn.XLOOKUP($C111&amp;$D111&amp;$F111,[1]TEAMS!$C$1:$C$844&amp;[1]TEAMS!$D$1:$D$844&amp;[1]TEAMS!$F$1:$F$844,[1]TEAMS!AU$1:AU$844,0,0)</f>
        <v>1.7</v>
      </c>
      <c r="AS111" s="10" cm="1">
        <f t="array" ref="AS111">_xlfn.XLOOKUP($C111&amp;$D111&amp;$F111,[1]TEAMS!$C$1:$C$844&amp;[1]TEAMS!$D$1:$D$844&amp;[1]TEAMS!$F$1:$F$844,[1]TEAMS!AV$1:AV$844,0,0)</f>
        <v>0.6</v>
      </c>
      <c r="AT111" s="10" cm="1">
        <f t="array" ref="AT111">_xlfn.XLOOKUP($C111&amp;$D111&amp;$F111,[1]TEAMS!$C$1:$C$844&amp;[1]TEAMS!$D$1:$D$844&amp;[1]TEAMS!$F$1:$F$844,[1]TEAMS!AW$1:AW$844,0,0)</f>
        <v>10.7</v>
      </c>
      <c r="AU111" s="10" cm="1">
        <f t="array" ref="AU111">_xlfn.XLOOKUP($C111&amp;$D111&amp;$F111,[1]TEAMS!$C$1:$C$844&amp;[1]TEAMS!$D$1:$D$844&amp;[1]TEAMS!$F$1:$F$844,[1]TEAMS!AX$1:AX$844,0,0)</f>
        <v>1.0467289719626167</v>
      </c>
      <c r="AV111" s="10" cm="1">
        <f t="array" ref="AV111">_xlfn.XLOOKUP($C111&amp;$D111&amp;$F111,[1]TEAMS!$C$1:$C$844&amp;[1]TEAMS!$D$1:$D$844&amp;[1]TEAMS!$F$1:$F$844,[1]TEAMS!AY$1:AY$844,0,0)</f>
        <v>2.2999999999999998</v>
      </c>
      <c r="AW111" s="7"/>
      <c r="AX111" s="7"/>
      <c r="BB111" s="1" t="s">
        <v>144</v>
      </c>
      <c r="BC111" s="1">
        <v>2017</v>
      </c>
      <c r="BD111" s="1" t="s">
        <v>49</v>
      </c>
      <c r="BE111" s="7" t="s">
        <v>146</v>
      </c>
      <c r="BH111">
        <v>1015696</v>
      </c>
    </row>
    <row r="112" spans="1:60" x14ac:dyDescent="0.2">
      <c r="A112" s="1" t="str">
        <f t="shared" si="7"/>
        <v>2017-GSW-James Michael McAdoo</v>
      </c>
      <c r="B112" s="1" t="s">
        <v>144</v>
      </c>
      <c r="C112" s="1">
        <v>2017</v>
      </c>
      <c r="D112" s="1" t="s">
        <v>49</v>
      </c>
      <c r="E112" s="1" t="str">
        <f t="shared" si="9"/>
        <v>2017-GSW</v>
      </c>
      <c r="F112" s="7" t="s">
        <v>147</v>
      </c>
      <c r="G112" s="7" cm="1">
        <f t="array" ref="G112">_xlfn.XLOOKUP($C112&amp;$D112&amp;$F112,[1]TEAMS!$C$1:$C$844&amp;[1]TEAMS!$D$1:$D$844&amp;[1]TEAMS!$F$1:$F$844,[1]TEAMS!G$1:G$844,"",0)</f>
        <v>20</v>
      </c>
      <c r="H112" s="7" t="str" cm="1">
        <f t="array" ref="H112">_xlfn.XLOOKUP($C112&amp;$D112&amp;$F112,[1]TEAMS!$C$1:$C$844&amp;[1]TEAMS!$D$1:$D$844&amp;[1]TEAMS!$F$1:$F$844,[1]TEAMS!H$1:H$844,"",0)</f>
        <v>PF</v>
      </c>
      <c r="I112" s="8" cm="1">
        <f t="array" ref="I112">_xlfn.XLOOKUP($C112&amp;$D112&amp;$F112,[1]TEAMS!$C$1:$C$844&amp;[1]TEAMS!$D$1:$D$844&amp;[1]TEAMS!$F$1:$F$844,[1]TEAMS!BG$1:BG$844,"",0)</f>
        <v>4.0999999999999996</v>
      </c>
      <c r="J112" s="9">
        <f t="shared" si="10"/>
        <v>4</v>
      </c>
      <c r="K112" s="7" cm="1">
        <f t="array" ref="K112">_xlfn.XLOOKUP($C112&amp;$D112&amp;$F112,[1]TEAMS!$C$1:$C$844&amp;[1]TEAMS!$D$1:$D$844&amp;[1]TEAMS!$F$1:$F$844,[1]TEAMS!J$1:J$844,"",0)</f>
        <v>81</v>
      </c>
      <c r="L112" s="7" cm="1">
        <f t="array" ref="L112">_xlfn.XLOOKUP($C112&amp;$D112&amp;$F112,[1]TEAMS!$C$1:$C$844&amp;[1]TEAMS!$D$1:$D$844&amp;[1]TEAMS!$F$1:$F$844,[1]TEAMS!L$1:L$844,"",0)</f>
        <v>230</v>
      </c>
      <c r="M112" s="10" cm="1">
        <f t="array" ref="M112">_xlfn.XLOOKUP($C112&amp;$D112&amp;$F112,[1]TEAMS!$C$1:$C$844&amp;[1]TEAMS!$D$1:$D$844&amp;[1]TEAMS!$F$1:$F$844,[1]TEAMS!N$1:N$844,"",0)</f>
        <v>24.64223154688894</v>
      </c>
      <c r="N112" s="7" cm="1">
        <f t="array" ref="N112">_xlfn.XLOOKUP($C112&amp;$D112&amp;$F112,[1]TEAMS!$C$1:$C$844&amp;[1]TEAMS!$D$1:$D$844&amp;[1]TEAMS!$F$1:$F$844,[1]TEAMS!O$1:O$844,"",0)</f>
        <v>85</v>
      </c>
      <c r="O112" s="11" cm="1">
        <f t="array" ref="O112">_xlfn.XLOOKUP($C112&amp;$D112&amp;$F112,[1]TEAMS!$C$1:$C$844&amp;[1]TEAMS!$D$1:$D$844&amp;[1]TEAMS!$F$1:$F$844,[1]TEAMS!P$1:P$844,"",0)</f>
        <v>1.0493827160493827</v>
      </c>
      <c r="P112" s="10" cm="1">
        <f t="array" ref="P112">_xlfn.XLOOKUP($C112&amp;$D112&amp;$F112,[1]TEAMS!$C$1:$C$844&amp;[1]TEAMS!$D$1:$D$844&amp;[1]TEAMS!$F$1:$F$844,[1]TEAMS!R$1:R$844,"",0)</f>
        <v>24.43888888888889</v>
      </c>
      <c r="Q112" s="7" t="str" cm="1">
        <f t="array" ref="Q112">_xlfn.XLOOKUP($C112&amp;$D112&amp;$F112,[1]TEAMS!$C$1:$C$844&amp;[1]TEAMS!$D$1:$D$844&amp;[1]TEAMS!$F$1:$F$844,[1]TEAMS!S$1:S$844,"",0)</f>
        <v>us</v>
      </c>
      <c r="R112" s="7" t="str" cm="1">
        <f t="array" ref="R112">_xlfn.XLOOKUP($C112&amp;$D112&amp;$F112,[1]TEAMS!$C$1:$C$844&amp;[1]TEAMS!$D$1:$D$844&amp;[1]TEAMS!$F$1:$F$844,[1]TEAMS!T$1:T$844,"",0)</f>
        <v>United States</v>
      </c>
      <c r="S112" s="7" t="str" cm="1">
        <f t="array" ref="S112">_xlfn.XLOOKUP($C112&amp;$D112&amp;$F112,[1]TEAMS!$C$1:$C$844&amp;[1]TEAMS!$D$1:$D$844&amp;[1]TEAMS!$F$1:$F$844,[1]TEAMS!U$1:U$844,"",0)</f>
        <v>North America</v>
      </c>
      <c r="T112" s="7" t="str" cm="1">
        <f t="array" ref="T112">_xlfn.XLOOKUP($C112&amp;$D112&amp;$F112,[1]TEAMS!$C$1:$C$844&amp;[1]TEAMS!$D$1:$D$844&amp;[1]TEAMS!$F$1:$F$844,[1]TEAMS!V$1:V$844,"",0)</f>
        <v>Americas</v>
      </c>
      <c r="U112" s="7" cm="1">
        <f t="array" ref="U112">_xlfn.XLOOKUP($C112&amp;$D112&amp;$F112,[1]TEAMS!$C$1:$C$844&amp;[1]TEAMS!$D$1:$D$844&amp;[1]TEAMS!$F$1:$F$844,[1]TEAMS!W$1:W$844,"",0)</f>
        <v>2</v>
      </c>
      <c r="V112" s="7" t="str" cm="1">
        <f t="array" ref="V112">_xlfn.XLOOKUP($C112&amp;$D112&amp;$F112,[1]TEAMS!$C$1:$C$844&amp;[1]TEAMS!$D$1:$D$844&amp;[1]TEAMS!$F$1:$F$844,[1]TEAMS!Z$1:Z$844,"",0)</f>
        <v>UNC</v>
      </c>
      <c r="W112" s="7" t="str" cm="1">
        <f t="array" ref="W112">_xlfn.XLOOKUP($C112&amp;$D112&amp;$F112,[1]TEAMS!$C$1:$C$844&amp;[1]TEAMS!$D$1:$D$844&amp;[1]TEAMS!$F$1:$F$844,[1]TEAMS!X$1:X$844,"",0)</f>
        <v>ACC</v>
      </c>
      <c r="X112" s="7" cm="1">
        <f t="array" ref="X112">_xlfn.XLOOKUP($C112&amp;$D112&amp;$F112,[1]TEAMS!$C$1:$C$844&amp;[1]TEAMS!$D$1:$D$844&amp;[1]TEAMS!$F$1:$F$844,[1]TEAMS!AF$1:AF$844,"",0)</f>
        <v>980431</v>
      </c>
      <c r="Y112" s="8" cm="1">
        <f t="array" ref="Y112">_xlfn.XLOOKUP($C112&amp;$D112&amp;$F112,[1]TEAMS!$C$1:$C$844&amp;[1]TEAMS!$D$1:$D$844&amp;[1]TEAMS!$F$1:$F$844,[1]TEAMS!AG$1:AG$844,"",0)</f>
        <v>9.7705563429409861E-3</v>
      </c>
      <c r="Z112" s="7" cm="1">
        <f t="array" ref="Z112">_xlfn.XLOOKUP($C112&amp;$D112&amp;$F112,[1]TEAMS!$C$1:$C$844&amp;[1]TEAMS!$D$1:$D$844&amp;[1]TEAMS!$F$1:$F$844,[1]TEAMS!AJ$1:AJ$844,"",0)</f>
        <v>457</v>
      </c>
      <c r="AA112" s="7" cm="1">
        <f t="array" ref="AA112">_xlfn.XLOOKUP($C112&amp;$D112&amp;$F112,[1]TEAMS!$C$1:$C$844&amp;[1]TEAMS!$D$1:$D$844&amp;[1]TEAMS!$F$1:$F$844,[1]TEAMS!AR$1:AR$844,"",0)</f>
        <v>25.2</v>
      </c>
      <c r="AB112" s="8">
        <f t="shared" si="8"/>
        <v>0.58222446916076842</v>
      </c>
      <c r="AC112" s="7" cm="1">
        <f t="array" ref="AC112">_xlfn.XLOOKUP($C112&amp;$D112&amp;$F112,[1]TEAMS!$C$1:$C$844&amp;[1]TEAMS!$D$1:$D$844&amp;[1]TEAMS!$F$1:$F$844,[1]TEAMS!AL$1:AL$844,0,0)</f>
        <v>0.3</v>
      </c>
      <c r="AD112" s="7" cm="1">
        <f t="array" ref="AD112">_xlfn.XLOOKUP($C112&amp;$D112&amp;$F112,[1]TEAMS!$C$1:$C$844&amp;[1]TEAMS!$D$1:$D$844&amp;[1]TEAMS!$F$1:$F$844,[1]TEAMS!AM$1:AM$844,0,0)</f>
        <v>0.8</v>
      </c>
      <c r="AE112" s="7" cm="1">
        <f t="array" ref="AE112">_xlfn.XLOOKUP($C112&amp;$D112&amp;$F112,[1]TEAMS!$C$1:$C$844&amp;[1]TEAMS!$D$1:$D$844&amp;[1]TEAMS!$F$1:$F$844,[1]TEAMS!AN$1:AN$844,0,0)</f>
        <v>1.1000000000000001</v>
      </c>
      <c r="AF112" s="7"/>
      <c r="AG112" s="8">
        <f t="shared" si="11"/>
        <v>0.89130090909090909</v>
      </c>
      <c r="AH112" s="8" cm="1">
        <f t="array" ref="AH112">IF(OR($AE112="",$Z112=""),0,SUMPRODUCT(--($C$2:$C$528=$C112),--($D$2:$D$528=$D112),$Z$2:$Z$528,$AE$2:$AE$528)/SUMIFS($Z$2:$Z$528,$C$2:$C$528,$C112,$D$2:$D$528,$D112))</f>
        <v>6.6327805864509601</v>
      </c>
      <c r="AI112" s="7" cm="1">
        <f t="array" ref="AI112">_xlfn.XLOOKUP($C112&amp;$D112&amp;$F112,[1]TEAMS!$C$1:$C$844&amp;[1]TEAMS!$D$1:$D$844&amp;[1]TEAMS!$F$1:$F$844,[1]TEAMS!AO$1:AO$844,"",0)</f>
        <v>-4.3</v>
      </c>
      <c r="AJ112" s="8">
        <f t="shared" si="12"/>
        <v>-0.2280072093023256</v>
      </c>
      <c r="AK112" s="8" cm="1">
        <f t="array" ref="AK112">IF(OR($AI112="",$Z112=""),0,SUMPRODUCT(--($C$2:$C$528=$C112),--($D$2:$D$528=$D112),$Z$2:$Z$528,$AI$2:$AI$528)/SUMIFS($Z$2:$Z$528,$C$2:$C$528,$C112,$D$2:$D$528,$D112))</f>
        <v>2.7839079878665314</v>
      </c>
      <c r="AL112" s="7" cm="1">
        <f t="array" ref="AL112">_xlfn.XLOOKUP($C112&amp;$D112&amp;$F112,[1]TEAMS!$C$1:$C$844&amp;[1]TEAMS!$D$1:$D$844&amp;[1]TEAMS!$F$1:$F$844,[1]TEAMS!AP$1:AP$844,"",0)</f>
        <v>-1.99</v>
      </c>
      <c r="AM112" s="8">
        <f t="shared" si="13"/>
        <v>-0.49267889447236185</v>
      </c>
      <c r="AN112" s="8" cm="1">
        <f t="array" ref="AN112">IF(OR($AL112="",$Z112=""),0,SUMPRODUCT(--($C$2:$C$528=$C112),--($D$2:$D$528=$D112),$Z$2:$Z$528,$AL$2:$AL$528)/SUMIFS($Z$2:$Z$528,$C$2:$C$528,$C112,$D$2:$D$528,$D112))</f>
        <v>1.9767992922143582</v>
      </c>
      <c r="AO112" s="7" cm="1">
        <f t="array" ref="AO112">_xlfn.XLOOKUP($C112&amp;$D112&amp;$F112,[1]TEAMS!$C$1:$C$844&amp;[1]TEAMS!$D$1:$D$844&amp;[1]TEAMS!$F$1:$F$844,[1]TEAMS!AQ$1:AQ$844,0,0)</f>
        <v>14.6</v>
      </c>
      <c r="AP112" s="7" cm="1">
        <f t="array" ref="AP112">_xlfn.XLOOKUP($C112&amp;$D112&amp;$F112,[1]TEAMS!$C$1:$C$844&amp;[1]TEAMS!$D$1:$D$844&amp;[1]TEAMS!$F$1:$F$844,[1]TEAMS!AS$1:AS$844,0,0)</f>
        <v>54.300000000000004</v>
      </c>
      <c r="AQ112" s="10" cm="1">
        <f t="array" ref="AQ112">_xlfn.XLOOKUP($C112&amp;$D112&amp;$F112,[1]TEAMS!$C$1:$C$844&amp;[1]TEAMS!$D$1:$D$844&amp;[1]TEAMS!$F$1:$F$844,[1]TEAMS!AT$1:AT$844,0,0)</f>
        <v>5.2</v>
      </c>
      <c r="AR112" s="10" cm="1">
        <f t="array" ref="AR112">_xlfn.XLOOKUP($C112&amp;$D112&amp;$F112,[1]TEAMS!$C$1:$C$844&amp;[1]TEAMS!$D$1:$D$844&amp;[1]TEAMS!$F$1:$F$844,[1]TEAMS!AU$1:AU$844,0,0)</f>
        <v>1.9</v>
      </c>
      <c r="AS112" s="10" cm="1">
        <f t="array" ref="AS112">_xlfn.XLOOKUP($C112&amp;$D112&amp;$F112,[1]TEAMS!$C$1:$C$844&amp;[1]TEAMS!$D$1:$D$844&amp;[1]TEAMS!$F$1:$F$844,[1]TEAMS!AV$1:AV$844,0,0)</f>
        <v>5</v>
      </c>
      <c r="AT112" s="10" cm="1">
        <f t="array" ref="AT112">_xlfn.XLOOKUP($C112&amp;$D112&amp;$F112,[1]TEAMS!$C$1:$C$844&amp;[1]TEAMS!$D$1:$D$844&amp;[1]TEAMS!$F$1:$F$844,[1]TEAMS!AW$1:AW$844,0,0)</f>
        <v>12.3</v>
      </c>
      <c r="AU112" s="10" cm="1">
        <f t="array" ref="AU112">_xlfn.XLOOKUP($C112&amp;$D112&amp;$F112,[1]TEAMS!$C$1:$C$844&amp;[1]TEAMS!$D$1:$D$844&amp;[1]TEAMS!$F$1:$F$844,[1]TEAMS!AX$1:AX$844,0,0)</f>
        <v>0.42276422764227639</v>
      </c>
      <c r="AV112" s="10" cm="1">
        <f t="array" ref="AV112">_xlfn.XLOOKUP($C112&amp;$D112&amp;$F112,[1]TEAMS!$C$1:$C$844&amp;[1]TEAMS!$D$1:$D$844&amp;[1]TEAMS!$F$1:$F$844,[1]TEAMS!AY$1:AY$844,0,0)</f>
        <v>6.9</v>
      </c>
      <c r="AW112" s="7"/>
      <c r="AX112" s="7"/>
      <c r="BB112" s="1" t="s">
        <v>144</v>
      </c>
      <c r="BC112" s="1">
        <v>2017</v>
      </c>
      <c r="BD112" s="1" t="s">
        <v>49</v>
      </c>
      <c r="BE112" s="7" t="s">
        <v>147</v>
      </c>
      <c r="BH112">
        <v>980431</v>
      </c>
    </row>
    <row r="113" spans="1:60" x14ac:dyDescent="0.2">
      <c r="A113" s="1" t="str">
        <f t="shared" si="7"/>
        <v>2017-GSW-Patrick McCaw</v>
      </c>
      <c r="B113" s="1" t="s">
        <v>144</v>
      </c>
      <c r="C113" s="1">
        <v>2017</v>
      </c>
      <c r="D113" s="1" t="s">
        <v>49</v>
      </c>
      <c r="E113" s="1" t="str">
        <f t="shared" si="9"/>
        <v>2017-GSW</v>
      </c>
      <c r="F113" s="7" t="s">
        <v>123</v>
      </c>
      <c r="G113" s="7" cm="1">
        <f t="array" ref="G113">_xlfn.XLOOKUP($C113&amp;$D113&amp;$F113,[1]TEAMS!$C$1:$C$844&amp;[1]TEAMS!$D$1:$D$844&amp;[1]TEAMS!$F$1:$F$844,[1]TEAMS!G$1:G$844,"",0)</f>
        <v>0</v>
      </c>
      <c r="H113" s="7" t="str" cm="1">
        <f t="array" ref="H113">_xlfn.XLOOKUP($C113&amp;$D113&amp;$F113,[1]TEAMS!$C$1:$C$844&amp;[1]TEAMS!$D$1:$D$844&amp;[1]TEAMS!$F$1:$F$844,[1]TEAMS!H$1:H$844,"",0)</f>
        <v>SG</v>
      </c>
      <c r="I113" s="8" cm="1">
        <f t="array" ref="I113">_xlfn.XLOOKUP($C113&amp;$D113&amp;$F113,[1]TEAMS!$C$1:$C$844&amp;[1]TEAMS!$D$1:$D$844&amp;[1]TEAMS!$F$1:$F$844,[1]TEAMS!BG$1:BG$844,"",0)</f>
        <v>2.23</v>
      </c>
      <c r="J113" s="9">
        <f t="shared" si="10"/>
        <v>2</v>
      </c>
      <c r="K113" s="7" cm="1">
        <f t="array" ref="K113">_xlfn.XLOOKUP($C113&amp;$D113&amp;$F113,[1]TEAMS!$C$1:$C$844&amp;[1]TEAMS!$D$1:$D$844&amp;[1]TEAMS!$F$1:$F$844,[1]TEAMS!J$1:J$844,"",0)</f>
        <v>79</v>
      </c>
      <c r="L113" s="7" cm="1">
        <f t="array" ref="L113">_xlfn.XLOOKUP($C113&amp;$D113&amp;$F113,[1]TEAMS!$C$1:$C$844&amp;[1]TEAMS!$D$1:$D$844&amp;[1]TEAMS!$F$1:$F$844,[1]TEAMS!L$1:L$844,"",0)</f>
        <v>181</v>
      </c>
      <c r="M113" s="10" cm="1">
        <f t="array" ref="M113">_xlfn.XLOOKUP($C113&amp;$D113&amp;$F113,[1]TEAMS!$C$1:$C$844&amp;[1]TEAMS!$D$1:$D$844&amp;[1]TEAMS!$F$1:$F$844,[1]TEAMS!N$1:N$844,"",0)</f>
        <v>20.386685727220435</v>
      </c>
      <c r="N113" s="7" cm="1">
        <f t="array" ref="N113">_xlfn.XLOOKUP($C113&amp;$D113&amp;$F113,[1]TEAMS!$C$1:$C$844&amp;[1]TEAMS!$D$1:$D$844&amp;[1]TEAMS!$F$1:$F$844,[1]TEAMS!O$1:O$844,"",0)</f>
        <v>82</v>
      </c>
      <c r="O113" s="11" cm="1">
        <f t="array" ref="O113">_xlfn.XLOOKUP($C113&amp;$D113&amp;$F113,[1]TEAMS!$C$1:$C$844&amp;[1]TEAMS!$D$1:$D$844&amp;[1]TEAMS!$F$1:$F$844,[1]TEAMS!P$1:P$844,"",0)</f>
        <v>1.0379746835443038</v>
      </c>
      <c r="P113" s="10" cm="1">
        <f t="array" ref="P113">_xlfn.XLOOKUP($C113&amp;$D113&amp;$F113,[1]TEAMS!$C$1:$C$844&amp;[1]TEAMS!$D$1:$D$844&amp;[1]TEAMS!$F$1:$F$844,[1]TEAMS!R$1:R$844,"",0)</f>
        <v>21.630555555555556</v>
      </c>
      <c r="Q113" s="7" t="str" cm="1">
        <f t="array" ref="Q113">_xlfn.XLOOKUP($C113&amp;$D113&amp;$F113,[1]TEAMS!$C$1:$C$844&amp;[1]TEAMS!$D$1:$D$844&amp;[1]TEAMS!$F$1:$F$844,[1]TEAMS!S$1:S$844,"",0)</f>
        <v>us</v>
      </c>
      <c r="R113" s="7" t="str" cm="1">
        <f t="array" ref="R113">_xlfn.XLOOKUP($C113&amp;$D113&amp;$F113,[1]TEAMS!$C$1:$C$844&amp;[1]TEAMS!$D$1:$D$844&amp;[1]TEAMS!$F$1:$F$844,[1]TEAMS!T$1:T$844,"",0)</f>
        <v>United States</v>
      </c>
      <c r="S113" s="7" t="str" cm="1">
        <f t="array" ref="S113">_xlfn.XLOOKUP($C113&amp;$D113&amp;$F113,[1]TEAMS!$C$1:$C$844&amp;[1]TEAMS!$D$1:$D$844&amp;[1]TEAMS!$F$1:$F$844,[1]TEAMS!U$1:U$844,"",0)</f>
        <v>North America</v>
      </c>
      <c r="T113" s="7" t="str" cm="1">
        <f t="array" ref="T113">_xlfn.XLOOKUP($C113&amp;$D113&amp;$F113,[1]TEAMS!$C$1:$C$844&amp;[1]TEAMS!$D$1:$D$844&amp;[1]TEAMS!$F$1:$F$844,[1]TEAMS!V$1:V$844,"",0)</f>
        <v>Americas</v>
      </c>
      <c r="U113" s="7" cm="1">
        <f t="array" ref="U113">_xlfn.XLOOKUP($C113&amp;$D113&amp;$F113,[1]TEAMS!$C$1:$C$844&amp;[1]TEAMS!$D$1:$D$844&amp;[1]TEAMS!$F$1:$F$844,[1]TEAMS!W$1:W$844,"",0)</f>
        <v>1</v>
      </c>
      <c r="V113" s="7" t="str" cm="1">
        <f t="array" ref="V113">_xlfn.XLOOKUP($C113&amp;$D113&amp;$F113,[1]TEAMS!$C$1:$C$844&amp;[1]TEAMS!$D$1:$D$844&amp;[1]TEAMS!$F$1:$F$844,[1]TEAMS!Z$1:Z$844,"",0)</f>
        <v>UNLV</v>
      </c>
      <c r="W113" s="7" t="str" cm="1">
        <f t="array" ref="W113">_xlfn.XLOOKUP($C113&amp;$D113&amp;$F113,[1]TEAMS!$C$1:$C$844&amp;[1]TEAMS!$D$1:$D$844&amp;[1]TEAMS!$F$1:$F$844,[1]TEAMS!X$1:X$844,"",0)</f>
        <v>MWC</v>
      </c>
      <c r="X113" s="7" cm="1">
        <f t="array" ref="X113">_xlfn.XLOOKUP($C113&amp;$D113&amp;$F113,[1]TEAMS!$C$1:$C$844&amp;[1]TEAMS!$D$1:$D$844&amp;[1]TEAMS!$F$1:$F$844,[1]TEAMS!AF$1:AF$844,"",0)</f>
        <v>543471</v>
      </c>
      <c r="Y113" s="8" cm="1">
        <f t="array" ref="Y113">_xlfn.XLOOKUP($C113&amp;$D113&amp;$F113,[1]TEAMS!$C$1:$C$844&amp;[1]TEAMS!$D$1:$D$844&amp;[1]TEAMS!$F$1:$F$844,[1]TEAMS!AG$1:AG$844,"",0)</f>
        <v>5.4159997248704704E-3</v>
      </c>
      <c r="Z113" s="7" cm="1">
        <f t="array" ref="Z113">_xlfn.XLOOKUP($C113&amp;$D113&amp;$F113,[1]TEAMS!$C$1:$C$844&amp;[1]TEAMS!$D$1:$D$844&amp;[1]TEAMS!$F$1:$F$844,[1]TEAMS!AJ$1:AJ$844,"",0)</f>
        <v>1074</v>
      </c>
      <c r="AA113" s="7" cm="1">
        <f t="array" ref="AA113">_xlfn.XLOOKUP($C113&amp;$D113&amp;$F113,[1]TEAMS!$C$1:$C$844&amp;[1]TEAMS!$D$1:$D$844&amp;[1]TEAMS!$F$1:$F$844,[1]TEAMS!AR$1:AR$844,"",0)</f>
        <v>13.4</v>
      </c>
      <c r="AB113" s="8">
        <f t="shared" si="8"/>
        <v>0.72758341759352885</v>
      </c>
      <c r="AC113" s="7" cm="1">
        <f t="array" ref="AC113">_xlfn.XLOOKUP($C113&amp;$D113&amp;$F113,[1]TEAMS!$C$1:$C$844&amp;[1]TEAMS!$D$1:$D$844&amp;[1]TEAMS!$F$1:$F$844,[1]TEAMS!AL$1:AL$844,0,0)</f>
        <v>0.5</v>
      </c>
      <c r="AD113" s="7" cm="1">
        <f t="array" ref="AD113">_xlfn.XLOOKUP($C113&amp;$D113&amp;$F113,[1]TEAMS!$C$1:$C$844&amp;[1]TEAMS!$D$1:$D$844&amp;[1]TEAMS!$F$1:$F$844,[1]TEAMS!AM$1:AM$844,0,0)</f>
        <v>1.2</v>
      </c>
      <c r="AE113" s="7" cm="1">
        <f t="array" ref="AE113">_xlfn.XLOOKUP($C113&amp;$D113&amp;$F113,[1]TEAMS!$C$1:$C$844&amp;[1]TEAMS!$D$1:$D$844&amp;[1]TEAMS!$F$1:$F$844,[1]TEAMS!AN$1:AN$844,0,0)</f>
        <v>1.7</v>
      </c>
      <c r="AF113" s="7"/>
      <c r="AG113" s="8">
        <f t="shared" si="11"/>
        <v>0.3196888235294118</v>
      </c>
      <c r="AH113" s="8" cm="1">
        <f t="array" ref="AH113">IF(OR($AE113="",$Z113=""),0,SUMPRODUCT(--($C$2:$C$528=$C113),--($D$2:$D$528=$D113),$Z$2:$Z$528,$AE$2:$AE$528)/SUMIFS($Z$2:$Z$528,$C$2:$C$528,$C113,$D$2:$D$528,$D113))</f>
        <v>6.6327805864509601</v>
      </c>
      <c r="AI113" s="7" cm="1">
        <f t="array" ref="AI113">_xlfn.XLOOKUP($C113&amp;$D113&amp;$F113,[1]TEAMS!$C$1:$C$844&amp;[1]TEAMS!$D$1:$D$844&amp;[1]TEAMS!$F$1:$F$844,[1]TEAMS!AO$1:AO$844,"",0)</f>
        <v>-3.8</v>
      </c>
      <c r="AJ113" s="8">
        <f t="shared" si="12"/>
        <v>-0.14301868421052633</v>
      </c>
      <c r="AK113" s="8" cm="1">
        <f t="array" ref="AK113">IF(OR($AI113="",$Z113=""),0,SUMPRODUCT(--($C$2:$C$528=$C113),--($D$2:$D$528=$D113),$Z$2:$Z$528,$AI$2:$AI$528)/SUMIFS($Z$2:$Z$528,$C$2:$C$528,$C113,$D$2:$D$528,$D113))</f>
        <v>2.7839079878665314</v>
      </c>
      <c r="AL113" s="7" cm="1">
        <f t="array" ref="AL113">_xlfn.XLOOKUP($C113&amp;$D113&amp;$F113,[1]TEAMS!$C$1:$C$844&amp;[1]TEAMS!$D$1:$D$844&amp;[1]TEAMS!$F$1:$F$844,[1]TEAMS!AP$1:AP$844,"",0)</f>
        <v>-4.1399999999999997</v>
      </c>
      <c r="AM113" s="8">
        <f t="shared" si="13"/>
        <v>-0.13127318840579713</v>
      </c>
      <c r="AN113" s="8" cm="1">
        <f t="array" ref="AN113">IF(OR($AL113="",$Z113=""),0,SUMPRODUCT(--($C$2:$C$528=$C113),--($D$2:$D$528=$D113),$Z$2:$Z$528,$AL$2:$AL$528)/SUMIFS($Z$2:$Z$528,$C$2:$C$528,$C113,$D$2:$D$528,$D113))</f>
        <v>1.9767992922143582</v>
      </c>
      <c r="AO113" s="7" cm="1">
        <f t="array" ref="AO113">_xlfn.XLOOKUP($C113&amp;$D113&amp;$F113,[1]TEAMS!$C$1:$C$844&amp;[1]TEAMS!$D$1:$D$844&amp;[1]TEAMS!$F$1:$F$844,[1]TEAMS!AQ$1:AQ$844,0,0)</f>
        <v>11.9</v>
      </c>
      <c r="AP113" s="7" cm="1">
        <f t="array" ref="AP113">_xlfn.XLOOKUP($C113&amp;$D113&amp;$F113,[1]TEAMS!$C$1:$C$844&amp;[1]TEAMS!$D$1:$D$844&amp;[1]TEAMS!$F$1:$F$844,[1]TEAMS!AS$1:AS$844,0,0)</f>
        <v>54</v>
      </c>
      <c r="AQ113" s="10" cm="1">
        <f t="array" ref="AQ113">_xlfn.XLOOKUP($C113&amp;$D113&amp;$F113,[1]TEAMS!$C$1:$C$844&amp;[1]TEAMS!$D$1:$D$844&amp;[1]TEAMS!$F$1:$F$844,[1]TEAMS!AT$1:AT$844,0,0)</f>
        <v>9</v>
      </c>
      <c r="AR113" s="10" cm="1">
        <f t="array" ref="AR113">_xlfn.XLOOKUP($C113&amp;$D113&amp;$F113,[1]TEAMS!$C$1:$C$844&amp;[1]TEAMS!$D$1:$D$844&amp;[1]TEAMS!$F$1:$F$844,[1]TEAMS!AU$1:AU$844,0,0)</f>
        <v>1.4</v>
      </c>
      <c r="AS113" s="10" cm="1">
        <f t="array" ref="AS113">_xlfn.XLOOKUP($C113&amp;$D113&amp;$F113,[1]TEAMS!$C$1:$C$844&amp;[1]TEAMS!$D$1:$D$844&amp;[1]TEAMS!$F$1:$F$844,[1]TEAMS!AV$1:AV$844,0,0)</f>
        <v>1.1000000000000001</v>
      </c>
      <c r="AT113" s="10" cm="1">
        <f t="array" ref="AT113">_xlfn.XLOOKUP($C113&amp;$D113&amp;$F113,[1]TEAMS!$C$1:$C$844&amp;[1]TEAMS!$D$1:$D$844&amp;[1]TEAMS!$F$1:$F$844,[1]TEAMS!AW$1:AW$844,0,0)</f>
        <v>12.1</v>
      </c>
      <c r="AU113" s="10" cm="1">
        <f t="array" ref="AU113">_xlfn.XLOOKUP($C113&amp;$D113&amp;$F113,[1]TEAMS!$C$1:$C$844&amp;[1]TEAMS!$D$1:$D$844&amp;[1]TEAMS!$F$1:$F$844,[1]TEAMS!AX$1:AX$844,0,0)</f>
        <v>0.74380165289256206</v>
      </c>
      <c r="AV113" s="10" cm="1">
        <f t="array" ref="AV113">_xlfn.XLOOKUP($C113&amp;$D113&amp;$F113,[1]TEAMS!$C$1:$C$844&amp;[1]TEAMS!$D$1:$D$844&amp;[1]TEAMS!$F$1:$F$844,[1]TEAMS!AY$1:AY$844,0,0)</f>
        <v>2.5</v>
      </c>
      <c r="AW113" s="7"/>
      <c r="AX113" s="7"/>
      <c r="BB113" s="1" t="s">
        <v>144</v>
      </c>
      <c r="BC113" s="1">
        <v>2017</v>
      </c>
      <c r="BD113" s="1" t="s">
        <v>49</v>
      </c>
      <c r="BE113" s="7" t="s">
        <v>123</v>
      </c>
      <c r="BH113">
        <v>543471</v>
      </c>
    </row>
    <row r="114" spans="1:60" x14ac:dyDescent="0.2">
      <c r="A114" s="1" t="str">
        <f t="shared" si="7"/>
        <v>2017-GSW-Matt Barnes</v>
      </c>
      <c r="B114" s="1" t="s">
        <v>144</v>
      </c>
      <c r="C114" s="1">
        <v>2017</v>
      </c>
      <c r="D114" s="1" t="s">
        <v>49</v>
      </c>
      <c r="E114" s="1" t="str">
        <f t="shared" si="9"/>
        <v>2017-GSW</v>
      </c>
      <c r="F114" s="7" t="s">
        <v>148</v>
      </c>
      <c r="G114" s="7" cm="1">
        <f t="array" ref="G114">_xlfn.XLOOKUP($C114&amp;$D114&amp;$F114,[1]TEAMS!$C$1:$C$844&amp;[1]TEAMS!$D$1:$D$844&amp;[1]TEAMS!$F$1:$F$844,[1]TEAMS!G$1:G$844,"",0)</f>
        <v>22</v>
      </c>
      <c r="H114" s="7" t="str" cm="1">
        <f t="array" ref="H114">_xlfn.XLOOKUP($C114&amp;$D114&amp;$F114,[1]TEAMS!$C$1:$C$844&amp;[1]TEAMS!$D$1:$D$844&amp;[1]TEAMS!$F$1:$F$844,[1]TEAMS!H$1:H$844,"",0)</f>
        <v>SF</v>
      </c>
      <c r="I114" s="8" cm="1">
        <f t="array" ref="I114">_xlfn.XLOOKUP($C114&amp;$D114&amp;$F114,[1]TEAMS!$C$1:$C$844&amp;[1]TEAMS!$D$1:$D$844&amp;[1]TEAMS!$F$1:$F$844,[1]TEAMS!BG$1:BG$844,"",0)</f>
        <v>3.6500000000000004</v>
      </c>
      <c r="J114" s="9">
        <f t="shared" si="10"/>
        <v>4</v>
      </c>
      <c r="K114" s="7" cm="1">
        <f t="array" ref="K114">_xlfn.XLOOKUP($C114&amp;$D114&amp;$F114,[1]TEAMS!$C$1:$C$844&amp;[1]TEAMS!$D$1:$D$844&amp;[1]TEAMS!$F$1:$F$844,[1]TEAMS!J$1:J$844,"",0)</f>
        <v>79</v>
      </c>
      <c r="L114" s="7" cm="1">
        <f t="array" ref="L114">_xlfn.XLOOKUP($C114&amp;$D114&amp;$F114,[1]TEAMS!$C$1:$C$844&amp;[1]TEAMS!$D$1:$D$844&amp;[1]TEAMS!$F$1:$F$844,[1]TEAMS!L$1:L$844,"",0)</f>
        <v>226</v>
      </c>
      <c r="M114" s="10" cm="1">
        <f t="array" ref="M114">_xlfn.XLOOKUP($C114&amp;$D114&amp;$F114,[1]TEAMS!$C$1:$C$844&amp;[1]TEAMS!$D$1:$D$844&amp;[1]TEAMS!$F$1:$F$844,[1]TEAMS!N$1:N$844,"",0)</f>
        <v>25.455198753324968</v>
      </c>
      <c r="N114" s="7" cm="1">
        <f t="array" ref="N114">_xlfn.XLOOKUP($C114&amp;$D114&amp;$F114,[1]TEAMS!$C$1:$C$844&amp;[1]TEAMS!$D$1:$D$844&amp;[1]TEAMS!$F$1:$F$844,[1]TEAMS!O$1:O$844,"",0)</f>
        <v>82</v>
      </c>
      <c r="O114" s="11" cm="1">
        <f t="array" ref="O114">_xlfn.XLOOKUP($C114&amp;$D114&amp;$F114,[1]TEAMS!$C$1:$C$844&amp;[1]TEAMS!$D$1:$D$844&amp;[1]TEAMS!$F$1:$F$844,[1]TEAMS!P$1:P$844,"",0)</f>
        <v>1.0379746835443038</v>
      </c>
      <c r="P114" s="10" cm="1">
        <f t="array" ref="P114">_xlfn.XLOOKUP($C114&amp;$D114&amp;$F114,[1]TEAMS!$C$1:$C$844&amp;[1]TEAMS!$D$1:$D$844&amp;[1]TEAMS!$F$1:$F$844,[1]TEAMS!R$1:R$844,"",0)</f>
        <v>37.258333333333333</v>
      </c>
      <c r="Q114" s="7" t="str" cm="1">
        <f t="array" ref="Q114">_xlfn.XLOOKUP($C114&amp;$D114&amp;$F114,[1]TEAMS!$C$1:$C$844&amp;[1]TEAMS!$D$1:$D$844&amp;[1]TEAMS!$F$1:$F$844,[1]TEAMS!S$1:S$844,"",0)</f>
        <v>us</v>
      </c>
      <c r="R114" s="7" t="str" cm="1">
        <f t="array" ref="R114">_xlfn.XLOOKUP($C114&amp;$D114&amp;$F114,[1]TEAMS!$C$1:$C$844&amp;[1]TEAMS!$D$1:$D$844&amp;[1]TEAMS!$F$1:$F$844,[1]TEAMS!T$1:T$844,"",0)</f>
        <v>United States</v>
      </c>
      <c r="S114" s="7" t="str" cm="1">
        <f t="array" ref="S114">_xlfn.XLOOKUP($C114&amp;$D114&amp;$F114,[1]TEAMS!$C$1:$C$844&amp;[1]TEAMS!$D$1:$D$844&amp;[1]TEAMS!$F$1:$F$844,[1]TEAMS!U$1:U$844,"",0)</f>
        <v>North America</v>
      </c>
      <c r="T114" s="7" t="str" cm="1">
        <f t="array" ref="T114">_xlfn.XLOOKUP($C114&amp;$D114&amp;$F114,[1]TEAMS!$C$1:$C$844&amp;[1]TEAMS!$D$1:$D$844&amp;[1]TEAMS!$F$1:$F$844,[1]TEAMS!V$1:V$844,"",0)</f>
        <v>Americas</v>
      </c>
      <c r="U114" s="7" cm="1">
        <f t="array" ref="U114">_xlfn.XLOOKUP($C114&amp;$D114&amp;$F114,[1]TEAMS!$C$1:$C$844&amp;[1]TEAMS!$D$1:$D$844&amp;[1]TEAMS!$F$1:$F$844,[1]TEAMS!W$1:W$844,"",0)</f>
        <v>13</v>
      </c>
      <c r="V114" s="7" t="str" cm="1">
        <f t="array" ref="V114">_xlfn.XLOOKUP($C114&amp;$D114&amp;$F114,[1]TEAMS!$C$1:$C$844&amp;[1]TEAMS!$D$1:$D$844&amp;[1]TEAMS!$F$1:$F$844,[1]TEAMS!Z$1:Z$844,"",0)</f>
        <v>UCLA</v>
      </c>
      <c r="W114" s="7" t="str" cm="1">
        <f t="array" ref="W114">_xlfn.XLOOKUP($C114&amp;$D114&amp;$F114,[1]TEAMS!$C$1:$C$844&amp;[1]TEAMS!$D$1:$D$844&amp;[1]TEAMS!$F$1:$F$844,[1]TEAMS!X$1:X$844,"",0)</f>
        <v>PAC12</v>
      </c>
      <c r="X114" s="7" cm="1">
        <f t="array" ref="X114">_xlfn.XLOOKUP($C114&amp;$D114&amp;$F114,[1]TEAMS!$C$1:$C$844&amp;[1]TEAMS!$D$1:$D$844&amp;[1]TEAMS!$F$1:$F$844,[1]TEAMS!AF$1:AF$844,"",0)</f>
        <v>383351</v>
      </c>
      <c r="Y114" s="8" cm="1">
        <f t="array" ref="Y114">_xlfn.XLOOKUP($C114&amp;$D114&amp;$F114,[1]TEAMS!$C$1:$C$844&amp;[1]TEAMS!$D$1:$D$844&amp;[1]TEAMS!$F$1:$F$844,[1]TEAMS!AG$1:AG$844,"",0)</f>
        <v>3.8203122347444845E-3</v>
      </c>
      <c r="Z114" s="7" cm="1">
        <f t="array" ref="Z114">_xlfn.XLOOKUP($C114&amp;$D114&amp;$F114,[1]TEAMS!$C$1:$C$844&amp;[1]TEAMS!$D$1:$D$844&amp;[1]TEAMS!$F$1:$F$844,[1]TEAMS!AJ$1:AJ$844,"",0)</f>
        <v>410</v>
      </c>
      <c r="AA114" s="7" cm="1">
        <f t="array" ref="AA114">_xlfn.XLOOKUP($C114&amp;$D114&amp;$F114,[1]TEAMS!$C$1:$C$844&amp;[1]TEAMS!$D$1:$D$844&amp;[1]TEAMS!$F$1:$F$844,[1]TEAMS!AR$1:AR$844,"",0)</f>
        <v>27.6</v>
      </c>
      <c r="AB114" s="8">
        <f t="shared" si="8"/>
        <v>0.5720930232558139</v>
      </c>
      <c r="AC114" s="7" cm="1">
        <f t="array" ref="AC114">_xlfn.XLOOKUP($C114&amp;$D114&amp;$F114,[1]TEAMS!$C$1:$C$844&amp;[1]TEAMS!$D$1:$D$844&amp;[1]TEAMS!$F$1:$F$844,[1]TEAMS!AL$1:AL$844,0,0)</f>
        <v>0.3</v>
      </c>
      <c r="AD114" s="7" cm="1">
        <f t="array" ref="AD114">_xlfn.XLOOKUP($C114&amp;$D114&amp;$F114,[1]TEAMS!$C$1:$C$844&amp;[1]TEAMS!$D$1:$D$844&amp;[1]TEAMS!$F$1:$F$844,[1]TEAMS!AM$1:AM$844,0,0)</f>
        <v>0.6</v>
      </c>
      <c r="AE114" s="7" cm="1">
        <f t="array" ref="AE114">_xlfn.XLOOKUP($C114&amp;$D114&amp;$F114,[1]TEAMS!$C$1:$C$844&amp;[1]TEAMS!$D$1:$D$844&amp;[1]TEAMS!$F$1:$F$844,[1]TEAMS!AN$1:AN$844,0,0)</f>
        <v>1</v>
      </c>
      <c r="AF114" s="7"/>
      <c r="AG114" s="8">
        <f t="shared" si="11"/>
        <v>0.383351</v>
      </c>
      <c r="AH114" s="8" cm="1">
        <f t="array" ref="AH114">IF(OR($AE114="",$Z114=""),0,SUMPRODUCT(--($C$2:$C$528=$C114),--($D$2:$D$528=$D114),$Z$2:$Z$528,$AE$2:$AE$528)/SUMIFS($Z$2:$Z$528,$C$2:$C$528,$C114,$D$2:$D$528,$D114))</f>
        <v>6.6327805864509601</v>
      </c>
      <c r="AI114" s="7" cm="1">
        <f t="array" ref="AI114">_xlfn.XLOOKUP($C114&amp;$D114&amp;$F114,[1]TEAMS!$C$1:$C$844&amp;[1]TEAMS!$D$1:$D$844&amp;[1]TEAMS!$F$1:$F$844,[1]TEAMS!AO$1:AO$844,"",0)</f>
        <v>-1.6</v>
      </c>
      <c r="AJ114" s="8">
        <f t="shared" si="12"/>
        <v>-0.239594375</v>
      </c>
      <c r="AK114" s="8" cm="1">
        <f t="array" ref="AK114">IF(OR($AI114="",$Z114=""),0,SUMPRODUCT(--($C$2:$C$528=$C114),--($D$2:$D$528=$D114),$Z$2:$Z$528,$AI$2:$AI$528)/SUMIFS($Z$2:$Z$528,$C$2:$C$528,$C114,$D$2:$D$528,$D114))</f>
        <v>2.7839079878665314</v>
      </c>
      <c r="AL114" s="7" cm="1">
        <f t="array" ref="AL114">_xlfn.XLOOKUP($C114&amp;$D114&amp;$F114,[1]TEAMS!$C$1:$C$844&amp;[1]TEAMS!$D$1:$D$844&amp;[1]TEAMS!$F$1:$F$844,[1]TEAMS!AP$1:AP$844,"",0)</f>
        <v>-0.97</v>
      </c>
      <c r="AM114" s="8">
        <f t="shared" si="13"/>
        <v>-0.39520721649484536</v>
      </c>
      <c r="AN114" s="8" cm="1">
        <f t="array" ref="AN114">IF(OR($AL114="",$Z114=""),0,SUMPRODUCT(--($C$2:$C$528=$C114),--($D$2:$D$528=$D114),$Z$2:$Z$528,$AL$2:$AL$528)/SUMIFS($Z$2:$Z$528,$C$2:$C$528,$C114,$D$2:$D$528,$D114))</f>
        <v>1.9767992922143582</v>
      </c>
      <c r="AO114" s="7" cm="1">
        <f t="array" ref="AO114">_xlfn.XLOOKUP($C114&amp;$D114&amp;$F114,[1]TEAMS!$C$1:$C$844&amp;[1]TEAMS!$D$1:$D$844&amp;[1]TEAMS!$F$1:$F$844,[1]TEAMS!AQ$1:AQ$844,0,0)</f>
        <v>13.1</v>
      </c>
      <c r="AP114" s="7" cm="1">
        <f t="array" ref="AP114">_xlfn.XLOOKUP($C114&amp;$D114&amp;$F114,[1]TEAMS!$C$1:$C$844&amp;[1]TEAMS!$D$1:$D$844&amp;[1]TEAMS!$F$1:$F$844,[1]TEAMS!AS$1:AS$844,0,0)</f>
        <v>56.899999999999991</v>
      </c>
      <c r="AQ114" s="10" cm="1">
        <f t="array" ref="AQ114">_xlfn.XLOOKUP($C114&amp;$D114&amp;$F114,[1]TEAMS!$C$1:$C$844&amp;[1]TEAMS!$D$1:$D$844&amp;[1]TEAMS!$F$1:$F$844,[1]TEAMS!AT$1:AT$844,0,0)</f>
        <v>13.7</v>
      </c>
      <c r="AR114" s="10" cm="1">
        <f t="array" ref="AR114">_xlfn.XLOOKUP($C114&amp;$D114&amp;$F114,[1]TEAMS!$C$1:$C$844&amp;[1]TEAMS!$D$1:$D$844&amp;[1]TEAMS!$F$1:$F$844,[1]TEAMS!AU$1:AU$844,0,0)</f>
        <v>1.4</v>
      </c>
      <c r="AS114" s="10" cm="1">
        <f t="array" ref="AS114">_xlfn.XLOOKUP($C114&amp;$D114&amp;$F114,[1]TEAMS!$C$1:$C$844&amp;[1]TEAMS!$D$1:$D$844&amp;[1]TEAMS!$F$1:$F$844,[1]TEAMS!AV$1:AV$844,0,0)</f>
        <v>1.7</v>
      </c>
      <c r="AT114" s="10" cm="1">
        <f t="array" ref="AT114">_xlfn.XLOOKUP($C114&amp;$D114&amp;$F114,[1]TEAMS!$C$1:$C$844&amp;[1]TEAMS!$D$1:$D$844&amp;[1]TEAMS!$F$1:$F$844,[1]TEAMS!AW$1:AW$844,0,0)</f>
        <v>19.3</v>
      </c>
      <c r="AU114" s="10" cm="1">
        <f t="array" ref="AU114">_xlfn.XLOOKUP($C114&amp;$D114&amp;$F114,[1]TEAMS!$C$1:$C$844&amp;[1]TEAMS!$D$1:$D$844&amp;[1]TEAMS!$F$1:$F$844,[1]TEAMS!AX$1:AX$844,0,0)</f>
        <v>0.7098445595854922</v>
      </c>
      <c r="AV114" s="10" cm="1">
        <f t="array" ref="AV114">_xlfn.XLOOKUP($C114&amp;$D114&amp;$F114,[1]TEAMS!$C$1:$C$844&amp;[1]TEAMS!$D$1:$D$844&amp;[1]TEAMS!$F$1:$F$844,[1]TEAMS!AY$1:AY$844,0,0)</f>
        <v>3.0999999999999996</v>
      </c>
      <c r="AW114" s="7"/>
      <c r="AX114" s="7"/>
      <c r="BB114" s="1" t="s">
        <v>144</v>
      </c>
      <c r="BC114" s="1">
        <v>2017</v>
      </c>
      <c r="BD114" s="1" t="s">
        <v>49</v>
      </c>
      <c r="BE114" s="7" t="s">
        <v>148</v>
      </c>
      <c r="BH114">
        <v>383351</v>
      </c>
    </row>
    <row r="115" spans="1:60" x14ac:dyDescent="0.2">
      <c r="A115" s="1" t="str">
        <f t="shared" si="7"/>
        <v>2017-GSW-Briante Weber</v>
      </c>
      <c r="B115" s="1" t="s">
        <v>144</v>
      </c>
      <c r="C115" s="1">
        <v>2017</v>
      </c>
      <c r="D115" s="1" t="s">
        <v>49</v>
      </c>
      <c r="E115" s="1" t="str">
        <f t="shared" si="9"/>
        <v>2017-GSW</v>
      </c>
      <c r="F115" s="7" t="s">
        <v>149</v>
      </c>
      <c r="G115" s="7" cm="1">
        <f t="array" ref="G115">_xlfn.XLOOKUP($C115&amp;$D115&amp;$F115,[1]TEAMS!$C$1:$C$844&amp;[1]TEAMS!$D$1:$D$844&amp;[1]TEAMS!$F$1:$F$844,[1]TEAMS!G$1:G$844,"",0)</f>
        <v>2</v>
      </c>
      <c r="H115" s="7" t="str" cm="1">
        <f t="array" ref="H115">_xlfn.XLOOKUP($C115&amp;$D115&amp;$F115,[1]TEAMS!$C$1:$C$844&amp;[1]TEAMS!$D$1:$D$844&amp;[1]TEAMS!$F$1:$F$844,[1]TEAMS!H$1:H$844,"",0)</f>
        <v>PG</v>
      </c>
      <c r="I115" s="8" cm="1">
        <f t="array" ref="I115">_xlfn.XLOOKUP($C115&amp;$D115&amp;$F115,[1]TEAMS!$C$1:$C$844&amp;[1]TEAMS!$D$1:$D$844&amp;[1]TEAMS!$F$1:$F$844,[1]TEAMS!BG$1:BG$844,"",0)</f>
        <v>1</v>
      </c>
      <c r="J115" s="9">
        <f t="shared" si="10"/>
        <v>1</v>
      </c>
      <c r="K115" s="7" cm="1">
        <f t="array" ref="K115">_xlfn.XLOOKUP($C115&amp;$D115&amp;$F115,[1]TEAMS!$C$1:$C$844&amp;[1]TEAMS!$D$1:$D$844&amp;[1]TEAMS!$F$1:$F$844,[1]TEAMS!J$1:J$844,"",0)</f>
        <v>74</v>
      </c>
      <c r="L115" s="7" cm="1">
        <f t="array" ref="L115">_xlfn.XLOOKUP($C115&amp;$D115&amp;$F115,[1]TEAMS!$C$1:$C$844&amp;[1]TEAMS!$D$1:$D$844&amp;[1]TEAMS!$F$1:$F$844,[1]TEAMS!L$1:L$844,"",0)</f>
        <v>165</v>
      </c>
      <c r="M115" s="10" cm="1">
        <f t="array" ref="M115">_xlfn.XLOOKUP($C115&amp;$D115&amp;$F115,[1]TEAMS!$C$1:$C$844&amp;[1]TEAMS!$D$1:$D$844&amp;[1]TEAMS!$F$1:$F$844,[1]TEAMS!N$1:N$844,"",0)</f>
        <v>21.180818587478814</v>
      </c>
      <c r="N115" s="7" cm="1">
        <f t="array" ref="N115">_xlfn.XLOOKUP($C115&amp;$D115&amp;$F115,[1]TEAMS!$C$1:$C$844&amp;[1]TEAMS!$D$1:$D$844&amp;[1]TEAMS!$F$1:$F$844,[1]TEAMS!O$1:O$844,"",0)</f>
        <v>79</v>
      </c>
      <c r="O115" s="11" cm="1">
        <f t="array" ref="O115">_xlfn.XLOOKUP($C115&amp;$D115&amp;$F115,[1]TEAMS!$C$1:$C$844&amp;[1]TEAMS!$D$1:$D$844&amp;[1]TEAMS!$F$1:$F$844,[1]TEAMS!P$1:P$844,"",0)</f>
        <v>1.0675675675675675</v>
      </c>
      <c r="P115" s="10" cm="1">
        <f t="array" ref="P115">_xlfn.XLOOKUP($C115&amp;$D115&amp;$F115,[1]TEAMS!$C$1:$C$844&amp;[1]TEAMS!$D$1:$D$844&amp;[1]TEAMS!$F$1:$F$844,[1]TEAMS!R$1:R$844,"",0)</f>
        <v>24.452777777777779</v>
      </c>
      <c r="Q115" s="7" t="str" cm="1">
        <f t="array" ref="Q115">_xlfn.XLOOKUP($C115&amp;$D115&amp;$F115,[1]TEAMS!$C$1:$C$844&amp;[1]TEAMS!$D$1:$D$844&amp;[1]TEAMS!$F$1:$F$844,[1]TEAMS!S$1:S$844,"",0)</f>
        <v>us</v>
      </c>
      <c r="R115" s="7" t="str" cm="1">
        <f t="array" ref="R115">_xlfn.XLOOKUP($C115&amp;$D115&amp;$F115,[1]TEAMS!$C$1:$C$844&amp;[1]TEAMS!$D$1:$D$844&amp;[1]TEAMS!$F$1:$F$844,[1]TEAMS!T$1:T$844,"",0)</f>
        <v>United States</v>
      </c>
      <c r="S115" s="7" t="str" cm="1">
        <f t="array" ref="S115">_xlfn.XLOOKUP($C115&amp;$D115&amp;$F115,[1]TEAMS!$C$1:$C$844&amp;[1]TEAMS!$D$1:$D$844&amp;[1]TEAMS!$F$1:$F$844,[1]TEAMS!U$1:U$844,"",0)</f>
        <v>North America</v>
      </c>
      <c r="T115" s="7" t="str" cm="1">
        <f t="array" ref="T115">_xlfn.XLOOKUP($C115&amp;$D115&amp;$F115,[1]TEAMS!$C$1:$C$844&amp;[1]TEAMS!$D$1:$D$844&amp;[1]TEAMS!$F$1:$F$844,[1]TEAMS!V$1:V$844,"",0)</f>
        <v>Americas</v>
      </c>
      <c r="U115" s="7" cm="1">
        <f t="array" ref="U115">_xlfn.XLOOKUP($C115&amp;$D115&amp;$F115,[1]TEAMS!$C$1:$C$844&amp;[1]TEAMS!$D$1:$D$844&amp;[1]TEAMS!$F$1:$F$844,[1]TEAMS!W$1:W$844,"",0)</f>
        <v>1</v>
      </c>
      <c r="V115" s="7" t="str" cm="1">
        <f t="array" ref="V115">_xlfn.XLOOKUP($C115&amp;$D115&amp;$F115,[1]TEAMS!$C$1:$C$844&amp;[1]TEAMS!$D$1:$D$844&amp;[1]TEAMS!$F$1:$F$844,[1]TEAMS!Z$1:Z$844,"",0)</f>
        <v>VCU</v>
      </c>
      <c r="W115" s="7" t="str" cm="1">
        <f t="array" ref="W115">_xlfn.XLOOKUP($C115&amp;$D115&amp;$F115,[1]TEAMS!$C$1:$C$844&amp;[1]TEAMS!$D$1:$D$844&amp;[1]TEAMS!$F$1:$F$844,[1]TEAMS!X$1:X$844,"",0)</f>
        <v>A10</v>
      </c>
      <c r="X115" s="7" cm="1">
        <f t="array" ref="X115">_xlfn.XLOOKUP($C115&amp;$D115&amp;$F115,[1]TEAMS!$C$1:$C$844&amp;[1]TEAMS!$D$1:$D$844&amp;[1]TEAMS!$F$1:$F$844,[1]TEAMS!AF$1:AF$844,"",0)</f>
        <v>102898</v>
      </c>
      <c r="Y115" s="8" cm="1">
        <f t="array" ref="Y115">_xlfn.XLOOKUP($C115&amp;$D115&amp;$F115,[1]TEAMS!$C$1:$C$844&amp;[1]TEAMS!$D$1:$D$844&amp;[1]TEAMS!$F$1:$F$844,[1]TEAMS!AG$1:AG$844,"",0)</f>
        <v>1.0254374928739926E-3</v>
      </c>
      <c r="Z115" s="7" cm="1">
        <f t="array" ref="Z115">_xlfn.XLOOKUP($C115&amp;$D115&amp;$F115,[1]TEAMS!$C$1:$C$844&amp;[1]TEAMS!$D$1:$D$844&amp;[1]TEAMS!$F$1:$F$844,[1]TEAMS!AJ$1:AJ$844,"",0)</f>
        <v>46</v>
      </c>
      <c r="AA115" s="7" cm="1">
        <f t="array" ref="AA115">_xlfn.XLOOKUP($C115&amp;$D115&amp;$F115,[1]TEAMS!$C$1:$C$844&amp;[1]TEAMS!$D$1:$D$844&amp;[1]TEAMS!$F$1:$F$844,[1]TEAMS!AR$1:AR$844,"",0)</f>
        <v>8.6</v>
      </c>
      <c r="AB115" s="8">
        <f t="shared" si="8"/>
        <v>1.9999999999999997E-2</v>
      </c>
      <c r="AC115" s="7" cm="1">
        <f t="array" ref="AC115">_xlfn.XLOOKUP($C115&amp;$D115&amp;$F115,[1]TEAMS!$C$1:$C$844&amp;[1]TEAMS!$D$1:$D$844&amp;[1]TEAMS!$F$1:$F$844,[1]TEAMS!AL$1:AL$844,0,0)</f>
        <v>-0.1</v>
      </c>
      <c r="AD115" s="7" cm="1">
        <f t="array" ref="AD115">_xlfn.XLOOKUP($C115&amp;$D115&amp;$F115,[1]TEAMS!$C$1:$C$844&amp;[1]TEAMS!$D$1:$D$844&amp;[1]TEAMS!$F$1:$F$844,[1]TEAMS!AM$1:AM$844,0,0)</f>
        <v>0.1</v>
      </c>
      <c r="AE115" s="7" cm="1">
        <f t="array" ref="AE115">_xlfn.XLOOKUP($C115&amp;$D115&amp;$F115,[1]TEAMS!$C$1:$C$844&amp;[1]TEAMS!$D$1:$D$844&amp;[1]TEAMS!$F$1:$F$844,[1]TEAMS!AN$1:AN$844,0,0)</f>
        <v>0</v>
      </c>
      <c r="AF115" s="7"/>
      <c r="AG115" s="8">
        <f t="shared" si="11"/>
        <v>0</v>
      </c>
      <c r="AH115" s="8" cm="1">
        <f t="array" ref="AH115">IF(OR($AE115="",$Z115=""),0,SUMPRODUCT(--($C$2:$C$528=$C115),--($D$2:$D$528=$D115),$Z$2:$Z$528,$AE$2:$AE$528)/SUMIFS($Z$2:$Z$528,$C$2:$C$528,$C115,$D$2:$D$528,$D115))</f>
        <v>6.6327805864509601</v>
      </c>
      <c r="AI115" s="7" cm="1">
        <f t="array" ref="AI115">_xlfn.XLOOKUP($C115&amp;$D115&amp;$F115,[1]TEAMS!$C$1:$C$844&amp;[1]TEAMS!$D$1:$D$844&amp;[1]TEAMS!$F$1:$F$844,[1]TEAMS!AO$1:AO$844,"",0)</f>
        <v>-3.8</v>
      </c>
      <c r="AJ115" s="8">
        <f t="shared" si="12"/>
        <v>-2.7078421052631581E-2</v>
      </c>
      <c r="AK115" s="8" cm="1">
        <f t="array" ref="AK115">IF(OR($AI115="",$Z115=""),0,SUMPRODUCT(--($C$2:$C$528=$C115),--($D$2:$D$528=$D115),$Z$2:$Z$528,$AI$2:$AI$528)/SUMIFS($Z$2:$Z$528,$C$2:$C$528,$C115,$D$2:$D$528,$D115))</f>
        <v>2.7839079878665314</v>
      </c>
      <c r="AL115" s="7" cm="1">
        <f t="array" ref="AL115">_xlfn.XLOOKUP($C115&amp;$D115&amp;$F115,[1]TEAMS!$C$1:$C$844&amp;[1]TEAMS!$D$1:$D$844&amp;[1]TEAMS!$F$1:$F$844,[1]TEAMS!AP$1:AP$844,"",0)</f>
        <v>-1.81</v>
      </c>
      <c r="AM115" s="8">
        <f t="shared" si="13"/>
        <v>-5.6849723756906077E-2</v>
      </c>
      <c r="AN115" s="8" cm="1">
        <f t="array" ref="AN115">IF(OR($AL115="",$Z115=""),0,SUMPRODUCT(--($C$2:$C$528=$C115),--($D$2:$D$528=$D115),$Z$2:$Z$528,$AL$2:$AL$528)/SUMIFS($Z$2:$Z$528,$C$2:$C$528,$C115,$D$2:$D$528,$D115))</f>
        <v>1.9767992922143582</v>
      </c>
      <c r="AO115" s="7" cm="1">
        <f t="array" ref="AO115">_xlfn.XLOOKUP($C115&amp;$D115&amp;$F115,[1]TEAMS!$C$1:$C$844&amp;[1]TEAMS!$D$1:$D$844&amp;[1]TEAMS!$F$1:$F$844,[1]TEAMS!AQ$1:AQ$844,0,0)</f>
        <v>17.2</v>
      </c>
      <c r="AP115" s="7" cm="1">
        <f t="array" ref="AP115">_xlfn.XLOOKUP($C115&amp;$D115&amp;$F115,[1]TEAMS!$C$1:$C$844&amp;[1]TEAMS!$D$1:$D$844&amp;[1]TEAMS!$F$1:$F$844,[1]TEAMS!AS$1:AS$844,0,0)</f>
        <v>39.200000000000003</v>
      </c>
      <c r="AQ115" s="10" cm="1">
        <f t="array" ref="AQ115">_xlfn.XLOOKUP($C115&amp;$D115&amp;$F115,[1]TEAMS!$C$1:$C$844&amp;[1]TEAMS!$D$1:$D$844&amp;[1]TEAMS!$F$1:$F$844,[1]TEAMS!AT$1:AT$844,0,0)</f>
        <v>13.9</v>
      </c>
      <c r="AR115" s="10" cm="1">
        <f t="array" ref="AR115">_xlfn.XLOOKUP($C115&amp;$D115&amp;$F115,[1]TEAMS!$C$1:$C$844&amp;[1]TEAMS!$D$1:$D$844&amp;[1]TEAMS!$F$1:$F$844,[1]TEAMS!AU$1:AU$844,0,0)</f>
        <v>3.1</v>
      </c>
      <c r="AS115" s="10" cm="1">
        <f t="array" ref="AS115">_xlfn.XLOOKUP($C115&amp;$D115&amp;$F115,[1]TEAMS!$C$1:$C$844&amp;[1]TEAMS!$D$1:$D$844&amp;[1]TEAMS!$F$1:$F$844,[1]TEAMS!AV$1:AV$844,0,0)</f>
        <v>1.7</v>
      </c>
      <c r="AT115" s="10" cm="1">
        <f t="array" ref="AT115">_xlfn.XLOOKUP($C115&amp;$D115&amp;$F115,[1]TEAMS!$C$1:$C$844&amp;[1]TEAMS!$D$1:$D$844&amp;[1]TEAMS!$F$1:$F$844,[1]TEAMS!AW$1:AW$844,0,0)</f>
        <v>16.399999999999999</v>
      </c>
      <c r="AU115" s="10" cm="1">
        <f t="array" ref="AU115">_xlfn.XLOOKUP($C115&amp;$D115&amp;$F115,[1]TEAMS!$C$1:$C$844&amp;[1]TEAMS!$D$1:$D$844&amp;[1]TEAMS!$F$1:$F$844,[1]TEAMS!AX$1:AX$844,0,0)</f>
        <v>0.84756097560975618</v>
      </c>
      <c r="AV115" s="10" cm="1">
        <f t="array" ref="AV115">_xlfn.XLOOKUP($C115&amp;$D115&amp;$F115,[1]TEAMS!$C$1:$C$844&amp;[1]TEAMS!$D$1:$D$844&amp;[1]TEAMS!$F$1:$F$844,[1]TEAMS!AY$1:AY$844,0,0)</f>
        <v>4.8</v>
      </c>
      <c r="AW115" s="7"/>
      <c r="AX115" s="7"/>
      <c r="BB115" s="1" t="s">
        <v>144</v>
      </c>
      <c r="BC115" s="1">
        <v>2017</v>
      </c>
      <c r="BD115" s="1" t="s">
        <v>49</v>
      </c>
      <c r="BE115" s="7" t="s">
        <v>149</v>
      </c>
      <c r="BH115">
        <v>102898</v>
      </c>
    </row>
    <row r="116" spans="1:60" x14ac:dyDescent="0.2">
      <c r="A116" s="1" t="str">
        <f t="shared" si="7"/>
        <v>2016-CLE-LeBron James</v>
      </c>
      <c r="B116" s="1" t="s">
        <v>150</v>
      </c>
      <c r="C116" s="1">
        <v>2016</v>
      </c>
      <c r="D116" s="1" t="s">
        <v>151</v>
      </c>
      <c r="E116" s="1" t="str">
        <f t="shared" si="9"/>
        <v>2016-CLE</v>
      </c>
      <c r="F116" s="7" t="s">
        <v>93</v>
      </c>
      <c r="G116" s="7" cm="1">
        <f t="array" ref="G116">_xlfn.XLOOKUP($C116&amp;$D116&amp;$F116,[1]TEAMS!$C$1:$C$844&amp;[1]TEAMS!$D$1:$D$844&amp;[1]TEAMS!$F$1:$F$844,[1]TEAMS!G$1:G$844,"",0)</f>
        <v>23</v>
      </c>
      <c r="H116" s="7" t="str" cm="1">
        <f t="array" ref="H116">_xlfn.XLOOKUP($C116&amp;$D116&amp;$F116,[1]TEAMS!$C$1:$C$844&amp;[1]TEAMS!$D$1:$D$844&amp;[1]TEAMS!$F$1:$F$844,[1]TEAMS!H$1:H$844,"",0)</f>
        <v>SF</v>
      </c>
      <c r="I116" s="8" cm="1">
        <f t="array" ref="I116">_xlfn.XLOOKUP($C116&amp;$D116&amp;$F116,[1]TEAMS!$C$1:$C$844&amp;[1]TEAMS!$D$1:$D$844&amp;[1]TEAMS!$F$1:$F$844,[1]TEAMS!BG$1:BG$844,"",0)</f>
        <v>3.23</v>
      </c>
      <c r="J116" s="9">
        <f t="shared" si="10"/>
        <v>3</v>
      </c>
      <c r="K116" s="7" cm="1">
        <f t="array" ref="K116">_xlfn.XLOOKUP($C116&amp;$D116&amp;$F116,[1]TEAMS!$C$1:$C$844&amp;[1]TEAMS!$D$1:$D$844&amp;[1]TEAMS!$F$1:$F$844,[1]TEAMS!J$1:J$844,"",0)</f>
        <v>81</v>
      </c>
      <c r="L116" s="7" cm="1">
        <f t="array" ref="L116">_xlfn.XLOOKUP($C116&amp;$D116&amp;$F116,[1]TEAMS!$C$1:$C$844&amp;[1]TEAMS!$D$1:$D$844&amp;[1]TEAMS!$F$1:$F$844,[1]TEAMS!L$1:L$844,"",0)</f>
        <v>250</v>
      </c>
      <c r="M116" s="10" cm="1">
        <f t="array" ref="M116">_xlfn.XLOOKUP($C116&amp;$D116&amp;$F116,[1]TEAMS!$C$1:$C$844&amp;[1]TEAMS!$D$1:$D$844&amp;[1]TEAMS!$F$1:$F$844,[1]TEAMS!N$1:N$844,"",0)</f>
        <v>26.785034290096672</v>
      </c>
      <c r="N116" s="7" cm="1">
        <f t="array" ref="N116">_xlfn.XLOOKUP($C116&amp;$D116&amp;$F116,[1]TEAMS!$C$1:$C$844&amp;[1]TEAMS!$D$1:$D$844&amp;[1]TEAMS!$F$1:$F$844,[1]TEAMS!O$1:O$844,"",0)</f>
        <v>84.25</v>
      </c>
      <c r="O116" s="11" cm="1">
        <f t="array" ref="O116">_xlfn.XLOOKUP($C116&amp;$D116&amp;$F116,[1]TEAMS!$C$1:$C$844&amp;[1]TEAMS!$D$1:$D$844&amp;[1]TEAMS!$F$1:$F$844,[1]TEAMS!P$1:P$844,"",0)</f>
        <v>1.0401234567901234</v>
      </c>
      <c r="P116" s="10" cm="1">
        <f t="array" ref="P116">_xlfn.XLOOKUP($C116&amp;$D116&amp;$F116,[1]TEAMS!$C$1:$C$844&amp;[1]TEAMS!$D$1:$D$844&amp;[1]TEAMS!$F$1:$F$844,[1]TEAMS!R$1:R$844,"",0)</f>
        <v>31.469444444444445</v>
      </c>
      <c r="Q116" s="7" t="str" cm="1">
        <f t="array" ref="Q116">_xlfn.XLOOKUP($C116&amp;$D116&amp;$F116,[1]TEAMS!$C$1:$C$844&amp;[1]TEAMS!$D$1:$D$844&amp;[1]TEAMS!$F$1:$F$844,[1]TEAMS!S$1:S$844,"",0)</f>
        <v>us</v>
      </c>
      <c r="R116" s="7" t="str" cm="1">
        <f t="array" ref="R116">_xlfn.XLOOKUP($C116&amp;$D116&amp;$F116,[1]TEAMS!$C$1:$C$844&amp;[1]TEAMS!$D$1:$D$844&amp;[1]TEAMS!$F$1:$F$844,[1]TEAMS!T$1:T$844,"",0)</f>
        <v>United States</v>
      </c>
      <c r="S116" s="7" t="str" cm="1">
        <f t="array" ref="S116">_xlfn.XLOOKUP($C116&amp;$D116&amp;$F116,[1]TEAMS!$C$1:$C$844&amp;[1]TEAMS!$D$1:$D$844&amp;[1]TEAMS!$F$1:$F$844,[1]TEAMS!U$1:U$844,"",0)</f>
        <v>North America</v>
      </c>
      <c r="T116" s="7" t="str" cm="1">
        <f t="array" ref="T116">_xlfn.XLOOKUP($C116&amp;$D116&amp;$F116,[1]TEAMS!$C$1:$C$844&amp;[1]TEAMS!$D$1:$D$844&amp;[1]TEAMS!$F$1:$F$844,[1]TEAMS!V$1:V$844,"",0)</f>
        <v>Americas</v>
      </c>
      <c r="U116" s="7" cm="1">
        <f t="array" ref="U116">_xlfn.XLOOKUP($C116&amp;$D116&amp;$F116,[1]TEAMS!$C$1:$C$844&amp;[1]TEAMS!$D$1:$D$844&amp;[1]TEAMS!$F$1:$F$844,[1]TEAMS!W$1:W$844,"",0)</f>
        <v>12</v>
      </c>
      <c r="V116" s="7" t="str" cm="1">
        <f t="array" ref="V116">_xlfn.XLOOKUP($C116&amp;$D116&amp;$F116,[1]TEAMS!$C$1:$C$844&amp;[1]TEAMS!$D$1:$D$844&amp;[1]TEAMS!$F$1:$F$844,[1]TEAMS!Z$1:Z$844,"",0)</f>
        <v>High School</v>
      </c>
      <c r="W116" s="7" t="str" cm="1">
        <f t="array" ref="W116">_xlfn.XLOOKUP($C116&amp;$D116&amp;$F116,[1]TEAMS!$C$1:$C$844&amp;[1]TEAMS!$D$1:$D$844&amp;[1]TEAMS!$F$1:$F$844,[1]TEAMS!X$1:X$844,"",0)</f>
        <v>H.S.</v>
      </c>
      <c r="X116" s="7" cm="1">
        <f t="array" ref="X116">_xlfn.XLOOKUP($C116&amp;$D116&amp;$F116,[1]TEAMS!$C$1:$C$844&amp;[1]TEAMS!$D$1:$D$844&amp;[1]TEAMS!$F$1:$F$844,[1]TEAMS!AF$1:AF$844,"",0)</f>
        <v>22971000</v>
      </c>
      <c r="Y116" s="8" cm="1">
        <f t="array" ref="Y116">_xlfn.XLOOKUP($C116&amp;$D116&amp;$F116,[1]TEAMS!$C$1:$C$844&amp;[1]TEAMS!$D$1:$D$844&amp;[1]TEAMS!$F$1:$F$844,[1]TEAMS!AG$1:AG$844,"",0)</f>
        <v>0.21678419879028923</v>
      </c>
      <c r="Z116" s="7" cm="1">
        <f t="array" ref="Z116">_xlfn.XLOOKUP($C116&amp;$D116&amp;$F116,[1]TEAMS!$C$1:$C$844&amp;[1]TEAMS!$D$1:$D$844&amp;[1]TEAMS!$F$1:$F$844,[1]TEAMS!AJ$1:AJ$844,"",0)</f>
        <v>2709</v>
      </c>
      <c r="AA116" s="7" cm="1">
        <f t="array" ref="AA116">_xlfn.XLOOKUP($C116&amp;$D116&amp;$F116,[1]TEAMS!$C$1:$C$844&amp;[1]TEAMS!$D$1:$D$844&amp;[1]TEAMS!$F$1:$F$844,[1]TEAMS!AR$1:AR$844,"",0)</f>
        <v>27.64</v>
      </c>
      <c r="AB116" s="8">
        <f t="shared" si="8"/>
        <v>3.7715589583438267</v>
      </c>
      <c r="AC116" s="7" cm="1">
        <f t="array" ref="AC116">_xlfn.XLOOKUP($C116&amp;$D116&amp;$F116,[1]TEAMS!$C$1:$C$844&amp;[1]TEAMS!$D$1:$D$844&amp;[1]TEAMS!$F$1:$F$844,[1]TEAMS!AL$1:AL$844,0,0)</f>
        <v>9.6</v>
      </c>
      <c r="AD116" s="7" cm="1">
        <f t="array" ref="AD116">_xlfn.XLOOKUP($C116&amp;$D116&amp;$F116,[1]TEAMS!$C$1:$C$844&amp;[1]TEAMS!$D$1:$D$844&amp;[1]TEAMS!$F$1:$F$844,[1]TEAMS!AM$1:AM$844,0,0)</f>
        <v>4</v>
      </c>
      <c r="AE116" s="7" cm="1">
        <f t="array" ref="AE116">_xlfn.XLOOKUP($C116&amp;$D116&amp;$F116,[1]TEAMS!$C$1:$C$844&amp;[1]TEAMS!$D$1:$D$844&amp;[1]TEAMS!$F$1:$F$844,[1]TEAMS!AN$1:AN$844,0,0)</f>
        <v>13.6</v>
      </c>
      <c r="AF116" s="7"/>
      <c r="AG116" s="8">
        <f t="shared" si="11"/>
        <v>1.689044117647059</v>
      </c>
      <c r="AH116" s="8" cm="1">
        <f t="array" ref="AH116">IF(OR($AE116="",$Z116=""),0,SUMPRODUCT(--($C$2:$C$528=$C116),--($D$2:$D$528=$D116),$Z$2:$Z$528,$AE$2:$AE$528)/SUMIFS($Z$2:$Z$528,$C$2:$C$528,$C116,$D$2:$D$528,$D116))</f>
        <v>5.9762051075404221</v>
      </c>
      <c r="AI116" s="7" cm="1">
        <f t="array" ref="AI116">_xlfn.XLOOKUP($C116&amp;$D116&amp;$F116,[1]TEAMS!$C$1:$C$844&amp;[1]TEAMS!$D$1:$D$844&amp;[1]TEAMS!$F$1:$F$844,[1]TEAMS!AO$1:AO$844,"",0)</f>
        <v>7.5</v>
      </c>
      <c r="AJ116" s="8">
        <f t="shared" si="12"/>
        <v>3.0628000000000002</v>
      </c>
      <c r="AK116" s="8" cm="1">
        <f t="array" ref="AK116">IF(OR($AI116="",$Z116=""),0,SUMPRODUCT(--($C$2:$C$528=$C116),--($D$2:$D$528=$D116),$Z$2:$Z$528,$AI$2:$AI$528)/SUMIFS($Z$2:$Z$528,$C$2:$C$528,$C116,$D$2:$D$528,$D116))</f>
        <v>1.4627612955220874</v>
      </c>
      <c r="AL116" s="7" cm="1">
        <f t="array" ref="AL116">_xlfn.XLOOKUP($C116&amp;$D116&amp;$F116,[1]TEAMS!$C$1:$C$844&amp;[1]TEAMS!$D$1:$D$844&amp;[1]TEAMS!$F$1:$F$844,[1]TEAMS!AP$1:AP$844,"",0)</f>
        <v>6.83</v>
      </c>
      <c r="AM116" s="8">
        <f t="shared" si="13"/>
        <v>3.3632503660322106</v>
      </c>
      <c r="AN116" s="8" cm="1">
        <f t="array" ref="AN116">IF(OR($AL116="",$Z116=""),0,SUMPRODUCT(--($C$2:$C$528=$C116),--($D$2:$D$528=$D116),$Z$2:$Z$528,$AL$2:$AL$528)/SUMIFS($Z$2:$Z$528,$C$2:$C$528,$C116,$D$2:$D$528,$D116))</f>
        <v>1.2857870347050817</v>
      </c>
      <c r="AO116" s="7" cm="1">
        <f t="array" ref="AO116">_xlfn.XLOOKUP($C116&amp;$D116&amp;$F116,[1]TEAMS!$C$1:$C$844&amp;[1]TEAMS!$D$1:$D$844&amp;[1]TEAMS!$F$1:$F$844,[1]TEAMS!AQ$1:AQ$844,0,0)</f>
        <v>31.4</v>
      </c>
      <c r="AP116" s="7" cm="1">
        <f t="array" ref="AP116">_xlfn.XLOOKUP($C116&amp;$D116&amp;$F116,[1]TEAMS!$C$1:$C$844&amp;[1]TEAMS!$D$1:$D$844&amp;[1]TEAMS!$F$1:$F$844,[1]TEAMS!AS$1:AS$844,0,0)</f>
        <v>58.8</v>
      </c>
      <c r="AQ116" s="10" cm="1">
        <f t="array" ref="AQ116">_xlfn.XLOOKUP($C116&amp;$D116&amp;$F116,[1]TEAMS!$C$1:$C$844&amp;[1]TEAMS!$D$1:$D$844&amp;[1]TEAMS!$F$1:$F$844,[1]TEAMS!AT$1:AT$844,0,0)</f>
        <v>36</v>
      </c>
      <c r="AR116" s="10" cm="1">
        <f t="array" ref="AR116">_xlfn.XLOOKUP($C116&amp;$D116&amp;$F116,[1]TEAMS!$C$1:$C$844&amp;[1]TEAMS!$D$1:$D$844&amp;[1]TEAMS!$F$1:$F$844,[1]TEAMS!AU$1:AU$844,0,0)</f>
        <v>2</v>
      </c>
      <c r="AS116" s="10" cm="1">
        <f t="array" ref="AS116">_xlfn.XLOOKUP($C116&amp;$D116&amp;$F116,[1]TEAMS!$C$1:$C$844&amp;[1]TEAMS!$D$1:$D$844&amp;[1]TEAMS!$F$1:$F$844,[1]TEAMS!AV$1:AV$844,0,0)</f>
        <v>1.5</v>
      </c>
      <c r="AT116" s="10" cm="1">
        <f t="array" ref="AT116">_xlfn.XLOOKUP($C116&amp;$D116&amp;$F116,[1]TEAMS!$C$1:$C$844&amp;[1]TEAMS!$D$1:$D$844&amp;[1]TEAMS!$F$1:$F$844,[1]TEAMS!AW$1:AW$844,0,0)</f>
        <v>13.2</v>
      </c>
      <c r="AU116" s="10" cm="1">
        <f t="array" ref="AU116">_xlfn.XLOOKUP($C116&amp;$D116&amp;$F116,[1]TEAMS!$C$1:$C$844&amp;[1]TEAMS!$D$1:$D$844&amp;[1]TEAMS!$F$1:$F$844,[1]TEAMS!AX$1:AX$844,0,0)</f>
        <v>2.7272727272727275</v>
      </c>
      <c r="AV116" s="10" cm="1">
        <f t="array" ref="AV116">_xlfn.XLOOKUP($C116&amp;$D116&amp;$F116,[1]TEAMS!$C$1:$C$844&amp;[1]TEAMS!$D$1:$D$844&amp;[1]TEAMS!$F$1:$F$844,[1]TEAMS!AY$1:AY$844,0,0)</f>
        <v>3.5</v>
      </c>
      <c r="AW116" s="7"/>
      <c r="AX116" s="7"/>
      <c r="BB116" s="1" t="s">
        <v>150</v>
      </c>
      <c r="BC116" s="1">
        <v>2016</v>
      </c>
      <c r="BD116" s="1" t="s">
        <v>151</v>
      </c>
      <c r="BE116" s="7" t="s">
        <v>93</v>
      </c>
      <c r="BH116">
        <v>22971000</v>
      </c>
    </row>
    <row r="117" spans="1:60" x14ac:dyDescent="0.2">
      <c r="A117" s="1" t="str">
        <f t="shared" si="7"/>
        <v>2016-CLE-Kevin Love</v>
      </c>
      <c r="B117" s="1" t="s">
        <v>150</v>
      </c>
      <c r="C117" s="1">
        <v>2016</v>
      </c>
      <c r="D117" s="1" t="s">
        <v>151</v>
      </c>
      <c r="E117" s="1" t="str">
        <f t="shared" si="9"/>
        <v>2016-CLE</v>
      </c>
      <c r="F117" s="7" t="s">
        <v>152</v>
      </c>
      <c r="G117" s="7" cm="1">
        <f t="array" ref="G117">_xlfn.XLOOKUP($C117&amp;$D117&amp;$F117,[1]TEAMS!$C$1:$C$844&amp;[1]TEAMS!$D$1:$D$844&amp;[1]TEAMS!$F$1:$F$844,[1]TEAMS!G$1:G$844,"",0)</f>
        <v>0</v>
      </c>
      <c r="H117" s="7" t="str" cm="1">
        <f t="array" ref="H117">_xlfn.XLOOKUP($C117&amp;$D117&amp;$F117,[1]TEAMS!$C$1:$C$844&amp;[1]TEAMS!$D$1:$D$844&amp;[1]TEAMS!$F$1:$F$844,[1]TEAMS!H$1:H$844,"",0)</f>
        <v>PF</v>
      </c>
      <c r="I117" s="8" cm="1">
        <f t="array" ref="I117">_xlfn.XLOOKUP($C117&amp;$D117&amp;$F117,[1]TEAMS!$C$1:$C$844&amp;[1]TEAMS!$D$1:$D$844&amp;[1]TEAMS!$F$1:$F$844,[1]TEAMS!BG$1:BG$844,"",0)</f>
        <v>4.08</v>
      </c>
      <c r="J117" s="9">
        <f t="shared" si="10"/>
        <v>4</v>
      </c>
      <c r="K117" s="7" cm="1">
        <f t="array" ref="K117">_xlfn.XLOOKUP($C117&amp;$D117&amp;$F117,[1]TEAMS!$C$1:$C$844&amp;[1]TEAMS!$D$1:$D$844&amp;[1]TEAMS!$F$1:$F$844,[1]TEAMS!J$1:J$844,"",0)</f>
        <v>80</v>
      </c>
      <c r="L117" s="7" cm="1">
        <f t="array" ref="L117">_xlfn.XLOOKUP($C117&amp;$D117&amp;$F117,[1]TEAMS!$C$1:$C$844&amp;[1]TEAMS!$D$1:$D$844&amp;[1]TEAMS!$F$1:$F$844,[1]TEAMS!L$1:L$844,"",0)</f>
        <v>251</v>
      </c>
      <c r="M117" s="10" cm="1">
        <f t="array" ref="M117">_xlfn.XLOOKUP($C117&amp;$D117&amp;$F117,[1]TEAMS!$C$1:$C$844&amp;[1]TEAMS!$D$1:$D$844&amp;[1]TEAMS!$F$1:$F$844,[1]TEAMS!N$1:N$844,"",0)</f>
        <v>27.568680690192735</v>
      </c>
      <c r="N117" s="7" cm="1">
        <f t="array" ref="N117">_xlfn.XLOOKUP($C117&amp;$D117&amp;$F117,[1]TEAMS!$C$1:$C$844&amp;[1]TEAMS!$D$1:$D$844&amp;[1]TEAMS!$F$1:$F$844,[1]TEAMS!O$1:O$844,"",0)</f>
        <v>83.25</v>
      </c>
      <c r="O117" s="11" cm="1">
        <f t="array" ref="O117">_xlfn.XLOOKUP($C117&amp;$D117&amp;$F117,[1]TEAMS!$C$1:$C$844&amp;[1]TEAMS!$D$1:$D$844&amp;[1]TEAMS!$F$1:$F$844,[1]TEAMS!P$1:P$844,"",0)</f>
        <v>1.0406249999999999</v>
      </c>
      <c r="P117" s="10" cm="1">
        <f t="array" ref="P117">_xlfn.XLOOKUP($C117&amp;$D117&amp;$F117,[1]TEAMS!$C$1:$C$844&amp;[1]TEAMS!$D$1:$D$844&amp;[1]TEAMS!$F$1:$F$844,[1]TEAMS!R$1:R$844,"",0)</f>
        <v>27.783333333333335</v>
      </c>
      <c r="Q117" s="7" t="str" cm="1">
        <f t="array" ref="Q117">_xlfn.XLOOKUP($C117&amp;$D117&amp;$F117,[1]TEAMS!$C$1:$C$844&amp;[1]TEAMS!$D$1:$D$844&amp;[1]TEAMS!$F$1:$F$844,[1]TEAMS!S$1:S$844,"",0)</f>
        <v>us</v>
      </c>
      <c r="R117" s="7" t="str" cm="1">
        <f t="array" ref="R117">_xlfn.XLOOKUP($C117&amp;$D117&amp;$F117,[1]TEAMS!$C$1:$C$844&amp;[1]TEAMS!$D$1:$D$844&amp;[1]TEAMS!$F$1:$F$844,[1]TEAMS!T$1:T$844,"",0)</f>
        <v>United States</v>
      </c>
      <c r="S117" s="7" t="str" cm="1">
        <f t="array" ref="S117">_xlfn.XLOOKUP($C117&amp;$D117&amp;$F117,[1]TEAMS!$C$1:$C$844&amp;[1]TEAMS!$D$1:$D$844&amp;[1]TEAMS!$F$1:$F$844,[1]TEAMS!U$1:U$844,"",0)</f>
        <v>North America</v>
      </c>
      <c r="T117" s="7" t="str" cm="1">
        <f t="array" ref="T117">_xlfn.XLOOKUP($C117&amp;$D117&amp;$F117,[1]TEAMS!$C$1:$C$844&amp;[1]TEAMS!$D$1:$D$844&amp;[1]TEAMS!$F$1:$F$844,[1]TEAMS!V$1:V$844,"",0)</f>
        <v>Americas</v>
      </c>
      <c r="U117" s="7" cm="1">
        <f t="array" ref="U117">_xlfn.XLOOKUP($C117&amp;$D117&amp;$F117,[1]TEAMS!$C$1:$C$844&amp;[1]TEAMS!$D$1:$D$844&amp;[1]TEAMS!$F$1:$F$844,[1]TEAMS!W$1:W$844,"",0)</f>
        <v>7</v>
      </c>
      <c r="V117" s="7" t="str" cm="1">
        <f t="array" ref="V117">_xlfn.XLOOKUP($C117&amp;$D117&amp;$F117,[1]TEAMS!$C$1:$C$844&amp;[1]TEAMS!$D$1:$D$844&amp;[1]TEAMS!$F$1:$F$844,[1]TEAMS!Z$1:Z$844,"",0)</f>
        <v>UCLA</v>
      </c>
      <c r="W117" s="7" t="str" cm="1">
        <f t="array" ref="W117">_xlfn.XLOOKUP($C117&amp;$D117&amp;$F117,[1]TEAMS!$C$1:$C$844&amp;[1]TEAMS!$D$1:$D$844&amp;[1]TEAMS!$F$1:$F$844,[1]TEAMS!X$1:X$844,"",0)</f>
        <v>PAC12</v>
      </c>
      <c r="X117" s="7" cm="1">
        <f t="array" ref="X117">_xlfn.XLOOKUP($C117&amp;$D117&amp;$F117,[1]TEAMS!$C$1:$C$844&amp;[1]TEAMS!$D$1:$D$844&amp;[1]TEAMS!$F$1:$F$844,[1]TEAMS!AF$1:AF$844,"",0)</f>
        <v>19500000</v>
      </c>
      <c r="Y117" s="8" cm="1">
        <f t="array" ref="Y117">_xlfn.XLOOKUP($C117&amp;$D117&amp;$F117,[1]TEAMS!$C$1:$C$844&amp;[1]TEAMS!$D$1:$D$844&amp;[1]TEAMS!$F$1:$F$844,[1]TEAMS!AG$1:AG$844,"",0)</f>
        <v>0.1840273334382761</v>
      </c>
      <c r="Z117" s="7" cm="1">
        <f t="array" ref="Z117">_xlfn.XLOOKUP($C117&amp;$D117&amp;$F117,[1]TEAMS!$C$1:$C$844&amp;[1]TEAMS!$D$1:$D$844&amp;[1]TEAMS!$F$1:$F$844,[1]TEAMS!AJ$1:AJ$844,"",0)</f>
        <v>2424</v>
      </c>
      <c r="AA117" s="7" cm="1">
        <f t="array" ref="AA117">_xlfn.XLOOKUP($C117&amp;$D117&amp;$F117,[1]TEAMS!$C$1:$C$844&amp;[1]TEAMS!$D$1:$D$844&amp;[1]TEAMS!$F$1:$F$844,[1]TEAMS!AR$1:AR$844,"",0)</f>
        <v>11.6</v>
      </c>
      <c r="AB117" s="8">
        <f t="shared" si="8"/>
        <v>1.4163300256888127</v>
      </c>
      <c r="AC117" s="7" cm="1">
        <f t="array" ref="AC117">_xlfn.XLOOKUP($C117&amp;$D117&amp;$F117,[1]TEAMS!$C$1:$C$844&amp;[1]TEAMS!$D$1:$D$844&amp;[1]TEAMS!$F$1:$F$844,[1]TEAMS!AL$1:AL$844,0,0)</f>
        <v>4.7</v>
      </c>
      <c r="AD117" s="7" cm="1">
        <f t="array" ref="AD117">_xlfn.XLOOKUP($C117&amp;$D117&amp;$F117,[1]TEAMS!$C$1:$C$844&amp;[1]TEAMS!$D$1:$D$844&amp;[1]TEAMS!$F$1:$F$844,[1]TEAMS!AM$1:AM$844,0,0)</f>
        <v>3.8</v>
      </c>
      <c r="AE117" s="7" cm="1">
        <f t="array" ref="AE117">_xlfn.XLOOKUP($C117&amp;$D117&amp;$F117,[1]TEAMS!$C$1:$C$844&amp;[1]TEAMS!$D$1:$D$844&amp;[1]TEAMS!$F$1:$F$844,[1]TEAMS!AN$1:AN$844,0,0)</f>
        <v>8.5</v>
      </c>
      <c r="AF117" s="7"/>
      <c r="AG117" s="8">
        <f t="shared" si="11"/>
        <v>2.2941176470588234</v>
      </c>
      <c r="AH117" s="8" cm="1">
        <f t="array" ref="AH117">IF(OR($AE117="",$Z117=""),0,SUMPRODUCT(--($C$2:$C$528=$C117),--($D$2:$D$528=$D117),$Z$2:$Z$528,$AE$2:$AE$528)/SUMIFS($Z$2:$Z$528,$C$2:$C$528,$C117,$D$2:$D$528,$D117))</f>
        <v>5.9762051075404221</v>
      </c>
      <c r="AI117" s="7" cm="1">
        <f t="array" ref="AI117">_xlfn.XLOOKUP($C117&amp;$D117&amp;$F117,[1]TEAMS!$C$1:$C$844&amp;[1]TEAMS!$D$1:$D$844&amp;[1]TEAMS!$F$1:$F$844,[1]TEAMS!AO$1:AO$844,"",0)</f>
        <v>3.5</v>
      </c>
      <c r="AJ117" s="8">
        <f t="shared" si="12"/>
        <v>5.5714285714285712</v>
      </c>
      <c r="AK117" s="8" cm="1">
        <f t="array" ref="AK117">IF(OR($AI117="",$Z117=""),0,SUMPRODUCT(--($C$2:$C$528=$C117),--($D$2:$D$528=$D117),$Z$2:$Z$528,$AI$2:$AI$528)/SUMIFS($Z$2:$Z$528,$C$2:$C$528,$C117,$D$2:$D$528,$D117))</f>
        <v>1.4627612955220874</v>
      </c>
      <c r="AL117" s="7" cm="1">
        <f t="array" ref="AL117">_xlfn.XLOOKUP($C117&amp;$D117&amp;$F117,[1]TEAMS!$C$1:$C$844&amp;[1]TEAMS!$D$1:$D$844&amp;[1]TEAMS!$F$1:$F$844,[1]TEAMS!AP$1:AP$844,"",0)</f>
        <v>3.33</v>
      </c>
      <c r="AM117" s="8">
        <f t="shared" si="13"/>
        <v>5.8558558558558556</v>
      </c>
      <c r="AN117" s="8" cm="1">
        <f t="array" ref="AN117">IF(OR($AL117="",$Z117=""),0,SUMPRODUCT(--($C$2:$C$528=$C117),--($D$2:$D$528=$D117),$Z$2:$Z$528,$AL$2:$AL$528)/SUMIFS($Z$2:$Z$528,$C$2:$C$528,$C117,$D$2:$D$528,$D117))</f>
        <v>1.2857870347050817</v>
      </c>
      <c r="AO117" s="7" cm="1">
        <f t="array" ref="AO117">_xlfn.XLOOKUP($C117&amp;$D117&amp;$F117,[1]TEAMS!$C$1:$C$844&amp;[1]TEAMS!$D$1:$D$844&amp;[1]TEAMS!$F$1:$F$844,[1]TEAMS!AQ$1:AQ$844,0,0)</f>
        <v>23.4</v>
      </c>
      <c r="AP117" s="7" cm="1">
        <f t="array" ref="AP117">_xlfn.XLOOKUP($C117&amp;$D117&amp;$F117,[1]TEAMS!$C$1:$C$844&amp;[1]TEAMS!$D$1:$D$844&amp;[1]TEAMS!$F$1:$F$844,[1]TEAMS!AS$1:AS$844,0,0)</f>
        <v>55.300000000000004</v>
      </c>
      <c r="AQ117" s="10" cm="1">
        <f t="array" ref="AQ117">_xlfn.XLOOKUP($C117&amp;$D117&amp;$F117,[1]TEAMS!$C$1:$C$844&amp;[1]TEAMS!$D$1:$D$844&amp;[1]TEAMS!$F$1:$F$844,[1]TEAMS!AT$1:AT$844,0,0)</f>
        <v>12.2</v>
      </c>
      <c r="AR117" s="10" cm="1">
        <f t="array" ref="AR117">_xlfn.XLOOKUP($C117&amp;$D117&amp;$F117,[1]TEAMS!$C$1:$C$844&amp;[1]TEAMS!$D$1:$D$844&amp;[1]TEAMS!$F$1:$F$844,[1]TEAMS!AU$1:AU$844,0,0)</f>
        <v>1.2</v>
      </c>
      <c r="AS117" s="10" cm="1">
        <f t="array" ref="AS117">_xlfn.XLOOKUP($C117&amp;$D117&amp;$F117,[1]TEAMS!$C$1:$C$844&amp;[1]TEAMS!$D$1:$D$844&amp;[1]TEAMS!$F$1:$F$844,[1]TEAMS!AV$1:AV$844,0,0)</f>
        <v>1.4</v>
      </c>
      <c r="AT117" s="10" cm="1">
        <f t="array" ref="AT117">_xlfn.XLOOKUP($C117&amp;$D117&amp;$F117,[1]TEAMS!$C$1:$C$844&amp;[1]TEAMS!$D$1:$D$844&amp;[1]TEAMS!$F$1:$F$844,[1]TEAMS!AW$1:AW$844,0,0)</f>
        <v>11.3</v>
      </c>
      <c r="AU117" s="10" cm="1">
        <f t="array" ref="AU117">_xlfn.XLOOKUP($C117&amp;$D117&amp;$F117,[1]TEAMS!$C$1:$C$844&amp;[1]TEAMS!$D$1:$D$844&amp;[1]TEAMS!$F$1:$F$844,[1]TEAMS!AX$1:AX$844,0,0)</f>
        <v>1.0796460176991149</v>
      </c>
      <c r="AV117" s="10" cm="1">
        <f t="array" ref="AV117">_xlfn.XLOOKUP($C117&amp;$D117&amp;$F117,[1]TEAMS!$C$1:$C$844&amp;[1]TEAMS!$D$1:$D$844&amp;[1]TEAMS!$F$1:$F$844,[1]TEAMS!AY$1:AY$844,0,0)</f>
        <v>2.5999999999999996</v>
      </c>
      <c r="AW117" s="7"/>
      <c r="AX117" s="7"/>
      <c r="BB117" s="1" t="s">
        <v>150</v>
      </c>
      <c r="BC117" s="1">
        <v>2016</v>
      </c>
      <c r="BD117" s="1" t="s">
        <v>151</v>
      </c>
      <c r="BE117" s="7" t="s">
        <v>152</v>
      </c>
      <c r="BH117">
        <v>19500000</v>
      </c>
    </row>
    <row r="118" spans="1:60" x14ac:dyDescent="0.2">
      <c r="A118" s="1" t="str">
        <f t="shared" si="7"/>
        <v>2016-CLE-Kyrie Irving</v>
      </c>
      <c r="B118" s="1" t="s">
        <v>150</v>
      </c>
      <c r="C118" s="1">
        <v>2016</v>
      </c>
      <c r="D118" s="1" t="s">
        <v>151</v>
      </c>
      <c r="E118" s="1" t="str">
        <f t="shared" si="9"/>
        <v>2016-CLE</v>
      </c>
      <c r="F118" s="7" t="s">
        <v>153</v>
      </c>
      <c r="G118" s="7" cm="1">
        <f t="array" ref="G118">_xlfn.XLOOKUP($C118&amp;$D118&amp;$F118,[1]TEAMS!$C$1:$C$844&amp;[1]TEAMS!$D$1:$D$844&amp;[1]TEAMS!$F$1:$F$844,[1]TEAMS!G$1:G$844,"",0)</f>
        <v>2</v>
      </c>
      <c r="H118" s="7" t="str" cm="1">
        <f t="array" ref="H118">_xlfn.XLOOKUP($C118&amp;$D118&amp;$F118,[1]TEAMS!$C$1:$C$844&amp;[1]TEAMS!$D$1:$D$844&amp;[1]TEAMS!$F$1:$F$844,[1]TEAMS!H$1:H$844,"",0)</f>
        <v>PG</v>
      </c>
      <c r="I118" s="8" cm="1">
        <f t="array" ref="I118">_xlfn.XLOOKUP($C118&amp;$D118&amp;$F118,[1]TEAMS!$C$1:$C$844&amp;[1]TEAMS!$D$1:$D$844&amp;[1]TEAMS!$F$1:$F$844,[1]TEAMS!BG$1:BG$844,"",0)</f>
        <v>1.01</v>
      </c>
      <c r="J118" s="9">
        <f t="shared" si="10"/>
        <v>1</v>
      </c>
      <c r="K118" s="7" cm="1">
        <f t="array" ref="K118">_xlfn.XLOOKUP($C118&amp;$D118&amp;$F118,[1]TEAMS!$C$1:$C$844&amp;[1]TEAMS!$D$1:$D$844&amp;[1]TEAMS!$F$1:$F$844,[1]TEAMS!J$1:J$844,"",0)</f>
        <v>74</v>
      </c>
      <c r="L118" s="7" cm="1">
        <f t="array" ref="L118">_xlfn.XLOOKUP($C118&amp;$D118&amp;$F118,[1]TEAMS!$C$1:$C$844&amp;[1]TEAMS!$D$1:$D$844&amp;[1]TEAMS!$F$1:$F$844,[1]TEAMS!L$1:L$844,"",0)</f>
        <v>195</v>
      </c>
      <c r="M118" s="10" cm="1">
        <f t="array" ref="M118">_xlfn.XLOOKUP($C118&amp;$D118&amp;$F118,[1]TEAMS!$C$1:$C$844&amp;[1]TEAMS!$D$1:$D$844&amp;[1]TEAMS!$F$1:$F$844,[1]TEAMS!N$1:N$844,"",0)</f>
        <v>25.031876512474966</v>
      </c>
      <c r="N118" s="7" cm="1">
        <f t="array" ref="N118">_xlfn.XLOOKUP($C118&amp;$D118&amp;$F118,[1]TEAMS!$C$1:$C$844&amp;[1]TEAMS!$D$1:$D$844&amp;[1]TEAMS!$F$1:$F$844,[1]TEAMS!O$1:O$844,"",0)</f>
        <v>76</v>
      </c>
      <c r="O118" s="11" cm="1">
        <f t="array" ref="O118">_xlfn.XLOOKUP($C118&amp;$D118&amp;$F118,[1]TEAMS!$C$1:$C$844&amp;[1]TEAMS!$D$1:$D$844&amp;[1]TEAMS!$F$1:$F$844,[1]TEAMS!P$1:P$844,"",0)</f>
        <v>1.027027027027027</v>
      </c>
      <c r="P118" s="10" cm="1">
        <f t="array" ref="P118">_xlfn.XLOOKUP($C118&amp;$D118&amp;$F118,[1]TEAMS!$C$1:$C$844&amp;[1]TEAMS!$D$1:$D$844&amp;[1]TEAMS!$F$1:$F$844,[1]TEAMS!R$1:R$844,"",0)</f>
        <v>24.238888888888887</v>
      </c>
      <c r="Q118" s="7" t="str" cm="1">
        <f t="array" ref="Q118">_xlfn.XLOOKUP($C118&amp;$D118&amp;$F118,[1]TEAMS!$C$1:$C$844&amp;[1]TEAMS!$D$1:$D$844&amp;[1]TEAMS!$F$1:$F$844,[1]TEAMS!S$1:S$844,"",0)</f>
        <v>au</v>
      </c>
      <c r="R118" s="7" t="str" cm="1">
        <f t="array" ref="R118">_xlfn.XLOOKUP($C118&amp;$D118&amp;$F118,[1]TEAMS!$C$1:$C$844&amp;[1]TEAMS!$D$1:$D$844&amp;[1]TEAMS!$F$1:$F$844,[1]TEAMS!T$1:T$844,"",0)</f>
        <v>Australia</v>
      </c>
      <c r="S118" s="7" t="str" cm="1">
        <f t="array" ref="S118">_xlfn.XLOOKUP($C118&amp;$D118&amp;$F118,[1]TEAMS!$C$1:$C$844&amp;[1]TEAMS!$D$1:$D$844&amp;[1]TEAMS!$F$1:$F$844,[1]TEAMS!U$1:U$844,"",0)</f>
        <v>Australia + Oceania</v>
      </c>
      <c r="T118" s="7" t="str" cm="1">
        <f t="array" ref="T118">_xlfn.XLOOKUP($C118&amp;$D118&amp;$F118,[1]TEAMS!$C$1:$C$844&amp;[1]TEAMS!$D$1:$D$844&amp;[1]TEAMS!$F$1:$F$844,[1]TEAMS!V$1:V$844,"",0)</f>
        <v>South Pacific</v>
      </c>
      <c r="U118" s="7" cm="1">
        <f t="array" ref="U118">_xlfn.XLOOKUP($C118&amp;$D118&amp;$F118,[1]TEAMS!$C$1:$C$844&amp;[1]TEAMS!$D$1:$D$844&amp;[1]TEAMS!$F$1:$F$844,[1]TEAMS!W$1:W$844,"",0)</f>
        <v>4</v>
      </c>
      <c r="V118" s="7" t="str" cm="1">
        <f t="array" ref="V118">_xlfn.XLOOKUP($C118&amp;$D118&amp;$F118,[1]TEAMS!$C$1:$C$844&amp;[1]TEAMS!$D$1:$D$844&amp;[1]TEAMS!$F$1:$F$844,[1]TEAMS!Z$1:Z$844,"",0)</f>
        <v>Duke</v>
      </c>
      <c r="W118" s="7" t="str" cm="1">
        <f t="array" ref="W118">_xlfn.XLOOKUP($C118&amp;$D118&amp;$F118,[1]TEAMS!$C$1:$C$844&amp;[1]TEAMS!$D$1:$D$844&amp;[1]TEAMS!$F$1:$F$844,[1]TEAMS!X$1:X$844,"",0)</f>
        <v>ACC</v>
      </c>
      <c r="X118" s="7" cm="1">
        <f t="array" ref="X118">_xlfn.XLOOKUP($C118&amp;$D118&amp;$F118,[1]TEAMS!$C$1:$C$844&amp;[1]TEAMS!$D$1:$D$844&amp;[1]TEAMS!$F$1:$F$844,[1]TEAMS!AF$1:AF$844,"",0)</f>
        <v>14746000</v>
      </c>
      <c r="Y118" s="8" cm="1">
        <f t="array" ref="Y118">_xlfn.XLOOKUP($C118&amp;$D118&amp;$F118,[1]TEAMS!$C$1:$C$844&amp;[1]TEAMS!$D$1:$D$844&amp;[1]TEAMS!$F$1:$F$844,[1]TEAMS!AG$1:AG$844,"",0)</f>
        <v>0.13916241327593945</v>
      </c>
      <c r="Z118" s="7" cm="1">
        <f t="array" ref="Z118">_xlfn.XLOOKUP($C118&amp;$D118&amp;$F118,[1]TEAMS!$C$1:$C$844&amp;[1]TEAMS!$D$1:$D$844&amp;[1]TEAMS!$F$1:$F$844,[1]TEAMS!AJ$1:AJ$844,"",0)</f>
        <v>1667</v>
      </c>
      <c r="AA118" s="7" cm="1">
        <f t="array" ref="AA118">_xlfn.XLOOKUP($C118&amp;$D118&amp;$F118,[1]TEAMS!$C$1:$C$844&amp;[1]TEAMS!$D$1:$D$844&amp;[1]TEAMS!$F$1:$F$844,[1]TEAMS!AR$1:AR$844,"",0)</f>
        <v>8.4</v>
      </c>
      <c r="AB118" s="8">
        <f t="shared" si="8"/>
        <v>0.70532413237294123</v>
      </c>
      <c r="AC118" s="7" cm="1">
        <f t="array" ref="AC118">_xlfn.XLOOKUP($C118&amp;$D118&amp;$F118,[1]TEAMS!$C$1:$C$844&amp;[1]TEAMS!$D$1:$D$844&amp;[1]TEAMS!$F$1:$F$844,[1]TEAMS!AL$1:AL$844,0,0)</f>
        <v>3.2</v>
      </c>
      <c r="AD118" s="7" cm="1">
        <f t="array" ref="AD118">_xlfn.XLOOKUP($C118&amp;$D118&amp;$F118,[1]TEAMS!$C$1:$C$844&amp;[1]TEAMS!$D$1:$D$844&amp;[1]TEAMS!$F$1:$F$844,[1]TEAMS!AM$1:AM$844,0,0)</f>
        <v>1.7</v>
      </c>
      <c r="AE118" s="7" cm="1">
        <f t="array" ref="AE118">_xlfn.XLOOKUP($C118&amp;$D118&amp;$F118,[1]TEAMS!$C$1:$C$844&amp;[1]TEAMS!$D$1:$D$844&amp;[1]TEAMS!$F$1:$F$844,[1]TEAMS!AN$1:AN$844,0,0)</f>
        <v>5</v>
      </c>
      <c r="AF118" s="7"/>
      <c r="AG118" s="8">
        <f t="shared" si="11"/>
        <v>2.9492000000000003</v>
      </c>
      <c r="AH118" s="8" cm="1">
        <f t="array" ref="AH118">IF(OR($AE118="",$Z118=""),0,SUMPRODUCT(--($C$2:$C$528=$C118),--($D$2:$D$528=$D118),$Z$2:$Z$528,$AE$2:$AE$528)/SUMIFS($Z$2:$Z$528,$C$2:$C$528,$C118,$D$2:$D$528,$D118))</f>
        <v>5.9762051075404221</v>
      </c>
      <c r="AI118" s="7" cm="1">
        <f t="array" ref="AI118">_xlfn.XLOOKUP($C118&amp;$D118&amp;$F118,[1]TEAMS!$C$1:$C$844&amp;[1]TEAMS!$D$1:$D$844&amp;[1]TEAMS!$F$1:$F$844,[1]TEAMS!AO$1:AO$844,"",0)</f>
        <v>0.5</v>
      </c>
      <c r="AJ118" s="8">
        <f t="shared" si="12"/>
        <v>29.492000000000001</v>
      </c>
      <c r="AK118" s="8" cm="1">
        <f t="array" ref="AK118">IF(OR($AI118="",$Z118=""),0,SUMPRODUCT(--($C$2:$C$528=$C118),--($D$2:$D$528=$D118),$Z$2:$Z$528,$AI$2:$AI$528)/SUMIFS($Z$2:$Z$528,$C$2:$C$528,$C118,$D$2:$D$528,$D118))</f>
        <v>1.4627612955220874</v>
      </c>
      <c r="AL118" s="7" cm="1">
        <f t="array" ref="AL118">_xlfn.XLOOKUP($C118&amp;$D118&amp;$F118,[1]TEAMS!$C$1:$C$844&amp;[1]TEAMS!$D$1:$D$844&amp;[1]TEAMS!$F$1:$F$844,[1]TEAMS!AP$1:AP$844,"",0)</f>
        <v>1.1399999999999999</v>
      </c>
      <c r="AM118" s="8">
        <f t="shared" si="13"/>
        <v>12.935087719298247</v>
      </c>
      <c r="AN118" s="8" cm="1">
        <f t="array" ref="AN118">IF(OR($AL118="",$Z118=""),0,SUMPRODUCT(--($C$2:$C$528=$C118),--($D$2:$D$528=$D118),$Z$2:$Z$528,$AL$2:$AL$528)/SUMIFS($Z$2:$Z$528,$C$2:$C$528,$C118,$D$2:$D$528,$D118))</f>
        <v>1.2857870347050817</v>
      </c>
      <c r="AO118" s="7" cm="1">
        <f t="array" ref="AO118">_xlfn.XLOOKUP($C118&amp;$D118&amp;$F118,[1]TEAMS!$C$1:$C$844&amp;[1]TEAMS!$D$1:$D$844&amp;[1]TEAMS!$F$1:$F$844,[1]TEAMS!AQ$1:AQ$844,0,0)</f>
        <v>29.5</v>
      </c>
      <c r="AP118" s="7" cm="1">
        <f t="array" ref="AP118">_xlfn.XLOOKUP($C118&amp;$D118&amp;$F118,[1]TEAMS!$C$1:$C$844&amp;[1]TEAMS!$D$1:$D$844&amp;[1]TEAMS!$F$1:$F$844,[1]TEAMS!AS$1:AS$844,0,0)</f>
        <v>54</v>
      </c>
      <c r="AQ118" s="10" cm="1">
        <f t="array" ref="AQ118">_xlfn.XLOOKUP($C118&amp;$D118&amp;$F118,[1]TEAMS!$C$1:$C$844&amp;[1]TEAMS!$D$1:$D$844&amp;[1]TEAMS!$F$1:$F$844,[1]TEAMS!AT$1:AT$844,0,0)</f>
        <v>26.6</v>
      </c>
      <c r="AR118" s="10" cm="1">
        <f t="array" ref="AR118">_xlfn.XLOOKUP($C118&amp;$D118&amp;$F118,[1]TEAMS!$C$1:$C$844&amp;[1]TEAMS!$D$1:$D$844&amp;[1]TEAMS!$F$1:$F$844,[1]TEAMS!AU$1:AU$844,0,0)</f>
        <v>1.7</v>
      </c>
      <c r="AS118" s="10" cm="1">
        <f t="array" ref="AS118">_xlfn.XLOOKUP($C118&amp;$D118&amp;$F118,[1]TEAMS!$C$1:$C$844&amp;[1]TEAMS!$D$1:$D$844&amp;[1]TEAMS!$F$1:$F$844,[1]TEAMS!AV$1:AV$844,0,0)</f>
        <v>0.9</v>
      </c>
      <c r="AT118" s="10" cm="1">
        <f t="array" ref="AT118">_xlfn.XLOOKUP($C118&amp;$D118&amp;$F118,[1]TEAMS!$C$1:$C$844&amp;[1]TEAMS!$D$1:$D$844&amp;[1]TEAMS!$F$1:$F$844,[1]TEAMS!AW$1:AW$844,0,0)</f>
        <v>11.4</v>
      </c>
      <c r="AU118" s="10" cm="1">
        <f t="array" ref="AU118">_xlfn.XLOOKUP($C118&amp;$D118&amp;$F118,[1]TEAMS!$C$1:$C$844&amp;[1]TEAMS!$D$1:$D$844&amp;[1]TEAMS!$F$1:$F$844,[1]TEAMS!AX$1:AX$844,0,0)</f>
        <v>2.3333333333333335</v>
      </c>
      <c r="AV118" s="10" cm="1">
        <f t="array" ref="AV118">_xlfn.XLOOKUP($C118&amp;$D118&amp;$F118,[1]TEAMS!$C$1:$C$844&amp;[1]TEAMS!$D$1:$D$844&amp;[1]TEAMS!$F$1:$F$844,[1]TEAMS!AY$1:AY$844,0,0)</f>
        <v>2.6</v>
      </c>
      <c r="AW118" s="7"/>
      <c r="AX118" s="7"/>
      <c r="BB118" s="1" t="s">
        <v>150</v>
      </c>
      <c r="BC118" s="1">
        <v>2016</v>
      </c>
      <c r="BD118" s="1" t="s">
        <v>151</v>
      </c>
      <c r="BE118" s="7" t="s">
        <v>153</v>
      </c>
      <c r="BH118">
        <v>14746000</v>
      </c>
    </row>
    <row r="119" spans="1:60" x14ac:dyDescent="0.2">
      <c r="A119" s="1" t="str">
        <f t="shared" si="7"/>
        <v>2016-CLE-Tristan Thompson</v>
      </c>
      <c r="B119" s="1" t="s">
        <v>150</v>
      </c>
      <c r="C119" s="1">
        <v>2016</v>
      </c>
      <c r="D119" s="1" t="s">
        <v>151</v>
      </c>
      <c r="E119" s="1" t="str">
        <f t="shared" si="9"/>
        <v>2016-CLE</v>
      </c>
      <c r="F119" s="7" t="s">
        <v>154</v>
      </c>
      <c r="G119" s="7" cm="1">
        <f t="array" ref="G119">_xlfn.XLOOKUP($C119&amp;$D119&amp;$F119,[1]TEAMS!$C$1:$C$844&amp;[1]TEAMS!$D$1:$D$844&amp;[1]TEAMS!$F$1:$F$844,[1]TEAMS!G$1:G$844,"",0)</f>
        <v>13</v>
      </c>
      <c r="H119" s="7" t="str" cm="1">
        <f t="array" ref="H119">_xlfn.XLOOKUP($C119&amp;$D119&amp;$F119,[1]TEAMS!$C$1:$C$844&amp;[1]TEAMS!$D$1:$D$844&amp;[1]TEAMS!$F$1:$F$844,[1]TEAMS!H$1:H$844,"",0)</f>
        <v>PF</v>
      </c>
      <c r="I119" s="8" cm="1">
        <f t="array" ref="I119">_xlfn.XLOOKUP($C119&amp;$D119&amp;$F119,[1]TEAMS!$C$1:$C$844&amp;[1]TEAMS!$D$1:$D$844&amp;[1]TEAMS!$F$1:$F$844,[1]TEAMS!BG$1:BG$844,"",0)</f>
        <v>4.78</v>
      </c>
      <c r="J119" s="9">
        <f t="shared" si="10"/>
        <v>5</v>
      </c>
      <c r="K119" s="7" cm="1">
        <f t="array" ref="K119">_xlfn.XLOOKUP($C119&amp;$D119&amp;$F119,[1]TEAMS!$C$1:$C$844&amp;[1]TEAMS!$D$1:$D$844&amp;[1]TEAMS!$F$1:$F$844,[1]TEAMS!J$1:J$844,"",0)</f>
        <v>81</v>
      </c>
      <c r="L119" s="7" cm="1">
        <f t="array" ref="L119">_xlfn.XLOOKUP($C119&amp;$D119&amp;$F119,[1]TEAMS!$C$1:$C$844&amp;[1]TEAMS!$D$1:$D$844&amp;[1]TEAMS!$F$1:$F$844,[1]TEAMS!L$1:L$844,"",0)</f>
        <v>254</v>
      </c>
      <c r="M119" s="10" cm="1">
        <f t="array" ref="M119">_xlfn.XLOOKUP($C119&amp;$D119&amp;$F119,[1]TEAMS!$C$1:$C$844&amp;[1]TEAMS!$D$1:$D$844&amp;[1]TEAMS!$F$1:$F$844,[1]TEAMS!N$1:N$844,"",0)</f>
        <v>27.213594838738217</v>
      </c>
      <c r="N119" s="7" cm="1">
        <f t="array" ref="N119">_xlfn.XLOOKUP($C119&amp;$D119&amp;$F119,[1]TEAMS!$C$1:$C$844&amp;[1]TEAMS!$D$1:$D$844&amp;[1]TEAMS!$F$1:$F$844,[1]TEAMS!O$1:O$844,"",0)</f>
        <v>85.25</v>
      </c>
      <c r="O119" s="11" cm="1">
        <f t="array" ref="O119">_xlfn.XLOOKUP($C119&amp;$D119&amp;$F119,[1]TEAMS!$C$1:$C$844&amp;[1]TEAMS!$D$1:$D$844&amp;[1]TEAMS!$F$1:$F$844,[1]TEAMS!P$1:P$844,"",0)</f>
        <v>1.0524691358024691</v>
      </c>
      <c r="P119" s="10" cm="1">
        <f t="array" ref="P119">_xlfn.XLOOKUP($C119&amp;$D119&amp;$F119,[1]TEAMS!$C$1:$C$844&amp;[1]TEAMS!$D$1:$D$844&amp;[1]TEAMS!$F$1:$F$844,[1]TEAMS!R$1:R$844,"",0)</f>
        <v>25.266666666666666</v>
      </c>
      <c r="Q119" s="7" t="str" cm="1">
        <f t="array" ref="Q119">_xlfn.XLOOKUP($C119&amp;$D119&amp;$F119,[1]TEAMS!$C$1:$C$844&amp;[1]TEAMS!$D$1:$D$844&amp;[1]TEAMS!$F$1:$F$844,[1]TEAMS!S$1:S$844,"",0)</f>
        <v>ca</v>
      </c>
      <c r="R119" s="7" t="str" cm="1">
        <f t="array" ref="R119">_xlfn.XLOOKUP($C119&amp;$D119&amp;$F119,[1]TEAMS!$C$1:$C$844&amp;[1]TEAMS!$D$1:$D$844&amp;[1]TEAMS!$F$1:$F$844,[1]TEAMS!T$1:T$844,"",0)</f>
        <v>Canada</v>
      </c>
      <c r="S119" s="7" t="str" cm="1">
        <f t="array" ref="S119">_xlfn.XLOOKUP($C119&amp;$D119&amp;$F119,[1]TEAMS!$C$1:$C$844&amp;[1]TEAMS!$D$1:$D$844&amp;[1]TEAMS!$F$1:$F$844,[1]TEAMS!U$1:U$844,"",0)</f>
        <v>North America</v>
      </c>
      <c r="T119" s="7" t="str" cm="1">
        <f t="array" ref="T119">_xlfn.XLOOKUP($C119&amp;$D119&amp;$F119,[1]TEAMS!$C$1:$C$844&amp;[1]TEAMS!$D$1:$D$844&amp;[1]TEAMS!$F$1:$F$844,[1]TEAMS!V$1:V$844,"",0)</f>
        <v>Americas</v>
      </c>
      <c r="U119" s="7" cm="1">
        <f t="array" ref="U119">_xlfn.XLOOKUP($C119&amp;$D119&amp;$F119,[1]TEAMS!$C$1:$C$844&amp;[1]TEAMS!$D$1:$D$844&amp;[1]TEAMS!$F$1:$F$844,[1]TEAMS!W$1:W$844,"",0)</f>
        <v>4</v>
      </c>
      <c r="V119" s="7" t="str" cm="1">
        <f t="array" ref="V119">_xlfn.XLOOKUP($C119&amp;$D119&amp;$F119,[1]TEAMS!$C$1:$C$844&amp;[1]TEAMS!$D$1:$D$844&amp;[1]TEAMS!$F$1:$F$844,[1]TEAMS!Z$1:Z$844,"",0)</f>
        <v>Texas</v>
      </c>
      <c r="W119" s="7" t="str" cm="1">
        <f t="array" ref="W119">_xlfn.XLOOKUP($C119&amp;$D119&amp;$F119,[1]TEAMS!$C$1:$C$844&amp;[1]TEAMS!$D$1:$D$844&amp;[1]TEAMS!$F$1:$F$844,[1]TEAMS!X$1:X$844,"",0)</f>
        <v>BIG12</v>
      </c>
      <c r="X119" s="7" cm="1">
        <f t="array" ref="X119">_xlfn.XLOOKUP($C119&amp;$D119&amp;$F119,[1]TEAMS!$C$1:$C$844&amp;[1]TEAMS!$D$1:$D$844&amp;[1]TEAMS!$F$1:$F$844,[1]TEAMS!AF$1:AF$844,"",0)</f>
        <v>14260870</v>
      </c>
      <c r="Y119" s="8" cm="1">
        <f t="array" ref="Y119">_xlfn.XLOOKUP($C119&amp;$D119&amp;$F119,[1]TEAMS!$C$1:$C$844&amp;[1]TEAMS!$D$1:$D$844&amp;[1]TEAMS!$F$1:$F$844,[1]TEAMS!AG$1:AG$844,"",0)</f>
        <v>0.13458409633896967</v>
      </c>
      <c r="Z119" s="7" cm="1">
        <f t="array" ref="Z119">_xlfn.XLOOKUP($C119&amp;$D119&amp;$F119,[1]TEAMS!$C$1:$C$844&amp;[1]TEAMS!$D$1:$D$844&amp;[1]TEAMS!$F$1:$F$844,[1]TEAMS!AJ$1:AJ$844,"",0)</f>
        <v>2269</v>
      </c>
      <c r="AA119" s="7" cm="1">
        <f t="array" ref="AA119">_xlfn.XLOOKUP($C119&amp;$D119&amp;$F119,[1]TEAMS!$C$1:$C$844&amp;[1]TEAMS!$D$1:$D$844&amp;[1]TEAMS!$F$1:$F$844,[1]TEAMS!AR$1:AR$844,"",0)</f>
        <v>15.91</v>
      </c>
      <c r="AB119" s="8">
        <f t="shared" si="8"/>
        <v>1.8183544048758375</v>
      </c>
      <c r="AC119" s="7" cm="1">
        <f t="array" ref="AC119">_xlfn.XLOOKUP($C119&amp;$D119&amp;$F119,[1]TEAMS!$C$1:$C$844&amp;[1]TEAMS!$D$1:$D$844&amp;[1]TEAMS!$F$1:$F$844,[1]TEAMS!AL$1:AL$844,0,0)</f>
        <v>5.6</v>
      </c>
      <c r="AD119" s="7" cm="1">
        <f t="array" ref="AD119">_xlfn.XLOOKUP($C119&amp;$D119&amp;$F119,[1]TEAMS!$C$1:$C$844&amp;[1]TEAMS!$D$1:$D$844&amp;[1]TEAMS!$F$1:$F$844,[1]TEAMS!AM$1:AM$844,0,0)</f>
        <v>3.1</v>
      </c>
      <c r="AE119" s="7" cm="1">
        <f t="array" ref="AE119">_xlfn.XLOOKUP($C119&amp;$D119&amp;$F119,[1]TEAMS!$C$1:$C$844&amp;[1]TEAMS!$D$1:$D$844&amp;[1]TEAMS!$F$1:$F$844,[1]TEAMS!AN$1:AN$844,0,0)</f>
        <v>8.6999999999999993</v>
      </c>
      <c r="AF119" s="7"/>
      <c r="AG119" s="8">
        <f t="shared" si="11"/>
        <v>1.6391804597701152</v>
      </c>
      <c r="AH119" s="8" cm="1">
        <f t="array" ref="AH119">IF(OR($AE119="",$Z119=""),0,SUMPRODUCT(--($C$2:$C$528=$C119),--($D$2:$D$528=$D119),$Z$2:$Z$528,$AE$2:$AE$528)/SUMIFS($Z$2:$Z$528,$C$2:$C$528,$C119,$D$2:$D$528,$D119))</f>
        <v>5.9762051075404221</v>
      </c>
      <c r="AI119" s="7" cm="1">
        <f t="array" ref="AI119">_xlfn.XLOOKUP($C119&amp;$D119&amp;$F119,[1]TEAMS!$C$1:$C$844&amp;[1]TEAMS!$D$1:$D$844&amp;[1]TEAMS!$F$1:$F$844,[1]TEAMS!AO$1:AO$844,"",0)</f>
        <v>3</v>
      </c>
      <c r="AJ119" s="8">
        <f t="shared" si="12"/>
        <v>4.7536233333333335</v>
      </c>
      <c r="AK119" s="8" cm="1">
        <f t="array" ref="AK119">IF(OR($AI119="",$Z119=""),0,SUMPRODUCT(--($C$2:$C$528=$C119),--($D$2:$D$528=$D119),$Z$2:$Z$528,$AI$2:$AI$528)/SUMIFS($Z$2:$Z$528,$C$2:$C$528,$C119,$D$2:$D$528,$D119))</f>
        <v>1.4627612955220874</v>
      </c>
      <c r="AL119" s="7" cm="1">
        <f t="array" ref="AL119">_xlfn.XLOOKUP($C119&amp;$D119&amp;$F119,[1]TEAMS!$C$1:$C$844&amp;[1]TEAMS!$D$1:$D$844&amp;[1]TEAMS!$F$1:$F$844,[1]TEAMS!AP$1:AP$844,"",0)</f>
        <v>1.05</v>
      </c>
      <c r="AM119" s="8">
        <f t="shared" si="13"/>
        <v>13.581780952380953</v>
      </c>
      <c r="AN119" s="8" cm="1">
        <f t="array" ref="AN119">IF(OR($AL119="",$Z119=""),0,SUMPRODUCT(--($C$2:$C$528=$C119),--($D$2:$D$528=$D119),$Z$2:$Z$528,$AL$2:$AL$528)/SUMIFS($Z$2:$Z$528,$C$2:$C$528,$C119,$D$2:$D$528,$D119))</f>
        <v>1.2857870347050817</v>
      </c>
      <c r="AO119" s="7" cm="1">
        <f t="array" ref="AO119">_xlfn.XLOOKUP($C119&amp;$D119&amp;$F119,[1]TEAMS!$C$1:$C$844&amp;[1]TEAMS!$D$1:$D$844&amp;[1]TEAMS!$F$1:$F$844,[1]TEAMS!AQ$1:AQ$844,0,0)</f>
        <v>11.7</v>
      </c>
      <c r="AP119" s="7" cm="1">
        <f t="array" ref="AP119">_xlfn.XLOOKUP($C119&amp;$D119&amp;$F119,[1]TEAMS!$C$1:$C$844&amp;[1]TEAMS!$D$1:$D$844&amp;[1]TEAMS!$F$1:$F$844,[1]TEAMS!AS$1:AS$844,0,0)</f>
        <v>61.1</v>
      </c>
      <c r="AQ119" s="10" cm="1">
        <f t="array" ref="AQ119">_xlfn.XLOOKUP($C119&amp;$D119&amp;$F119,[1]TEAMS!$C$1:$C$844&amp;[1]TEAMS!$D$1:$D$844&amp;[1]TEAMS!$F$1:$F$844,[1]TEAMS!AT$1:AT$844,0,0)</f>
        <v>4</v>
      </c>
      <c r="AR119" s="10" cm="1">
        <f t="array" ref="AR119">_xlfn.XLOOKUP($C119&amp;$D119&amp;$F119,[1]TEAMS!$C$1:$C$844&amp;[1]TEAMS!$D$1:$D$844&amp;[1]TEAMS!$F$1:$F$844,[1]TEAMS!AU$1:AU$844,0,0)</f>
        <v>0.9</v>
      </c>
      <c r="AS119" s="10" cm="1">
        <f t="array" ref="AS119">_xlfn.XLOOKUP($C119&amp;$D119&amp;$F119,[1]TEAMS!$C$1:$C$844&amp;[1]TEAMS!$D$1:$D$844&amp;[1]TEAMS!$F$1:$F$844,[1]TEAMS!AV$1:AV$844,0,0)</f>
        <v>1.8</v>
      </c>
      <c r="AT119" s="10" cm="1">
        <f t="array" ref="AT119">_xlfn.XLOOKUP($C119&amp;$D119&amp;$F119,[1]TEAMS!$C$1:$C$844&amp;[1]TEAMS!$D$1:$D$844&amp;[1]TEAMS!$F$1:$F$844,[1]TEAMS!AW$1:AW$844,0,0)</f>
        <v>10.4</v>
      </c>
      <c r="AU119" s="10" cm="1">
        <f t="array" ref="AU119">_xlfn.XLOOKUP($C119&amp;$D119&amp;$F119,[1]TEAMS!$C$1:$C$844&amp;[1]TEAMS!$D$1:$D$844&amp;[1]TEAMS!$F$1:$F$844,[1]TEAMS!AX$1:AX$844,0,0)</f>
        <v>0.38461538461538458</v>
      </c>
      <c r="AV119" s="10" cm="1">
        <f t="array" ref="AV119">_xlfn.XLOOKUP($C119&amp;$D119&amp;$F119,[1]TEAMS!$C$1:$C$844&amp;[1]TEAMS!$D$1:$D$844&amp;[1]TEAMS!$F$1:$F$844,[1]TEAMS!AY$1:AY$844,0,0)</f>
        <v>2.7</v>
      </c>
      <c r="AW119" s="7"/>
      <c r="AX119" s="7"/>
      <c r="BB119" s="1" t="s">
        <v>150</v>
      </c>
      <c r="BC119" s="1">
        <v>2016</v>
      </c>
      <c r="BD119" s="1" t="s">
        <v>151</v>
      </c>
      <c r="BE119" s="7" t="s">
        <v>154</v>
      </c>
      <c r="BH119">
        <v>14260870</v>
      </c>
    </row>
    <row r="120" spans="1:60" x14ac:dyDescent="0.2">
      <c r="A120" s="1" t="str">
        <f t="shared" si="7"/>
        <v>2016-CLE-Iman Shumpert</v>
      </c>
      <c r="B120" s="1" t="s">
        <v>150</v>
      </c>
      <c r="C120" s="1">
        <v>2016</v>
      </c>
      <c r="D120" s="1" t="s">
        <v>151</v>
      </c>
      <c r="E120" s="1" t="str">
        <f t="shared" si="9"/>
        <v>2016-CLE</v>
      </c>
      <c r="F120" s="7" t="s">
        <v>155</v>
      </c>
      <c r="G120" s="7" cm="1">
        <f t="array" ref="G120">_xlfn.XLOOKUP($C120&amp;$D120&amp;$F120,[1]TEAMS!$C$1:$C$844&amp;[1]TEAMS!$D$1:$D$844&amp;[1]TEAMS!$F$1:$F$844,[1]TEAMS!G$1:G$844,"",0)</f>
        <v>4</v>
      </c>
      <c r="H120" s="7" t="str" cm="1">
        <f t="array" ref="H120">_xlfn.XLOOKUP($C120&amp;$D120&amp;$F120,[1]TEAMS!$C$1:$C$844&amp;[1]TEAMS!$D$1:$D$844&amp;[1]TEAMS!$F$1:$F$844,[1]TEAMS!H$1:H$844,"",0)</f>
        <v>SG</v>
      </c>
      <c r="I120" s="8" cm="1">
        <f t="array" ref="I120">_xlfn.XLOOKUP($C120&amp;$D120&amp;$F120,[1]TEAMS!$C$1:$C$844&amp;[1]TEAMS!$D$1:$D$844&amp;[1]TEAMS!$F$1:$F$844,[1]TEAMS!BG$1:BG$844,"",0)</f>
        <v>2.1800000000000002</v>
      </c>
      <c r="J120" s="9">
        <f t="shared" si="10"/>
        <v>2</v>
      </c>
      <c r="K120" s="7" cm="1">
        <f t="array" ref="K120">_xlfn.XLOOKUP($C120&amp;$D120&amp;$F120,[1]TEAMS!$C$1:$C$844&amp;[1]TEAMS!$D$1:$D$844&amp;[1]TEAMS!$F$1:$F$844,[1]TEAMS!J$1:J$844,"",0)</f>
        <v>77</v>
      </c>
      <c r="L120" s="7" cm="1">
        <f t="array" ref="L120">_xlfn.XLOOKUP($C120&amp;$D120&amp;$F120,[1]TEAMS!$C$1:$C$844&amp;[1]TEAMS!$D$1:$D$844&amp;[1]TEAMS!$F$1:$F$844,[1]TEAMS!L$1:L$844,"",0)</f>
        <v>215</v>
      </c>
      <c r="M120" s="10" cm="1">
        <f t="array" ref="M120">_xlfn.XLOOKUP($C120&amp;$D120&amp;$F120,[1]TEAMS!$C$1:$C$844&amp;[1]TEAMS!$D$1:$D$844&amp;[1]TEAMS!$F$1:$F$844,[1]TEAMS!N$1:N$844,"",0)</f>
        <v>25.490552298954096</v>
      </c>
      <c r="N120" s="7" cm="1">
        <f t="array" ref="N120">_xlfn.XLOOKUP($C120&amp;$D120&amp;$F120,[1]TEAMS!$C$1:$C$844&amp;[1]TEAMS!$D$1:$D$844&amp;[1]TEAMS!$F$1:$F$844,[1]TEAMS!O$1:O$844,"",0)</f>
        <v>82</v>
      </c>
      <c r="O120" s="11" cm="1">
        <f t="array" ref="O120">_xlfn.XLOOKUP($C120&amp;$D120&amp;$F120,[1]TEAMS!$C$1:$C$844&amp;[1]TEAMS!$D$1:$D$844&amp;[1]TEAMS!$F$1:$F$844,[1]TEAMS!P$1:P$844,"",0)</f>
        <v>1.0649350649350648</v>
      </c>
      <c r="P120" s="10" cm="1">
        <f t="array" ref="P120">_xlfn.XLOOKUP($C120&amp;$D120&amp;$F120,[1]TEAMS!$C$1:$C$844&amp;[1]TEAMS!$D$1:$D$844&amp;[1]TEAMS!$F$1:$F$844,[1]TEAMS!R$1:R$844,"",0)</f>
        <v>25.980555555555554</v>
      </c>
      <c r="Q120" s="7" t="str" cm="1">
        <f t="array" ref="Q120">_xlfn.XLOOKUP($C120&amp;$D120&amp;$F120,[1]TEAMS!$C$1:$C$844&amp;[1]TEAMS!$D$1:$D$844&amp;[1]TEAMS!$F$1:$F$844,[1]TEAMS!S$1:S$844,"",0)</f>
        <v>us</v>
      </c>
      <c r="R120" s="7" t="str" cm="1">
        <f t="array" ref="R120">_xlfn.XLOOKUP($C120&amp;$D120&amp;$F120,[1]TEAMS!$C$1:$C$844&amp;[1]TEAMS!$D$1:$D$844&amp;[1]TEAMS!$F$1:$F$844,[1]TEAMS!T$1:T$844,"",0)</f>
        <v>United States</v>
      </c>
      <c r="S120" s="7" t="str" cm="1">
        <f t="array" ref="S120">_xlfn.XLOOKUP($C120&amp;$D120&amp;$F120,[1]TEAMS!$C$1:$C$844&amp;[1]TEAMS!$D$1:$D$844&amp;[1]TEAMS!$F$1:$F$844,[1]TEAMS!U$1:U$844,"",0)</f>
        <v>North America</v>
      </c>
      <c r="T120" s="7" t="str" cm="1">
        <f t="array" ref="T120">_xlfn.XLOOKUP($C120&amp;$D120&amp;$F120,[1]TEAMS!$C$1:$C$844&amp;[1]TEAMS!$D$1:$D$844&amp;[1]TEAMS!$F$1:$F$844,[1]TEAMS!V$1:V$844,"",0)</f>
        <v>Americas</v>
      </c>
      <c r="U120" s="7" cm="1">
        <f t="array" ref="U120">_xlfn.XLOOKUP($C120&amp;$D120&amp;$F120,[1]TEAMS!$C$1:$C$844&amp;[1]TEAMS!$D$1:$D$844&amp;[1]TEAMS!$F$1:$F$844,[1]TEAMS!W$1:W$844,"",0)</f>
        <v>4</v>
      </c>
      <c r="V120" s="7" t="str" cm="1">
        <f t="array" ref="V120">_xlfn.XLOOKUP($C120&amp;$D120&amp;$F120,[1]TEAMS!$C$1:$C$844&amp;[1]TEAMS!$D$1:$D$844&amp;[1]TEAMS!$F$1:$F$844,[1]TEAMS!Z$1:Z$844,"",0)</f>
        <v>Georgia Tech</v>
      </c>
      <c r="W120" s="7" t="str" cm="1">
        <f t="array" ref="W120">_xlfn.XLOOKUP($C120&amp;$D120&amp;$F120,[1]TEAMS!$C$1:$C$844&amp;[1]TEAMS!$D$1:$D$844&amp;[1]TEAMS!$F$1:$F$844,[1]TEAMS!X$1:X$844,"",0)</f>
        <v>ACC</v>
      </c>
      <c r="X120" s="7" cm="1">
        <f t="array" ref="X120">_xlfn.XLOOKUP($C120&amp;$D120&amp;$F120,[1]TEAMS!$C$1:$C$844&amp;[1]TEAMS!$D$1:$D$844&amp;[1]TEAMS!$F$1:$F$844,[1]TEAMS!AF$1:AF$844,"",0)</f>
        <v>9000000</v>
      </c>
      <c r="Y120" s="8" cm="1">
        <f t="array" ref="Y120">_xlfn.XLOOKUP($C120&amp;$D120&amp;$F120,[1]TEAMS!$C$1:$C$844&amp;[1]TEAMS!$D$1:$D$844&amp;[1]TEAMS!$F$1:$F$844,[1]TEAMS!AG$1:AG$844,"",0)</f>
        <v>8.4935692356127426E-2</v>
      </c>
      <c r="Z120" s="7" cm="1">
        <f t="array" ref="Z120">_xlfn.XLOOKUP($C120&amp;$D120&amp;$F120,[1]TEAMS!$C$1:$C$844&amp;[1]TEAMS!$D$1:$D$844&amp;[1]TEAMS!$F$1:$F$844,[1]TEAMS!AJ$1:AJ$844,"",0)</f>
        <v>1316</v>
      </c>
      <c r="AA120" s="7" cm="1">
        <f t="array" ref="AA120">_xlfn.XLOOKUP($C120&amp;$D120&amp;$F120,[1]TEAMS!$C$1:$C$844&amp;[1]TEAMS!$D$1:$D$844&amp;[1]TEAMS!$F$1:$F$844,[1]TEAMS!AR$1:AR$844,"",0)</f>
        <v>8.48</v>
      </c>
      <c r="AB120" s="8">
        <f t="shared" si="8"/>
        <v>0.56211554928726137</v>
      </c>
      <c r="AC120" s="7" cm="1">
        <f t="array" ref="AC120">_xlfn.XLOOKUP($C120&amp;$D120&amp;$F120,[1]TEAMS!$C$1:$C$844&amp;[1]TEAMS!$D$1:$D$844&amp;[1]TEAMS!$F$1:$F$844,[1]TEAMS!AL$1:AL$844,0,0)</f>
        <v>-0.1</v>
      </c>
      <c r="AD120" s="7" cm="1">
        <f t="array" ref="AD120">_xlfn.XLOOKUP($C120&amp;$D120&amp;$F120,[1]TEAMS!$C$1:$C$844&amp;[1]TEAMS!$D$1:$D$844&amp;[1]TEAMS!$F$1:$F$844,[1]TEAMS!AM$1:AM$844,0,0)</f>
        <v>1.8</v>
      </c>
      <c r="AE120" s="7" cm="1">
        <f t="array" ref="AE120">_xlfn.XLOOKUP($C120&amp;$D120&amp;$F120,[1]TEAMS!$C$1:$C$844&amp;[1]TEAMS!$D$1:$D$844&amp;[1]TEAMS!$F$1:$F$844,[1]TEAMS!AN$1:AN$844,0,0)</f>
        <v>1.7</v>
      </c>
      <c r="AF120" s="7"/>
      <c r="AG120" s="8">
        <f t="shared" si="11"/>
        <v>5.2941176470588234</v>
      </c>
      <c r="AH120" s="8" cm="1">
        <f t="array" ref="AH120">IF(OR($AE120="",$Z120=""),0,SUMPRODUCT(--($C$2:$C$528=$C120),--($D$2:$D$528=$D120),$Z$2:$Z$528,$AE$2:$AE$528)/SUMIFS($Z$2:$Z$528,$C$2:$C$528,$C120,$D$2:$D$528,$D120))</f>
        <v>5.9762051075404221</v>
      </c>
      <c r="AI120" s="7" cm="1">
        <f t="array" ref="AI120">_xlfn.XLOOKUP($C120&amp;$D120&amp;$F120,[1]TEAMS!$C$1:$C$844&amp;[1]TEAMS!$D$1:$D$844&amp;[1]TEAMS!$F$1:$F$844,[1]TEAMS!AO$1:AO$844,"",0)</f>
        <v>0.4</v>
      </c>
      <c r="AJ120" s="8">
        <f t="shared" si="12"/>
        <v>22.5</v>
      </c>
      <c r="AK120" s="8" cm="1">
        <f t="array" ref="AK120">IF(OR($AI120="",$Z120=""),0,SUMPRODUCT(--($C$2:$C$528=$C120),--($D$2:$D$528=$D120),$Z$2:$Z$528,$AI$2:$AI$528)/SUMIFS($Z$2:$Z$528,$C$2:$C$528,$C120,$D$2:$D$528,$D120))</f>
        <v>1.4627612955220874</v>
      </c>
      <c r="AL120" s="7" cm="1">
        <f t="array" ref="AL120">_xlfn.XLOOKUP($C120&amp;$D120&amp;$F120,[1]TEAMS!$C$1:$C$844&amp;[1]TEAMS!$D$1:$D$844&amp;[1]TEAMS!$F$1:$F$844,[1]TEAMS!AP$1:AP$844,"",0)</f>
        <v>-0.25</v>
      </c>
      <c r="AM120" s="8">
        <f t="shared" si="13"/>
        <v>-36</v>
      </c>
      <c r="AN120" s="8" cm="1">
        <f t="array" ref="AN120">IF(OR($AL120="",$Z120=""),0,SUMPRODUCT(--($C$2:$C$528=$C120),--($D$2:$D$528=$D120),$Z$2:$Z$528,$AL$2:$AL$528)/SUMIFS($Z$2:$Z$528,$C$2:$C$528,$C120,$D$2:$D$528,$D120))</f>
        <v>1.2857870347050817</v>
      </c>
      <c r="AO120" s="7" cm="1">
        <f t="array" ref="AO120">_xlfn.XLOOKUP($C120&amp;$D120&amp;$F120,[1]TEAMS!$C$1:$C$844&amp;[1]TEAMS!$D$1:$D$844&amp;[1]TEAMS!$F$1:$F$844,[1]TEAMS!AQ$1:AQ$844,0,0)</f>
        <v>13.2</v>
      </c>
      <c r="AP120" s="7" cm="1">
        <f t="array" ref="AP120">_xlfn.XLOOKUP($C120&amp;$D120&amp;$F120,[1]TEAMS!$C$1:$C$844&amp;[1]TEAMS!$D$1:$D$844&amp;[1]TEAMS!$F$1:$F$844,[1]TEAMS!AS$1:AS$844,0,0)</f>
        <v>47.5</v>
      </c>
      <c r="AQ120" s="10" cm="1">
        <f t="array" ref="AQ120">_xlfn.XLOOKUP($C120&amp;$D120&amp;$F120,[1]TEAMS!$C$1:$C$844&amp;[1]TEAMS!$D$1:$D$844&amp;[1]TEAMS!$F$1:$F$844,[1]TEAMS!AT$1:AT$844,0,0)</f>
        <v>9.8000000000000007</v>
      </c>
      <c r="AR120" s="10" cm="1">
        <f t="array" ref="AR120">_xlfn.XLOOKUP($C120&amp;$D120&amp;$F120,[1]TEAMS!$C$1:$C$844&amp;[1]TEAMS!$D$1:$D$844&amp;[1]TEAMS!$F$1:$F$844,[1]TEAMS!AU$1:AU$844,0,0)</f>
        <v>2.1</v>
      </c>
      <c r="AS120" s="10" cm="1">
        <f t="array" ref="AS120">_xlfn.XLOOKUP($C120&amp;$D120&amp;$F120,[1]TEAMS!$C$1:$C$844&amp;[1]TEAMS!$D$1:$D$844&amp;[1]TEAMS!$F$1:$F$844,[1]TEAMS!AV$1:AV$844,0,0)</f>
        <v>1.2</v>
      </c>
      <c r="AT120" s="10" cm="1">
        <f t="array" ref="AT120">_xlfn.XLOOKUP($C120&amp;$D120&amp;$F120,[1]TEAMS!$C$1:$C$844&amp;[1]TEAMS!$D$1:$D$844&amp;[1]TEAMS!$F$1:$F$844,[1]TEAMS!AW$1:AW$844,0,0)</f>
        <v>14.8</v>
      </c>
      <c r="AU120" s="10" cm="1">
        <f t="array" ref="AU120">_xlfn.XLOOKUP($C120&amp;$D120&amp;$F120,[1]TEAMS!$C$1:$C$844&amp;[1]TEAMS!$D$1:$D$844&amp;[1]TEAMS!$F$1:$F$844,[1]TEAMS!AX$1:AX$844,0,0)</f>
        <v>0.66216216216216217</v>
      </c>
      <c r="AV120" s="10" cm="1">
        <f t="array" ref="AV120">_xlfn.XLOOKUP($C120&amp;$D120&amp;$F120,[1]TEAMS!$C$1:$C$844&amp;[1]TEAMS!$D$1:$D$844&amp;[1]TEAMS!$F$1:$F$844,[1]TEAMS!AY$1:AY$844,0,0)</f>
        <v>3.3</v>
      </c>
      <c r="AW120" s="7"/>
      <c r="AX120" s="7"/>
      <c r="BB120" s="1" t="s">
        <v>150</v>
      </c>
      <c r="BC120" s="1">
        <v>2016</v>
      </c>
      <c r="BD120" s="1" t="s">
        <v>151</v>
      </c>
      <c r="BE120" s="7" t="s">
        <v>155</v>
      </c>
      <c r="BH120">
        <v>9000000</v>
      </c>
    </row>
    <row r="121" spans="1:60" x14ac:dyDescent="0.2">
      <c r="A121" s="1" t="str">
        <f t="shared" si="7"/>
        <v>2016-CLE-Channing Frye</v>
      </c>
      <c r="B121" s="1" t="s">
        <v>150</v>
      </c>
      <c r="C121" s="1">
        <v>2016</v>
      </c>
      <c r="D121" s="1" t="s">
        <v>151</v>
      </c>
      <c r="E121" s="1" t="str">
        <f t="shared" si="9"/>
        <v>2016-CLE</v>
      </c>
      <c r="F121" s="7" t="s">
        <v>156</v>
      </c>
      <c r="G121" s="7" cm="1">
        <f t="array" ref="G121">_xlfn.XLOOKUP($C121&amp;$D121&amp;$F121,[1]TEAMS!$C$1:$C$844&amp;[1]TEAMS!$D$1:$D$844&amp;[1]TEAMS!$F$1:$F$844,[1]TEAMS!G$1:G$844,"",0)</f>
        <v>9</v>
      </c>
      <c r="H121" s="7" t="str" cm="1">
        <f t="array" ref="H121">_xlfn.XLOOKUP($C121&amp;$D121&amp;$F121,[1]TEAMS!$C$1:$C$844&amp;[1]TEAMS!$D$1:$D$844&amp;[1]TEAMS!$F$1:$F$844,[1]TEAMS!H$1:H$844,"",0)</f>
        <v>C</v>
      </c>
      <c r="I121" s="8" cm="1">
        <f t="array" ref="I121">_xlfn.XLOOKUP($C121&amp;$D121&amp;$F121,[1]TEAMS!$C$1:$C$844&amp;[1]TEAMS!$D$1:$D$844&amp;[1]TEAMS!$F$1:$F$844,[1]TEAMS!BG$1:BG$844,"",0)</f>
        <v>4.75</v>
      </c>
      <c r="J121" s="9">
        <f t="shared" si="10"/>
        <v>5</v>
      </c>
      <c r="K121" s="7" cm="1">
        <f t="array" ref="K121">_xlfn.XLOOKUP($C121&amp;$D121&amp;$F121,[1]TEAMS!$C$1:$C$844&amp;[1]TEAMS!$D$1:$D$844&amp;[1]TEAMS!$F$1:$F$844,[1]TEAMS!J$1:J$844,"",0)</f>
        <v>85</v>
      </c>
      <c r="L121" s="7" cm="1">
        <f t="array" ref="L121">_xlfn.XLOOKUP($C121&amp;$D121&amp;$F121,[1]TEAMS!$C$1:$C$844&amp;[1]TEAMS!$D$1:$D$844&amp;[1]TEAMS!$F$1:$F$844,[1]TEAMS!L$1:L$844,"",0)</f>
        <v>255</v>
      </c>
      <c r="M121" s="10" cm="1">
        <f t="array" ref="M121">_xlfn.XLOOKUP($C121&amp;$D121&amp;$F121,[1]TEAMS!$C$1:$C$844&amp;[1]TEAMS!$D$1:$D$844&amp;[1]TEAMS!$F$1:$F$844,[1]TEAMS!N$1:N$844,"",0)</f>
        <v>24.809874349739889</v>
      </c>
      <c r="N121" s="7" cm="1">
        <f t="array" ref="N121">_xlfn.XLOOKUP($C121&amp;$D121&amp;$F121,[1]TEAMS!$C$1:$C$844&amp;[1]TEAMS!$D$1:$D$844&amp;[1]TEAMS!$F$1:$F$844,[1]TEAMS!O$1:O$844,"",0)</f>
        <v>87</v>
      </c>
      <c r="O121" s="11" cm="1">
        <f t="array" ref="O121">_xlfn.XLOOKUP($C121&amp;$D121&amp;$F121,[1]TEAMS!$C$1:$C$844&amp;[1]TEAMS!$D$1:$D$844&amp;[1]TEAMS!$F$1:$F$844,[1]TEAMS!P$1:P$844,"",0)</f>
        <v>1.0235294117647058</v>
      </c>
      <c r="P121" s="10" cm="1">
        <f t="array" ref="P121">_xlfn.XLOOKUP($C121&amp;$D121&amp;$F121,[1]TEAMS!$C$1:$C$844&amp;[1]TEAMS!$D$1:$D$844&amp;[1]TEAMS!$F$1:$F$844,[1]TEAMS!R$1:R$844,"",0)</f>
        <v>33.088888888888889</v>
      </c>
      <c r="Q121" s="7" t="str" cm="1">
        <f t="array" ref="Q121">_xlfn.XLOOKUP($C121&amp;$D121&amp;$F121,[1]TEAMS!$C$1:$C$844&amp;[1]TEAMS!$D$1:$D$844&amp;[1]TEAMS!$F$1:$F$844,[1]TEAMS!S$1:S$844,"",0)</f>
        <v>us</v>
      </c>
      <c r="R121" s="7" t="str" cm="1">
        <f t="array" ref="R121">_xlfn.XLOOKUP($C121&amp;$D121&amp;$F121,[1]TEAMS!$C$1:$C$844&amp;[1]TEAMS!$D$1:$D$844&amp;[1]TEAMS!$F$1:$F$844,[1]TEAMS!T$1:T$844,"",0)</f>
        <v>United States</v>
      </c>
      <c r="S121" s="7" t="str" cm="1">
        <f t="array" ref="S121">_xlfn.XLOOKUP($C121&amp;$D121&amp;$F121,[1]TEAMS!$C$1:$C$844&amp;[1]TEAMS!$D$1:$D$844&amp;[1]TEAMS!$F$1:$F$844,[1]TEAMS!U$1:U$844,"",0)</f>
        <v>North America</v>
      </c>
      <c r="T121" s="7" t="str" cm="1">
        <f t="array" ref="T121">_xlfn.XLOOKUP($C121&amp;$D121&amp;$F121,[1]TEAMS!$C$1:$C$844&amp;[1]TEAMS!$D$1:$D$844&amp;[1]TEAMS!$F$1:$F$844,[1]TEAMS!V$1:V$844,"",0)</f>
        <v>Americas</v>
      </c>
      <c r="U121" s="7" cm="1">
        <f t="array" ref="U121">_xlfn.XLOOKUP($C121&amp;$D121&amp;$F121,[1]TEAMS!$C$1:$C$844&amp;[1]TEAMS!$D$1:$D$844&amp;[1]TEAMS!$F$1:$F$844,[1]TEAMS!W$1:W$844,"",0)</f>
        <v>9</v>
      </c>
      <c r="V121" s="7" t="str" cm="1">
        <f t="array" ref="V121">_xlfn.XLOOKUP($C121&amp;$D121&amp;$F121,[1]TEAMS!$C$1:$C$844&amp;[1]TEAMS!$D$1:$D$844&amp;[1]TEAMS!$F$1:$F$844,[1]TEAMS!Z$1:Z$844,"",0)</f>
        <v>Arizona</v>
      </c>
      <c r="W121" s="7" t="str" cm="1">
        <f t="array" ref="W121">_xlfn.XLOOKUP($C121&amp;$D121&amp;$F121,[1]TEAMS!$C$1:$C$844&amp;[1]TEAMS!$D$1:$D$844&amp;[1]TEAMS!$F$1:$F$844,[1]TEAMS!X$1:X$844,"",0)</f>
        <v>PAC12</v>
      </c>
      <c r="X121" s="7" cm="1">
        <f t="array" ref="X121">_xlfn.XLOOKUP($C121&amp;$D121&amp;$F121,[1]TEAMS!$C$1:$C$844&amp;[1]TEAMS!$D$1:$D$844&amp;[1]TEAMS!$F$1:$F$844,[1]TEAMS!AF$1:AF$844,"",0)</f>
        <v>7807579</v>
      </c>
      <c r="Y121" s="8" cm="1">
        <f t="array" ref="Y121">_xlfn.XLOOKUP($C121&amp;$D121&amp;$F121,[1]TEAMS!$C$1:$C$844&amp;[1]TEAMS!$D$1:$D$844&amp;[1]TEAMS!$F$1:$F$844,[1]TEAMS!AG$1:AG$844,"",0)</f>
        <v>7.368245866557345E-2</v>
      </c>
      <c r="Z121" s="7" cm="1">
        <f t="array" ref="Z121">_xlfn.XLOOKUP($C121&amp;$D121&amp;$F121,[1]TEAMS!$C$1:$C$844&amp;[1]TEAMS!$D$1:$D$844&amp;[1]TEAMS!$F$1:$F$844,[1]TEAMS!AJ$1:AJ$844,"",0)</f>
        <v>446</v>
      </c>
      <c r="AA121" s="7" cm="1">
        <f t="array" ref="AA121">_xlfn.XLOOKUP($C121&amp;$D121&amp;$F121,[1]TEAMS!$C$1:$C$844&amp;[1]TEAMS!$D$1:$D$844&amp;[1]TEAMS!$F$1:$F$844,[1]TEAMS!AR$1:AR$844,"",0)</f>
        <v>19.899999999999999</v>
      </c>
      <c r="AB121" s="8">
        <f t="shared" si="8"/>
        <v>0.44705586057522789</v>
      </c>
      <c r="AC121" s="7" cm="1">
        <f t="array" ref="AC121">_xlfn.XLOOKUP($C121&amp;$D121&amp;$F121,[1]TEAMS!$C$1:$C$844&amp;[1]TEAMS!$D$1:$D$844&amp;[1]TEAMS!$F$1:$F$844,[1]TEAMS!AL$1:AL$844,0,0)</f>
        <v>0.9</v>
      </c>
      <c r="AD121" s="7" cm="1">
        <f t="array" ref="AD121">_xlfn.XLOOKUP($C121&amp;$D121&amp;$F121,[1]TEAMS!$C$1:$C$844&amp;[1]TEAMS!$D$1:$D$844&amp;[1]TEAMS!$F$1:$F$844,[1]TEAMS!AM$1:AM$844,0,0)</f>
        <v>0.6</v>
      </c>
      <c r="AE121" s="7" cm="1">
        <f t="array" ref="AE121">_xlfn.XLOOKUP($C121&amp;$D121&amp;$F121,[1]TEAMS!$C$1:$C$844&amp;[1]TEAMS!$D$1:$D$844&amp;[1]TEAMS!$F$1:$F$844,[1]TEAMS!AN$1:AN$844,0,0)</f>
        <v>1.5</v>
      </c>
      <c r="AF121" s="7"/>
      <c r="AG121" s="8">
        <f t="shared" si="11"/>
        <v>5.2050526666666661</v>
      </c>
      <c r="AH121" s="8" cm="1">
        <f t="array" ref="AH121">IF(OR($AE121="",$Z121=""),0,SUMPRODUCT(--($C$2:$C$528=$C121),--($D$2:$D$528=$D121),$Z$2:$Z$528,$AE$2:$AE$528)/SUMIFS($Z$2:$Z$528,$C$2:$C$528,$C121,$D$2:$D$528,$D121))</f>
        <v>5.9762051075404221</v>
      </c>
      <c r="AI121" s="7" cm="1">
        <f t="array" ref="AI121">_xlfn.XLOOKUP($C121&amp;$D121&amp;$F121,[1]TEAMS!$C$1:$C$844&amp;[1]TEAMS!$D$1:$D$844&amp;[1]TEAMS!$F$1:$F$844,[1]TEAMS!AO$1:AO$844,"",0)</f>
        <v>1.8</v>
      </c>
      <c r="AJ121" s="8">
        <f t="shared" si="12"/>
        <v>4.3375438888888889</v>
      </c>
      <c r="AK121" s="8" cm="1">
        <f t="array" ref="AK121">IF(OR($AI121="",$Z121=""),0,SUMPRODUCT(--($C$2:$C$528=$C121),--($D$2:$D$528=$D121),$Z$2:$Z$528,$AI$2:$AI$528)/SUMIFS($Z$2:$Z$528,$C$2:$C$528,$C121,$D$2:$D$528,$D121))</f>
        <v>1.4627612955220874</v>
      </c>
      <c r="AL121" s="7" cm="1">
        <f t="array" ref="AL121">_xlfn.XLOOKUP($C121&amp;$D121&amp;$F121,[1]TEAMS!$C$1:$C$844&amp;[1]TEAMS!$D$1:$D$844&amp;[1]TEAMS!$F$1:$F$844,[1]TEAMS!AP$1:AP$844,"",0)</f>
        <v>1.21</v>
      </c>
      <c r="AM121" s="8">
        <f t="shared" si="13"/>
        <v>6.4525446280991732</v>
      </c>
      <c r="AN121" s="8" cm="1">
        <f t="array" ref="AN121">IF(OR($AL121="",$Z121=""),0,SUMPRODUCT(--($C$2:$C$528=$C121),--($D$2:$D$528=$D121),$Z$2:$Z$528,$AL$2:$AL$528)/SUMIFS($Z$2:$Z$528,$C$2:$C$528,$C121,$D$2:$D$528,$D121))</f>
        <v>1.2857870347050817</v>
      </c>
      <c r="AO121" s="7" cm="1">
        <f t="array" ref="AO121">_xlfn.XLOOKUP($C121&amp;$D121&amp;$F121,[1]TEAMS!$C$1:$C$844&amp;[1]TEAMS!$D$1:$D$844&amp;[1]TEAMS!$F$1:$F$844,[1]TEAMS!AQ$1:AQ$844,0,0)</f>
        <v>18.3</v>
      </c>
      <c r="AP121" s="7" cm="1">
        <f t="array" ref="AP121">_xlfn.XLOOKUP($C121&amp;$D121&amp;$F121,[1]TEAMS!$C$1:$C$844&amp;[1]TEAMS!$D$1:$D$844&amp;[1]TEAMS!$F$1:$F$844,[1]TEAMS!AS$1:AS$844,0,0)</f>
        <v>58.599999999999994</v>
      </c>
      <c r="AQ121" s="10" cm="1">
        <f t="array" ref="AQ121">_xlfn.XLOOKUP($C121&amp;$D121&amp;$F121,[1]TEAMS!$C$1:$C$844&amp;[1]TEAMS!$D$1:$D$844&amp;[1]TEAMS!$F$1:$F$844,[1]TEAMS!AT$1:AT$844,0,0)</f>
        <v>9.1</v>
      </c>
      <c r="AR121" s="10" cm="1">
        <f t="array" ref="AR121">_xlfn.XLOOKUP($C121&amp;$D121&amp;$F121,[1]TEAMS!$C$1:$C$844&amp;[1]TEAMS!$D$1:$D$844&amp;[1]TEAMS!$F$1:$F$844,[1]TEAMS!AU$1:AU$844,0,0)</f>
        <v>0.9</v>
      </c>
      <c r="AS121" s="10" cm="1">
        <f t="array" ref="AS121">_xlfn.XLOOKUP($C121&amp;$D121&amp;$F121,[1]TEAMS!$C$1:$C$844&amp;[1]TEAMS!$D$1:$D$844&amp;[1]TEAMS!$F$1:$F$844,[1]TEAMS!AV$1:AV$844,0,0)</f>
        <v>1.5</v>
      </c>
      <c r="AT121" s="10" cm="1">
        <f t="array" ref="AT121">_xlfn.XLOOKUP($C121&amp;$D121&amp;$F121,[1]TEAMS!$C$1:$C$844&amp;[1]TEAMS!$D$1:$D$844&amp;[1]TEAMS!$F$1:$F$844,[1]TEAMS!AW$1:AW$844,0,0)</f>
        <v>7.2</v>
      </c>
      <c r="AU121" s="10" cm="1">
        <f t="array" ref="AU121">_xlfn.XLOOKUP($C121&amp;$D121&amp;$F121,[1]TEAMS!$C$1:$C$844&amp;[1]TEAMS!$D$1:$D$844&amp;[1]TEAMS!$F$1:$F$844,[1]TEAMS!AX$1:AX$844,0,0)</f>
        <v>1.2638888888888888</v>
      </c>
      <c r="AV121" s="10" cm="1">
        <f t="array" ref="AV121">_xlfn.XLOOKUP($C121&amp;$D121&amp;$F121,[1]TEAMS!$C$1:$C$844&amp;[1]TEAMS!$D$1:$D$844&amp;[1]TEAMS!$F$1:$F$844,[1]TEAMS!AY$1:AY$844,0,0)</f>
        <v>2.4</v>
      </c>
      <c r="AW121" s="7"/>
      <c r="AX121" s="7"/>
      <c r="BB121" s="1" t="s">
        <v>150</v>
      </c>
      <c r="BC121" s="1">
        <v>2016</v>
      </c>
      <c r="BD121" s="1" t="s">
        <v>151</v>
      </c>
      <c r="BE121" s="7" t="s">
        <v>156</v>
      </c>
      <c r="BH121">
        <v>7807579</v>
      </c>
    </row>
    <row r="122" spans="1:60" x14ac:dyDescent="0.2">
      <c r="A122" s="1" t="str">
        <f t="shared" si="7"/>
        <v>2016-CLE-J.R. Smith</v>
      </c>
      <c r="B122" s="1" t="s">
        <v>150</v>
      </c>
      <c r="C122" s="1">
        <v>2016</v>
      </c>
      <c r="D122" s="1" t="s">
        <v>151</v>
      </c>
      <c r="E122" s="1" t="str">
        <f t="shared" si="9"/>
        <v>2016-CLE</v>
      </c>
      <c r="F122" s="7" t="s">
        <v>109</v>
      </c>
      <c r="G122" s="7" cm="1">
        <f t="array" ref="G122">_xlfn.XLOOKUP($C122&amp;$D122&amp;$F122,[1]TEAMS!$C$1:$C$844&amp;[1]TEAMS!$D$1:$D$844&amp;[1]TEAMS!$F$1:$F$844,[1]TEAMS!G$1:G$844,"",0)</f>
        <v>5</v>
      </c>
      <c r="H122" s="7" t="str" cm="1">
        <f t="array" ref="H122">_xlfn.XLOOKUP($C122&amp;$D122&amp;$F122,[1]TEAMS!$C$1:$C$844&amp;[1]TEAMS!$D$1:$D$844&amp;[1]TEAMS!$F$1:$F$844,[1]TEAMS!H$1:H$844,"",0)</f>
        <v>SG</v>
      </c>
      <c r="I122" s="8" cm="1">
        <f t="array" ref="I122">_xlfn.XLOOKUP($C122&amp;$D122&amp;$F122,[1]TEAMS!$C$1:$C$844&amp;[1]TEAMS!$D$1:$D$844&amp;[1]TEAMS!$F$1:$F$844,[1]TEAMS!BG$1:BG$844,"",0)</f>
        <v>2.21</v>
      </c>
      <c r="J122" s="9">
        <f t="shared" si="10"/>
        <v>2</v>
      </c>
      <c r="K122" s="7" cm="1">
        <f t="array" ref="K122">_xlfn.XLOOKUP($C122&amp;$D122&amp;$F122,[1]TEAMS!$C$1:$C$844&amp;[1]TEAMS!$D$1:$D$844&amp;[1]TEAMS!$F$1:$F$844,[1]TEAMS!J$1:J$844,"",0)</f>
        <v>78</v>
      </c>
      <c r="L122" s="7" cm="1">
        <f t="array" ref="L122">_xlfn.XLOOKUP($C122&amp;$D122&amp;$F122,[1]TEAMS!$C$1:$C$844&amp;[1]TEAMS!$D$1:$D$844&amp;[1]TEAMS!$F$1:$F$844,[1]TEAMS!L$1:L$844,"",0)</f>
        <v>225</v>
      </c>
      <c r="M122" s="10" cm="1">
        <f t="array" ref="M122">_xlfn.XLOOKUP($C122&amp;$D122&amp;$F122,[1]TEAMS!$C$1:$C$844&amp;[1]TEAMS!$D$1:$D$844&amp;[1]TEAMS!$F$1:$F$844,[1]TEAMS!N$1:N$844,"",0)</f>
        <v>25.996539937473997</v>
      </c>
      <c r="N122" s="7" cm="1">
        <f t="array" ref="N122">_xlfn.XLOOKUP($C122&amp;$D122&amp;$F122,[1]TEAMS!$C$1:$C$844&amp;[1]TEAMS!$D$1:$D$844&amp;[1]TEAMS!$F$1:$F$844,[1]TEAMS!O$1:O$844,"",0)</f>
        <v>82</v>
      </c>
      <c r="O122" s="11" cm="1">
        <f t="array" ref="O122">_xlfn.XLOOKUP($C122&amp;$D122&amp;$F122,[1]TEAMS!$C$1:$C$844&amp;[1]TEAMS!$D$1:$D$844&amp;[1]TEAMS!$F$1:$F$844,[1]TEAMS!P$1:P$844,"",0)</f>
        <v>1.0512820512820513</v>
      </c>
      <c r="P122" s="10" cm="1">
        <f t="array" ref="P122">_xlfn.XLOOKUP($C122&amp;$D122&amp;$F122,[1]TEAMS!$C$1:$C$844&amp;[1]TEAMS!$D$1:$D$844&amp;[1]TEAMS!$F$1:$F$844,[1]TEAMS!R$1:R$844,"",0)</f>
        <v>30.777777777777779</v>
      </c>
      <c r="Q122" s="7" t="str" cm="1">
        <f t="array" ref="Q122">_xlfn.XLOOKUP($C122&amp;$D122&amp;$F122,[1]TEAMS!$C$1:$C$844&amp;[1]TEAMS!$D$1:$D$844&amp;[1]TEAMS!$F$1:$F$844,[1]TEAMS!S$1:S$844,"",0)</f>
        <v>us</v>
      </c>
      <c r="R122" s="7" t="str" cm="1">
        <f t="array" ref="R122">_xlfn.XLOOKUP($C122&amp;$D122&amp;$F122,[1]TEAMS!$C$1:$C$844&amp;[1]TEAMS!$D$1:$D$844&amp;[1]TEAMS!$F$1:$F$844,[1]TEAMS!T$1:T$844,"",0)</f>
        <v>United States</v>
      </c>
      <c r="S122" s="7" t="str" cm="1">
        <f t="array" ref="S122">_xlfn.XLOOKUP($C122&amp;$D122&amp;$F122,[1]TEAMS!$C$1:$C$844&amp;[1]TEAMS!$D$1:$D$844&amp;[1]TEAMS!$F$1:$F$844,[1]TEAMS!U$1:U$844,"",0)</f>
        <v>North America</v>
      </c>
      <c r="T122" s="7" t="str" cm="1">
        <f t="array" ref="T122">_xlfn.XLOOKUP($C122&amp;$D122&amp;$F122,[1]TEAMS!$C$1:$C$844&amp;[1]TEAMS!$D$1:$D$844&amp;[1]TEAMS!$F$1:$F$844,[1]TEAMS!V$1:V$844,"",0)</f>
        <v>Americas</v>
      </c>
      <c r="U122" s="7" cm="1">
        <f t="array" ref="U122">_xlfn.XLOOKUP($C122&amp;$D122&amp;$F122,[1]TEAMS!$C$1:$C$844&amp;[1]TEAMS!$D$1:$D$844&amp;[1]TEAMS!$F$1:$F$844,[1]TEAMS!W$1:W$844,"",0)</f>
        <v>11</v>
      </c>
      <c r="V122" s="7" t="str" cm="1">
        <f t="array" ref="V122">_xlfn.XLOOKUP($C122&amp;$D122&amp;$F122,[1]TEAMS!$C$1:$C$844&amp;[1]TEAMS!$D$1:$D$844&amp;[1]TEAMS!$F$1:$F$844,[1]TEAMS!Z$1:Z$844,"",0)</f>
        <v>High School</v>
      </c>
      <c r="W122" s="7" t="str" cm="1">
        <f t="array" ref="W122">_xlfn.XLOOKUP($C122&amp;$D122&amp;$F122,[1]TEAMS!$C$1:$C$844&amp;[1]TEAMS!$D$1:$D$844&amp;[1]TEAMS!$F$1:$F$844,[1]TEAMS!X$1:X$844,"",0)</f>
        <v>H.S.</v>
      </c>
      <c r="X122" s="7" cm="1">
        <f t="array" ref="X122">_xlfn.XLOOKUP($C122&amp;$D122&amp;$F122,[1]TEAMS!$C$1:$C$844&amp;[1]TEAMS!$D$1:$D$844&amp;[1]TEAMS!$F$1:$F$844,[1]TEAMS!AF$1:AF$844,"",0)</f>
        <v>5000000</v>
      </c>
      <c r="Y122" s="8" cm="1">
        <f t="array" ref="Y122">_xlfn.XLOOKUP($C122&amp;$D122&amp;$F122,[1]TEAMS!$C$1:$C$844&amp;[1]TEAMS!$D$1:$D$844&amp;[1]TEAMS!$F$1:$F$844,[1]TEAMS!AG$1:AG$844,"",0)</f>
        <v>4.7186495753404126E-2</v>
      </c>
      <c r="Z122" s="7" cm="1">
        <f t="array" ref="Z122">_xlfn.XLOOKUP($C122&amp;$D122&amp;$F122,[1]TEAMS!$C$1:$C$844&amp;[1]TEAMS!$D$1:$D$844&amp;[1]TEAMS!$F$1:$F$844,[1]TEAMS!AJ$1:AJ$844,"",0)</f>
        <v>2362</v>
      </c>
      <c r="AA122" s="7" cm="1">
        <f t="array" ref="AA122">_xlfn.XLOOKUP($C122&amp;$D122&amp;$F122,[1]TEAMS!$C$1:$C$844&amp;[1]TEAMS!$D$1:$D$844&amp;[1]TEAMS!$F$1:$F$844,[1]TEAMS!AR$1:AR$844,"",0)</f>
        <v>10.3</v>
      </c>
      <c r="AB122" s="8">
        <f t="shared" si="8"/>
        <v>1.2254369616682619</v>
      </c>
      <c r="AC122" s="7" cm="1">
        <f t="array" ref="AC122">_xlfn.XLOOKUP($C122&amp;$D122&amp;$F122,[1]TEAMS!$C$1:$C$844&amp;[1]TEAMS!$D$1:$D$844&amp;[1]TEAMS!$F$1:$F$844,[1]TEAMS!AL$1:AL$844,0,0)</f>
        <v>3</v>
      </c>
      <c r="AD122" s="7" cm="1">
        <f t="array" ref="AD122">_xlfn.XLOOKUP($C122&amp;$D122&amp;$F122,[1]TEAMS!$C$1:$C$844&amp;[1]TEAMS!$D$1:$D$844&amp;[1]TEAMS!$F$1:$F$844,[1]TEAMS!AM$1:AM$844,0,0)</f>
        <v>2.5</v>
      </c>
      <c r="AE122" s="7" cm="1">
        <f t="array" ref="AE122">_xlfn.XLOOKUP($C122&amp;$D122&amp;$F122,[1]TEAMS!$C$1:$C$844&amp;[1]TEAMS!$D$1:$D$844&amp;[1]TEAMS!$F$1:$F$844,[1]TEAMS!AN$1:AN$844,0,0)</f>
        <v>5.5</v>
      </c>
      <c r="AF122" s="7"/>
      <c r="AG122" s="8">
        <f t="shared" si="11"/>
        <v>0.90909090909090906</v>
      </c>
      <c r="AH122" s="8" cm="1">
        <f t="array" ref="AH122">IF(OR($AE122="",$Z122=""),0,SUMPRODUCT(--($C$2:$C$528=$C122),--($D$2:$D$528=$D122),$Z$2:$Z$528,$AE$2:$AE$528)/SUMIFS($Z$2:$Z$528,$C$2:$C$528,$C122,$D$2:$D$528,$D122))</f>
        <v>5.9762051075404221</v>
      </c>
      <c r="AI122" s="7" cm="1">
        <f t="array" ref="AI122">_xlfn.XLOOKUP($C122&amp;$D122&amp;$F122,[1]TEAMS!$C$1:$C$844&amp;[1]TEAMS!$D$1:$D$844&amp;[1]TEAMS!$F$1:$F$844,[1]TEAMS!AO$1:AO$844,"",0)</f>
        <v>1.1000000000000001</v>
      </c>
      <c r="AJ122" s="8">
        <f t="shared" si="12"/>
        <v>4.545454545454545</v>
      </c>
      <c r="AK122" s="8" cm="1">
        <f t="array" ref="AK122">IF(OR($AI122="",$Z122=""),0,SUMPRODUCT(--($C$2:$C$528=$C122),--($D$2:$D$528=$D122),$Z$2:$Z$528,$AI$2:$AI$528)/SUMIFS($Z$2:$Z$528,$C$2:$C$528,$C122,$D$2:$D$528,$D122))</f>
        <v>1.4627612955220874</v>
      </c>
      <c r="AL122" s="7" cm="1">
        <f t="array" ref="AL122">_xlfn.XLOOKUP($C122&amp;$D122&amp;$F122,[1]TEAMS!$C$1:$C$844&amp;[1]TEAMS!$D$1:$D$844&amp;[1]TEAMS!$F$1:$F$844,[1]TEAMS!AP$1:AP$844,"",0)</f>
        <v>0.47</v>
      </c>
      <c r="AM122" s="8">
        <f t="shared" si="13"/>
        <v>10.638297872340425</v>
      </c>
      <c r="AN122" s="8" cm="1">
        <f t="array" ref="AN122">IF(OR($AL122="",$Z122=""),0,SUMPRODUCT(--($C$2:$C$528=$C122),--($D$2:$D$528=$D122),$Z$2:$Z$528,$AL$2:$AL$528)/SUMIFS($Z$2:$Z$528,$C$2:$C$528,$C122,$D$2:$D$528,$D122))</f>
        <v>1.2857870347050817</v>
      </c>
      <c r="AO122" s="7" cm="1">
        <f t="array" ref="AO122">_xlfn.XLOOKUP($C122&amp;$D122&amp;$F122,[1]TEAMS!$C$1:$C$844&amp;[1]TEAMS!$D$1:$D$844&amp;[1]TEAMS!$F$1:$F$844,[1]TEAMS!AQ$1:AQ$844,0,0)</f>
        <v>18</v>
      </c>
      <c r="AP122" s="7" cm="1">
        <f t="array" ref="AP122">_xlfn.XLOOKUP($C122&amp;$D122&amp;$F122,[1]TEAMS!$C$1:$C$844&amp;[1]TEAMS!$D$1:$D$844&amp;[1]TEAMS!$F$1:$F$844,[1]TEAMS!AS$1:AS$844,0,0)</f>
        <v>54.2</v>
      </c>
      <c r="AQ122" s="10" cm="1">
        <f t="array" ref="AQ122">_xlfn.XLOOKUP($C122&amp;$D122&amp;$F122,[1]TEAMS!$C$1:$C$844&amp;[1]TEAMS!$D$1:$D$844&amp;[1]TEAMS!$F$1:$F$844,[1]TEAMS!AT$1:AT$844,0,0)</f>
        <v>8.5</v>
      </c>
      <c r="AR122" s="10" cm="1">
        <f t="array" ref="AR122">_xlfn.XLOOKUP($C122&amp;$D122&amp;$F122,[1]TEAMS!$C$1:$C$844&amp;[1]TEAMS!$D$1:$D$844&amp;[1]TEAMS!$F$1:$F$844,[1]TEAMS!AU$1:AU$844,0,0)</f>
        <v>1.8</v>
      </c>
      <c r="AS122" s="10" cm="1">
        <f t="array" ref="AS122">_xlfn.XLOOKUP($C122&amp;$D122&amp;$F122,[1]TEAMS!$C$1:$C$844&amp;[1]TEAMS!$D$1:$D$844&amp;[1]TEAMS!$F$1:$F$844,[1]TEAMS!AV$1:AV$844,0,0)</f>
        <v>0.7</v>
      </c>
      <c r="AT122" s="10" cm="1">
        <f t="array" ref="AT122">_xlfn.XLOOKUP($C122&amp;$D122&amp;$F122,[1]TEAMS!$C$1:$C$844&amp;[1]TEAMS!$D$1:$D$844&amp;[1]TEAMS!$F$1:$F$844,[1]TEAMS!AW$1:AW$844,0,0)</f>
        <v>6.3</v>
      </c>
      <c r="AU122" s="10" cm="1">
        <f t="array" ref="AU122">_xlfn.XLOOKUP($C122&amp;$D122&amp;$F122,[1]TEAMS!$C$1:$C$844&amp;[1]TEAMS!$D$1:$D$844&amp;[1]TEAMS!$F$1:$F$844,[1]TEAMS!AX$1:AX$844,0,0)</f>
        <v>1.3492063492063493</v>
      </c>
      <c r="AV122" s="10" cm="1">
        <f t="array" ref="AV122">_xlfn.XLOOKUP($C122&amp;$D122&amp;$F122,[1]TEAMS!$C$1:$C$844&amp;[1]TEAMS!$D$1:$D$844&amp;[1]TEAMS!$F$1:$F$844,[1]TEAMS!AY$1:AY$844,0,0)</f>
        <v>2.5</v>
      </c>
      <c r="AW122" s="7"/>
      <c r="AX122" s="7"/>
      <c r="BB122" s="1" t="s">
        <v>150</v>
      </c>
      <c r="BC122" s="1">
        <v>2016</v>
      </c>
      <c r="BD122" s="1" t="s">
        <v>151</v>
      </c>
      <c r="BE122" s="7" t="s">
        <v>109</v>
      </c>
      <c r="BH122">
        <v>5000000</v>
      </c>
    </row>
    <row r="123" spans="1:60" x14ac:dyDescent="0.2">
      <c r="A123" s="1" t="str">
        <f t="shared" si="7"/>
        <v>2016-CLE-Timofey Mozgov</v>
      </c>
      <c r="B123" s="1" t="s">
        <v>150</v>
      </c>
      <c r="C123" s="1">
        <v>2016</v>
      </c>
      <c r="D123" s="1" t="s">
        <v>151</v>
      </c>
      <c r="E123" s="1" t="str">
        <f t="shared" si="9"/>
        <v>2016-CLE</v>
      </c>
      <c r="F123" s="7" t="s">
        <v>157</v>
      </c>
      <c r="G123" s="7" cm="1">
        <f t="array" ref="G123">_xlfn.XLOOKUP($C123&amp;$D123&amp;$F123,[1]TEAMS!$C$1:$C$844&amp;[1]TEAMS!$D$1:$D$844&amp;[1]TEAMS!$F$1:$F$844,[1]TEAMS!G$1:G$844,"",0)</f>
        <v>20</v>
      </c>
      <c r="H123" s="7" t="str" cm="1">
        <f t="array" ref="H123">_xlfn.XLOOKUP($C123&amp;$D123&amp;$F123,[1]TEAMS!$C$1:$C$844&amp;[1]TEAMS!$D$1:$D$844&amp;[1]TEAMS!$F$1:$F$844,[1]TEAMS!H$1:H$844,"",0)</f>
        <v>C</v>
      </c>
      <c r="I123" s="8" cm="1">
        <f t="array" ref="I123">_xlfn.XLOOKUP($C123&amp;$D123&amp;$F123,[1]TEAMS!$C$1:$C$844&amp;[1]TEAMS!$D$1:$D$844&amp;[1]TEAMS!$F$1:$F$844,[1]TEAMS!BG$1:BG$844,"",0)</f>
        <v>5</v>
      </c>
      <c r="J123" s="9">
        <f t="shared" si="10"/>
        <v>5</v>
      </c>
      <c r="K123" s="7" cm="1">
        <f t="array" ref="K123">_xlfn.XLOOKUP($C123&amp;$D123&amp;$F123,[1]TEAMS!$C$1:$C$844&amp;[1]TEAMS!$D$1:$D$844&amp;[1]TEAMS!$F$1:$F$844,[1]TEAMS!J$1:J$844,"",0)</f>
        <v>85</v>
      </c>
      <c r="L123" s="7" cm="1">
        <f t="array" ref="L123">_xlfn.XLOOKUP($C123&amp;$D123&amp;$F123,[1]TEAMS!$C$1:$C$844&amp;[1]TEAMS!$D$1:$D$844&amp;[1]TEAMS!$F$1:$F$844,[1]TEAMS!L$1:L$844,"",0)</f>
        <v>275</v>
      </c>
      <c r="M123" s="10" cm="1">
        <f t="array" ref="M123">_xlfn.XLOOKUP($C123&amp;$D123&amp;$F123,[1]TEAMS!$C$1:$C$844&amp;[1]TEAMS!$D$1:$D$844&amp;[1]TEAMS!$F$1:$F$844,[1]TEAMS!N$1:N$844,"",0)</f>
        <v>26.755746847758704</v>
      </c>
      <c r="N123" s="7" cm="1">
        <f t="array" ref="N123">_xlfn.XLOOKUP($C123&amp;$D123&amp;$F123,[1]TEAMS!$C$1:$C$844&amp;[1]TEAMS!$D$1:$D$844&amp;[1]TEAMS!$F$1:$F$844,[1]TEAMS!O$1:O$844,"",0)</f>
        <v>88</v>
      </c>
      <c r="O123" s="11" cm="1">
        <f t="array" ref="O123">_xlfn.XLOOKUP($C123&amp;$D123&amp;$F123,[1]TEAMS!$C$1:$C$844&amp;[1]TEAMS!$D$1:$D$844&amp;[1]TEAMS!$F$1:$F$844,[1]TEAMS!P$1:P$844,"",0)</f>
        <v>1.0352941176470589</v>
      </c>
      <c r="P123" s="10" cm="1">
        <f t="array" ref="P123">_xlfn.XLOOKUP($C123&amp;$D123&amp;$F123,[1]TEAMS!$C$1:$C$844&amp;[1]TEAMS!$D$1:$D$844&amp;[1]TEAMS!$F$1:$F$844,[1]TEAMS!R$1:R$844,"",0)</f>
        <v>29.925000000000001</v>
      </c>
      <c r="Q123" s="7" t="str" cm="1">
        <f t="array" ref="Q123">_xlfn.XLOOKUP($C123&amp;$D123&amp;$F123,[1]TEAMS!$C$1:$C$844&amp;[1]TEAMS!$D$1:$D$844&amp;[1]TEAMS!$F$1:$F$844,[1]TEAMS!S$1:S$844,"",0)</f>
        <v>ru</v>
      </c>
      <c r="R123" s="7" t="str" cm="1">
        <f t="array" ref="R123">_xlfn.XLOOKUP($C123&amp;$D123&amp;$F123,[1]TEAMS!$C$1:$C$844&amp;[1]TEAMS!$D$1:$D$844&amp;[1]TEAMS!$F$1:$F$844,[1]TEAMS!T$1:T$844,"",0)</f>
        <v>Russia</v>
      </c>
      <c r="S123" s="7" t="str" cm="1">
        <f t="array" ref="S123">_xlfn.XLOOKUP($C123&amp;$D123&amp;$F123,[1]TEAMS!$C$1:$C$844&amp;[1]TEAMS!$D$1:$D$844&amp;[1]TEAMS!$F$1:$F$844,[1]TEAMS!U$1:U$844,"",0)</f>
        <v>Asia + Europe</v>
      </c>
      <c r="T123" s="7" t="str" cm="1">
        <f t="array" ref="T123">_xlfn.XLOOKUP($C123&amp;$D123&amp;$F123,[1]TEAMS!$C$1:$C$844&amp;[1]TEAMS!$D$1:$D$844&amp;[1]TEAMS!$F$1:$F$844,[1]TEAMS!V$1:V$844,"",0)</f>
        <v>Eurasia</v>
      </c>
      <c r="U123" s="7" cm="1">
        <f t="array" ref="U123">_xlfn.XLOOKUP($C123&amp;$D123&amp;$F123,[1]TEAMS!$C$1:$C$844&amp;[1]TEAMS!$D$1:$D$844&amp;[1]TEAMS!$F$1:$F$844,[1]TEAMS!W$1:W$844,"",0)</f>
        <v>5</v>
      </c>
      <c r="V123" s="7" t="str" cm="1">
        <f t="array" ref="V123">_xlfn.XLOOKUP($C123&amp;$D123&amp;$F123,[1]TEAMS!$C$1:$C$844&amp;[1]TEAMS!$D$1:$D$844&amp;[1]TEAMS!$F$1:$F$844,[1]TEAMS!Z$1:Z$844,"",0)</f>
        <v>INTERNATIONAL</v>
      </c>
      <c r="W123" s="7" t="str" cm="1">
        <f t="array" ref="W123">_xlfn.XLOOKUP($C123&amp;$D123&amp;$F123,[1]TEAMS!$C$1:$C$844&amp;[1]TEAMS!$D$1:$D$844&amp;[1]TEAMS!$F$1:$F$844,[1]TEAMS!X$1:X$844,"",0)</f>
        <v>INT'L</v>
      </c>
      <c r="X123" s="7" cm="1">
        <f t="array" ref="X123">_xlfn.XLOOKUP($C123&amp;$D123&amp;$F123,[1]TEAMS!$C$1:$C$844&amp;[1]TEAMS!$D$1:$D$844&amp;[1]TEAMS!$F$1:$F$844,[1]TEAMS!AF$1:AF$844,"",0)</f>
        <v>4950000</v>
      </c>
      <c r="Y123" s="8" cm="1">
        <f t="array" ref="Y123">_xlfn.XLOOKUP($C123&amp;$D123&amp;$F123,[1]TEAMS!$C$1:$C$844&amp;[1]TEAMS!$D$1:$D$844&amp;[1]TEAMS!$F$1:$F$844,[1]TEAMS!AG$1:AG$844,"",0)</f>
        <v>4.6714630795870085E-2</v>
      </c>
      <c r="Z123" s="7" cm="1">
        <f t="array" ref="Z123">_xlfn.XLOOKUP($C123&amp;$D123&amp;$F123,[1]TEAMS!$C$1:$C$844&amp;[1]TEAMS!$D$1:$D$844&amp;[1]TEAMS!$F$1:$F$844,[1]TEAMS!AJ$1:AJ$844,"",0)</f>
        <v>1326</v>
      </c>
      <c r="AA123" s="7" cm="1">
        <f t="array" ref="AA123">_xlfn.XLOOKUP($C123&amp;$D123&amp;$F123,[1]TEAMS!$C$1:$C$844&amp;[1]TEAMS!$D$1:$D$844&amp;[1]TEAMS!$F$1:$F$844,[1]TEAMS!AR$1:AR$844,"",0)</f>
        <v>11.3</v>
      </c>
      <c r="AB123" s="8">
        <f t="shared" si="8"/>
        <v>0.75473731929683174</v>
      </c>
      <c r="AC123" s="7" cm="1">
        <f t="array" ref="AC123">_xlfn.XLOOKUP($C123&amp;$D123&amp;$F123,[1]TEAMS!$C$1:$C$844&amp;[1]TEAMS!$D$1:$D$844&amp;[1]TEAMS!$F$1:$F$844,[1]TEAMS!AL$1:AL$844,0,0)</f>
        <v>1.8</v>
      </c>
      <c r="AD123" s="7" cm="1">
        <f t="array" ref="AD123">_xlfn.XLOOKUP($C123&amp;$D123&amp;$F123,[1]TEAMS!$C$1:$C$844&amp;[1]TEAMS!$D$1:$D$844&amp;[1]TEAMS!$F$1:$F$844,[1]TEAMS!AM$1:AM$844,0,0)</f>
        <v>1.9</v>
      </c>
      <c r="AE123" s="7" cm="1">
        <f t="array" ref="AE123">_xlfn.XLOOKUP($C123&amp;$D123&amp;$F123,[1]TEAMS!$C$1:$C$844&amp;[1]TEAMS!$D$1:$D$844&amp;[1]TEAMS!$F$1:$F$844,[1]TEAMS!AN$1:AN$844,0,0)</f>
        <v>3.7</v>
      </c>
      <c r="AF123" s="7"/>
      <c r="AG123" s="8">
        <f t="shared" si="11"/>
        <v>1.3378378378378377</v>
      </c>
      <c r="AH123" s="8" cm="1">
        <f t="array" ref="AH123">IF(OR($AE123="",$Z123=""),0,SUMPRODUCT(--($C$2:$C$528=$C123),--($D$2:$D$528=$D123),$Z$2:$Z$528,$AE$2:$AE$528)/SUMIFS($Z$2:$Z$528,$C$2:$C$528,$C123,$D$2:$D$528,$D123))</f>
        <v>5.9762051075404221</v>
      </c>
      <c r="AI123" s="7" cm="1">
        <f t="array" ref="AI123">_xlfn.XLOOKUP($C123&amp;$D123&amp;$F123,[1]TEAMS!$C$1:$C$844&amp;[1]TEAMS!$D$1:$D$844&amp;[1]TEAMS!$F$1:$F$844,[1]TEAMS!AO$1:AO$844,"",0)</f>
        <v>-1</v>
      </c>
      <c r="AJ123" s="8">
        <f t="shared" si="12"/>
        <v>-4.95</v>
      </c>
      <c r="AK123" s="8" cm="1">
        <f t="array" ref="AK123">IF(OR($AI123="",$Z123=""),0,SUMPRODUCT(--($C$2:$C$528=$C123),--($D$2:$D$528=$D123),$Z$2:$Z$528,$AI$2:$AI$528)/SUMIFS($Z$2:$Z$528,$C$2:$C$528,$C123,$D$2:$D$528,$D123))</f>
        <v>1.4627612955220874</v>
      </c>
      <c r="AL123" s="7" cm="1">
        <f t="array" ref="AL123">_xlfn.XLOOKUP($C123&amp;$D123&amp;$F123,[1]TEAMS!$C$1:$C$844&amp;[1]TEAMS!$D$1:$D$844&amp;[1]TEAMS!$F$1:$F$844,[1]TEAMS!AP$1:AP$844,"",0)</f>
        <v>-1.24</v>
      </c>
      <c r="AM123" s="8">
        <f t="shared" si="13"/>
        <v>-3.991935483870968</v>
      </c>
      <c r="AN123" s="8" cm="1">
        <f t="array" ref="AN123">IF(OR($AL123="",$Z123=""),0,SUMPRODUCT(--($C$2:$C$528=$C123),--($D$2:$D$528=$D123),$Z$2:$Z$528,$AL$2:$AL$528)/SUMIFS($Z$2:$Z$528,$C$2:$C$528,$C123,$D$2:$D$528,$D123))</f>
        <v>1.2857870347050817</v>
      </c>
      <c r="AO123" s="7" cm="1">
        <f t="array" ref="AO123">_xlfn.XLOOKUP($C123&amp;$D123&amp;$F123,[1]TEAMS!$C$1:$C$844&amp;[1]TEAMS!$D$1:$D$844&amp;[1]TEAMS!$F$1:$F$844,[1]TEAMS!AQ$1:AQ$844,0,0)</f>
        <v>16.100000000000001</v>
      </c>
      <c r="AP123" s="7" cm="1">
        <f t="array" ref="AP123">_xlfn.XLOOKUP($C123&amp;$D123&amp;$F123,[1]TEAMS!$C$1:$C$844&amp;[1]TEAMS!$D$1:$D$844&amp;[1]TEAMS!$F$1:$F$844,[1]TEAMS!AS$1:AS$844,0,0)</f>
        <v>59.3</v>
      </c>
      <c r="AQ123" s="10" cm="1">
        <f t="array" ref="AQ123">_xlfn.XLOOKUP($C123&amp;$D123&amp;$F123,[1]TEAMS!$C$1:$C$844&amp;[1]TEAMS!$D$1:$D$844&amp;[1]TEAMS!$F$1:$F$844,[1]TEAMS!AT$1:AT$844,0,0)</f>
        <v>3.9</v>
      </c>
      <c r="AR123" s="10" cm="1">
        <f t="array" ref="AR123">_xlfn.XLOOKUP($C123&amp;$D123&amp;$F123,[1]TEAMS!$C$1:$C$844&amp;[1]TEAMS!$D$1:$D$844&amp;[1]TEAMS!$F$1:$F$844,[1]TEAMS!AU$1:AU$844,0,0)</f>
        <v>0.9</v>
      </c>
      <c r="AS123" s="10" cm="1">
        <f t="array" ref="AS123">_xlfn.XLOOKUP($C123&amp;$D123&amp;$F123,[1]TEAMS!$C$1:$C$844&amp;[1]TEAMS!$D$1:$D$844&amp;[1]TEAMS!$F$1:$F$844,[1]TEAMS!AV$1:AV$844,0,0)</f>
        <v>3.5</v>
      </c>
      <c r="AT123" s="10" cm="1">
        <f t="array" ref="AT123">_xlfn.XLOOKUP($C123&amp;$D123&amp;$F123,[1]TEAMS!$C$1:$C$844&amp;[1]TEAMS!$D$1:$D$844&amp;[1]TEAMS!$F$1:$F$844,[1]TEAMS!AW$1:AW$844,0,0)</f>
        <v>15</v>
      </c>
      <c r="AU123" s="10" cm="1">
        <f t="array" ref="AU123">_xlfn.XLOOKUP($C123&amp;$D123&amp;$F123,[1]TEAMS!$C$1:$C$844&amp;[1]TEAMS!$D$1:$D$844&amp;[1]TEAMS!$F$1:$F$844,[1]TEAMS!AX$1:AX$844,0,0)</f>
        <v>0.26</v>
      </c>
      <c r="AV123" s="10" cm="1">
        <f t="array" ref="AV123">_xlfn.XLOOKUP($C123&amp;$D123&amp;$F123,[1]TEAMS!$C$1:$C$844&amp;[1]TEAMS!$D$1:$D$844&amp;[1]TEAMS!$F$1:$F$844,[1]TEAMS!AY$1:AY$844,0,0)</f>
        <v>4.4000000000000004</v>
      </c>
      <c r="AW123" s="7"/>
      <c r="AX123" s="7"/>
      <c r="BB123" s="1" t="s">
        <v>150</v>
      </c>
      <c r="BC123" s="1">
        <v>2016</v>
      </c>
      <c r="BD123" s="1" t="s">
        <v>151</v>
      </c>
      <c r="BE123" s="7" t="s">
        <v>157</v>
      </c>
      <c r="BH123">
        <v>4950000</v>
      </c>
    </row>
    <row r="124" spans="1:60" x14ac:dyDescent="0.2">
      <c r="A124" s="1" t="str">
        <f t="shared" si="7"/>
        <v>2016-CLE-Mo Williams</v>
      </c>
      <c r="B124" s="1" t="s">
        <v>150</v>
      </c>
      <c r="C124" s="1">
        <v>2016</v>
      </c>
      <c r="D124" s="1" t="s">
        <v>151</v>
      </c>
      <c r="E124" s="1" t="str">
        <f t="shared" si="9"/>
        <v>2016-CLE</v>
      </c>
      <c r="F124" s="7" t="s">
        <v>158</v>
      </c>
      <c r="G124" s="7" cm="1">
        <f t="array" ref="G124">_xlfn.XLOOKUP($C124&amp;$D124&amp;$F124,[1]TEAMS!$C$1:$C$844&amp;[1]TEAMS!$D$1:$D$844&amp;[1]TEAMS!$F$1:$F$844,[1]TEAMS!G$1:G$844,"",0)</f>
        <v>52</v>
      </c>
      <c r="H124" s="7" t="str" cm="1">
        <f t="array" ref="H124">_xlfn.XLOOKUP($C124&amp;$D124&amp;$F124,[1]TEAMS!$C$1:$C$844&amp;[1]TEAMS!$D$1:$D$844&amp;[1]TEAMS!$F$1:$F$844,[1]TEAMS!H$1:H$844,"",0)</f>
        <v>PG</v>
      </c>
      <c r="I124" s="8" cm="1">
        <f t="array" ref="I124">_xlfn.XLOOKUP($C124&amp;$D124&amp;$F124,[1]TEAMS!$C$1:$C$844&amp;[1]TEAMS!$D$1:$D$844&amp;[1]TEAMS!$F$1:$F$844,[1]TEAMS!BG$1:BG$844,"",0)</f>
        <v>1</v>
      </c>
      <c r="J124" s="9">
        <f t="shared" si="10"/>
        <v>1</v>
      </c>
      <c r="K124" s="7" cm="1">
        <f t="array" ref="K124">_xlfn.XLOOKUP($C124&amp;$D124&amp;$F124,[1]TEAMS!$C$1:$C$844&amp;[1]TEAMS!$D$1:$D$844&amp;[1]TEAMS!$F$1:$F$844,[1]TEAMS!J$1:J$844,"",0)</f>
        <v>73</v>
      </c>
      <c r="L124" s="7" cm="1">
        <f t="array" ref="L124">_xlfn.XLOOKUP($C124&amp;$D124&amp;$F124,[1]TEAMS!$C$1:$C$844&amp;[1]TEAMS!$D$1:$D$844&amp;[1]TEAMS!$F$1:$F$844,[1]TEAMS!L$1:L$844,"",0)</f>
        <v>198</v>
      </c>
      <c r="M124" s="10" cm="1">
        <f t="array" ref="M124">_xlfn.XLOOKUP($C124&amp;$D124&amp;$F124,[1]TEAMS!$C$1:$C$844&amp;[1]TEAMS!$D$1:$D$844&amp;[1]TEAMS!$F$1:$F$844,[1]TEAMS!N$1:N$844,"",0)</f>
        <v>26.118107544012158</v>
      </c>
      <c r="N124" s="7" cm="1">
        <f t="array" ref="N124">_xlfn.XLOOKUP($C124&amp;$D124&amp;$F124,[1]TEAMS!$C$1:$C$844&amp;[1]TEAMS!$D$1:$D$844&amp;[1]TEAMS!$F$1:$F$844,[1]TEAMS!O$1:O$844,"",0)</f>
        <v>77</v>
      </c>
      <c r="O124" s="11" cm="1">
        <f t="array" ref="O124">_xlfn.XLOOKUP($C124&amp;$D124&amp;$F124,[1]TEAMS!$C$1:$C$844&amp;[1]TEAMS!$D$1:$D$844&amp;[1]TEAMS!$F$1:$F$844,[1]TEAMS!P$1:P$844,"",0)</f>
        <v>1.0547945205479452</v>
      </c>
      <c r="P124" s="10" cm="1">
        <f t="array" ref="P124">_xlfn.XLOOKUP($C124&amp;$D124&amp;$F124,[1]TEAMS!$C$1:$C$844&amp;[1]TEAMS!$D$1:$D$844&amp;[1]TEAMS!$F$1:$F$844,[1]TEAMS!R$1:R$844,"",0)</f>
        <v>33.5</v>
      </c>
      <c r="Q124" s="7" t="str" cm="1">
        <f t="array" ref="Q124">_xlfn.XLOOKUP($C124&amp;$D124&amp;$F124,[1]TEAMS!$C$1:$C$844&amp;[1]TEAMS!$D$1:$D$844&amp;[1]TEAMS!$F$1:$F$844,[1]TEAMS!S$1:S$844,"",0)</f>
        <v>us</v>
      </c>
      <c r="R124" s="7" t="str" cm="1">
        <f t="array" ref="R124">_xlfn.XLOOKUP($C124&amp;$D124&amp;$F124,[1]TEAMS!$C$1:$C$844&amp;[1]TEAMS!$D$1:$D$844&amp;[1]TEAMS!$F$1:$F$844,[1]TEAMS!T$1:T$844,"",0)</f>
        <v>United States</v>
      </c>
      <c r="S124" s="7" t="str" cm="1">
        <f t="array" ref="S124">_xlfn.XLOOKUP($C124&amp;$D124&amp;$F124,[1]TEAMS!$C$1:$C$844&amp;[1]TEAMS!$D$1:$D$844&amp;[1]TEAMS!$F$1:$F$844,[1]TEAMS!U$1:U$844,"",0)</f>
        <v>North America</v>
      </c>
      <c r="T124" s="7" t="str" cm="1">
        <f t="array" ref="T124">_xlfn.XLOOKUP($C124&amp;$D124&amp;$F124,[1]TEAMS!$C$1:$C$844&amp;[1]TEAMS!$D$1:$D$844&amp;[1]TEAMS!$F$1:$F$844,[1]TEAMS!V$1:V$844,"",0)</f>
        <v>Americas</v>
      </c>
      <c r="U124" s="7" cm="1">
        <f t="array" ref="U124">_xlfn.XLOOKUP($C124&amp;$D124&amp;$F124,[1]TEAMS!$C$1:$C$844&amp;[1]TEAMS!$D$1:$D$844&amp;[1]TEAMS!$F$1:$F$844,[1]TEAMS!W$1:W$844,"",0)</f>
        <v>12</v>
      </c>
      <c r="V124" s="7" t="str" cm="1">
        <f t="array" ref="V124">_xlfn.XLOOKUP($C124&amp;$D124&amp;$F124,[1]TEAMS!$C$1:$C$844&amp;[1]TEAMS!$D$1:$D$844&amp;[1]TEAMS!$F$1:$F$844,[1]TEAMS!Z$1:Z$844,"",0)</f>
        <v>Alabama</v>
      </c>
      <c r="W124" s="7" t="str" cm="1">
        <f t="array" ref="W124">_xlfn.XLOOKUP($C124&amp;$D124&amp;$F124,[1]TEAMS!$C$1:$C$844&amp;[1]TEAMS!$D$1:$D$844&amp;[1]TEAMS!$F$1:$F$844,[1]TEAMS!X$1:X$844,"",0)</f>
        <v>SEC</v>
      </c>
      <c r="X124" s="7" cm="1">
        <f t="array" ref="X124">_xlfn.XLOOKUP($C124&amp;$D124&amp;$F124,[1]TEAMS!$C$1:$C$844&amp;[1]TEAMS!$D$1:$D$844&amp;[1]TEAMS!$F$1:$F$844,[1]TEAMS!AF$1:AF$844,"",0)</f>
        <v>2100000</v>
      </c>
      <c r="Y124" s="8" cm="1">
        <f t="array" ref="Y124">_xlfn.XLOOKUP($C124&amp;$D124&amp;$F124,[1]TEAMS!$C$1:$C$844&amp;[1]TEAMS!$D$1:$D$844&amp;[1]TEAMS!$F$1:$F$844,[1]TEAMS!AG$1:AG$844,"",0)</f>
        <v>1.9818328216429735E-2</v>
      </c>
      <c r="Z124" s="7" cm="1">
        <f t="array" ref="Z124">_xlfn.XLOOKUP($C124&amp;$D124&amp;$F124,[1]TEAMS!$C$1:$C$844&amp;[1]TEAMS!$D$1:$D$844&amp;[1]TEAMS!$F$1:$F$844,[1]TEAMS!AJ$1:AJ$844,"",0)</f>
        <v>748</v>
      </c>
      <c r="AA124" s="7" t="str" cm="1">
        <f t="array" ref="AA124">_xlfn.XLOOKUP($C124&amp;$D124&amp;$F124,[1]TEAMS!$C$1:$C$844&amp;[1]TEAMS!$D$1:$D$844&amp;[1]TEAMS!$F$1:$F$844,[1]TEAMS!AR$1:AR$844,"",0)</f>
        <v/>
      </c>
      <c r="AB124" s="8">
        <f t="shared" si="8"/>
        <v>0</v>
      </c>
      <c r="AC124" s="7" cm="1">
        <f t="array" ref="AC124">_xlfn.XLOOKUP($C124&amp;$D124&amp;$F124,[1]TEAMS!$C$1:$C$844&amp;[1]TEAMS!$D$1:$D$844&amp;[1]TEAMS!$F$1:$F$844,[1]TEAMS!AL$1:AL$844,0,0)</f>
        <v>0.4</v>
      </c>
      <c r="AD124" s="7" cm="1">
        <f t="array" ref="AD124">_xlfn.XLOOKUP($C124&amp;$D124&amp;$F124,[1]TEAMS!$C$1:$C$844&amp;[1]TEAMS!$D$1:$D$844&amp;[1]TEAMS!$F$1:$F$844,[1]TEAMS!AM$1:AM$844,0,0)</f>
        <v>0.7</v>
      </c>
      <c r="AE124" s="7" cm="1">
        <f t="array" ref="AE124">_xlfn.XLOOKUP($C124&amp;$D124&amp;$F124,[1]TEAMS!$C$1:$C$844&amp;[1]TEAMS!$D$1:$D$844&amp;[1]TEAMS!$F$1:$F$844,[1]TEAMS!AN$1:AN$844,0,0)</f>
        <v>1.1000000000000001</v>
      </c>
      <c r="AF124" s="7"/>
      <c r="AG124" s="8">
        <f t="shared" si="11"/>
        <v>1.9090909090909089</v>
      </c>
      <c r="AH124" s="8" cm="1">
        <f t="array" ref="AH124">IF(OR($AE124="",$Z124=""),0,SUMPRODUCT(--($C$2:$C$528=$C124),--($D$2:$D$528=$D124),$Z$2:$Z$528,$AE$2:$AE$528)/SUMIFS($Z$2:$Z$528,$C$2:$C$528,$C124,$D$2:$D$528,$D124))</f>
        <v>5.9762051075404221</v>
      </c>
      <c r="AI124" s="7" cm="1">
        <f t="array" ref="AI124">_xlfn.XLOOKUP($C124&amp;$D124&amp;$F124,[1]TEAMS!$C$1:$C$844&amp;[1]TEAMS!$D$1:$D$844&amp;[1]TEAMS!$F$1:$F$844,[1]TEAMS!AO$1:AO$844,"",0)</f>
        <v>-5.5</v>
      </c>
      <c r="AJ124" s="8">
        <f t="shared" si="12"/>
        <v>-0.38181818181818183</v>
      </c>
      <c r="AK124" s="8" cm="1">
        <f t="array" ref="AK124">IF(OR($AI124="",$Z124=""),0,SUMPRODUCT(--($C$2:$C$528=$C124),--($D$2:$D$528=$D124),$Z$2:$Z$528,$AI$2:$AI$528)/SUMIFS($Z$2:$Z$528,$C$2:$C$528,$C124,$D$2:$D$528,$D124))</f>
        <v>1.4627612955220874</v>
      </c>
      <c r="AL124" s="7" cm="1">
        <f t="array" ref="AL124">_xlfn.XLOOKUP($C124&amp;$D124&amp;$F124,[1]TEAMS!$C$1:$C$844&amp;[1]TEAMS!$D$1:$D$844&amp;[1]TEAMS!$F$1:$F$844,[1]TEAMS!AP$1:AP$844,"",0)</f>
        <v>-2.23</v>
      </c>
      <c r="AM124" s="8">
        <f t="shared" si="13"/>
        <v>-0.94170403587443952</v>
      </c>
      <c r="AN124" s="8" cm="1">
        <f t="array" ref="AN124">IF(OR($AL124="",$Z124=""),0,SUMPRODUCT(--($C$2:$C$528=$C124),--($D$2:$D$528=$D124),$Z$2:$Z$528,$AL$2:$AL$528)/SUMIFS($Z$2:$Z$528,$C$2:$C$528,$C124,$D$2:$D$528,$D124))</f>
        <v>1.2857870347050817</v>
      </c>
      <c r="AO124" s="7" cm="1">
        <f t="array" ref="AO124">_xlfn.XLOOKUP($C124&amp;$D124&amp;$F124,[1]TEAMS!$C$1:$C$844&amp;[1]TEAMS!$D$1:$D$844&amp;[1]TEAMS!$F$1:$F$844,[1]TEAMS!AQ$1:AQ$844,0,0)</f>
        <v>22.8</v>
      </c>
      <c r="AP124" s="7" cm="1">
        <f t="array" ref="AP124">_xlfn.XLOOKUP($C124&amp;$D124&amp;$F124,[1]TEAMS!$C$1:$C$844&amp;[1]TEAMS!$D$1:$D$844&amp;[1]TEAMS!$F$1:$F$844,[1]TEAMS!AS$1:AS$844,0,0)</f>
        <v>52.7</v>
      </c>
      <c r="AQ124" s="10" cm="1">
        <f t="array" ref="AQ124">_xlfn.XLOOKUP($C124&amp;$D124&amp;$F124,[1]TEAMS!$C$1:$C$844&amp;[1]TEAMS!$D$1:$D$844&amp;[1]TEAMS!$F$1:$F$844,[1]TEAMS!AT$1:AT$844,0,0)</f>
        <v>21.1</v>
      </c>
      <c r="AR124" s="10" cm="1">
        <f t="array" ref="AR124">_xlfn.XLOOKUP($C124&amp;$D124&amp;$F124,[1]TEAMS!$C$1:$C$844&amp;[1]TEAMS!$D$1:$D$844&amp;[1]TEAMS!$F$1:$F$844,[1]TEAMS!AU$1:AU$844,0,0)</f>
        <v>1</v>
      </c>
      <c r="AS124" s="10" cm="1">
        <f t="array" ref="AS124">_xlfn.XLOOKUP($C124&amp;$D124&amp;$F124,[1]TEAMS!$C$1:$C$844&amp;[1]TEAMS!$D$1:$D$844&amp;[1]TEAMS!$F$1:$F$844,[1]TEAMS!AV$1:AV$844,0,0)</f>
        <v>0.5</v>
      </c>
      <c r="AT124" s="10" cm="1">
        <f t="array" ref="AT124">_xlfn.XLOOKUP($C124&amp;$D124&amp;$F124,[1]TEAMS!$C$1:$C$844&amp;[1]TEAMS!$D$1:$D$844&amp;[1]TEAMS!$F$1:$F$844,[1]TEAMS!AW$1:AW$844,0,0)</f>
        <v>15.1</v>
      </c>
      <c r="AU124" s="10" cm="1">
        <f t="array" ref="AU124">_xlfn.XLOOKUP($C124&amp;$D124&amp;$F124,[1]TEAMS!$C$1:$C$844&amp;[1]TEAMS!$D$1:$D$844&amp;[1]TEAMS!$F$1:$F$844,[1]TEAMS!AX$1:AX$844,0,0)</f>
        <v>1.3973509933774835</v>
      </c>
      <c r="AV124" s="10" cm="1">
        <f t="array" ref="AV124">_xlfn.XLOOKUP($C124&amp;$D124&amp;$F124,[1]TEAMS!$C$1:$C$844&amp;[1]TEAMS!$D$1:$D$844&amp;[1]TEAMS!$F$1:$F$844,[1]TEAMS!AY$1:AY$844,0,0)</f>
        <v>1.5</v>
      </c>
      <c r="AW124" s="7"/>
      <c r="AX124" s="7"/>
      <c r="BB124" s="1" t="s">
        <v>150</v>
      </c>
      <c r="BC124" s="1">
        <v>2016</v>
      </c>
      <c r="BD124" s="1" t="s">
        <v>151</v>
      </c>
      <c r="BE124" s="7" t="s">
        <v>158</v>
      </c>
      <c r="BH124">
        <v>2100000</v>
      </c>
    </row>
    <row r="125" spans="1:60" x14ac:dyDescent="0.2">
      <c r="A125" s="1" t="str">
        <f t="shared" si="7"/>
        <v>2016-CLE-Richard Jefferson</v>
      </c>
      <c r="B125" s="1" t="s">
        <v>150</v>
      </c>
      <c r="C125" s="1">
        <v>2016</v>
      </c>
      <c r="D125" s="1" t="s">
        <v>151</v>
      </c>
      <c r="E125" s="1" t="str">
        <f t="shared" si="9"/>
        <v>2016-CLE</v>
      </c>
      <c r="F125" s="7" t="s">
        <v>159</v>
      </c>
      <c r="G125" s="7" cm="1">
        <f t="array" ref="G125">_xlfn.XLOOKUP($C125&amp;$D125&amp;$F125,[1]TEAMS!$C$1:$C$844&amp;[1]TEAMS!$D$1:$D$844&amp;[1]TEAMS!$F$1:$F$844,[1]TEAMS!G$1:G$844,"",0)</f>
        <v>24</v>
      </c>
      <c r="H125" s="7" t="str" cm="1">
        <f t="array" ref="H125">_xlfn.XLOOKUP($C125&amp;$D125&amp;$F125,[1]TEAMS!$C$1:$C$844&amp;[1]TEAMS!$D$1:$D$844&amp;[1]TEAMS!$F$1:$F$844,[1]TEAMS!H$1:H$844,"",0)</f>
        <v>SF</v>
      </c>
      <c r="I125" s="8" cm="1">
        <f t="array" ref="I125">_xlfn.XLOOKUP($C125&amp;$D125&amp;$F125,[1]TEAMS!$C$1:$C$844&amp;[1]TEAMS!$D$1:$D$844&amp;[1]TEAMS!$F$1:$F$844,[1]TEAMS!BG$1:BG$844,"",0)</f>
        <v>2.94</v>
      </c>
      <c r="J125" s="9">
        <f t="shared" si="10"/>
        <v>3</v>
      </c>
      <c r="K125" s="7" cm="1">
        <f t="array" ref="K125">_xlfn.XLOOKUP($C125&amp;$D125&amp;$F125,[1]TEAMS!$C$1:$C$844&amp;[1]TEAMS!$D$1:$D$844&amp;[1]TEAMS!$F$1:$F$844,[1]TEAMS!J$1:J$844,"",0)</f>
        <v>79</v>
      </c>
      <c r="L125" s="7" cm="1">
        <f t="array" ref="L125">_xlfn.XLOOKUP($C125&amp;$D125&amp;$F125,[1]TEAMS!$C$1:$C$844&amp;[1]TEAMS!$D$1:$D$844&amp;[1]TEAMS!$F$1:$F$844,[1]TEAMS!L$1:L$844,"",0)</f>
        <v>233</v>
      </c>
      <c r="M125" s="10" cm="1">
        <f t="array" ref="M125">_xlfn.XLOOKUP($C125&amp;$D125&amp;$F125,[1]TEAMS!$C$1:$C$844&amp;[1]TEAMS!$D$1:$D$844&amp;[1]TEAMS!$F$1:$F$844,[1]TEAMS!N$1:N$844,"",0)</f>
        <v>26.243634112941223</v>
      </c>
      <c r="N125" s="7" cm="1">
        <f t="array" ref="N125">_xlfn.XLOOKUP($C125&amp;$D125&amp;$F125,[1]TEAMS!$C$1:$C$844&amp;[1]TEAMS!$D$1:$D$844&amp;[1]TEAMS!$F$1:$F$844,[1]TEAMS!O$1:O$844,"",0)</f>
        <v>84</v>
      </c>
      <c r="O125" s="11" cm="1">
        <f t="array" ref="O125">_xlfn.XLOOKUP($C125&amp;$D125&amp;$F125,[1]TEAMS!$C$1:$C$844&amp;[1]TEAMS!$D$1:$D$844&amp;[1]TEAMS!$F$1:$F$844,[1]TEAMS!P$1:P$844,"",0)</f>
        <v>1.0632911392405062</v>
      </c>
      <c r="P125" s="10" cm="1">
        <f t="array" ref="P125">_xlfn.XLOOKUP($C125&amp;$D125&amp;$F125,[1]TEAMS!$C$1:$C$844&amp;[1]TEAMS!$D$1:$D$844&amp;[1]TEAMS!$F$1:$F$844,[1]TEAMS!R$1:R$844,"",0)</f>
        <v>35.994444444444447</v>
      </c>
      <c r="Q125" s="7" t="str" cm="1">
        <f t="array" ref="Q125">_xlfn.XLOOKUP($C125&amp;$D125&amp;$F125,[1]TEAMS!$C$1:$C$844&amp;[1]TEAMS!$D$1:$D$844&amp;[1]TEAMS!$F$1:$F$844,[1]TEAMS!S$1:S$844,"",0)</f>
        <v>us</v>
      </c>
      <c r="R125" s="7" t="str" cm="1">
        <f t="array" ref="R125">_xlfn.XLOOKUP($C125&amp;$D125&amp;$F125,[1]TEAMS!$C$1:$C$844&amp;[1]TEAMS!$D$1:$D$844&amp;[1]TEAMS!$F$1:$F$844,[1]TEAMS!T$1:T$844,"",0)</f>
        <v>United States</v>
      </c>
      <c r="S125" s="7" t="str" cm="1">
        <f t="array" ref="S125">_xlfn.XLOOKUP($C125&amp;$D125&amp;$F125,[1]TEAMS!$C$1:$C$844&amp;[1]TEAMS!$D$1:$D$844&amp;[1]TEAMS!$F$1:$F$844,[1]TEAMS!U$1:U$844,"",0)</f>
        <v>North America</v>
      </c>
      <c r="T125" s="7" t="str" cm="1">
        <f t="array" ref="T125">_xlfn.XLOOKUP($C125&amp;$D125&amp;$F125,[1]TEAMS!$C$1:$C$844&amp;[1]TEAMS!$D$1:$D$844&amp;[1]TEAMS!$F$1:$F$844,[1]TEAMS!V$1:V$844,"",0)</f>
        <v>Americas</v>
      </c>
      <c r="U125" s="7" cm="1">
        <f t="array" ref="U125">_xlfn.XLOOKUP($C125&amp;$D125&amp;$F125,[1]TEAMS!$C$1:$C$844&amp;[1]TEAMS!$D$1:$D$844&amp;[1]TEAMS!$F$1:$F$844,[1]TEAMS!W$1:W$844,"",0)</f>
        <v>14</v>
      </c>
      <c r="V125" s="7" t="str" cm="1">
        <f t="array" ref="V125">_xlfn.XLOOKUP($C125&amp;$D125&amp;$F125,[1]TEAMS!$C$1:$C$844&amp;[1]TEAMS!$D$1:$D$844&amp;[1]TEAMS!$F$1:$F$844,[1]TEAMS!Z$1:Z$844,"",0)</f>
        <v>Arizona</v>
      </c>
      <c r="W125" s="7" t="str" cm="1">
        <f t="array" ref="W125">_xlfn.XLOOKUP($C125&amp;$D125&amp;$F125,[1]TEAMS!$C$1:$C$844&amp;[1]TEAMS!$D$1:$D$844&amp;[1]TEAMS!$F$1:$F$844,[1]TEAMS!X$1:X$844,"",0)</f>
        <v>PAC12</v>
      </c>
      <c r="X125" s="7" cm="1">
        <f t="array" ref="X125">_xlfn.XLOOKUP($C125&amp;$D125&amp;$F125,[1]TEAMS!$C$1:$C$844&amp;[1]TEAMS!$D$1:$D$844&amp;[1]TEAMS!$F$1:$F$844,[1]TEAMS!AF$1:AF$844,"",0)</f>
        <v>1499000</v>
      </c>
      <c r="Y125" s="8" cm="1">
        <f t="array" ref="Y125">_xlfn.XLOOKUP($C125&amp;$D125&amp;$F125,[1]TEAMS!$C$1:$C$844&amp;[1]TEAMS!$D$1:$D$844&amp;[1]TEAMS!$F$1:$F$844,[1]TEAMS!AG$1:AG$844,"",0)</f>
        <v>1.4146511426870557E-2</v>
      </c>
      <c r="Z125" s="7" cm="1">
        <f t="array" ref="Z125">_xlfn.XLOOKUP($C125&amp;$D125&amp;$F125,[1]TEAMS!$C$1:$C$844&amp;[1]TEAMS!$D$1:$D$844&amp;[1]TEAMS!$F$1:$F$844,[1]TEAMS!AJ$1:AJ$844,"",0)</f>
        <v>1326</v>
      </c>
      <c r="AA125" s="7" cm="1">
        <f t="array" ref="AA125">_xlfn.XLOOKUP($C125&amp;$D125&amp;$F125,[1]TEAMS!$C$1:$C$844&amp;[1]TEAMS!$D$1:$D$844&amp;[1]TEAMS!$F$1:$F$844,[1]TEAMS!AR$1:AR$844,"",0)</f>
        <v>12.4</v>
      </c>
      <c r="AB125" s="8">
        <f t="shared" si="8"/>
        <v>0.82820732383015172</v>
      </c>
      <c r="AC125" s="7" cm="1">
        <f t="array" ref="AC125">_xlfn.XLOOKUP($C125&amp;$D125&amp;$F125,[1]TEAMS!$C$1:$C$844&amp;[1]TEAMS!$D$1:$D$844&amp;[1]TEAMS!$F$1:$F$844,[1]TEAMS!AL$1:AL$844,0,0)</f>
        <v>1.4</v>
      </c>
      <c r="AD125" s="7" cm="1">
        <f t="array" ref="AD125">_xlfn.XLOOKUP($C125&amp;$D125&amp;$F125,[1]TEAMS!$C$1:$C$844&amp;[1]TEAMS!$D$1:$D$844&amp;[1]TEAMS!$F$1:$F$844,[1]TEAMS!AM$1:AM$844,0,0)</f>
        <v>1.3</v>
      </c>
      <c r="AE125" s="7" cm="1">
        <f t="array" ref="AE125">_xlfn.XLOOKUP($C125&amp;$D125&amp;$F125,[1]TEAMS!$C$1:$C$844&amp;[1]TEAMS!$D$1:$D$844&amp;[1]TEAMS!$F$1:$F$844,[1]TEAMS!AN$1:AN$844,0,0)</f>
        <v>2.7</v>
      </c>
      <c r="AF125" s="7"/>
      <c r="AG125" s="8">
        <f t="shared" si="11"/>
        <v>0.55518518518518523</v>
      </c>
      <c r="AH125" s="8" cm="1">
        <f t="array" ref="AH125">IF(OR($AE125="",$Z125=""),0,SUMPRODUCT(--($C$2:$C$528=$C125),--($D$2:$D$528=$D125),$Z$2:$Z$528,$AE$2:$AE$528)/SUMIFS($Z$2:$Z$528,$C$2:$C$528,$C125,$D$2:$D$528,$D125))</f>
        <v>5.9762051075404221</v>
      </c>
      <c r="AI125" s="7" cm="1">
        <f t="array" ref="AI125">_xlfn.XLOOKUP($C125&amp;$D125&amp;$F125,[1]TEAMS!$C$1:$C$844&amp;[1]TEAMS!$D$1:$D$844&amp;[1]TEAMS!$F$1:$F$844,[1]TEAMS!AO$1:AO$844,"",0)</f>
        <v>-3.4</v>
      </c>
      <c r="AJ125" s="8">
        <f t="shared" si="12"/>
        <v>-0.4408823529411765</v>
      </c>
      <c r="AK125" s="8" cm="1">
        <f t="array" ref="AK125">IF(OR($AI125="",$Z125=""),0,SUMPRODUCT(--($C$2:$C$528=$C125),--($D$2:$D$528=$D125),$Z$2:$Z$528,$AI$2:$AI$528)/SUMIFS($Z$2:$Z$528,$C$2:$C$528,$C125,$D$2:$D$528,$D125))</f>
        <v>1.4627612955220874</v>
      </c>
      <c r="AL125" s="7" cm="1">
        <f t="array" ref="AL125">_xlfn.XLOOKUP($C125&amp;$D125&amp;$F125,[1]TEAMS!$C$1:$C$844&amp;[1]TEAMS!$D$1:$D$844&amp;[1]TEAMS!$F$1:$F$844,[1]TEAMS!AP$1:AP$844,"",0)</f>
        <v>-1.75</v>
      </c>
      <c r="AM125" s="8">
        <f t="shared" si="13"/>
        <v>-0.85657142857142865</v>
      </c>
      <c r="AN125" s="8" cm="1">
        <f t="array" ref="AN125">IF(OR($AL125="",$Z125=""),0,SUMPRODUCT(--($C$2:$C$528=$C125),--($D$2:$D$528=$D125),$Z$2:$Z$528,$AL$2:$AL$528)/SUMIFS($Z$2:$Z$528,$C$2:$C$528,$C125,$D$2:$D$528,$D125))</f>
        <v>1.2857870347050817</v>
      </c>
      <c r="AO125" s="7" cm="1">
        <f t="array" ref="AO125">_xlfn.XLOOKUP($C125&amp;$D125&amp;$F125,[1]TEAMS!$C$1:$C$844&amp;[1]TEAMS!$D$1:$D$844&amp;[1]TEAMS!$F$1:$F$844,[1]TEAMS!AQ$1:AQ$844,0,0)</f>
        <v>13.4</v>
      </c>
      <c r="AP125" s="7" cm="1">
        <f t="array" ref="AP125">_xlfn.XLOOKUP($C125&amp;$D125&amp;$F125,[1]TEAMS!$C$1:$C$844&amp;[1]TEAMS!$D$1:$D$844&amp;[1]TEAMS!$F$1:$F$844,[1]TEAMS!AS$1:AS$844,0,0)</f>
        <v>58.5</v>
      </c>
      <c r="AQ125" s="10" cm="1">
        <f t="array" ref="AQ125">_xlfn.XLOOKUP($C125&amp;$D125&amp;$F125,[1]TEAMS!$C$1:$C$844&amp;[1]TEAMS!$D$1:$D$844&amp;[1]TEAMS!$F$1:$F$844,[1]TEAMS!AT$1:AT$844,0,0)</f>
        <v>6.4</v>
      </c>
      <c r="AR125" s="10" cm="1">
        <f t="array" ref="AR125">_xlfn.XLOOKUP($C125&amp;$D125&amp;$F125,[1]TEAMS!$C$1:$C$844&amp;[1]TEAMS!$D$1:$D$844&amp;[1]TEAMS!$F$1:$F$844,[1]TEAMS!AU$1:AU$844,0,0)</f>
        <v>1.3</v>
      </c>
      <c r="AS125" s="10" cm="1">
        <f t="array" ref="AS125">_xlfn.XLOOKUP($C125&amp;$D125&amp;$F125,[1]TEAMS!$C$1:$C$844&amp;[1]TEAMS!$D$1:$D$844&amp;[1]TEAMS!$F$1:$F$844,[1]TEAMS!AV$1:AV$844,0,0)</f>
        <v>0.9</v>
      </c>
      <c r="AT125" s="10" cm="1">
        <f t="array" ref="AT125">_xlfn.XLOOKUP($C125&amp;$D125&amp;$F125,[1]TEAMS!$C$1:$C$844&amp;[1]TEAMS!$D$1:$D$844&amp;[1]TEAMS!$F$1:$F$844,[1]TEAMS!AW$1:AW$844,0,0)</f>
        <v>10.9</v>
      </c>
      <c r="AU125" s="10" cm="1">
        <f t="array" ref="AU125">_xlfn.XLOOKUP($C125&amp;$D125&amp;$F125,[1]TEAMS!$C$1:$C$844&amp;[1]TEAMS!$D$1:$D$844&amp;[1]TEAMS!$F$1:$F$844,[1]TEAMS!AX$1:AX$844,0,0)</f>
        <v>0.58715596330275233</v>
      </c>
      <c r="AV125" s="10" cm="1">
        <f t="array" ref="AV125">_xlfn.XLOOKUP($C125&amp;$D125&amp;$F125,[1]TEAMS!$C$1:$C$844&amp;[1]TEAMS!$D$1:$D$844&amp;[1]TEAMS!$F$1:$F$844,[1]TEAMS!AY$1:AY$844,0,0)</f>
        <v>2.2000000000000002</v>
      </c>
      <c r="AW125" s="7"/>
      <c r="AX125" s="7"/>
      <c r="BB125" s="1" t="s">
        <v>150</v>
      </c>
      <c r="BC125" s="1">
        <v>2016</v>
      </c>
      <c r="BD125" s="1" t="s">
        <v>151</v>
      </c>
      <c r="BE125" s="7" t="s">
        <v>159</v>
      </c>
      <c r="BH125">
        <v>1499000</v>
      </c>
    </row>
    <row r="126" spans="1:60" x14ac:dyDescent="0.2">
      <c r="A126" s="1" t="str">
        <f t="shared" si="7"/>
        <v>2016-CLE-James Jones</v>
      </c>
      <c r="B126" s="1" t="s">
        <v>150</v>
      </c>
      <c r="C126" s="1">
        <v>2016</v>
      </c>
      <c r="D126" s="1" t="s">
        <v>151</v>
      </c>
      <c r="E126" s="1" t="str">
        <f t="shared" si="9"/>
        <v>2016-CLE</v>
      </c>
      <c r="F126" s="7" t="s">
        <v>160</v>
      </c>
      <c r="G126" s="7" cm="1">
        <f t="array" ref="G126">_xlfn.XLOOKUP($C126&amp;$D126&amp;$F126,[1]TEAMS!$C$1:$C$844&amp;[1]TEAMS!$D$1:$D$844&amp;[1]TEAMS!$F$1:$F$844,[1]TEAMS!G$1:G$844,"",0)</f>
        <v>1</v>
      </c>
      <c r="H126" s="7" t="str" cm="1">
        <f t="array" ref="H126">_xlfn.XLOOKUP($C126&amp;$D126&amp;$F126,[1]TEAMS!$C$1:$C$844&amp;[1]TEAMS!$D$1:$D$844&amp;[1]TEAMS!$F$1:$F$844,[1]TEAMS!H$1:H$844,"",0)</f>
        <v>SF</v>
      </c>
      <c r="I126" s="8" cm="1">
        <f t="array" ref="I126">_xlfn.XLOOKUP($C126&amp;$D126&amp;$F126,[1]TEAMS!$C$1:$C$844&amp;[1]TEAMS!$D$1:$D$844&amp;[1]TEAMS!$F$1:$F$844,[1]TEAMS!BG$1:BG$844,"",0)</f>
        <v>3.5500000000000003</v>
      </c>
      <c r="J126" s="9">
        <f t="shared" si="10"/>
        <v>4</v>
      </c>
      <c r="K126" s="7" cm="1">
        <f t="array" ref="K126">_xlfn.XLOOKUP($C126&amp;$D126&amp;$F126,[1]TEAMS!$C$1:$C$844&amp;[1]TEAMS!$D$1:$D$844&amp;[1]TEAMS!$F$1:$F$844,[1]TEAMS!J$1:J$844,"",0)</f>
        <v>80</v>
      </c>
      <c r="L126" s="7" cm="1">
        <f t="array" ref="L126">_xlfn.XLOOKUP($C126&amp;$D126&amp;$F126,[1]TEAMS!$C$1:$C$844&amp;[1]TEAMS!$D$1:$D$844&amp;[1]TEAMS!$F$1:$F$844,[1]TEAMS!L$1:L$844,"",0)</f>
        <v>218</v>
      </c>
      <c r="M126" s="10" cm="1">
        <f t="array" ref="M126">_xlfn.XLOOKUP($C126&amp;$D126&amp;$F126,[1]TEAMS!$C$1:$C$844&amp;[1]TEAMS!$D$1:$D$844&amp;[1]TEAMS!$F$1:$F$844,[1]TEAMS!N$1:N$844,"",0)</f>
        <v>23.944113109410427</v>
      </c>
      <c r="N126" s="7" cm="1">
        <f t="array" ref="N126">_xlfn.XLOOKUP($C126&amp;$D126&amp;$F126,[1]TEAMS!$C$1:$C$844&amp;[1]TEAMS!$D$1:$D$844&amp;[1]TEAMS!$F$1:$F$844,[1]TEAMS!O$1:O$844,"",0)</f>
        <v>87</v>
      </c>
      <c r="O126" s="11" cm="1">
        <f t="array" ref="O126">_xlfn.XLOOKUP($C126&amp;$D126&amp;$F126,[1]TEAMS!$C$1:$C$844&amp;[1]TEAMS!$D$1:$D$844&amp;[1]TEAMS!$F$1:$F$844,[1]TEAMS!P$1:P$844,"",0)</f>
        <v>1.0874999999999999</v>
      </c>
      <c r="P126" s="10" cm="1">
        <f t="array" ref="P126">_xlfn.XLOOKUP($C126&amp;$D126&amp;$F126,[1]TEAMS!$C$1:$C$844&amp;[1]TEAMS!$D$1:$D$844&amp;[1]TEAMS!$F$1:$F$844,[1]TEAMS!R$1:R$844,"",0)</f>
        <v>35.708333333333336</v>
      </c>
      <c r="Q126" s="7" t="str" cm="1">
        <f t="array" ref="Q126">_xlfn.XLOOKUP($C126&amp;$D126&amp;$F126,[1]TEAMS!$C$1:$C$844&amp;[1]TEAMS!$D$1:$D$844&amp;[1]TEAMS!$F$1:$F$844,[1]TEAMS!S$1:S$844,"",0)</f>
        <v>us</v>
      </c>
      <c r="R126" s="7" t="str" cm="1">
        <f t="array" ref="R126">_xlfn.XLOOKUP($C126&amp;$D126&amp;$F126,[1]TEAMS!$C$1:$C$844&amp;[1]TEAMS!$D$1:$D$844&amp;[1]TEAMS!$F$1:$F$844,[1]TEAMS!T$1:T$844,"",0)</f>
        <v>United States</v>
      </c>
      <c r="S126" s="7" t="str" cm="1">
        <f t="array" ref="S126">_xlfn.XLOOKUP($C126&amp;$D126&amp;$F126,[1]TEAMS!$C$1:$C$844&amp;[1]TEAMS!$D$1:$D$844&amp;[1]TEAMS!$F$1:$F$844,[1]TEAMS!U$1:U$844,"",0)</f>
        <v>North America</v>
      </c>
      <c r="T126" s="7" t="str" cm="1">
        <f t="array" ref="T126">_xlfn.XLOOKUP($C126&amp;$D126&amp;$F126,[1]TEAMS!$C$1:$C$844&amp;[1]TEAMS!$D$1:$D$844&amp;[1]TEAMS!$F$1:$F$844,[1]TEAMS!V$1:V$844,"",0)</f>
        <v>Americas</v>
      </c>
      <c r="U126" s="7" cm="1">
        <f t="array" ref="U126">_xlfn.XLOOKUP($C126&amp;$D126&amp;$F126,[1]TEAMS!$C$1:$C$844&amp;[1]TEAMS!$D$1:$D$844&amp;[1]TEAMS!$F$1:$F$844,[1]TEAMS!W$1:W$844,"",0)</f>
        <v>12</v>
      </c>
      <c r="V126" s="7" t="str" cm="1">
        <f t="array" ref="V126">_xlfn.XLOOKUP($C126&amp;$D126&amp;$F126,[1]TEAMS!$C$1:$C$844&amp;[1]TEAMS!$D$1:$D$844&amp;[1]TEAMS!$F$1:$F$844,[1]TEAMS!Z$1:Z$844,"",0)</f>
        <v>Miami (FL)</v>
      </c>
      <c r="W126" s="7" t="str" cm="1">
        <f t="array" ref="W126">_xlfn.XLOOKUP($C126&amp;$D126&amp;$F126,[1]TEAMS!$C$1:$C$844&amp;[1]TEAMS!$D$1:$D$844&amp;[1]TEAMS!$F$1:$F$844,[1]TEAMS!X$1:X$844,"",0)</f>
        <v>ACC</v>
      </c>
      <c r="X126" s="7" cm="1">
        <f t="array" ref="X126">_xlfn.XLOOKUP($C126&amp;$D126&amp;$F126,[1]TEAMS!$C$1:$C$844&amp;[1]TEAMS!$D$1:$D$844&amp;[1]TEAMS!$F$1:$F$844,[1]TEAMS!AF$1:AF$844,"",0)</f>
        <v>1499000</v>
      </c>
      <c r="Y126" s="8" cm="1">
        <f t="array" ref="Y126">_xlfn.XLOOKUP($C126&amp;$D126&amp;$F126,[1]TEAMS!$C$1:$C$844&amp;[1]TEAMS!$D$1:$D$844&amp;[1]TEAMS!$F$1:$F$844,[1]TEAMS!AG$1:AG$844,"",0)</f>
        <v>1.4146511426870557E-2</v>
      </c>
      <c r="Z126" s="7" cm="1">
        <f t="array" ref="Z126">_xlfn.XLOOKUP($C126&amp;$D126&amp;$F126,[1]TEAMS!$C$1:$C$844&amp;[1]TEAMS!$D$1:$D$844&amp;[1]TEAMS!$F$1:$F$844,[1]TEAMS!AJ$1:AJ$844,"",0)</f>
        <v>463</v>
      </c>
      <c r="AA126" s="7" cm="1">
        <f t="array" ref="AA126">_xlfn.XLOOKUP($C126&amp;$D126&amp;$F126,[1]TEAMS!$C$1:$C$844&amp;[1]TEAMS!$D$1:$D$844&amp;[1]TEAMS!$F$1:$F$844,[1]TEAMS!AR$1:AR$844,"",0)</f>
        <v>12.4</v>
      </c>
      <c r="AB126" s="8">
        <f t="shared" si="8"/>
        <v>0.28918551352440436</v>
      </c>
      <c r="AC126" s="7" cm="1">
        <f t="array" ref="AC126">_xlfn.XLOOKUP($C126&amp;$D126&amp;$F126,[1]TEAMS!$C$1:$C$844&amp;[1]TEAMS!$D$1:$D$844&amp;[1]TEAMS!$F$1:$F$844,[1]TEAMS!AL$1:AL$844,0,0)</f>
        <v>0.7</v>
      </c>
      <c r="AD126" s="7" cm="1">
        <f t="array" ref="AD126">_xlfn.XLOOKUP($C126&amp;$D126&amp;$F126,[1]TEAMS!$C$1:$C$844&amp;[1]TEAMS!$D$1:$D$844&amp;[1]TEAMS!$F$1:$F$844,[1]TEAMS!AM$1:AM$844,0,0)</f>
        <v>0.5</v>
      </c>
      <c r="AE126" s="7" cm="1">
        <f t="array" ref="AE126">_xlfn.XLOOKUP($C126&amp;$D126&amp;$F126,[1]TEAMS!$C$1:$C$844&amp;[1]TEAMS!$D$1:$D$844&amp;[1]TEAMS!$F$1:$F$844,[1]TEAMS!AN$1:AN$844,0,0)</f>
        <v>1.2</v>
      </c>
      <c r="AF126" s="7"/>
      <c r="AG126" s="8">
        <f t="shared" si="11"/>
        <v>1.2491666666666668</v>
      </c>
      <c r="AH126" s="8" cm="1">
        <f t="array" ref="AH126">IF(OR($AE126="",$Z126=""),0,SUMPRODUCT(--($C$2:$C$528=$C126),--($D$2:$D$528=$D126),$Z$2:$Z$528,$AE$2:$AE$528)/SUMIFS($Z$2:$Z$528,$C$2:$C$528,$C126,$D$2:$D$528,$D126))</f>
        <v>5.9762051075404221</v>
      </c>
      <c r="AI126" s="7" cm="1">
        <f t="array" ref="AI126">_xlfn.XLOOKUP($C126&amp;$D126&amp;$F126,[1]TEAMS!$C$1:$C$844&amp;[1]TEAMS!$D$1:$D$844&amp;[1]TEAMS!$F$1:$F$844,[1]TEAMS!AO$1:AO$844,"",0)</f>
        <v>-4.4000000000000004</v>
      </c>
      <c r="AJ126" s="8">
        <f t="shared" si="12"/>
        <v>-0.3406818181818182</v>
      </c>
      <c r="AK126" s="8" cm="1">
        <f t="array" ref="AK126">IF(OR($AI126="",$Z126=""),0,SUMPRODUCT(--($C$2:$C$528=$C126),--($D$2:$D$528=$D126),$Z$2:$Z$528,$AI$2:$AI$528)/SUMIFS($Z$2:$Z$528,$C$2:$C$528,$C126,$D$2:$D$528,$D126))</f>
        <v>1.4627612955220874</v>
      </c>
      <c r="AL126" s="7" cm="1">
        <f t="array" ref="AL126">_xlfn.XLOOKUP($C126&amp;$D126&amp;$F126,[1]TEAMS!$C$1:$C$844&amp;[1]TEAMS!$D$1:$D$844&amp;[1]TEAMS!$F$1:$F$844,[1]TEAMS!AP$1:AP$844,"",0)</f>
        <v>-2.0499999999999998</v>
      </c>
      <c r="AM126" s="8">
        <f t="shared" si="13"/>
        <v>-0.73121951219512205</v>
      </c>
      <c r="AN126" s="8" cm="1">
        <f t="array" ref="AN126">IF(OR($AL126="",$Z126=""),0,SUMPRODUCT(--($C$2:$C$528=$C126),--($D$2:$D$528=$D126),$Z$2:$Z$528,$AL$2:$AL$528)/SUMIFS($Z$2:$Z$528,$C$2:$C$528,$C126,$D$2:$D$528,$D126))</f>
        <v>1.2857870347050817</v>
      </c>
      <c r="AO126" s="7" cm="1">
        <f t="array" ref="AO126">_xlfn.XLOOKUP($C126&amp;$D126&amp;$F126,[1]TEAMS!$C$1:$C$844&amp;[1]TEAMS!$D$1:$D$844&amp;[1]TEAMS!$F$1:$F$844,[1]TEAMS!AQ$1:AQ$844,0,0)</f>
        <v>16.2</v>
      </c>
      <c r="AP126" s="7" cm="1">
        <f t="array" ref="AP126">_xlfn.XLOOKUP($C126&amp;$D126&amp;$F126,[1]TEAMS!$C$1:$C$844&amp;[1]TEAMS!$D$1:$D$844&amp;[1]TEAMS!$F$1:$F$844,[1]TEAMS!AS$1:AS$844,0,0)</f>
        <v>57.999999999999993</v>
      </c>
      <c r="AQ126" s="10" cm="1">
        <f t="array" ref="AQ126">_xlfn.XLOOKUP($C126&amp;$D126&amp;$F126,[1]TEAMS!$C$1:$C$844&amp;[1]TEAMS!$D$1:$D$844&amp;[1]TEAMS!$F$1:$F$844,[1]TEAMS!AT$1:AT$844,0,0)</f>
        <v>4.5</v>
      </c>
      <c r="AR126" s="10" cm="1">
        <f t="array" ref="AR126">_xlfn.XLOOKUP($C126&amp;$D126&amp;$F126,[1]TEAMS!$C$1:$C$844&amp;[1]TEAMS!$D$1:$D$844&amp;[1]TEAMS!$F$1:$F$844,[1]TEAMS!AU$1:AU$844,0,0)</f>
        <v>1.2</v>
      </c>
      <c r="AS126" s="10" cm="1">
        <f t="array" ref="AS126">_xlfn.XLOOKUP($C126&amp;$D126&amp;$F126,[1]TEAMS!$C$1:$C$844&amp;[1]TEAMS!$D$1:$D$844&amp;[1]TEAMS!$F$1:$F$844,[1]TEAMS!AV$1:AV$844,0,0)</f>
        <v>1.8</v>
      </c>
      <c r="AT126" s="10" cm="1">
        <f t="array" ref="AT126">_xlfn.XLOOKUP($C126&amp;$D126&amp;$F126,[1]TEAMS!$C$1:$C$844&amp;[1]TEAMS!$D$1:$D$844&amp;[1]TEAMS!$F$1:$F$844,[1]TEAMS!AW$1:AW$844,0,0)</f>
        <v>7.8</v>
      </c>
      <c r="AU126" s="10" cm="1">
        <f t="array" ref="AU126">_xlfn.XLOOKUP($C126&amp;$D126&amp;$F126,[1]TEAMS!$C$1:$C$844&amp;[1]TEAMS!$D$1:$D$844&amp;[1]TEAMS!$F$1:$F$844,[1]TEAMS!AX$1:AX$844,0,0)</f>
        <v>0.57692307692307698</v>
      </c>
      <c r="AV126" s="10" cm="1">
        <f t="array" ref="AV126">_xlfn.XLOOKUP($C126&amp;$D126&amp;$F126,[1]TEAMS!$C$1:$C$844&amp;[1]TEAMS!$D$1:$D$844&amp;[1]TEAMS!$F$1:$F$844,[1]TEAMS!AY$1:AY$844,0,0)</f>
        <v>3</v>
      </c>
      <c r="AW126" s="7"/>
      <c r="AX126" s="7"/>
      <c r="BB126" s="1" t="s">
        <v>150</v>
      </c>
      <c r="BC126" s="1">
        <v>2016</v>
      </c>
      <c r="BD126" s="1" t="s">
        <v>151</v>
      </c>
      <c r="BE126" s="7" t="s">
        <v>160</v>
      </c>
      <c r="BH126">
        <v>1499000</v>
      </c>
    </row>
    <row r="127" spans="1:60" x14ac:dyDescent="0.2">
      <c r="A127" s="1" t="str">
        <f t="shared" si="7"/>
        <v>2016-CLE-Sasha Kaun</v>
      </c>
      <c r="B127" s="1" t="s">
        <v>150</v>
      </c>
      <c r="C127" s="1">
        <v>2016</v>
      </c>
      <c r="D127" s="1" t="s">
        <v>151</v>
      </c>
      <c r="E127" s="1" t="str">
        <f t="shared" si="9"/>
        <v>2016-CLE</v>
      </c>
      <c r="F127" s="7" t="s">
        <v>161</v>
      </c>
      <c r="G127" s="7" cm="1">
        <f t="array" ref="G127">_xlfn.XLOOKUP($C127&amp;$D127&amp;$F127,[1]TEAMS!$C$1:$C$844&amp;[1]TEAMS!$D$1:$D$844&amp;[1]TEAMS!$F$1:$F$844,[1]TEAMS!G$1:G$844,"",0)</f>
        <v>14</v>
      </c>
      <c r="H127" s="7" t="str" cm="1">
        <f t="array" ref="H127">_xlfn.XLOOKUP($C127&amp;$D127&amp;$F127,[1]TEAMS!$C$1:$C$844&amp;[1]TEAMS!$D$1:$D$844&amp;[1]TEAMS!$F$1:$F$844,[1]TEAMS!H$1:H$844,"",0)</f>
        <v>C</v>
      </c>
      <c r="I127" s="8" cm="1">
        <f t="array" ref="I127">_xlfn.XLOOKUP($C127&amp;$D127&amp;$F127,[1]TEAMS!$C$1:$C$844&amp;[1]TEAMS!$D$1:$D$844&amp;[1]TEAMS!$F$1:$F$844,[1]TEAMS!BG$1:BG$844,"",0)</f>
        <v>4.6500000000000004</v>
      </c>
      <c r="J127" s="9">
        <f t="shared" si="10"/>
        <v>5</v>
      </c>
      <c r="K127" s="7" cm="1">
        <f t="array" ref="K127">_xlfn.XLOOKUP($C127&amp;$D127&amp;$F127,[1]TEAMS!$C$1:$C$844&amp;[1]TEAMS!$D$1:$D$844&amp;[1]TEAMS!$F$1:$F$844,[1]TEAMS!J$1:J$844,"",0)</f>
        <v>83</v>
      </c>
      <c r="L127" s="7" cm="1">
        <f t="array" ref="L127">_xlfn.XLOOKUP($C127&amp;$D127&amp;$F127,[1]TEAMS!$C$1:$C$844&amp;[1]TEAMS!$D$1:$D$844&amp;[1]TEAMS!$F$1:$F$844,[1]TEAMS!L$1:L$844,"",0)</f>
        <v>260</v>
      </c>
      <c r="M127" s="10" cm="1">
        <f t="array" ref="M127">_xlfn.XLOOKUP($C127&amp;$D127&amp;$F127,[1]TEAMS!$C$1:$C$844&amp;[1]TEAMS!$D$1:$D$844&amp;[1]TEAMS!$F$1:$F$844,[1]TEAMS!N$1:N$844,"",0)</f>
        <v>26.530131278330263</v>
      </c>
      <c r="N127" s="7" cm="1">
        <f t="array" ref="N127">_xlfn.XLOOKUP($C127&amp;$D127&amp;$F127,[1]TEAMS!$C$1:$C$844&amp;[1]TEAMS!$D$1:$D$844&amp;[1]TEAMS!$F$1:$F$844,[1]TEAMS!O$1:O$844,"",0)</f>
        <v>88</v>
      </c>
      <c r="O127" s="11" cm="1">
        <f t="array" ref="O127">_xlfn.XLOOKUP($C127&amp;$D127&amp;$F127,[1]TEAMS!$C$1:$C$844&amp;[1]TEAMS!$D$1:$D$844&amp;[1]TEAMS!$F$1:$F$844,[1]TEAMS!P$1:P$844,"",0)</f>
        <v>1.0602409638554218</v>
      </c>
      <c r="P127" s="10" cm="1">
        <f t="array" ref="P127">_xlfn.XLOOKUP($C127&amp;$D127&amp;$F127,[1]TEAMS!$C$1:$C$844&amp;[1]TEAMS!$D$1:$D$844&amp;[1]TEAMS!$F$1:$F$844,[1]TEAMS!R$1:R$844,"",0)</f>
        <v>31.113888888888887</v>
      </c>
      <c r="Q127" s="7" t="str" cm="1">
        <f t="array" ref="Q127">_xlfn.XLOOKUP($C127&amp;$D127&amp;$F127,[1]TEAMS!$C$1:$C$844&amp;[1]TEAMS!$D$1:$D$844&amp;[1]TEAMS!$F$1:$F$844,[1]TEAMS!S$1:S$844,"",0)</f>
        <v>ru</v>
      </c>
      <c r="R127" s="7" t="str" cm="1">
        <f t="array" ref="R127">_xlfn.XLOOKUP($C127&amp;$D127&amp;$F127,[1]TEAMS!$C$1:$C$844&amp;[1]TEAMS!$D$1:$D$844&amp;[1]TEAMS!$F$1:$F$844,[1]TEAMS!T$1:T$844,"",0)</f>
        <v>Russia</v>
      </c>
      <c r="S127" s="7" t="str" cm="1">
        <f t="array" ref="S127">_xlfn.XLOOKUP($C127&amp;$D127&amp;$F127,[1]TEAMS!$C$1:$C$844&amp;[1]TEAMS!$D$1:$D$844&amp;[1]TEAMS!$F$1:$F$844,[1]TEAMS!U$1:U$844,"",0)</f>
        <v>Asia + Europe</v>
      </c>
      <c r="T127" s="7" t="str" cm="1">
        <f t="array" ref="T127">_xlfn.XLOOKUP($C127&amp;$D127&amp;$F127,[1]TEAMS!$C$1:$C$844&amp;[1]TEAMS!$D$1:$D$844&amp;[1]TEAMS!$F$1:$F$844,[1]TEAMS!V$1:V$844,"",0)</f>
        <v>Eurasia</v>
      </c>
      <c r="U127" s="7" cm="1">
        <f t="array" ref="U127">_xlfn.XLOOKUP($C127&amp;$D127&amp;$F127,[1]TEAMS!$C$1:$C$844&amp;[1]TEAMS!$D$1:$D$844&amp;[1]TEAMS!$F$1:$F$844,[1]TEAMS!W$1:W$844,"",0)</f>
        <v>1</v>
      </c>
      <c r="V127" s="7" t="str" cm="1">
        <f t="array" ref="V127">_xlfn.XLOOKUP($C127&amp;$D127&amp;$F127,[1]TEAMS!$C$1:$C$844&amp;[1]TEAMS!$D$1:$D$844&amp;[1]TEAMS!$F$1:$F$844,[1]TEAMS!Z$1:Z$844,"",0)</f>
        <v>Kansas</v>
      </c>
      <c r="W127" s="7" t="str" cm="1">
        <f t="array" ref="W127">_xlfn.XLOOKUP($C127&amp;$D127&amp;$F127,[1]TEAMS!$C$1:$C$844&amp;[1]TEAMS!$D$1:$D$844&amp;[1]TEAMS!$F$1:$F$844,[1]TEAMS!X$1:X$844,"",0)</f>
        <v>BIG12</v>
      </c>
      <c r="X127" s="7" cm="1">
        <f t="array" ref="X127">_xlfn.XLOOKUP($C127&amp;$D127&amp;$F127,[1]TEAMS!$C$1:$C$844&amp;[1]TEAMS!$D$1:$D$844&amp;[1]TEAMS!$F$1:$F$844,[1]TEAMS!AF$1:AF$844,"",0)</f>
        <v>1300000</v>
      </c>
      <c r="Y127" s="8" cm="1">
        <f t="array" ref="Y127">_xlfn.XLOOKUP($C127&amp;$D127&amp;$F127,[1]TEAMS!$C$1:$C$844&amp;[1]TEAMS!$D$1:$D$844&amp;[1]TEAMS!$F$1:$F$844,[1]TEAMS!AG$1:AG$844,"",0)</f>
        <v>1.2268488895885074E-2</v>
      </c>
      <c r="Z127" s="7" cm="1">
        <f t="array" ref="Z127">_xlfn.XLOOKUP($C127&amp;$D127&amp;$F127,[1]TEAMS!$C$1:$C$844&amp;[1]TEAMS!$D$1:$D$844&amp;[1]TEAMS!$F$1:$F$844,[1]TEAMS!AJ$1:AJ$844,"",0)</f>
        <v>95</v>
      </c>
      <c r="AA127" s="7" cm="1">
        <f t="array" ref="AA127">_xlfn.XLOOKUP($C127&amp;$D127&amp;$F127,[1]TEAMS!$C$1:$C$844&amp;[1]TEAMS!$D$1:$D$844&amp;[1]TEAMS!$F$1:$F$844,[1]TEAMS!AR$1:AR$844,"",0)</f>
        <v>9.6999999999999993</v>
      </c>
      <c r="AB127" s="8">
        <f t="shared" si="8"/>
        <v>4.6416158766936978E-2</v>
      </c>
      <c r="AC127" s="7" cm="1">
        <f t="array" ref="AC127">_xlfn.XLOOKUP($C127&amp;$D127&amp;$F127,[1]TEAMS!$C$1:$C$844&amp;[1]TEAMS!$D$1:$D$844&amp;[1]TEAMS!$F$1:$F$844,[1]TEAMS!AL$1:AL$844,0,0)</f>
        <v>0</v>
      </c>
      <c r="AD127" s="7" cm="1">
        <f t="array" ref="AD127">_xlfn.XLOOKUP($C127&amp;$D127&amp;$F127,[1]TEAMS!$C$1:$C$844&amp;[1]TEAMS!$D$1:$D$844&amp;[1]TEAMS!$F$1:$F$844,[1]TEAMS!AM$1:AM$844,0,0)</f>
        <v>0.2</v>
      </c>
      <c r="AE127" s="7" cm="1">
        <f t="array" ref="AE127">_xlfn.XLOOKUP($C127&amp;$D127&amp;$F127,[1]TEAMS!$C$1:$C$844&amp;[1]TEAMS!$D$1:$D$844&amp;[1]TEAMS!$F$1:$F$844,[1]TEAMS!AN$1:AN$844,0,0)</f>
        <v>0.2</v>
      </c>
      <c r="AF127" s="7"/>
      <c r="AG127" s="8">
        <f t="shared" si="11"/>
        <v>6.5</v>
      </c>
      <c r="AH127" s="8" cm="1">
        <f t="array" ref="AH127">IF(OR($AE127="",$Z127=""),0,SUMPRODUCT(--($C$2:$C$528=$C127),--($D$2:$D$528=$D127),$Z$2:$Z$528,$AE$2:$AE$528)/SUMIFS($Z$2:$Z$528,$C$2:$C$528,$C127,$D$2:$D$528,$D127))</f>
        <v>5.9762051075404221</v>
      </c>
      <c r="AI127" s="7" cm="1">
        <f t="array" ref="AI127">_xlfn.XLOOKUP($C127&amp;$D127&amp;$F127,[1]TEAMS!$C$1:$C$844&amp;[1]TEAMS!$D$1:$D$844&amp;[1]TEAMS!$F$1:$F$844,[1]TEAMS!AO$1:AO$844,"",0)</f>
        <v>-1.7</v>
      </c>
      <c r="AJ127" s="8">
        <f t="shared" si="12"/>
        <v>-0.76470588235294124</v>
      </c>
      <c r="AK127" s="8" cm="1">
        <f t="array" ref="AK127">IF(OR($AI127="",$Z127=""),0,SUMPRODUCT(--($C$2:$C$528=$C127),--($D$2:$D$528=$D127),$Z$2:$Z$528,$AI$2:$AI$528)/SUMIFS($Z$2:$Z$528,$C$2:$C$528,$C127,$D$2:$D$528,$D127))</f>
        <v>1.4627612955220874</v>
      </c>
      <c r="AL127" s="7" cm="1">
        <f t="array" ref="AL127">_xlfn.XLOOKUP($C127&amp;$D127&amp;$F127,[1]TEAMS!$C$1:$C$844&amp;[1]TEAMS!$D$1:$D$844&amp;[1]TEAMS!$F$1:$F$844,[1]TEAMS!AP$1:AP$844,"",0)</f>
        <v>-1.72</v>
      </c>
      <c r="AM127" s="8">
        <f t="shared" si="13"/>
        <v>-0.7558139534883721</v>
      </c>
      <c r="AN127" s="8" cm="1">
        <f t="array" ref="AN127">IF(OR($AL127="",$Z127=""),0,SUMPRODUCT(--($C$2:$C$528=$C127),--($D$2:$D$528=$D127),$Z$2:$Z$528,$AL$2:$AL$528)/SUMIFS($Z$2:$Z$528,$C$2:$C$528,$C127,$D$2:$D$528,$D127))</f>
        <v>1.2857870347050817</v>
      </c>
      <c r="AO127" s="7" cm="1">
        <f t="array" ref="AO127">_xlfn.XLOOKUP($C127&amp;$D127&amp;$F127,[1]TEAMS!$C$1:$C$844&amp;[1]TEAMS!$D$1:$D$844&amp;[1]TEAMS!$F$1:$F$844,[1]TEAMS!AQ$1:AQ$844,0,0)</f>
        <v>13.7</v>
      </c>
      <c r="AP127" s="7" cm="1">
        <f t="array" ref="AP127">_xlfn.XLOOKUP($C127&amp;$D127&amp;$F127,[1]TEAMS!$C$1:$C$844&amp;[1]TEAMS!$D$1:$D$844&amp;[1]TEAMS!$F$1:$F$844,[1]TEAMS!AS$1:AS$844,0,0)</f>
        <v>52.7</v>
      </c>
      <c r="AQ127" s="10" cm="1">
        <f t="array" ref="AQ127">_xlfn.XLOOKUP($C127&amp;$D127&amp;$F127,[1]TEAMS!$C$1:$C$844&amp;[1]TEAMS!$D$1:$D$844&amp;[1]TEAMS!$F$1:$F$844,[1]TEAMS!AT$1:AT$844,0,0)</f>
        <v>4.5</v>
      </c>
      <c r="AR127" s="10" cm="1">
        <f t="array" ref="AR127">_xlfn.XLOOKUP($C127&amp;$D127&amp;$F127,[1]TEAMS!$C$1:$C$844&amp;[1]TEAMS!$D$1:$D$844&amp;[1]TEAMS!$F$1:$F$844,[1]TEAMS!AU$1:AU$844,0,0)</f>
        <v>2.2000000000000002</v>
      </c>
      <c r="AS127" s="10" cm="1">
        <f t="array" ref="AS127">_xlfn.XLOOKUP($C127&amp;$D127&amp;$F127,[1]TEAMS!$C$1:$C$844&amp;[1]TEAMS!$D$1:$D$844&amp;[1]TEAMS!$F$1:$F$844,[1]TEAMS!AV$1:AV$844,0,0)</f>
        <v>4.3</v>
      </c>
      <c r="AT127" s="10" cm="1">
        <f t="array" ref="AT127">_xlfn.XLOOKUP($C127&amp;$D127&amp;$F127,[1]TEAMS!$C$1:$C$844&amp;[1]TEAMS!$D$1:$D$844&amp;[1]TEAMS!$F$1:$F$844,[1]TEAMS!AW$1:AW$844,0,0)</f>
        <v>24.3</v>
      </c>
      <c r="AU127" s="10" cm="1">
        <f t="array" ref="AU127">_xlfn.XLOOKUP($C127&amp;$D127&amp;$F127,[1]TEAMS!$C$1:$C$844&amp;[1]TEAMS!$D$1:$D$844&amp;[1]TEAMS!$F$1:$F$844,[1]TEAMS!AX$1:AX$844,0,0)</f>
        <v>0.18518518518518517</v>
      </c>
      <c r="AV127" s="10" cm="1">
        <f t="array" ref="AV127">_xlfn.XLOOKUP($C127&amp;$D127&amp;$F127,[1]TEAMS!$C$1:$C$844&amp;[1]TEAMS!$D$1:$D$844&amp;[1]TEAMS!$F$1:$F$844,[1]TEAMS!AY$1:AY$844,0,0)</f>
        <v>6.5</v>
      </c>
      <c r="AW127" s="7"/>
      <c r="AX127" s="7"/>
      <c r="BB127" s="1" t="s">
        <v>150</v>
      </c>
      <c r="BC127" s="1">
        <v>2016</v>
      </c>
      <c r="BD127" s="1" t="s">
        <v>151</v>
      </c>
      <c r="BE127" s="7" t="s">
        <v>161</v>
      </c>
      <c r="BH127">
        <v>1300000</v>
      </c>
    </row>
    <row r="128" spans="1:60" x14ac:dyDescent="0.2">
      <c r="A128" s="1" t="str">
        <f t="shared" si="7"/>
        <v>2016-CLE-Matthew Dellavedova</v>
      </c>
      <c r="B128" s="1" t="s">
        <v>150</v>
      </c>
      <c r="C128" s="1">
        <v>2016</v>
      </c>
      <c r="D128" s="1" t="s">
        <v>151</v>
      </c>
      <c r="E128" s="1" t="str">
        <f t="shared" si="9"/>
        <v>2016-CLE</v>
      </c>
      <c r="F128" s="7" t="s">
        <v>162</v>
      </c>
      <c r="G128" s="7" cm="1">
        <f t="array" ref="G128">_xlfn.XLOOKUP($C128&amp;$D128&amp;$F128,[1]TEAMS!$C$1:$C$844&amp;[1]TEAMS!$D$1:$D$844&amp;[1]TEAMS!$F$1:$F$844,[1]TEAMS!G$1:G$844,"",0)</f>
        <v>8</v>
      </c>
      <c r="H128" s="7" t="str" cm="1">
        <f t="array" ref="H128">_xlfn.XLOOKUP($C128&amp;$D128&amp;$F128,[1]TEAMS!$C$1:$C$844&amp;[1]TEAMS!$D$1:$D$844&amp;[1]TEAMS!$F$1:$F$844,[1]TEAMS!H$1:H$844,"",0)</f>
        <v>PG</v>
      </c>
      <c r="I128" s="8" cm="1">
        <f t="array" ref="I128">_xlfn.XLOOKUP($C128&amp;$D128&amp;$F128,[1]TEAMS!$C$1:$C$844&amp;[1]TEAMS!$D$1:$D$844&amp;[1]TEAMS!$F$1:$F$844,[1]TEAMS!BG$1:BG$844,"",0)</f>
        <v>1.29</v>
      </c>
      <c r="J128" s="9">
        <f t="shared" si="10"/>
        <v>1</v>
      </c>
      <c r="K128" s="7" cm="1">
        <f t="array" ref="K128">_xlfn.XLOOKUP($C128&amp;$D128&amp;$F128,[1]TEAMS!$C$1:$C$844&amp;[1]TEAMS!$D$1:$D$844&amp;[1]TEAMS!$F$1:$F$844,[1]TEAMS!J$1:J$844,"",0)</f>
        <v>75</v>
      </c>
      <c r="L128" s="7" cm="1">
        <f t="array" ref="L128">_xlfn.XLOOKUP($C128&amp;$D128&amp;$F128,[1]TEAMS!$C$1:$C$844&amp;[1]TEAMS!$D$1:$D$844&amp;[1]TEAMS!$F$1:$F$844,[1]TEAMS!L$1:L$844,"",0)</f>
        <v>200</v>
      </c>
      <c r="M128" s="10" cm="1">
        <f t="array" ref="M128">_xlfn.XLOOKUP($C128&amp;$D128&amp;$F128,[1]TEAMS!$C$1:$C$844&amp;[1]TEAMS!$D$1:$D$844&amp;[1]TEAMS!$F$1:$F$844,[1]TEAMS!N$1:N$844,"",0)</f>
        <v>24.993651196775001</v>
      </c>
      <c r="N128" s="7" cm="1">
        <f t="array" ref="N128">_xlfn.XLOOKUP($C128&amp;$D128&amp;$F128,[1]TEAMS!$C$1:$C$844&amp;[1]TEAMS!$D$1:$D$844&amp;[1]TEAMS!$F$1:$F$844,[1]TEAMS!O$1:O$844,"",0)</f>
        <v>76</v>
      </c>
      <c r="O128" s="11" cm="1">
        <f t="array" ref="O128">_xlfn.XLOOKUP($C128&amp;$D128&amp;$F128,[1]TEAMS!$C$1:$C$844&amp;[1]TEAMS!$D$1:$D$844&amp;[1]TEAMS!$F$1:$F$844,[1]TEAMS!P$1:P$844,"",0)</f>
        <v>1.0133333333333334</v>
      </c>
      <c r="P128" s="10" cm="1">
        <f t="array" ref="P128">_xlfn.XLOOKUP($C128&amp;$D128&amp;$F128,[1]TEAMS!$C$1:$C$844&amp;[1]TEAMS!$D$1:$D$844&amp;[1]TEAMS!$F$1:$F$844,[1]TEAMS!R$1:R$844,"",0)</f>
        <v>25.780555555555555</v>
      </c>
      <c r="Q128" s="7" t="str" cm="1">
        <f t="array" ref="Q128">_xlfn.XLOOKUP($C128&amp;$D128&amp;$F128,[1]TEAMS!$C$1:$C$844&amp;[1]TEAMS!$D$1:$D$844&amp;[1]TEAMS!$F$1:$F$844,[1]TEAMS!S$1:S$844,"",0)</f>
        <v>au</v>
      </c>
      <c r="R128" s="7" t="str" cm="1">
        <f t="array" ref="R128">_xlfn.XLOOKUP($C128&amp;$D128&amp;$F128,[1]TEAMS!$C$1:$C$844&amp;[1]TEAMS!$D$1:$D$844&amp;[1]TEAMS!$F$1:$F$844,[1]TEAMS!T$1:T$844,"",0)</f>
        <v>Australia</v>
      </c>
      <c r="S128" s="7" t="str" cm="1">
        <f t="array" ref="S128">_xlfn.XLOOKUP($C128&amp;$D128&amp;$F128,[1]TEAMS!$C$1:$C$844&amp;[1]TEAMS!$D$1:$D$844&amp;[1]TEAMS!$F$1:$F$844,[1]TEAMS!U$1:U$844,"",0)</f>
        <v>Australia + Oceania</v>
      </c>
      <c r="T128" s="7" t="str" cm="1">
        <f t="array" ref="T128">_xlfn.XLOOKUP($C128&amp;$D128&amp;$F128,[1]TEAMS!$C$1:$C$844&amp;[1]TEAMS!$D$1:$D$844&amp;[1]TEAMS!$F$1:$F$844,[1]TEAMS!V$1:V$844,"",0)</f>
        <v>South Pacific</v>
      </c>
      <c r="U128" s="7" cm="1">
        <f t="array" ref="U128">_xlfn.XLOOKUP($C128&amp;$D128&amp;$F128,[1]TEAMS!$C$1:$C$844&amp;[1]TEAMS!$D$1:$D$844&amp;[1]TEAMS!$F$1:$F$844,[1]TEAMS!W$1:W$844,"",0)</f>
        <v>2</v>
      </c>
      <c r="V128" s="7" t="str" cm="1">
        <f t="array" ref="V128">_xlfn.XLOOKUP($C128&amp;$D128&amp;$F128,[1]TEAMS!$C$1:$C$844&amp;[1]TEAMS!$D$1:$D$844&amp;[1]TEAMS!$F$1:$F$844,[1]TEAMS!Z$1:Z$844,"",0)</f>
        <v>Saint Mary's</v>
      </c>
      <c r="W128" s="7" t="str" cm="1">
        <f t="array" ref="W128">_xlfn.XLOOKUP($C128&amp;$D128&amp;$F128,[1]TEAMS!$C$1:$C$844&amp;[1]TEAMS!$D$1:$D$844&amp;[1]TEAMS!$F$1:$F$844,[1]TEAMS!X$1:X$844,"",0)</f>
        <v>WCC</v>
      </c>
      <c r="X128" s="7" cm="1">
        <f t="array" ref="X128">_xlfn.XLOOKUP($C128&amp;$D128&amp;$F128,[1]TEAMS!$C$1:$C$844&amp;[1]TEAMS!$D$1:$D$844&amp;[1]TEAMS!$F$1:$F$844,[1]TEAMS!AF$1:AF$844,"",0)</f>
        <v>1147280</v>
      </c>
      <c r="Y128" s="8" cm="1">
        <f t="array" ref="Y128">_xlfn.XLOOKUP($C128&amp;$D128&amp;$F128,[1]TEAMS!$C$1:$C$844&amp;[1]TEAMS!$D$1:$D$844&amp;[1]TEAMS!$F$1:$F$844,[1]TEAMS!AG$1:AG$844,"",0)</f>
        <v>1.0827224569593098E-2</v>
      </c>
      <c r="Z128" s="7" cm="1">
        <f t="array" ref="Z128">_xlfn.XLOOKUP($C128&amp;$D128&amp;$F128,[1]TEAMS!$C$1:$C$844&amp;[1]TEAMS!$D$1:$D$844&amp;[1]TEAMS!$F$1:$F$844,[1]TEAMS!AJ$1:AJ$844,"",0)</f>
        <v>1867</v>
      </c>
      <c r="AA128" s="7" cm="1">
        <f t="array" ref="AA128">_xlfn.XLOOKUP($C128&amp;$D128&amp;$F128,[1]TEAMS!$C$1:$C$844&amp;[1]TEAMS!$D$1:$D$844&amp;[1]TEAMS!$F$1:$F$844,[1]TEAMS!AR$1:AR$844,"",0)</f>
        <v>19</v>
      </c>
      <c r="AB128" s="8">
        <f t="shared" si="8"/>
        <v>1.786782853976729</v>
      </c>
      <c r="AC128" s="7" cm="1">
        <f t="array" ref="AC128">_xlfn.XLOOKUP($C128&amp;$D128&amp;$F128,[1]TEAMS!$C$1:$C$844&amp;[1]TEAMS!$D$1:$D$844&amp;[1]TEAMS!$F$1:$F$844,[1]TEAMS!AL$1:AL$844,0,0)</f>
        <v>2.2000000000000002</v>
      </c>
      <c r="AD128" s="7" cm="1">
        <f t="array" ref="AD128">_xlfn.XLOOKUP($C128&amp;$D128&amp;$F128,[1]TEAMS!$C$1:$C$844&amp;[1]TEAMS!$D$1:$D$844&amp;[1]TEAMS!$F$1:$F$844,[1]TEAMS!AM$1:AM$844,0,0)</f>
        <v>1.6</v>
      </c>
      <c r="AE128" s="7" cm="1">
        <f t="array" ref="AE128">_xlfn.XLOOKUP($C128&amp;$D128&amp;$F128,[1]TEAMS!$C$1:$C$844&amp;[1]TEAMS!$D$1:$D$844&amp;[1]TEAMS!$F$1:$F$844,[1]TEAMS!AN$1:AN$844,0,0)</f>
        <v>3.8</v>
      </c>
      <c r="AF128" s="7"/>
      <c r="AG128" s="8">
        <f t="shared" si="11"/>
        <v>0.30191578947368425</v>
      </c>
      <c r="AH128" s="8" cm="1">
        <f t="array" ref="AH128">IF(OR($AE128="",$Z128=""),0,SUMPRODUCT(--($C$2:$C$528=$C128),--($D$2:$D$528=$D128),$Z$2:$Z$528,$AE$2:$AE$528)/SUMIFS($Z$2:$Z$528,$C$2:$C$528,$C128,$D$2:$D$528,$D128))</f>
        <v>5.9762051075404221</v>
      </c>
      <c r="AI128" s="7" cm="1">
        <f t="array" ref="AI128">_xlfn.XLOOKUP($C128&amp;$D128&amp;$F128,[1]TEAMS!$C$1:$C$844&amp;[1]TEAMS!$D$1:$D$844&amp;[1]TEAMS!$F$1:$F$844,[1]TEAMS!AO$1:AO$844,"",0)</f>
        <v>1.5</v>
      </c>
      <c r="AJ128" s="8">
        <f t="shared" si="12"/>
        <v>0.76485333333333339</v>
      </c>
      <c r="AK128" s="8" cm="1">
        <f t="array" ref="AK128">IF(OR($AI128="",$Z128=""),0,SUMPRODUCT(--($C$2:$C$528=$C128),--($D$2:$D$528=$D128),$Z$2:$Z$528,$AI$2:$AI$528)/SUMIFS($Z$2:$Z$528,$C$2:$C$528,$C128,$D$2:$D$528,$D128))</f>
        <v>1.4627612955220874</v>
      </c>
      <c r="AL128" s="7" cm="1">
        <f t="array" ref="AL128">_xlfn.XLOOKUP($C128&amp;$D128&amp;$F128,[1]TEAMS!$C$1:$C$844&amp;[1]TEAMS!$D$1:$D$844&amp;[1]TEAMS!$F$1:$F$844,[1]TEAMS!AP$1:AP$844,"",0)</f>
        <v>0.78</v>
      </c>
      <c r="AM128" s="8">
        <f t="shared" si="13"/>
        <v>1.4708717948717949</v>
      </c>
      <c r="AN128" s="8" cm="1">
        <f t="array" ref="AN128">IF(OR($AL128="",$Z128=""),0,SUMPRODUCT(--($C$2:$C$528=$C128),--($D$2:$D$528=$D128),$Z$2:$Z$528,$AL$2:$AL$528)/SUMIFS($Z$2:$Z$528,$C$2:$C$528,$C128,$D$2:$D$528,$D128))</f>
        <v>1.2857870347050817</v>
      </c>
      <c r="AO128" s="7" cm="1">
        <f t="array" ref="AO128">_xlfn.XLOOKUP($C128&amp;$D128&amp;$F128,[1]TEAMS!$C$1:$C$844&amp;[1]TEAMS!$D$1:$D$844&amp;[1]TEAMS!$F$1:$F$844,[1]TEAMS!AQ$1:AQ$844,0,0)</f>
        <v>15.9</v>
      </c>
      <c r="AP128" s="7" cm="1">
        <f t="array" ref="AP128">_xlfn.XLOOKUP($C128&amp;$D128&amp;$F128,[1]TEAMS!$C$1:$C$844&amp;[1]TEAMS!$D$1:$D$844&amp;[1]TEAMS!$F$1:$F$844,[1]TEAMS!AS$1:AS$844,0,0)</f>
        <v>52.7</v>
      </c>
      <c r="AQ128" s="10" cm="1">
        <f t="array" ref="AQ128">_xlfn.XLOOKUP($C128&amp;$D128&amp;$F128,[1]TEAMS!$C$1:$C$844&amp;[1]TEAMS!$D$1:$D$844&amp;[1]TEAMS!$F$1:$F$844,[1]TEAMS!AT$1:AT$844,0,0)</f>
        <v>26.2</v>
      </c>
      <c r="AR128" s="10" cm="1">
        <f t="array" ref="AR128">_xlfn.XLOOKUP($C128&amp;$D128&amp;$F128,[1]TEAMS!$C$1:$C$844&amp;[1]TEAMS!$D$1:$D$844&amp;[1]TEAMS!$F$1:$F$844,[1]TEAMS!AU$1:AU$844,0,0)</f>
        <v>1.2</v>
      </c>
      <c r="AS128" s="10" cm="1">
        <f t="array" ref="AS128">_xlfn.XLOOKUP($C128&amp;$D128&amp;$F128,[1]TEAMS!$C$1:$C$844&amp;[1]TEAMS!$D$1:$D$844&amp;[1]TEAMS!$F$1:$F$844,[1]TEAMS!AV$1:AV$844,0,0)</f>
        <v>0.4</v>
      </c>
      <c r="AT128" s="10" cm="1">
        <f t="array" ref="AT128">_xlfn.XLOOKUP($C128&amp;$D128&amp;$F128,[1]TEAMS!$C$1:$C$844&amp;[1]TEAMS!$D$1:$D$844&amp;[1]TEAMS!$F$1:$F$844,[1]TEAMS!AW$1:AW$844,0,0)</f>
        <v>17.7</v>
      </c>
      <c r="AU128" s="10" cm="1">
        <f t="array" ref="AU128">_xlfn.XLOOKUP($C128&amp;$D128&amp;$F128,[1]TEAMS!$C$1:$C$844&amp;[1]TEAMS!$D$1:$D$844&amp;[1]TEAMS!$F$1:$F$844,[1]TEAMS!AX$1:AX$844,0,0)</f>
        <v>1.4802259887005651</v>
      </c>
      <c r="AV128" s="10" cm="1">
        <f t="array" ref="AV128">_xlfn.XLOOKUP($C128&amp;$D128&amp;$F128,[1]TEAMS!$C$1:$C$844&amp;[1]TEAMS!$D$1:$D$844&amp;[1]TEAMS!$F$1:$F$844,[1]TEAMS!AY$1:AY$844,0,0)</f>
        <v>1.6</v>
      </c>
      <c r="AW128" s="7"/>
      <c r="AX128" s="7"/>
      <c r="BB128" s="1" t="s">
        <v>150</v>
      </c>
      <c r="BC128" s="1">
        <v>2016</v>
      </c>
      <c r="BD128" s="1" t="s">
        <v>151</v>
      </c>
      <c r="BE128" s="7" t="s">
        <v>162</v>
      </c>
      <c r="BH128">
        <v>1147280</v>
      </c>
    </row>
    <row r="129" spans="1:60" x14ac:dyDescent="0.2">
      <c r="A129" s="1" t="str">
        <f t="shared" si="7"/>
        <v>2016-CLE-Jordan McRae</v>
      </c>
      <c r="B129" s="1" t="s">
        <v>150</v>
      </c>
      <c r="C129" s="1">
        <v>2016</v>
      </c>
      <c r="D129" s="1" t="s">
        <v>151</v>
      </c>
      <c r="E129" s="1" t="str">
        <f t="shared" si="9"/>
        <v>2016-CLE</v>
      </c>
      <c r="F129" s="7" t="s">
        <v>163</v>
      </c>
      <c r="G129" s="7" cm="1">
        <f t="array" ref="G129">_xlfn.XLOOKUP($C129&amp;$D129&amp;$F129,[1]TEAMS!$C$1:$C$844&amp;[1]TEAMS!$D$1:$D$844&amp;[1]TEAMS!$F$1:$F$844,[1]TEAMS!G$1:G$844,"",0)</f>
        <v>12</v>
      </c>
      <c r="H129" s="7" t="str" cm="1">
        <f t="array" ref="H129">_xlfn.XLOOKUP($C129&amp;$D129&amp;$F129,[1]TEAMS!$C$1:$C$844&amp;[1]TEAMS!$D$1:$D$844&amp;[1]TEAMS!$F$1:$F$844,[1]TEAMS!H$1:H$844,"",0)</f>
        <v>PG</v>
      </c>
      <c r="I129" s="8" cm="1">
        <f t="array" ref="I129">_xlfn.XLOOKUP($C129&amp;$D129&amp;$F129,[1]TEAMS!$C$1:$C$844&amp;[1]TEAMS!$D$1:$D$844&amp;[1]TEAMS!$F$1:$F$844,[1]TEAMS!BG$1:BG$844,"",0)</f>
        <v>1.34</v>
      </c>
      <c r="J129" s="9">
        <f t="shared" si="10"/>
        <v>1</v>
      </c>
      <c r="K129" s="7" cm="1">
        <f t="array" ref="K129">_xlfn.XLOOKUP($C129&amp;$D129&amp;$F129,[1]TEAMS!$C$1:$C$844&amp;[1]TEAMS!$D$1:$D$844&amp;[1]TEAMS!$F$1:$F$844,[1]TEAMS!J$1:J$844,"",0)</f>
        <v>77</v>
      </c>
      <c r="L129" s="7" cm="1">
        <f t="array" ref="L129">_xlfn.XLOOKUP($C129&amp;$D129&amp;$F129,[1]TEAMS!$C$1:$C$844&amp;[1]TEAMS!$D$1:$D$844&amp;[1]TEAMS!$F$1:$F$844,[1]TEAMS!L$1:L$844,"",0)</f>
        <v>179</v>
      </c>
      <c r="M129" s="10" cm="1">
        <f t="array" ref="M129">_xlfn.XLOOKUP($C129&amp;$D129&amp;$F129,[1]TEAMS!$C$1:$C$844&amp;[1]TEAMS!$D$1:$D$844&amp;[1]TEAMS!$F$1:$F$844,[1]TEAMS!N$1:N$844,"",0)</f>
        <v>21.222366797733876</v>
      </c>
      <c r="N129" s="7" cm="1">
        <f t="array" ref="N129">_xlfn.XLOOKUP($C129&amp;$D129&amp;$F129,[1]TEAMS!$C$1:$C$844&amp;[1]TEAMS!$D$1:$D$844&amp;[1]TEAMS!$F$1:$F$844,[1]TEAMS!O$1:O$844,"",0)</f>
        <v>84</v>
      </c>
      <c r="O129" s="11" cm="1">
        <f t="array" ref="O129">_xlfn.XLOOKUP($C129&amp;$D129&amp;$F129,[1]TEAMS!$C$1:$C$844&amp;[1]TEAMS!$D$1:$D$844&amp;[1]TEAMS!$F$1:$F$844,[1]TEAMS!P$1:P$844,"",0)</f>
        <v>1.0909090909090908</v>
      </c>
      <c r="P129" s="10" cm="1">
        <f t="array" ref="P129">_xlfn.XLOOKUP($C129&amp;$D129&amp;$F129,[1]TEAMS!$C$1:$C$844&amp;[1]TEAMS!$D$1:$D$844&amp;[1]TEAMS!$F$1:$F$844,[1]TEAMS!R$1:R$844,"",0)</f>
        <v>25.225000000000001</v>
      </c>
      <c r="Q129" s="7" t="str" cm="1">
        <f t="array" ref="Q129">_xlfn.XLOOKUP($C129&amp;$D129&amp;$F129,[1]TEAMS!$C$1:$C$844&amp;[1]TEAMS!$D$1:$D$844&amp;[1]TEAMS!$F$1:$F$844,[1]TEAMS!S$1:S$844,"",0)</f>
        <v>us</v>
      </c>
      <c r="R129" s="7" t="str" cm="1">
        <f t="array" ref="R129">_xlfn.XLOOKUP($C129&amp;$D129&amp;$F129,[1]TEAMS!$C$1:$C$844&amp;[1]TEAMS!$D$1:$D$844&amp;[1]TEAMS!$F$1:$F$844,[1]TEAMS!T$1:T$844,"",0)</f>
        <v>United States</v>
      </c>
      <c r="S129" s="7" t="str" cm="1">
        <f t="array" ref="S129">_xlfn.XLOOKUP($C129&amp;$D129&amp;$F129,[1]TEAMS!$C$1:$C$844&amp;[1]TEAMS!$D$1:$D$844&amp;[1]TEAMS!$F$1:$F$844,[1]TEAMS!U$1:U$844,"",0)</f>
        <v>North America</v>
      </c>
      <c r="T129" s="7" t="str" cm="1">
        <f t="array" ref="T129">_xlfn.XLOOKUP($C129&amp;$D129&amp;$F129,[1]TEAMS!$C$1:$C$844&amp;[1]TEAMS!$D$1:$D$844&amp;[1]TEAMS!$F$1:$F$844,[1]TEAMS!V$1:V$844,"",0)</f>
        <v>Americas</v>
      </c>
      <c r="U129" s="7" cm="1">
        <f t="array" ref="U129">_xlfn.XLOOKUP($C129&amp;$D129&amp;$F129,[1]TEAMS!$C$1:$C$844&amp;[1]TEAMS!$D$1:$D$844&amp;[1]TEAMS!$F$1:$F$844,[1]TEAMS!W$1:W$844,"",0)</f>
        <v>1</v>
      </c>
      <c r="V129" s="7" t="str" cm="1">
        <f t="array" ref="V129">_xlfn.XLOOKUP($C129&amp;$D129&amp;$F129,[1]TEAMS!$C$1:$C$844&amp;[1]TEAMS!$D$1:$D$844&amp;[1]TEAMS!$F$1:$F$844,[1]TEAMS!Z$1:Z$844,"",0)</f>
        <v>Tennessee</v>
      </c>
      <c r="W129" s="7" t="str" cm="1">
        <f t="array" ref="W129">_xlfn.XLOOKUP($C129&amp;$D129&amp;$F129,[1]TEAMS!$C$1:$C$844&amp;[1]TEAMS!$D$1:$D$844&amp;[1]TEAMS!$F$1:$F$844,[1]TEAMS!X$1:X$844,"",0)</f>
        <v>SEC</v>
      </c>
      <c r="X129" s="7" cm="1">
        <f t="array" ref="X129">_xlfn.XLOOKUP($C129&amp;$D129&amp;$F129,[1]TEAMS!$C$1:$C$844&amp;[1]TEAMS!$D$1:$D$844&amp;[1]TEAMS!$F$1:$F$844,[1]TEAMS!AF$1:AF$844,"",0)</f>
        <v>172972</v>
      </c>
      <c r="Y129" s="8" cm="1">
        <f t="array" ref="Y129">_xlfn.XLOOKUP($C129&amp;$D129&amp;$F129,[1]TEAMS!$C$1:$C$844&amp;[1]TEAMS!$D$1:$D$844&amp;[1]TEAMS!$F$1:$F$844,[1]TEAMS!AG$1:AG$844,"",0)</f>
        <v>1.6323885086915637E-3</v>
      </c>
      <c r="Z129" s="7" cm="1">
        <f t="array" ref="Z129">_xlfn.XLOOKUP($C129&amp;$D129&amp;$F129,[1]TEAMS!$C$1:$C$844&amp;[1]TEAMS!$D$1:$D$844&amp;[1]TEAMS!$F$1:$F$844,[1]TEAMS!AJ$1:AJ$844,"",0)</f>
        <v>113</v>
      </c>
      <c r="AA129" s="7" cm="1">
        <f t="array" ref="AA129">_xlfn.XLOOKUP($C129&amp;$D129&amp;$F129,[1]TEAMS!$C$1:$C$844&amp;[1]TEAMS!$D$1:$D$844&amp;[1]TEAMS!$F$1:$F$844,[1]TEAMS!AR$1:AR$844,"",0)</f>
        <v>12.5</v>
      </c>
      <c r="AB129" s="8">
        <f t="shared" si="8"/>
        <v>7.1147937339444925E-2</v>
      </c>
      <c r="AC129" s="7" cm="1">
        <f t="array" ref="AC129">_xlfn.XLOOKUP($C129&amp;$D129&amp;$F129,[1]TEAMS!$C$1:$C$844&amp;[1]TEAMS!$D$1:$D$844&amp;[1]TEAMS!$F$1:$F$844,[1]TEAMS!AL$1:AL$844,0,0)</f>
        <v>0.1</v>
      </c>
      <c r="AD129" s="7" cm="1">
        <f t="array" ref="AD129">_xlfn.XLOOKUP($C129&amp;$D129&amp;$F129,[1]TEAMS!$C$1:$C$844&amp;[1]TEAMS!$D$1:$D$844&amp;[1]TEAMS!$F$1:$F$844,[1]TEAMS!AM$1:AM$844,0,0)</f>
        <v>0.1</v>
      </c>
      <c r="AE129" s="7" cm="1">
        <f t="array" ref="AE129">_xlfn.XLOOKUP($C129&amp;$D129&amp;$F129,[1]TEAMS!$C$1:$C$844&amp;[1]TEAMS!$D$1:$D$844&amp;[1]TEAMS!$F$1:$F$844,[1]TEAMS!AN$1:AN$844,0,0)</f>
        <v>0.2</v>
      </c>
      <c r="AF129" s="7"/>
      <c r="AG129" s="8">
        <f t="shared" si="11"/>
        <v>0.86485999999999985</v>
      </c>
      <c r="AH129" s="8" cm="1">
        <f t="array" ref="AH129">IF(OR($AE129="",$Z129=""),0,SUMPRODUCT(--($C$2:$C$528=$C129),--($D$2:$D$528=$D129),$Z$2:$Z$528,$AE$2:$AE$528)/SUMIFS($Z$2:$Z$528,$C$2:$C$528,$C129,$D$2:$D$528,$D129))</f>
        <v>5.9762051075404221</v>
      </c>
      <c r="AI129" s="7" cm="1">
        <f t="array" ref="AI129">_xlfn.XLOOKUP($C129&amp;$D129&amp;$F129,[1]TEAMS!$C$1:$C$844&amp;[1]TEAMS!$D$1:$D$844&amp;[1]TEAMS!$F$1:$F$844,[1]TEAMS!AO$1:AO$844,"",0)</f>
        <v>-2.1</v>
      </c>
      <c r="AJ129" s="8">
        <f t="shared" si="12"/>
        <v>-8.2367619047619037E-2</v>
      </c>
      <c r="AK129" s="8" cm="1">
        <f t="array" ref="AK129">IF(OR($AI129="",$Z129=""),0,SUMPRODUCT(--($C$2:$C$528=$C129),--($D$2:$D$528=$D129),$Z$2:$Z$528,$AI$2:$AI$528)/SUMIFS($Z$2:$Z$528,$C$2:$C$528,$C129,$D$2:$D$528,$D129))</f>
        <v>1.4627612955220874</v>
      </c>
      <c r="AL129" s="7" cm="1">
        <f t="array" ref="AL129">_xlfn.XLOOKUP($C129&amp;$D129&amp;$F129,[1]TEAMS!$C$1:$C$844&amp;[1]TEAMS!$D$1:$D$844&amp;[1]TEAMS!$F$1:$F$844,[1]TEAMS!AP$1:AP$844,"",0)</f>
        <v>-0.37</v>
      </c>
      <c r="AM129" s="8">
        <f t="shared" si="13"/>
        <v>-0.46749189189189189</v>
      </c>
      <c r="AN129" s="8" cm="1">
        <f t="array" ref="AN129">IF(OR($AL129="",$Z129=""),0,SUMPRODUCT(--($C$2:$C$528=$C129),--($D$2:$D$528=$D129),$Z$2:$Z$528,$AL$2:$AL$528)/SUMIFS($Z$2:$Z$528,$C$2:$C$528,$C129,$D$2:$D$528,$D129))</f>
        <v>1.2857870347050817</v>
      </c>
      <c r="AO129" s="7" cm="1">
        <f t="array" ref="AO129">_xlfn.XLOOKUP($C129&amp;$D129&amp;$F129,[1]TEAMS!$C$1:$C$844&amp;[1]TEAMS!$D$1:$D$844&amp;[1]TEAMS!$F$1:$F$844,[1]TEAMS!AQ$1:AQ$844,0,0)</f>
        <v>26.7</v>
      </c>
      <c r="AP129" s="7" cm="1">
        <f t="array" ref="AP129">_xlfn.XLOOKUP($C129&amp;$D129&amp;$F129,[1]TEAMS!$C$1:$C$844&amp;[1]TEAMS!$D$1:$D$844&amp;[1]TEAMS!$F$1:$F$844,[1]TEAMS!AS$1:AS$844,0,0)</f>
        <v>53.7</v>
      </c>
      <c r="AQ129" s="10" cm="1">
        <f t="array" ref="AQ129">_xlfn.XLOOKUP($C129&amp;$D129&amp;$F129,[1]TEAMS!$C$1:$C$844&amp;[1]TEAMS!$D$1:$D$844&amp;[1]TEAMS!$F$1:$F$844,[1]TEAMS!AT$1:AT$844,0,0)</f>
        <v>22.3</v>
      </c>
      <c r="AR129" s="10" cm="1">
        <f t="array" ref="AR129">_xlfn.XLOOKUP($C129&amp;$D129&amp;$F129,[1]TEAMS!$C$1:$C$844&amp;[1]TEAMS!$D$1:$D$844&amp;[1]TEAMS!$F$1:$F$844,[1]TEAMS!AU$1:AU$844,0,0)</f>
        <v>0</v>
      </c>
      <c r="AS129" s="10" cm="1">
        <f t="array" ref="AS129">_xlfn.XLOOKUP($C129&amp;$D129&amp;$F129,[1]TEAMS!$C$1:$C$844&amp;[1]TEAMS!$D$1:$D$844&amp;[1]TEAMS!$F$1:$F$844,[1]TEAMS!AV$1:AV$844,0,0)</f>
        <v>0.7</v>
      </c>
      <c r="AT129" s="10" cm="1">
        <f t="array" ref="AT129">_xlfn.XLOOKUP($C129&amp;$D129&amp;$F129,[1]TEAMS!$C$1:$C$844&amp;[1]TEAMS!$D$1:$D$844&amp;[1]TEAMS!$F$1:$F$844,[1]TEAMS!AW$1:AW$844,0,0)</f>
        <v>13.5</v>
      </c>
      <c r="AU129" s="10" cm="1">
        <f t="array" ref="AU129">_xlfn.XLOOKUP($C129&amp;$D129&amp;$F129,[1]TEAMS!$C$1:$C$844&amp;[1]TEAMS!$D$1:$D$844&amp;[1]TEAMS!$F$1:$F$844,[1]TEAMS!AX$1:AX$844,0,0)</f>
        <v>1.6518518518518519</v>
      </c>
      <c r="AV129" s="10" cm="1">
        <f t="array" ref="AV129">_xlfn.XLOOKUP($C129&amp;$D129&amp;$F129,[1]TEAMS!$C$1:$C$844&amp;[1]TEAMS!$D$1:$D$844&amp;[1]TEAMS!$F$1:$F$844,[1]TEAMS!AY$1:AY$844,0,0)</f>
        <v>0.7</v>
      </c>
      <c r="AW129" s="7"/>
      <c r="AX129" s="7"/>
      <c r="BB129" s="1" t="s">
        <v>150</v>
      </c>
      <c r="BC129" s="1">
        <v>2016</v>
      </c>
      <c r="BD129" s="1" t="s">
        <v>151</v>
      </c>
      <c r="BE129" s="7" t="s">
        <v>163</v>
      </c>
      <c r="BH129">
        <v>172972</v>
      </c>
    </row>
    <row r="130" spans="1:60" x14ac:dyDescent="0.2">
      <c r="A130" s="1" t="str">
        <f t="shared" ref="A130:A193" si="14">CONCATENATE($C130&amp;"-"&amp;$D130&amp;"-"&amp;$F130)</f>
        <v>2016-CLE-Dahntay Jones</v>
      </c>
      <c r="B130" s="1" t="s">
        <v>150</v>
      </c>
      <c r="C130" s="1">
        <v>2016</v>
      </c>
      <c r="D130" s="1" t="s">
        <v>151</v>
      </c>
      <c r="E130" s="1" t="str">
        <f t="shared" si="9"/>
        <v>2016-CLE</v>
      </c>
      <c r="F130" s="7" t="s">
        <v>164</v>
      </c>
      <c r="G130" s="7" cm="1">
        <f t="array" ref="G130">_xlfn.XLOOKUP($C130&amp;$D130&amp;$F130,[1]TEAMS!$C$1:$C$844&amp;[1]TEAMS!$D$1:$D$844&amp;[1]TEAMS!$F$1:$F$844,[1]TEAMS!G$1:G$844,"",0)</f>
        <v>30</v>
      </c>
      <c r="H130" s="7" t="str" cm="1">
        <f t="array" ref="H130">_xlfn.XLOOKUP($C130&amp;$D130&amp;$F130,[1]TEAMS!$C$1:$C$844&amp;[1]TEAMS!$D$1:$D$844&amp;[1]TEAMS!$F$1:$F$844,[1]TEAMS!H$1:H$844,"",0)</f>
        <v>SF</v>
      </c>
      <c r="I130" s="8" cm="1">
        <f t="array" ref="I130">_xlfn.XLOOKUP($C130&amp;$D130&amp;$F130,[1]TEAMS!$C$1:$C$844&amp;[1]TEAMS!$D$1:$D$844&amp;[1]TEAMS!$F$1:$F$844,[1]TEAMS!BG$1:BG$844,"",0)</f>
        <v>1.8599999999999999</v>
      </c>
      <c r="J130" s="9">
        <f t="shared" si="10"/>
        <v>2</v>
      </c>
      <c r="K130" s="7" cm="1">
        <f t="array" ref="K130">_xlfn.XLOOKUP($C130&amp;$D130&amp;$F130,[1]TEAMS!$C$1:$C$844&amp;[1]TEAMS!$D$1:$D$844&amp;[1]TEAMS!$F$1:$F$844,[1]TEAMS!J$1:J$844,"",0)</f>
        <v>78</v>
      </c>
      <c r="L130" s="7" cm="1">
        <f t="array" ref="L130">_xlfn.XLOOKUP($C130&amp;$D130&amp;$F130,[1]TEAMS!$C$1:$C$844&amp;[1]TEAMS!$D$1:$D$844&amp;[1]TEAMS!$F$1:$F$844,[1]TEAMS!L$1:L$844,"",0)</f>
        <v>225</v>
      </c>
      <c r="M130" s="10" cm="1">
        <f t="array" ref="M130">_xlfn.XLOOKUP($C130&amp;$D130&amp;$F130,[1]TEAMS!$C$1:$C$844&amp;[1]TEAMS!$D$1:$D$844&amp;[1]TEAMS!$F$1:$F$844,[1]TEAMS!N$1:N$844,"",0)</f>
        <v>25.996539937473997</v>
      </c>
      <c r="N130" s="7" cm="1">
        <f t="array" ref="N130">_xlfn.XLOOKUP($C130&amp;$D130&amp;$F130,[1]TEAMS!$C$1:$C$844&amp;[1]TEAMS!$D$1:$D$844&amp;[1]TEAMS!$F$1:$F$844,[1]TEAMS!O$1:O$844,"",0)</f>
        <v>82</v>
      </c>
      <c r="O130" s="11" cm="1">
        <f t="array" ref="O130">_xlfn.XLOOKUP($C130&amp;$D130&amp;$F130,[1]TEAMS!$C$1:$C$844&amp;[1]TEAMS!$D$1:$D$844&amp;[1]TEAMS!$F$1:$F$844,[1]TEAMS!P$1:P$844,"",0)</f>
        <v>1.0512820512820513</v>
      </c>
      <c r="P130" s="10" cm="1">
        <f t="array" ref="P130">_xlfn.XLOOKUP($C130&amp;$D130&amp;$F130,[1]TEAMS!$C$1:$C$844&amp;[1]TEAMS!$D$1:$D$844&amp;[1]TEAMS!$F$1:$F$844,[1]TEAMS!R$1:R$844,"",0)</f>
        <v>35.477777777777774</v>
      </c>
      <c r="Q130" s="7" t="str" cm="1">
        <f t="array" ref="Q130">_xlfn.XLOOKUP($C130&amp;$D130&amp;$F130,[1]TEAMS!$C$1:$C$844&amp;[1]TEAMS!$D$1:$D$844&amp;[1]TEAMS!$F$1:$F$844,[1]TEAMS!S$1:S$844,"",0)</f>
        <v>us</v>
      </c>
      <c r="R130" s="7" t="str" cm="1">
        <f t="array" ref="R130">_xlfn.XLOOKUP($C130&amp;$D130&amp;$F130,[1]TEAMS!$C$1:$C$844&amp;[1]TEAMS!$D$1:$D$844&amp;[1]TEAMS!$F$1:$F$844,[1]TEAMS!T$1:T$844,"",0)</f>
        <v>United States</v>
      </c>
      <c r="S130" s="7" t="str" cm="1">
        <f t="array" ref="S130">_xlfn.XLOOKUP($C130&amp;$D130&amp;$F130,[1]TEAMS!$C$1:$C$844&amp;[1]TEAMS!$D$1:$D$844&amp;[1]TEAMS!$F$1:$F$844,[1]TEAMS!U$1:U$844,"",0)</f>
        <v>North America</v>
      </c>
      <c r="T130" s="7" t="str" cm="1">
        <f t="array" ref="T130">_xlfn.XLOOKUP($C130&amp;$D130&amp;$F130,[1]TEAMS!$C$1:$C$844&amp;[1]TEAMS!$D$1:$D$844&amp;[1]TEAMS!$F$1:$F$844,[1]TEAMS!V$1:V$844,"",0)</f>
        <v>Americas</v>
      </c>
      <c r="U130" s="7" cm="1">
        <f t="array" ref="U130">_xlfn.XLOOKUP($C130&amp;$D130&amp;$F130,[1]TEAMS!$C$1:$C$844&amp;[1]TEAMS!$D$1:$D$844&amp;[1]TEAMS!$F$1:$F$844,[1]TEAMS!W$1:W$844,"",0)</f>
        <v>11</v>
      </c>
      <c r="V130" s="7" t="str" cm="1">
        <f t="array" ref="V130">_xlfn.XLOOKUP($C130&amp;$D130&amp;$F130,[1]TEAMS!$C$1:$C$844&amp;[1]TEAMS!$D$1:$D$844&amp;[1]TEAMS!$F$1:$F$844,[1]TEAMS!Z$1:Z$844,"",0)</f>
        <v>Duke</v>
      </c>
      <c r="W130" s="7" t="str" cm="1">
        <f t="array" ref="W130">_xlfn.XLOOKUP($C130&amp;$D130&amp;$F130,[1]TEAMS!$C$1:$C$844&amp;[1]TEAMS!$D$1:$D$844&amp;[1]TEAMS!$F$1:$F$844,[1]TEAMS!X$1:X$844,"",0)</f>
        <v>ACC</v>
      </c>
      <c r="X130" s="7" cm="1">
        <f t="array" ref="X130">_xlfn.XLOOKUP($C130&amp;$D130&amp;$F130,[1]TEAMS!$C$1:$C$844&amp;[1]TEAMS!$D$1:$D$844&amp;[1]TEAMS!$F$1:$F$844,[1]TEAMS!AF$1:AF$844,"",0)</f>
        <v>8819</v>
      </c>
      <c r="Y130" s="8" cm="1">
        <f t="array" ref="Y130">_xlfn.XLOOKUP($C130&amp;$D130&amp;$F130,[1]TEAMS!$C$1:$C$844&amp;[1]TEAMS!$D$1:$D$844&amp;[1]TEAMS!$F$1:$F$844,[1]TEAMS!AG$1:AG$844,"",0)</f>
        <v>8.3227541209854203E-5</v>
      </c>
      <c r="Z130" s="7" cm="1">
        <f t="array" ref="Z130">_xlfn.XLOOKUP($C130&amp;$D130&amp;$F130,[1]TEAMS!$C$1:$C$844&amp;[1]TEAMS!$D$1:$D$844&amp;[1]TEAMS!$F$1:$F$844,[1]TEAMS!AJ$1:AJ$844,"",0)</f>
        <v>42</v>
      </c>
      <c r="AA130" s="7" cm="1">
        <f t="array" ref="AA130">_xlfn.XLOOKUP($C130&amp;$D130&amp;$F130,[1]TEAMS!$C$1:$C$844&amp;[1]TEAMS!$D$1:$D$844&amp;[1]TEAMS!$F$1:$F$844,[1]TEAMS!AR$1:AR$844,"",0)</f>
        <v>14.6</v>
      </c>
      <c r="AB130" s="8">
        <f t="shared" ref="AB130:AB193" si="15">IF(OR($AA130="",$Z130=""),0,((Z130*AA130)/SUMIFS($Z$2:$Z$528,$C$2:$C$528,$C130,$D$2:$D$528,$D130)))</f>
        <v>3.0887019594016015E-2</v>
      </c>
      <c r="AC130" s="7" cm="1">
        <f t="array" ref="AC130">_xlfn.XLOOKUP($C130&amp;$D130&amp;$F130,[1]TEAMS!$C$1:$C$844&amp;[1]TEAMS!$D$1:$D$844&amp;[1]TEAMS!$F$1:$F$844,[1]TEAMS!AL$1:AL$844,0,0)</f>
        <v>0</v>
      </c>
      <c r="AD130" s="7" cm="1">
        <f t="array" ref="AD130">_xlfn.XLOOKUP($C130&amp;$D130&amp;$F130,[1]TEAMS!$C$1:$C$844&amp;[1]TEAMS!$D$1:$D$844&amp;[1]TEAMS!$F$1:$F$844,[1]TEAMS!AM$1:AM$844,0,0)</f>
        <v>0.1</v>
      </c>
      <c r="AE130" s="7" cm="1">
        <f t="array" ref="AE130">_xlfn.XLOOKUP($C130&amp;$D130&amp;$F130,[1]TEAMS!$C$1:$C$844&amp;[1]TEAMS!$D$1:$D$844&amp;[1]TEAMS!$F$1:$F$844,[1]TEAMS!AN$1:AN$844,0,0)</f>
        <v>0.1</v>
      </c>
      <c r="AF130" s="7"/>
      <c r="AG130" s="8">
        <f t="shared" si="11"/>
        <v>8.8190000000000004E-2</v>
      </c>
      <c r="AH130" s="8" cm="1">
        <f t="array" ref="AH130">IF(OR($AE130="",$Z130=""),0,SUMPRODUCT(--($C$2:$C$528=$C130),--($D$2:$D$528=$D130),$Z$2:$Z$528,$AE$2:$AE$528)/SUMIFS($Z$2:$Z$528,$C$2:$C$528,$C130,$D$2:$D$528,$D130))</f>
        <v>5.9762051075404221</v>
      </c>
      <c r="AI130" s="7" cm="1">
        <f t="array" ref="AI130">_xlfn.XLOOKUP($C130&amp;$D130&amp;$F130,[1]TEAMS!$C$1:$C$844&amp;[1]TEAMS!$D$1:$D$844&amp;[1]TEAMS!$F$1:$F$844,[1]TEAMS!AO$1:AO$844,"",0)</f>
        <v>-0.9</v>
      </c>
      <c r="AJ130" s="8">
        <f t="shared" si="12"/>
        <v>-9.79888888888889E-3</v>
      </c>
      <c r="AK130" s="8" cm="1">
        <f t="array" ref="AK130">IF(OR($AI130="",$Z130=""),0,SUMPRODUCT(--($C$2:$C$528=$C130),--($D$2:$D$528=$D130),$Z$2:$Z$528,$AI$2:$AI$528)/SUMIFS($Z$2:$Z$528,$C$2:$C$528,$C130,$D$2:$D$528,$D130))</f>
        <v>1.4627612955220874</v>
      </c>
      <c r="AL130" s="7" cm="1">
        <f t="array" ref="AL130">_xlfn.XLOOKUP($C130&amp;$D130&amp;$F130,[1]TEAMS!$C$1:$C$844&amp;[1]TEAMS!$D$1:$D$844&amp;[1]TEAMS!$F$1:$F$844,[1]TEAMS!AP$1:AP$844,"",0)</f>
        <v>-1.43</v>
      </c>
      <c r="AM130" s="8">
        <f t="shared" si="13"/>
        <v>-6.1671328671328678E-3</v>
      </c>
      <c r="AN130" s="8" cm="1">
        <f t="array" ref="AN130">IF(OR($AL130="",$Z130=""),0,SUMPRODUCT(--($C$2:$C$528=$C130),--($D$2:$D$528=$D130),$Z$2:$Z$528,$AL$2:$AL$528)/SUMIFS($Z$2:$Z$528,$C$2:$C$528,$C130,$D$2:$D$528,$D130))</f>
        <v>1.2857870347050817</v>
      </c>
      <c r="AO130" s="7" cm="1">
        <f t="array" ref="AO130">_xlfn.XLOOKUP($C130&amp;$D130&amp;$F130,[1]TEAMS!$C$1:$C$844&amp;[1]TEAMS!$D$1:$D$844&amp;[1]TEAMS!$F$1:$F$844,[1]TEAMS!AQ$1:AQ$844,0,0)</f>
        <v>15.1</v>
      </c>
      <c r="AP130" s="7" cm="1">
        <f t="array" ref="AP130">_xlfn.XLOOKUP($C130&amp;$D130&amp;$F130,[1]TEAMS!$C$1:$C$844&amp;[1]TEAMS!$D$1:$D$844&amp;[1]TEAMS!$F$1:$F$844,[1]TEAMS!AS$1:AS$844,0,0)</f>
        <v>46.400000000000006</v>
      </c>
      <c r="AQ130" s="10" cm="1">
        <f t="array" ref="AQ130">_xlfn.XLOOKUP($C130&amp;$D130&amp;$F130,[1]TEAMS!$C$1:$C$844&amp;[1]TEAMS!$D$1:$D$844&amp;[1]TEAMS!$F$1:$F$844,[1]TEAMS!AT$1:AT$844,0,0)</f>
        <v>7.3</v>
      </c>
      <c r="AR130" s="10" cm="1">
        <f t="array" ref="AR130">_xlfn.XLOOKUP($C130&amp;$D130&amp;$F130,[1]TEAMS!$C$1:$C$844&amp;[1]TEAMS!$D$1:$D$844&amp;[1]TEAMS!$F$1:$F$844,[1]TEAMS!AU$1:AU$844,0,0)</f>
        <v>1.2</v>
      </c>
      <c r="AS130" s="10" cm="1">
        <f t="array" ref="AS130">_xlfn.XLOOKUP($C130&amp;$D130&amp;$F130,[1]TEAMS!$C$1:$C$844&amp;[1]TEAMS!$D$1:$D$844&amp;[1]TEAMS!$F$1:$F$844,[1]TEAMS!AV$1:AV$844,0,0)</f>
        <v>3.9</v>
      </c>
      <c r="AT130" s="10" cm="1">
        <f t="array" ref="AT130">_xlfn.XLOOKUP($C130&amp;$D130&amp;$F130,[1]TEAMS!$C$1:$C$844&amp;[1]TEAMS!$D$1:$D$844&amp;[1]TEAMS!$F$1:$F$844,[1]TEAMS!AW$1:AW$844,0,0)</f>
        <v>0</v>
      </c>
      <c r="AU130" s="10" cm="1">
        <f t="array" ref="AU130">_xlfn.XLOOKUP($C130&amp;$D130&amp;$F130,[1]TEAMS!$C$1:$C$844&amp;[1]TEAMS!$D$1:$D$844&amp;[1]TEAMS!$F$1:$F$844,[1]TEAMS!AX$1:AX$844,0,0)</f>
        <v>0</v>
      </c>
      <c r="AV130" s="10" cm="1">
        <f t="array" ref="AV130">_xlfn.XLOOKUP($C130&amp;$D130&amp;$F130,[1]TEAMS!$C$1:$C$844&amp;[1]TEAMS!$D$1:$D$844&amp;[1]TEAMS!$F$1:$F$844,[1]TEAMS!AY$1:AY$844,0,0)</f>
        <v>5.0999999999999996</v>
      </c>
      <c r="AW130" s="7"/>
      <c r="AX130" s="7"/>
      <c r="BB130" s="1" t="s">
        <v>150</v>
      </c>
      <c r="BC130" s="1">
        <v>2016</v>
      </c>
      <c r="BD130" s="1" t="s">
        <v>151</v>
      </c>
      <c r="BE130" s="7" t="s">
        <v>164</v>
      </c>
      <c r="BH130">
        <v>8819</v>
      </c>
    </row>
    <row r="131" spans="1:60" x14ac:dyDescent="0.2">
      <c r="A131" s="1" t="str">
        <f t="shared" si="14"/>
        <v>2016-CLE-Jared Cunningham</v>
      </c>
      <c r="B131" s="1" t="s">
        <v>150</v>
      </c>
      <c r="C131" s="1">
        <v>2016</v>
      </c>
      <c r="D131" s="1" t="s">
        <v>151</v>
      </c>
      <c r="E131" s="1" t="str">
        <f t="shared" ref="E131:E194" si="16">CONCATENATE($C131&amp;"-"&amp;$D131)</f>
        <v>2016-CLE</v>
      </c>
      <c r="F131" s="7" t="s">
        <v>165</v>
      </c>
      <c r="G131" s="7" cm="1">
        <f t="array" ref="G131">_xlfn.XLOOKUP($C131&amp;$D131&amp;$F131,[1]TEAMS!$C$1:$C$844&amp;[1]TEAMS!$D$1:$D$844&amp;[1]TEAMS!$F$1:$F$844,[1]TEAMS!G$1:G$844,"",0)</f>
        <v>9</v>
      </c>
      <c r="H131" s="7" t="str" cm="1">
        <f t="array" ref="H131">_xlfn.XLOOKUP($C131&amp;$D131&amp;$F131,[1]TEAMS!$C$1:$C$844&amp;[1]TEAMS!$D$1:$D$844&amp;[1]TEAMS!$F$1:$F$844,[1]TEAMS!H$1:H$844,"",0)</f>
        <v>SG</v>
      </c>
      <c r="I131" s="8" cm="1">
        <f t="array" ref="I131">_xlfn.XLOOKUP($C131&amp;$D131&amp;$F131,[1]TEAMS!$C$1:$C$844&amp;[1]TEAMS!$D$1:$D$844&amp;[1]TEAMS!$F$1:$F$844,[1]TEAMS!BG$1:BG$844,"",0)</f>
        <v>1.71</v>
      </c>
      <c r="J131" s="9">
        <f t="shared" ref="J131:J194" si="17">ROUND($I131,0)</f>
        <v>2</v>
      </c>
      <c r="K131" s="7" cm="1">
        <f t="array" ref="K131">_xlfn.XLOOKUP($C131&amp;$D131&amp;$F131,[1]TEAMS!$C$1:$C$844&amp;[1]TEAMS!$D$1:$D$844&amp;[1]TEAMS!$F$1:$F$844,[1]TEAMS!J$1:J$844,"",0)</f>
        <v>76</v>
      </c>
      <c r="L131" s="7" cm="1">
        <f t="array" ref="L131">_xlfn.XLOOKUP($C131&amp;$D131&amp;$F131,[1]TEAMS!$C$1:$C$844&amp;[1]TEAMS!$D$1:$D$844&amp;[1]TEAMS!$F$1:$F$844,[1]TEAMS!L$1:L$844,"",0)</f>
        <v>195</v>
      </c>
      <c r="M131" s="10" cm="1">
        <f t="array" ref="M131">_xlfn.XLOOKUP($C131&amp;$D131&amp;$F131,[1]TEAMS!$C$1:$C$844&amp;[1]TEAMS!$D$1:$D$844&amp;[1]TEAMS!$F$1:$F$844,[1]TEAMS!N$1:N$844,"",0)</f>
        <v>23.731744422145589</v>
      </c>
      <c r="N131" s="7" cm="1">
        <f t="array" ref="N131">_xlfn.XLOOKUP($C131&amp;$D131&amp;$F131,[1]TEAMS!$C$1:$C$844&amp;[1]TEAMS!$D$1:$D$844&amp;[1]TEAMS!$F$1:$F$844,[1]TEAMS!O$1:O$844,"",0)</f>
        <v>78</v>
      </c>
      <c r="O131" s="11" cm="1">
        <f t="array" ref="O131">_xlfn.XLOOKUP($C131&amp;$D131&amp;$F131,[1]TEAMS!$C$1:$C$844&amp;[1]TEAMS!$D$1:$D$844&amp;[1]TEAMS!$F$1:$F$844,[1]TEAMS!P$1:P$844,"",0)</f>
        <v>1.0263157894736843</v>
      </c>
      <c r="P131" s="10" cm="1">
        <f t="array" ref="P131">_xlfn.XLOOKUP($C131&amp;$D131&amp;$F131,[1]TEAMS!$C$1:$C$844&amp;[1]TEAMS!$D$1:$D$844&amp;[1]TEAMS!$F$1:$F$844,[1]TEAMS!R$1:R$844,"",0)</f>
        <v>25.074999999999999</v>
      </c>
      <c r="Q131" s="7" t="str" cm="1">
        <f t="array" ref="Q131">_xlfn.XLOOKUP($C131&amp;$D131&amp;$F131,[1]TEAMS!$C$1:$C$844&amp;[1]TEAMS!$D$1:$D$844&amp;[1]TEAMS!$F$1:$F$844,[1]TEAMS!S$1:S$844,"",0)</f>
        <v>us</v>
      </c>
      <c r="R131" s="7" t="str" cm="1">
        <f t="array" ref="R131">_xlfn.XLOOKUP($C131&amp;$D131&amp;$F131,[1]TEAMS!$C$1:$C$844&amp;[1]TEAMS!$D$1:$D$844&amp;[1]TEAMS!$F$1:$F$844,[1]TEAMS!T$1:T$844,"",0)</f>
        <v>United States</v>
      </c>
      <c r="S131" s="7" t="str" cm="1">
        <f t="array" ref="S131">_xlfn.XLOOKUP($C131&amp;$D131&amp;$F131,[1]TEAMS!$C$1:$C$844&amp;[1]TEAMS!$D$1:$D$844&amp;[1]TEAMS!$F$1:$F$844,[1]TEAMS!U$1:U$844,"",0)</f>
        <v>North America</v>
      </c>
      <c r="T131" s="7" t="str" cm="1">
        <f t="array" ref="T131">_xlfn.XLOOKUP($C131&amp;$D131&amp;$F131,[1]TEAMS!$C$1:$C$844&amp;[1]TEAMS!$D$1:$D$844&amp;[1]TEAMS!$F$1:$F$844,[1]TEAMS!V$1:V$844,"",0)</f>
        <v>Americas</v>
      </c>
      <c r="U131" s="7" cm="1">
        <f t="array" ref="U131">_xlfn.XLOOKUP($C131&amp;$D131&amp;$F131,[1]TEAMS!$C$1:$C$844&amp;[1]TEAMS!$D$1:$D$844&amp;[1]TEAMS!$F$1:$F$844,[1]TEAMS!W$1:W$844,"",0)</f>
        <v>3</v>
      </c>
      <c r="V131" s="7" t="str" cm="1">
        <f t="array" ref="V131">_xlfn.XLOOKUP($C131&amp;$D131&amp;$F131,[1]TEAMS!$C$1:$C$844&amp;[1]TEAMS!$D$1:$D$844&amp;[1]TEAMS!$F$1:$F$844,[1]TEAMS!Z$1:Z$844,"",0)</f>
        <v>Oregon State</v>
      </c>
      <c r="W131" s="7" t="str" cm="1">
        <f t="array" ref="W131">_xlfn.XLOOKUP($C131&amp;$D131&amp;$F131,[1]TEAMS!$C$1:$C$844&amp;[1]TEAMS!$D$1:$D$844&amp;[1]TEAMS!$F$1:$F$844,[1]TEAMS!X$1:X$844,"",0)</f>
        <v>PAC12</v>
      </c>
      <c r="X131" s="7" cm="1">
        <f t="array" ref="X131">_xlfn.XLOOKUP($C131&amp;$D131&amp;$F131,[1]TEAMS!$C$1:$C$844&amp;[1]TEAMS!$D$1:$D$844&amp;[1]TEAMS!$F$1:$F$844,[1]TEAMS!AF$1:AF$844,"",0)</f>
        <v>0</v>
      </c>
      <c r="Y131" s="8" cm="1">
        <f t="array" ref="Y131">_xlfn.XLOOKUP($C131&amp;$D131&amp;$F131,[1]TEAMS!$C$1:$C$844&amp;[1]TEAMS!$D$1:$D$844&amp;[1]TEAMS!$F$1:$F$844,[1]TEAMS!AG$1:AG$844,"",0)</f>
        <v>0</v>
      </c>
      <c r="Z131" s="7" cm="1">
        <f t="array" ref="Z131">_xlfn.XLOOKUP($C131&amp;$D131&amp;$F131,[1]TEAMS!$C$1:$C$844&amp;[1]TEAMS!$D$1:$D$844&amp;[1]TEAMS!$F$1:$F$844,[1]TEAMS!AJ$1:AJ$844,"",0)</f>
        <v>355</v>
      </c>
      <c r="AA131" s="7" cm="1">
        <f t="array" ref="AA131">_xlfn.XLOOKUP($C131&amp;$D131&amp;$F131,[1]TEAMS!$C$1:$C$844&amp;[1]TEAMS!$D$1:$D$844&amp;[1]TEAMS!$F$1:$F$844,[1]TEAMS!AR$1:AR$844,"",0)</f>
        <v>27.5</v>
      </c>
      <c r="AB131" s="8">
        <f t="shared" si="15"/>
        <v>0.49173928373545561</v>
      </c>
      <c r="AC131" s="7" cm="1">
        <f t="array" ref="AC131">_xlfn.XLOOKUP($C131&amp;$D131&amp;$F131,[1]TEAMS!$C$1:$C$844&amp;[1]TEAMS!$D$1:$D$844&amp;[1]TEAMS!$F$1:$F$844,[1]TEAMS!AL$1:AL$844,0,0)</f>
        <v>-0.2</v>
      </c>
      <c r="AD131" s="7" cm="1">
        <f t="array" ref="AD131">_xlfn.XLOOKUP($C131&amp;$D131&amp;$F131,[1]TEAMS!$C$1:$C$844&amp;[1]TEAMS!$D$1:$D$844&amp;[1]TEAMS!$F$1:$F$844,[1]TEAMS!AM$1:AM$844,0,0)</f>
        <v>0.4</v>
      </c>
      <c r="AE131" s="7" cm="1">
        <f t="array" ref="AE131">_xlfn.XLOOKUP($C131&amp;$D131&amp;$F131,[1]TEAMS!$C$1:$C$844&amp;[1]TEAMS!$D$1:$D$844&amp;[1]TEAMS!$F$1:$F$844,[1]TEAMS!AN$1:AN$844,0,0)</f>
        <v>0.1</v>
      </c>
      <c r="AF131" s="7"/>
      <c r="AG131" s="8">
        <f t="shared" ref="AG131:AG194" si="18">IFERROR((X131/1000000)/AE131,0)</f>
        <v>0</v>
      </c>
      <c r="AH131" s="8" cm="1">
        <f t="array" ref="AH131">IF(OR($AE131="",$Z131=""),0,SUMPRODUCT(--($C$2:$C$528=$C131),--($D$2:$D$528=$D131),$Z$2:$Z$528,$AE$2:$AE$528)/SUMIFS($Z$2:$Z$528,$C$2:$C$528,$C131,$D$2:$D$528,$D131))</f>
        <v>5.9762051075404221</v>
      </c>
      <c r="AI131" s="7" cm="1">
        <f t="array" ref="AI131">_xlfn.XLOOKUP($C131&amp;$D131&amp;$F131,[1]TEAMS!$C$1:$C$844&amp;[1]TEAMS!$D$1:$D$844&amp;[1]TEAMS!$F$1:$F$844,[1]TEAMS!AO$1:AO$844,"",0)</f>
        <v>-6.4</v>
      </c>
      <c r="AJ131" s="8">
        <f t="shared" ref="AJ131:AJ194" si="19">IFERROR((X131/1000000)/AI131,0)</f>
        <v>0</v>
      </c>
      <c r="AK131" s="8" cm="1">
        <f t="array" ref="AK131">IF(OR($AI131="",$Z131=""),0,SUMPRODUCT(--($C$2:$C$528=$C131),--($D$2:$D$528=$D131),$Z$2:$Z$528,$AI$2:$AI$528)/SUMIFS($Z$2:$Z$528,$C$2:$C$528,$C131,$D$2:$D$528,$D131))</f>
        <v>1.4627612955220874</v>
      </c>
      <c r="AL131" s="7" cm="1">
        <f t="array" ref="AL131">_xlfn.XLOOKUP($C131&amp;$D131&amp;$F131,[1]TEAMS!$C$1:$C$844&amp;[1]TEAMS!$D$1:$D$844&amp;[1]TEAMS!$F$1:$F$844,[1]TEAMS!AP$1:AP$844,"",0)</f>
        <v>-2.36</v>
      </c>
      <c r="AM131" s="8">
        <f t="shared" ref="AM131:AM194" si="20">IFERROR((X131/1000000)/AL131,"")</f>
        <v>0</v>
      </c>
      <c r="AN131" s="8" cm="1">
        <f t="array" ref="AN131">IF(OR($AL131="",$Z131=""),0,SUMPRODUCT(--($C$2:$C$528=$C131),--($D$2:$D$528=$D131),$Z$2:$Z$528,$AL$2:$AL$528)/SUMIFS($Z$2:$Z$528,$C$2:$C$528,$C131,$D$2:$D$528,$D131))</f>
        <v>1.2857870347050817</v>
      </c>
      <c r="AO131" s="7" cm="1">
        <f t="array" ref="AO131">_xlfn.XLOOKUP($C131&amp;$D131&amp;$F131,[1]TEAMS!$C$1:$C$844&amp;[1]TEAMS!$D$1:$D$844&amp;[1]TEAMS!$F$1:$F$844,[1]TEAMS!AQ$1:AQ$844,0,0)</f>
        <v>16.600000000000001</v>
      </c>
      <c r="AP131" s="7" cm="1">
        <f t="array" ref="AP131">_xlfn.XLOOKUP($C131&amp;$D131&amp;$F131,[1]TEAMS!$C$1:$C$844&amp;[1]TEAMS!$D$1:$D$844&amp;[1]TEAMS!$F$1:$F$844,[1]TEAMS!AS$1:AS$844,0,0)</f>
        <v>46.400000000000006</v>
      </c>
      <c r="AQ131" s="10" cm="1">
        <f t="array" ref="AQ131">_xlfn.XLOOKUP($C131&amp;$D131&amp;$F131,[1]TEAMS!$C$1:$C$844&amp;[1]TEAMS!$D$1:$D$844&amp;[1]TEAMS!$F$1:$F$844,[1]TEAMS!AT$1:AT$844,0,0)</f>
        <v>7.6</v>
      </c>
      <c r="AR131" s="10" cm="1">
        <f t="array" ref="AR131">_xlfn.XLOOKUP($C131&amp;$D131&amp;$F131,[1]TEAMS!$C$1:$C$844&amp;[1]TEAMS!$D$1:$D$844&amp;[1]TEAMS!$F$1:$F$844,[1]TEAMS!AU$1:AU$844,0,0)</f>
        <v>1.7</v>
      </c>
      <c r="AS131" s="10" cm="1">
        <f t="array" ref="AS131">_xlfn.XLOOKUP($C131&amp;$D131&amp;$F131,[1]TEAMS!$C$1:$C$844&amp;[1]TEAMS!$D$1:$D$844&amp;[1]TEAMS!$F$1:$F$844,[1]TEAMS!AV$1:AV$844,0,0)</f>
        <v>0.5</v>
      </c>
      <c r="AT131" s="10" cm="1">
        <f t="array" ref="AT131">_xlfn.XLOOKUP($C131&amp;$D131&amp;$F131,[1]TEAMS!$C$1:$C$844&amp;[1]TEAMS!$D$1:$D$844&amp;[1]TEAMS!$F$1:$F$844,[1]TEAMS!AW$1:AW$844,0,0)</f>
        <v>13.8</v>
      </c>
      <c r="AU131" s="10" cm="1">
        <f t="array" ref="AU131">_xlfn.XLOOKUP($C131&amp;$D131&amp;$F131,[1]TEAMS!$C$1:$C$844&amp;[1]TEAMS!$D$1:$D$844&amp;[1]TEAMS!$F$1:$F$844,[1]TEAMS!AX$1:AX$844,0,0)</f>
        <v>0.55072463768115931</v>
      </c>
      <c r="AV131" s="10" cm="1">
        <f t="array" ref="AV131">_xlfn.XLOOKUP($C131&amp;$D131&amp;$F131,[1]TEAMS!$C$1:$C$844&amp;[1]TEAMS!$D$1:$D$844&amp;[1]TEAMS!$F$1:$F$844,[1]TEAMS!AY$1:AY$844,0,0)</f>
        <v>2.2000000000000002</v>
      </c>
      <c r="AW131" s="7"/>
      <c r="AX131" s="7"/>
      <c r="BB131" s="1" t="s">
        <v>150</v>
      </c>
      <c r="BC131" s="1">
        <v>2016</v>
      </c>
      <c r="BD131" s="1" t="s">
        <v>151</v>
      </c>
      <c r="BE131" s="7" t="s">
        <v>165</v>
      </c>
      <c r="BH131">
        <v>0</v>
      </c>
    </row>
    <row r="132" spans="1:60" x14ac:dyDescent="0.2">
      <c r="A132" s="1" t="str">
        <f t="shared" si="14"/>
        <v>2016-CLE-Joe Harris</v>
      </c>
      <c r="B132" s="1" t="s">
        <v>150</v>
      </c>
      <c r="C132" s="1">
        <v>2016</v>
      </c>
      <c r="D132" s="1" t="s">
        <v>151</v>
      </c>
      <c r="E132" s="1" t="str">
        <f t="shared" si="16"/>
        <v>2016-CLE</v>
      </c>
      <c r="F132" s="7" t="s">
        <v>166</v>
      </c>
      <c r="G132" s="7" cm="1">
        <f t="array" ref="G132">_xlfn.XLOOKUP($C132&amp;$D132&amp;$F132,[1]TEAMS!$C$1:$C$844&amp;[1]TEAMS!$D$1:$D$844&amp;[1]TEAMS!$F$1:$F$844,[1]TEAMS!G$1:G$844,"",0)</f>
        <v>12</v>
      </c>
      <c r="H132" s="7" t="str" cm="1">
        <f t="array" ref="H132">_xlfn.XLOOKUP($C132&amp;$D132&amp;$F132,[1]TEAMS!$C$1:$C$844&amp;[1]TEAMS!$D$1:$D$844&amp;[1]TEAMS!$F$1:$F$844,[1]TEAMS!H$1:H$844,"",0)</f>
        <v>SG</v>
      </c>
      <c r="I132" s="8" cm="1">
        <f t="array" ref="I132">_xlfn.XLOOKUP($C132&amp;$D132&amp;$F132,[1]TEAMS!$C$1:$C$844&amp;[1]TEAMS!$D$1:$D$844&amp;[1]TEAMS!$F$1:$F$844,[1]TEAMS!BG$1:BG$844,"",0)</f>
        <v>2.3099999999999996</v>
      </c>
      <c r="J132" s="9">
        <f t="shared" si="17"/>
        <v>2</v>
      </c>
      <c r="K132" s="7" cm="1">
        <f t="array" ref="K132">_xlfn.XLOOKUP($C132&amp;$D132&amp;$F132,[1]TEAMS!$C$1:$C$844&amp;[1]TEAMS!$D$1:$D$844&amp;[1]TEAMS!$F$1:$F$844,[1]TEAMS!J$1:J$844,"",0)</f>
        <v>78</v>
      </c>
      <c r="L132" s="7" cm="1">
        <f t="array" ref="L132">_xlfn.XLOOKUP($C132&amp;$D132&amp;$F132,[1]TEAMS!$C$1:$C$844&amp;[1]TEAMS!$D$1:$D$844&amp;[1]TEAMS!$F$1:$F$844,[1]TEAMS!L$1:L$844,"",0)</f>
        <v>220</v>
      </c>
      <c r="M132" s="10" cm="1">
        <f t="array" ref="M132">_xlfn.XLOOKUP($C132&amp;$D132&amp;$F132,[1]TEAMS!$C$1:$C$844&amp;[1]TEAMS!$D$1:$D$844&amp;[1]TEAMS!$F$1:$F$844,[1]TEAMS!N$1:N$844,"",0)</f>
        <v>25.418839049974576</v>
      </c>
      <c r="N132" s="7" cm="1">
        <f t="array" ref="N132">_xlfn.XLOOKUP($C132&amp;$D132&amp;$F132,[1]TEAMS!$C$1:$C$844&amp;[1]TEAMS!$D$1:$D$844&amp;[1]TEAMS!$F$1:$F$844,[1]TEAMS!O$1:O$844,"",0)</f>
        <v>78</v>
      </c>
      <c r="O132" s="11" cm="1">
        <f t="array" ref="O132">_xlfn.XLOOKUP($C132&amp;$D132&amp;$F132,[1]TEAMS!$C$1:$C$844&amp;[1]TEAMS!$D$1:$D$844&amp;[1]TEAMS!$F$1:$F$844,[1]TEAMS!P$1:P$844,"",0)</f>
        <v>1</v>
      </c>
      <c r="P132" s="10" cm="1">
        <f t="array" ref="P132">_xlfn.XLOOKUP($C132&amp;$D132&amp;$F132,[1]TEAMS!$C$1:$C$844&amp;[1]TEAMS!$D$1:$D$844&amp;[1]TEAMS!$F$1:$F$844,[1]TEAMS!R$1:R$844,"",0)</f>
        <v>24.786111111111111</v>
      </c>
      <c r="Q132" s="7" t="str" cm="1">
        <f t="array" ref="Q132">_xlfn.XLOOKUP($C132&amp;$D132&amp;$F132,[1]TEAMS!$C$1:$C$844&amp;[1]TEAMS!$D$1:$D$844&amp;[1]TEAMS!$F$1:$F$844,[1]TEAMS!S$1:S$844,"",0)</f>
        <v>us</v>
      </c>
      <c r="R132" s="7" t="str" cm="1">
        <f t="array" ref="R132">_xlfn.XLOOKUP($C132&amp;$D132&amp;$F132,[1]TEAMS!$C$1:$C$844&amp;[1]TEAMS!$D$1:$D$844&amp;[1]TEAMS!$F$1:$F$844,[1]TEAMS!T$1:T$844,"",0)</f>
        <v>United States</v>
      </c>
      <c r="S132" s="7" t="str" cm="1">
        <f t="array" ref="S132">_xlfn.XLOOKUP($C132&amp;$D132&amp;$F132,[1]TEAMS!$C$1:$C$844&amp;[1]TEAMS!$D$1:$D$844&amp;[1]TEAMS!$F$1:$F$844,[1]TEAMS!U$1:U$844,"",0)</f>
        <v>North America</v>
      </c>
      <c r="T132" s="7" t="str" cm="1">
        <f t="array" ref="T132">_xlfn.XLOOKUP($C132&amp;$D132&amp;$F132,[1]TEAMS!$C$1:$C$844&amp;[1]TEAMS!$D$1:$D$844&amp;[1]TEAMS!$F$1:$F$844,[1]TEAMS!V$1:V$844,"",0)</f>
        <v>Americas</v>
      </c>
      <c r="U132" s="7" cm="1">
        <f t="array" ref="U132">_xlfn.XLOOKUP($C132&amp;$D132&amp;$F132,[1]TEAMS!$C$1:$C$844&amp;[1]TEAMS!$D$1:$D$844&amp;[1]TEAMS!$F$1:$F$844,[1]TEAMS!W$1:W$844,"",0)</f>
        <v>1</v>
      </c>
      <c r="V132" s="7" t="str" cm="1">
        <f t="array" ref="V132">_xlfn.XLOOKUP($C132&amp;$D132&amp;$F132,[1]TEAMS!$C$1:$C$844&amp;[1]TEAMS!$D$1:$D$844&amp;[1]TEAMS!$F$1:$F$844,[1]TEAMS!Z$1:Z$844,"",0)</f>
        <v>Virginia</v>
      </c>
      <c r="W132" s="7" t="str" cm="1">
        <f t="array" ref="W132">_xlfn.XLOOKUP($C132&amp;$D132&amp;$F132,[1]TEAMS!$C$1:$C$844&amp;[1]TEAMS!$D$1:$D$844&amp;[1]TEAMS!$F$1:$F$844,[1]TEAMS!X$1:X$844,"",0)</f>
        <v>ACC</v>
      </c>
      <c r="X132" s="7" cm="1">
        <f t="array" ref="X132">_xlfn.XLOOKUP($C132&amp;$D132&amp;$F132,[1]TEAMS!$C$1:$C$844&amp;[1]TEAMS!$D$1:$D$844&amp;[1]TEAMS!$F$1:$F$844,[1]TEAMS!AF$1:AF$844,"",0)</f>
        <v>0</v>
      </c>
      <c r="Y132" s="8" cm="1">
        <f t="array" ref="Y132">_xlfn.XLOOKUP($C132&amp;$D132&amp;$F132,[1]TEAMS!$C$1:$C$844&amp;[1]TEAMS!$D$1:$D$844&amp;[1]TEAMS!$F$1:$F$844,[1]TEAMS!AG$1:AG$844,"",0)</f>
        <v>0</v>
      </c>
      <c r="Z132" s="7" cm="1">
        <f t="array" ref="Z132">_xlfn.XLOOKUP($C132&amp;$D132&amp;$F132,[1]TEAMS!$C$1:$C$844&amp;[1]TEAMS!$D$1:$D$844&amp;[1]TEAMS!$F$1:$F$844,[1]TEAMS!AJ$1:AJ$844,"",0)</f>
        <v>15</v>
      </c>
      <c r="AA132" s="7" cm="1">
        <f t="array" ref="AA132">_xlfn.XLOOKUP($C132&amp;$D132&amp;$F132,[1]TEAMS!$C$1:$C$844&amp;[1]TEAMS!$D$1:$D$844&amp;[1]TEAMS!$F$1:$F$844,[1]TEAMS!AR$1:AR$844,"",0)</f>
        <v>15.9</v>
      </c>
      <c r="AB132" s="8">
        <f t="shared" si="15"/>
        <v>1.2013297738377072E-2</v>
      </c>
      <c r="AC132" s="7" cm="1">
        <f t="array" ref="AC132">_xlfn.XLOOKUP($C132&amp;$D132&amp;$F132,[1]TEAMS!$C$1:$C$844&amp;[1]TEAMS!$D$1:$D$844&amp;[1]TEAMS!$F$1:$F$844,[1]TEAMS!AL$1:AL$844,0,0)</f>
        <v>0</v>
      </c>
      <c r="AD132" s="7" cm="1">
        <f t="array" ref="AD132">_xlfn.XLOOKUP($C132&amp;$D132&amp;$F132,[1]TEAMS!$C$1:$C$844&amp;[1]TEAMS!$D$1:$D$844&amp;[1]TEAMS!$F$1:$F$844,[1]TEAMS!AM$1:AM$844,0,0)</f>
        <v>0</v>
      </c>
      <c r="AE132" s="7" cm="1">
        <f t="array" ref="AE132">_xlfn.XLOOKUP($C132&amp;$D132&amp;$F132,[1]TEAMS!$C$1:$C$844&amp;[1]TEAMS!$D$1:$D$844&amp;[1]TEAMS!$F$1:$F$844,[1]TEAMS!AN$1:AN$844,0,0)</f>
        <v>0</v>
      </c>
      <c r="AF132" s="7"/>
      <c r="AG132" s="8">
        <f t="shared" si="18"/>
        <v>0</v>
      </c>
      <c r="AH132" s="8" cm="1">
        <f t="array" ref="AH132">IF(OR($AE132="",$Z132=""),0,SUMPRODUCT(--($C$2:$C$528=$C132),--($D$2:$D$528=$D132),$Z$2:$Z$528,$AE$2:$AE$528)/SUMIFS($Z$2:$Z$528,$C$2:$C$528,$C132,$D$2:$D$528,$D132))</f>
        <v>5.9762051075404221</v>
      </c>
      <c r="AI132" s="7" cm="1">
        <f t="array" ref="AI132">_xlfn.XLOOKUP($C132&amp;$D132&amp;$F132,[1]TEAMS!$C$1:$C$844&amp;[1]TEAMS!$D$1:$D$844&amp;[1]TEAMS!$F$1:$F$844,[1]TEAMS!AO$1:AO$844,"",0)</f>
        <v>-28.5</v>
      </c>
      <c r="AJ132" s="8">
        <f t="shared" si="19"/>
        <v>0</v>
      </c>
      <c r="AK132" s="8" cm="1">
        <f t="array" ref="AK132">IF(OR($AI132="",$Z132=""),0,SUMPRODUCT(--($C$2:$C$528=$C132),--($D$2:$D$528=$D132),$Z$2:$Z$528,$AI$2:$AI$528)/SUMIFS($Z$2:$Z$528,$C$2:$C$528,$C132,$D$2:$D$528,$D132))</f>
        <v>1.4627612955220874</v>
      </c>
      <c r="AL132" s="7" cm="1">
        <f t="array" ref="AL132">_xlfn.XLOOKUP($C132&amp;$D132&amp;$F132,[1]TEAMS!$C$1:$C$844&amp;[1]TEAMS!$D$1:$D$844&amp;[1]TEAMS!$F$1:$F$844,[1]TEAMS!AP$1:AP$844,"",0)</f>
        <v>-1.51</v>
      </c>
      <c r="AM132" s="8">
        <f t="shared" si="20"/>
        <v>0</v>
      </c>
      <c r="AN132" s="8" cm="1">
        <f t="array" ref="AN132">IF(OR($AL132="",$Z132=""),0,SUMPRODUCT(--($C$2:$C$528=$C132),--($D$2:$D$528=$D132),$Z$2:$Z$528,$AL$2:$AL$528)/SUMIFS($Z$2:$Z$528,$C$2:$C$528,$C132,$D$2:$D$528,$D132))</f>
        <v>1.2857870347050817</v>
      </c>
      <c r="AO132" s="7" cm="1">
        <f t="array" ref="AO132">_xlfn.XLOOKUP($C132&amp;$D132&amp;$F132,[1]TEAMS!$C$1:$C$844&amp;[1]TEAMS!$D$1:$D$844&amp;[1]TEAMS!$F$1:$F$844,[1]TEAMS!AQ$1:AQ$844,0,0)</f>
        <v>15.1</v>
      </c>
      <c r="AP132" s="7" cm="1">
        <f t="array" ref="AP132">_xlfn.XLOOKUP($C132&amp;$D132&amp;$F132,[1]TEAMS!$C$1:$C$844&amp;[1]TEAMS!$D$1:$D$844&amp;[1]TEAMS!$F$1:$F$844,[1]TEAMS!AS$1:AS$844,0,0)</f>
        <v>37.5</v>
      </c>
      <c r="AQ132" s="10" cm="1">
        <f t="array" ref="AQ132">_xlfn.XLOOKUP($C132&amp;$D132&amp;$F132,[1]TEAMS!$C$1:$C$844&amp;[1]TEAMS!$D$1:$D$844&amp;[1]TEAMS!$F$1:$F$844,[1]TEAMS!AT$1:AT$844,0,0)</f>
        <v>18.2</v>
      </c>
      <c r="AR132" s="10" cm="1">
        <f t="array" ref="AR132">_xlfn.XLOOKUP($C132&amp;$D132&amp;$F132,[1]TEAMS!$C$1:$C$844&amp;[1]TEAMS!$D$1:$D$844&amp;[1]TEAMS!$F$1:$F$844,[1]TEAMS!AU$1:AU$844,0,0)</f>
        <v>0</v>
      </c>
      <c r="AS132" s="10" cm="1">
        <f t="array" ref="AS132">_xlfn.XLOOKUP($C132&amp;$D132&amp;$F132,[1]TEAMS!$C$1:$C$844&amp;[1]TEAMS!$D$1:$D$844&amp;[1]TEAMS!$F$1:$F$844,[1]TEAMS!AV$1:AV$844,0,0)</f>
        <v>0</v>
      </c>
      <c r="AT132" s="10" cm="1">
        <f t="array" ref="AT132">_xlfn.XLOOKUP($C132&amp;$D132&amp;$F132,[1]TEAMS!$C$1:$C$844&amp;[1]TEAMS!$D$1:$D$844&amp;[1]TEAMS!$F$1:$F$844,[1]TEAMS!AW$1:AW$844,0,0)</f>
        <v>20</v>
      </c>
      <c r="AU132" s="10" cm="1">
        <f t="array" ref="AU132">_xlfn.XLOOKUP($C132&amp;$D132&amp;$F132,[1]TEAMS!$C$1:$C$844&amp;[1]TEAMS!$D$1:$D$844&amp;[1]TEAMS!$F$1:$F$844,[1]TEAMS!AX$1:AX$844,0,0)</f>
        <v>0.90999999999999992</v>
      </c>
      <c r="AV132" s="10" cm="1">
        <f t="array" ref="AV132">_xlfn.XLOOKUP($C132&amp;$D132&amp;$F132,[1]TEAMS!$C$1:$C$844&amp;[1]TEAMS!$D$1:$D$844&amp;[1]TEAMS!$F$1:$F$844,[1]TEAMS!AY$1:AY$844,0,0)</f>
        <v>0</v>
      </c>
      <c r="AW132" s="7"/>
      <c r="AX132" s="7"/>
      <c r="BB132" s="1" t="s">
        <v>150</v>
      </c>
      <c r="BC132" s="1">
        <v>2016</v>
      </c>
      <c r="BD132" s="1" t="s">
        <v>151</v>
      </c>
      <c r="BE132" s="7" t="s">
        <v>166</v>
      </c>
      <c r="BH132">
        <v>0</v>
      </c>
    </row>
    <row r="133" spans="1:60" x14ac:dyDescent="0.2">
      <c r="A133" s="1" t="str">
        <f t="shared" si="14"/>
        <v>2016-CLE-Anderson Varejão</v>
      </c>
      <c r="B133" s="1" t="s">
        <v>150</v>
      </c>
      <c r="C133" s="1">
        <v>2016</v>
      </c>
      <c r="D133" s="1" t="s">
        <v>151</v>
      </c>
      <c r="E133" s="1" t="str">
        <f t="shared" si="16"/>
        <v>2016-CLE</v>
      </c>
      <c r="F133" s="7" t="s">
        <v>145</v>
      </c>
      <c r="G133" s="7" cm="1">
        <f t="array" ref="G133">_xlfn.XLOOKUP($C133&amp;$D133&amp;$F133,[1]TEAMS!$C$1:$C$844&amp;[1]TEAMS!$D$1:$D$844&amp;[1]TEAMS!$F$1:$F$844,[1]TEAMS!G$1:G$844,"",0)</f>
        <v>17</v>
      </c>
      <c r="H133" s="7" t="str" cm="1">
        <f t="array" ref="H133">_xlfn.XLOOKUP($C133&amp;$D133&amp;$F133,[1]TEAMS!$C$1:$C$844&amp;[1]TEAMS!$D$1:$D$844&amp;[1]TEAMS!$F$1:$F$844,[1]TEAMS!H$1:H$844,"",0)</f>
        <v>C</v>
      </c>
      <c r="I133" s="8" cm="1">
        <f t="array" ref="I133">_xlfn.XLOOKUP($C133&amp;$D133&amp;$F133,[1]TEAMS!$C$1:$C$844&amp;[1]TEAMS!$D$1:$D$844&amp;[1]TEAMS!$F$1:$F$844,[1]TEAMS!BG$1:BG$844,"",0)</f>
        <v>4.8800000000000008</v>
      </c>
      <c r="J133" s="9">
        <f t="shared" si="17"/>
        <v>5</v>
      </c>
      <c r="K133" s="7" cm="1">
        <f t="array" ref="K133">_xlfn.XLOOKUP($C133&amp;$D133&amp;$F133,[1]TEAMS!$C$1:$C$844&amp;[1]TEAMS!$D$1:$D$844&amp;[1]TEAMS!$F$1:$F$844,[1]TEAMS!J$1:J$844,"",0)</f>
        <v>83</v>
      </c>
      <c r="L133" s="7" cm="1">
        <f t="array" ref="L133">_xlfn.XLOOKUP($C133&amp;$D133&amp;$F133,[1]TEAMS!$C$1:$C$844&amp;[1]TEAMS!$D$1:$D$844&amp;[1]TEAMS!$F$1:$F$844,[1]TEAMS!L$1:L$844,"",0)</f>
        <v>273</v>
      </c>
      <c r="M133" s="10" cm="1">
        <f t="array" ref="M133">_xlfn.XLOOKUP($C133&amp;$D133&amp;$F133,[1]TEAMS!$C$1:$C$844&amp;[1]TEAMS!$D$1:$D$844&amp;[1]TEAMS!$F$1:$F$844,[1]TEAMS!N$1:N$844,"",0)</f>
        <v>27.856637842246776</v>
      </c>
      <c r="N133" s="7" cm="1">
        <f t="array" ref="N133">_xlfn.XLOOKUP($C133&amp;$D133&amp;$F133,[1]TEAMS!$C$1:$C$844&amp;[1]TEAMS!$D$1:$D$844&amp;[1]TEAMS!$F$1:$F$844,[1]TEAMS!O$1:O$844,"",0)</f>
        <v>87</v>
      </c>
      <c r="O133" s="11" cm="1">
        <f t="array" ref="O133">_xlfn.XLOOKUP($C133&amp;$D133&amp;$F133,[1]TEAMS!$C$1:$C$844&amp;[1]TEAMS!$D$1:$D$844&amp;[1]TEAMS!$F$1:$F$844,[1]TEAMS!P$1:P$844,"",0)</f>
        <v>1.0481927710843373</v>
      </c>
      <c r="P133" s="10" cm="1">
        <f t="array" ref="P133">_xlfn.XLOOKUP($C133&amp;$D133&amp;$F133,[1]TEAMS!$C$1:$C$844&amp;[1]TEAMS!$D$1:$D$844&amp;[1]TEAMS!$F$1:$F$844,[1]TEAMS!R$1:R$844,"",0)</f>
        <v>33.725000000000001</v>
      </c>
      <c r="Q133" s="7" t="str" cm="1">
        <f t="array" ref="Q133">_xlfn.XLOOKUP($C133&amp;$D133&amp;$F133,[1]TEAMS!$C$1:$C$844&amp;[1]TEAMS!$D$1:$D$844&amp;[1]TEAMS!$F$1:$F$844,[1]TEAMS!S$1:S$844,"",0)</f>
        <v>br</v>
      </c>
      <c r="R133" s="7" t="str" cm="1">
        <f t="array" ref="R133">_xlfn.XLOOKUP($C133&amp;$D133&amp;$F133,[1]TEAMS!$C$1:$C$844&amp;[1]TEAMS!$D$1:$D$844&amp;[1]TEAMS!$F$1:$F$844,[1]TEAMS!T$1:T$844,"",0)</f>
        <v>Brazil</v>
      </c>
      <c r="S133" s="7" t="str" cm="1">
        <f t="array" ref="S133">_xlfn.XLOOKUP($C133&amp;$D133&amp;$F133,[1]TEAMS!$C$1:$C$844&amp;[1]TEAMS!$D$1:$D$844&amp;[1]TEAMS!$F$1:$F$844,[1]TEAMS!U$1:U$844,"",0)</f>
        <v>South America</v>
      </c>
      <c r="T133" s="7" t="str" cm="1">
        <f t="array" ref="T133">_xlfn.XLOOKUP($C133&amp;$D133&amp;$F133,[1]TEAMS!$C$1:$C$844&amp;[1]TEAMS!$D$1:$D$844&amp;[1]TEAMS!$F$1:$F$844,[1]TEAMS!V$1:V$844,"",0)</f>
        <v>Americas</v>
      </c>
      <c r="U133" s="7" cm="1">
        <f t="array" ref="U133">_xlfn.XLOOKUP($C133&amp;$D133&amp;$F133,[1]TEAMS!$C$1:$C$844&amp;[1]TEAMS!$D$1:$D$844&amp;[1]TEAMS!$F$1:$F$844,[1]TEAMS!W$1:W$844,"",0)</f>
        <v>11</v>
      </c>
      <c r="V133" s="7" t="str" cm="1">
        <f t="array" ref="V133">_xlfn.XLOOKUP($C133&amp;$D133&amp;$F133,[1]TEAMS!$C$1:$C$844&amp;[1]TEAMS!$D$1:$D$844&amp;[1]TEAMS!$F$1:$F$844,[1]TEAMS!Z$1:Z$844,"",0)</f>
        <v>INTERNATIONAL</v>
      </c>
      <c r="W133" s="7" t="str" cm="1">
        <f t="array" ref="W133">_xlfn.XLOOKUP($C133&amp;$D133&amp;$F133,[1]TEAMS!$C$1:$C$844&amp;[1]TEAMS!$D$1:$D$844&amp;[1]TEAMS!$F$1:$F$844,[1]TEAMS!X$1:X$844,"",0)</f>
        <v>INT'L</v>
      </c>
      <c r="X133" s="7" cm="1">
        <f t="array" ref="X133">_xlfn.XLOOKUP($C133&amp;$D133&amp;$F133,[1]TEAMS!$C$1:$C$844&amp;[1]TEAMS!$D$1:$D$844&amp;[1]TEAMS!$F$1:$F$844,[1]TEAMS!AF$1:AF$844,"",0)</f>
        <v>0</v>
      </c>
      <c r="Y133" s="8" cm="1">
        <f t="array" ref="Y133">_xlfn.XLOOKUP($C133&amp;$D133&amp;$F133,[1]TEAMS!$C$1:$C$844&amp;[1]TEAMS!$D$1:$D$844&amp;[1]TEAMS!$F$1:$F$844,[1]TEAMS!AG$1:AG$844,"",0)</f>
        <v>0</v>
      </c>
      <c r="Z133" s="7" cm="1">
        <f t="array" ref="Z133">_xlfn.XLOOKUP($C133&amp;$D133&amp;$F133,[1]TEAMS!$C$1:$C$844&amp;[1]TEAMS!$D$1:$D$844&amp;[1]TEAMS!$F$1:$F$844,[1]TEAMS!AJ$1:AJ$844,"",0)</f>
        <v>310</v>
      </c>
      <c r="AA133" s="7" t="str" cm="1">
        <f t="array" ref="AA133">_xlfn.XLOOKUP($C133&amp;$D133&amp;$F133,[1]TEAMS!$C$1:$C$844&amp;[1]TEAMS!$D$1:$D$844&amp;[1]TEAMS!$F$1:$F$844,[1]TEAMS!AR$1:AR$844,"",0)</f>
        <v/>
      </c>
      <c r="AB133" s="8">
        <f t="shared" si="15"/>
        <v>0</v>
      </c>
      <c r="AC133" s="7" cm="1">
        <f t="array" ref="AC133">_xlfn.XLOOKUP($C133&amp;$D133&amp;$F133,[1]TEAMS!$C$1:$C$844&amp;[1]TEAMS!$D$1:$D$844&amp;[1]TEAMS!$F$1:$F$844,[1]TEAMS!AL$1:AL$844,0,0)</f>
        <v>0.1</v>
      </c>
      <c r="AD133" s="7" cm="1">
        <f t="array" ref="AD133">_xlfn.XLOOKUP($C133&amp;$D133&amp;$F133,[1]TEAMS!$C$1:$C$844&amp;[1]TEAMS!$D$1:$D$844&amp;[1]TEAMS!$F$1:$F$844,[1]TEAMS!AM$1:AM$844,0,0)</f>
        <v>0.5</v>
      </c>
      <c r="AE133" s="7" cm="1">
        <f t="array" ref="AE133">_xlfn.XLOOKUP($C133&amp;$D133&amp;$F133,[1]TEAMS!$C$1:$C$844&amp;[1]TEAMS!$D$1:$D$844&amp;[1]TEAMS!$F$1:$F$844,[1]TEAMS!AN$1:AN$844,0,0)</f>
        <v>0.6</v>
      </c>
      <c r="AF133" s="7"/>
      <c r="AG133" s="8">
        <f t="shared" si="18"/>
        <v>0</v>
      </c>
      <c r="AH133" s="8" cm="1">
        <f t="array" ref="AH133">IF(OR($AE133="",$Z133=""),0,SUMPRODUCT(--($C$2:$C$528=$C133),--($D$2:$D$528=$D133),$Z$2:$Z$528,$AE$2:$AE$528)/SUMIFS($Z$2:$Z$528,$C$2:$C$528,$C133,$D$2:$D$528,$D133))</f>
        <v>5.9762051075404221</v>
      </c>
      <c r="AI133" s="7" cm="1">
        <f t="array" ref="AI133">_xlfn.XLOOKUP($C133&amp;$D133&amp;$F133,[1]TEAMS!$C$1:$C$844&amp;[1]TEAMS!$D$1:$D$844&amp;[1]TEAMS!$F$1:$F$844,[1]TEAMS!AO$1:AO$844,"",0)</f>
        <v>3.2</v>
      </c>
      <c r="AJ133" s="8">
        <f t="shared" si="19"/>
        <v>0</v>
      </c>
      <c r="AK133" s="8" cm="1">
        <f t="array" ref="AK133">IF(OR($AI133="",$Z133=""),0,SUMPRODUCT(--($C$2:$C$528=$C133),--($D$2:$D$528=$D133),$Z$2:$Z$528,$AI$2:$AI$528)/SUMIFS($Z$2:$Z$528,$C$2:$C$528,$C133,$D$2:$D$528,$D133))</f>
        <v>1.4627612955220874</v>
      </c>
      <c r="AL133" s="7" cm="1">
        <f t="array" ref="AL133">_xlfn.XLOOKUP($C133&amp;$D133&amp;$F133,[1]TEAMS!$C$1:$C$844&amp;[1]TEAMS!$D$1:$D$844&amp;[1]TEAMS!$F$1:$F$844,[1]TEAMS!AP$1:AP$844,"",0)</f>
        <v>-1.29</v>
      </c>
      <c r="AM133" s="8">
        <f t="shared" si="20"/>
        <v>0</v>
      </c>
      <c r="AN133" s="8" cm="1">
        <f t="array" ref="AN133">IF(OR($AL133="",$Z133=""),0,SUMPRODUCT(--($C$2:$C$528=$C133),--($D$2:$D$528=$D133),$Z$2:$Z$528,$AL$2:$AL$528)/SUMIFS($Z$2:$Z$528,$C$2:$C$528,$C133,$D$2:$D$528,$D133))</f>
        <v>1.2857870347050817</v>
      </c>
      <c r="AO133" s="7" cm="1">
        <f t="array" ref="AO133">_xlfn.XLOOKUP($C133&amp;$D133&amp;$F133,[1]TEAMS!$C$1:$C$844&amp;[1]TEAMS!$D$1:$D$844&amp;[1]TEAMS!$F$1:$F$844,[1]TEAMS!AQ$1:AQ$844,0,0)</f>
        <v>14.8</v>
      </c>
      <c r="AP133" s="7" cm="1">
        <f t="array" ref="AP133">_xlfn.XLOOKUP($C133&amp;$D133&amp;$F133,[1]TEAMS!$C$1:$C$844&amp;[1]TEAMS!$D$1:$D$844&amp;[1]TEAMS!$F$1:$F$844,[1]TEAMS!AS$1:AS$844,0,0)</f>
        <v>46.9</v>
      </c>
      <c r="AQ133" s="10" cm="1">
        <f t="array" ref="AQ133">_xlfn.XLOOKUP($C133&amp;$D133&amp;$F133,[1]TEAMS!$C$1:$C$844&amp;[1]TEAMS!$D$1:$D$844&amp;[1]TEAMS!$F$1:$F$844,[1]TEAMS!AT$1:AT$844,0,0)</f>
        <v>9.3000000000000007</v>
      </c>
      <c r="AR133" s="10" cm="1">
        <f t="array" ref="AR133">_xlfn.XLOOKUP($C133&amp;$D133&amp;$F133,[1]TEAMS!$C$1:$C$844&amp;[1]TEAMS!$D$1:$D$844&amp;[1]TEAMS!$F$1:$F$844,[1]TEAMS!AU$1:AU$844,0,0)</f>
        <v>1.8</v>
      </c>
      <c r="AS133" s="10" cm="1">
        <f t="array" ref="AS133">_xlfn.XLOOKUP($C133&amp;$D133&amp;$F133,[1]TEAMS!$C$1:$C$844&amp;[1]TEAMS!$D$1:$D$844&amp;[1]TEAMS!$F$1:$F$844,[1]TEAMS!AV$1:AV$844,0,0)</f>
        <v>1.3</v>
      </c>
      <c r="AT133" s="10" cm="1">
        <f t="array" ref="AT133">_xlfn.XLOOKUP($C133&amp;$D133&amp;$F133,[1]TEAMS!$C$1:$C$844&amp;[1]TEAMS!$D$1:$D$844&amp;[1]TEAMS!$F$1:$F$844,[1]TEAMS!AW$1:AW$844,0,0)</f>
        <v>15.8</v>
      </c>
      <c r="AU133" s="10" cm="1">
        <f t="array" ref="AU133">_xlfn.XLOOKUP($C133&amp;$D133&amp;$F133,[1]TEAMS!$C$1:$C$844&amp;[1]TEAMS!$D$1:$D$844&amp;[1]TEAMS!$F$1:$F$844,[1]TEAMS!AX$1:AX$844,0,0)</f>
        <v>0.58860759493670889</v>
      </c>
      <c r="AV133" s="10" cm="1">
        <f t="array" ref="AV133">_xlfn.XLOOKUP($C133&amp;$D133&amp;$F133,[1]TEAMS!$C$1:$C$844&amp;[1]TEAMS!$D$1:$D$844&amp;[1]TEAMS!$F$1:$F$844,[1]TEAMS!AY$1:AY$844,0,0)</f>
        <v>3.1</v>
      </c>
      <c r="AW133" s="7"/>
      <c r="AX133" s="7"/>
      <c r="BB133" s="1" t="s">
        <v>150</v>
      </c>
      <c r="BC133" s="1">
        <v>2016</v>
      </c>
      <c r="BD133" s="1" t="s">
        <v>151</v>
      </c>
      <c r="BE133" s="7" t="s">
        <v>145</v>
      </c>
      <c r="BH133">
        <v>0</v>
      </c>
    </row>
    <row r="134" spans="1:60" x14ac:dyDescent="0.2">
      <c r="A134" s="1" t="str">
        <f t="shared" si="14"/>
        <v>2015-GSW-David Lee</v>
      </c>
      <c r="B134" s="1" t="s">
        <v>167</v>
      </c>
      <c r="C134" s="1">
        <v>2015</v>
      </c>
      <c r="D134" s="1" t="s">
        <v>49</v>
      </c>
      <c r="E134" s="1" t="str">
        <f t="shared" si="16"/>
        <v>2015-GSW</v>
      </c>
      <c r="F134" s="7" t="s">
        <v>168</v>
      </c>
      <c r="G134" s="7" cm="1">
        <f t="array" ref="G134">_xlfn.XLOOKUP($C134&amp;$D134&amp;$F134,[1]TEAMS!$C$1:$C$844&amp;[1]TEAMS!$D$1:$D$844&amp;[1]TEAMS!$F$1:$F$844,[1]TEAMS!G$1:G$844,"",0)</f>
        <v>10</v>
      </c>
      <c r="H134" s="7" t="str" cm="1">
        <f t="array" ref="H134">_xlfn.XLOOKUP($C134&amp;$D134&amp;$F134,[1]TEAMS!$C$1:$C$844&amp;[1]TEAMS!$D$1:$D$844&amp;[1]TEAMS!$F$1:$F$844,[1]TEAMS!H$1:H$844,"",0)</f>
        <v>PF</v>
      </c>
      <c r="I134" s="8" cm="1">
        <f t="array" ref="I134">_xlfn.XLOOKUP($C134&amp;$D134&amp;$F134,[1]TEAMS!$C$1:$C$844&amp;[1]TEAMS!$D$1:$D$844&amp;[1]TEAMS!$F$1:$F$844,[1]TEAMS!BG$1:BG$844,"",0)</f>
        <v>4.42</v>
      </c>
      <c r="J134" s="9">
        <f t="shared" si="17"/>
        <v>4</v>
      </c>
      <c r="K134" s="7" cm="1">
        <f t="array" ref="K134">_xlfn.XLOOKUP($C134&amp;$D134&amp;$F134,[1]TEAMS!$C$1:$C$844&amp;[1]TEAMS!$D$1:$D$844&amp;[1]TEAMS!$F$1:$F$844,[1]TEAMS!J$1:J$844,"",0)</f>
        <v>81</v>
      </c>
      <c r="L134" s="7" cm="1">
        <f t="array" ref="L134">_xlfn.XLOOKUP($C134&amp;$D134&amp;$F134,[1]TEAMS!$C$1:$C$844&amp;[1]TEAMS!$D$1:$D$844&amp;[1]TEAMS!$F$1:$F$844,[1]TEAMS!L$1:L$844,"",0)</f>
        <v>245</v>
      </c>
      <c r="M134" s="10" cm="1">
        <f t="array" ref="M134">_xlfn.XLOOKUP($C134&amp;$D134&amp;$F134,[1]TEAMS!$C$1:$C$844&amp;[1]TEAMS!$D$1:$D$844&amp;[1]TEAMS!$F$1:$F$844,[1]TEAMS!N$1:N$844,"",0)</f>
        <v>26.24933360429474</v>
      </c>
      <c r="N134" s="7" cm="1">
        <f t="array" ref="N134">_xlfn.XLOOKUP($C134&amp;$D134&amp;$F134,[1]TEAMS!$C$1:$C$844&amp;[1]TEAMS!$D$1:$D$844&amp;[1]TEAMS!$F$1:$F$844,[1]TEAMS!O$1:O$844,"",0)</f>
        <v>84</v>
      </c>
      <c r="O134" s="11" cm="1">
        <f t="array" ref="O134">_xlfn.XLOOKUP($C134&amp;$D134&amp;$F134,[1]TEAMS!$C$1:$C$844&amp;[1]TEAMS!$D$1:$D$844&amp;[1]TEAMS!$F$1:$F$844,[1]TEAMS!P$1:P$844,"",0)</f>
        <v>1.037037037037037</v>
      </c>
      <c r="P134" s="10" cm="1">
        <f t="array" ref="P134">_xlfn.XLOOKUP($C134&amp;$D134&amp;$F134,[1]TEAMS!$C$1:$C$844&amp;[1]TEAMS!$D$1:$D$844&amp;[1]TEAMS!$F$1:$F$844,[1]TEAMS!R$1:R$844,"",0)</f>
        <v>32.130555555555553</v>
      </c>
      <c r="Q134" s="7" t="str" cm="1">
        <f t="array" ref="Q134">_xlfn.XLOOKUP($C134&amp;$D134&amp;$F134,[1]TEAMS!$C$1:$C$844&amp;[1]TEAMS!$D$1:$D$844&amp;[1]TEAMS!$F$1:$F$844,[1]TEAMS!S$1:S$844,"",0)</f>
        <v>us</v>
      </c>
      <c r="R134" s="7" t="str" cm="1">
        <f t="array" ref="R134">_xlfn.XLOOKUP($C134&amp;$D134&amp;$F134,[1]TEAMS!$C$1:$C$844&amp;[1]TEAMS!$D$1:$D$844&amp;[1]TEAMS!$F$1:$F$844,[1]TEAMS!T$1:T$844,"",0)</f>
        <v>United States</v>
      </c>
      <c r="S134" s="7" t="str" cm="1">
        <f t="array" ref="S134">_xlfn.XLOOKUP($C134&amp;$D134&amp;$F134,[1]TEAMS!$C$1:$C$844&amp;[1]TEAMS!$D$1:$D$844&amp;[1]TEAMS!$F$1:$F$844,[1]TEAMS!U$1:U$844,"",0)</f>
        <v>North America</v>
      </c>
      <c r="T134" s="7" t="str" cm="1">
        <f t="array" ref="T134">_xlfn.XLOOKUP($C134&amp;$D134&amp;$F134,[1]TEAMS!$C$1:$C$844&amp;[1]TEAMS!$D$1:$D$844&amp;[1]TEAMS!$F$1:$F$844,[1]TEAMS!V$1:V$844,"",0)</f>
        <v>Americas</v>
      </c>
      <c r="U134" s="7" cm="1">
        <f t="array" ref="U134">_xlfn.XLOOKUP($C134&amp;$D134&amp;$F134,[1]TEAMS!$C$1:$C$844&amp;[1]TEAMS!$D$1:$D$844&amp;[1]TEAMS!$F$1:$F$844,[1]TEAMS!W$1:W$844,"",0)</f>
        <v>9</v>
      </c>
      <c r="V134" s="7" t="str" cm="1">
        <f t="array" ref="V134">_xlfn.XLOOKUP($C134&amp;$D134&amp;$F134,[1]TEAMS!$C$1:$C$844&amp;[1]TEAMS!$D$1:$D$844&amp;[1]TEAMS!$F$1:$F$844,[1]TEAMS!Z$1:Z$844,"",0)</f>
        <v>Florida</v>
      </c>
      <c r="W134" s="7" t="str" cm="1">
        <f t="array" ref="W134">_xlfn.XLOOKUP($C134&amp;$D134&amp;$F134,[1]TEAMS!$C$1:$C$844&amp;[1]TEAMS!$D$1:$D$844&amp;[1]TEAMS!$F$1:$F$844,[1]TEAMS!X$1:X$844,"",0)</f>
        <v>SEC</v>
      </c>
      <c r="X134" s="7" cm="1">
        <f t="array" ref="X134">_xlfn.XLOOKUP($C134&amp;$D134&amp;$F134,[1]TEAMS!$C$1:$C$844&amp;[1]TEAMS!$D$1:$D$844&amp;[1]TEAMS!$F$1:$F$844,[1]TEAMS!AF$1:AF$844,"",0)</f>
        <v>15012000</v>
      </c>
      <c r="Y134" s="8" cm="1">
        <f t="array" ref="Y134">_xlfn.XLOOKUP($C134&amp;$D134&amp;$F134,[1]TEAMS!$C$1:$C$844&amp;[1]TEAMS!$D$1:$D$844&amp;[1]TEAMS!$F$1:$F$844,[1]TEAMS!AG$1:AG$844,"",0)</f>
        <v>0.20730679392088983</v>
      </c>
      <c r="Z134" s="7" cm="1">
        <f t="array" ref="Z134">_xlfn.XLOOKUP($C134&amp;$D134&amp;$F134,[1]TEAMS!$C$1:$C$844&amp;[1]TEAMS!$D$1:$D$844&amp;[1]TEAMS!$F$1:$F$844,[1]TEAMS!AJ$1:AJ$844,"",0)</f>
        <v>904</v>
      </c>
      <c r="AA134" s="7" cm="1">
        <f t="array" ref="AA134">_xlfn.XLOOKUP($C134&amp;$D134&amp;$F134,[1]TEAMS!$C$1:$C$844&amp;[1]TEAMS!$D$1:$D$844&amp;[1]TEAMS!$F$1:$F$844,[1]TEAMS!AR$1:AR$844,"",0)</f>
        <v>0.8</v>
      </c>
      <c r="AB134" s="8">
        <f t="shared" si="15"/>
        <v>3.6654840344652814E-2</v>
      </c>
      <c r="AC134" s="7" cm="1">
        <f t="array" ref="AC134">_xlfn.XLOOKUP($C134&amp;$D134&amp;$F134,[1]TEAMS!$C$1:$C$844&amp;[1]TEAMS!$D$1:$D$844&amp;[1]TEAMS!$F$1:$F$844,[1]TEAMS!AL$1:AL$844,0,0)</f>
        <v>1.6</v>
      </c>
      <c r="AD134" s="7" cm="1">
        <f t="array" ref="AD134">_xlfn.XLOOKUP($C134&amp;$D134&amp;$F134,[1]TEAMS!$C$1:$C$844&amp;[1]TEAMS!$D$1:$D$844&amp;[1]TEAMS!$F$1:$F$844,[1]TEAMS!AM$1:AM$844,0,0)</f>
        <v>1.6</v>
      </c>
      <c r="AE134" s="7" cm="1">
        <f t="array" ref="AE134">_xlfn.XLOOKUP($C134&amp;$D134&amp;$F134,[1]TEAMS!$C$1:$C$844&amp;[1]TEAMS!$D$1:$D$844&amp;[1]TEAMS!$F$1:$F$844,[1]TEAMS!AN$1:AN$844,0,0)</f>
        <v>3.2</v>
      </c>
      <c r="AF134" s="7"/>
      <c r="AG134" s="8">
        <f t="shared" si="18"/>
        <v>4.6912500000000001</v>
      </c>
      <c r="AH134" s="8" cm="1">
        <f t="array" ref="AH134">IF(OR($AE134="",$Z134=""),0,SUMPRODUCT(--($C$2:$C$528=$C134),--($D$2:$D$528=$D134),$Z$2:$Z$528,$AE$2:$AE$528)/SUMIFS($Z$2:$Z$528,$C$2:$C$528,$C134,$D$2:$D$528,$D134))</f>
        <v>6.8495539787126214</v>
      </c>
      <c r="AI134" s="7" cm="1">
        <f t="array" ref="AI134">_xlfn.XLOOKUP($C134&amp;$D134&amp;$F134,[1]TEAMS!$C$1:$C$844&amp;[1]TEAMS!$D$1:$D$844&amp;[1]TEAMS!$F$1:$F$844,[1]TEAMS!AO$1:AO$844,"",0)</f>
        <v>-1.4</v>
      </c>
      <c r="AJ134" s="8">
        <f t="shared" si="19"/>
        <v>-10.722857142857144</v>
      </c>
      <c r="AK134" s="8" cm="1">
        <f t="array" ref="AK134">IF(OR($AI134="",$Z134=""),0,SUMPRODUCT(--($C$2:$C$528=$C134),--($D$2:$D$528=$D134),$Z$2:$Z$528,$AI$2:$AI$528)/SUMIFS($Z$2:$Z$528,$C$2:$C$528,$C134,$D$2:$D$528,$D134))</f>
        <v>2.4889052204764317</v>
      </c>
      <c r="AL134" s="7" cm="1">
        <f t="array" ref="AL134">_xlfn.XLOOKUP($C134&amp;$D134&amp;$F134,[1]TEAMS!$C$1:$C$844&amp;[1]TEAMS!$D$1:$D$844&amp;[1]TEAMS!$F$1:$F$844,[1]TEAMS!AP$1:AP$844,"",0)</f>
        <v>-0.03</v>
      </c>
      <c r="AM134" s="8">
        <f t="shared" si="20"/>
        <v>-500.40000000000003</v>
      </c>
      <c r="AN134" s="8" cm="1">
        <f t="array" ref="AN134">IF(OR($AL134="",$Z134=""),0,SUMPRODUCT(--($C$2:$C$528=$C134),--($D$2:$D$528=$D134),$Z$2:$Z$528,$AL$2:$AL$528)/SUMIFS($Z$2:$Z$528,$C$2:$C$528,$C134,$D$2:$D$528,$D134))</f>
        <v>1.7264987328940695</v>
      </c>
      <c r="AO134" s="7" cm="1">
        <f t="array" ref="AO134">_xlfn.XLOOKUP($C134&amp;$D134&amp;$F134,[1]TEAMS!$C$1:$C$844&amp;[1]TEAMS!$D$1:$D$844&amp;[1]TEAMS!$F$1:$F$844,[1]TEAMS!AQ$1:AQ$844,0,0)</f>
        <v>19.600000000000001</v>
      </c>
      <c r="AP134" s="7" cm="1">
        <f t="array" ref="AP134">_xlfn.XLOOKUP($C134&amp;$D134&amp;$F134,[1]TEAMS!$C$1:$C$844&amp;[1]TEAMS!$D$1:$D$844&amp;[1]TEAMS!$F$1:$F$844,[1]TEAMS!AS$1:AS$844,0,0)</f>
        <v>54.1</v>
      </c>
      <c r="AQ134" s="10" cm="1">
        <f t="array" ref="AQ134">_xlfn.XLOOKUP($C134&amp;$D134&amp;$F134,[1]TEAMS!$C$1:$C$844&amp;[1]TEAMS!$D$1:$D$844&amp;[1]TEAMS!$F$1:$F$844,[1]TEAMS!AT$1:AT$844,0,0)</f>
        <v>13.7</v>
      </c>
      <c r="AR134" s="10" cm="1">
        <f t="array" ref="AR134">_xlfn.XLOOKUP($C134&amp;$D134&amp;$F134,[1]TEAMS!$C$1:$C$844&amp;[1]TEAMS!$D$1:$D$844&amp;[1]TEAMS!$F$1:$F$844,[1]TEAMS!AU$1:AU$844,0,0)</f>
        <v>1.7</v>
      </c>
      <c r="AS134" s="10" cm="1">
        <f t="array" ref="AS134">_xlfn.XLOOKUP($C134&amp;$D134&amp;$F134,[1]TEAMS!$C$1:$C$844&amp;[1]TEAMS!$D$1:$D$844&amp;[1]TEAMS!$F$1:$F$844,[1]TEAMS!AV$1:AV$844,0,0)</f>
        <v>2.1</v>
      </c>
      <c r="AT134" s="10" cm="1">
        <f t="array" ref="AT134">_xlfn.XLOOKUP($C134&amp;$D134&amp;$F134,[1]TEAMS!$C$1:$C$844&amp;[1]TEAMS!$D$1:$D$844&amp;[1]TEAMS!$F$1:$F$844,[1]TEAMS!AW$1:AW$844,0,0)</f>
        <v>12</v>
      </c>
      <c r="AU134" s="10" cm="1">
        <f t="array" ref="AU134">_xlfn.XLOOKUP($C134&amp;$D134&amp;$F134,[1]TEAMS!$C$1:$C$844&amp;[1]TEAMS!$D$1:$D$844&amp;[1]TEAMS!$F$1:$F$844,[1]TEAMS!AX$1:AX$844,0,0)</f>
        <v>1.1416666666666666</v>
      </c>
      <c r="AV134" s="10" cm="1">
        <f t="array" ref="AV134">_xlfn.XLOOKUP($C134&amp;$D134&amp;$F134,[1]TEAMS!$C$1:$C$844&amp;[1]TEAMS!$D$1:$D$844&amp;[1]TEAMS!$F$1:$F$844,[1]TEAMS!AY$1:AY$844,0,0)</f>
        <v>3.8</v>
      </c>
      <c r="AW134" s="7"/>
      <c r="AX134" s="7"/>
      <c r="BB134" s="1" t="s">
        <v>167</v>
      </c>
      <c r="BC134" s="1">
        <v>2015</v>
      </c>
      <c r="BD134" s="1" t="s">
        <v>49</v>
      </c>
      <c r="BE134" s="7" t="s">
        <v>168</v>
      </c>
      <c r="BH134">
        <v>15012000</v>
      </c>
    </row>
    <row r="135" spans="1:60" x14ac:dyDescent="0.2">
      <c r="A135" s="1" t="str">
        <f t="shared" si="14"/>
        <v>2015-GSW-Andrew Bogut</v>
      </c>
      <c r="B135" s="1" t="s">
        <v>167</v>
      </c>
      <c r="C135" s="1">
        <v>2015</v>
      </c>
      <c r="D135" s="1" t="s">
        <v>49</v>
      </c>
      <c r="E135" s="1" t="str">
        <f t="shared" si="16"/>
        <v>2015-GSW</v>
      </c>
      <c r="F135" s="7" t="s">
        <v>169</v>
      </c>
      <c r="G135" s="7" cm="1">
        <f t="array" ref="G135">_xlfn.XLOOKUP($C135&amp;$D135&amp;$F135,[1]TEAMS!$C$1:$C$844&amp;[1]TEAMS!$D$1:$D$844&amp;[1]TEAMS!$F$1:$F$844,[1]TEAMS!G$1:G$844,"",0)</f>
        <v>12</v>
      </c>
      <c r="H135" s="7" t="str" cm="1">
        <f t="array" ref="H135">_xlfn.XLOOKUP($C135&amp;$D135&amp;$F135,[1]TEAMS!$C$1:$C$844&amp;[1]TEAMS!$D$1:$D$844&amp;[1]TEAMS!$F$1:$F$844,[1]TEAMS!H$1:H$844,"",0)</f>
        <v>C</v>
      </c>
      <c r="I135" s="8" cm="1">
        <f t="array" ref="I135">_xlfn.XLOOKUP($C135&amp;$D135&amp;$F135,[1]TEAMS!$C$1:$C$844&amp;[1]TEAMS!$D$1:$D$844&amp;[1]TEAMS!$F$1:$F$844,[1]TEAMS!BG$1:BG$844,"",0)</f>
        <v>5</v>
      </c>
      <c r="J135" s="9">
        <f t="shared" si="17"/>
        <v>5</v>
      </c>
      <c r="K135" s="7" cm="1">
        <f t="array" ref="K135">_xlfn.XLOOKUP($C135&amp;$D135&amp;$F135,[1]TEAMS!$C$1:$C$844&amp;[1]TEAMS!$D$1:$D$844&amp;[1]TEAMS!$F$1:$F$844,[1]TEAMS!J$1:J$844,"",0)</f>
        <v>85</v>
      </c>
      <c r="L135" s="7" cm="1">
        <f t="array" ref="L135">_xlfn.XLOOKUP($C135&amp;$D135&amp;$F135,[1]TEAMS!$C$1:$C$844&amp;[1]TEAMS!$D$1:$D$844&amp;[1]TEAMS!$F$1:$F$844,[1]TEAMS!L$1:L$844,"",0)</f>
        <v>260</v>
      </c>
      <c r="M135" s="10" cm="1">
        <f t="array" ref="M135">_xlfn.XLOOKUP($C135&amp;$D135&amp;$F135,[1]TEAMS!$C$1:$C$844&amp;[1]TEAMS!$D$1:$D$844&amp;[1]TEAMS!$F$1:$F$844,[1]TEAMS!N$1:N$844,"",0)</f>
        <v>25.296342474244593</v>
      </c>
      <c r="N135" s="7" cm="1">
        <f t="array" ref="N135">_xlfn.XLOOKUP($C135&amp;$D135&amp;$F135,[1]TEAMS!$C$1:$C$844&amp;[1]TEAMS!$D$1:$D$844&amp;[1]TEAMS!$F$1:$F$844,[1]TEAMS!O$1:O$844,"",0)</f>
        <v>87</v>
      </c>
      <c r="O135" s="11" cm="1">
        <f t="array" ref="O135">_xlfn.XLOOKUP($C135&amp;$D135&amp;$F135,[1]TEAMS!$C$1:$C$844&amp;[1]TEAMS!$D$1:$D$844&amp;[1]TEAMS!$F$1:$F$844,[1]TEAMS!P$1:P$844,"",0)</f>
        <v>1.0235294117647058</v>
      </c>
      <c r="P135" s="10" cm="1">
        <f t="array" ref="P135">_xlfn.XLOOKUP($C135&amp;$D135&amp;$F135,[1]TEAMS!$C$1:$C$844&amp;[1]TEAMS!$D$1:$D$844&amp;[1]TEAMS!$F$1:$F$844,[1]TEAMS!R$1:R$844,"",0)</f>
        <v>30.55</v>
      </c>
      <c r="Q135" s="7" t="str" cm="1">
        <f t="array" ref="Q135">_xlfn.XLOOKUP($C135&amp;$D135&amp;$F135,[1]TEAMS!$C$1:$C$844&amp;[1]TEAMS!$D$1:$D$844&amp;[1]TEAMS!$F$1:$F$844,[1]TEAMS!S$1:S$844,"",0)</f>
        <v>au</v>
      </c>
      <c r="R135" s="7" t="str" cm="1">
        <f t="array" ref="R135">_xlfn.XLOOKUP($C135&amp;$D135&amp;$F135,[1]TEAMS!$C$1:$C$844&amp;[1]TEAMS!$D$1:$D$844&amp;[1]TEAMS!$F$1:$F$844,[1]TEAMS!T$1:T$844,"",0)</f>
        <v>Australia</v>
      </c>
      <c r="S135" s="7" t="str" cm="1">
        <f t="array" ref="S135">_xlfn.XLOOKUP($C135&amp;$D135&amp;$F135,[1]TEAMS!$C$1:$C$844&amp;[1]TEAMS!$D$1:$D$844&amp;[1]TEAMS!$F$1:$F$844,[1]TEAMS!U$1:U$844,"",0)</f>
        <v>Australia + Oceania</v>
      </c>
      <c r="T135" s="7" t="str" cm="1">
        <f t="array" ref="T135">_xlfn.XLOOKUP($C135&amp;$D135&amp;$F135,[1]TEAMS!$C$1:$C$844&amp;[1]TEAMS!$D$1:$D$844&amp;[1]TEAMS!$F$1:$F$844,[1]TEAMS!V$1:V$844,"",0)</f>
        <v>South Pacific</v>
      </c>
      <c r="U135" s="7" cm="1">
        <f t="array" ref="U135">_xlfn.XLOOKUP($C135&amp;$D135&amp;$F135,[1]TEAMS!$C$1:$C$844&amp;[1]TEAMS!$D$1:$D$844&amp;[1]TEAMS!$F$1:$F$844,[1]TEAMS!W$1:W$844,"",0)</f>
        <v>9</v>
      </c>
      <c r="V135" s="7" t="str" cm="1">
        <f t="array" ref="V135">_xlfn.XLOOKUP($C135&amp;$D135&amp;$F135,[1]TEAMS!$C$1:$C$844&amp;[1]TEAMS!$D$1:$D$844&amp;[1]TEAMS!$F$1:$F$844,[1]TEAMS!Z$1:Z$844,"",0)</f>
        <v>Utah</v>
      </c>
      <c r="W135" s="7" t="str" cm="1">
        <f t="array" ref="W135">_xlfn.XLOOKUP($C135&amp;$D135&amp;$F135,[1]TEAMS!$C$1:$C$844&amp;[1]TEAMS!$D$1:$D$844&amp;[1]TEAMS!$F$1:$F$844,[1]TEAMS!X$1:X$844,"",0)</f>
        <v>PAC12</v>
      </c>
      <c r="X135" s="7" cm="1">
        <f t="array" ref="X135">_xlfn.XLOOKUP($C135&amp;$D135&amp;$F135,[1]TEAMS!$C$1:$C$844&amp;[1]TEAMS!$D$1:$D$844&amp;[1]TEAMS!$F$1:$F$844,[1]TEAMS!AF$1:AF$844,"",0)</f>
        <v>12972973</v>
      </c>
      <c r="Y135" s="8" cm="1">
        <f t="array" ref="Y135">_xlfn.XLOOKUP($C135&amp;$D135&amp;$F135,[1]TEAMS!$C$1:$C$844&amp;[1]TEAMS!$D$1:$D$844&amp;[1]TEAMS!$F$1:$F$844,[1]TEAMS!AG$1:AG$844,"",0)</f>
        <v>0.17914904344872556</v>
      </c>
      <c r="Z135" s="7" cm="1">
        <f t="array" ref="Z135">_xlfn.XLOOKUP($C135&amp;$D135&amp;$F135,[1]TEAMS!$C$1:$C$844&amp;[1]TEAMS!$D$1:$D$844&amp;[1]TEAMS!$F$1:$F$844,[1]TEAMS!AJ$1:AJ$844,"",0)</f>
        <v>1583</v>
      </c>
      <c r="AA135" s="7" cm="1">
        <f t="array" ref="AA135">_xlfn.XLOOKUP($C135&amp;$D135&amp;$F135,[1]TEAMS!$C$1:$C$844&amp;[1]TEAMS!$D$1:$D$844&amp;[1]TEAMS!$F$1:$F$844,[1]TEAMS!AR$1:AR$844,"",0)</f>
        <v>12.3</v>
      </c>
      <c r="AB135" s="8">
        <f t="shared" si="15"/>
        <v>0.98686771414090224</v>
      </c>
      <c r="AC135" s="7" cm="1">
        <f t="array" ref="AC135">_xlfn.XLOOKUP($C135&amp;$D135&amp;$F135,[1]TEAMS!$C$1:$C$844&amp;[1]TEAMS!$D$1:$D$844&amp;[1]TEAMS!$F$1:$F$844,[1]TEAMS!AL$1:AL$844,0,0)</f>
        <v>1.9</v>
      </c>
      <c r="AD135" s="7" cm="1">
        <f t="array" ref="AD135">_xlfn.XLOOKUP($C135&amp;$D135&amp;$F135,[1]TEAMS!$C$1:$C$844&amp;[1]TEAMS!$D$1:$D$844&amp;[1]TEAMS!$F$1:$F$844,[1]TEAMS!AM$1:AM$844,0,0)</f>
        <v>3.4</v>
      </c>
      <c r="AE135" s="7" cm="1">
        <f t="array" ref="AE135">_xlfn.XLOOKUP($C135&amp;$D135&amp;$F135,[1]TEAMS!$C$1:$C$844&amp;[1]TEAMS!$D$1:$D$844&amp;[1]TEAMS!$F$1:$F$844,[1]TEAMS!AN$1:AN$844,0,0)</f>
        <v>5.2</v>
      </c>
      <c r="AF135" s="7"/>
      <c r="AG135" s="8">
        <f t="shared" si="18"/>
        <v>2.4948025</v>
      </c>
      <c r="AH135" s="8" cm="1">
        <f t="array" ref="AH135">IF(OR($AE135="",$Z135=""),0,SUMPRODUCT(--($C$2:$C$528=$C135),--($D$2:$D$528=$D135),$Z$2:$Z$528,$AE$2:$AE$528)/SUMIFS($Z$2:$Z$528,$C$2:$C$528,$C135,$D$2:$D$528,$D135))</f>
        <v>6.8495539787126214</v>
      </c>
      <c r="AI135" s="7" cm="1">
        <f t="array" ref="AI135">_xlfn.XLOOKUP($C135&amp;$D135&amp;$F135,[1]TEAMS!$C$1:$C$844&amp;[1]TEAMS!$D$1:$D$844&amp;[1]TEAMS!$F$1:$F$844,[1]TEAMS!AO$1:AO$844,"",0)</f>
        <v>3.7</v>
      </c>
      <c r="AJ135" s="8">
        <f t="shared" si="19"/>
        <v>3.5062089189189187</v>
      </c>
      <c r="AK135" s="8" cm="1">
        <f t="array" ref="AK135">IF(OR($AI135="",$Z135=""),0,SUMPRODUCT(--($C$2:$C$528=$C135),--($D$2:$D$528=$D135),$Z$2:$Z$528,$AI$2:$AI$528)/SUMIFS($Z$2:$Z$528,$C$2:$C$528,$C135,$D$2:$D$528,$D135))</f>
        <v>2.4889052204764317</v>
      </c>
      <c r="AL135" s="7" cm="1">
        <f t="array" ref="AL135">_xlfn.XLOOKUP($C135&amp;$D135&amp;$F135,[1]TEAMS!$C$1:$C$844&amp;[1]TEAMS!$D$1:$D$844&amp;[1]TEAMS!$F$1:$F$844,[1]TEAMS!AP$1:AP$844,"",0)</f>
        <v>2.2599999999999998</v>
      </c>
      <c r="AM135" s="8">
        <f t="shared" si="20"/>
        <v>5.7402535398230095</v>
      </c>
      <c r="AN135" s="8" cm="1">
        <f t="array" ref="AN135">IF(OR($AL135="",$Z135=""),0,SUMPRODUCT(--($C$2:$C$528=$C135),--($D$2:$D$528=$D135),$Z$2:$Z$528,$AL$2:$AL$528)/SUMIFS($Z$2:$Z$528,$C$2:$C$528,$C135,$D$2:$D$528,$D135))</f>
        <v>1.7264987328940695</v>
      </c>
      <c r="AO135" s="7" cm="1">
        <f t="array" ref="AO135">_xlfn.XLOOKUP($C135&amp;$D135&amp;$F135,[1]TEAMS!$C$1:$C$844&amp;[1]TEAMS!$D$1:$D$844&amp;[1]TEAMS!$F$1:$F$844,[1]TEAMS!AQ$1:AQ$844,0,0)</f>
        <v>13.2</v>
      </c>
      <c r="AP135" s="7" cm="1">
        <f t="array" ref="AP135">_xlfn.XLOOKUP($C135&amp;$D135&amp;$F135,[1]TEAMS!$C$1:$C$844&amp;[1]TEAMS!$D$1:$D$844&amp;[1]TEAMS!$F$1:$F$844,[1]TEAMS!AS$1:AS$844,0,0)</f>
        <v>56.499999999999993</v>
      </c>
      <c r="AQ135" s="10" cm="1">
        <f t="array" ref="AQ135">_xlfn.XLOOKUP($C135&amp;$D135&amp;$F135,[1]TEAMS!$C$1:$C$844&amp;[1]TEAMS!$D$1:$D$844&amp;[1]TEAMS!$F$1:$F$844,[1]TEAMS!AT$1:AT$844,0,0)</f>
        <v>15.4</v>
      </c>
      <c r="AR135" s="10" cm="1">
        <f t="array" ref="AR135">_xlfn.XLOOKUP($C135&amp;$D135&amp;$F135,[1]TEAMS!$C$1:$C$844&amp;[1]TEAMS!$D$1:$D$844&amp;[1]TEAMS!$F$1:$F$844,[1]TEAMS!AU$1:AU$844,0,0)</f>
        <v>1.2</v>
      </c>
      <c r="AS135" s="10" cm="1">
        <f t="array" ref="AS135">_xlfn.XLOOKUP($C135&amp;$D135&amp;$F135,[1]TEAMS!$C$1:$C$844&amp;[1]TEAMS!$D$1:$D$844&amp;[1]TEAMS!$F$1:$F$844,[1]TEAMS!AV$1:AV$844,0,0)</f>
        <v>5.3</v>
      </c>
      <c r="AT135" s="10" cm="1">
        <f t="array" ref="AT135">_xlfn.XLOOKUP($C135&amp;$D135&amp;$F135,[1]TEAMS!$C$1:$C$844&amp;[1]TEAMS!$D$1:$D$844&amp;[1]TEAMS!$F$1:$F$844,[1]TEAMS!AW$1:AW$844,0,0)</f>
        <v>22.1</v>
      </c>
      <c r="AU135" s="10" cm="1">
        <f t="array" ref="AU135">_xlfn.XLOOKUP($C135&amp;$D135&amp;$F135,[1]TEAMS!$C$1:$C$844&amp;[1]TEAMS!$D$1:$D$844&amp;[1]TEAMS!$F$1:$F$844,[1]TEAMS!AX$1:AX$844,0,0)</f>
        <v>0.69683257918552033</v>
      </c>
      <c r="AV135" s="10" cm="1">
        <f t="array" ref="AV135">_xlfn.XLOOKUP($C135&amp;$D135&amp;$F135,[1]TEAMS!$C$1:$C$844&amp;[1]TEAMS!$D$1:$D$844&amp;[1]TEAMS!$F$1:$F$844,[1]TEAMS!AY$1:AY$844,0,0)</f>
        <v>6.5</v>
      </c>
      <c r="AW135" s="7"/>
      <c r="AX135" s="7"/>
      <c r="BB135" s="1" t="s">
        <v>167</v>
      </c>
      <c r="BC135" s="1">
        <v>2015</v>
      </c>
      <c r="BD135" s="1" t="s">
        <v>49</v>
      </c>
      <c r="BE135" s="7" t="s">
        <v>169</v>
      </c>
      <c r="BH135">
        <v>12972973</v>
      </c>
    </row>
    <row r="136" spans="1:60" x14ac:dyDescent="0.2">
      <c r="A136" s="1" t="str">
        <f t="shared" si="14"/>
        <v>2015-GSW-Andre Iguodala</v>
      </c>
      <c r="B136" s="1" t="s">
        <v>167</v>
      </c>
      <c r="C136" s="1">
        <v>2015</v>
      </c>
      <c r="D136" s="1" t="s">
        <v>49</v>
      </c>
      <c r="E136" s="1" t="str">
        <f t="shared" si="16"/>
        <v>2015-GSW</v>
      </c>
      <c r="F136" s="7" t="s">
        <v>57</v>
      </c>
      <c r="G136" s="7" cm="1">
        <f t="array" ref="G136">_xlfn.XLOOKUP($C136&amp;$D136&amp;$F136,[1]TEAMS!$C$1:$C$844&amp;[1]TEAMS!$D$1:$D$844&amp;[1]TEAMS!$F$1:$F$844,[1]TEAMS!G$1:G$844,"",0)</f>
        <v>9</v>
      </c>
      <c r="H136" s="7" t="str" cm="1">
        <f t="array" ref="H136">_xlfn.XLOOKUP($C136&amp;$D136&amp;$F136,[1]TEAMS!$C$1:$C$844&amp;[1]TEAMS!$D$1:$D$844&amp;[1]TEAMS!$F$1:$F$844,[1]TEAMS!H$1:H$844,"",0)</f>
        <v>SF</v>
      </c>
      <c r="I136" s="8" cm="1">
        <f t="array" ref="I136">_xlfn.XLOOKUP($C136&amp;$D136&amp;$F136,[1]TEAMS!$C$1:$C$844&amp;[1]TEAMS!$D$1:$D$844&amp;[1]TEAMS!$F$1:$F$844,[1]TEAMS!BG$1:BG$844,"",0)</f>
        <v>3.02</v>
      </c>
      <c r="J136" s="9">
        <f t="shared" si="17"/>
        <v>3</v>
      </c>
      <c r="K136" s="7" cm="1">
        <f t="array" ref="K136">_xlfn.XLOOKUP($C136&amp;$D136&amp;$F136,[1]TEAMS!$C$1:$C$844&amp;[1]TEAMS!$D$1:$D$844&amp;[1]TEAMS!$F$1:$F$844,[1]TEAMS!J$1:J$844,"",0)</f>
        <v>78</v>
      </c>
      <c r="L136" s="7" cm="1">
        <f t="array" ref="L136">_xlfn.XLOOKUP($C136&amp;$D136&amp;$F136,[1]TEAMS!$C$1:$C$844&amp;[1]TEAMS!$D$1:$D$844&amp;[1]TEAMS!$F$1:$F$844,[1]TEAMS!L$1:L$844,"",0)</f>
        <v>215</v>
      </c>
      <c r="M136" s="10" cm="1">
        <f t="array" ref="M136">_xlfn.XLOOKUP($C136&amp;$D136&amp;$F136,[1]TEAMS!$C$1:$C$844&amp;[1]TEAMS!$D$1:$D$844&amp;[1]TEAMS!$F$1:$F$844,[1]TEAMS!N$1:N$844,"",0)</f>
        <v>24.841138162475154</v>
      </c>
      <c r="N136" s="7" cm="1">
        <f t="array" ref="N136">_xlfn.XLOOKUP($C136&amp;$D136&amp;$F136,[1]TEAMS!$C$1:$C$844&amp;[1]TEAMS!$D$1:$D$844&amp;[1]TEAMS!$F$1:$F$844,[1]TEAMS!O$1:O$844,"",0)</f>
        <v>83</v>
      </c>
      <c r="O136" s="11" cm="1">
        <f t="array" ref="O136">_xlfn.XLOOKUP($C136&amp;$D136&amp;$F136,[1]TEAMS!$C$1:$C$844&amp;[1]TEAMS!$D$1:$D$844&amp;[1]TEAMS!$F$1:$F$844,[1]TEAMS!P$1:P$844,"",0)</f>
        <v>1.0641025641025641</v>
      </c>
      <c r="P136" s="10" cm="1">
        <f t="array" ref="P136">_xlfn.XLOOKUP($C136&amp;$D136&amp;$F136,[1]TEAMS!$C$1:$C$844&amp;[1]TEAMS!$D$1:$D$844&amp;[1]TEAMS!$F$1:$F$844,[1]TEAMS!R$1:R$844,"",0)</f>
        <v>31.383333333333333</v>
      </c>
      <c r="Q136" s="7" t="str" cm="1">
        <f t="array" ref="Q136">_xlfn.XLOOKUP($C136&amp;$D136&amp;$F136,[1]TEAMS!$C$1:$C$844&amp;[1]TEAMS!$D$1:$D$844&amp;[1]TEAMS!$F$1:$F$844,[1]TEAMS!S$1:S$844,"",0)</f>
        <v>us</v>
      </c>
      <c r="R136" s="7" t="str" cm="1">
        <f t="array" ref="R136">_xlfn.XLOOKUP($C136&amp;$D136&amp;$F136,[1]TEAMS!$C$1:$C$844&amp;[1]TEAMS!$D$1:$D$844&amp;[1]TEAMS!$F$1:$F$844,[1]TEAMS!T$1:T$844,"",0)</f>
        <v>United States</v>
      </c>
      <c r="S136" s="7" t="str" cm="1">
        <f t="array" ref="S136">_xlfn.XLOOKUP($C136&amp;$D136&amp;$F136,[1]TEAMS!$C$1:$C$844&amp;[1]TEAMS!$D$1:$D$844&amp;[1]TEAMS!$F$1:$F$844,[1]TEAMS!U$1:U$844,"",0)</f>
        <v>North America</v>
      </c>
      <c r="T136" s="7" t="str" cm="1">
        <f t="array" ref="T136">_xlfn.XLOOKUP($C136&amp;$D136&amp;$F136,[1]TEAMS!$C$1:$C$844&amp;[1]TEAMS!$D$1:$D$844&amp;[1]TEAMS!$F$1:$F$844,[1]TEAMS!V$1:V$844,"",0)</f>
        <v>Americas</v>
      </c>
      <c r="U136" s="7" cm="1">
        <f t="array" ref="U136">_xlfn.XLOOKUP($C136&amp;$D136&amp;$F136,[1]TEAMS!$C$1:$C$844&amp;[1]TEAMS!$D$1:$D$844&amp;[1]TEAMS!$F$1:$F$844,[1]TEAMS!W$1:W$844,"",0)</f>
        <v>10</v>
      </c>
      <c r="V136" s="7" t="str" cm="1">
        <f t="array" ref="V136">_xlfn.XLOOKUP($C136&amp;$D136&amp;$F136,[1]TEAMS!$C$1:$C$844&amp;[1]TEAMS!$D$1:$D$844&amp;[1]TEAMS!$F$1:$F$844,[1]TEAMS!Z$1:Z$844,"",0)</f>
        <v>Arizona</v>
      </c>
      <c r="W136" s="7" t="str" cm="1">
        <f t="array" ref="W136">_xlfn.XLOOKUP($C136&amp;$D136&amp;$F136,[1]TEAMS!$C$1:$C$844&amp;[1]TEAMS!$D$1:$D$844&amp;[1]TEAMS!$F$1:$F$844,[1]TEAMS!X$1:X$844,"",0)</f>
        <v>PAC12</v>
      </c>
      <c r="X136" s="7" cm="1">
        <f t="array" ref="X136">_xlfn.XLOOKUP($C136&amp;$D136&amp;$F136,[1]TEAMS!$C$1:$C$844&amp;[1]TEAMS!$D$1:$D$844&amp;[1]TEAMS!$F$1:$F$844,[1]TEAMS!AF$1:AF$844,"",0)</f>
        <v>12289544</v>
      </c>
      <c r="Y136" s="8" cm="1">
        <f t="array" ref="Y136">_xlfn.XLOOKUP($C136&amp;$D136&amp;$F136,[1]TEAMS!$C$1:$C$844&amp;[1]TEAMS!$D$1:$D$844&amp;[1]TEAMS!$F$1:$F$844,[1]TEAMS!AG$1:AG$844,"",0)</f>
        <v>0.16971129532305543</v>
      </c>
      <c r="Z136" s="7" cm="1">
        <f t="array" ref="Z136">_xlfn.XLOOKUP($C136&amp;$D136&amp;$F136,[1]TEAMS!$C$1:$C$844&amp;[1]TEAMS!$D$1:$D$844&amp;[1]TEAMS!$F$1:$F$844,[1]TEAMS!AJ$1:AJ$844,"",0)</f>
        <v>2069</v>
      </c>
      <c r="AA136" s="7" cm="1">
        <f t="array" ref="AA136">_xlfn.XLOOKUP($C136&amp;$D136&amp;$F136,[1]TEAMS!$C$1:$C$844&amp;[1]TEAMS!$D$1:$D$844&amp;[1]TEAMS!$F$1:$F$844,[1]TEAMS!AR$1:AR$844,"",0)</f>
        <v>13.4</v>
      </c>
      <c r="AB136" s="8">
        <f t="shared" si="15"/>
        <v>1.405200202736949</v>
      </c>
      <c r="AC136" s="7" cm="1">
        <f t="array" ref="AC136">_xlfn.XLOOKUP($C136&amp;$D136&amp;$F136,[1]TEAMS!$C$1:$C$844&amp;[1]TEAMS!$D$1:$D$844&amp;[1]TEAMS!$F$1:$F$844,[1]TEAMS!AL$1:AL$844,0,0)</f>
        <v>2.2999999999999998</v>
      </c>
      <c r="AD136" s="7" cm="1">
        <f t="array" ref="AD136">_xlfn.XLOOKUP($C136&amp;$D136&amp;$F136,[1]TEAMS!$C$1:$C$844&amp;[1]TEAMS!$D$1:$D$844&amp;[1]TEAMS!$F$1:$F$844,[1]TEAMS!AM$1:AM$844,0,0)</f>
        <v>2.8</v>
      </c>
      <c r="AE136" s="7" cm="1">
        <f t="array" ref="AE136">_xlfn.XLOOKUP($C136&amp;$D136&amp;$F136,[1]TEAMS!$C$1:$C$844&amp;[1]TEAMS!$D$1:$D$844&amp;[1]TEAMS!$F$1:$F$844,[1]TEAMS!AN$1:AN$844,0,0)</f>
        <v>5.0999999999999996</v>
      </c>
      <c r="AF136" s="7"/>
      <c r="AG136" s="8">
        <f t="shared" si="18"/>
        <v>2.4097145098039214</v>
      </c>
      <c r="AH136" s="8" cm="1">
        <f t="array" ref="AH136">IF(OR($AE136="",$Z136=""),0,SUMPRODUCT(--($C$2:$C$528=$C136),--($D$2:$D$528=$D136),$Z$2:$Z$528,$AE$2:$AE$528)/SUMIFS($Z$2:$Z$528,$C$2:$C$528,$C136,$D$2:$D$528,$D136))</f>
        <v>6.8495539787126214</v>
      </c>
      <c r="AI136" s="7" cm="1">
        <f t="array" ref="AI136">_xlfn.XLOOKUP($C136&amp;$D136&amp;$F136,[1]TEAMS!$C$1:$C$844&amp;[1]TEAMS!$D$1:$D$844&amp;[1]TEAMS!$F$1:$F$844,[1]TEAMS!AO$1:AO$844,"",0)</f>
        <v>1.3</v>
      </c>
      <c r="AJ136" s="8">
        <f t="shared" si="19"/>
        <v>9.4534953846153833</v>
      </c>
      <c r="AK136" s="8" cm="1">
        <f t="array" ref="AK136">IF(OR($AI136="",$Z136=""),0,SUMPRODUCT(--($C$2:$C$528=$C136),--($D$2:$D$528=$D136),$Z$2:$Z$528,$AI$2:$AI$528)/SUMIFS($Z$2:$Z$528,$C$2:$C$528,$C136,$D$2:$D$528,$D136))</f>
        <v>2.4889052204764317</v>
      </c>
      <c r="AL136" s="7" cm="1">
        <f t="array" ref="AL136">_xlfn.XLOOKUP($C136&amp;$D136&amp;$F136,[1]TEAMS!$C$1:$C$844&amp;[1]TEAMS!$D$1:$D$844&amp;[1]TEAMS!$F$1:$F$844,[1]TEAMS!AP$1:AP$844,"",0)</f>
        <v>1.07</v>
      </c>
      <c r="AM136" s="8">
        <f t="shared" si="20"/>
        <v>11.485555140186914</v>
      </c>
      <c r="AN136" s="8" cm="1">
        <f t="array" ref="AN136">IF(OR($AL136="",$Z136=""),0,SUMPRODUCT(--($C$2:$C$528=$C136),--($D$2:$D$528=$D136),$Z$2:$Z$528,$AL$2:$AL$528)/SUMIFS($Z$2:$Z$528,$C$2:$C$528,$C136,$D$2:$D$528,$D136))</f>
        <v>1.7264987328940695</v>
      </c>
      <c r="AO136" s="7" cm="1">
        <f t="array" ref="AO136">_xlfn.XLOOKUP($C136&amp;$D136&amp;$F136,[1]TEAMS!$C$1:$C$844&amp;[1]TEAMS!$D$1:$D$844&amp;[1]TEAMS!$F$1:$F$844,[1]TEAMS!AQ$1:AQ$844,0,0)</f>
        <v>13.3</v>
      </c>
      <c r="AP136" s="7" cm="1">
        <f t="array" ref="AP136">_xlfn.XLOOKUP($C136&amp;$D136&amp;$F136,[1]TEAMS!$C$1:$C$844&amp;[1]TEAMS!$D$1:$D$844&amp;[1]TEAMS!$F$1:$F$844,[1]TEAMS!AS$1:AS$844,0,0)</f>
        <v>55.300000000000004</v>
      </c>
      <c r="AQ136" s="10" cm="1">
        <f t="array" ref="AQ136">_xlfn.XLOOKUP($C136&amp;$D136&amp;$F136,[1]TEAMS!$C$1:$C$844&amp;[1]TEAMS!$D$1:$D$844&amp;[1]TEAMS!$F$1:$F$844,[1]TEAMS!AT$1:AT$844,0,0)</f>
        <v>14.6</v>
      </c>
      <c r="AR136" s="10" cm="1">
        <f t="array" ref="AR136">_xlfn.XLOOKUP($C136&amp;$D136&amp;$F136,[1]TEAMS!$C$1:$C$844&amp;[1]TEAMS!$D$1:$D$844&amp;[1]TEAMS!$F$1:$F$844,[1]TEAMS!AU$1:AU$844,0,0)</f>
        <v>2.1</v>
      </c>
      <c r="AS136" s="10" cm="1">
        <f t="array" ref="AS136">_xlfn.XLOOKUP($C136&amp;$D136&amp;$F136,[1]TEAMS!$C$1:$C$844&amp;[1]TEAMS!$D$1:$D$844&amp;[1]TEAMS!$F$1:$F$844,[1]TEAMS!AV$1:AV$844,0,0)</f>
        <v>0.9</v>
      </c>
      <c r="AT136" s="10" cm="1">
        <f t="array" ref="AT136">_xlfn.XLOOKUP($C136&amp;$D136&amp;$F136,[1]TEAMS!$C$1:$C$844&amp;[1]TEAMS!$D$1:$D$844&amp;[1]TEAMS!$F$1:$F$844,[1]TEAMS!AW$1:AW$844,0,0)</f>
        <v>13.9</v>
      </c>
      <c r="AU136" s="10" cm="1">
        <f t="array" ref="AU136">_xlfn.XLOOKUP($C136&amp;$D136&amp;$F136,[1]TEAMS!$C$1:$C$844&amp;[1]TEAMS!$D$1:$D$844&amp;[1]TEAMS!$F$1:$F$844,[1]TEAMS!AX$1:AX$844,0,0)</f>
        <v>1.0503597122302157</v>
      </c>
      <c r="AV136" s="10" cm="1">
        <f t="array" ref="AV136">_xlfn.XLOOKUP($C136&amp;$D136&amp;$F136,[1]TEAMS!$C$1:$C$844&amp;[1]TEAMS!$D$1:$D$844&amp;[1]TEAMS!$F$1:$F$844,[1]TEAMS!AY$1:AY$844,0,0)</f>
        <v>3</v>
      </c>
      <c r="AW136" s="7"/>
      <c r="AX136" s="7"/>
      <c r="BB136" s="1" t="s">
        <v>167</v>
      </c>
      <c r="BC136" s="1">
        <v>2015</v>
      </c>
      <c r="BD136" s="1" t="s">
        <v>49</v>
      </c>
      <c r="BE136" s="7" t="s">
        <v>57</v>
      </c>
      <c r="BH136">
        <v>12289544</v>
      </c>
    </row>
    <row r="137" spans="1:60" x14ac:dyDescent="0.2">
      <c r="A137" s="1" t="str">
        <f t="shared" si="14"/>
        <v>2015-GSW-Stephen Curry</v>
      </c>
      <c r="B137" s="1" t="s">
        <v>167</v>
      </c>
      <c r="C137" s="1">
        <v>2015</v>
      </c>
      <c r="D137" s="1" t="s">
        <v>49</v>
      </c>
      <c r="E137" s="1" t="str">
        <f t="shared" si="16"/>
        <v>2015-GSW</v>
      </c>
      <c r="F137" s="7" t="s">
        <v>50</v>
      </c>
      <c r="G137" s="7" cm="1">
        <f t="array" ref="G137">_xlfn.XLOOKUP($C137&amp;$D137&amp;$F137,[1]TEAMS!$C$1:$C$844&amp;[1]TEAMS!$D$1:$D$844&amp;[1]TEAMS!$F$1:$F$844,[1]TEAMS!G$1:G$844,"",0)</f>
        <v>30</v>
      </c>
      <c r="H137" s="7" t="str" cm="1">
        <f t="array" ref="H137">_xlfn.XLOOKUP($C137&amp;$D137&amp;$F137,[1]TEAMS!$C$1:$C$844&amp;[1]TEAMS!$D$1:$D$844&amp;[1]TEAMS!$F$1:$F$844,[1]TEAMS!H$1:H$844,"",0)</f>
        <v>PG</v>
      </c>
      <c r="I137" s="8" cm="1">
        <f t="array" ref="I137">_xlfn.XLOOKUP($C137&amp;$D137&amp;$F137,[1]TEAMS!$C$1:$C$844&amp;[1]TEAMS!$D$1:$D$844&amp;[1]TEAMS!$F$1:$F$844,[1]TEAMS!BG$1:BG$844,"",0)</f>
        <v>1</v>
      </c>
      <c r="J137" s="9">
        <f t="shared" si="17"/>
        <v>1</v>
      </c>
      <c r="K137" s="7" cm="1">
        <f t="array" ref="K137">_xlfn.XLOOKUP($C137&amp;$D137&amp;$F137,[1]TEAMS!$C$1:$C$844&amp;[1]TEAMS!$D$1:$D$844&amp;[1]TEAMS!$F$1:$F$844,[1]TEAMS!J$1:J$844,"",0)</f>
        <v>74</v>
      </c>
      <c r="L137" s="7" cm="1">
        <f t="array" ref="L137">_xlfn.XLOOKUP($C137&amp;$D137&amp;$F137,[1]TEAMS!$C$1:$C$844&amp;[1]TEAMS!$D$1:$D$844&amp;[1]TEAMS!$F$1:$F$844,[1]TEAMS!L$1:L$844,"",0)</f>
        <v>185</v>
      </c>
      <c r="M137" s="10" cm="1">
        <f t="array" ref="M137">_xlfn.XLOOKUP($C137&amp;$D137&amp;$F137,[1]TEAMS!$C$1:$C$844&amp;[1]TEAMS!$D$1:$D$844&amp;[1]TEAMS!$F$1:$F$844,[1]TEAMS!N$1:N$844,"",0)</f>
        <v>23.748190537476248</v>
      </c>
      <c r="N137" s="7" cm="1">
        <f t="array" ref="N137">_xlfn.XLOOKUP($C137&amp;$D137&amp;$F137,[1]TEAMS!$C$1:$C$844&amp;[1]TEAMS!$D$1:$D$844&amp;[1]TEAMS!$F$1:$F$844,[1]TEAMS!O$1:O$844,"",0)</f>
        <v>75.5</v>
      </c>
      <c r="O137" s="11" cm="1">
        <f t="array" ref="O137">_xlfn.XLOOKUP($C137&amp;$D137&amp;$F137,[1]TEAMS!$C$1:$C$844&amp;[1]TEAMS!$D$1:$D$844&amp;[1]TEAMS!$F$1:$F$844,[1]TEAMS!P$1:P$844,"",0)</f>
        <v>1.0202702702702702</v>
      </c>
      <c r="P137" s="10" cm="1">
        <f t="array" ref="P137">_xlfn.XLOOKUP($C137&amp;$D137&amp;$F137,[1]TEAMS!$C$1:$C$844&amp;[1]TEAMS!$D$1:$D$844&amp;[1]TEAMS!$F$1:$F$844,[1]TEAMS!R$1:R$844,"",0)</f>
        <v>27.255555555555556</v>
      </c>
      <c r="Q137" s="7" t="str" cm="1">
        <f t="array" ref="Q137">_xlfn.XLOOKUP($C137&amp;$D137&amp;$F137,[1]TEAMS!$C$1:$C$844&amp;[1]TEAMS!$D$1:$D$844&amp;[1]TEAMS!$F$1:$F$844,[1]TEAMS!S$1:S$844,"",0)</f>
        <v>us</v>
      </c>
      <c r="R137" s="7" t="str" cm="1">
        <f t="array" ref="R137">_xlfn.XLOOKUP($C137&amp;$D137&amp;$F137,[1]TEAMS!$C$1:$C$844&amp;[1]TEAMS!$D$1:$D$844&amp;[1]TEAMS!$F$1:$F$844,[1]TEAMS!T$1:T$844,"",0)</f>
        <v>United States</v>
      </c>
      <c r="S137" s="7" t="str" cm="1">
        <f t="array" ref="S137">_xlfn.XLOOKUP($C137&amp;$D137&amp;$F137,[1]TEAMS!$C$1:$C$844&amp;[1]TEAMS!$D$1:$D$844&amp;[1]TEAMS!$F$1:$F$844,[1]TEAMS!U$1:U$844,"",0)</f>
        <v>North America</v>
      </c>
      <c r="T137" s="7" t="str" cm="1">
        <f t="array" ref="T137">_xlfn.XLOOKUP($C137&amp;$D137&amp;$F137,[1]TEAMS!$C$1:$C$844&amp;[1]TEAMS!$D$1:$D$844&amp;[1]TEAMS!$F$1:$F$844,[1]TEAMS!V$1:V$844,"",0)</f>
        <v>Americas</v>
      </c>
      <c r="U137" s="7" cm="1">
        <f t="array" ref="U137">_xlfn.XLOOKUP($C137&amp;$D137&amp;$F137,[1]TEAMS!$C$1:$C$844&amp;[1]TEAMS!$D$1:$D$844&amp;[1]TEAMS!$F$1:$F$844,[1]TEAMS!W$1:W$844,"",0)</f>
        <v>5</v>
      </c>
      <c r="V137" s="7" t="str" cm="1">
        <f t="array" ref="V137">_xlfn.XLOOKUP($C137&amp;$D137&amp;$F137,[1]TEAMS!$C$1:$C$844&amp;[1]TEAMS!$D$1:$D$844&amp;[1]TEAMS!$F$1:$F$844,[1]TEAMS!Z$1:Z$844,"",0)</f>
        <v>Davidson</v>
      </c>
      <c r="W137" s="7" t="str" cm="1">
        <f t="array" ref="W137">_xlfn.XLOOKUP($C137&amp;$D137&amp;$F137,[1]TEAMS!$C$1:$C$844&amp;[1]TEAMS!$D$1:$D$844&amp;[1]TEAMS!$F$1:$F$844,[1]TEAMS!X$1:X$844,"",0)</f>
        <v>A10</v>
      </c>
      <c r="X137" s="7" cm="1">
        <f t="array" ref="X137">_xlfn.XLOOKUP($C137&amp;$D137&amp;$F137,[1]TEAMS!$C$1:$C$844&amp;[1]TEAMS!$D$1:$D$844&amp;[1]TEAMS!$F$1:$F$844,[1]TEAMS!AF$1:AF$844,"",0)</f>
        <v>10629213</v>
      </c>
      <c r="Y137" s="8" cm="1">
        <f t="array" ref="Y137">_xlfn.XLOOKUP($C137&amp;$D137&amp;$F137,[1]TEAMS!$C$1:$C$844&amp;[1]TEAMS!$D$1:$D$844&amp;[1]TEAMS!$F$1:$F$844,[1]TEAMS!AG$1:AG$844,"",0)</f>
        <v>0.14678311143966449</v>
      </c>
      <c r="Z137" s="7" cm="1">
        <f t="array" ref="Z137">_xlfn.XLOOKUP($C137&amp;$D137&amp;$F137,[1]TEAMS!$C$1:$C$844&amp;[1]TEAMS!$D$1:$D$844&amp;[1]TEAMS!$F$1:$F$844,[1]TEAMS!AJ$1:AJ$844,"",0)</f>
        <v>2613</v>
      </c>
      <c r="AA137" s="7" cm="1">
        <f t="array" ref="AA137">_xlfn.XLOOKUP($C137&amp;$D137&amp;$F137,[1]TEAMS!$C$1:$C$844&amp;[1]TEAMS!$D$1:$D$844&amp;[1]TEAMS!$F$1:$F$844,[1]TEAMS!AR$1:AR$844,"",0)</f>
        <v>28</v>
      </c>
      <c r="AB137" s="8">
        <f t="shared" si="15"/>
        <v>3.7082615306639637</v>
      </c>
      <c r="AC137" s="7" cm="1">
        <f t="array" ref="AC137">_xlfn.XLOOKUP($C137&amp;$D137&amp;$F137,[1]TEAMS!$C$1:$C$844&amp;[1]TEAMS!$D$1:$D$844&amp;[1]TEAMS!$F$1:$F$844,[1]TEAMS!AL$1:AL$844,0,0)</f>
        <v>11.5</v>
      </c>
      <c r="AD137" s="7" cm="1">
        <f t="array" ref="AD137">_xlfn.XLOOKUP($C137&amp;$D137&amp;$F137,[1]TEAMS!$C$1:$C$844&amp;[1]TEAMS!$D$1:$D$844&amp;[1]TEAMS!$F$1:$F$844,[1]TEAMS!AM$1:AM$844,0,0)</f>
        <v>4.0999999999999996</v>
      </c>
      <c r="AE137" s="7" cm="1">
        <f t="array" ref="AE137">_xlfn.XLOOKUP($C137&amp;$D137&amp;$F137,[1]TEAMS!$C$1:$C$844&amp;[1]TEAMS!$D$1:$D$844&amp;[1]TEAMS!$F$1:$F$844,[1]TEAMS!AN$1:AN$844,0,0)</f>
        <v>15.7</v>
      </c>
      <c r="AF137" s="7"/>
      <c r="AG137" s="8">
        <f t="shared" si="18"/>
        <v>0.67701993630573254</v>
      </c>
      <c r="AH137" s="8" cm="1">
        <f t="array" ref="AH137">IF(OR($AE137="",$Z137=""),0,SUMPRODUCT(--($C$2:$C$528=$C137),--($D$2:$D$528=$D137),$Z$2:$Z$528,$AE$2:$AE$528)/SUMIFS($Z$2:$Z$528,$C$2:$C$528,$C137,$D$2:$D$528,$D137))</f>
        <v>6.8495539787126214</v>
      </c>
      <c r="AI137" s="7" cm="1">
        <f t="array" ref="AI137">_xlfn.XLOOKUP($C137&amp;$D137&amp;$F137,[1]TEAMS!$C$1:$C$844&amp;[1]TEAMS!$D$1:$D$844&amp;[1]TEAMS!$F$1:$F$844,[1]TEAMS!AO$1:AO$844,"",0)</f>
        <v>11.7</v>
      </c>
      <c r="AJ137" s="8">
        <f t="shared" si="19"/>
        <v>0.90847974358974359</v>
      </c>
      <c r="AK137" s="8" cm="1">
        <f t="array" ref="AK137">IF(OR($AI137="",$Z137=""),0,SUMPRODUCT(--($C$2:$C$528=$C137),--($D$2:$D$528=$D137),$Z$2:$Z$528,$AI$2:$AI$528)/SUMIFS($Z$2:$Z$528,$C$2:$C$528,$C137,$D$2:$D$528,$D137))</f>
        <v>2.4889052204764317</v>
      </c>
      <c r="AL137" s="7" cm="1">
        <f t="array" ref="AL137">_xlfn.XLOOKUP($C137&amp;$D137&amp;$F137,[1]TEAMS!$C$1:$C$844&amp;[1]TEAMS!$D$1:$D$844&amp;[1]TEAMS!$F$1:$F$844,[1]TEAMS!AP$1:AP$844,"",0)</f>
        <v>6.8</v>
      </c>
      <c r="AM137" s="8">
        <f t="shared" si="20"/>
        <v>1.5631195588235294</v>
      </c>
      <c r="AN137" s="8" cm="1">
        <f t="array" ref="AN137">IF(OR($AL137="",$Z137=""),0,SUMPRODUCT(--($C$2:$C$528=$C137),--($D$2:$D$528=$D137),$Z$2:$Z$528,$AL$2:$AL$528)/SUMIFS($Z$2:$Z$528,$C$2:$C$528,$C137,$D$2:$D$528,$D137))</f>
        <v>1.7264987328940695</v>
      </c>
      <c r="AO137" s="7" cm="1">
        <f t="array" ref="AO137">_xlfn.XLOOKUP($C137&amp;$D137&amp;$F137,[1]TEAMS!$C$1:$C$844&amp;[1]TEAMS!$D$1:$D$844&amp;[1]TEAMS!$F$1:$F$844,[1]TEAMS!AQ$1:AQ$844,0,0)</f>
        <v>28.9</v>
      </c>
      <c r="AP137" s="7" cm="1">
        <f t="array" ref="AP137">_xlfn.XLOOKUP($C137&amp;$D137&amp;$F137,[1]TEAMS!$C$1:$C$844&amp;[1]TEAMS!$D$1:$D$844&amp;[1]TEAMS!$F$1:$F$844,[1]TEAMS!AS$1:AS$844,0,0)</f>
        <v>63.800000000000004</v>
      </c>
      <c r="AQ137" s="10" cm="1">
        <f t="array" ref="AQ137">_xlfn.XLOOKUP($C137&amp;$D137&amp;$F137,[1]TEAMS!$C$1:$C$844&amp;[1]TEAMS!$D$1:$D$844&amp;[1]TEAMS!$F$1:$F$844,[1]TEAMS!AT$1:AT$844,0,0)</f>
        <v>38.6</v>
      </c>
      <c r="AR137" s="10" cm="1">
        <f t="array" ref="AR137">_xlfn.XLOOKUP($C137&amp;$D137&amp;$F137,[1]TEAMS!$C$1:$C$844&amp;[1]TEAMS!$D$1:$D$844&amp;[1]TEAMS!$F$1:$F$844,[1]TEAMS!AU$1:AU$844,0,0)</f>
        <v>3</v>
      </c>
      <c r="AS137" s="10" cm="1">
        <f t="array" ref="AS137">_xlfn.XLOOKUP($C137&amp;$D137&amp;$F137,[1]TEAMS!$C$1:$C$844&amp;[1]TEAMS!$D$1:$D$844&amp;[1]TEAMS!$F$1:$F$844,[1]TEAMS!AV$1:AV$844,0,0)</f>
        <v>0.5</v>
      </c>
      <c r="AT137" s="10" cm="1">
        <f t="array" ref="AT137">_xlfn.XLOOKUP($C137&amp;$D137&amp;$F137,[1]TEAMS!$C$1:$C$844&amp;[1]TEAMS!$D$1:$D$844&amp;[1]TEAMS!$F$1:$F$844,[1]TEAMS!AW$1:AW$844,0,0)</f>
        <v>14.3</v>
      </c>
      <c r="AU137" s="10" cm="1">
        <f t="array" ref="AU137">_xlfn.XLOOKUP($C137&amp;$D137&amp;$F137,[1]TEAMS!$C$1:$C$844&amp;[1]TEAMS!$D$1:$D$844&amp;[1]TEAMS!$F$1:$F$844,[1]TEAMS!AX$1:AX$844,0,0)</f>
        <v>2.6993006993006992</v>
      </c>
      <c r="AV137" s="10" cm="1">
        <f t="array" ref="AV137">_xlfn.XLOOKUP($C137&amp;$D137&amp;$F137,[1]TEAMS!$C$1:$C$844&amp;[1]TEAMS!$D$1:$D$844&amp;[1]TEAMS!$F$1:$F$844,[1]TEAMS!AY$1:AY$844,0,0)</f>
        <v>3.5</v>
      </c>
      <c r="AW137" s="7"/>
      <c r="AX137" s="7"/>
      <c r="BB137" s="1" t="s">
        <v>167</v>
      </c>
      <c r="BC137" s="1">
        <v>2015</v>
      </c>
      <c r="BD137" s="1" t="s">
        <v>49</v>
      </c>
      <c r="BE137" s="7" t="s">
        <v>50</v>
      </c>
      <c r="BH137">
        <v>10629213</v>
      </c>
    </row>
    <row r="138" spans="1:60" x14ac:dyDescent="0.2">
      <c r="A138" s="1" t="str">
        <f t="shared" si="14"/>
        <v>2015-GSW-Shaun Livingston</v>
      </c>
      <c r="B138" s="1" t="s">
        <v>167</v>
      </c>
      <c r="C138" s="1">
        <v>2015</v>
      </c>
      <c r="D138" s="1" t="s">
        <v>49</v>
      </c>
      <c r="E138" s="1" t="str">
        <f t="shared" si="16"/>
        <v>2015-GSW</v>
      </c>
      <c r="F138" s="7" t="s">
        <v>137</v>
      </c>
      <c r="G138" s="7" cm="1">
        <f t="array" ref="G138">_xlfn.XLOOKUP($C138&amp;$D138&amp;$F138,[1]TEAMS!$C$1:$C$844&amp;[1]TEAMS!$D$1:$D$844&amp;[1]TEAMS!$F$1:$F$844,[1]TEAMS!G$1:G$844,"",0)</f>
        <v>34</v>
      </c>
      <c r="H138" s="7" t="str" cm="1">
        <f t="array" ref="H138">_xlfn.XLOOKUP($C138&amp;$D138&amp;$F138,[1]TEAMS!$C$1:$C$844&amp;[1]TEAMS!$D$1:$D$844&amp;[1]TEAMS!$F$1:$F$844,[1]TEAMS!H$1:H$844,"",0)</f>
        <v>PG</v>
      </c>
      <c r="I138" s="8" cm="1">
        <f t="array" ref="I138">_xlfn.XLOOKUP($C138&amp;$D138&amp;$F138,[1]TEAMS!$C$1:$C$844&amp;[1]TEAMS!$D$1:$D$844&amp;[1]TEAMS!$F$1:$F$844,[1]TEAMS!BG$1:BG$844,"",0)</f>
        <v>1.2000000000000002</v>
      </c>
      <c r="J138" s="9">
        <f t="shared" si="17"/>
        <v>1</v>
      </c>
      <c r="K138" s="7" cm="1">
        <f t="array" ref="K138">_xlfn.XLOOKUP($C138&amp;$D138&amp;$F138,[1]TEAMS!$C$1:$C$844&amp;[1]TEAMS!$D$1:$D$844&amp;[1]TEAMS!$F$1:$F$844,[1]TEAMS!J$1:J$844,"",0)</f>
        <v>79</v>
      </c>
      <c r="L138" s="7" cm="1">
        <f t="array" ref="L138">_xlfn.XLOOKUP($C138&amp;$D138&amp;$F138,[1]TEAMS!$C$1:$C$844&amp;[1]TEAMS!$D$1:$D$844&amp;[1]TEAMS!$F$1:$F$844,[1]TEAMS!L$1:L$844,"",0)</f>
        <v>192</v>
      </c>
      <c r="M138" s="10" cm="1">
        <f t="array" ref="M138">_xlfn.XLOOKUP($C138&amp;$D138&amp;$F138,[1]TEAMS!$C$1:$C$844&amp;[1]TEAMS!$D$1:$D$844&amp;[1]TEAMS!$F$1:$F$844,[1]TEAMS!N$1:N$844,"",0)</f>
        <v>21.62565557804599</v>
      </c>
      <c r="N138" s="7" cm="1">
        <f t="array" ref="N138">_xlfn.XLOOKUP($C138&amp;$D138&amp;$F138,[1]TEAMS!$C$1:$C$844&amp;[1]TEAMS!$D$1:$D$844&amp;[1]TEAMS!$F$1:$F$844,[1]TEAMS!O$1:O$844,"",0)</f>
        <v>83</v>
      </c>
      <c r="O138" s="11" cm="1">
        <f t="array" ref="O138">_xlfn.XLOOKUP($C138&amp;$D138&amp;$F138,[1]TEAMS!$C$1:$C$844&amp;[1]TEAMS!$D$1:$D$844&amp;[1]TEAMS!$F$1:$F$844,[1]TEAMS!P$1:P$844,"",0)</f>
        <v>1.0506329113924051</v>
      </c>
      <c r="P138" s="10" cm="1">
        <f t="array" ref="P138">_xlfn.XLOOKUP($C138&amp;$D138&amp;$F138,[1]TEAMS!$C$1:$C$844&amp;[1]TEAMS!$D$1:$D$844&amp;[1]TEAMS!$F$1:$F$844,[1]TEAMS!R$1:R$844,"",0)</f>
        <v>29.763888888888889</v>
      </c>
      <c r="Q138" s="7" t="str" cm="1">
        <f t="array" ref="Q138">_xlfn.XLOOKUP($C138&amp;$D138&amp;$F138,[1]TEAMS!$C$1:$C$844&amp;[1]TEAMS!$D$1:$D$844&amp;[1]TEAMS!$F$1:$F$844,[1]TEAMS!S$1:S$844,"",0)</f>
        <v>us</v>
      </c>
      <c r="R138" s="7" t="str" cm="1">
        <f t="array" ref="R138">_xlfn.XLOOKUP($C138&amp;$D138&amp;$F138,[1]TEAMS!$C$1:$C$844&amp;[1]TEAMS!$D$1:$D$844&amp;[1]TEAMS!$F$1:$F$844,[1]TEAMS!T$1:T$844,"",0)</f>
        <v>United States</v>
      </c>
      <c r="S138" s="7" t="str" cm="1">
        <f t="array" ref="S138">_xlfn.XLOOKUP($C138&amp;$D138&amp;$F138,[1]TEAMS!$C$1:$C$844&amp;[1]TEAMS!$D$1:$D$844&amp;[1]TEAMS!$F$1:$F$844,[1]TEAMS!U$1:U$844,"",0)</f>
        <v>North America</v>
      </c>
      <c r="T138" s="7" t="str" cm="1">
        <f t="array" ref="T138">_xlfn.XLOOKUP($C138&amp;$D138&amp;$F138,[1]TEAMS!$C$1:$C$844&amp;[1]TEAMS!$D$1:$D$844&amp;[1]TEAMS!$F$1:$F$844,[1]TEAMS!V$1:V$844,"",0)</f>
        <v>Americas</v>
      </c>
      <c r="U138" s="7" cm="1">
        <f t="array" ref="U138">_xlfn.XLOOKUP($C138&amp;$D138&amp;$F138,[1]TEAMS!$C$1:$C$844&amp;[1]TEAMS!$D$1:$D$844&amp;[1]TEAMS!$F$1:$F$844,[1]TEAMS!W$1:W$844,"",0)</f>
        <v>9</v>
      </c>
      <c r="V138" s="7" t="str" cm="1">
        <f t="array" ref="V138">_xlfn.XLOOKUP($C138&amp;$D138&amp;$F138,[1]TEAMS!$C$1:$C$844&amp;[1]TEAMS!$D$1:$D$844&amp;[1]TEAMS!$F$1:$F$844,[1]TEAMS!Z$1:Z$844,"",0)</f>
        <v>HIGH SCHOOL</v>
      </c>
      <c r="W138" s="7" t="str" cm="1">
        <f t="array" ref="W138">_xlfn.XLOOKUP($C138&amp;$D138&amp;$F138,[1]TEAMS!$C$1:$C$844&amp;[1]TEAMS!$D$1:$D$844&amp;[1]TEAMS!$F$1:$F$844,[1]TEAMS!X$1:X$844,"",0)</f>
        <v>H.S.</v>
      </c>
      <c r="X138" s="7" cm="1">
        <f t="array" ref="X138">_xlfn.XLOOKUP($C138&amp;$D138&amp;$F138,[1]TEAMS!$C$1:$C$844&amp;[1]TEAMS!$D$1:$D$844&amp;[1]TEAMS!$F$1:$F$844,[1]TEAMS!AF$1:AF$844,"",0)</f>
        <v>5305000</v>
      </c>
      <c r="Y138" s="8" cm="1">
        <f t="array" ref="Y138">_xlfn.XLOOKUP($C138&amp;$D138&amp;$F138,[1]TEAMS!$C$1:$C$844&amp;[1]TEAMS!$D$1:$D$844&amp;[1]TEAMS!$F$1:$F$844,[1]TEAMS!AG$1:AG$844,"",0)</f>
        <v>7.3258895666821255E-2</v>
      </c>
      <c r="Z138" s="7" cm="1">
        <f t="array" ref="Z138">_xlfn.XLOOKUP($C138&amp;$D138&amp;$F138,[1]TEAMS!$C$1:$C$844&amp;[1]TEAMS!$D$1:$D$844&amp;[1]TEAMS!$F$1:$F$844,[1]TEAMS!AJ$1:AJ$844,"",0)</f>
        <v>1468</v>
      </c>
      <c r="AA138" s="7" cm="1">
        <f t="array" ref="AA138">_xlfn.XLOOKUP($C138&amp;$D138&amp;$F138,[1]TEAMS!$C$1:$C$844&amp;[1]TEAMS!$D$1:$D$844&amp;[1]TEAMS!$F$1:$F$844,[1]TEAMS!AR$1:AR$844,"",0)</f>
        <v>16.2</v>
      </c>
      <c r="AB138" s="8">
        <f t="shared" si="15"/>
        <v>1.2053522554485554</v>
      </c>
      <c r="AC138" s="7" cm="1">
        <f t="array" ref="AC138">_xlfn.XLOOKUP($C138&amp;$D138&amp;$F138,[1]TEAMS!$C$1:$C$844&amp;[1]TEAMS!$D$1:$D$844&amp;[1]TEAMS!$F$1:$F$844,[1]TEAMS!AL$1:AL$844,0,0)</f>
        <v>1.5</v>
      </c>
      <c r="AD138" s="7" cm="1">
        <f t="array" ref="AD138">_xlfn.XLOOKUP($C138&amp;$D138&amp;$F138,[1]TEAMS!$C$1:$C$844&amp;[1]TEAMS!$D$1:$D$844&amp;[1]TEAMS!$F$1:$F$844,[1]TEAMS!AM$1:AM$844,0,0)</f>
        <v>1.8</v>
      </c>
      <c r="AE138" s="7" cm="1">
        <f t="array" ref="AE138">_xlfn.XLOOKUP($C138&amp;$D138&amp;$F138,[1]TEAMS!$C$1:$C$844&amp;[1]TEAMS!$D$1:$D$844&amp;[1]TEAMS!$F$1:$F$844,[1]TEAMS!AN$1:AN$844,0,0)</f>
        <v>3.3</v>
      </c>
      <c r="AF138" s="7"/>
      <c r="AG138" s="8">
        <f t="shared" si="18"/>
        <v>1.6075757575757577</v>
      </c>
      <c r="AH138" s="8" cm="1">
        <f t="array" ref="AH138">IF(OR($AE138="",$Z138=""),0,SUMPRODUCT(--($C$2:$C$528=$C138),--($D$2:$D$528=$D138),$Z$2:$Z$528,$AE$2:$AE$528)/SUMIFS($Z$2:$Z$528,$C$2:$C$528,$C138,$D$2:$D$528,$D138))</f>
        <v>6.8495539787126214</v>
      </c>
      <c r="AI138" s="7" cm="1">
        <f t="array" ref="AI138">_xlfn.XLOOKUP($C138&amp;$D138&amp;$F138,[1]TEAMS!$C$1:$C$844&amp;[1]TEAMS!$D$1:$D$844&amp;[1]TEAMS!$F$1:$F$844,[1]TEAMS!AO$1:AO$844,"",0)</f>
        <v>-2.8</v>
      </c>
      <c r="AJ138" s="8">
        <f t="shared" si="19"/>
        <v>-1.8946428571428571</v>
      </c>
      <c r="AK138" s="8" cm="1">
        <f t="array" ref="AK138">IF(OR($AI138="",$Z138=""),0,SUMPRODUCT(--($C$2:$C$528=$C138),--($D$2:$D$528=$D138),$Z$2:$Z$528,$AI$2:$AI$528)/SUMIFS($Z$2:$Z$528,$C$2:$C$528,$C138,$D$2:$D$528,$D138))</f>
        <v>2.4889052204764317</v>
      </c>
      <c r="AL138" s="7" cm="1">
        <f t="array" ref="AL138">_xlfn.XLOOKUP($C138&amp;$D138&amp;$F138,[1]TEAMS!$C$1:$C$844&amp;[1]TEAMS!$D$1:$D$844&amp;[1]TEAMS!$F$1:$F$844,[1]TEAMS!AP$1:AP$844,"",0)</f>
        <v>-2.06</v>
      </c>
      <c r="AM138" s="8">
        <f t="shared" si="20"/>
        <v>-2.5752427184466016</v>
      </c>
      <c r="AN138" s="8" cm="1">
        <f t="array" ref="AN138">IF(OR($AL138="",$Z138=""),0,SUMPRODUCT(--($C$2:$C$528=$C138),--($D$2:$D$528=$D138),$Z$2:$Z$528,$AL$2:$AL$528)/SUMIFS($Z$2:$Z$528,$C$2:$C$528,$C138,$D$2:$D$528,$D138))</f>
        <v>1.7264987328940695</v>
      </c>
      <c r="AO138" s="7" cm="1">
        <f t="array" ref="AO138">_xlfn.XLOOKUP($C138&amp;$D138&amp;$F138,[1]TEAMS!$C$1:$C$844&amp;[1]TEAMS!$D$1:$D$844&amp;[1]TEAMS!$F$1:$F$844,[1]TEAMS!AQ$1:AQ$844,0,0)</f>
        <v>15.9</v>
      </c>
      <c r="AP138" s="7" cm="1">
        <f t="array" ref="AP138">_xlfn.XLOOKUP($C138&amp;$D138&amp;$F138,[1]TEAMS!$C$1:$C$844&amp;[1]TEAMS!$D$1:$D$844&amp;[1]TEAMS!$F$1:$F$844,[1]TEAMS!AS$1:AS$844,0,0)</f>
        <v>52.900000000000006</v>
      </c>
      <c r="AQ138" s="10" cm="1">
        <f t="array" ref="AQ138">_xlfn.XLOOKUP($C138&amp;$D138&amp;$F138,[1]TEAMS!$C$1:$C$844&amp;[1]TEAMS!$D$1:$D$844&amp;[1]TEAMS!$F$1:$F$844,[1]TEAMS!AT$1:AT$844,0,0)</f>
        <v>24.2</v>
      </c>
      <c r="AR138" s="10" cm="1">
        <f t="array" ref="AR138">_xlfn.XLOOKUP($C138&amp;$D138&amp;$F138,[1]TEAMS!$C$1:$C$844&amp;[1]TEAMS!$D$1:$D$844&amp;[1]TEAMS!$F$1:$F$844,[1]TEAMS!AU$1:AU$844,0,0)</f>
        <v>1.6</v>
      </c>
      <c r="AS138" s="10" cm="1">
        <f t="array" ref="AS138">_xlfn.XLOOKUP($C138&amp;$D138&amp;$F138,[1]TEAMS!$C$1:$C$844&amp;[1]TEAMS!$D$1:$D$844&amp;[1]TEAMS!$F$1:$F$844,[1]TEAMS!AV$1:AV$844,0,0)</f>
        <v>1</v>
      </c>
      <c r="AT138" s="10" cm="1">
        <f t="array" ref="AT138">_xlfn.XLOOKUP($C138&amp;$D138&amp;$F138,[1]TEAMS!$C$1:$C$844&amp;[1]TEAMS!$D$1:$D$844&amp;[1]TEAMS!$F$1:$F$844,[1]TEAMS!AW$1:AW$844,0,0)</f>
        <v>19</v>
      </c>
      <c r="AU138" s="10" cm="1">
        <f t="array" ref="AU138">_xlfn.XLOOKUP($C138&amp;$D138&amp;$F138,[1]TEAMS!$C$1:$C$844&amp;[1]TEAMS!$D$1:$D$844&amp;[1]TEAMS!$F$1:$F$844,[1]TEAMS!AX$1:AX$844,0,0)</f>
        <v>1.2736842105263158</v>
      </c>
      <c r="AV138" s="10" cm="1">
        <f t="array" ref="AV138">_xlfn.XLOOKUP($C138&amp;$D138&amp;$F138,[1]TEAMS!$C$1:$C$844&amp;[1]TEAMS!$D$1:$D$844&amp;[1]TEAMS!$F$1:$F$844,[1]TEAMS!AY$1:AY$844,0,0)</f>
        <v>2.6</v>
      </c>
      <c r="AW138" s="7"/>
      <c r="AX138" s="7"/>
      <c r="BB138" s="1" t="s">
        <v>167</v>
      </c>
      <c r="BC138" s="1">
        <v>2015</v>
      </c>
      <c r="BD138" s="1" t="s">
        <v>49</v>
      </c>
      <c r="BE138" s="7" t="s">
        <v>137</v>
      </c>
      <c r="BH138">
        <v>5305000</v>
      </c>
    </row>
    <row r="139" spans="1:60" x14ac:dyDescent="0.2">
      <c r="A139" s="1" t="str">
        <f t="shared" si="14"/>
        <v>2015-GSW-Marreese Speights</v>
      </c>
      <c r="B139" s="1" t="s">
        <v>167</v>
      </c>
      <c r="C139" s="1">
        <v>2015</v>
      </c>
      <c r="D139" s="1" t="s">
        <v>49</v>
      </c>
      <c r="E139" s="1" t="str">
        <f t="shared" si="16"/>
        <v>2015-GSW</v>
      </c>
      <c r="F139" s="7" t="s">
        <v>170</v>
      </c>
      <c r="G139" s="7" cm="1">
        <f t="array" ref="G139">_xlfn.XLOOKUP($C139&amp;$D139&amp;$F139,[1]TEAMS!$C$1:$C$844&amp;[1]TEAMS!$D$1:$D$844&amp;[1]TEAMS!$F$1:$F$844,[1]TEAMS!G$1:G$844,"",0)</f>
        <v>5</v>
      </c>
      <c r="H139" s="7" t="str" cm="1">
        <f t="array" ref="H139">_xlfn.XLOOKUP($C139&amp;$D139&amp;$F139,[1]TEAMS!$C$1:$C$844&amp;[1]TEAMS!$D$1:$D$844&amp;[1]TEAMS!$F$1:$F$844,[1]TEAMS!H$1:H$844,"",0)</f>
        <v>C</v>
      </c>
      <c r="I139" s="8" cm="1">
        <f t="array" ref="I139">_xlfn.XLOOKUP($C139&amp;$D139&amp;$F139,[1]TEAMS!$C$1:$C$844&amp;[1]TEAMS!$D$1:$D$844&amp;[1]TEAMS!$F$1:$F$844,[1]TEAMS!BG$1:BG$844,"",0)</f>
        <v>4.95</v>
      </c>
      <c r="J139" s="9">
        <f t="shared" si="17"/>
        <v>5</v>
      </c>
      <c r="K139" s="7" cm="1">
        <f t="array" ref="K139">_xlfn.XLOOKUP($C139&amp;$D139&amp;$F139,[1]TEAMS!$C$1:$C$844&amp;[1]TEAMS!$D$1:$D$844&amp;[1]TEAMS!$F$1:$F$844,[1]TEAMS!J$1:J$844,"",0)</f>
        <v>82</v>
      </c>
      <c r="L139" s="7" cm="1">
        <f t="array" ref="L139">_xlfn.XLOOKUP($C139&amp;$D139&amp;$F139,[1]TEAMS!$C$1:$C$844&amp;[1]TEAMS!$D$1:$D$844&amp;[1]TEAMS!$F$1:$F$844,[1]TEAMS!L$1:L$844,"",0)</f>
        <v>255</v>
      </c>
      <c r="M139" s="10" cm="1">
        <f t="array" ref="M139">_xlfn.XLOOKUP($C139&amp;$D139&amp;$F139,[1]TEAMS!$C$1:$C$844&amp;[1]TEAMS!$D$1:$D$844&amp;[1]TEAMS!$F$1:$F$844,[1]TEAMS!N$1:N$844,"",0)</f>
        <v>26.658438753252636</v>
      </c>
      <c r="N139" s="7" cm="1">
        <f t="array" ref="N139">_xlfn.XLOOKUP($C139&amp;$D139&amp;$F139,[1]TEAMS!$C$1:$C$844&amp;[1]TEAMS!$D$1:$D$844&amp;[1]TEAMS!$F$1:$F$844,[1]TEAMS!O$1:O$844,"",0)</f>
        <v>86</v>
      </c>
      <c r="O139" s="11" cm="1">
        <f t="array" ref="O139">_xlfn.XLOOKUP($C139&amp;$D139&amp;$F139,[1]TEAMS!$C$1:$C$844&amp;[1]TEAMS!$D$1:$D$844&amp;[1]TEAMS!$F$1:$F$844,[1]TEAMS!P$1:P$844,"",0)</f>
        <v>1.0487804878048781</v>
      </c>
      <c r="P139" s="10" cm="1">
        <f t="array" ref="P139">_xlfn.XLOOKUP($C139&amp;$D139&amp;$F139,[1]TEAMS!$C$1:$C$844&amp;[1]TEAMS!$D$1:$D$844&amp;[1]TEAMS!$F$1:$F$844,[1]TEAMS!R$1:R$844,"",0)</f>
        <v>27.866666666666667</v>
      </c>
      <c r="Q139" s="7" t="str" cm="1">
        <f t="array" ref="Q139">_xlfn.XLOOKUP($C139&amp;$D139&amp;$F139,[1]TEAMS!$C$1:$C$844&amp;[1]TEAMS!$D$1:$D$844&amp;[1]TEAMS!$F$1:$F$844,[1]TEAMS!S$1:S$844,"",0)</f>
        <v>us</v>
      </c>
      <c r="R139" s="7" t="str" cm="1">
        <f t="array" ref="R139">_xlfn.XLOOKUP($C139&amp;$D139&amp;$F139,[1]TEAMS!$C$1:$C$844&amp;[1]TEAMS!$D$1:$D$844&amp;[1]TEAMS!$F$1:$F$844,[1]TEAMS!T$1:T$844,"",0)</f>
        <v>United States</v>
      </c>
      <c r="S139" s="7" t="str" cm="1">
        <f t="array" ref="S139">_xlfn.XLOOKUP($C139&amp;$D139&amp;$F139,[1]TEAMS!$C$1:$C$844&amp;[1]TEAMS!$D$1:$D$844&amp;[1]TEAMS!$F$1:$F$844,[1]TEAMS!U$1:U$844,"",0)</f>
        <v>North America</v>
      </c>
      <c r="T139" s="7" t="str" cm="1">
        <f t="array" ref="T139">_xlfn.XLOOKUP($C139&amp;$D139&amp;$F139,[1]TEAMS!$C$1:$C$844&amp;[1]TEAMS!$D$1:$D$844&amp;[1]TEAMS!$F$1:$F$844,[1]TEAMS!V$1:V$844,"",0)</f>
        <v>Americas</v>
      </c>
      <c r="U139" s="7" cm="1">
        <f t="array" ref="U139">_xlfn.XLOOKUP($C139&amp;$D139&amp;$F139,[1]TEAMS!$C$1:$C$844&amp;[1]TEAMS!$D$1:$D$844&amp;[1]TEAMS!$F$1:$F$844,[1]TEAMS!W$1:W$844,"",0)</f>
        <v>6</v>
      </c>
      <c r="V139" s="7" t="str" cm="1">
        <f t="array" ref="V139">_xlfn.XLOOKUP($C139&amp;$D139&amp;$F139,[1]TEAMS!$C$1:$C$844&amp;[1]TEAMS!$D$1:$D$844&amp;[1]TEAMS!$F$1:$F$844,[1]TEAMS!Z$1:Z$844,"",0)</f>
        <v>Florida</v>
      </c>
      <c r="W139" s="7" t="str" cm="1">
        <f t="array" ref="W139">_xlfn.XLOOKUP($C139&amp;$D139&amp;$F139,[1]TEAMS!$C$1:$C$844&amp;[1]TEAMS!$D$1:$D$844&amp;[1]TEAMS!$F$1:$F$844,[1]TEAMS!X$1:X$844,"",0)</f>
        <v>SEC</v>
      </c>
      <c r="X139" s="7" cm="1">
        <f t="array" ref="X139">_xlfn.XLOOKUP($C139&amp;$D139&amp;$F139,[1]TEAMS!$C$1:$C$844&amp;[1]TEAMS!$D$1:$D$844&amp;[1]TEAMS!$F$1:$F$844,[1]TEAMS!AF$1:AF$844,"",0)</f>
        <v>3657500</v>
      </c>
      <c r="Y139" s="8" cm="1">
        <f t="array" ref="Y139">_xlfn.XLOOKUP($C139&amp;$D139&amp;$F139,[1]TEAMS!$C$1:$C$844&amp;[1]TEAMS!$D$1:$D$844&amp;[1]TEAMS!$F$1:$F$844,[1]TEAMS!AG$1:AG$844,"",0)</f>
        <v>5.0507900264165642E-2</v>
      </c>
      <c r="Z139" s="7" cm="1">
        <f t="array" ref="Z139">_xlfn.XLOOKUP($C139&amp;$D139&amp;$F139,[1]TEAMS!$C$1:$C$844&amp;[1]TEAMS!$D$1:$D$844&amp;[1]TEAMS!$F$1:$F$844,[1]TEAMS!AJ$1:AJ$844,"",0)</f>
        <v>1207</v>
      </c>
      <c r="AA139" s="7" cm="1">
        <f t="array" ref="AA139">_xlfn.XLOOKUP($C139&amp;$D139&amp;$F139,[1]TEAMS!$C$1:$C$844&amp;[1]TEAMS!$D$1:$D$844&amp;[1]TEAMS!$F$1:$F$844,[1]TEAMS!AR$1:AR$844,"",0)</f>
        <v>12.1</v>
      </c>
      <c r="AB139" s="8">
        <f t="shared" si="15"/>
        <v>0.74022807906740995</v>
      </c>
      <c r="AC139" s="7" cm="1">
        <f t="array" ref="AC139">_xlfn.XLOOKUP($C139&amp;$D139&amp;$F139,[1]TEAMS!$C$1:$C$844&amp;[1]TEAMS!$D$1:$D$844&amp;[1]TEAMS!$F$1:$F$844,[1]TEAMS!AL$1:AL$844,0,0)</f>
        <v>2.2000000000000002</v>
      </c>
      <c r="AD139" s="7" cm="1">
        <f t="array" ref="AD139">_xlfn.XLOOKUP($C139&amp;$D139&amp;$F139,[1]TEAMS!$C$1:$C$844&amp;[1]TEAMS!$D$1:$D$844&amp;[1]TEAMS!$F$1:$F$844,[1]TEAMS!AM$1:AM$844,0,0)</f>
        <v>1.8</v>
      </c>
      <c r="AE139" s="7" cm="1">
        <f t="array" ref="AE139">_xlfn.XLOOKUP($C139&amp;$D139&amp;$F139,[1]TEAMS!$C$1:$C$844&amp;[1]TEAMS!$D$1:$D$844&amp;[1]TEAMS!$F$1:$F$844,[1]TEAMS!AN$1:AN$844,0,0)</f>
        <v>4</v>
      </c>
      <c r="AF139" s="7"/>
      <c r="AG139" s="8">
        <f t="shared" si="18"/>
        <v>0.91437500000000005</v>
      </c>
      <c r="AH139" s="8" cm="1">
        <f t="array" ref="AH139">IF(OR($AE139="",$Z139=""),0,SUMPRODUCT(--($C$2:$C$528=$C139),--($D$2:$D$528=$D139),$Z$2:$Z$528,$AE$2:$AE$528)/SUMIFS($Z$2:$Z$528,$C$2:$C$528,$C139,$D$2:$D$528,$D139))</f>
        <v>6.8495539787126214</v>
      </c>
      <c r="AI139" s="7" cm="1">
        <f t="array" ref="AI139">_xlfn.XLOOKUP($C139&amp;$D139&amp;$F139,[1]TEAMS!$C$1:$C$844&amp;[1]TEAMS!$D$1:$D$844&amp;[1]TEAMS!$F$1:$F$844,[1]TEAMS!AO$1:AO$844,"",0)</f>
        <v>-3.1</v>
      </c>
      <c r="AJ139" s="8">
        <f t="shared" si="19"/>
        <v>-1.1798387096774194</v>
      </c>
      <c r="AK139" s="8" cm="1">
        <f t="array" ref="AK139">IF(OR($AI139="",$Z139=""),0,SUMPRODUCT(--($C$2:$C$528=$C139),--($D$2:$D$528=$D139),$Z$2:$Z$528,$AI$2:$AI$528)/SUMIFS($Z$2:$Z$528,$C$2:$C$528,$C139,$D$2:$D$528,$D139))</f>
        <v>2.4889052204764317</v>
      </c>
      <c r="AL139" s="7" cm="1">
        <f t="array" ref="AL139">_xlfn.XLOOKUP($C139&amp;$D139&amp;$F139,[1]TEAMS!$C$1:$C$844&amp;[1]TEAMS!$D$1:$D$844&amp;[1]TEAMS!$F$1:$F$844,[1]TEAMS!AP$1:AP$844,"",0)</f>
        <v>-0.37</v>
      </c>
      <c r="AM139" s="8">
        <f t="shared" si="20"/>
        <v>-9.8851351351351351</v>
      </c>
      <c r="AN139" s="8" cm="1">
        <f t="array" ref="AN139">IF(OR($AL139="",$Z139=""),0,SUMPRODUCT(--($C$2:$C$528=$C139),--($D$2:$D$528=$D139),$Z$2:$Z$528,$AL$2:$AL$528)/SUMIFS($Z$2:$Z$528,$C$2:$C$528,$C139,$D$2:$D$528,$D139))</f>
        <v>1.7264987328940695</v>
      </c>
      <c r="AO139" s="7" cm="1">
        <f t="array" ref="AO139">_xlfn.XLOOKUP($C139&amp;$D139&amp;$F139,[1]TEAMS!$C$1:$C$844&amp;[1]TEAMS!$D$1:$D$844&amp;[1]TEAMS!$F$1:$F$844,[1]TEAMS!AQ$1:AQ$844,0,0)</f>
        <v>29.1</v>
      </c>
      <c r="AP139" s="7" cm="1">
        <f t="array" ref="AP139">_xlfn.XLOOKUP($C139&amp;$D139&amp;$F139,[1]TEAMS!$C$1:$C$844&amp;[1]TEAMS!$D$1:$D$844&amp;[1]TEAMS!$F$1:$F$844,[1]TEAMS!AS$1:AS$844,0,0)</f>
        <v>54.6</v>
      </c>
      <c r="AQ139" s="10" cm="1">
        <f t="array" ref="AQ139">_xlfn.XLOOKUP($C139&amp;$D139&amp;$F139,[1]TEAMS!$C$1:$C$844&amp;[1]TEAMS!$D$1:$D$844&amp;[1]TEAMS!$F$1:$F$844,[1]TEAMS!AT$1:AT$844,0,0)</f>
        <v>9.9</v>
      </c>
      <c r="AR139" s="10" cm="1">
        <f t="array" ref="AR139">_xlfn.XLOOKUP($C139&amp;$D139&amp;$F139,[1]TEAMS!$C$1:$C$844&amp;[1]TEAMS!$D$1:$D$844&amp;[1]TEAMS!$F$1:$F$844,[1]TEAMS!AU$1:AU$844,0,0)</f>
        <v>0.8</v>
      </c>
      <c r="AS139" s="10" cm="1">
        <f t="array" ref="AS139">_xlfn.XLOOKUP($C139&amp;$D139&amp;$F139,[1]TEAMS!$C$1:$C$844&amp;[1]TEAMS!$D$1:$D$844&amp;[1]TEAMS!$F$1:$F$844,[1]TEAMS!AV$1:AV$844,0,0)</f>
        <v>2.1</v>
      </c>
      <c r="AT139" s="10" cm="1">
        <f t="array" ref="AT139">_xlfn.XLOOKUP($C139&amp;$D139&amp;$F139,[1]TEAMS!$C$1:$C$844&amp;[1]TEAMS!$D$1:$D$844&amp;[1]TEAMS!$F$1:$F$844,[1]TEAMS!AW$1:AW$844,0,0)</f>
        <v>10.199999999999999</v>
      </c>
      <c r="AU139" s="10" cm="1">
        <f t="array" ref="AU139">_xlfn.XLOOKUP($C139&amp;$D139&amp;$F139,[1]TEAMS!$C$1:$C$844&amp;[1]TEAMS!$D$1:$D$844&amp;[1]TEAMS!$F$1:$F$844,[1]TEAMS!AX$1:AX$844,0,0)</f>
        <v>0.97058823529411775</v>
      </c>
      <c r="AV139" s="10" cm="1">
        <f t="array" ref="AV139">_xlfn.XLOOKUP($C139&amp;$D139&amp;$F139,[1]TEAMS!$C$1:$C$844&amp;[1]TEAMS!$D$1:$D$844&amp;[1]TEAMS!$F$1:$F$844,[1]TEAMS!AY$1:AY$844,0,0)</f>
        <v>2.9000000000000004</v>
      </c>
      <c r="AW139" s="7"/>
      <c r="AX139" s="7"/>
      <c r="BB139" s="1" t="s">
        <v>167</v>
      </c>
      <c r="BC139" s="1">
        <v>2015</v>
      </c>
      <c r="BD139" s="1" t="s">
        <v>49</v>
      </c>
      <c r="BE139" s="7" t="s">
        <v>170</v>
      </c>
      <c r="BH139">
        <v>3657500</v>
      </c>
    </row>
    <row r="140" spans="1:60" x14ac:dyDescent="0.2">
      <c r="A140" s="1" t="str">
        <f t="shared" si="14"/>
        <v>2015-GSW-Klay Thompson</v>
      </c>
      <c r="B140" s="1" t="s">
        <v>167</v>
      </c>
      <c r="C140" s="1">
        <v>2015</v>
      </c>
      <c r="D140" s="1" t="s">
        <v>49</v>
      </c>
      <c r="E140" s="1" t="str">
        <f t="shared" si="16"/>
        <v>2015-GSW</v>
      </c>
      <c r="F140" s="7" t="s">
        <v>51</v>
      </c>
      <c r="G140" s="7" cm="1">
        <f t="array" ref="G140">_xlfn.XLOOKUP($C140&amp;$D140&amp;$F140,[1]TEAMS!$C$1:$C$844&amp;[1]TEAMS!$D$1:$D$844&amp;[1]TEAMS!$F$1:$F$844,[1]TEAMS!G$1:G$844,"",0)</f>
        <v>11</v>
      </c>
      <c r="H140" s="7" t="str" cm="1">
        <f t="array" ref="H140">_xlfn.XLOOKUP($C140&amp;$D140&amp;$F140,[1]TEAMS!$C$1:$C$844&amp;[1]TEAMS!$D$1:$D$844&amp;[1]TEAMS!$F$1:$F$844,[1]TEAMS!H$1:H$844,"",0)</f>
        <v>SG</v>
      </c>
      <c r="I140" s="8" cm="1">
        <f t="array" ref="I140">_xlfn.XLOOKUP($C140&amp;$D140&amp;$F140,[1]TEAMS!$C$1:$C$844&amp;[1]TEAMS!$D$1:$D$844&amp;[1]TEAMS!$F$1:$F$844,[1]TEAMS!BG$1:BG$844,"",0)</f>
        <v>2.08</v>
      </c>
      <c r="J140" s="9">
        <f t="shared" si="17"/>
        <v>2</v>
      </c>
      <c r="K140" s="7" cm="1">
        <f t="array" ref="K140">_xlfn.XLOOKUP($C140&amp;$D140&amp;$F140,[1]TEAMS!$C$1:$C$844&amp;[1]TEAMS!$D$1:$D$844&amp;[1]TEAMS!$F$1:$F$844,[1]TEAMS!J$1:J$844,"",0)</f>
        <v>78</v>
      </c>
      <c r="L140" s="7" cm="1">
        <f t="array" ref="L140">_xlfn.XLOOKUP($C140&amp;$D140&amp;$F140,[1]TEAMS!$C$1:$C$844&amp;[1]TEAMS!$D$1:$D$844&amp;[1]TEAMS!$F$1:$F$844,[1]TEAMS!L$1:L$844,"",0)</f>
        <v>215</v>
      </c>
      <c r="M140" s="10" cm="1">
        <f t="array" ref="M140">_xlfn.XLOOKUP($C140&amp;$D140&amp;$F140,[1]TEAMS!$C$1:$C$844&amp;[1]TEAMS!$D$1:$D$844&amp;[1]TEAMS!$F$1:$F$844,[1]TEAMS!N$1:N$844,"",0)</f>
        <v>24.841138162475154</v>
      </c>
      <c r="N140" s="7" cm="1">
        <f t="array" ref="N140">_xlfn.XLOOKUP($C140&amp;$D140&amp;$F140,[1]TEAMS!$C$1:$C$844&amp;[1]TEAMS!$D$1:$D$844&amp;[1]TEAMS!$F$1:$F$844,[1]TEAMS!O$1:O$844,"",0)</f>
        <v>82</v>
      </c>
      <c r="O140" s="11" cm="1">
        <f t="array" ref="O140">_xlfn.XLOOKUP($C140&amp;$D140&amp;$F140,[1]TEAMS!$C$1:$C$844&amp;[1]TEAMS!$D$1:$D$844&amp;[1]TEAMS!$F$1:$F$844,[1]TEAMS!P$1:P$844,"",0)</f>
        <v>1.0512820512820513</v>
      </c>
      <c r="P140" s="10" cm="1">
        <f t="array" ref="P140">_xlfn.XLOOKUP($C140&amp;$D140&amp;$F140,[1]TEAMS!$C$1:$C$844&amp;[1]TEAMS!$D$1:$D$844&amp;[1]TEAMS!$F$1:$F$844,[1]TEAMS!R$1:R$844,"",0)</f>
        <v>25.355555555555554</v>
      </c>
      <c r="Q140" s="7" t="str" cm="1">
        <f t="array" ref="Q140">_xlfn.XLOOKUP($C140&amp;$D140&amp;$F140,[1]TEAMS!$C$1:$C$844&amp;[1]TEAMS!$D$1:$D$844&amp;[1]TEAMS!$F$1:$F$844,[1]TEAMS!S$1:S$844,"",0)</f>
        <v>us</v>
      </c>
      <c r="R140" s="7" t="str" cm="1">
        <f t="array" ref="R140">_xlfn.XLOOKUP($C140&amp;$D140&amp;$F140,[1]TEAMS!$C$1:$C$844&amp;[1]TEAMS!$D$1:$D$844&amp;[1]TEAMS!$F$1:$F$844,[1]TEAMS!T$1:T$844,"",0)</f>
        <v>United States</v>
      </c>
      <c r="S140" s="7" t="str" cm="1">
        <f t="array" ref="S140">_xlfn.XLOOKUP($C140&amp;$D140&amp;$F140,[1]TEAMS!$C$1:$C$844&amp;[1]TEAMS!$D$1:$D$844&amp;[1]TEAMS!$F$1:$F$844,[1]TEAMS!U$1:U$844,"",0)</f>
        <v>North America</v>
      </c>
      <c r="T140" s="7" t="str" cm="1">
        <f t="array" ref="T140">_xlfn.XLOOKUP($C140&amp;$D140&amp;$F140,[1]TEAMS!$C$1:$C$844&amp;[1]TEAMS!$D$1:$D$844&amp;[1]TEAMS!$F$1:$F$844,[1]TEAMS!V$1:V$844,"",0)</f>
        <v>Americas</v>
      </c>
      <c r="U140" s="7" cm="1">
        <f t="array" ref="U140">_xlfn.XLOOKUP($C140&amp;$D140&amp;$F140,[1]TEAMS!$C$1:$C$844&amp;[1]TEAMS!$D$1:$D$844&amp;[1]TEAMS!$F$1:$F$844,[1]TEAMS!W$1:W$844,"",0)</f>
        <v>3</v>
      </c>
      <c r="V140" s="7" t="str" cm="1">
        <f t="array" ref="V140">_xlfn.XLOOKUP($C140&amp;$D140&amp;$F140,[1]TEAMS!$C$1:$C$844&amp;[1]TEAMS!$D$1:$D$844&amp;[1]TEAMS!$F$1:$F$844,[1]TEAMS!Z$1:Z$844,"",0)</f>
        <v>Washington State</v>
      </c>
      <c r="W140" s="7" t="str" cm="1">
        <f t="array" ref="W140">_xlfn.XLOOKUP($C140&amp;$D140&amp;$F140,[1]TEAMS!$C$1:$C$844&amp;[1]TEAMS!$D$1:$D$844&amp;[1]TEAMS!$F$1:$F$844,[1]TEAMS!X$1:X$844,"",0)</f>
        <v>PAC12</v>
      </c>
      <c r="X140" s="7" cm="1">
        <f t="array" ref="X140">_xlfn.XLOOKUP($C140&amp;$D140&amp;$F140,[1]TEAMS!$C$1:$C$844&amp;[1]TEAMS!$D$1:$D$844&amp;[1]TEAMS!$F$1:$F$844,[1]TEAMS!AF$1:AF$844,"",0)</f>
        <v>3075880</v>
      </c>
      <c r="Y140" s="8" cm="1">
        <f t="array" ref="Y140">_xlfn.XLOOKUP($C140&amp;$D140&amp;$F140,[1]TEAMS!$C$1:$C$844&amp;[1]TEAMS!$D$1:$D$844&amp;[1]TEAMS!$F$1:$F$844,[1]TEAMS!AG$1:AG$844,"",0)</f>
        <v>4.2476073893244516E-2</v>
      </c>
      <c r="Z140" s="7" cm="1">
        <f t="array" ref="Z140">_xlfn.XLOOKUP($C140&amp;$D140&amp;$F140,[1]TEAMS!$C$1:$C$844&amp;[1]TEAMS!$D$1:$D$844&amp;[1]TEAMS!$F$1:$F$844,[1]TEAMS!AJ$1:AJ$844,"",0)</f>
        <v>2455</v>
      </c>
      <c r="AA140" s="7" cm="1">
        <f t="array" ref="AA140">_xlfn.XLOOKUP($C140&amp;$D140&amp;$F140,[1]TEAMS!$C$1:$C$844&amp;[1]TEAMS!$D$1:$D$844&amp;[1]TEAMS!$F$1:$F$844,[1]TEAMS!AR$1:AR$844,"",0)</f>
        <v>12.9</v>
      </c>
      <c r="AB140" s="8">
        <f t="shared" si="15"/>
        <v>1.6051444500760264</v>
      </c>
      <c r="AC140" s="7" cm="1">
        <f t="array" ref="AC140">_xlfn.XLOOKUP($C140&amp;$D140&amp;$F140,[1]TEAMS!$C$1:$C$844&amp;[1]TEAMS!$D$1:$D$844&amp;[1]TEAMS!$F$1:$F$844,[1]TEAMS!AL$1:AL$844,0,0)</f>
        <v>5.7</v>
      </c>
      <c r="AD140" s="7" cm="1">
        <f t="array" ref="AD140">_xlfn.XLOOKUP($C140&amp;$D140&amp;$F140,[1]TEAMS!$C$1:$C$844&amp;[1]TEAMS!$D$1:$D$844&amp;[1]TEAMS!$F$1:$F$844,[1]TEAMS!AM$1:AM$844,0,0)</f>
        <v>3.1</v>
      </c>
      <c r="AE140" s="7" cm="1">
        <f t="array" ref="AE140">_xlfn.XLOOKUP($C140&amp;$D140&amp;$F140,[1]TEAMS!$C$1:$C$844&amp;[1]TEAMS!$D$1:$D$844&amp;[1]TEAMS!$F$1:$F$844,[1]TEAMS!AN$1:AN$844,0,0)</f>
        <v>8.8000000000000007</v>
      </c>
      <c r="AF140" s="7"/>
      <c r="AG140" s="8">
        <f t="shared" si="18"/>
        <v>0.34953181818181817</v>
      </c>
      <c r="AH140" s="8" cm="1">
        <f t="array" ref="AH140">IF(OR($AE140="",$Z140=""),0,SUMPRODUCT(--($C$2:$C$528=$C140),--($D$2:$D$528=$D140),$Z$2:$Z$528,$AE$2:$AE$528)/SUMIFS($Z$2:$Z$528,$C$2:$C$528,$C140,$D$2:$D$528,$D140))</f>
        <v>6.8495539787126214</v>
      </c>
      <c r="AI140" s="7" cm="1">
        <f t="array" ref="AI140">_xlfn.XLOOKUP($C140&amp;$D140&amp;$F140,[1]TEAMS!$C$1:$C$844&amp;[1]TEAMS!$D$1:$D$844&amp;[1]TEAMS!$F$1:$F$844,[1]TEAMS!AO$1:AO$844,"",0)</f>
        <v>5.3</v>
      </c>
      <c r="AJ140" s="8">
        <f t="shared" si="19"/>
        <v>0.58035471698113217</v>
      </c>
      <c r="AK140" s="8" cm="1">
        <f t="array" ref="AK140">IF(OR($AI140="",$Z140=""),0,SUMPRODUCT(--($C$2:$C$528=$C140),--($D$2:$D$528=$D140),$Z$2:$Z$528,$AI$2:$AI$528)/SUMIFS($Z$2:$Z$528,$C$2:$C$528,$C140,$D$2:$D$528,$D140))</f>
        <v>2.4889052204764317</v>
      </c>
      <c r="AL140" s="7" cm="1">
        <f t="array" ref="AL140">_xlfn.XLOOKUP($C140&amp;$D140&amp;$F140,[1]TEAMS!$C$1:$C$844&amp;[1]TEAMS!$D$1:$D$844&amp;[1]TEAMS!$F$1:$F$844,[1]TEAMS!AP$1:AP$844,"",0)</f>
        <v>3.05</v>
      </c>
      <c r="AM140" s="8">
        <f t="shared" si="20"/>
        <v>1.0084852459016393</v>
      </c>
      <c r="AN140" s="8" cm="1">
        <f t="array" ref="AN140">IF(OR($AL140="",$Z140=""),0,SUMPRODUCT(--($C$2:$C$528=$C140),--($D$2:$D$528=$D140),$Z$2:$Z$528,$AL$2:$AL$528)/SUMIFS($Z$2:$Z$528,$C$2:$C$528,$C140,$D$2:$D$528,$D140))</f>
        <v>1.7264987328940695</v>
      </c>
      <c r="AO140" s="7" cm="1">
        <f t="array" ref="AO140">_xlfn.XLOOKUP($C140&amp;$D140&amp;$F140,[1]TEAMS!$C$1:$C$844&amp;[1]TEAMS!$D$1:$D$844&amp;[1]TEAMS!$F$1:$F$844,[1]TEAMS!AQ$1:AQ$844,0,0)</f>
        <v>27.6</v>
      </c>
      <c r="AP140" s="7" cm="1">
        <f t="array" ref="AP140">_xlfn.XLOOKUP($C140&amp;$D140&amp;$F140,[1]TEAMS!$C$1:$C$844&amp;[1]TEAMS!$D$1:$D$844&amp;[1]TEAMS!$F$1:$F$844,[1]TEAMS!AS$1:AS$844,0,0)</f>
        <v>59.099999999999994</v>
      </c>
      <c r="AQ140" s="10" cm="1">
        <f t="array" ref="AQ140">_xlfn.XLOOKUP($C140&amp;$D140&amp;$F140,[1]TEAMS!$C$1:$C$844&amp;[1]TEAMS!$D$1:$D$844&amp;[1]TEAMS!$F$1:$F$844,[1]TEAMS!AT$1:AT$844,0,0)</f>
        <v>14.6</v>
      </c>
      <c r="AR140" s="10" cm="1">
        <f t="array" ref="AR140">_xlfn.XLOOKUP($C140&amp;$D140&amp;$F140,[1]TEAMS!$C$1:$C$844&amp;[1]TEAMS!$D$1:$D$844&amp;[1]TEAMS!$F$1:$F$844,[1]TEAMS!AU$1:AU$844,0,0)</f>
        <v>1.7</v>
      </c>
      <c r="AS140" s="10" cm="1">
        <f t="array" ref="AS140">_xlfn.XLOOKUP($C140&amp;$D140&amp;$F140,[1]TEAMS!$C$1:$C$844&amp;[1]TEAMS!$D$1:$D$844&amp;[1]TEAMS!$F$1:$F$844,[1]TEAMS!AV$1:AV$844,0,0)</f>
        <v>1.8</v>
      </c>
      <c r="AT140" s="10" cm="1">
        <f t="array" ref="AT140">_xlfn.XLOOKUP($C140&amp;$D140&amp;$F140,[1]TEAMS!$C$1:$C$844&amp;[1]TEAMS!$D$1:$D$844&amp;[1]TEAMS!$F$1:$F$844,[1]TEAMS!AW$1:AW$844,0,0)</f>
        <v>9.5</v>
      </c>
      <c r="AU140" s="10" cm="1">
        <f t="array" ref="AU140">_xlfn.XLOOKUP($C140&amp;$D140&amp;$F140,[1]TEAMS!$C$1:$C$844&amp;[1]TEAMS!$D$1:$D$844&amp;[1]TEAMS!$F$1:$F$844,[1]TEAMS!AX$1:AX$844,0,0)</f>
        <v>1.5368421052631578</v>
      </c>
      <c r="AV140" s="10" cm="1">
        <f t="array" ref="AV140">_xlfn.XLOOKUP($C140&amp;$D140&amp;$F140,[1]TEAMS!$C$1:$C$844&amp;[1]TEAMS!$D$1:$D$844&amp;[1]TEAMS!$F$1:$F$844,[1]TEAMS!AY$1:AY$844,0,0)</f>
        <v>3.5</v>
      </c>
      <c r="AW140" s="7"/>
      <c r="AX140" s="7"/>
      <c r="BB140" s="1" t="s">
        <v>167</v>
      </c>
      <c r="BC140" s="1">
        <v>2015</v>
      </c>
      <c r="BD140" s="1" t="s">
        <v>49</v>
      </c>
      <c r="BE140" s="7" t="s">
        <v>51</v>
      </c>
      <c r="BH140">
        <v>3075880</v>
      </c>
    </row>
    <row r="141" spans="1:60" x14ac:dyDescent="0.2">
      <c r="A141" s="1" t="str">
        <f t="shared" si="14"/>
        <v>2015-GSW-Harrison Barnes</v>
      </c>
      <c r="B141" s="1" t="s">
        <v>167</v>
      </c>
      <c r="C141" s="1">
        <v>2015</v>
      </c>
      <c r="D141" s="1" t="s">
        <v>49</v>
      </c>
      <c r="E141" s="1" t="str">
        <f t="shared" si="16"/>
        <v>2015-GSW</v>
      </c>
      <c r="F141" s="7" t="s">
        <v>171</v>
      </c>
      <c r="G141" s="7" cm="1">
        <f t="array" ref="G141">_xlfn.XLOOKUP($C141&amp;$D141&amp;$F141,[1]TEAMS!$C$1:$C$844&amp;[1]TEAMS!$D$1:$D$844&amp;[1]TEAMS!$F$1:$F$844,[1]TEAMS!G$1:G$844,"",0)</f>
        <v>40</v>
      </c>
      <c r="H141" s="7" t="str" cm="1">
        <f t="array" ref="H141">_xlfn.XLOOKUP($C141&amp;$D141&amp;$F141,[1]TEAMS!$C$1:$C$844&amp;[1]TEAMS!$D$1:$D$844&amp;[1]TEAMS!$F$1:$F$844,[1]TEAMS!H$1:H$844,"",0)</f>
        <v>SF</v>
      </c>
      <c r="I141" s="8" cm="1">
        <f t="array" ref="I141">_xlfn.XLOOKUP($C141&amp;$D141&amp;$F141,[1]TEAMS!$C$1:$C$844&amp;[1]TEAMS!$D$1:$D$844&amp;[1]TEAMS!$F$1:$F$844,[1]TEAMS!BG$1:BG$844,"",0)</f>
        <v>3.39</v>
      </c>
      <c r="J141" s="9">
        <f t="shared" si="17"/>
        <v>3</v>
      </c>
      <c r="K141" s="7" cm="1">
        <f t="array" ref="K141">_xlfn.XLOOKUP($C141&amp;$D141&amp;$F141,[1]TEAMS!$C$1:$C$844&amp;[1]TEAMS!$D$1:$D$844&amp;[1]TEAMS!$F$1:$F$844,[1]TEAMS!J$1:J$844,"",0)</f>
        <v>80</v>
      </c>
      <c r="L141" s="7" cm="1">
        <f t="array" ref="L141">_xlfn.XLOOKUP($C141&amp;$D141&amp;$F141,[1]TEAMS!$C$1:$C$844&amp;[1]TEAMS!$D$1:$D$844&amp;[1]TEAMS!$F$1:$F$844,[1]TEAMS!L$1:L$844,"",0)</f>
        <v>225</v>
      </c>
      <c r="M141" s="10" cm="1">
        <f t="array" ref="M141">_xlfn.XLOOKUP($C141&amp;$D141&amp;$F141,[1]TEAMS!$C$1:$C$844&amp;[1]TEAMS!$D$1:$D$844&amp;[1]TEAMS!$F$1:$F$844,[1]TEAMS!N$1:N$844,"",0)</f>
        <v>24.712960778061216</v>
      </c>
      <c r="N141" s="7" cm="1">
        <f t="array" ref="N141">_xlfn.XLOOKUP($C141&amp;$D141&amp;$F141,[1]TEAMS!$C$1:$C$844&amp;[1]TEAMS!$D$1:$D$844&amp;[1]TEAMS!$F$1:$F$844,[1]TEAMS!O$1:O$844,"",0)</f>
        <v>83.25</v>
      </c>
      <c r="O141" s="11" cm="1">
        <f t="array" ref="O141">_xlfn.XLOOKUP($C141&amp;$D141&amp;$F141,[1]TEAMS!$C$1:$C$844&amp;[1]TEAMS!$D$1:$D$844&amp;[1]TEAMS!$F$1:$F$844,[1]TEAMS!P$1:P$844,"",0)</f>
        <v>1.0406249999999999</v>
      </c>
      <c r="P141" s="10" cm="1">
        <f t="array" ref="P141">_xlfn.XLOOKUP($C141&amp;$D141&amp;$F141,[1]TEAMS!$C$1:$C$844&amp;[1]TEAMS!$D$1:$D$844&amp;[1]TEAMS!$F$1:$F$844,[1]TEAMS!R$1:R$844,"",0)</f>
        <v>23.044444444444444</v>
      </c>
      <c r="Q141" s="7" t="str" cm="1">
        <f t="array" ref="Q141">_xlfn.XLOOKUP($C141&amp;$D141&amp;$F141,[1]TEAMS!$C$1:$C$844&amp;[1]TEAMS!$D$1:$D$844&amp;[1]TEAMS!$F$1:$F$844,[1]TEAMS!S$1:S$844,"",0)</f>
        <v>us</v>
      </c>
      <c r="R141" s="7" t="str" cm="1">
        <f t="array" ref="R141">_xlfn.XLOOKUP($C141&amp;$D141&amp;$F141,[1]TEAMS!$C$1:$C$844&amp;[1]TEAMS!$D$1:$D$844&amp;[1]TEAMS!$F$1:$F$844,[1]TEAMS!T$1:T$844,"",0)</f>
        <v>United States</v>
      </c>
      <c r="S141" s="7" t="str" cm="1">
        <f t="array" ref="S141">_xlfn.XLOOKUP($C141&amp;$D141&amp;$F141,[1]TEAMS!$C$1:$C$844&amp;[1]TEAMS!$D$1:$D$844&amp;[1]TEAMS!$F$1:$F$844,[1]TEAMS!U$1:U$844,"",0)</f>
        <v>North America</v>
      </c>
      <c r="T141" s="7" t="str" cm="1">
        <f t="array" ref="T141">_xlfn.XLOOKUP($C141&amp;$D141&amp;$F141,[1]TEAMS!$C$1:$C$844&amp;[1]TEAMS!$D$1:$D$844&amp;[1]TEAMS!$F$1:$F$844,[1]TEAMS!V$1:V$844,"",0)</f>
        <v>Americas</v>
      </c>
      <c r="U141" s="7" cm="1">
        <f t="array" ref="U141">_xlfn.XLOOKUP($C141&amp;$D141&amp;$F141,[1]TEAMS!$C$1:$C$844&amp;[1]TEAMS!$D$1:$D$844&amp;[1]TEAMS!$F$1:$F$844,[1]TEAMS!W$1:W$844,"",0)</f>
        <v>2</v>
      </c>
      <c r="V141" s="7" t="str" cm="1">
        <f t="array" ref="V141">_xlfn.XLOOKUP($C141&amp;$D141&amp;$F141,[1]TEAMS!$C$1:$C$844&amp;[1]TEAMS!$D$1:$D$844&amp;[1]TEAMS!$F$1:$F$844,[1]TEAMS!Z$1:Z$844,"",0)</f>
        <v>UNC</v>
      </c>
      <c r="W141" s="7" t="str" cm="1">
        <f t="array" ref="W141">_xlfn.XLOOKUP($C141&amp;$D141&amp;$F141,[1]TEAMS!$C$1:$C$844&amp;[1]TEAMS!$D$1:$D$844&amp;[1]TEAMS!$F$1:$F$844,[1]TEAMS!X$1:X$844,"",0)</f>
        <v>ACC</v>
      </c>
      <c r="X141" s="7" cm="1">
        <f t="array" ref="X141">_xlfn.XLOOKUP($C141&amp;$D141&amp;$F141,[1]TEAMS!$C$1:$C$844&amp;[1]TEAMS!$D$1:$D$844&amp;[1]TEAMS!$F$1:$F$844,[1]TEAMS!AF$1:AF$844,"",0)</f>
        <v>3049920</v>
      </c>
      <c r="Y141" s="8" cm="1">
        <f t="array" ref="Y141">_xlfn.XLOOKUP($C141&amp;$D141&amp;$F141,[1]TEAMS!$C$1:$C$844&amp;[1]TEAMS!$D$1:$D$844&amp;[1]TEAMS!$F$1:$F$844,[1]TEAMS!AG$1:AG$844,"",0)</f>
        <v>4.2117581728963516E-2</v>
      </c>
      <c r="Z141" s="7" cm="1">
        <f t="array" ref="Z141">_xlfn.XLOOKUP($C141&amp;$D141&amp;$F141,[1]TEAMS!$C$1:$C$844&amp;[1]TEAMS!$D$1:$D$844&amp;[1]TEAMS!$F$1:$F$844,[1]TEAMS!AJ$1:AJ$844,"",0)</f>
        <v>2318</v>
      </c>
      <c r="AA141" s="7" cm="1">
        <f t="array" ref="AA141">_xlfn.XLOOKUP($C141&amp;$D141&amp;$F141,[1]TEAMS!$C$1:$C$844&amp;[1]TEAMS!$D$1:$D$844&amp;[1]TEAMS!$F$1:$F$844,[1]TEAMS!AR$1:AR$844,"",0)</f>
        <v>15.8</v>
      </c>
      <c r="AB141" s="8">
        <f t="shared" si="15"/>
        <v>1.8562797769893564</v>
      </c>
      <c r="AC141" s="7" cm="1">
        <f t="array" ref="AC141">_xlfn.XLOOKUP($C141&amp;$D141&amp;$F141,[1]TEAMS!$C$1:$C$844&amp;[1]TEAMS!$D$1:$D$844&amp;[1]TEAMS!$F$1:$F$844,[1]TEAMS!AL$1:AL$844,0,0)</f>
        <v>3.7</v>
      </c>
      <c r="AD141" s="7" cm="1">
        <f t="array" ref="AD141">_xlfn.XLOOKUP($C141&amp;$D141&amp;$F141,[1]TEAMS!$C$1:$C$844&amp;[1]TEAMS!$D$1:$D$844&amp;[1]TEAMS!$F$1:$F$844,[1]TEAMS!AM$1:AM$844,0,0)</f>
        <v>3</v>
      </c>
      <c r="AE141" s="7" cm="1">
        <f t="array" ref="AE141">_xlfn.XLOOKUP($C141&amp;$D141&amp;$F141,[1]TEAMS!$C$1:$C$844&amp;[1]TEAMS!$D$1:$D$844&amp;[1]TEAMS!$F$1:$F$844,[1]TEAMS!AN$1:AN$844,0,0)</f>
        <v>6.7</v>
      </c>
      <c r="AF141" s="7"/>
      <c r="AG141" s="8">
        <f t="shared" si="18"/>
        <v>0.45521194029850748</v>
      </c>
      <c r="AH141" s="8" cm="1">
        <f t="array" ref="AH141">IF(OR($AE141="",$Z141=""),0,SUMPRODUCT(--($C$2:$C$528=$C141),--($D$2:$D$528=$D141),$Z$2:$Z$528,$AE$2:$AE$528)/SUMIFS($Z$2:$Z$528,$C$2:$C$528,$C141,$D$2:$D$528,$D141))</f>
        <v>6.8495539787126214</v>
      </c>
      <c r="AI141" s="7" cm="1">
        <f t="array" ref="AI141">_xlfn.XLOOKUP($C141&amp;$D141&amp;$F141,[1]TEAMS!$C$1:$C$844&amp;[1]TEAMS!$D$1:$D$844&amp;[1]TEAMS!$F$1:$F$844,[1]TEAMS!AO$1:AO$844,"",0)</f>
        <v>-0.4</v>
      </c>
      <c r="AJ141" s="8">
        <f t="shared" si="19"/>
        <v>-7.6248000000000005</v>
      </c>
      <c r="AK141" s="8" cm="1">
        <f t="array" ref="AK141">IF(OR($AI141="",$Z141=""),0,SUMPRODUCT(--($C$2:$C$528=$C141),--($D$2:$D$528=$D141),$Z$2:$Z$528,$AI$2:$AI$528)/SUMIFS($Z$2:$Z$528,$C$2:$C$528,$C141,$D$2:$D$528,$D141))</f>
        <v>2.4889052204764317</v>
      </c>
      <c r="AL141" s="7" cm="1">
        <f t="array" ref="AL141">_xlfn.XLOOKUP($C141&amp;$D141&amp;$F141,[1]TEAMS!$C$1:$C$844&amp;[1]TEAMS!$D$1:$D$844&amp;[1]TEAMS!$F$1:$F$844,[1]TEAMS!AP$1:AP$844,"",0)</f>
        <v>0.66</v>
      </c>
      <c r="AM141" s="8">
        <f t="shared" si="20"/>
        <v>4.6210909090909089</v>
      </c>
      <c r="AN141" s="8" cm="1">
        <f t="array" ref="AN141">IF(OR($AL141="",$Z141=""),0,SUMPRODUCT(--($C$2:$C$528=$C141),--($D$2:$D$528=$D141),$Z$2:$Z$528,$AL$2:$AL$528)/SUMIFS($Z$2:$Z$528,$C$2:$C$528,$C141,$D$2:$D$528,$D141))</f>
        <v>1.7264987328940695</v>
      </c>
      <c r="AO141" s="7" cm="1">
        <f t="array" ref="AO141">_xlfn.XLOOKUP($C141&amp;$D141&amp;$F141,[1]TEAMS!$C$1:$C$844&amp;[1]TEAMS!$D$1:$D$844&amp;[1]TEAMS!$F$1:$F$844,[1]TEAMS!AQ$1:AQ$844,0,0)</f>
        <v>14.9</v>
      </c>
      <c r="AP141" s="7" cm="1">
        <f t="array" ref="AP141">_xlfn.XLOOKUP($C141&amp;$D141&amp;$F141,[1]TEAMS!$C$1:$C$844&amp;[1]TEAMS!$D$1:$D$844&amp;[1]TEAMS!$F$1:$F$844,[1]TEAMS!AS$1:AS$844,0,0)</f>
        <v>57.3</v>
      </c>
      <c r="AQ141" s="10" cm="1">
        <f t="array" ref="AQ141">_xlfn.XLOOKUP($C141&amp;$D141&amp;$F141,[1]TEAMS!$C$1:$C$844&amp;[1]TEAMS!$D$1:$D$844&amp;[1]TEAMS!$F$1:$F$844,[1]TEAMS!AT$1:AT$844,0,0)</f>
        <v>6.9</v>
      </c>
      <c r="AR141" s="10" cm="1">
        <f t="array" ref="AR141">_xlfn.XLOOKUP($C141&amp;$D141&amp;$F141,[1]TEAMS!$C$1:$C$844&amp;[1]TEAMS!$D$1:$D$844&amp;[1]TEAMS!$F$1:$F$844,[1]TEAMS!AU$1:AU$844,0,0)</f>
        <v>1.3</v>
      </c>
      <c r="AS141" s="10" cm="1">
        <f t="array" ref="AS141">_xlfn.XLOOKUP($C141&amp;$D141&amp;$F141,[1]TEAMS!$C$1:$C$844&amp;[1]TEAMS!$D$1:$D$844&amp;[1]TEAMS!$F$1:$F$844,[1]TEAMS!AV$1:AV$844,0,0)</f>
        <v>0.6</v>
      </c>
      <c r="AT141" s="10" cm="1">
        <f t="array" ref="AT141">_xlfn.XLOOKUP($C141&amp;$D141&amp;$F141,[1]TEAMS!$C$1:$C$844&amp;[1]TEAMS!$D$1:$D$844&amp;[1]TEAMS!$F$1:$F$844,[1]TEAMS!AW$1:AW$844,0,0)</f>
        <v>9</v>
      </c>
      <c r="AU141" s="10" cm="1">
        <f t="array" ref="AU141">_xlfn.XLOOKUP($C141&amp;$D141&amp;$F141,[1]TEAMS!$C$1:$C$844&amp;[1]TEAMS!$D$1:$D$844&amp;[1]TEAMS!$F$1:$F$844,[1]TEAMS!AX$1:AX$844,0,0)</f>
        <v>0.76666666666666672</v>
      </c>
      <c r="AV141" s="10" cm="1">
        <f t="array" ref="AV141">_xlfn.XLOOKUP($C141&amp;$D141&amp;$F141,[1]TEAMS!$C$1:$C$844&amp;[1]TEAMS!$D$1:$D$844&amp;[1]TEAMS!$F$1:$F$844,[1]TEAMS!AY$1:AY$844,0,0)</f>
        <v>1.9</v>
      </c>
      <c r="AW141" s="7"/>
      <c r="AX141" s="7"/>
      <c r="BB141" s="1" t="s">
        <v>167</v>
      </c>
      <c r="BC141" s="1">
        <v>2015</v>
      </c>
      <c r="BD141" s="1" t="s">
        <v>49</v>
      </c>
      <c r="BE141" s="7" t="s">
        <v>171</v>
      </c>
      <c r="BH141">
        <v>3049920</v>
      </c>
    </row>
    <row r="142" spans="1:60" x14ac:dyDescent="0.2">
      <c r="A142" s="1" t="str">
        <f t="shared" si="14"/>
        <v>2015-GSW-Leandro Barbosa</v>
      </c>
      <c r="B142" s="1" t="s">
        <v>167</v>
      </c>
      <c r="C142" s="1">
        <v>2015</v>
      </c>
      <c r="D142" s="1" t="s">
        <v>49</v>
      </c>
      <c r="E142" s="1" t="str">
        <f t="shared" si="16"/>
        <v>2015-GSW</v>
      </c>
      <c r="F142" s="7" t="s">
        <v>172</v>
      </c>
      <c r="G142" s="7" cm="1">
        <f t="array" ref="G142">_xlfn.XLOOKUP($C142&amp;$D142&amp;$F142,[1]TEAMS!$C$1:$C$844&amp;[1]TEAMS!$D$1:$D$844&amp;[1]TEAMS!$F$1:$F$844,[1]TEAMS!G$1:G$844,"",0)</f>
        <v>19</v>
      </c>
      <c r="H142" s="7" t="str" cm="1">
        <f t="array" ref="H142">_xlfn.XLOOKUP($C142&amp;$D142&amp;$F142,[1]TEAMS!$C$1:$C$844&amp;[1]TEAMS!$D$1:$D$844&amp;[1]TEAMS!$F$1:$F$844,[1]TEAMS!H$1:H$844,"",0)</f>
        <v>SG</v>
      </c>
      <c r="I142" s="8" cm="1">
        <f t="array" ref="I142">_xlfn.XLOOKUP($C142&amp;$D142&amp;$F142,[1]TEAMS!$C$1:$C$844&amp;[1]TEAMS!$D$1:$D$844&amp;[1]TEAMS!$F$1:$F$844,[1]TEAMS!BG$1:BG$844,"",0)</f>
        <v>1.8699999999999999</v>
      </c>
      <c r="J142" s="9">
        <f t="shared" si="17"/>
        <v>2</v>
      </c>
      <c r="K142" s="7" cm="1">
        <f t="array" ref="K142">_xlfn.XLOOKUP($C142&amp;$D142&amp;$F142,[1]TEAMS!$C$1:$C$844&amp;[1]TEAMS!$D$1:$D$844&amp;[1]TEAMS!$F$1:$F$844,[1]TEAMS!J$1:J$844,"",0)</f>
        <v>75</v>
      </c>
      <c r="L142" s="7" cm="1">
        <f t="array" ref="L142">_xlfn.XLOOKUP($C142&amp;$D142&amp;$F142,[1]TEAMS!$C$1:$C$844&amp;[1]TEAMS!$D$1:$D$844&amp;[1]TEAMS!$F$1:$F$844,[1]TEAMS!L$1:L$844,"",0)</f>
        <v>194</v>
      </c>
      <c r="M142" s="10" cm="1">
        <f t="array" ref="M142">_xlfn.XLOOKUP($C142&amp;$D142&amp;$F142,[1]TEAMS!$C$1:$C$844&amp;[1]TEAMS!$D$1:$D$844&amp;[1]TEAMS!$F$1:$F$844,[1]TEAMS!N$1:N$844,"",0)</f>
        <v>24.243841660871755</v>
      </c>
      <c r="N142" s="7" cm="1">
        <f t="array" ref="N142">_xlfn.XLOOKUP($C142&amp;$D142&amp;$F142,[1]TEAMS!$C$1:$C$844&amp;[1]TEAMS!$D$1:$D$844&amp;[1]TEAMS!$F$1:$F$844,[1]TEAMS!O$1:O$844,"",0)</f>
        <v>78</v>
      </c>
      <c r="O142" s="11" cm="1">
        <f t="array" ref="O142">_xlfn.XLOOKUP($C142&amp;$D142&amp;$F142,[1]TEAMS!$C$1:$C$844&amp;[1]TEAMS!$D$1:$D$844&amp;[1]TEAMS!$F$1:$F$844,[1]TEAMS!P$1:P$844,"",0)</f>
        <v>1.04</v>
      </c>
      <c r="P142" s="10" cm="1">
        <f t="array" ref="P142">_xlfn.XLOOKUP($C142&amp;$D142&amp;$F142,[1]TEAMS!$C$1:$C$844&amp;[1]TEAMS!$D$1:$D$844&amp;[1]TEAMS!$F$1:$F$844,[1]TEAMS!R$1:R$844,"",0)</f>
        <v>32.549999999999997</v>
      </c>
      <c r="Q142" s="7" t="str" cm="1">
        <f t="array" ref="Q142">_xlfn.XLOOKUP($C142&amp;$D142&amp;$F142,[1]TEAMS!$C$1:$C$844&amp;[1]TEAMS!$D$1:$D$844&amp;[1]TEAMS!$F$1:$F$844,[1]TEAMS!S$1:S$844,"",0)</f>
        <v>br</v>
      </c>
      <c r="R142" s="7" t="str" cm="1">
        <f t="array" ref="R142">_xlfn.XLOOKUP($C142&amp;$D142&amp;$F142,[1]TEAMS!$C$1:$C$844&amp;[1]TEAMS!$D$1:$D$844&amp;[1]TEAMS!$F$1:$F$844,[1]TEAMS!T$1:T$844,"",0)</f>
        <v>Brazil</v>
      </c>
      <c r="S142" s="7" t="str" cm="1">
        <f t="array" ref="S142">_xlfn.XLOOKUP($C142&amp;$D142&amp;$F142,[1]TEAMS!$C$1:$C$844&amp;[1]TEAMS!$D$1:$D$844&amp;[1]TEAMS!$F$1:$F$844,[1]TEAMS!U$1:U$844,"",0)</f>
        <v>South America</v>
      </c>
      <c r="T142" s="7" t="str" cm="1">
        <f t="array" ref="T142">_xlfn.XLOOKUP($C142&amp;$D142&amp;$F142,[1]TEAMS!$C$1:$C$844&amp;[1]TEAMS!$D$1:$D$844&amp;[1]TEAMS!$F$1:$F$844,[1]TEAMS!V$1:V$844,"",0)</f>
        <v>Americas</v>
      </c>
      <c r="U142" s="7" cm="1">
        <f t="array" ref="U142">_xlfn.XLOOKUP($C142&amp;$D142&amp;$F142,[1]TEAMS!$C$1:$C$844&amp;[1]TEAMS!$D$1:$D$844&amp;[1]TEAMS!$F$1:$F$844,[1]TEAMS!W$1:W$844,"",0)</f>
        <v>11</v>
      </c>
      <c r="V142" s="7" t="str" cm="1">
        <f t="array" ref="V142">_xlfn.XLOOKUP($C142&amp;$D142&amp;$F142,[1]TEAMS!$C$1:$C$844&amp;[1]TEAMS!$D$1:$D$844&amp;[1]TEAMS!$F$1:$F$844,[1]TEAMS!Z$1:Z$844,"",0)</f>
        <v>INTERNATIONAL</v>
      </c>
      <c r="W142" s="7" t="str" cm="1">
        <f t="array" ref="W142">_xlfn.XLOOKUP($C142&amp;$D142&amp;$F142,[1]TEAMS!$C$1:$C$844&amp;[1]TEAMS!$D$1:$D$844&amp;[1]TEAMS!$F$1:$F$844,[1]TEAMS!X$1:X$844,"",0)</f>
        <v>INT'L</v>
      </c>
      <c r="X142" s="7" cm="1">
        <f t="array" ref="X142">_xlfn.XLOOKUP($C142&amp;$D142&amp;$F142,[1]TEAMS!$C$1:$C$844&amp;[1]TEAMS!$D$1:$D$844&amp;[1]TEAMS!$F$1:$F$844,[1]TEAMS!AF$1:AF$844,"",0)</f>
        <v>1448490</v>
      </c>
      <c r="Y142" s="8" cm="1">
        <f t="array" ref="Y142">_xlfn.XLOOKUP($C142&amp;$D142&amp;$F142,[1]TEAMS!$C$1:$C$844&amp;[1]TEAMS!$D$1:$D$844&amp;[1]TEAMS!$F$1:$F$844,[1]TEAMS!AG$1:AG$844,"",0)</f>
        <v>2.0002785633258042E-2</v>
      </c>
      <c r="Z142" s="7" cm="1">
        <f t="array" ref="Z142">_xlfn.XLOOKUP($C142&amp;$D142&amp;$F142,[1]TEAMS!$C$1:$C$844&amp;[1]TEAMS!$D$1:$D$844&amp;[1]TEAMS!$F$1:$F$844,[1]TEAMS!AJ$1:AJ$844,"",0)</f>
        <v>982</v>
      </c>
      <c r="AA142" s="7" cm="1">
        <f t="array" ref="AA142">_xlfn.XLOOKUP($C142&amp;$D142&amp;$F142,[1]TEAMS!$C$1:$C$844&amp;[1]TEAMS!$D$1:$D$844&amp;[1]TEAMS!$F$1:$F$844,[1]TEAMS!AR$1:AR$844,"",0)</f>
        <v>17.8</v>
      </c>
      <c r="AB142" s="8">
        <f t="shared" si="15"/>
        <v>0.88594019260010148</v>
      </c>
      <c r="AC142" s="7" cm="1">
        <f t="array" ref="AC142">_xlfn.XLOOKUP($C142&amp;$D142&amp;$F142,[1]TEAMS!$C$1:$C$844&amp;[1]TEAMS!$D$1:$D$844&amp;[1]TEAMS!$F$1:$F$844,[1]TEAMS!AL$1:AL$844,0,0)</f>
        <v>1.6</v>
      </c>
      <c r="AD142" s="7" cm="1">
        <f t="array" ref="AD142">_xlfn.XLOOKUP($C142&amp;$D142&amp;$F142,[1]TEAMS!$C$1:$C$844&amp;[1]TEAMS!$D$1:$D$844&amp;[1]TEAMS!$F$1:$F$844,[1]TEAMS!AM$1:AM$844,0,0)</f>
        <v>1.2</v>
      </c>
      <c r="AE142" s="7" cm="1">
        <f t="array" ref="AE142">_xlfn.XLOOKUP($C142&amp;$D142&amp;$F142,[1]TEAMS!$C$1:$C$844&amp;[1]TEAMS!$D$1:$D$844&amp;[1]TEAMS!$F$1:$F$844,[1]TEAMS!AN$1:AN$844,0,0)</f>
        <v>2.8</v>
      </c>
      <c r="AF142" s="7"/>
      <c r="AG142" s="8">
        <f t="shared" si="18"/>
        <v>0.51731785714285716</v>
      </c>
      <c r="AH142" s="8" cm="1">
        <f t="array" ref="AH142">IF(OR($AE142="",$Z142=""),0,SUMPRODUCT(--($C$2:$C$528=$C142),--($D$2:$D$528=$D142),$Z$2:$Z$528,$AE$2:$AE$528)/SUMIFS($Z$2:$Z$528,$C$2:$C$528,$C142,$D$2:$D$528,$D142))</f>
        <v>6.8495539787126214</v>
      </c>
      <c r="AI142" s="7" cm="1">
        <f t="array" ref="AI142">_xlfn.XLOOKUP($C142&amp;$D142&amp;$F142,[1]TEAMS!$C$1:$C$844&amp;[1]TEAMS!$D$1:$D$844&amp;[1]TEAMS!$F$1:$F$844,[1]TEAMS!AO$1:AO$844,"",0)</f>
        <v>-2.2999999999999998</v>
      </c>
      <c r="AJ142" s="8">
        <f t="shared" si="19"/>
        <v>-0.62977826086956534</v>
      </c>
      <c r="AK142" s="8" cm="1">
        <f t="array" ref="AK142">IF(OR($AI142="",$Z142=""),0,SUMPRODUCT(--($C$2:$C$528=$C142),--($D$2:$D$528=$D142),$Z$2:$Z$528,$AI$2:$AI$528)/SUMIFS($Z$2:$Z$528,$C$2:$C$528,$C142,$D$2:$D$528,$D142))</f>
        <v>2.4889052204764317</v>
      </c>
      <c r="AL142" s="7" cm="1">
        <f t="array" ref="AL142">_xlfn.XLOOKUP($C142&amp;$D142&amp;$F142,[1]TEAMS!$C$1:$C$844&amp;[1]TEAMS!$D$1:$D$844&amp;[1]TEAMS!$F$1:$F$844,[1]TEAMS!AP$1:AP$844,"",0)</f>
        <v>-1.56</v>
      </c>
      <c r="AM142" s="8">
        <f t="shared" si="20"/>
        <v>-0.92851923076923082</v>
      </c>
      <c r="AN142" s="8" cm="1">
        <f t="array" ref="AN142">IF(OR($AL142="",$Z142=""),0,SUMPRODUCT(--($C$2:$C$528=$C142),--($D$2:$D$528=$D142),$Z$2:$Z$528,$AL$2:$AL$528)/SUMIFS($Z$2:$Z$528,$C$2:$C$528,$C142,$D$2:$D$528,$D142))</f>
        <v>1.7264987328940695</v>
      </c>
      <c r="AO142" s="7" cm="1">
        <f t="array" ref="AO142">_xlfn.XLOOKUP($C142&amp;$D142&amp;$F142,[1]TEAMS!$C$1:$C$844&amp;[1]TEAMS!$D$1:$D$844&amp;[1]TEAMS!$F$1:$F$844,[1]TEAMS!AQ$1:AQ$844,0,0)</f>
        <v>20.5</v>
      </c>
      <c r="AP142" s="7" cm="1">
        <f t="array" ref="AP142">_xlfn.XLOOKUP($C142&amp;$D142&amp;$F142,[1]TEAMS!$C$1:$C$844&amp;[1]TEAMS!$D$1:$D$844&amp;[1]TEAMS!$F$1:$F$844,[1]TEAMS!AS$1:AS$844,0,0)</f>
        <v>55.800000000000004</v>
      </c>
      <c r="AQ142" s="10" cm="1">
        <f t="array" ref="AQ142">_xlfn.XLOOKUP($C142&amp;$D142&amp;$F142,[1]TEAMS!$C$1:$C$844&amp;[1]TEAMS!$D$1:$D$844&amp;[1]TEAMS!$F$1:$F$844,[1]TEAMS!AT$1:AT$844,0,0)</f>
        <v>14.9</v>
      </c>
      <c r="AR142" s="10" cm="1">
        <f t="array" ref="AR142">_xlfn.XLOOKUP($C142&amp;$D142&amp;$F142,[1]TEAMS!$C$1:$C$844&amp;[1]TEAMS!$D$1:$D$844&amp;[1]TEAMS!$F$1:$F$844,[1]TEAMS!AU$1:AU$844,0,0)</f>
        <v>2</v>
      </c>
      <c r="AS142" s="10" cm="1">
        <f t="array" ref="AS142">_xlfn.XLOOKUP($C142&amp;$D142&amp;$F142,[1]TEAMS!$C$1:$C$844&amp;[1]TEAMS!$D$1:$D$844&amp;[1]TEAMS!$F$1:$F$844,[1]TEAMS!AV$1:AV$844,0,0)</f>
        <v>0.6</v>
      </c>
      <c r="AT142" s="10" cm="1">
        <f t="array" ref="AT142">_xlfn.XLOOKUP($C142&amp;$D142&amp;$F142,[1]TEAMS!$C$1:$C$844&amp;[1]TEAMS!$D$1:$D$844&amp;[1]TEAMS!$F$1:$F$844,[1]TEAMS!AW$1:AW$844,0,0)</f>
        <v>9.5</v>
      </c>
      <c r="AU142" s="10" cm="1">
        <f t="array" ref="AU142">_xlfn.XLOOKUP($C142&amp;$D142&amp;$F142,[1]TEAMS!$C$1:$C$844&amp;[1]TEAMS!$D$1:$D$844&amp;[1]TEAMS!$F$1:$F$844,[1]TEAMS!AX$1:AX$844,0,0)</f>
        <v>1.5684210526315789</v>
      </c>
      <c r="AV142" s="10" cm="1">
        <f t="array" ref="AV142">_xlfn.XLOOKUP($C142&amp;$D142&amp;$F142,[1]TEAMS!$C$1:$C$844&amp;[1]TEAMS!$D$1:$D$844&amp;[1]TEAMS!$F$1:$F$844,[1]TEAMS!AY$1:AY$844,0,0)</f>
        <v>2.6</v>
      </c>
      <c r="AW142" s="7"/>
      <c r="AX142" s="7"/>
      <c r="BB142" s="1" t="s">
        <v>167</v>
      </c>
      <c r="BC142" s="1">
        <v>2015</v>
      </c>
      <c r="BD142" s="1" t="s">
        <v>49</v>
      </c>
      <c r="BE142" s="7" t="s">
        <v>172</v>
      </c>
      <c r="BH142">
        <v>1448490</v>
      </c>
    </row>
    <row r="143" spans="1:60" x14ac:dyDescent="0.2">
      <c r="A143" s="1" t="str">
        <f t="shared" si="14"/>
        <v>2015-GSW-Brandon Rush</v>
      </c>
      <c r="B143" s="1" t="s">
        <v>167</v>
      </c>
      <c r="C143" s="1">
        <v>2015</v>
      </c>
      <c r="D143" s="1" t="s">
        <v>49</v>
      </c>
      <c r="E143" s="1" t="str">
        <f t="shared" si="16"/>
        <v>2015-GSW</v>
      </c>
      <c r="F143" s="7" t="s">
        <v>173</v>
      </c>
      <c r="G143" s="7" cm="1">
        <f t="array" ref="G143">_xlfn.XLOOKUP($C143&amp;$D143&amp;$F143,[1]TEAMS!$C$1:$C$844&amp;[1]TEAMS!$D$1:$D$844&amp;[1]TEAMS!$F$1:$F$844,[1]TEAMS!G$1:G$844,"",0)</f>
        <v>4</v>
      </c>
      <c r="H143" s="7" t="str" cm="1">
        <f t="array" ref="H143">_xlfn.XLOOKUP($C143&amp;$D143&amp;$F143,[1]TEAMS!$C$1:$C$844&amp;[1]TEAMS!$D$1:$D$844&amp;[1]TEAMS!$F$1:$F$844,[1]TEAMS!H$1:H$844,"",0)</f>
        <v>SG</v>
      </c>
      <c r="I143" s="8" cm="1">
        <f t="array" ref="I143">_xlfn.XLOOKUP($C143&amp;$D143&amp;$F143,[1]TEAMS!$C$1:$C$844&amp;[1]TEAMS!$D$1:$D$844&amp;[1]TEAMS!$F$1:$F$844,[1]TEAMS!BG$1:BG$844,"",0)</f>
        <v>2.87</v>
      </c>
      <c r="J143" s="9">
        <f t="shared" si="17"/>
        <v>3</v>
      </c>
      <c r="K143" s="7" cm="1">
        <f t="array" ref="K143">_xlfn.XLOOKUP($C143&amp;$D143&amp;$F143,[1]TEAMS!$C$1:$C$844&amp;[1]TEAMS!$D$1:$D$844&amp;[1]TEAMS!$F$1:$F$844,[1]TEAMS!J$1:J$844,"",0)</f>
        <v>78</v>
      </c>
      <c r="L143" s="7" cm="1">
        <f t="array" ref="L143">_xlfn.XLOOKUP($C143&amp;$D143&amp;$F143,[1]TEAMS!$C$1:$C$844&amp;[1]TEAMS!$D$1:$D$844&amp;[1]TEAMS!$F$1:$F$844,[1]TEAMS!L$1:L$844,"",0)</f>
        <v>220</v>
      </c>
      <c r="M143" s="10" cm="1">
        <f t="array" ref="M143">_xlfn.XLOOKUP($C143&amp;$D143&amp;$F143,[1]TEAMS!$C$1:$C$844&amp;[1]TEAMS!$D$1:$D$844&amp;[1]TEAMS!$F$1:$F$844,[1]TEAMS!N$1:N$844,"",0)</f>
        <v>25.418839049974576</v>
      </c>
      <c r="N143" s="7" cm="1">
        <f t="array" ref="N143">_xlfn.XLOOKUP($C143&amp;$D143&amp;$F143,[1]TEAMS!$C$1:$C$844&amp;[1]TEAMS!$D$1:$D$844&amp;[1]TEAMS!$F$1:$F$844,[1]TEAMS!O$1:O$844,"",0)</f>
        <v>83</v>
      </c>
      <c r="O143" s="11" cm="1">
        <f t="array" ref="O143">_xlfn.XLOOKUP($C143&amp;$D143&amp;$F143,[1]TEAMS!$C$1:$C$844&amp;[1]TEAMS!$D$1:$D$844&amp;[1]TEAMS!$F$1:$F$844,[1]TEAMS!P$1:P$844,"",0)</f>
        <v>1.0641025641025641</v>
      </c>
      <c r="P143" s="10" cm="1">
        <f t="array" ref="P143">_xlfn.XLOOKUP($C143&amp;$D143&amp;$F143,[1]TEAMS!$C$1:$C$844&amp;[1]TEAMS!$D$1:$D$844&amp;[1]TEAMS!$F$1:$F$844,[1]TEAMS!R$1:R$844,"",0)</f>
        <v>29.941666666666666</v>
      </c>
      <c r="Q143" s="7" t="str" cm="1">
        <f t="array" ref="Q143">_xlfn.XLOOKUP($C143&amp;$D143&amp;$F143,[1]TEAMS!$C$1:$C$844&amp;[1]TEAMS!$D$1:$D$844&amp;[1]TEAMS!$F$1:$F$844,[1]TEAMS!S$1:S$844,"",0)</f>
        <v>us</v>
      </c>
      <c r="R143" s="7" t="str" cm="1">
        <f t="array" ref="R143">_xlfn.XLOOKUP($C143&amp;$D143&amp;$F143,[1]TEAMS!$C$1:$C$844&amp;[1]TEAMS!$D$1:$D$844&amp;[1]TEAMS!$F$1:$F$844,[1]TEAMS!T$1:T$844,"",0)</f>
        <v>United States</v>
      </c>
      <c r="S143" s="7" t="str" cm="1">
        <f t="array" ref="S143">_xlfn.XLOOKUP($C143&amp;$D143&amp;$F143,[1]TEAMS!$C$1:$C$844&amp;[1]TEAMS!$D$1:$D$844&amp;[1]TEAMS!$F$1:$F$844,[1]TEAMS!U$1:U$844,"",0)</f>
        <v>North America</v>
      </c>
      <c r="T143" s="7" t="str" cm="1">
        <f t="array" ref="T143">_xlfn.XLOOKUP($C143&amp;$D143&amp;$F143,[1]TEAMS!$C$1:$C$844&amp;[1]TEAMS!$D$1:$D$844&amp;[1]TEAMS!$F$1:$F$844,[1]TEAMS!V$1:V$844,"",0)</f>
        <v>Americas</v>
      </c>
      <c r="U143" s="7" cm="1">
        <f t="array" ref="U143">_xlfn.XLOOKUP($C143&amp;$D143&amp;$F143,[1]TEAMS!$C$1:$C$844&amp;[1]TEAMS!$D$1:$D$844&amp;[1]TEAMS!$F$1:$F$844,[1]TEAMS!W$1:W$844,"",0)</f>
        <v>6</v>
      </c>
      <c r="V143" s="7" t="str" cm="1">
        <f t="array" ref="V143">_xlfn.XLOOKUP($C143&amp;$D143&amp;$F143,[1]TEAMS!$C$1:$C$844&amp;[1]TEAMS!$D$1:$D$844&amp;[1]TEAMS!$F$1:$F$844,[1]TEAMS!Z$1:Z$844,"",0)</f>
        <v>Kansas</v>
      </c>
      <c r="W143" s="7" t="str" cm="1">
        <f t="array" ref="W143">_xlfn.XLOOKUP($C143&amp;$D143&amp;$F143,[1]TEAMS!$C$1:$C$844&amp;[1]TEAMS!$D$1:$D$844&amp;[1]TEAMS!$F$1:$F$844,[1]TEAMS!X$1:X$844,"",0)</f>
        <v>BIG12</v>
      </c>
      <c r="X143" s="7" cm="1">
        <f t="array" ref="X143">_xlfn.XLOOKUP($C143&amp;$D143&amp;$F143,[1]TEAMS!$C$1:$C$844&amp;[1]TEAMS!$D$1:$D$844&amp;[1]TEAMS!$F$1:$F$844,[1]TEAMS!AF$1:AF$844,"",0)</f>
        <v>1145685</v>
      </c>
      <c r="Y143" s="8" cm="1">
        <f t="array" ref="Y143">_xlfn.XLOOKUP($C143&amp;$D143&amp;$F143,[1]TEAMS!$C$1:$C$844&amp;[1]TEAMS!$D$1:$D$844&amp;[1]TEAMS!$F$1:$F$844,[1]TEAMS!AG$1:AG$844,"",0)</f>
        <v>1.5821228629979662E-2</v>
      </c>
      <c r="Z143" s="7" cm="1">
        <f t="array" ref="Z143">_xlfn.XLOOKUP($C143&amp;$D143&amp;$F143,[1]TEAMS!$C$1:$C$844&amp;[1]TEAMS!$D$1:$D$844&amp;[1]TEAMS!$F$1:$F$844,[1]TEAMS!AJ$1:AJ$844,"",0)</f>
        <v>271</v>
      </c>
      <c r="AA143" s="7" cm="1">
        <f t="array" ref="AA143">_xlfn.XLOOKUP($C143&amp;$D143&amp;$F143,[1]TEAMS!$C$1:$C$844&amp;[1]TEAMS!$D$1:$D$844&amp;[1]TEAMS!$F$1:$F$844,[1]TEAMS!AR$1:AR$844,"",0)</f>
        <v>16.399999999999999</v>
      </c>
      <c r="AB143" s="8">
        <f t="shared" si="15"/>
        <v>0.22526102382159147</v>
      </c>
      <c r="AC143" s="7" cm="1">
        <f t="array" ref="AC143">_xlfn.XLOOKUP($C143&amp;$D143&amp;$F143,[1]TEAMS!$C$1:$C$844&amp;[1]TEAMS!$D$1:$D$844&amp;[1]TEAMS!$F$1:$F$844,[1]TEAMS!AL$1:AL$844,0,0)</f>
        <v>-0.7</v>
      </c>
      <c r="AD143" s="7" cm="1">
        <f t="array" ref="AD143">_xlfn.XLOOKUP($C143&amp;$D143&amp;$F143,[1]TEAMS!$C$1:$C$844&amp;[1]TEAMS!$D$1:$D$844&amp;[1]TEAMS!$F$1:$F$844,[1]TEAMS!AM$1:AM$844,0,0)</f>
        <v>0.4</v>
      </c>
      <c r="AE143" s="7" cm="1">
        <f t="array" ref="AE143">_xlfn.XLOOKUP($C143&amp;$D143&amp;$F143,[1]TEAMS!$C$1:$C$844&amp;[1]TEAMS!$D$1:$D$844&amp;[1]TEAMS!$F$1:$F$844,[1]TEAMS!AN$1:AN$844,0,0)</f>
        <v>-0.3</v>
      </c>
      <c r="AF143" s="7"/>
      <c r="AG143" s="8">
        <f t="shared" si="18"/>
        <v>-3.8189500000000005</v>
      </c>
      <c r="AH143" s="8" cm="1">
        <f t="array" ref="AH143">IF(OR($AE143="",$Z143=""),0,SUMPRODUCT(--($C$2:$C$528=$C143),--($D$2:$D$528=$D143),$Z$2:$Z$528,$AE$2:$AE$528)/SUMIFS($Z$2:$Z$528,$C$2:$C$528,$C143,$D$2:$D$528,$D143))</f>
        <v>6.8495539787126214</v>
      </c>
      <c r="AI143" s="7" cm="1">
        <f t="array" ref="AI143">_xlfn.XLOOKUP($C143&amp;$D143&amp;$F143,[1]TEAMS!$C$1:$C$844&amp;[1]TEAMS!$D$1:$D$844&amp;[1]TEAMS!$F$1:$F$844,[1]TEAMS!AO$1:AO$844,"",0)</f>
        <v>-13.8</v>
      </c>
      <c r="AJ143" s="8">
        <f t="shared" si="19"/>
        <v>-8.3020652173913037E-2</v>
      </c>
      <c r="AK143" s="8" cm="1">
        <f t="array" ref="AK143">IF(OR($AI143="",$Z143=""),0,SUMPRODUCT(--($C$2:$C$528=$C143),--($D$2:$D$528=$D143),$Z$2:$Z$528,$AI$2:$AI$528)/SUMIFS($Z$2:$Z$528,$C$2:$C$528,$C143,$D$2:$D$528,$D143))</f>
        <v>2.4889052204764317</v>
      </c>
      <c r="AL143" s="7" cm="1">
        <f t="array" ref="AL143">_xlfn.XLOOKUP($C143&amp;$D143&amp;$F143,[1]TEAMS!$C$1:$C$844&amp;[1]TEAMS!$D$1:$D$844&amp;[1]TEAMS!$F$1:$F$844,[1]TEAMS!AP$1:AP$844,"",0)</f>
        <v>-5.33</v>
      </c>
      <c r="AM143" s="8">
        <f t="shared" si="20"/>
        <v>-0.2149502814258912</v>
      </c>
      <c r="AN143" s="8" cm="1">
        <f t="array" ref="AN143">IF(OR($AL143="",$Z143=""),0,SUMPRODUCT(--($C$2:$C$528=$C143),--($D$2:$D$528=$D143),$Z$2:$Z$528,$AL$2:$AL$528)/SUMIFS($Z$2:$Z$528,$C$2:$C$528,$C143,$D$2:$D$528,$D143))</f>
        <v>1.7264987328940695</v>
      </c>
      <c r="AO143" s="7" cm="1">
        <f t="array" ref="AO143">_xlfn.XLOOKUP($C143&amp;$D143&amp;$F143,[1]TEAMS!$C$1:$C$844&amp;[1]TEAMS!$D$1:$D$844&amp;[1]TEAMS!$F$1:$F$844,[1]TEAMS!AQ$1:AQ$844,0,0)</f>
        <v>11.2</v>
      </c>
      <c r="AP143" s="7" cm="1">
        <f t="array" ref="AP143">_xlfn.XLOOKUP($C143&amp;$D143&amp;$F143,[1]TEAMS!$C$1:$C$844&amp;[1]TEAMS!$D$1:$D$844&amp;[1]TEAMS!$F$1:$F$844,[1]TEAMS!AS$1:AS$844,0,0)</f>
        <v>25.5</v>
      </c>
      <c r="AQ143" s="10" cm="1">
        <f t="array" ref="AQ143">_xlfn.XLOOKUP($C143&amp;$D143&amp;$F143,[1]TEAMS!$C$1:$C$844&amp;[1]TEAMS!$D$1:$D$844&amp;[1]TEAMS!$F$1:$F$844,[1]TEAMS!AT$1:AT$844,0,0)</f>
        <v>5.4</v>
      </c>
      <c r="AR143" s="10" cm="1">
        <f t="array" ref="AR143">_xlfn.XLOOKUP($C143&amp;$D143&amp;$F143,[1]TEAMS!$C$1:$C$844&amp;[1]TEAMS!$D$1:$D$844&amp;[1]TEAMS!$F$1:$F$844,[1]TEAMS!AU$1:AU$844,0,0)</f>
        <v>0.9</v>
      </c>
      <c r="AS143" s="10" cm="1">
        <f t="array" ref="AS143">_xlfn.XLOOKUP($C143&amp;$D143&amp;$F143,[1]TEAMS!$C$1:$C$844&amp;[1]TEAMS!$D$1:$D$844&amp;[1]TEAMS!$F$1:$F$844,[1]TEAMS!AV$1:AV$844,0,0)</f>
        <v>3.3</v>
      </c>
      <c r="AT143" s="10" cm="1">
        <f t="array" ref="AT143">_xlfn.XLOOKUP($C143&amp;$D143&amp;$F143,[1]TEAMS!$C$1:$C$844&amp;[1]TEAMS!$D$1:$D$844&amp;[1]TEAMS!$F$1:$F$844,[1]TEAMS!AW$1:AW$844,0,0)</f>
        <v>15.8</v>
      </c>
      <c r="AU143" s="10" cm="1">
        <f t="array" ref="AU143">_xlfn.XLOOKUP($C143&amp;$D143&amp;$F143,[1]TEAMS!$C$1:$C$844&amp;[1]TEAMS!$D$1:$D$844&amp;[1]TEAMS!$F$1:$F$844,[1]TEAMS!AX$1:AX$844,0,0)</f>
        <v>0.34177215189873417</v>
      </c>
      <c r="AV143" s="10" cm="1">
        <f t="array" ref="AV143">_xlfn.XLOOKUP($C143&amp;$D143&amp;$F143,[1]TEAMS!$C$1:$C$844&amp;[1]TEAMS!$D$1:$D$844&amp;[1]TEAMS!$F$1:$F$844,[1]TEAMS!AY$1:AY$844,0,0)</f>
        <v>4.2</v>
      </c>
      <c r="AW143" s="7"/>
      <c r="AX143" s="7"/>
      <c r="BB143" s="1" t="s">
        <v>167</v>
      </c>
      <c r="BC143" s="1">
        <v>2015</v>
      </c>
      <c r="BD143" s="1" t="s">
        <v>49</v>
      </c>
      <c r="BE143" s="7" t="s">
        <v>173</v>
      </c>
      <c r="BH143">
        <v>1145685</v>
      </c>
    </row>
    <row r="144" spans="1:60" x14ac:dyDescent="0.2">
      <c r="A144" s="1" t="str">
        <f t="shared" si="14"/>
        <v>2015-GSW-Festus Ezeli</v>
      </c>
      <c r="B144" s="1" t="s">
        <v>167</v>
      </c>
      <c r="C144" s="1">
        <v>2015</v>
      </c>
      <c r="D144" s="1" t="s">
        <v>49</v>
      </c>
      <c r="E144" s="1" t="str">
        <f t="shared" si="16"/>
        <v>2015-GSW</v>
      </c>
      <c r="F144" s="7" t="s">
        <v>174</v>
      </c>
      <c r="G144" s="7" cm="1">
        <f t="array" ref="G144">_xlfn.XLOOKUP($C144&amp;$D144&amp;$F144,[1]TEAMS!$C$1:$C$844&amp;[1]TEAMS!$D$1:$D$844&amp;[1]TEAMS!$F$1:$F$844,[1]TEAMS!G$1:G$844,"",0)</f>
        <v>31</v>
      </c>
      <c r="H144" s="7" t="str" cm="1">
        <f t="array" ref="H144">_xlfn.XLOOKUP($C144&amp;$D144&amp;$F144,[1]TEAMS!$C$1:$C$844&amp;[1]TEAMS!$D$1:$D$844&amp;[1]TEAMS!$F$1:$F$844,[1]TEAMS!H$1:H$844,"",0)</f>
        <v>C</v>
      </c>
      <c r="I144" s="8" cm="1">
        <f t="array" ref="I144">_xlfn.XLOOKUP($C144&amp;$D144&amp;$F144,[1]TEAMS!$C$1:$C$844&amp;[1]TEAMS!$D$1:$D$844&amp;[1]TEAMS!$F$1:$F$844,[1]TEAMS!BG$1:BG$844,"",0)</f>
        <v>4.97</v>
      </c>
      <c r="J144" s="9">
        <f t="shared" si="17"/>
        <v>5</v>
      </c>
      <c r="K144" s="7" cm="1">
        <f t="array" ref="K144">_xlfn.XLOOKUP($C144&amp;$D144&amp;$F144,[1]TEAMS!$C$1:$C$844&amp;[1]TEAMS!$D$1:$D$844&amp;[1]TEAMS!$F$1:$F$844,[1]TEAMS!J$1:J$844,"",0)</f>
        <v>83</v>
      </c>
      <c r="L144" s="7" cm="1">
        <f t="array" ref="L144">_xlfn.XLOOKUP($C144&amp;$D144&amp;$F144,[1]TEAMS!$C$1:$C$844&amp;[1]TEAMS!$D$1:$D$844&amp;[1]TEAMS!$F$1:$F$844,[1]TEAMS!L$1:L$844,"",0)</f>
        <v>255</v>
      </c>
      <c r="M144" s="10" cm="1">
        <f t="array" ref="M144">_xlfn.XLOOKUP($C144&amp;$D144&amp;$F144,[1]TEAMS!$C$1:$C$844&amp;[1]TEAMS!$D$1:$D$844&amp;[1]TEAMS!$F$1:$F$844,[1]TEAMS!N$1:N$844,"",0)</f>
        <v>26.019936446054682</v>
      </c>
      <c r="N144" s="7" cm="1">
        <f t="array" ref="N144">_xlfn.XLOOKUP($C144&amp;$D144&amp;$F144,[1]TEAMS!$C$1:$C$844&amp;[1]TEAMS!$D$1:$D$844&amp;[1]TEAMS!$F$1:$F$844,[1]TEAMS!O$1:O$844,"",0)</f>
        <v>90</v>
      </c>
      <c r="O144" s="11" cm="1">
        <f t="array" ref="O144">_xlfn.XLOOKUP($C144&amp;$D144&amp;$F144,[1]TEAMS!$C$1:$C$844&amp;[1]TEAMS!$D$1:$D$844&amp;[1]TEAMS!$F$1:$F$844,[1]TEAMS!P$1:P$844,"",0)</f>
        <v>1.0843373493975903</v>
      </c>
      <c r="P144" s="10" cm="1">
        <f t="array" ref="P144">_xlfn.XLOOKUP($C144&amp;$D144&amp;$F144,[1]TEAMS!$C$1:$C$844&amp;[1]TEAMS!$D$1:$D$844&amp;[1]TEAMS!$F$1:$F$844,[1]TEAMS!R$1:R$844,"",0)</f>
        <v>25.652777777777779</v>
      </c>
      <c r="Q144" s="7" t="str" cm="1">
        <f t="array" ref="Q144">_xlfn.XLOOKUP($C144&amp;$D144&amp;$F144,[1]TEAMS!$C$1:$C$844&amp;[1]TEAMS!$D$1:$D$844&amp;[1]TEAMS!$F$1:$F$844,[1]TEAMS!S$1:S$844,"",0)</f>
        <v>ng</v>
      </c>
      <c r="R144" s="7" t="str" cm="1">
        <f t="array" ref="R144">_xlfn.XLOOKUP($C144&amp;$D144&amp;$F144,[1]TEAMS!$C$1:$C$844&amp;[1]TEAMS!$D$1:$D$844&amp;[1]TEAMS!$F$1:$F$844,[1]TEAMS!T$1:T$844,"",0)</f>
        <v>Nigeria</v>
      </c>
      <c r="S144" s="7" t="str" cm="1">
        <f t="array" ref="S144">_xlfn.XLOOKUP($C144&amp;$D144&amp;$F144,[1]TEAMS!$C$1:$C$844&amp;[1]TEAMS!$D$1:$D$844&amp;[1]TEAMS!$F$1:$F$844,[1]TEAMS!U$1:U$844,"",0)</f>
        <v>Africa</v>
      </c>
      <c r="T144" s="7" t="str" cm="1">
        <f t="array" ref="T144">_xlfn.XLOOKUP($C144&amp;$D144&amp;$F144,[1]TEAMS!$C$1:$C$844&amp;[1]TEAMS!$D$1:$D$844&amp;[1]TEAMS!$F$1:$F$844,[1]TEAMS!V$1:V$844,"",0)</f>
        <v>Africa</v>
      </c>
      <c r="U144" s="7" cm="1">
        <f t="array" ref="U144">_xlfn.XLOOKUP($C144&amp;$D144&amp;$F144,[1]TEAMS!$C$1:$C$844&amp;[1]TEAMS!$D$1:$D$844&amp;[1]TEAMS!$F$1:$F$844,[1]TEAMS!W$1:W$844,"",0)</f>
        <v>1</v>
      </c>
      <c r="V144" s="7" t="str" cm="1">
        <f t="array" ref="V144">_xlfn.XLOOKUP($C144&amp;$D144&amp;$F144,[1]TEAMS!$C$1:$C$844&amp;[1]TEAMS!$D$1:$D$844&amp;[1]TEAMS!$F$1:$F$844,[1]TEAMS!Z$1:Z$844,"",0)</f>
        <v>Vanderbilt</v>
      </c>
      <c r="W144" s="7" t="str" cm="1">
        <f t="array" ref="W144">_xlfn.XLOOKUP($C144&amp;$D144&amp;$F144,[1]TEAMS!$C$1:$C$844&amp;[1]TEAMS!$D$1:$D$844&amp;[1]TEAMS!$F$1:$F$844,[1]TEAMS!X$1:X$844,"",0)</f>
        <v>SEC</v>
      </c>
      <c r="X144" s="7" cm="1">
        <f t="array" ref="X144">_xlfn.XLOOKUP($C144&amp;$D144&amp;$F144,[1]TEAMS!$C$1:$C$844&amp;[1]TEAMS!$D$1:$D$844&amp;[1]TEAMS!$F$1:$F$844,[1]TEAMS!AF$1:AF$844,"",0)</f>
        <v>1112880</v>
      </c>
      <c r="Y144" s="8" cm="1">
        <f t="array" ref="Y144">_xlfn.XLOOKUP($C144&amp;$D144&amp;$F144,[1]TEAMS!$C$1:$C$844&amp;[1]TEAMS!$D$1:$D$844&amp;[1]TEAMS!$F$1:$F$844,[1]TEAMS!AG$1:AG$844,"",0)</f>
        <v>1.5368211085710091E-2</v>
      </c>
      <c r="Z144" s="7" cm="1">
        <f t="array" ref="Z144">_xlfn.XLOOKUP($C144&amp;$D144&amp;$F144,[1]TEAMS!$C$1:$C$844&amp;[1]TEAMS!$D$1:$D$844&amp;[1]TEAMS!$F$1:$F$844,[1]TEAMS!AJ$1:AJ$844,"",0)</f>
        <v>504</v>
      </c>
      <c r="AA144" s="7" cm="1">
        <f t="array" ref="AA144">_xlfn.XLOOKUP($C144&amp;$D144&amp;$F144,[1]TEAMS!$C$1:$C$844&amp;[1]TEAMS!$D$1:$D$844&amp;[1]TEAMS!$F$1:$F$844,[1]TEAMS!AR$1:AR$844,"",0)</f>
        <v>12.9</v>
      </c>
      <c r="AB144" s="8">
        <f t="shared" si="15"/>
        <v>0.32952863659401926</v>
      </c>
      <c r="AC144" s="7" cm="1">
        <f t="array" ref="AC144">_xlfn.XLOOKUP($C144&amp;$D144&amp;$F144,[1]TEAMS!$C$1:$C$844&amp;[1]TEAMS!$D$1:$D$844&amp;[1]TEAMS!$F$1:$F$844,[1]TEAMS!AL$1:AL$844,0,0)</f>
        <v>0.8</v>
      </c>
      <c r="AD144" s="7" cm="1">
        <f t="array" ref="AD144">_xlfn.XLOOKUP($C144&amp;$D144&amp;$F144,[1]TEAMS!$C$1:$C$844&amp;[1]TEAMS!$D$1:$D$844&amp;[1]TEAMS!$F$1:$F$844,[1]TEAMS!AM$1:AM$844,0,0)</f>
        <v>0.9</v>
      </c>
      <c r="AE144" s="7" cm="1">
        <f t="array" ref="AE144">_xlfn.XLOOKUP($C144&amp;$D144&amp;$F144,[1]TEAMS!$C$1:$C$844&amp;[1]TEAMS!$D$1:$D$844&amp;[1]TEAMS!$F$1:$F$844,[1]TEAMS!AN$1:AN$844,0,0)</f>
        <v>1.7</v>
      </c>
      <c r="AF144" s="7"/>
      <c r="AG144" s="8">
        <f t="shared" si="18"/>
        <v>0.65463529411764709</v>
      </c>
      <c r="AH144" s="8" cm="1">
        <f t="array" ref="AH144">IF(OR($AE144="",$Z144=""),0,SUMPRODUCT(--($C$2:$C$528=$C144),--($D$2:$D$528=$D144),$Z$2:$Z$528,$AE$2:$AE$528)/SUMIFS($Z$2:$Z$528,$C$2:$C$528,$C144,$D$2:$D$528,$D144))</f>
        <v>6.8495539787126214</v>
      </c>
      <c r="AI144" s="7" cm="1">
        <f t="array" ref="AI144">_xlfn.XLOOKUP($C144&amp;$D144&amp;$F144,[1]TEAMS!$C$1:$C$844&amp;[1]TEAMS!$D$1:$D$844&amp;[1]TEAMS!$F$1:$F$844,[1]TEAMS!AO$1:AO$844,"",0)</f>
        <v>-4</v>
      </c>
      <c r="AJ144" s="8">
        <f t="shared" si="19"/>
        <v>-0.27822000000000002</v>
      </c>
      <c r="AK144" s="8" cm="1">
        <f t="array" ref="AK144">IF(OR($AI144="",$Z144=""),0,SUMPRODUCT(--($C$2:$C$528=$C144),--($D$2:$D$528=$D144),$Z$2:$Z$528,$AI$2:$AI$528)/SUMIFS($Z$2:$Z$528,$C$2:$C$528,$C144,$D$2:$D$528,$D144))</f>
        <v>2.4889052204764317</v>
      </c>
      <c r="AL144" s="7" cm="1">
        <f t="array" ref="AL144">_xlfn.XLOOKUP($C144&amp;$D144&amp;$F144,[1]TEAMS!$C$1:$C$844&amp;[1]TEAMS!$D$1:$D$844&amp;[1]TEAMS!$F$1:$F$844,[1]TEAMS!AP$1:AP$844,"",0)</f>
        <v>-1.94</v>
      </c>
      <c r="AM144" s="8">
        <f t="shared" si="20"/>
        <v>-0.57364948453608255</v>
      </c>
      <c r="AN144" s="8" cm="1">
        <f t="array" ref="AN144">IF(OR($AL144="",$Z144=""),0,SUMPRODUCT(--($C$2:$C$528=$C144),--($D$2:$D$528=$D144),$Z$2:$Z$528,$AL$2:$AL$528)/SUMIFS($Z$2:$Z$528,$C$2:$C$528,$C144,$D$2:$D$528,$D144))</f>
        <v>1.7264987328940695</v>
      </c>
      <c r="AO144" s="7" cm="1">
        <f t="array" ref="AO144">_xlfn.XLOOKUP($C144&amp;$D144&amp;$F144,[1]TEAMS!$C$1:$C$844&amp;[1]TEAMS!$D$1:$D$844&amp;[1]TEAMS!$F$1:$F$844,[1]TEAMS!AQ$1:AQ$844,0,0)</f>
        <v>17.7</v>
      </c>
      <c r="AP144" s="7" cm="1">
        <f t="array" ref="AP144">_xlfn.XLOOKUP($C144&amp;$D144&amp;$F144,[1]TEAMS!$C$1:$C$844&amp;[1]TEAMS!$D$1:$D$844&amp;[1]TEAMS!$F$1:$F$844,[1]TEAMS!AS$1:AS$844,0,0)</f>
        <v>57.999999999999993</v>
      </c>
      <c r="AQ144" s="10" cm="1">
        <f t="array" ref="AQ144">_xlfn.XLOOKUP($C144&amp;$D144&amp;$F144,[1]TEAMS!$C$1:$C$844&amp;[1]TEAMS!$D$1:$D$844&amp;[1]TEAMS!$F$1:$F$844,[1]TEAMS!AT$1:AT$844,0,0)</f>
        <v>2.5</v>
      </c>
      <c r="AR144" s="10" cm="1">
        <f t="array" ref="AR144">_xlfn.XLOOKUP($C144&amp;$D144&amp;$F144,[1]TEAMS!$C$1:$C$844&amp;[1]TEAMS!$D$1:$D$844&amp;[1]TEAMS!$F$1:$F$844,[1]TEAMS!AU$1:AU$844,0,0)</f>
        <v>0.7</v>
      </c>
      <c r="AS144" s="10" cm="1">
        <f t="array" ref="AS144">_xlfn.XLOOKUP($C144&amp;$D144&amp;$F144,[1]TEAMS!$C$1:$C$844&amp;[1]TEAMS!$D$1:$D$844&amp;[1]TEAMS!$F$1:$F$844,[1]TEAMS!AV$1:AV$844,0,0)</f>
        <v>6.2</v>
      </c>
      <c r="AT144" s="10" cm="1">
        <f t="array" ref="AT144">_xlfn.XLOOKUP($C144&amp;$D144&amp;$F144,[1]TEAMS!$C$1:$C$844&amp;[1]TEAMS!$D$1:$D$844&amp;[1]TEAMS!$F$1:$F$844,[1]TEAMS!AW$1:AW$844,0,0)</f>
        <v>15.6</v>
      </c>
      <c r="AU144" s="10" cm="1">
        <f t="array" ref="AU144">_xlfn.XLOOKUP($C144&amp;$D144&amp;$F144,[1]TEAMS!$C$1:$C$844&amp;[1]TEAMS!$D$1:$D$844&amp;[1]TEAMS!$F$1:$F$844,[1]TEAMS!AX$1:AX$844,0,0)</f>
        <v>0.16025641025641027</v>
      </c>
      <c r="AV144" s="10" cm="1">
        <f t="array" ref="AV144">_xlfn.XLOOKUP($C144&amp;$D144&amp;$F144,[1]TEAMS!$C$1:$C$844&amp;[1]TEAMS!$D$1:$D$844&amp;[1]TEAMS!$F$1:$F$844,[1]TEAMS!AY$1:AY$844,0,0)</f>
        <v>6.9</v>
      </c>
      <c r="AW144" s="7"/>
      <c r="AX144" s="7"/>
      <c r="BB144" s="1" t="s">
        <v>167</v>
      </c>
      <c r="BC144" s="1">
        <v>2015</v>
      </c>
      <c r="BD144" s="1" t="s">
        <v>49</v>
      </c>
      <c r="BE144" s="7" t="s">
        <v>174</v>
      </c>
      <c r="BH144">
        <v>1112880</v>
      </c>
    </row>
    <row r="145" spans="1:60" x14ac:dyDescent="0.2">
      <c r="A145" s="1" t="str">
        <f t="shared" si="14"/>
        <v>2015-GSW-Draymond Green</v>
      </c>
      <c r="B145" s="1" t="s">
        <v>167</v>
      </c>
      <c r="C145" s="1">
        <v>2015</v>
      </c>
      <c r="D145" s="1" t="s">
        <v>49</v>
      </c>
      <c r="E145" s="1" t="str">
        <f t="shared" si="16"/>
        <v>2015-GSW</v>
      </c>
      <c r="F145" s="7" t="s">
        <v>53</v>
      </c>
      <c r="G145" s="7" cm="1">
        <f t="array" ref="G145">_xlfn.XLOOKUP($C145&amp;$D145&amp;$F145,[1]TEAMS!$C$1:$C$844&amp;[1]TEAMS!$D$1:$D$844&amp;[1]TEAMS!$F$1:$F$844,[1]TEAMS!G$1:G$844,"",0)</f>
        <v>23</v>
      </c>
      <c r="H145" s="7" t="str" cm="1">
        <f t="array" ref="H145">_xlfn.XLOOKUP($C145&amp;$D145&amp;$F145,[1]TEAMS!$C$1:$C$844&amp;[1]TEAMS!$D$1:$D$844&amp;[1]TEAMS!$F$1:$F$844,[1]TEAMS!H$1:H$844,"",0)</f>
        <v>PF</v>
      </c>
      <c r="I145" s="8" cm="1">
        <f t="array" ref="I145">_xlfn.XLOOKUP($C145&amp;$D145&amp;$F145,[1]TEAMS!$C$1:$C$844&amp;[1]TEAMS!$D$1:$D$844&amp;[1]TEAMS!$F$1:$F$844,[1]TEAMS!BG$1:BG$844,"",0)</f>
        <v>4.0999999999999996</v>
      </c>
      <c r="J145" s="9">
        <f t="shared" si="17"/>
        <v>4</v>
      </c>
      <c r="K145" s="7" cm="1">
        <f t="array" ref="K145">_xlfn.XLOOKUP($C145&amp;$D145&amp;$F145,[1]TEAMS!$C$1:$C$844&amp;[1]TEAMS!$D$1:$D$844&amp;[1]TEAMS!$F$1:$F$844,[1]TEAMS!J$1:J$844,"",0)</f>
        <v>78</v>
      </c>
      <c r="L145" s="7" cm="1">
        <f t="array" ref="L145">_xlfn.XLOOKUP($C145&amp;$D145&amp;$F145,[1]TEAMS!$C$1:$C$844&amp;[1]TEAMS!$D$1:$D$844&amp;[1]TEAMS!$F$1:$F$844,[1]TEAMS!L$1:L$844,"",0)</f>
        <v>230</v>
      </c>
      <c r="M145" s="10" cm="1">
        <f t="array" ref="M145">_xlfn.XLOOKUP($C145&amp;$D145&amp;$F145,[1]TEAMS!$C$1:$C$844&amp;[1]TEAMS!$D$1:$D$844&amp;[1]TEAMS!$F$1:$F$844,[1]TEAMS!N$1:N$844,"",0)</f>
        <v>26.574240824973423</v>
      </c>
      <c r="N145" s="7" cm="1">
        <f t="array" ref="N145">_xlfn.XLOOKUP($C145&amp;$D145&amp;$F145,[1]TEAMS!$C$1:$C$844&amp;[1]TEAMS!$D$1:$D$844&amp;[1]TEAMS!$F$1:$F$844,[1]TEAMS!O$1:O$844,"",0)</f>
        <v>85.25</v>
      </c>
      <c r="O145" s="11" cm="1">
        <f t="array" ref="O145">_xlfn.XLOOKUP($C145&amp;$D145&amp;$F145,[1]TEAMS!$C$1:$C$844&amp;[1]TEAMS!$D$1:$D$844&amp;[1]TEAMS!$F$1:$F$844,[1]TEAMS!P$1:P$844,"",0)</f>
        <v>1.0929487179487178</v>
      </c>
      <c r="P145" s="10" cm="1">
        <f t="array" ref="P145">_xlfn.XLOOKUP($C145&amp;$D145&amp;$F145,[1]TEAMS!$C$1:$C$844&amp;[1]TEAMS!$D$1:$D$844&amp;[1]TEAMS!$F$1:$F$844,[1]TEAMS!R$1:R$844,"",0)</f>
        <v>25.283333333333335</v>
      </c>
      <c r="Q145" s="7" t="str" cm="1">
        <f t="array" ref="Q145">_xlfn.XLOOKUP($C145&amp;$D145&amp;$F145,[1]TEAMS!$C$1:$C$844&amp;[1]TEAMS!$D$1:$D$844&amp;[1]TEAMS!$F$1:$F$844,[1]TEAMS!S$1:S$844,"",0)</f>
        <v>us</v>
      </c>
      <c r="R145" s="7" t="str" cm="1">
        <f t="array" ref="R145">_xlfn.XLOOKUP($C145&amp;$D145&amp;$F145,[1]TEAMS!$C$1:$C$844&amp;[1]TEAMS!$D$1:$D$844&amp;[1]TEAMS!$F$1:$F$844,[1]TEAMS!T$1:T$844,"",0)</f>
        <v>United States</v>
      </c>
      <c r="S145" s="7" t="str" cm="1">
        <f t="array" ref="S145">_xlfn.XLOOKUP($C145&amp;$D145&amp;$F145,[1]TEAMS!$C$1:$C$844&amp;[1]TEAMS!$D$1:$D$844&amp;[1]TEAMS!$F$1:$F$844,[1]TEAMS!U$1:U$844,"",0)</f>
        <v>North America</v>
      </c>
      <c r="T145" s="7" t="str" cm="1">
        <f t="array" ref="T145">_xlfn.XLOOKUP($C145&amp;$D145&amp;$F145,[1]TEAMS!$C$1:$C$844&amp;[1]TEAMS!$D$1:$D$844&amp;[1]TEAMS!$F$1:$F$844,[1]TEAMS!V$1:V$844,"",0)</f>
        <v>Americas</v>
      </c>
      <c r="U145" s="7" cm="1">
        <f t="array" ref="U145">_xlfn.XLOOKUP($C145&amp;$D145&amp;$F145,[1]TEAMS!$C$1:$C$844&amp;[1]TEAMS!$D$1:$D$844&amp;[1]TEAMS!$F$1:$F$844,[1]TEAMS!W$1:W$844,"",0)</f>
        <v>2</v>
      </c>
      <c r="V145" s="7" t="str" cm="1">
        <f t="array" ref="V145">_xlfn.XLOOKUP($C145&amp;$D145&amp;$F145,[1]TEAMS!$C$1:$C$844&amp;[1]TEAMS!$D$1:$D$844&amp;[1]TEAMS!$F$1:$F$844,[1]TEAMS!Z$1:Z$844,"",0)</f>
        <v>Michigan State</v>
      </c>
      <c r="W145" s="7" t="str" cm="1">
        <f t="array" ref="W145">_xlfn.XLOOKUP($C145&amp;$D145&amp;$F145,[1]TEAMS!$C$1:$C$844&amp;[1]TEAMS!$D$1:$D$844&amp;[1]TEAMS!$F$1:$F$844,[1]TEAMS!X$1:X$844,"",0)</f>
        <v>BIG10</v>
      </c>
      <c r="X145" s="7" cm="1">
        <f t="array" ref="X145">_xlfn.XLOOKUP($C145&amp;$D145&amp;$F145,[1]TEAMS!$C$1:$C$844&amp;[1]TEAMS!$D$1:$D$844&amp;[1]TEAMS!$F$1:$F$844,[1]TEAMS!AF$1:AF$844,"",0)</f>
        <v>915243</v>
      </c>
      <c r="Y145" s="8" cm="1">
        <f t="array" ref="Y145">_xlfn.XLOOKUP($C145&amp;$D145&amp;$F145,[1]TEAMS!$C$1:$C$844&amp;[1]TEAMS!$D$1:$D$844&amp;[1]TEAMS!$F$1:$F$844,[1]TEAMS!AG$1:AG$844,"",0)</f>
        <v>1.2638961629931854E-2</v>
      </c>
      <c r="Z145" s="7" cm="1">
        <f t="array" ref="Z145">_xlfn.XLOOKUP($C145&amp;$D145&amp;$F145,[1]TEAMS!$C$1:$C$844&amp;[1]TEAMS!$D$1:$D$844&amp;[1]TEAMS!$F$1:$F$844,[1]TEAMS!AJ$1:AJ$844,"",0)</f>
        <v>2490</v>
      </c>
      <c r="AA145" s="7" cm="1">
        <f t="array" ref="AA145">_xlfn.XLOOKUP($C145&amp;$D145&amp;$F145,[1]TEAMS!$C$1:$C$844&amp;[1]TEAMS!$D$1:$D$844&amp;[1]TEAMS!$F$1:$F$844,[1]TEAMS!AR$1:AR$844,"",0)</f>
        <v>19.5</v>
      </c>
      <c r="AB145" s="8">
        <f t="shared" si="15"/>
        <v>2.4609731373542827</v>
      </c>
      <c r="AC145" s="7" cm="1">
        <f t="array" ref="AC145">_xlfn.XLOOKUP($C145&amp;$D145&amp;$F145,[1]TEAMS!$C$1:$C$844&amp;[1]TEAMS!$D$1:$D$844&amp;[1]TEAMS!$F$1:$F$844,[1]TEAMS!AL$1:AL$844,0,0)</f>
        <v>3.3</v>
      </c>
      <c r="AD145" s="7" cm="1">
        <f t="array" ref="AD145">_xlfn.XLOOKUP($C145&amp;$D145&amp;$F145,[1]TEAMS!$C$1:$C$844&amp;[1]TEAMS!$D$1:$D$844&amp;[1]TEAMS!$F$1:$F$844,[1]TEAMS!AM$1:AM$844,0,0)</f>
        <v>5.2</v>
      </c>
      <c r="AE145" s="7" cm="1">
        <f t="array" ref="AE145">_xlfn.XLOOKUP($C145&amp;$D145&amp;$F145,[1]TEAMS!$C$1:$C$844&amp;[1]TEAMS!$D$1:$D$844&amp;[1]TEAMS!$F$1:$F$844,[1]TEAMS!AN$1:AN$844,0,0)</f>
        <v>8.5</v>
      </c>
      <c r="AF145" s="7"/>
      <c r="AG145" s="8">
        <f t="shared" si="18"/>
        <v>0.10767564705882353</v>
      </c>
      <c r="AH145" s="8" cm="1">
        <f t="array" ref="AH145">IF(OR($AE145="",$Z145=""),0,SUMPRODUCT(--($C$2:$C$528=$C145),--($D$2:$D$528=$D145),$Z$2:$Z$528,$AE$2:$AE$528)/SUMIFS($Z$2:$Z$528,$C$2:$C$528,$C145,$D$2:$D$528,$D145))</f>
        <v>6.8495539787126214</v>
      </c>
      <c r="AI145" s="7" cm="1">
        <f t="array" ref="AI145">_xlfn.XLOOKUP($C145&amp;$D145&amp;$F145,[1]TEAMS!$C$1:$C$844&amp;[1]TEAMS!$D$1:$D$844&amp;[1]TEAMS!$F$1:$F$844,[1]TEAMS!AO$1:AO$844,"",0)</f>
        <v>6.5</v>
      </c>
      <c r="AJ145" s="8">
        <f t="shared" si="19"/>
        <v>0.14080661538461539</v>
      </c>
      <c r="AK145" s="8" cm="1">
        <f t="array" ref="AK145">IF(OR($AI145="",$Z145=""),0,SUMPRODUCT(--($C$2:$C$528=$C145),--($D$2:$D$528=$D145),$Z$2:$Z$528,$AI$2:$AI$528)/SUMIFS($Z$2:$Z$528,$C$2:$C$528,$C145,$D$2:$D$528,$D145))</f>
        <v>2.4889052204764317</v>
      </c>
      <c r="AL145" s="7" cm="1">
        <f t="array" ref="AL145">_xlfn.XLOOKUP($C145&amp;$D145&amp;$F145,[1]TEAMS!$C$1:$C$844&amp;[1]TEAMS!$D$1:$D$844&amp;[1]TEAMS!$F$1:$F$844,[1]TEAMS!AP$1:AP$844,"",0)</f>
        <v>4.0599999999999996</v>
      </c>
      <c r="AM145" s="8">
        <f t="shared" si="20"/>
        <v>0.2254293103448276</v>
      </c>
      <c r="AN145" s="8" cm="1">
        <f t="array" ref="AN145">IF(OR($AL145="",$Z145=""),0,SUMPRODUCT(--($C$2:$C$528=$C145),--($D$2:$D$528=$D145),$Z$2:$Z$528,$AL$2:$AL$528)/SUMIFS($Z$2:$Z$528,$C$2:$C$528,$C145,$D$2:$D$528,$D145))</f>
        <v>1.7264987328940695</v>
      </c>
      <c r="AO145" s="7" cm="1">
        <f t="array" ref="AO145">_xlfn.XLOOKUP($C145&amp;$D145&amp;$F145,[1]TEAMS!$C$1:$C$844&amp;[1]TEAMS!$D$1:$D$844&amp;[1]TEAMS!$F$1:$F$844,[1]TEAMS!AQ$1:AQ$844,0,0)</f>
        <v>17.2</v>
      </c>
      <c r="AP145" s="7" cm="1">
        <f t="array" ref="AP145">_xlfn.XLOOKUP($C145&amp;$D145&amp;$F145,[1]TEAMS!$C$1:$C$844&amp;[1]TEAMS!$D$1:$D$844&amp;[1]TEAMS!$F$1:$F$844,[1]TEAMS!AS$1:AS$844,0,0)</f>
        <v>54</v>
      </c>
      <c r="AQ145" s="10" cm="1">
        <f t="array" ref="AQ145">_xlfn.XLOOKUP($C145&amp;$D145&amp;$F145,[1]TEAMS!$C$1:$C$844&amp;[1]TEAMS!$D$1:$D$844&amp;[1]TEAMS!$F$1:$F$844,[1]TEAMS!AT$1:AT$844,0,0)</f>
        <v>16.100000000000001</v>
      </c>
      <c r="AR145" s="10" cm="1">
        <f t="array" ref="AR145">_xlfn.XLOOKUP($C145&amp;$D145&amp;$F145,[1]TEAMS!$C$1:$C$844&amp;[1]TEAMS!$D$1:$D$844&amp;[1]TEAMS!$F$1:$F$844,[1]TEAMS!AU$1:AU$844,0,0)</f>
        <v>2.4</v>
      </c>
      <c r="AS145" s="10" cm="1">
        <f t="array" ref="AS145">_xlfn.XLOOKUP($C145&amp;$D145&amp;$F145,[1]TEAMS!$C$1:$C$844&amp;[1]TEAMS!$D$1:$D$844&amp;[1]TEAMS!$F$1:$F$844,[1]TEAMS!AV$1:AV$844,0,0)</f>
        <v>2.9</v>
      </c>
      <c r="AT145" s="10" cm="1">
        <f t="array" ref="AT145">_xlfn.XLOOKUP($C145&amp;$D145&amp;$F145,[1]TEAMS!$C$1:$C$844&amp;[1]TEAMS!$D$1:$D$844&amp;[1]TEAMS!$F$1:$F$844,[1]TEAMS!AW$1:AW$844,0,0)</f>
        <v>13.5</v>
      </c>
      <c r="AU145" s="10" cm="1">
        <f t="array" ref="AU145">_xlfn.XLOOKUP($C145&amp;$D145&amp;$F145,[1]TEAMS!$C$1:$C$844&amp;[1]TEAMS!$D$1:$D$844&amp;[1]TEAMS!$F$1:$F$844,[1]TEAMS!AX$1:AX$844,0,0)</f>
        <v>1.1925925925925926</v>
      </c>
      <c r="AV145" s="10" cm="1">
        <f t="array" ref="AV145">_xlfn.XLOOKUP($C145&amp;$D145&amp;$F145,[1]TEAMS!$C$1:$C$844&amp;[1]TEAMS!$D$1:$D$844&amp;[1]TEAMS!$F$1:$F$844,[1]TEAMS!AY$1:AY$844,0,0)</f>
        <v>5.3</v>
      </c>
      <c r="AW145" s="7"/>
      <c r="AX145" s="7"/>
      <c r="BB145" s="1" t="s">
        <v>167</v>
      </c>
      <c r="BC145" s="1">
        <v>2015</v>
      </c>
      <c r="BD145" s="1" t="s">
        <v>49</v>
      </c>
      <c r="BE145" s="7" t="s">
        <v>53</v>
      </c>
      <c r="BH145">
        <v>915243</v>
      </c>
    </row>
    <row r="146" spans="1:60" x14ac:dyDescent="0.2">
      <c r="A146" s="1" t="str">
        <f t="shared" si="14"/>
        <v>2015-GSW-Justin Holiday</v>
      </c>
      <c r="B146" s="1" t="s">
        <v>167</v>
      </c>
      <c r="C146" s="1">
        <v>2015</v>
      </c>
      <c r="D146" s="1" t="s">
        <v>49</v>
      </c>
      <c r="E146" s="1" t="str">
        <f t="shared" si="16"/>
        <v>2015-GSW</v>
      </c>
      <c r="F146" s="7" t="s">
        <v>175</v>
      </c>
      <c r="G146" s="7" cm="1">
        <f t="array" ref="G146">_xlfn.XLOOKUP($C146&amp;$D146&amp;$F146,[1]TEAMS!$C$1:$C$844&amp;[1]TEAMS!$D$1:$D$844&amp;[1]TEAMS!$F$1:$F$844,[1]TEAMS!G$1:G$844,"",0)</f>
        <v>7</v>
      </c>
      <c r="H146" s="7" t="str" cm="1">
        <f t="array" ref="H146">_xlfn.XLOOKUP($C146&amp;$D146&amp;$F146,[1]TEAMS!$C$1:$C$844&amp;[1]TEAMS!$D$1:$D$844&amp;[1]TEAMS!$F$1:$F$844,[1]TEAMS!H$1:H$844,"",0)</f>
        <v>SG</v>
      </c>
      <c r="I146" s="8" cm="1">
        <f t="array" ref="I146">_xlfn.XLOOKUP($C146&amp;$D146&amp;$F146,[1]TEAMS!$C$1:$C$844&amp;[1]TEAMS!$D$1:$D$844&amp;[1]TEAMS!$F$1:$F$844,[1]TEAMS!BG$1:BG$844,"",0)</f>
        <v>2.1900000000000004</v>
      </c>
      <c r="J146" s="9">
        <f t="shared" si="17"/>
        <v>2</v>
      </c>
      <c r="K146" s="7" cm="1">
        <f t="array" ref="K146">_xlfn.XLOOKUP($C146&amp;$D146&amp;$F146,[1]TEAMS!$C$1:$C$844&amp;[1]TEAMS!$D$1:$D$844&amp;[1]TEAMS!$F$1:$F$844,[1]TEAMS!J$1:J$844,"",0)</f>
        <v>78</v>
      </c>
      <c r="L146" s="7" cm="1">
        <f t="array" ref="L146">_xlfn.XLOOKUP($C146&amp;$D146&amp;$F146,[1]TEAMS!$C$1:$C$844&amp;[1]TEAMS!$D$1:$D$844&amp;[1]TEAMS!$F$1:$F$844,[1]TEAMS!L$1:L$844,"",0)</f>
        <v>180</v>
      </c>
      <c r="M146" s="10" cm="1">
        <f t="array" ref="M146">_xlfn.XLOOKUP($C146&amp;$D146&amp;$F146,[1]TEAMS!$C$1:$C$844&amp;[1]TEAMS!$D$1:$D$844&amp;[1]TEAMS!$F$1:$F$844,[1]TEAMS!N$1:N$844,"",0)</f>
        <v>20.797231949979199</v>
      </c>
      <c r="N146" s="7" cm="1">
        <f t="array" ref="N146">_xlfn.XLOOKUP($C146&amp;$D146&amp;$F146,[1]TEAMS!$C$1:$C$844&amp;[1]TEAMS!$D$1:$D$844&amp;[1]TEAMS!$F$1:$F$844,[1]TEAMS!O$1:O$844,"",0)</f>
        <v>85</v>
      </c>
      <c r="O146" s="11" cm="1">
        <f t="array" ref="O146">_xlfn.XLOOKUP($C146&amp;$D146&amp;$F146,[1]TEAMS!$C$1:$C$844&amp;[1]TEAMS!$D$1:$D$844&amp;[1]TEAMS!$F$1:$F$844,[1]TEAMS!P$1:P$844,"",0)</f>
        <v>1.0897435897435896</v>
      </c>
      <c r="P146" s="10" cm="1">
        <f t="array" ref="P146">_xlfn.XLOOKUP($C146&amp;$D146&amp;$F146,[1]TEAMS!$C$1:$C$844&amp;[1]TEAMS!$D$1:$D$844&amp;[1]TEAMS!$F$1:$F$844,[1]TEAMS!R$1:R$844,"",0)</f>
        <v>26.197222222222223</v>
      </c>
      <c r="Q146" s="7" t="str" cm="1">
        <f t="array" ref="Q146">_xlfn.XLOOKUP($C146&amp;$D146&amp;$F146,[1]TEAMS!$C$1:$C$844&amp;[1]TEAMS!$D$1:$D$844&amp;[1]TEAMS!$F$1:$F$844,[1]TEAMS!S$1:S$844,"",0)</f>
        <v>us</v>
      </c>
      <c r="R146" s="7" t="str" cm="1">
        <f t="array" ref="R146">_xlfn.XLOOKUP($C146&amp;$D146&amp;$F146,[1]TEAMS!$C$1:$C$844&amp;[1]TEAMS!$D$1:$D$844&amp;[1]TEAMS!$F$1:$F$844,[1]TEAMS!T$1:T$844,"",0)</f>
        <v>United States</v>
      </c>
      <c r="S146" s="7" t="str" cm="1">
        <f t="array" ref="S146">_xlfn.XLOOKUP($C146&amp;$D146&amp;$F146,[1]TEAMS!$C$1:$C$844&amp;[1]TEAMS!$D$1:$D$844&amp;[1]TEAMS!$F$1:$F$844,[1]TEAMS!U$1:U$844,"",0)</f>
        <v>North America</v>
      </c>
      <c r="T146" s="7" t="str" cm="1">
        <f t="array" ref="T146">_xlfn.XLOOKUP($C146&amp;$D146&amp;$F146,[1]TEAMS!$C$1:$C$844&amp;[1]TEAMS!$D$1:$D$844&amp;[1]TEAMS!$F$1:$F$844,[1]TEAMS!V$1:V$844,"",0)</f>
        <v>Americas</v>
      </c>
      <c r="U146" s="7" cm="1">
        <f t="array" ref="U146">_xlfn.XLOOKUP($C146&amp;$D146&amp;$F146,[1]TEAMS!$C$1:$C$844&amp;[1]TEAMS!$D$1:$D$844&amp;[1]TEAMS!$F$1:$F$844,[1]TEAMS!W$1:W$844,"",0)</f>
        <v>1</v>
      </c>
      <c r="V146" s="7" t="str" cm="1">
        <f t="array" ref="V146">_xlfn.XLOOKUP($C146&amp;$D146&amp;$F146,[1]TEAMS!$C$1:$C$844&amp;[1]TEAMS!$D$1:$D$844&amp;[1]TEAMS!$F$1:$F$844,[1]TEAMS!Z$1:Z$844,"",0)</f>
        <v>Washington</v>
      </c>
      <c r="W146" s="7" t="str" cm="1">
        <f t="array" ref="W146">_xlfn.XLOOKUP($C146&amp;$D146&amp;$F146,[1]TEAMS!$C$1:$C$844&amp;[1]TEAMS!$D$1:$D$844&amp;[1]TEAMS!$F$1:$F$844,[1]TEAMS!X$1:X$844,"",0)</f>
        <v>PAC12</v>
      </c>
      <c r="X146" s="7" cm="1">
        <f t="array" ref="X146">_xlfn.XLOOKUP($C146&amp;$D146&amp;$F146,[1]TEAMS!$C$1:$C$844&amp;[1]TEAMS!$D$1:$D$844&amp;[1]TEAMS!$F$1:$F$844,[1]TEAMS!AF$1:AF$844,"",0)</f>
        <v>816482</v>
      </c>
      <c r="Y146" s="8" cm="1">
        <f t="array" ref="Y146">_xlfn.XLOOKUP($C146&amp;$D146&amp;$F146,[1]TEAMS!$C$1:$C$844&amp;[1]TEAMS!$D$1:$D$844&amp;[1]TEAMS!$F$1:$F$844,[1]TEAMS!AG$1:AG$844,"",0)</f>
        <v>1.1275130942853449E-2</v>
      </c>
      <c r="Z146" s="7" cm="1">
        <f t="array" ref="Z146">_xlfn.XLOOKUP($C146&amp;$D146&amp;$F146,[1]TEAMS!$C$1:$C$844&amp;[1]TEAMS!$D$1:$D$844&amp;[1]TEAMS!$F$1:$F$844,[1]TEAMS!AJ$1:AJ$844,"",0)</f>
        <v>657</v>
      </c>
      <c r="AA146" s="7" cm="1">
        <f t="array" ref="AA146">_xlfn.XLOOKUP($C146&amp;$D146&amp;$F146,[1]TEAMS!$C$1:$C$844&amp;[1]TEAMS!$D$1:$D$844&amp;[1]TEAMS!$F$1:$F$844,[1]TEAMS!AR$1:AR$844,"",0)</f>
        <v>20.8</v>
      </c>
      <c r="AB146" s="8">
        <f t="shared" si="15"/>
        <v>0.69263051191079572</v>
      </c>
      <c r="AC146" s="7" cm="1">
        <f t="array" ref="AC146">_xlfn.XLOOKUP($C146&amp;$D146&amp;$F146,[1]TEAMS!$C$1:$C$844&amp;[1]TEAMS!$D$1:$D$844&amp;[1]TEAMS!$F$1:$F$844,[1]TEAMS!AL$1:AL$844,0,0)</f>
        <v>0.2</v>
      </c>
      <c r="AD146" s="7" cm="1">
        <f t="array" ref="AD146">_xlfn.XLOOKUP($C146&amp;$D146&amp;$F146,[1]TEAMS!$C$1:$C$844&amp;[1]TEAMS!$D$1:$D$844&amp;[1]TEAMS!$F$1:$F$844,[1]TEAMS!AM$1:AM$844,0,0)</f>
        <v>1</v>
      </c>
      <c r="AE146" s="7" cm="1">
        <f t="array" ref="AE146">_xlfn.XLOOKUP($C146&amp;$D146&amp;$F146,[1]TEAMS!$C$1:$C$844&amp;[1]TEAMS!$D$1:$D$844&amp;[1]TEAMS!$F$1:$F$844,[1]TEAMS!AN$1:AN$844,0,0)</f>
        <v>1.3</v>
      </c>
      <c r="AF146" s="7"/>
      <c r="AG146" s="8">
        <f t="shared" si="18"/>
        <v>0.62806307692307695</v>
      </c>
      <c r="AH146" s="8" cm="1">
        <f t="array" ref="AH146">IF(OR($AE146="",$Z146=""),0,SUMPRODUCT(--($C$2:$C$528=$C146),--($D$2:$D$528=$D146),$Z$2:$Z$528,$AE$2:$AE$528)/SUMIFS($Z$2:$Z$528,$C$2:$C$528,$C146,$D$2:$D$528,$D146))</f>
        <v>6.8495539787126214</v>
      </c>
      <c r="AI146" s="7" cm="1">
        <f t="array" ref="AI146">_xlfn.XLOOKUP($C146&amp;$D146&amp;$F146,[1]TEAMS!$C$1:$C$844&amp;[1]TEAMS!$D$1:$D$844&amp;[1]TEAMS!$F$1:$F$844,[1]TEAMS!AO$1:AO$844,"",0)</f>
        <v>-0.4</v>
      </c>
      <c r="AJ146" s="8">
        <f t="shared" si="19"/>
        <v>-2.0412050000000002</v>
      </c>
      <c r="AK146" s="8" cm="1">
        <f t="array" ref="AK146">IF(OR($AI146="",$Z146=""),0,SUMPRODUCT(--($C$2:$C$528=$C146),--($D$2:$D$528=$D146),$Z$2:$Z$528,$AI$2:$AI$528)/SUMIFS($Z$2:$Z$528,$C$2:$C$528,$C146,$D$2:$D$528,$D146))</f>
        <v>2.4889052204764317</v>
      </c>
      <c r="AL146" s="7" cm="1">
        <f t="array" ref="AL146">_xlfn.XLOOKUP($C146&amp;$D146&amp;$F146,[1]TEAMS!$C$1:$C$844&amp;[1]TEAMS!$D$1:$D$844&amp;[1]TEAMS!$F$1:$F$844,[1]TEAMS!AP$1:AP$844,"",0)</f>
        <v>-1.17</v>
      </c>
      <c r="AM146" s="8">
        <f t="shared" si="20"/>
        <v>-0.6978478632478633</v>
      </c>
      <c r="AN146" s="8" cm="1">
        <f t="array" ref="AN146">IF(OR($AL146="",$Z146=""),0,SUMPRODUCT(--($C$2:$C$528=$C146),--($D$2:$D$528=$D146),$Z$2:$Z$528,$AL$2:$AL$528)/SUMIFS($Z$2:$Z$528,$C$2:$C$528,$C146,$D$2:$D$528,$D146))</f>
        <v>1.7264987328940695</v>
      </c>
      <c r="AO146" s="7" cm="1">
        <f t="array" ref="AO146">_xlfn.XLOOKUP($C146&amp;$D146&amp;$F146,[1]TEAMS!$C$1:$C$844&amp;[1]TEAMS!$D$1:$D$844&amp;[1]TEAMS!$F$1:$F$844,[1]TEAMS!AQ$1:AQ$844,0,0)</f>
        <v>18.8</v>
      </c>
      <c r="AP146" s="7" cm="1">
        <f t="array" ref="AP146">_xlfn.XLOOKUP($C146&amp;$D146&amp;$F146,[1]TEAMS!$C$1:$C$844&amp;[1]TEAMS!$D$1:$D$844&amp;[1]TEAMS!$F$1:$F$844,[1]TEAMS!AS$1:AS$844,0,0)</f>
        <v>49.8</v>
      </c>
      <c r="AQ146" s="10" cm="1">
        <f t="array" ref="AQ146">_xlfn.XLOOKUP($C146&amp;$D146&amp;$F146,[1]TEAMS!$C$1:$C$844&amp;[1]TEAMS!$D$1:$D$844&amp;[1]TEAMS!$F$1:$F$844,[1]TEAMS!AT$1:AT$844,0,0)</f>
        <v>10.1</v>
      </c>
      <c r="AR146" s="10" cm="1">
        <f t="array" ref="AR146">_xlfn.XLOOKUP($C146&amp;$D146&amp;$F146,[1]TEAMS!$C$1:$C$844&amp;[1]TEAMS!$D$1:$D$844&amp;[1]TEAMS!$F$1:$F$844,[1]TEAMS!AU$1:AU$844,0,0)</f>
        <v>3</v>
      </c>
      <c r="AS146" s="10" cm="1">
        <f t="array" ref="AS146">_xlfn.XLOOKUP($C146&amp;$D146&amp;$F146,[1]TEAMS!$C$1:$C$844&amp;[1]TEAMS!$D$1:$D$844&amp;[1]TEAMS!$F$1:$F$844,[1]TEAMS!AV$1:AV$844,0,0)</f>
        <v>1.4</v>
      </c>
      <c r="AT146" s="10" cm="1">
        <f t="array" ref="AT146">_xlfn.XLOOKUP($C146&amp;$D146&amp;$F146,[1]TEAMS!$C$1:$C$844&amp;[1]TEAMS!$D$1:$D$844&amp;[1]TEAMS!$F$1:$F$844,[1]TEAMS!AW$1:AW$844,0,0)</f>
        <v>10.199999999999999</v>
      </c>
      <c r="AU146" s="10" cm="1">
        <f t="array" ref="AU146">_xlfn.XLOOKUP($C146&amp;$D146&amp;$F146,[1]TEAMS!$C$1:$C$844&amp;[1]TEAMS!$D$1:$D$844&amp;[1]TEAMS!$F$1:$F$844,[1]TEAMS!AX$1:AX$844,0,0)</f>
        <v>0.99019607843137258</v>
      </c>
      <c r="AV146" s="10" cm="1">
        <f t="array" ref="AV146">_xlfn.XLOOKUP($C146&amp;$D146&amp;$F146,[1]TEAMS!$C$1:$C$844&amp;[1]TEAMS!$D$1:$D$844&amp;[1]TEAMS!$F$1:$F$844,[1]TEAMS!AY$1:AY$844,0,0)</f>
        <v>4.4000000000000004</v>
      </c>
      <c r="AW146" s="7"/>
      <c r="AX146" s="7"/>
      <c r="BB146" s="1" t="s">
        <v>167</v>
      </c>
      <c r="BC146" s="1">
        <v>2015</v>
      </c>
      <c r="BD146" s="1" t="s">
        <v>49</v>
      </c>
      <c r="BE146" s="7" t="s">
        <v>175</v>
      </c>
      <c r="BH146">
        <v>816482</v>
      </c>
    </row>
    <row r="147" spans="1:60" x14ac:dyDescent="0.2">
      <c r="A147" s="1" t="str">
        <f t="shared" si="14"/>
        <v>2015-GSW-Ognjen Kuzmić</v>
      </c>
      <c r="B147" s="1" t="s">
        <v>167</v>
      </c>
      <c r="C147" s="1">
        <v>2015</v>
      </c>
      <c r="D147" s="1" t="s">
        <v>49</v>
      </c>
      <c r="E147" s="1" t="str">
        <f t="shared" si="16"/>
        <v>2015-GSW</v>
      </c>
      <c r="F147" s="7" t="s">
        <v>176</v>
      </c>
      <c r="G147" s="7" cm="1">
        <f t="array" ref="G147">_xlfn.XLOOKUP($C147&amp;$D147&amp;$F147,[1]TEAMS!$C$1:$C$844&amp;[1]TEAMS!$D$1:$D$844&amp;[1]TEAMS!$F$1:$F$844,[1]TEAMS!G$1:G$844,"",0)</f>
        <v>1</v>
      </c>
      <c r="H147" s="7" t="str" cm="1">
        <f t="array" ref="H147">_xlfn.XLOOKUP($C147&amp;$D147&amp;$F147,[1]TEAMS!$C$1:$C$844&amp;[1]TEAMS!$D$1:$D$844&amp;[1]TEAMS!$F$1:$F$844,[1]TEAMS!H$1:H$844,"",0)</f>
        <v>C</v>
      </c>
      <c r="I147" s="8" cm="1">
        <f t="array" ref="I147">_xlfn.XLOOKUP($C147&amp;$D147&amp;$F147,[1]TEAMS!$C$1:$C$844&amp;[1]TEAMS!$D$1:$D$844&amp;[1]TEAMS!$F$1:$F$844,[1]TEAMS!BG$1:BG$844,"",0)</f>
        <v>5</v>
      </c>
      <c r="J147" s="9">
        <f t="shared" si="17"/>
        <v>5</v>
      </c>
      <c r="K147" s="7" cm="1">
        <f t="array" ref="K147">_xlfn.XLOOKUP($C147&amp;$D147&amp;$F147,[1]TEAMS!$C$1:$C$844&amp;[1]TEAMS!$D$1:$D$844&amp;[1]TEAMS!$F$1:$F$844,[1]TEAMS!J$1:J$844,"",0)</f>
        <v>85</v>
      </c>
      <c r="L147" s="7" cm="1">
        <f t="array" ref="L147">_xlfn.XLOOKUP($C147&amp;$D147&amp;$F147,[1]TEAMS!$C$1:$C$844&amp;[1]TEAMS!$D$1:$D$844&amp;[1]TEAMS!$F$1:$F$844,[1]TEAMS!L$1:L$844,"",0)</f>
        <v>251</v>
      </c>
      <c r="M147" s="10" cm="1">
        <f t="array" ref="M147">_xlfn.XLOOKUP($C147&amp;$D147&amp;$F147,[1]TEAMS!$C$1:$C$844&amp;[1]TEAMS!$D$1:$D$844&amp;[1]TEAMS!$F$1:$F$844,[1]TEAMS!N$1:N$844,"",0)</f>
        <v>24.420699850136128</v>
      </c>
      <c r="N147" s="7" cm="1">
        <f t="array" ref="N147">_xlfn.XLOOKUP($C147&amp;$D147&amp;$F147,[1]TEAMS!$C$1:$C$844&amp;[1]TEAMS!$D$1:$D$844&amp;[1]TEAMS!$F$1:$F$844,[1]TEAMS!O$1:O$844,"",0)</f>
        <v>88</v>
      </c>
      <c r="O147" s="11" cm="1">
        <f t="array" ref="O147">_xlfn.XLOOKUP($C147&amp;$D147&amp;$F147,[1]TEAMS!$C$1:$C$844&amp;[1]TEAMS!$D$1:$D$844&amp;[1]TEAMS!$F$1:$F$844,[1]TEAMS!P$1:P$844,"",0)</f>
        <v>1.0352941176470589</v>
      </c>
      <c r="P147" s="10" cm="1">
        <f t="array" ref="P147">_xlfn.XLOOKUP($C147&amp;$D147&amp;$F147,[1]TEAMS!$C$1:$C$844&amp;[1]TEAMS!$D$1:$D$844&amp;[1]TEAMS!$F$1:$F$844,[1]TEAMS!R$1:R$844,"",0)</f>
        <v>25.083333333333332</v>
      </c>
      <c r="Q147" s="7" t="str" cm="1">
        <f t="array" ref="Q147">_xlfn.XLOOKUP($C147&amp;$D147&amp;$F147,[1]TEAMS!$C$1:$C$844&amp;[1]TEAMS!$D$1:$D$844&amp;[1]TEAMS!$F$1:$F$844,[1]TEAMS!S$1:S$844,"",0)</f>
        <v>ba</v>
      </c>
      <c r="R147" s="7" t="str" cm="1">
        <f t="array" ref="R147">_xlfn.XLOOKUP($C147&amp;$D147&amp;$F147,[1]TEAMS!$C$1:$C$844&amp;[1]TEAMS!$D$1:$D$844&amp;[1]TEAMS!$F$1:$F$844,[1]TEAMS!T$1:T$844,"",0)</f>
        <v>Bosnia</v>
      </c>
      <c r="S147" s="7" t="str" cm="1">
        <f t="array" ref="S147">_xlfn.XLOOKUP($C147&amp;$D147&amp;$F147,[1]TEAMS!$C$1:$C$844&amp;[1]TEAMS!$D$1:$D$844&amp;[1]TEAMS!$F$1:$F$844,[1]TEAMS!U$1:U$844,"",0)</f>
        <v>Europe</v>
      </c>
      <c r="T147" s="7" t="str" cm="1">
        <f t="array" ref="T147">_xlfn.XLOOKUP($C147&amp;$D147&amp;$F147,[1]TEAMS!$C$1:$C$844&amp;[1]TEAMS!$D$1:$D$844&amp;[1]TEAMS!$F$1:$F$844,[1]TEAMS!V$1:V$844,"",0)</f>
        <v>Eurasia</v>
      </c>
      <c r="U147" s="7" cm="1">
        <f t="array" ref="U147">_xlfn.XLOOKUP($C147&amp;$D147&amp;$F147,[1]TEAMS!$C$1:$C$844&amp;[1]TEAMS!$D$1:$D$844&amp;[1]TEAMS!$F$1:$F$844,[1]TEAMS!W$1:W$844,"",0)</f>
        <v>1</v>
      </c>
      <c r="V147" s="7" t="str" cm="1">
        <f t="array" ref="V147">_xlfn.XLOOKUP($C147&amp;$D147&amp;$F147,[1]TEAMS!$C$1:$C$844&amp;[1]TEAMS!$D$1:$D$844&amp;[1]TEAMS!$F$1:$F$844,[1]TEAMS!Z$1:Z$844,"",0)</f>
        <v>INTERNATIONAL</v>
      </c>
      <c r="W147" s="7" t="str" cm="1">
        <f t="array" ref="W147">_xlfn.XLOOKUP($C147&amp;$D147&amp;$F147,[1]TEAMS!$C$1:$C$844&amp;[1]TEAMS!$D$1:$D$844&amp;[1]TEAMS!$F$1:$F$844,[1]TEAMS!X$1:X$844,"",0)</f>
        <v>INT'L</v>
      </c>
      <c r="X147" s="7" cm="1">
        <f t="array" ref="X147">_xlfn.XLOOKUP($C147&amp;$D147&amp;$F147,[1]TEAMS!$C$1:$C$844&amp;[1]TEAMS!$D$1:$D$844&amp;[1]TEAMS!$F$1:$F$844,[1]TEAMS!AF$1:AF$844,"",0)</f>
        <v>816482</v>
      </c>
      <c r="Y147" s="8" cm="1">
        <f t="array" ref="Y147">_xlfn.XLOOKUP($C147&amp;$D147&amp;$F147,[1]TEAMS!$C$1:$C$844&amp;[1]TEAMS!$D$1:$D$844&amp;[1]TEAMS!$F$1:$F$844,[1]TEAMS!AG$1:AG$844,"",0)</f>
        <v>1.1275130942853449E-2</v>
      </c>
      <c r="Z147" s="7" cm="1">
        <f t="array" ref="Z147">_xlfn.XLOOKUP($C147&amp;$D147&amp;$F147,[1]TEAMS!$C$1:$C$844&amp;[1]TEAMS!$D$1:$D$844&amp;[1]TEAMS!$F$1:$F$844,[1]TEAMS!AJ$1:AJ$844,"",0)</f>
        <v>72</v>
      </c>
      <c r="AA147" s="7" cm="1">
        <f t="array" ref="AA147">_xlfn.XLOOKUP($C147&amp;$D147&amp;$F147,[1]TEAMS!$C$1:$C$844&amp;[1]TEAMS!$D$1:$D$844&amp;[1]TEAMS!$F$1:$F$844,[1]TEAMS!AR$1:AR$844,"",0)</f>
        <v>15.3</v>
      </c>
      <c r="AB147" s="8">
        <f t="shared" si="15"/>
        <v>5.5833755701976691E-2</v>
      </c>
      <c r="AC147" s="7" cm="1">
        <f t="array" ref="AC147">_xlfn.XLOOKUP($C147&amp;$D147&amp;$F147,[1]TEAMS!$C$1:$C$844&amp;[1]TEAMS!$D$1:$D$844&amp;[1]TEAMS!$F$1:$F$844,[1]TEAMS!AL$1:AL$844,0,0)</f>
        <v>0.2</v>
      </c>
      <c r="AD147" s="7" cm="1">
        <f t="array" ref="AD147">_xlfn.XLOOKUP($C147&amp;$D147&amp;$F147,[1]TEAMS!$C$1:$C$844&amp;[1]TEAMS!$D$1:$D$844&amp;[1]TEAMS!$F$1:$F$844,[1]TEAMS!AM$1:AM$844,0,0)</f>
        <v>0.1</v>
      </c>
      <c r="AE147" s="7" cm="1">
        <f t="array" ref="AE147">_xlfn.XLOOKUP($C147&amp;$D147&amp;$F147,[1]TEAMS!$C$1:$C$844&amp;[1]TEAMS!$D$1:$D$844&amp;[1]TEAMS!$F$1:$F$844,[1]TEAMS!AN$1:AN$844,0,0)</f>
        <v>0.3</v>
      </c>
      <c r="AF147" s="7"/>
      <c r="AG147" s="8">
        <f t="shared" si="18"/>
        <v>2.7216066666666667</v>
      </c>
      <c r="AH147" s="8" cm="1">
        <f t="array" ref="AH147">IF(OR($AE147="",$Z147=""),0,SUMPRODUCT(--($C$2:$C$528=$C147),--($D$2:$D$528=$D147),$Z$2:$Z$528,$AE$2:$AE$528)/SUMIFS($Z$2:$Z$528,$C$2:$C$528,$C147,$D$2:$D$528,$D147))</f>
        <v>6.8495539787126214</v>
      </c>
      <c r="AI147" s="7" cm="1">
        <f t="array" ref="AI147">_xlfn.XLOOKUP($C147&amp;$D147&amp;$F147,[1]TEAMS!$C$1:$C$844&amp;[1]TEAMS!$D$1:$D$844&amp;[1]TEAMS!$F$1:$F$844,[1]TEAMS!AO$1:AO$844,"",0)</f>
        <v>-10.8</v>
      </c>
      <c r="AJ147" s="8">
        <f t="shared" si="19"/>
        <v>-7.5600185185185187E-2</v>
      </c>
      <c r="AK147" s="8" cm="1">
        <f t="array" ref="AK147">IF(OR($AI147="",$Z147=""),0,SUMPRODUCT(--($C$2:$C$528=$C147),--($D$2:$D$528=$D147),$Z$2:$Z$528,$AI$2:$AI$528)/SUMIFS($Z$2:$Z$528,$C$2:$C$528,$C147,$D$2:$D$528,$D147))</f>
        <v>2.4889052204764317</v>
      </c>
      <c r="AL147" s="7" cm="1">
        <f t="array" ref="AL147">_xlfn.XLOOKUP($C147&amp;$D147&amp;$F147,[1]TEAMS!$C$1:$C$844&amp;[1]TEAMS!$D$1:$D$844&amp;[1]TEAMS!$F$1:$F$844,[1]TEAMS!AP$1:AP$844,"",0)</f>
        <v>-2.64</v>
      </c>
      <c r="AM147" s="8">
        <f t="shared" si="20"/>
        <v>-0.30927348484848483</v>
      </c>
      <c r="AN147" s="8" cm="1">
        <f t="array" ref="AN147">IF(OR($AL147="",$Z147=""),0,SUMPRODUCT(--($C$2:$C$528=$C147),--($D$2:$D$528=$D147),$Z$2:$Z$528,$AL$2:$AL$528)/SUMIFS($Z$2:$Z$528,$C$2:$C$528,$C147,$D$2:$D$528,$D147))</f>
        <v>1.7264987328940695</v>
      </c>
      <c r="AO147" s="7" cm="1">
        <f t="array" ref="AO147">_xlfn.XLOOKUP($C147&amp;$D147&amp;$F147,[1]TEAMS!$C$1:$C$844&amp;[1]TEAMS!$D$1:$D$844&amp;[1]TEAMS!$F$1:$F$844,[1]TEAMS!AQ$1:AQ$844,0,0)</f>
        <v>11.3</v>
      </c>
      <c r="AP147" s="7" cm="1">
        <f t="array" ref="AP147">_xlfn.XLOOKUP($C147&amp;$D147&amp;$F147,[1]TEAMS!$C$1:$C$844&amp;[1]TEAMS!$D$1:$D$844&amp;[1]TEAMS!$F$1:$F$844,[1]TEAMS!AS$1:AS$844,0,0)</f>
        <v>72.7</v>
      </c>
      <c r="AQ147" s="10" cm="1">
        <f t="array" ref="AQ147">_xlfn.XLOOKUP($C147&amp;$D147&amp;$F147,[1]TEAMS!$C$1:$C$844&amp;[1]TEAMS!$D$1:$D$844&amp;[1]TEAMS!$F$1:$F$844,[1]TEAMS!AT$1:AT$844,0,0)</f>
        <v>11.1</v>
      </c>
      <c r="AR147" s="10" cm="1">
        <f t="array" ref="AR147">_xlfn.XLOOKUP($C147&amp;$D147&amp;$F147,[1]TEAMS!$C$1:$C$844&amp;[1]TEAMS!$D$1:$D$844&amp;[1]TEAMS!$F$1:$F$844,[1]TEAMS!AU$1:AU$844,0,0)</f>
        <v>1.4</v>
      </c>
      <c r="AS147" s="10" cm="1">
        <f t="array" ref="AS147">_xlfn.XLOOKUP($C147&amp;$D147&amp;$F147,[1]TEAMS!$C$1:$C$844&amp;[1]TEAMS!$D$1:$D$844&amp;[1]TEAMS!$F$1:$F$844,[1]TEAMS!AV$1:AV$844,0,0)</f>
        <v>1</v>
      </c>
      <c r="AT147" s="10" cm="1">
        <f t="array" ref="AT147">_xlfn.XLOOKUP($C147&amp;$D147&amp;$F147,[1]TEAMS!$C$1:$C$844&amp;[1]TEAMS!$D$1:$D$844&amp;[1]TEAMS!$F$1:$F$844,[1]TEAMS!AW$1:AW$844,0,0)</f>
        <v>26.7</v>
      </c>
      <c r="AU147" s="10" cm="1">
        <f t="array" ref="AU147">_xlfn.XLOOKUP($C147&amp;$D147&amp;$F147,[1]TEAMS!$C$1:$C$844&amp;[1]TEAMS!$D$1:$D$844&amp;[1]TEAMS!$F$1:$F$844,[1]TEAMS!AX$1:AX$844,0,0)</f>
        <v>0.4157303370786517</v>
      </c>
      <c r="AV147" s="10" cm="1">
        <f t="array" ref="AV147">_xlfn.XLOOKUP($C147&amp;$D147&amp;$F147,[1]TEAMS!$C$1:$C$844&amp;[1]TEAMS!$D$1:$D$844&amp;[1]TEAMS!$F$1:$F$844,[1]TEAMS!AY$1:AY$844,0,0)</f>
        <v>2.4</v>
      </c>
      <c r="AW147" s="7"/>
      <c r="AX147" s="7"/>
      <c r="BB147" s="1" t="s">
        <v>167</v>
      </c>
      <c r="BC147" s="1">
        <v>2015</v>
      </c>
      <c r="BD147" s="1" t="s">
        <v>49</v>
      </c>
      <c r="BE147" s="7" t="s">
        <v>176</v>
      </c>
      <c r="BH147">
        <v>816482</v>
      </c>
    </row>
    <row r="148" spans="1:60" x14ac:dyDescent="0.2">
      <c r="A148" s="1" t="str">
        <f t="shared" si="14"/>
        <v>2015-GSW-James Michael McAdoo</v>
      </c>
      <c r="B148" s="1" t="s">
        <v>167</v>
      </c>
      <c r="C148" s="1">
        <v>2015</v>
      </c>
      <c r="D148" s="1" t="s">
        <v>49</v>
      </c>
      <c r="E148" s="1" t="str">
        <f t="shared" si="16"/>
        <v>2015-GSW</v>
      </c>
      <c r="F148" s="7" t="s">
        <v>147</v>
      </c>
      <c r="G148" s="7" cm="1">
        <f t="array" ref="G148">_xlfn.XLOOKUP($C148&amp;$D148&amp;$F148,[1]TEAMS!$C$1:$C$844&amp;[1]TEAMS!$D$1:$D$844&amp;[1]TEAMS!$F$1:$F$844,[1]TEAMS!G$1:G$844,"",0)</f>
        <v>20</v>
      </c>
      <c r="H148" s="7" t="str" cm="1">
        <f t="array" ref="H148">_xlfn.XLOOKUP($C148&amp;$D148&amp;$F148,[1]TEAMS!$C$1:$C$844&amp;[1]TEAMS!$D$1:$D$844&amp;[1]TEAMS!$F$1:$F$844,[1]TEAMS!H$1:H$844,"",0)</f>
        <v>PF</v>
      </c>
      <c r="I148" s="8" cm="1">
        <f t="array" ref="I148">_xlfn.XLOOKUP($C148&amp;$D148&amp;$F148,[1]TEAMS!$C$1:$C$844&amp;[1]TEAMS!$D$1:$D$844&amp;[1]TEAMS!$F$1:$F$844,[1]TEAMS!BG$1:BG$844,"",0)</f>
        <v>4.13</v>
      </c>
      <c r="J148" s="9">
        <f t="shared" si="17"/>
        <v>4</v>
      </c>
      <c r="K148" s="7" cm="1">
        <f t="array" ref="K148">_xlfn.XLOOKUP($C148&amp;$D148&amp;$F148,[1]TEAMS!$C$1:$C$844&amp;[1]TEAMS!$D$1:$D$844&amp;[1]TEAMS!$F$1:$F$844,[1]TEAMS!J$1:J$844,"",0)</f>
        <v>81</v>
      </c>
      <c r="L148" s="7" cm="1">
        <f t="array" ref="L148">_xlfn.XLOOKUP($C148&amp;$D148&amp;$F148,[1]TEAMS!$C$1:$C$844&amp;[1]TEAMS!$D$1:$D$844&amp;[1]TEAMS!$F$1:$F$844,[1]TEAMS!L$1:L$844,"",0)</f>
        <v>230</v>
      </c>
      <c r="M148" s="10" cm="1">
        <f t="array" ref="M148">_xlfn.XLOOKUP($C148&amp;$D148&amp;$F148,[1]TEAMS!$C$1:$C$844&amp;[1]TEAMS!$D$1:$D$844&amp;[1]TEAMS!$F$1:$F$844,[1]TEAMS!N$1:N$844,"",0)</f>
        <v>24.64223154688894</v>
      </c>
      <c r="N148" s="7" cm="1">
        <f t="array" ref="N148">_xlfn.XLOOKUP($C148&amp;$D148&amp;$F148,[1]TEAMS!$C$1:$C$844&amp;[1]TEAMS!$D$1:$D$844&amp;[1]TEAMS!$F$1:$F$844,[1]TEAMS!O$1:O$844,"",0)</f>
        <v>85</v>
      </c>
      <c r="O148" s="11" cm="1">
        <f t="array" ref="O148">_xlfn.XLOOKUP($C148&amp;$D148&amp;$F148,[1]TEAMS!$C$1:$C$844&amp;[1]TEAMS!$D$1:$D$844&amp;[1]TEAMS!$F$1:$F$844,[1]TEAMS!P$1:P$844,"",0)</f>
        <v>1.0493827160493827</v>
      </c>
      <c r="P148" s="10" cm="1">
        <f t="array" ref="P148">_xlfn.XLOOKUP($C148&amp;$D148&amp;$F148,[1]TEAMS!$C$1:$C$844&amp;[1]TEAMS!$D$1:$D$844&amp;[1]TEAMS!$F$1:$F$844,[1]TEAMS!R$1:R$844,"",0)</f>
        <v>22.45</v>
      </c>
      <c r="Q148" s="7" t="str" cm="1">
        <f t="array" ref="Q148">_xlfn.XLOOKUP($C148&amp;$D148&amp;$F148,[1]TEAMS!$C$1:$C$844&amp;[1]TEAMS!$D$1:$D$844&amp;[1]TEAMS!$F$1:$F$844,[1]TEAMS!S$1:S$844,"",0)</f>
        <v>us</v>
      </c>
      <c r="R148" s="7" t="str" cm="1">
        <f t="array" ref="R148">_xlfn.XLOOKUP($C148&amp;$D148&amp;$F148,[1]TEAMS!$C$1:$C$844&amp;[1]TEAMS!$D$1:$D$844&amp;[1]TEAMS!$F$1:$F$844,[1]TEAMS!T$1:T$844,"",0)</f>
        <v>United States</v>
      </c>
      <c r="S148" s="7" t="str" cm="1">
        <f t="array" ref="S148">_xlfn.XLOOKUP($C148&amp;$D148&amp;$F148,[1]TEAMS!$C$1:$C$844&amp;[1]TEAMS!$D$1:$D$844&amp;[1]TEAMS!$F$1:$F$844,[1]TEAMS!U$1:U$844,"",0)</f>
        <v>North America</v>
      </c>
      <c r="T148" s="7" t="str" cm="1">
        <f t="array" ref="T148">_xlfn.XLOOKUP($C148&amp;$D148&amp;$F148,[1]TEAMS!$C$1:$C$844&amp;[1]TEAMS!$D$1:$D$844&amp;[1]TEAMS!$F$1:$F$844,[1]TEAMS!V$1:V$844,"",0)</f>
        <v>Americas</v>
      </c>
      <c r="U148" s="7" cm="1">
        <f t="array" ref="U148">_xlfn.XLOOKUP($C148&amp;$D148&amp;$F148,[1]TEAMS!$C$1:$C$844&amp;[1]TEAMS!$D$1:$D$844&amp;[1]TEAMS!$F$1:$F$844,[1]TEAMS!W$1:W$844,"",0)</f>
        <v>1</v>
      </c>
      <c r="V148" s="7" t="str" cm="1">
        <f t="array" ref="V148">_xlfn.XLOOKUP($C148&amp;$D148&amp;$F148,[1]TEAMS!$C$1:$C$844&amp;[1]TEAMS!$D$1:$D$844&amp;[1]TEAMS!$F$1:$F$844,[1]TEAMS!Z$1:Z$844,"",0)</f>
        <v>UNC</v>
      </c>
      <c r="W148" s="7" t="str" cm="1">
        <f t="array" ref="W148">_xlfn.XLOOKUP($C148&amp;$D148&amp;$F148,[1]TEAMS!$C$1:$C$844&amp;[1]TEAMS!$D$1:$D$844&amp;[1]TEAMS!$F$1:$F$844,[1]TEAMS!X$1:X$844,"",0)</f>
        <v>ACC</v>
      </c>
      <c r="X148" s="7" cm="1">
        <f t="array" ref="X148">_xlfn.XLOOKUP($C148&amp;$D148&amp;$F148,[1]TEAMS!$C$1:$C$844&amp;[1]TEAMS!$D$1:$D$844&amp;[1]TEAMS!$F$1:$F$844,[1]TEAMS!AF$1:AF$844,"",0)</f>
        <v>167122</v>
      </c>
      <c r="Y148" s="8" cm="1">
        <f t="array" ref="Y148">_xlfn.XLOOKUP($C148&amp;$D148&amp;$F148,[1]TEAMS!$C$1:$C$844&amp;[1]TEAMS!$D$1:$D$844&amp;[1]TEAMS!$F$1:$F$844,[1]TEAMS!AG$1:AG$844,"",0)</f>
        <v>2.3078554498832237E-3</v>
      </c>
      <c r="Z148" s="7" cm="1">
        <f t="array" ref="Z148">_xlfn.XLOOKUP($C148&amp;$D148&amp;$F148,[1]TEAMS!$C$1:$C$844&amp;[1]TEAMS!$D$1:$D$844&amp;[1]TEAMS!$F$1:$F$844,[1]TEAMS!AJ$1:AJ$844,"",0)</f>
        <v>137</v>
      </c>
      <c r="AA148" s="7" t="str" cm="1">
        <f t="array" ref="AA148">_xlfn.XLOOKUP($C148&amp;$D148&amp;$F148,[1]TEAMS!$C$1:$C$844&amp;[1]TEAMS!$D$1:$D$844&amp;[1]TEAMS!$F$1:$F$844,[1]TEAMS!AR$1:AR$844,"",0)</f>
        <v/>
      </c>
      <c r="AB148" s="8">
        <f t="shared" si="15"/>
        <v>0</v>
      </c>
      <c r="AC148" s="7" cm="1">
        <f t="array" ref="AC148">_xlfn.XLOOKUP($C148&amp;$D148&amp;$F148,[1]TEAMS!$C$1:$C$844&amp;[1]TEAMS!$D$1:$D$844&amp;[1]TEAMS!$F$1:$F$844,[1]TEAMS!AL$1:AL$844,0,0)</f>
        <v>0.2</v>
      </c>
      <c r="AD148" s="7" cm="1">
        <f t="array" ref="AD148">_xlfn.XLOOKUP($C148&amp;$D148&amp;$F148,[1]TEAMS!$C$1:$C$844&amp;[1]TEAMS!$D$1:$D$844&amp;[1]TEAMS!$F$1:$F$844,[1]TEAMS!AM$1:AM$844,0,0)</f>
        <v>0.3</v>
      </c>
      <c r="AE148" s="7" cm="1">
        <f t="array" ref="AE148">_xlfn.XLOOKUP($C148&amp;$D148&amp;$F148,[1]TEAMS!$C$1:$C$844&amp;[1]TEAMS!$D$1:$D$844&amp;[1]TEAMS!$F$1:$F$844,[1]TEAMS!AN$1:AN$844,0,0)</f>
        <v>0.5</v>
      </c>
      <c r="AF148" s="7"/>
      <c r="AG148" s="8">
        <f t="shared" si="18"/>
        <v>0.33424399999999999</v>
      </c>
      <c r="AH148" s="8" cm="1">
        <f t="array" ref="AH148">IF(OR($AE148="",$Z148=""),0,SUMPRODUCT(--($C$2:$C$528=$C148),--($D$2:$D$528=$D148),$Z$2:$Z$528,$AE$2:$AE$528)/SUMIFS($Z$2:$Z$528,$C$2:$C$528,$C148,$D$2:$D$528,$D148))</f>
        <v>6.8495539787126214</v>
      </c>
      <c r="AI148" s="7" cm="1">
        <f t="array" ref="AI148">_xlfn.XLOOKUP($C148&amp;$D148&amp;$F148,[1]TEAMS!$C$1:$C$844&amp;[1]TEAMS!$D$1:$D$844&amp;[1]TEAMS!$F$1:$F$844,[1]TEAMS!AO$1:AO$844,"",0)</f>
        <v>-0.8</v>
      </c>
      <c r="AJ148" s="8">
        <f t="shared" si="19"/>
        <v>-0.20890249999999999</v>
      </c>
      <c r="AK148" s="8" cm="1">
        <f t="array" ref="AK148">IF(OR($AI148="",$Z148=""),0,SUMPRODUCT(--($C$2:$C$528=$C148),--($D$2:$D$528=$D148),$Z$2:$Z$528,$AI$2:$AI$528)/SUMIFS($Z$2:$Z$528,$C$2:$C$528,$C148,$D$2:$D$528,$D148))</f>
        <v>2.4889052204764317</v>
      </c>
      <c r="AL148" s="7" cm="1">
        <f t="array" ref="AL148">_xlfn.XLOOKUP($C148&amp;$D148&amp;$F148,[1]TEAMS!$C$1:$C$844&amp;[1]TEAMS!$D$1:$D$844&amp;[1]TEAMS!$F$1:$F$844,[1]TEAMS!AP$1:AP$844,"",0)</f>
        <v>-1.55</v>
      </c>
      <c r="AM148" s="8">
        <f t="shared" si="20"/>
        <v>-0.10782064516129032</v>
      </c>
      <c r="AN148" s="8" cm="1">
        <f t="array" ref="AN148">IF(OR($AL148="",$Z148=""),0,SUMPRODUCT(--($C$2:$C$528=$C148),--($D$2:$D$528=$D148),$Z$2:$Z$528,$AL$2:$AL$528)/SUMIFS($Z$2:$Z$528,$C$2:$C$528,$C148,$D$2:$D$528,$D148))</f>
        <v>1.7264987328940695</v>
      </c>
      <c r="AO148" s="7" cm="1">
        <f t="array" ref="AO148">_xlfn.XLOOKUP($C148&amp;$D148&amp;$F148,[1]TEAMS!$C$1:$C$844&amp;[1]TEAMS!$D$1:$D$844&amp;[1]TEAMS!$F$1:$F$844,[1]TEAMS!AQ$1:AQ$844,0,0)</f>
        <v>19.399999999999999</v>
      </c>
      <c r="AP148" s="7" cm="1">
        <f t="array" ref="AP148">_xlfn.XLOOKUP($C148&amp;$D148&amp;$F148,[1]TEAMS!$C$1:$C$844&amp;[1]TEAMS!$D$1:$D$844&amp;[1]TEAMS!$F$1:$F$844,[1]TEAMS!AS$1:AS$844,0,0)</f>
        <v>56.399999999999991</v>
      </c>
      <c r="AQ148" s="10" cm="1">
        <f t="array" ref="AQ148">_xlfn.XLOOKUP($C148&amp;$D148&amp;$F148,[1]TEAMS!$C$1:$C$844&amp;[1]TEAMS!$D$1:$D$844&amp;[1]TEAMS!$F$1:$F$844,[1]TEAMS!AT$1:AT$844,0,0)</f>
        <v>2.1</v>
      </c>
      <c r="AR148" s="10" cm="1">
        <f t="array" ref="AR148">_xlfn.XLOOKUP($C148&amp;$D148&amp;$F148,[1]TEAMS!$C$1:$C$844&amp;[1]TEAMS!$D$1:$D$844&amp;[1]TEAMS!$F$1:$F$844,[1]TEAMS!AU$1:AU$844,0,0)</f>
        <v>1.8</v>
      </c>
      <c r="AS148" s="10" cm="1">
        <f t="array" ref="AS148">_xlfn.XLOOKUP($C148&amp;$D148&amp;$F148,[1]TEAMS!$C$1:$C$844&amp;[1]TEAMS!$D$1:$D$844&amp;[1]TEAMS!$F$1:$F$844,[1]TEAMS!AV$1:AV$844,0,0)</f>
        <v>4.9000000000000004</v>
      </c>
      <c r="AT148" s="10" cm="1">
        <f t="array" ref="AT148">_xlfn.XLOOKUP($C148&amp;$D148&amp;$F148,[1]TEAMS!$C$1:$C$844&amp;[1]TEAMS!$D$1:$D$844&amp;[1]TEAMS!$F$1:$F$844,[1]TEAMS!AW$1:AW$844,0,0)</f>
        <v>9.8000000000000007</v>
      </c>
      <c r="AU148" s="10" cm="1">
        <f t="array" ref="AU148">_xlfn.XLOOKUP($C148&amp;$D148&amp;$F148,[1]TEAMS!$C$1:$C$844&amp;[1]TEAMS!$D$1:$D$844&amp;[1]TEAMS!$F$1:$F$844,[1]TEAMS!AX$1:AX$844,0,0)</f>
        <v>0.21428571428571427</v>
      </c>
      <c r="AV148" s="10" cm="1">
        <f t="array" ref="AV148">_xlfn.XLOOKUP($C148&amp;$D148&amp;$F148,[1]TEAMS!$C$1:$C$844&amp;[1]TEAMS!$D$1:$D$844&amp;[1]TEAMS!$F$1:$F$844,[1]TEAMS!AY$1:AY$844,0,0)</f>
        <v>6.7</v>
      </c>
      <c r="AW148" s="7"/>
      <c r="AX148" s="7"/>
      <c r="BB148" s="1" t="s">
        <v>167</v>
      </c>
      <c r="BC148" s="1">
        <v>2015</v>
      </c>
      <c r="BD148" s="1" t="s">
        <v>49</v>
      </c>
      <c r="BE148" s="7" t="s">
        <v>147</v>
      </c>
      <c r="BH148">
        <v>167122</v>
      </c>
    </row>
    <row r="149" spans="1:60" x14ac:dyDescent="0.2">
      <c r="A149" s="1" t="str">
        <f t="shared" si="14"/>
        <v>2014-SAS-Tony Parker</v>
      </c>
      <c r="B149" s="1" t="s">
        <v>177</v>
      </c>
      <c r="C149" s="1">
        <v>2014</v>
      </c>
      <c r="D149" s="1" t="s">
        <v>178</v>
      </c>
      <c r="E149" s="1" t="str">
        <f t="shared" si="16"/>
        <v>2014-SAS</v>
      </c>
      <c r="F149" s="7" t="s">
        <v>179</v>
      </c>
      <c r="G149" s="7" cm="1">
        <f t="array" ref="G149">_xlfn.XLOOKUP($C149&amp;$D149&amp;$F149,[1]TEAMS!$C$1:$C$844&amp;[1]TEAMS!$D$1:$D$844&amp;[1]TEAMS!$F$1:$F$844,[1]TEAMS!G$1:G$844,"",0)</f>
        <v>9</v>
      </c>
      <c r="H149" s="7" t="str" cm="1">
        <f t="array" ref="H149">_xlfn.XLOOKUP($C149&amp;$D149&amp;$F149,[1]TEAMS!$C$1:$C$844&amp;[1]TEAMS!$D$1:$D$844&amp;[1]TEAMS!$F$1:$F$844,[1]TEAMS!H$1:H$844,"",0)</f>
        <v>PG</v>
      </c>
      <c r="I149" s="8" cm="1">
        <f t="array" ref="I149">_xlfn.XLOOKUP($C149&amp;$D149&amp;$F149,[1]TEAMS!$C$1:$C$844&amp;[1]TEAMS!$D$1:$D$844&amp;[1]TEAMS!$F$1:$F$844,[1]TEAMS!BG$1:BG$844,"",0)</f>
        <v>1.05</v>
      </c>
      <c r="J149" s="9">
        <f t="shared" si="17"/>
        <v>1</v>
      </c>
      <c r="K149" s="7" cm="1">
        <f t="array" ref="K149">_xlfn.XLOOKUP($C149&amp;$D149&amp;$F149,[1]TEAMS!$C$1:$C$844&amp;[1]TEAMS!$D$1:$D$844&amp;[1]TEAMS!$F$1:$F$844,[1]TEAMS!J$1:J$844,"",0)</f>
        <v>74</v>
      </c>
      <c r="L149" s="7" cm="1">
        <f t="array" ref="L149">_xlfn.XLOOKUP($C149&amp;$D149&amp;$F149,[1]TEAMS!$C$1:$C$844&amp;[1]TEAMS!$D$1:$D$844&amp;[1]TEAMS!$F$1:$F$844,[1]TEAMS!L$1:L$844,"",0)</f>
        <v>185</v>
      </c>
      <c r="M149" s="10" cm="1">
        <f t="array" ref="M149">_xlfn.XLOOKUP($C149&amp;$D149&amp;$F149,[1]TEAMS!$C$1:$C$844&amp;[1]TEAMS!$D$1:$D$844&amp;[1]TEAMS!$F$1:$F$844,[1]TEAMS!N$1:N$844,"",0)</f>
        <v>23.748190537476248</v>
      </c>
      <c r="N149" s="7" cm="1">
        <f t="array" ref="N149">_xlfn.XLOOKUP($C149&amp;$D149&amp;$F149,[1]TEAMS!$C$1:$C$844&amp;[1]TEAMS!$D$1:$D$844&amp;[1]TEAMS!$F$1:$F$844,[1]TEAMS!O$1:O$844,"",0)</f>
        <v>76</v>
      </c>
      <c r="O149" s="11" cm="1">
        <f t="array" ref="O149">_xlfn.XLOOKUP($C149&amp;$D149&amp;$F149,[1]TEAMS!$C$1:$C$844&amp;[1]TEAMS!$D$1:$D$844&amp;[1]TEAMS!$F$1:$F$844,[1]TEAMS!P$1:P$844,"",0)</f>
        <v>1.027027027027027</v>
      </c>
      <c r="P149" s="10" cm="1">
        <f t="array" ref="P149">_xlfn.XLOOKUP($C149&amp;$D149&amp;$F149,[1]TEAMS!$C$1:$C$844&amp;[1]TEAMS!$D$1:$D$844&amp;[1]TEAMS!$F$1:$F$844,[1]TEAMS!R$1:R$844,"",0)</f>
        <v>32.077777777777776</v>
      </c>
      <c r="Q149" s="7" t="str" cm="1">
        <f t="array" ref="Q149">_xlfn.XLOOKUP($C149&amp;$D149&amp;$F149,[1]TEAMS!$C$1:$C$844&amp;[1]TEAMS!$D$1:$D$844&amp;[1]TEAMS!$F$1:$F$844,[1]TEAMS!S$1:S$844,"",0)</f>
        <v>be</v>
      </c>
      <c r="R149" s="7" t="str" cm="1">
        <f t="array" ref="R149">_xlfn.XLOOKUP($C149&amp;$D149&amp;$F149,[1]TEAMS!$C$1:$C$844&amp;[1]TEAMS!$D$1:$D$844&amp;[1]TEAMS!$F$1:$F$844,[1]TEAMS!T$1:T$844,"",0)</f>
        <v>Belgium</v>
      </c>
      <c r="S149" s="7" t="str" cm="1">
        <f t="array" ref="S149">_xlfn.XLOOKUP($C149&amp;$D149&amp;$F149,[1]TEAMS!$C$1:$C$844&amp;[1]TEAMS!$D$1:$D$844&amp;[1]TEAMS!$F$1:$F$844,[1]TEAMS!U$1:U$844,"",0)</f>
        <v>Europe</v>
      </c>
      <c r="T149" s="7" t="str" cm="1">
        <f t="array" ref="T149">_xlfn.XLOOKUP($C149&amp;$D149&amp;$F149,[1]TEAMS!$C$1:$C$844&amp;[1]TEAMS!$D$1:$D$844&amp;[1]TEAMS!$F$1:$F$844,[1]TEAMS!V$1:V$844,"",0)</f>
        <v>Eurasia</v>
      </c>
      <c r="U149" s="7" cm="1">
        <f t="array" ref="U149">_xlfn.XLOOKUP($C149&amp;$D149&amp;$F149,[1]TEAMS!$C$1:$C$844&amp;[1]TEAMS!$D$1:$D$844&amp;[1]TEAMS!$F$1:$F$844,[1]TEAMS!W$1:W$844,"",0)</f>
        <v>12</v>
      </c>
      <c r="V149" s="7" t="str" cm="1">
        <f t="array" ref="V149">_xlfn.XLOOKUP($C149&amp;$D149&amp;$F149,[1]TEAMS!$C$1:$C$844&amp;[1]TEAMS!$D$1:$D$844&amp;[1]TEAMS!$F$1:$F$844,[1]TEAMS!Z$1:Z$844,"",0)</f>
        <v>INTERNATIONAL</v>
      </c>
      <c r="W149" s="7" t="str" cm="1">
        <f t="array" ref="W149">_xlfn.XLOOKUP($C149&amp;$D149&amp;$F149,[1]TEAMS!$C$1:$C$844&amp;[1]TEAMS!$D$1:$D$844&amp;[1]TEAMS!$F$1:$F$844,[1]TEAMS!X$1:X$844,"",0)</f>
        <v>INT'L</v>
      </c>
      <c r="X149" s="7" cm="1">
        <f t="array" ref="X149">_xlfn.XLOOKUP($C149&amp;$D149&amp;$F149,[1]TEAMS!$C$1:$C$844&amp;[1]TEAMS!$D$1:$D$844&amp;[1]TEAMS!$F$1:$F$844,[1]TEAMS!AF$1:AF$844,"",0)</f>
        <v>12500000</v>
      </c>
      <c r="Y149" s="8" cm="1">
        <f t="array" ref="Y149">_xlfn.XLOOKUP($C149&amp;$D149&amp;$F149,[1]TEAMS!$C$1:$C$844&amp;[1]TEAMS!$D$1:$D$844&amp;[1]TEAMS!$F$1:$F$844,[1]TEAMS!AG$1:AG$844,"",0)</f>
        <v>0.19633704807216809</v>
      </c>
      <c r="Z149" s="7" cm="1">
        <f t="array" ref="Z149">_xlfn.XLOOKUP($C149&amp;$D149&amp;$F149,[1]TEAMS!$C$1:$C$844&amp;[1]TEAMS!$D$1:$D$844&amp;[1]TEAMS!$F$1:$F$844,[1]TEAMS!AJ$1:AJ$844,"",0)</f>
        <v>1997</v>
      </c>
      <c r="AA149" s="7" t="str" cm="1">
        <f t="array" ref="AA149">_xlfn.XLOOKUP($C149&amp;$D149&amp;$F149,[1]TEAMS!$C$1:$C$844&amp;[1]TEAMS!$D$1:$D$844&amp;[1]TEAMS!$F$1:$F$844,[1]TEAMS!AR$1:AR$844,"",0)</f>
        <v/>
      </c>
      <c r="AB149" s="8">
        <f t="shared" si="15"/>
        <v>0</v>
      </c>
      <c r="AC149" s="7" cm="1">
        <f t="array" ref="AC149">_xlfn.XLOOKUP($C149&amp;$D149&amp;$F149,[1]TEAMS!$C$1:$C$844&amp;[1]TEAMS!$D$1:$D$844&amp;[1]TEAMS!$F$1:$F$844,[1]TEAMS!AL$1:AL$844,0,0)</f>
        <v>3.9</v>
      </c>
      <c r="AD149" s="7" cm="1">
        <f t="array" ref="AD149">_xlfn.XLOOKUP($C149&amp;$D149&amp;$F149,[1]TEAMS!$C$1:$C$844&amp;[1]TEAMS!$D$1:$D$844&amp;[1]TEAMS!$F$1:$F$844,[1]TEAMS!AM$1:AM$844,0,0)</f>
        <v>1.9</v>
      </c>
      <c r="AE149" s="7" cm="1">
        <f t="array" ref="AE149">_xlfn.XLOOKUP($C149&amp;$D149&amp;$F149,[1]TEAMS!$C$1:$C$844&amp;[1]TEAMS!$D$1:$D$844&amp;[1]TEAMS!$F$1:$F$844,[1]TEAMS!AN$1:AN$844,0,0)</f>
        <v>5.9</v>
      </c>
      <c r="AF149" s="7"/>
      <c r="AG149" s="8">
        <f t="shared" si="18"/>
        <v>2.1186440677966099</v>
      </c>
      <c r="AH149" s="8" cm="1">
        <f t="array" ref="AH149">IF(OR($AE149="",$Z149=""),0,SUMPRODUCT(--($C$2:$C$528=$C149),--($D$2:$D$528=$D149),$Z$2:$Z$528,$AE$2:$AE$528)/SUMIFS($Z$2:$Z$528,$C$2:$C$528,$C149,$D$2:$D$528,$D149))</f>
        <v>5.0943353244912419</v>
      </c>
      <c r="AI149" s="7" cm="1">
        <f t="array" ref="AI149">_xlfn.XLOOKUP($C149&amp;$D149&amp;$F149,[1]TEAMS!$C$1:$C$844&amp;[1]TEAMS!$D$1:$D$844&amp;[1]TEAMS!$F$1:$F$844,[1]TEAMS!AO$1:AO$844,"",0)</f>
        <v>-0.1</v>
      </c>
      <c r="AJ149" s="8">
        <f t="shared" si="19"/>
        <v>-125</v>
      </c>
      <c r="AK149" s="8" cm="1">
        <f t="array" ref="AK149">IF(OR($AI149="",$Z149=""),0,SUMPRODUCT(--($C$2:$C$528=$C149),--($D$2:$D$528=$D149),$Z$2:$Z$528,$AI$2:$AI$528)/SUMIFS($Z$2:$Z$528,$C$2:$C$528,$C149,$D$2:$D$528,$D149))</f>
        <v>2.0625999797509369</v>
      </c>
      <c r="AL149" s="7" cm="1">
        <f t="array" ref="AL149">_xlfn.XLOOKUP($C149&amp;$D149&amp;$F149,[1]TEAMS!$C$1:$C$844&amp;[1]TEAMS!$D$1:$D$844&amp;[1]TEAMS!$F$1:$F$844,[1]TEAMS!AP$1:AP$844,"",0)</f>
        <v>1.29</v>
      </c>
      <c r="AM149" s="8">
        <f t="shared" si="20"/>
        <v>9.6899224806201545</v>
      </c>
      <c r="AN149" s="8" cm="1">
        <f t="array" ref="AN149">IF(OR($AL149="",$Z149=""),0,SUMPRODUCT(--($C$2:$C$528=$C149),--($D$2:$D$528=$D149),$Z$2:$Z$528,$AL$2:$AL$528)/SUMIFS($Z$2:$Z$528,$C$2:$C$528,$C149,$D$2:$D$528,$D149))</f>
        <v>1.331223549660828</v>
      </c>
      <c r="AO149" s="7" cm="1">
        <f t="array" ref="AO149">_xlfn.XLOOKUP($C149&amp;$D149&amp;$F149,[1]TEAMS!$C$1:$C$844&amp;[1]TEAMS!$D$1:$D$844&amp;[1]TEAMS!$F$1:$F$844,[1]TEAMS!AQ$1:AQ$844,0,0)</f>
        <v>26.5</v>
      </c>
      <c r="AP149" s="7" cm="1">
        <f t="array" ref="AP149">_xlfn.XLOOKUP($C149&amp;$D149&amp;$F149,[1]TEAMS!$C$1:$C$844&amp;[1]TEAMS!$D$1:$D$844&amp;[1]TEAMS!$F$1:$F$844,[1]TEAMS!AS$1:AS$844,0,0)</f>
        <v>55.500000000000007</v>
      </c>
      <c r="AQ149" s="10" cm="1">
        <f t="array" ref="AQ149">_xlfn.XLOOKUP($C149&amp;$D149&amp;$F149,[1]TEAMS!$C$1:$C$844&amp;[1]TEAMS!$D$1:$D$844&amp;[1]TEAMS!$F$1:$F$844,[1]TEAMS!AT$1:AT$844,0,0)</f>
        <v>31.7</v>
      </c>
      <c r="AR149" s="10" cm="1">
        <f t="array" ref="AR149">_xlfn.XLOOKUP($C149&amp;$D149&amp;$F149,[1]TEAMS!$C$1:$C$844&amp;[1]TEAMS!$D$1:$D$844&amp;[1]TEAMS!$F$1:$F$844,[1]TEAMS!AU$1:AU$844,0,0)</f>
        <v>0.9</v>
      </c>
      <c r="AS149" s="10" cm="1">
        <f t="array" ref="AS149">_xlfn.XLOOKUP($C149&amp;$D149&amp;$F149,[1]TEAMS!$C$1:$C$844&amp;[1]TEAMS!$D$1:$D$844&amp;[1]TEAMS!$F$1:$F$844,[1]TEAMS!AV$1:AV$844,0,0)</f>
        <v>0.3</v>
      </c>
      <c r="AT149" s="10" cm="1">
        <f t="array" ref="AT149">_xlfn.XLOOKUP($C149&amp;$D149&amp;$F149,[1]TEAMS!$C$1:$C$844&amp;[1]TEAMS!$D$1:$D$844&amp;[1]TEAMS!$F$1:$F$844,[1]TEAMS!AW$1:AW$844,0,0)</f>
        <v>12.9</v>
      </c>
      <c r="AU149" s="10" cm="1">
        <f t="array" ref="AU149">_xlfn.XLOOKUP($C149&amp;$D149&amp;$F149,[1]TEAMS!$C$1:$C$844&amp;[1]TEAMS!$D$1:$D$844&amp;[1]TEAMS!$F$1:$F$844,[1]TEAMS!AX$1:AX$844,0,0)</f>
        <v>2.4573643410852712</v>
      </c>
      <c r="AV149" s="10" cm="1">
        <f t="array" ref="AV149">_xlfn.XLOOKUP($C149&amp;$D149&amp;$F149,[1]TEAMS!$C$1:$C$844&amp;[1]TEAMS!$D$1:$D$844&amp;[1]TEAMS!$F$1:$F$844,[1]TEAMS!AY$1:AY$844,0,0)</f>
        <v>1.2</v>
      </c>
      <c r="AW149" s="7"/>
      <c r="AX149" s="7"/>
      <c r="BB149" s="1" t="s">
        <v>177</v>
      </c>
      <c r="BC149" s="1">
        <v>2014</v>
      </c>
      <c r="BD149" s="1" t="s">
        <v>178</v>
      </c>
      <c r="BE149" s="7" t="s">
        <v>179</v>
      </c>
      <c r="BH149">
        <v>12500000</v>
      </c>
    </row>
    <row r="150" spans="1:60" x14ac:dyDescent="0.2">
      <c r="A150" s="1" t="str">
        <f t="shared" si="14"/>
        <v>2014-SAS-Tim Duncan</v>
      </c>
      <c r="B150" s="1" t="s">
        <v>177</v>
      </c>
      <c r="C150" s="1">
        <v>2014</v>
      </c>
      <c r="D150" s="1" t="s">
        <v>178</v>
      </c>
      <c r="E150" s="1" t="str">
        <f t="shared" si="16"/>
        <v>2014-SAS</v>
      </c>
      <c r="F150" s="7" t="s">
        <v>180</v>
      </c>
      <c r="G150" s="7" cm="1">
        <f t="array" ref="G150">_xlfn.XLOOKUP($C150&amp;$D150&amp;$F150,[1]TEAMS!$C$1:$C$844&amp;[1]TEAMS!$D$1:$D$844&amp;[1]TEAMS!$F$1:$F$844,[1]TEAMS!G$1:G$844,"",0)</f>
        <v>21</v>
      </c>
      <c r="H150" s="7" t="str" cm="1">
        <f t="array" ref="H150">_xlfn.XLOOKUP($C150&amp;$D150&amp;$F150,[1]TEAMS!$C$1:$C$844&amp;[1]TEAMS!$D$1:$D$844&amp;[1]TEAMS!$F$1:$F$844,[1]TEAMS!H$1:H$844,"",0)</f>
        <v>C</v>
      </c>
      <c r="I150" s="8" cm="1">
        <f t="array" ref="I150">_xlfn.XLOOKUP($C150&amp;$D150&amp;$F150,[1]TEAMS!$C$1:$C$844&amp;[1]TEAMS!$D$1:$D$844&amp;[1]TEAMS!$F$1:$F$844,[1]TEAMS!BG$1:BG$844,"",0)</f>
        <v>5</v>
      </c>
      <c r="J150" s="9">
        <f t="shared" si="17"/>
        <v>5</v>
      </c>
      <c r="K150" s="7" cm="1">
        <f t="array" ref="K150">_xlfn.XLOOKUP($C150&amp;$D150&amp;$F150,[1]TEAMS!$C$1:$C$844&amp;[1]TEAMS!$D$1:$D$844&amp;[1]TEAMS!$F$1:$F$844,[1]TEAMS!J$1:J$844,"",0)</f>
        <v>83</v>
      </c>
      <c r="L150" s="7" cm="1">
        <f t="array" ref="L150">_xlfn.XLOOKUP($C150&amp;$D150&amp;$F150,[1]TEAMS!$C$1:$C$844&amp;[1]TEAMS!$D$1:$D$844&amp;[1]TEAMS!$F$1:$F$844,[1]TEAMS!L$1:L$844,"",0)</f>
        <v>250</v>
      </c>
      <c r="M150" s="10" cm="1">
        <f t="array" ref="M150">_xlfn.XLOOKUP($C150&amp;$D150&amp;$F150,[1]TEAMS!$C$1:$C$844&amp;[1]TEAMS!$D$1:$D$844&amp;[1]TEAMS!$F$1:$F$844,[1]TEAMS!N$1:N$844,"",0)</f>
        <v>25.509741613779099</v>
      </c>
      <c r="N150" s="7" cm="1">
        <f t="array" ref="N150">_xlfn.XLOOKUP($C150&amp;$D150&amp;$F150,[1]TEAMS!$C$1:$C$844&amp;[1]TEAMS!$D$1:$D$844&amp;[1]TEAMS!$F$1:$F$844,[1]TEAMS!O$1:O$844,"",0)</f>
        <v>86</v>
      </c>
      <c r="O150" s="11" cm="1">
        <f t="array" ref="O150">_xlfn.XLOOKUP($C150&amp;$D150&amp;$F150,[1]TEAMS!$C$1:$C$844&amp;[1]TEAMS!$D$1:$D$844&amp;[1]TEAMS!$F$1:$F$844,[1]TEAMS!P$1:P$844,"",0)</f>
        <v>1.036144578313253</v>
      </c>
      <c r="P150" s="10" cm="1">
        <f t="array" ref="P150">_xlfn.XLOOKUP($C150&amp;$D150&amp;$F150,[1]TEAMS!$C$1:$C$844&amp;[1]TEAMS!$D$1:$D$844&amp;[1]TEAMS!$F$1:$F$844,[1]TEAMS!R$1:R$844,"",0)</f>
        <v>38.138888888888886</v>
      </c>
      <c r="Q150" s="7" t="str" cm="1">
        <f t="array" ref="Q150">_xlfn.XLOOKUP($C150&amp;$D150&amp;$F150,[1]TEAMS!$C$1:$C$844&amp;[1]TEAMS!$D$1:$D$844&amp;[1]TEAMS!$F$1:$F$844,[1]TEAMS!S$1:S$844,"",0)</f>
        <v>vi</v>
      </c>
      <c r="R150" s="7" t="str" cm="1">
        <f t="array" ref="R150">_xlfn.XLOOKUP($C150&amp;$D150&amp;$F150,[1]TEAMS!$C$1:$C$844&amp;[1]TEAMS!$D$1:$D$844&amp;[1]TEAMS!$F$1:$F$844,[1]TEAMS!T$1:T$844,"",0)</f>
        <v>Virgin Islands (US)</v>
      </c>
      <c r="S150" s="7" t="str" cm="1">
        <f t="array" ref="S150">_xlfn.XLOOKUP($C150&amp;$D150&amp;$F150,[1]TEAMS!$C$1:$C$844&amp;[1]TEAMS!$D$1:$D$844&amp;[1]TEAMS!$F$1:$F$844,[1]TEAMS!U$1:U$844,"",0)</f>
        <v>North America</v>
      </c>
      <c r="T150" s="7" t="str" cm="1">
        <f t="array" ref="T150">_xlfn.XLOOKUP($C150&amp;$D150&amp;$F150,[1]TEAMS!$C$1:$C$844&amp;[1]TEAMS!$D$1:$D$844&amp;[1]TEAMS!$F$1:$F$844,[1]TEAMS!V$1:V$844,"",0)</f>
        <v>Caribbean</v>
      </c>
      <c r="U150" s="7" cm="1">
        <f t="array" ref="U150">_xlfn.XLOOKUP($C150&amp;$D150&amp;$F150,[1]TEAMS!$C$1:$C$844&amp;[1]TEAMS!$D$1:$D$844&amp;[1]TEAMS!$F$1:$F$844,[1]TEAMS!W$1:W$844,"",0)</f>
        <v>16</v>
      </c>
      <c r="V150" s="7" t="str" cm="1">
        <f t="array" ref="V150">_xlfn.XLOOKUP($C150&amp;$D150&amp;$F150,[1]TEAMS!$C$1:$C$844&amp;[1]TEAMS!$D$1:$D$844&amp;[1]TEAMS!$F$1:$F$844,[1]TEAMS!Z$1:Z$844,"",0)</f>
        <v>Wake Forest</v>
      </c>
      <c r="W150" s="7" t="str" cm="1">
        <f t="array" ref="W150">_xlfn.XLOOKUP($C150&amp;$D150&amp;$F150,[1]TEAMS!$C$1:$C$844&amp;[1]TEAMS!$D$1:$D$844&amp;[1]TEAMS!$F$1:$F$844,[1]TEAMS!X$1:X$844,"",0)</f>
        <v>ACC</v>
      </c>
      <c r="X150" s="7" cm="1">
        <f t="array" ref="X150">_xlfn.XLOOKUP($C150&amp;$D150&amp;$F150,[1]TEAMS!$C$1:$C$844&amp;[1]TEAMS!$D$1:$D$844&amp;[1]TEAMS!$F$1:$F$844,[1]TEAMS!AF$1:AF$844,"",0)</f>
        <v>10361446</v>
      </c>
      <c r="Y150" s="8" cm="1">
        <f t="array" ref="Y150">_xlfn.XLOOKUP($C150&amp;$D150&amp;$F150,[1]TEAMS!$C$1:$C$844&amp;[1]TEAMS!$D$1:$D$844&amp;[1]TEAMS!$F$1:$F$844,[1]TEAMS!AG$1:AG$844,"",0)</f>
        <v>0.1627468577119339</v>
      </c>
      <c r="Z150" s="7" cm="1">
        <f t="array" ref="Z150">_xlfn.XLOOKUP($C150&amp;$D150&amp;$F150,[1]TEAMS!$C$1:$C$844&amp;[1]TEAMS!$D$1:$D$844&amp;[1]TEAMS!$F$1:$F$844,[1]TEAMS!AJ$1:AJ$844,"",0)</f>
        <v>2158</v>
      </c>
      <c r="AA150" s="7" cm="1">
        <f t="array" ref="AA150">_xlfn.XLOOKUP($C150&amp;$D150&amp;$F150,[1]TEAMS!$C$1:$C$844&amp;[1]TEAMS!$D$1:$D$844&amp;[1]TEAMS!$F$1:$F$844,[1]TEAMS!AR$1:AR$844,"",0)</f>
        <v>19.399999999999999</v>
      </c>
      <c r="AB150" s="8">
        <f t="shared" si="15"/>
        <v>2.119327731092437</v>
      </c>
      <c r="AC150" s="7" cm="1">
        <f t="array" ref="AC150">_xlfn.XLOOKUP($C150&amp;$D150&amp;$F150,[1]TEAMS!$C$1:$C$844&amp;[1]TEAMS!$D$1:$D$844&amp;[1]TEAMS!$F$1:$F$844,[1]TEAMS!AL$1:AL$844,0,0)</f>
        <v>2.8</v>
      </c>
      <c r="AD150" s="7" cm="1">
        <f t="array" ref="AD150">_xlfn.XLOOKUP($C150&amp;$D150&amp;$F150,[1]TEAMS!$C$1:$C$844&amp;[1]TEAMS!$D$1:$D$844&amp;[1]TEAMS!$F$1:$F$844,[1]TEAMS!AM$1:AM$844,0,0)</f>
        <v>4.5999999999999996</v>
      </c>
      <c r="AE150" s="7" cm="1">
        <f t="array" ref="AE150">_xlfn.XLOOKUP($C150&amp;$D150&amp;$F150,[1]TEAMS!$C$1:$C$844&amp;[1]TEAMS!$D$1:$D$844&amp;[1]TEAMS!$F$1:$F$844,[1]TEAMS!AN$1:AN$844,0,0)</f>
        <v>7.4</v>
      </c>
      <c r="AF150" s="7"/>
      <c r="AG150" s="8">
        <f t="shared" si="18"/>
        <v>1.4001954054054055</v>
      </c>
      <c r="AH150" s="8" cm="1">
        <f t="array" ref="AH150">IF(OR($AE150="",$Z150=""),0,SUMPRODUCT(--($C$2:$C$528=$C150),--($D$2:$D$528=$D150),$Z$2:$Z$528,$AE$2:$AE$528)/SUMIFS($Z$2:$Z$528,$C$2:$C$528,$C150,$D$2:$D$528,$D150))</f>
        <v>5.0943353244912419</v>
      </c>
      <c r="AI150" s="7" cm="1">
        <f t="array" ref="AI150">_xlfn.XLOOKUP($C150&amp;$D150&amp;$F150,[1]TEAMS!$C$1:$C$844&amp;[1]TEAMS!$D$1:$D$844&amp;[1]TEAMS!$F$1:$F$844,[1]TEAMS!AO$1:AO$844,"",0)</f>
        <v>1.7</v>
      </c>
      <c r="AJ150" s="8">
        <f t="shared" si="19"/>
        <v>6.0949682352941181</v>
      </c>
      <c r="AK150" s="8" cm="1">
        <f t="array" ref="AK150">IF(OR($AI150="",$Z150=""),0,SUMPRODUCT(--($C$2:$C$528=$C150),--($D$2:$D$528=$D150),$Z$2:$Z$528,$AI$2:$AI$528)/SUMIFS($Z$2:$Z$528,$C$2:$C$528,$C150,$D$2:$D$528,$D150))</f>
        <v>2.0625999797509369</v>
      </c>
      <c r="AL150" s="7" cm="1">
        <f t="array" ref="AL150">_xlfn.XLOOKUP($C150&amp;$D150&amp;$F150,[1]TEAMS!$C$1:$C$844&amp;[1]TEAMS!$D$1:$D$844&amp;[1]TEAMS!$F$1:$F$844,[1]TEAMS!AP$1:AP$844,"",0)</f>
        <v>3.25</v>
      </c>
      <c r="AM150" s="8">
        <f t="shared" si="20"/>
        <v>3.1881372307692311</v>
      </c>
      <c r="AN150" s="8" cm="1">
        <f t="array" ref="AN150">IF(OR($AL150="",$Z150=""),0,SUMPRODUCT(--($C$2:$C$528=$C150),--($D$2:$D$528=$D150),$Z$2:$Z$528,$AL$2:$AL$528)/SUMIFS($Z$2:$Z$528,$C$2:$C$528,$C150,$D$2:$D$528,$D150))</f>
        <v>1.331223549660828</v>
      </c>
      <c r="AO150" s="7" cm="1">
        <f t="array" ref="AO150">_xlfn.XLOOKUP($C150&amp;$D150&amp;$F150,[1]TEAMS!$C$1:$C$844&amp;[1]TEAMS!$D$1:$D$844&amp;[1]TEAMS!$F$1:$F$844,[1]TEAMS!AQ$1:AQ$844,0,0)</f>
        <v>25.2</v>
      </c>
      <c r="AP150" s="7" cm="1">
        <f t="array" ref="AP150">_xlfn.XLOOKUP($C150&amp;$D150&amp;$F150,[1]TEAMS!$C$1:$C$844&amp;[1]TEAMS!$D$1:$D$844&amp;[1]TEAMS!$F$1:$F$844,[1]TEAMS!AS$1:AS$844,0,0)</f>
        <v>53.5</v>
      </c>
      <c r="AQ150" s="10" cm="1">
        <f t="array" ref="AQ150">_xlfn.XLOOKUP($C150&amp;$D150&amp;$F150,[1]TEAMS!$C$1:$C$844&amp;[1]TEAMS!$D$1:$D$844&amp;[1]TEAMS!$F$1:$F$844,[1]TEAMS!AT$1:AT$844,0,0)</f>
        <v>16</v>
      </c>
      <c r="AR150" s="10" cm="1">
        <f t="array" ref="AR150">_xlfn.XLOOKUP($C150&amp;$D150&amp;$F150,[1]TEAMS!$C$1:$C$844&amp;[1]TEAMS!$D$1:$D$844&amp;[1]TEAMS!$F$1:$F$844,[1]TEAMS!AU$1:AU$844,0,0)</f>
        <v>1</v>
      </c>
      <c r="AS150" s="10" cm="1">
        <f t="array" ref="AS150">_xlfn.XLOOKUP($C150&amp;$D150&amp;$F150,[1]TEAMS!$C$1:$C$844&amp;[1]TEAMS!$D$1:$D$844&amp;[1]TEAMS!$F$1:$F$844,[1]TEAMS!AV$1:AV$844,0,0)</f>
        <v>4.5999999999999996</v>
      </c>
      <c r="AT150" s="10" cm="1">
        <f t="array" ref="AT150">_xlfn.XLOOKUP($C150&amp;$D150&amp;$F150,[1]TEAMS!$C$1:$C$844&amp;[1]TEAMS!$D$1:$D$844&amp;[1]TEAMS!$F$1:$F$844,[1]TEAMS!AW$1:AW$844,0,0)</f>
        <v>13.2</v>
      </c>
      <c r="AU150" s="10" cm="1">
        <f t="array" ref="AU150">_xlfn.XLOOKUP($C150&amp;$D150&amp;$F150,[1]TEAMS!$C$1:$C$844&amp;[1]TEAMS!$D$1:$D$844&amp;[1]TEAMS!$F$1:$F$844,[1]TEAMS!AX$1:AX$844,0,0)</f>
        <v>1.2121212121212122</v>
      </c>
      <c r="AV150" s="10" cm="1">
        <f t="array" ref="AV150">_xlfn.XLOOKUP($C150&amp;$D150&amp;$F150,[1]TEAMS!$C$1:$C$844&amp;[1]TEAMS!$D$1:$D$844&amp;[1]TEAMS!$F$1:$F$844,[1]TEAMS!AY$1:AY$844,0,0)</f>
        <v>5.6</v>
      </c>
      <c r="AW150" s="7"/>
      <c r="AX150" s="7"/>
      <c r="BB150" s="1" t="s">
        <v>177</v>
      </c>
      <c r="BC150" s="1">
        <v>2014</v>
      </c>
      <c r="BD150" s="1" t="s">
        <v>178</v>
      </c>
      <c r="BE150" s="7" t="s">
        <v>180</v>
      </c>
      <c r="BH150">
        <v>10361446</v>
      </c>
    </row>
    <row r="151" spans="1:60" x14ac:dyDescent="0.2">
      <c r="A151" s="1" t="str">
        <f t="shared" si="14"/>
        <v>2014-SAS-Tiago Splitter</v>
      </c>
      <c r="B151" s="1" t="s">
        <v>177</v>
      </c>
      <c r="C151" s="1">
        <v>2014</v>
      </c>
      <c r="D151" s="1" t="s">
        <v>178</v>
      </c>
      <c r="E151" s="1" t="str">
        <f t="shared" si="16"/>
        <v>2014-SAS</v>
      </c>
      <c r="F151" s="7" t="s">
        <v>181</v>
      </c>
      <c r="G151" s="7" cm="1">
        <f t="array" ref="G151">_xlfn.XLOOKUP($C151&amp;$D151&amp;$F151,[1]TEAMS!$C$1:$C$844&amp;[1]TEAMS!$D$1:$D$844&amp;[1]TEAMS!$F$1:$F$844,[1]TEAMS!G$1:G$844,"",0)</f>
        <v>22</v>
      </c>
      <c r="H151" s="7" t="str" cm="1">
        <f t="array" ref="H151">_xlfn.XLOOKUP($C151&amp;$D151&amp;$F151,[1]TEAMS!$C$1:$C$844&amp;[1]TEAMS!$D$1:$D$844&amp;[1]TEAMS!$F$1:$F$844,[1]TEAMS!H$1:H$844,"",0)</f>
        <v>C</v>
      </c>
      <c r="I151" s="8" cm="1">
        <f t="array" ref="I151">_xlfn.XLOOKUP($C151&amp;$D151&amp;$F151,[1]TEAMS!$C$1:$C$844&amp;[1]TEAMS!$D$1:$D$844&amp;[1]TEAMS!$F$1:$F$844,[1]TEAMS!BG$1:BG$844,"",0)</f>
        <v>4.47</v>
      </c>
      <c r="J151" s="9">
        <f t="shared" si="17"/>
        <v>4</v>
      </c>
      <c r="K151" s="7" cm="1">
        <f t="array" ref="K151">_xlfn.XLOOKUP($C151&amp;$D151&amp;$F151,[1]TEAMS!$C$1:$C$844&amp;[1]TEAMS!$D$1:$D$844&amp;[1]TEAMS!$F$1:$F$844,[1]TEAMS!J$1:J$844,"",0)</f>
        <v>83</v>
      </c>
      <c r="L151" s="7" cm="1">
        <f t="array" ref="L151">_xlfn.XLOOKUP($C151&amp;$D151&amp;$F151,[1]TEAMS!$C$1:$C$844&amp;[1]TEAMS!$D$1:$D$844&amp;[1]TEAMS!$F$1:$F$844,[1]TEAMS!L$1:L$844,"",0)</f>
        <v>245</v>
      </c>
      <c r="M151" s="10" cm="1">
        <f t="array" ref="M151">_xlfn.XLOOKUP($C151&amp;$D151&amp;$F151,[1]TEAMS!$C$1:$C$844&amp;[1]TEAMS!$D$1:$D$844&amp;[1]TEAMS!$F$1:$F$844,[1]TEAMS!N$1:N$844,"",0)</f>
        <v>24.999546781503518</v>
      </c>
      <c r="N151" s="7" cm="1">
        <f t="array" ref="N151">_xlfn.XLOOKUP($C151&amp;$D151&amp;$F151,[1]TEAMS!$C$1:$C$844&amp;[1]TEAMS!$D$1:$D$844&amp;[1]TEAMS!$F$1:$F$844,[1]TEAMS!O$1:O$844,"",0)</f>
        <v>86</v>
      </c>
      <c r="O151" s="11" cm="1">
        <f t="array" ref="O151">_xlfn.XLOOKUP($C151&amp;$D151&amp;$F151,[1]TEAMS!$C$1:$C$844&amp;[1]TEAMS!$D$1:$D$844&amp;[1]TEAMS!$F$1:$F$844,[1]TEAMS!P$1:P$844,"",0)</f>
        <v>1.036144578313253</v>
      </c>
      <c r="P151" s="10" cm="1">
        <f t="array" ref="P151">_xlfn.XLOOKUP($C151&amp;$D151&amp;$F151,[1]TEAMS!$C$1:$C$844&amp;[1]TEAMS!$D$1:$D$844&amp;[1]TEAMS!$F$1:$F$844,[1]TEAMS!R$1:R$844,"",0)</f>
        <v>29.455555555555556</v>
      </c>
      <c r="Q151" s="7" t="str" cm="1">
        <f t="array" ref="Q151">_xlfn.XLOOKUP($C151&amp;$D151&amp;$F151,[1]TEAMS!$C$1:$C$844&amp;[1]TEAMS!$D$1:$D$844&amp;[1]TEAMS!$F$1:$F$844,[1]TEAMS!S$1:S$844,"",0)</f>
        <v>br</v>
      </c>
      <c r="R151" s="7" t="str" cm="1">
        <f t="array" ref="R151">_xlfn.XLOOKUP($C151&amp;$D151&amp;$F151,[1]TEAMS!$C$1:$C$844&amp;[1]TEAMS!$D$1:$D$844&amp;[1]TEAMS!$F$1:$F$844,[1]TEAMS!T$1:T$844,"",0)</f>
        <v>Brazil</v>
      </c>
      <c r="S151" s="7" t="str" cm="1">
        <f t="array" ref="S151">_xlfn.XLOOKUP($C151&amp;$D151&amp;$F151,[1]TEAMS!$C$1:$C$844&amp;[1]TEAMS!$D$1:$D$844&amp;[1]TEAMS!$F$1:$F$844,[1]TEAMS!U$1:U$844,"",0)</f>
        <v>South America</v>
      </c>
      <c r="T151" s="7" t="str" cm="1">
        <f t="array" ref="T151">_xlfn.XLOOKUP($C151&amp;$D151&amp;$F151,[1]TEAMS!$C$1:$C$844&amp;[1]TEAMS!$D$1:$D$844&amp;[1]TEAMS!$F$1:$F$844,[1]TEAMS!V$1:V$844,"",0)</f>
        <v>Americas</v>
      </c>
      <c r="U151" s="7" cm="1">
        <f t="array" ref="U151">_xlfn.XLOOKUP($C151&amp;$D151&amp;$F151,[1]TEAMS!$C$1:$C$844&amp;[1]TEAMS!$D$1:$D$844&amp;[1]TEAMS!$F$1:$F$844,[1]TEAMS!W$1:W$844,"",0)</f>
        <v>3</v>
      </c>
      <c r="V151" s="7" t="str" cm="1">
        <f t="array" ref="V151">_xlfn.XLOOKUP($C151&amp;$D151&amp;$F151,[1]TEAMS!$C$1:$C$844&amp;[1]TEAMS!$D$1:$D$844&amp;[1]TEAMS!$F$1:$F$844,[1]TEAMS!Z$1:Z$844,"",0)</f>
        <v>INTERNATIONAL</v>
      </c>
      <c r="W151" s="7" t="str" cm="1">
        <f t="array" ref="W151">_xlfn.XLOOKUP($C151&amp;$D151&amp;$F151,[1]TEAMS!$C$1:$C$844&amp;[1]TEAMS!$D$1:$D$844&amp;[1]TEAMS!$F$1:$F$844,[1]TEAMS!X$1:X$844,"",0)</f>
        <v>INT'L</v>
      </c>
      <c r="X151" s="7" cm="1">
        <f t="array" ref="X151">_xlfn.XLOOKUP($C151&amp;$D151&amp;$F151,[1]TEAMS!$C$1:$C$844&amp;[1]TEAMS!$D$1:$D$844&amp;[1]TEAMS!$F$1:$F$844,[1]TEAMS!AF$1:AF$844,"",0)</f>
        <v>10000000</v>
      </c>
      <c r="Y151" s="8" cm="1">
        <f t="array" ref="Y151">_xlfn.XLOOKUP($C151&amp;$D151&amp;$F151,[1]TEAMS!$C$1:$C$844&amp;[1]TEAMS!$D$1:$D$844&amp;[1]TEAMS!$F$1:$F$844,[1]TEAMS!AG$1:AG$844,"",0)</f>
        <v>0.15706963845773447</v>
      </c>
      <c r="Z151" s="7" cm="1">
        <f t="array" ref="Z151">_xlfn.XLOOKUP($C151&amp;$D151&amp;$F151,[1]TEAMS!$C$1:$C$844&amp;[1]TEAMS!$D$1:$D$844&amp;[1]TEAMS!$F$1:$F$844,[1]TEAMS!AJ$1:AJ$844,"",0)</f>
        <v>1271</v>
      </c>
      <c r="AA151" s="7" t="str" cm="1">
        <f t="array" ref="AA151">_xlfn.XLOOKUP($C151&amp;$D151&amp;$F151,[1]TEAMS!$C$1:$C$844&amp;[1]TEAMS!$D$1:$D$844&amp;[1]TEAMS!$F$1:$F$844,[1]TEAMS!AR$1:AR$844,"",0)</f>
        <v/>
      </c>
      <c r="AB151" s="8">
        <f t="shared" si="15"/>
        <v>0</v>
      </c>
      <c r="AC151" s="7" cm="1">
        <f t="array" ref="AC151">_xlfn.XLOOKUP($C151&amp;$D151&amp;$F151,[1]TEAMS!$C$1:$C$844&amp;[1]TEAMS!$D$1:$D$844&amp;[1]TEAMS!$F$1:$F$844,[1]TEAMS!AL$1:AL$844,0,0)</f>
        <v>2.2999999999999998</v>
      </c>
      <c r="AD151" s="7" cm="1">
        <f t="array" ref="AD151">_xlfn.XLOOKUP($C151&amp;$D151&amp;$F151,[1]TEAMS!$C$1:$C$844&amp;[1]TEAMS!$D$1:$D$844&amp;[1]TEAMS!$F$1:$F$844,[1]TEAMS!AM$1:AM$844,0,0)</f>
        <v>2.1</v>
      </c>
      <c r="AE151" s="7" cm="1">
        <f t="array" ref="AE151">_xlfn.XLOOKUP($C151&amp;$D151&amp;$F151,[1]TEAMS!$C$1:$C$844&amp;[1]TEAMS!$D$1:$D$844&amp;[1]TEAMS!$F$1:$F$844,[1]TEAMS!AN$1:AN$844,0,0)</f>
        <v>4.3</v>
      </c>
      <c r="AF151" s="7"/>
      <c r="AG151" s="8">
        <f t="shared" si="18"/>
        <v>2.3255813953488373</v>
      </c>
      <c r="AH151" s="8" cm="1">
        <f t="array" ref="AH151">IF(OR($AE151="",$Z151=""),0,SUMPRODUCT(--($C$2:$C$528=$C151),--($D$2:$D$528=$D151),$Z$2:$Z$528,$AE$2:$AE$528)/SUMIFS($Z$2:$Z$528,$C$2:$C$528,$C151,$D$2:$D$528,$D151))</f>
        <v>5.0943353244912419</v>
      </c>
      <c r="AI151" s="7" cm="1">
        <f t="array" ref="AI151">_xlfn.XLOOKUP($C151&amp;$D151&amp;$F151,[1]TEAMS!$C$1:$C$844&amp;[1]TEAMS!$D$1:$D$844&amp;[1]TEAMS!$F$1:$F$844,[1]TEAMS!AO$1:AO$844,"",0)</f>
        <v>3.3</v>
      </c>
      <c r="AJ151" s="8">
        <f t="shared" si="19"/>
        <v>3.0303030303030303</v>
      </c>
      <c r="AK151" s="8" cm="1">
        <f t="array" ref="AK151">IF(OR($AI151="",$Z151=""),0,SUMPRODUCT(--($C$2:$C$528=$C151),--($D$2:$D$528=$D151),$Z$2:$Z$528,$AI$2:$AI$528)/SUMIFS($Z$2:$Z$528,$C$2:$C$528,$C151,$D$2:$D$528,$D151))</f>
        <v>2.0625999797509369</v>
      </c>
      <c r="AL151" s="7" cm="1">
        <f t="array" ref="AL151">_xlfn.XLOOKUP($C151&amp;$D151&amp;$F151,[1]TEAMS!$C$1:$C$844&amp;[1]TEAMS!$D$1:$D$844&amp;[1]TEAMS!$F$1:$F$844,[1]TEAMS!AP$1:AP$844,"",0)</f>
        <v>1.51</v>
      </c>
      <c r="AM151" s="8">
        <f t="shared" si="20"/>
        <v>6.6225165562913908</v>
      </c>
      <c r="AN151" s="8" cm="1">
        <f t="array" ref="AN151">IF(OR($AL151="",$Z151=""),0,SUMPRODUCT(--($C$2:$C$528=$C151),--($D$2:$D$528=$D151),$Z$2:$Z$528,$AL$2:$AL$528)/SUMIFS($Z$2:$Z$528,$C$2:$C$528,$C151,$D$2:$D$528,$D151))</f>
        <v>1.331223549660828</v>
      </c>
      <c r="AO151" s="7" cm="1">
        <f t="array" ref="AO151">_xlfn.XLOOKUP($C151&amp;$D151&amp;$F151,[1]TEAMS!$C$1:$C$844&amp;[1]TEAMS!$D$1:$D$844&amp;[1]TEAMS!$F$1:$F$844,[1]TEAMS!AQ$1:AQ$844,0,0)</f>
        <v>17.7</v>
      </c>
      <c r="AP151" s="7" cm="1">
        <f t="array" ref="AP151">_xlfn.XLOOKUP($C151&amp;$D151&amp;$F151,[1]TEAMS!$C$1:$C$844&amp;[1]TEAMS!$D$1:$D$844&amp;[1]TEAMS!$F$1:$F$844,[1]TEAMS!AS$1:AS$844,0,0)</f>
        <v>57.199999999999996</v>
      </c>
      <c r="AQ151" s="10" cm="1">
        <f t="array" ref="AQ151">_xlfn.XLOOKUP($C151&amp;$D151&amp;$F151,[1]TEAMS!$C$1:$C$844&amp;[1]TEAMS!$D$1:$D$844&amp;[1]TEAMS!$F$1:$F$844,[1]TEAMS!AT$1:AT$844,0,0)</f>
        <v>10.1</v>
      </c>
      <c r="AR151" s="10" cm="1">
        <f t="array" ref="AR151">_xlfn.XLOOKUP($C151&amp;$D151&amp;$F151,[1]TEAMS!$C$1:$C$844&amp;[1]TEAMS!$D$1:$D$844&amp;[1]TEAMS!$F$1:$F$844,[1]TEAMS!AU$1:AU$844,0,0)</f>
        <v>1.2</v>
      </c>
      <c r="AS151" s="10" cm="1">
        <f t="array" ref="AS151">_xlfn.XLOOKUP($C151&amp;$D151&amp;$F151,[1]TEAMS!$C$1:$C$844&amp;[1]TEAMS!$D$1:$D$844&amp;[1]TEAMS!$F$1:$F$844,[1]TEAMS!AV$1:AV$844,0,0)</f>
        <v>1.8</v>
      </c>
      <c r="AT151" s="10" cm="1">
        <f t="array" ref="AT151">_xlfn.XLOOKUP($C151&amp;$D151&amp;$F151,[1]TEAMS!$C$1:$C$844&amp;[1]TEAMS!$D$1:$D$844&amp;[1]TEAMS!$F$1:$F$844,[1]TEAMS!AW$1:AW$844,0,0)</f>
        <v>15.1</v>
      </c>
      <c r="AU151" s="10" cm="1">
        <f t="array" ref="AU151">_xlfn.XLOOKUP($C151&amp;$D151&amp;$F151,[1]TEAMS!$C$1:$C$844&amp;[1]TEAMS!$D$1:$D$844&amp;[1]TEAMS!$F$1:$F$844,[1]TEAMS!AX$1:AX$844,0,0)</f>
        <v>0.66887417218543044</v>
      </c>
      <c r="AV151" s="10" cm="1">
        <f t="array" ref="AV151">_xlfn.XLOOKUP($C151&amp;$D151&amp;$F151,[1]TEAMS!$C$1:$C$844&amp;[1]TEAMS!$D$1:$D$844&amp;[1]TEAMS!$F$1:$F$844,[1]TEAMS!AY$1:AY$844,0,0)</f>
        <v>3</v>
      </c>
      <c r="AW151" s="7"/>
      <c r="AX151" s="7"/>
      <c r="BB151" s="1" t="s">
        <v>177</v>
      </c>
      <c r="BC151" s="1">
        <v>2014</v>
      </c>
      <c r="BD151" s="1" t="s">
        <v>178</v>
      </c>
      <c r="BE151" s="7" t="s">
        <v>181</v>
      </c>
      <c r="BH151">
        <v>10000000</v>
      </c>
    </row>
    <row r="152" spans="1:60" x14ac:dyDescent="0.2">
      <c r="A152" s="1" t="str">
        <f t="shared" si="14"/>
        <v>2014-SAS-Manu Ginóbili</v>
      </c>
      <c r="B152" s="1" t="s">
        <v>177</v>
      </c>
      <c r="C152" s="1">
        <v>2014</v>
      </c>
      <c r="D152" s="1" t="s">
        <v>178</v>
      </c>
      <c r="E152" s="1" t="str">
        <f t="shared" si="16"/>
        <v>2014-SAS</v>
      </c>
      <c r="F152" s="7" t="s">
        <v>182</v>
      </c>
      <c r="G152" s="7" cm="1">
        <f t="array" ref="G152">_xlfn.XLOOKUP($C152&amp;$D152&amp;$F152,[1]TEAMS!$C$1:$C$844&amp;[1]TEAMS!$D$1:$D$844&amp;[1]TEAMS!$F$1:$F$844,[1]TEAMS!G$1:G$844,"",0)</f>
        <v>20</v>
      </c>
      <c r="H152" s="7" t="str" cm="1">
        <f t="array" ref="H152">_xlfn.XLOOKUP($C152&amp;$D152&amp;$F152,[1]TEAMS!$C$1:$C$844&amp;[1]TEAMS!$D$1:$D$844&amp;[1]TEAMS!$F$1:$F$844,[1]TEAMS!H$1:H$844,"",0)</f>
        <v>SG</v>
      </c>
      <c r="I152" s="8" cm="1">
        <f t="array" ref="I152">_xlfn.XLOOKUP($C152&amp;$D152&amp;$F152,[1]TEAMS!$C$1:$C$844&amp;[1]TEAMS!$D$1:$D$844&amp;[1]TEAMS!$F$1:$F$844,[1]TEAMS!BG$1:BG$844,"",0)</f>
        <v>2.02</v>
      </c>
      <c r="J152" s="9">
        <f t="shared" si="17"/>
        <v>2</v>
      </c>
      <c r="K152" s="7" cm="1">
        <f t="array" ref="K152">_xlfn.XLOOKUP($C152&amp;$D152&amp;$F152,[1]TEAMS!$C$1:$C$844&amp;[1]TEAMS!$D$1:$D$844&amp;[1]TEAMS!$F$1:$F$844,[1]TEAMS!J$1:J$844,"",0)</f>
        <v>78</v>
      </c>
      <c r="L152" s="7" cm="1">
        <f t="array" ref="L152">_xlfn.XLOOKUP($C152&amp;$D152&amp;$F152,[1]TEAMS!$C$1:$C$844&amp;[1]TEAMS!$D$1:$D$844&amp;[1]TEAMS!$F$1:$F$844,[1]TEAMS!L$1:L$844,"",0)</f>
        <v>205</v>
      </c>
      <c r="M152" s="10" cm="1">
        <f t="array" ref="M152">_xlfn.XLOOKUP($C152&amp;$D152&amp;$F152,[1]TEAMS!$C$1:$C$844&amp;[1]TEAMS!$D$1:$D$844&amp;[1]TEAMS!$F$1:$F$844,[1]TEAMS!N$1:N$844,"",0)</f>
        <v>23.685736387476311</v>
      </c>
      <c r="N152" s="7" cm="1">
        <f t="array" ref="N152">_xlfn.XLOOKUP($C152&amp;$D152&amp;$F152,[1]TEAMS!$C$1:$C$844&amp;[1]TEAMS!$D$1:$D$844&amp;[1]TEAMS!$F$1:$F$844,[1]TEAMS!O$1:O$844,"",0)</f>
        <v>81</v>
      </c>
      <c r="O152" s="11" cm="1">
        <f t="array" ref="O152">_xlfn.XLOOKUP($C152&amp;$D152&amp;$F152,[1]TEAMS!$C$1:$C$844&amp;[1]TEAMS!$D$1:$D$844&amp;[1]TEAMS!$F$1:$F$844,[1]TEAMS!P$1:P$844,"",0)</f>
        <v>1.0384615384615385</v>
      </c>
      <c r="P152" s="10" cm="1">
        <f t="array" ref="P152">_xlfn.XLOOKUP($C152&amp;$D152&amp;$F152,[1]TEAMS!$C$1:$C$844&amp;[1]TEAMS!$D$1:$D$844&amp;[1]TEAMS!$F$1:$F$844,[1]TEAMS!R$1:R$844,"",0)</f>
        <v>36.880555555555553</v>
      </c>
      <c r="Q152" s="7" t="str" cm="1">
        <f t="array" ref="Q152">_xlfn.XLOOKUP($C152&amp;$D152&amp;$F152,[1]TEAMS!$C$1:$C$844&amp;[1]TEAMS!$D$1:$D$844&amp;[1]TEAMS!$F$1:$F$844,[1]TEAMS!S$1:S$844,"",0)</f>
        <v>ar</v>
      </c>
      <c r="R152" s="7" t="str" cm="1">
        <f t="array" ref="R152">_xlfn.XLOOKUP($C152&amp;$D152&amp;$F152,[1]TEAMS!$C$1:$C$844&amp;[1]TEAMS!$D$1:$D$844&amp;[1]TEAMS!$F$1:$F$844,[1]TEAMS!T$1:T$844,"",0)</f>
        <v>Argentina</v>
      </c>
      <c r="S152" s="7" t="str" cm="1">
        <f t="array" ref="S152">_xlfn.XLOOKUP($C152&amp;$D152&amp;$F152,[1]TEAMS!$C$1:$C$844&amp;[1]TEAMS!$D$1:$D$844&amp;[1]TEAMS!$F$1:$F$844,[1]TEAMS!U$1:U$844,"",0)</f>
        <v>South America</v>
      </c>
      <c r="T152" s="7" t="str" cm="1">
        <f t="array" ref="T152">_xlfn.XLOOKUP($C152&amp;$D152&amp;$F152,[1]TEAMS!$C$1:$C$844&amp;[1]TEAMS!$D$1:$D$844&amp;[1]TEAMS!$F$1:$F$844,[1]TEAMS!V$1:V$844,"",0)</f>
        <v>Americas</v>
      </c>
      <c r="U152" s="7" cm="1">
        <f t="array" ref="U152">_xlfn.XLOOKUP($C152&amp;$D152&amp;$F152,[1]TEAMS!$C$1:$C$844&amp;[1]TEAMS!$D$1:$D$844&amp;[1]TEAMS!$F$1:$F$844,[1]TEAMS!W$1:W$844,"",0)</f>
        <v>11</v>
      </c>
      <c r="V152" s="7" t="str" cm="1">
        <f t="array" ref="V152">_xlfn.XLOOKUP($C152&amp;$D152&amp;$F152,[1]TEAMS!$C$1:$C$844&amp;[1]TEAMS!$D$1:$D$844&amp;[1]TEAMS!$F$1:$F$844,[1]TEAMS!Z$1:Z$844,"",0)</f>
        <v>INTERNATIONAL</v>
      </c>
      <c r="W152" s="7" t="str" cm="1">
        <f t="array" ref="W152">_xlfn.XLOOKUP($C152&amp;$D152&amp;$F152,[1]TEAMS!$C$1:$C$844&amp;[1]TEAMS!$D$1:$D$844&amp;[1]TEAMS!$F$1:$F$844,[1]TEAMS!X$1:X$844,"",0)</f>
        <v>INT'L</v>
      </c>
      <c r="X152" s="7" cm="1">
        <f t="array" ref="X152">_xlfn.XLOOKUP($C152&amp;$D152&amp;$F152,[1]TEAMS!$C$1:$C$844&amp;[1]TEAMS!$D$1:$D$844&amp;[1]TEAMS!$F$1:$F$844,[1]TEAMS!AF$1:AF$844,"",0)</f>
        <v>7500000</v>
      </c>
      <c r="Y152" s="8" cm="1">
        <f t="array" ref="Y152">_xlfn.XLOOKUP($C152&amp;$D152&amp;$F152,[1]TEAMS!$C$1:$C$844&amp;[1]TEAMS!$D$1:$D$844&amp;[1]TEAMS!$F$1:$F$844,[1]TEAMS!AG$1:AG$844,"",0)</f>
        <v>0.11780222884330085</v>
      </c>
      <c r="Z152" s="7" cm="1">
        <f t="array" ref="Z152">_xlfn.XLOOKUP($C152&amp;$D152&amp;$F152,[1]TEAMS!$C$1:$C$844&amp;[1]TEAMS!$D$1:$D$844&amp;[1]TEAMS!$F$1:$F$844,[1]TEAMS!AJ$1:AJ$844,"",0)</f>
        <v>1550</v>
      </c>
      <c r="AA152" s="7" cm="1">
        <f t="array" ref="AA152">_xlfn.XLOOKUP($C152&amp;$D152&amp;$F152,[1]TEAMS!$C$1:$C$844&amp;[1]TEAMS!$D$1:$D$844&amp;[1]TEAMS!$F$1:$F$844,[1]TEAMS!AR$1:AR$844,"",0)</f>
        <v>11.1</v>
      </c>
      <c r="AB152" s="8">
        <f t="shared" si="15"/>
        <v>0.87096284296851267</v>
      </c>
      <c r="AC152" s="7" cm="1">
        <f t="array" ref="AC152">_xlfn.XLOOKUP($C152&amp;$D152&amp;$F152,[1]TEAMS!$C$1:$C$844&amp;[1]TEAMS!$D$1:$D$844&amp;[1]TEAMS!$F$1:$F$844,[1]TEAMS!AL$1:AL$844,0,0)</f>
        <v>3.3</v>
      </c>
      <c r="AD152" s="7" cm="1">
        <f t="array" ref="AD152">_xlfn.XLOOKUP($C152&amp;$D152&amp;$F152,[1]TEAMS!$C$1:$C$844&amp;[1]TEAMS!$D$1:$D$844&amp;[1]TEAMS!$F$1:$F$844,[1]TEAMS!AM$1:AM$844,0,0)</f>
        <v>2.4</v>
      </c>
      <c r="AE152" s="7" cm="1">
        <f t="array" ref="AE152">_xlfn.XLOOKUP($C152&amp;$D152&amp;$F152,[1]TEAMS!$C$1:$C$844&amp;[1]TEAMS!$D$1:$D$844&amp;[1]TEAMS!$F$1:$F$844,[1]TEAMS!AN$1:AN$844,0,0)</f>
        <v>5.7</v>
      </c>
      <c r="AF152" s="7"/>
      <c r="AG152" s="8">
        <f t="shared" si="18"/>
        <v>1.3157894736842104</v>
      </c>
      <c r="AH152" s="8" cm="1">
        <f t="array" ref="AH152">IF(OR($AE152="",$Z152=""),0,SUMPRODUCT(--($C$2:$C$528=$C152),--($D$2:$D$528=$D152),$Z$2:$Z$528,$AE$2:$AE$528)/SUMIFS($Z$2:$Z$528,$C$2:$C$528,$C152,$D$2:$D$528,$D152))</f>
        <v>5.0943353244912419</v>
      </c>
      <c r="AI152" s="7" cm="1">
        <f t="array" ref="AI152">_xlfn.XLOOKUP($C152&amp;$D152&amp;$F152,[1]TEAMS!$C$1:$C$844&amp;[1]TEAMS!$D$1:$D$844&amp;[1]TEAMS!$F$1:$F$844,[1]TEAMS!AO$1:AO$844,"",0)</f>
        <v>5.0999999999999996</v>
      </c>
      <c r="AJ152" s="8">
        <f t="shared" si="19"/>
        <v>1.4705882352941178</v>
      </c>
      <c r="AK152" s="8" cm="1">
        <f t="array" ref="AK152">IF(OR($AI152="",$Z152=""),0,SUMPRODUCT(--($C$2:$C$528=$C152),--($D$2:$D$528=$D152),$Z$2:$Z$528,$AI$2:$AI$528)/SUMIFS($Z$2:$Z$528,$C$2:$C$528,$C152,$D$2:$D$528,$D152))</f>
        <v>2.0625999797509369</v>
      </c>
      <c r="AL152" s="7" cm="1">
        <f t="array" ref="AL152">_xlfn.XLOOKUP($C152&amp;$D152&amp;$F152,[1]TEAMS!$C$1:$C$844&amp;[1]TEAMS!$D$1:$D$844&amp;[1]TEAMS!$F$1:$F$844,[1]TEAMS!AP$1:AP$844,"",0)</f>
        <v>3.88</v>
      </c>
      <c r="AM152" s="8">
        <f t="shared" si="20"/>
        <v>1.9329896907216495</v>
      </c>
      <c r="AN152" s="8" cm="1">
        <f t="array" ref="AN152">IF(OR($AL152="",$Z152=""),0,SUMPRODUCT(--($C$2:$C$528=$C152),--($D$2:$D$528=$D152),$Z$2:$Z$528,$AL$2:$AL$528)/SUMIFS($Z$2:$Z$528,$C$2:$C$528,$C152,$D$2:$D$528,$D152))</f>
        <v>1.331223549660828</v>
      </c>
      <c r="AO152" s="7" cm="1">
        <f t="array" ref="AO152">_xlfn.XLOOKUP($C152&amp;$D152&amp;$F152,[1]TEAMS!$C$1:$C$844&amp;[1]TEAMS!$D$1:$D$844&amp;[1]TEAMS!$F$1:$F$844,[1]TEAMS!AQ$1:AQ$844,0,0)</f>
        <v>24.7</v>
      </c>
      <c r="AP152" s="7" cm="1">
        <f t="array" ref="AP152">_xlfn.XLOOKUP($C152&amp;$D152&amp;$F152,[1]TEAMS!$C$1:$C$844&amp;[1]TEAMS!$D$1:$D$844&amp;[1]TEAMS!$F$1:$F$844,[1]TEAMS!AS$1:AS$844,0,0)</f>
        <v>59</v>
      </c>
      <c r="AQ152" s="10" cm="1">
        <f t="array" ref="AQ152">_xlfn.XLOOKUP($C152&amp;$D152&amp;$F152,[1]TEAMS!$C$1:$C$844&amp;[1]TEAMS!$D$1:$D$844&amp;[1]TEAMS!$F$1:$F$844,[1]TEAMS!AT$1:AT$844,0,0)</f>
        <v>29</v>
      </c>
      <c r="AR152" s="10" cm="1">
        <f t="array" ref="AR152">_xlfn.XLOOKUP($C152&amp;$D152&amp;$F152,[1]TEAMS!$C$1:$C$844&amp;[1]TEAMS!$D$1:$D$844&amp;[1]TEAMS!$F$1:$F$844,[1]TEAMS!AU$1:AU$844,0,0)</f>
        <v>2.2999999999999998</v>
      </c>
      <c r="AS152" s="10" cm="1">
        <f t="array" ref="AS152">_xlfn.XLOOKUP($C152&amp;$D152&amp;$F152,[1]TEAMS!$C$1:$C$844&amp;[1]TEAMS!$D$1:$D$844&amp;[1]TEAMS!$F$1:$F$844,[1]TEAMS!AV$1:AV$844,0,0)</f>
        <v>0.8</v>
      </c>
      <c r="AT152" s="10" cm="1">
        <f t="array" ref="AT152">_xlfn.XLOOKUP($C152&amp;$D152&amp;$F152,[1]TEAMS!$C$1:$C$844&amp;[1]TEAMS!$D$1:$D$844&amp;[1]TEAMS!$F$1:$F$844,[1]TEAMS!AW$1:AW$844,0,0)</f>
        <v>16.399999999999999</v>
      </c>
      <c r="AU152" s="10" cm="1">
        <f t="array" ref="AU152">_xlfn.XLOOKUP($C152&amp;$D152&amp;$F152,[1]TEAMS!$C$1:$C$844&amp;[1]TEAMS!$D$1:$D$844&amp;[1]TEAMS!$F$1:$F$844,[1]TEAMS!AX$1:AX$844,0,0)</f>
        <v>1.7682926829268295</v>
      </c>
      <c r="AV152" s="10" cm="1">
        <f t="array" ref="AV152">_xlfn.XLOOKUP($C152&amp;$D152&amp;$F152,[1]TEAMS!$C$1:$C$844&amp;[1]TEAMS!$D$1:$D$844&amp;[1]TEAMS!$F$1:$F$844,[1]TEAMS!AY$1:AY$844,0,0)</f>
        <v>3.0999999999999996</v>
      </c>
      <c r="AW152" s="7"/>
      <c r="AX152" s="7"/>
      <c r="BB152" s="1" t="s">
        <v>177</v>
      </c>
      <c r="BC152" s="1">
        <v>2014</v>
      </c>
      <c r="BD152" s="1" t="s">
        <v>178</v>
      </c>
      <c r="BE152" s="7" t="s">
        <v>182</v>
      </c>
      <c r="BH152">
        <v>7500000</v>
      </c>
    </row>
    <row r="153" spans="1:60" x14ac:dyDescent="0.2">
      <c r="A153" s="1" t="str">
        <f t="shared" si="14"/>
        <v>2014-SAS-Boris Diaw</v>
      </c>
      <c r="B153" s="1" t="s">
        <v>177</v>
      </c>
      <c r="C153" s="1">
        <v>2014</v>
      </c>
      <c r="D153" s="1" t="s">
        <v>178</v>
      </c>
      <c r="E153" s="1" t="str">
        <f t="shared" si="16"/>
        <v>2014-SAS</v>
      </c>
      <c r="F153" s="7" t="s">
        <v>183</v>
      </c>
      <c r="G153" s="7" cm="1">
        <f t="array" ref="G153">_xlfn.XLOOKUP($C153&amp;$D153&amp;$F153,[1]TEAMS!$C$1:$C$844&amp;[1]TEAMS!$D$1:$D$844&amp;[1]TEAMS!$F$1:$F$844,[1]TEAMS!G$1:G$844,"",0)</f>
        <v>33</v>
      </c>
      <c r="H153" s="7" t="str" cm="1">
        <f t="array" ref="H153">_xlfn.XLOOKUP($C153&amp;$D153&amp;$F153,[1]TEAMS!$C$1:$C$844&amp;[1]TEAMS!$D$1:$D$844&amp;[1]TEAMS!$F$1:$F$844,[1]TEAMS!H$1:H$844,"",0)</f>
        <v>PF</v>
      </c>
      <c r="I153" s="8" cm="1">
        <f t="array" ref="I153">_xlfn.XLOOKUP($C153&amp;$D153&amp;$F153,[1]TEAMS!$C$1:$C$844&amp;[1]TEAMS!$D$1:$D$844&amp;[1]TEAMS!$F$1:$F$844,[1]TEAMS!BG$1:BG$844,"",0)</f>
        <v>3.9999999999999996</v>
      </c>
      <c r="J153" s="9">
        <f t="shared" si="17"/>
        <v>4</v>
      </c>
      <c r="K153" s="7" cm="1">
        <f t="array" ref="K153">_xlfn.XLOOKUP($C153&amp;$D153&amp;$F153,[1]TEAMS!$C$1:$C$844&amp;[1]TEAMS!$D$1:$D$844&amp;[1]TEAMS!$F$1:$F$844,[1]TEAMS!J$1:J$844,"",0)</f>
        <v>80</v>
      </c>
      <c r="L153" s="7" cm="1">
        <f t="array" ref="L153">_xlfn.XLOOKUP($C153&amp;$D153&amp;$F153,[1]TEAMS!$C$1:$C$844&amp;[1]TEAMS!$D$1:$D$844&amp;[1]TEAMS!$F$1:$F$844,[1]TEAMS!L$1:L$844,"",0)</f>
        <v>250</v>
      </c>
      <c r="M153" s="10" cm="1">
        <f t="array" ref="M153">_xlfn.XLOOKUP($C153&amp;$D153&amp;$F153,[1]TEAMS!$C$1:$C$844&amp;[1]TEAMS!$D$1:$D$844&amp;[1]TEAMS!$F$1:$F$844,[1]TEAMS!N$1:N$844,"",0)</f>
        <v>27.45884530895691</v>
      </c>
      <c r="N153" s="7" cm="1">
        <f t="array" ref="N153">_xlfn.XLOOKUP($C153&amp;$D153&amp;$F153,[1]TEAMS!$C$1:$C$844&amp;[1]TEAMS!$D$1:$D$844&amp;[1]TEAMS!$F$1:$F$844,[1]TEAMS!O$1:O$844,"",0)</f>
        <v>84</v>
      </c>
      <c r="O153" s="11" cm="1">
        <f t="array" ref="O153">_xlfn.XLOOKUP($C153&amp;$D153&amp;$F153,[1]TEAMS!$C$1:$C$844&amp;[1]TEAMS!$D$1:$D$844&amp;[1]TEAMS!$F$1:$F$844,[1]TEAMS!P$1:P$844,"",0)</f>
        <v>1.05</v>
      </c>
      <c r="P153" s="10" cm="1">
        <f t="array" ref="P153">_xlfn.XLOOKUP($C153&amp;$D153&amp;$F153,[1]TEAMS!$C$1:$C$844&amp;[1]TEAMS!$D$1:$D$844&amp;[1]TEAMS!$F$1:$F$844,[1]TEAMS!R$1:R$844,"",0)</f>
        <v>32.163888888888891</v>
      </c>
      <c r="Q153" s="7" t="str" cm="1">
        <f t="array" ref="Q153">_xlfn.XLOOKUP($C153&amp;$D153&amp;$F153,[1]TEAMS!$C$1:$C$844&amp;[1]TEAMS!$D$1:$D$844&amp;[1]TEAMS!$F$1:$F$844,[1]TEAMS!S$1:S$844,"",0)</f>
        <v>fr</v>
      </c>
      <c r="R153" s="7" t="str" cm="1">
        <f t="array" ref="R153">_xlfn.XLOOKUP($C153&amp;$D153&amp;$F153,[1]TEAMS!$C$1:$C$844&amp;[1]TEAMS!$D$1:$D$844&amp;[1]TEAMS!$F$1:$F$844,[1]TEAMS!T$1:T$844,"",0)</f>
        <v>France</v>
      </c>
      <c r="S153" s="7" t="str" cm="1">
        <f t="array" ref="S153">_xlfn.XLOOKUP($C153&amp;$D153&amp;$F153,[1]TEAMS!$C$1:$C$844&amp;[1]TEAMS!$D$1:$D$844&amp;[1]TEAMS!$F$1:$F$844,[1]TEAMS!U$1:U$844,"",0)</f>
        <v>Europe</v>
      </c>
      <c r="T153" s="7" t="str" cm="1">
        <f t="array" ref="T153">_xlfn.XLOOKUP($C153&amp;$D153&amp;$F153,[1]TEAMS!$C$1:$C$844&amp;[1]TEAMS!$D$1:$D$844&amp;[1]TEAMS!$F$1:$F$844,[1]TEAMS!V$1:V$844,"",0)</f>
        <v>Eurasia</v>
      </c>
      <c r="U153" s="7" cm="1">
        <f t="array" ref="U153">_xlfn.XLOOKUP($C153&amp;$D153&amp;$F153,[1]TEAMS!$C$1:$C$844&amp;[1]TEAMS!$D$1:$D$844&amp;[1]TEAMS!$F$1:$F$844,[1]TEAMS!W$1:W$844,"",0)</f>
        <v>10</v>
      </c>
      <c r="V153" s="7" t="str" cm="1">
        <f t="array" ref="V153">_xlfn.XLOOKUP($C153&amp;$D153&amp;$F153,[1]TEAMS!$C$1:$C$844&amp;[1]TEAMS!$D$1:$D$844&amp;[1]TEAMS!$F$1:$F$844,[1]TEAMS!Z$1:Z$844,"",0)</f>
        <v>INTERNATIONAL</v>
      </c>
      <c r="W153" s="7" t="str" cm="1">
        <f t="array" ref="W153">_xlfn.XLOOKUP($C153&amp;$D153&amp;$F153,[1]TEAMS!$C$1:$C$844&amp;[1]TEAMS!$D$1:$D$844&amp;[1]TEAMS!$F$1:$F$844,[1]TEAMS!X$1:X$844,"",0)</f>
        <v>INT'L</v>
      </c>
      <c r="X153" s="7" cm="1">
        <f t="array" ref="X153">_xlfn.XLOOKUP($C153&amp;$D153&amp;$F153,[1]TEAMS!$C$1:$C$844&amp;[1]TEAMS!$D$1:$D$844&amp;[1]TEAMS!$F$1:$F$844,[1]TEAMS!AF$1:AF$844,"",0)</f>
        <v>4702500</v>
      </c>
      <c r="Y153" s="8" cm="1">
        <f t="array" ref="Y153">_xlfn.XLOOKUP($C153&amp;$D153&amp;$F153,[1]TEAMS!$C$1:$C$844&amp;[1]TEAMS!$D$1:$D$844&amp;[1]TEAMS!$F$1:$F$844,[1]TEAMS!AG$1:AG$844,"",0)</f>
        <v>7.3861997484749642E-2</v>
      </c>
      <c r="Z153" s="7" cm="1">
        <f t="array" ref="Z153">_xlfn.XLOOKUP($C153&amp;$D153&amp;$F153,[1]TEAMS!$C$1:$C$844&amp;[1]TEAMS!$D$1:$D$844&amp;[1]TEAMS!$F$1:$F$844,[1]TEAMS!AJ$1:AJ$844,"",0)</f>
        <v>1974</v>
      </c>
      <c r="AA153" s="7" cm="1">
        <f t="array" ref="AA153">_xlfn.XLOOKUP($C153&amp;$D153&amp;$F153,[1]TEAMS!$C$1:$C$844&amp;[1]TEAMS!$D$1:$D$844&amp;[1]TEAMS!$F$1:$F$844,[1]TEAMS!AR$1:AR$844,"",0)</f>
        <v>15</v>
      </c>
      <c r="AB153" s="8">
        <f t="shared" si="15"/>
        <v>1.4989369241672572</v>
      </c>
      <c r="AC153" s="7" cm="1">
        <f t="array" ref="AC153">_xlfn.XLOOKUP($C153&amp;$D153&amp;$F153,[1]TEAMS!$C$1:$C$844&amp;[1]TEAMS!$D$1:$D$844&amp;[1]TEAMS!$F$1:$F$844,[1]TEAMS!AL$1:AL$844,0,0)</f>
        <v>2.2999999999999998</v>
      </c>
      <c r="AD153" s="7" cm="1">
        <f t="array" ref="AD153">_xlfn.XLOOKUP($C153&amp;$D153&amp;$F153,[1]TEAMS!$C$1:$C$844&amp;[1]TEAMS!$D$1:$D$844&amp;[1]TEAMS!$F$1:$F$844,[1]TEAMS!AM$1:AM$844,0,0)</f>
        <v>2.6</v>
      </c>
      <c r="AE153" s="7" cm="1">
        <f t="array" ref="AE153">_xlfn.XLOOKUP($C153&amp;$D153&amp;$F153,[1]TEAMS!$C$1:$C$844&amp;[1]TEAMS!$D$1:$D$844&amp;[1]TEAMS!$F$1:$F$844,[1]TEAMS!AN$1:AN$844,0,0)</f>
        <v>4.9000000000000004</v>
      </c>
      <c r="AF153" s="7"/>
      <c r="AG153" s="8">
        <f t="shared" si="18"/>
        <v>0.95969387755102031</v>
      </c>
      <c r="AH153" s="8" cm="1">
        <f t="array" ref="AH153">IF(OR($AE153="",$Z153=""),0,SUMPRODUCT(--($C$2:$C$528=$C153),--($D$2:$D$528=$D153),$Z$2:$Z$528,$AE$2:$AE$528)/SUMIFS($Z$2:$Z$528,$C$2:$C$528,$C153,$D$2:$D$528,$D153))</f>
        <v>5.0943353244912419</v>
      </c>
      <c r="AI153" s="7" cm="1">
        <f t="array" ref="AI153">_xlfn.XLOOKUP($C153&amp;$D153&amp;$F153,[1]TEAMS!$C$1:$C$844&amp;[1]TEAMS!$D$1:$D$844&amp;[1]TEAMS!$F$1:$F$844,[1]TEAMS!AO$1:AO$844,"",0)</f>
        <v>1</v>
      </c>
      <c r="AJ153" s="8">
        <f t="shared" si="19"/>
        <v>4.7024999999999997</v>
      </c>
      <c r="AK153" s="8" cm="1">
        <f t="array" ref="AK153">IF(OR($AI153="",$Z153=""),0,SUMPRODUCT(--($C$2:$C$528=$C153),--($D$2:$D$528=$D153),$Z$2:$Z$528,$AI$2:$AI$528)/SUMIFS($Z$2:$Z$528,$C$2:$C$528,$C153,$D$2:$D$528,$D153))</f>
        <v>2.0625999797509369</v>
      </c>
      <c r="AL153" s="7" cm="1">
        <f t="array" ref="AL153">_xlfn.XLOOKUP($C153&amp;$D153&amp;$F153,[1]TEAMS!$C$1:$C$844&amp;[1]TEAMS!$D$1:$D$844&amp;[1]TEAMS!$F$1:$F$844,[1]TEAMS!AP$1:AP$844,"",0)</f>
        <v>-0.1</v>
      </c>
      <c r="AM153" s="8">
        <f t="shared" si="20"/>
        <v>-47.024999999999991</v>
      </c>
      <c r="AN153" s="8" cm="1">
        <f t="array" ref="AN153">IF(OR($AL153="",$Z153=""),0,SUMPRODUCT(--($C$2:$C$528=$C153),--($D$2:$D$528=$D153),$Z$2:$Z$528,$AL$2:$AL$528)/SUMIFS($Z$2:$Z$528,$C$2:$C$528,$C153,$D$2:$D$528,$D153))</f>
        <v>1.331223549660828</v>
      </c>
      <c r="AO153" s="7" cm="1">
        <f t="array" ref="AO153">_xlfn.XLOOKUP($C153&amp;$D153&amp;$F153,[1]TEAMS!$C$1:$C$844&amp;[1]TEAMS!$D$1:$D$844&amp;[1]TEAMS!$F$1:$F$844,[1]TEAMS!AQ$1:AQ$844,0,0)</f>
        <v>17</v>
      </c>
      <c r="AP153" s="7" cm="1">
        <f t="array" ref="AP153">_xlfn.XLOOKUP($C153&amp;$D153&amp;$F153,[1]TEAMS!$C$1:$C$844&amp;[1]TEAMS!$D$1:$D$844&amp;[1]TEAMS!$F$1:$F$844,[1]TEAMS!AS$1:AS$844,0,0)</f>
        <v>57.8</v>
      </c>
      <c r="AQ153" s="10" cm="1">
        <f t="array" ref="AQ153">_xlfn.XLOOKUP($C153&amp;$D153&amp;$F153,[1]TEAMS!$C$1:$C$844&amp;[1]TEAMS!$D$1:$D$844&amp;[1]TEAMS!$F$1:$F$844,[1]TEAMS!AT$1:AT$844,0,0)</f>
        <v>16.3</v>
      </c>
      <c r="AR153" s="10" cm="1">
        <f t="array" ref="AR153">_xlfn.XLOOKUP($C153&amp;$D153&amp;$F153,[1]TEAMS!$C$1:$C$844&amp;[1]TEAMS!$D$1:$D$844&amp;[1]TEAMS!$F$1:$F$844,[1]TEAMS!AU$1:AU$844,0,0)</f>
        <v>1.1000000000000001</v>
      </c>
      <c r="AS153" s="10" cm="1">
        <f t="array" ref="AS153">_xlfn.XLOOKUP($C153&amp;$D153&amp;$F153,[1]TEAMS!$C$1:$C$844&amp;[1]TEAMS!$D$1:$D$844&amp;[1]TEAMS!$F$1:$F$844,[1]TEAMS!AV$1:AV$844,0,0)</f>
        <v>1.2</v>
      </c>
      <c r="AT153" s="10" cm="1">
        <f t="array" ref="AT153">_xlfn.XLOOKUP($C153&amp;$D153&amp;$F153,[1]TEAMS!$C$1:$C$844&amp;[1]TEAMS!$D$1:$D$844&amp;[1]TEAMS!$F$1:$F$844,[1]TEAMS!AW$1:AW$844,0,0)</f>
        <v>16.3</v>
      </c>
      <c r="AU153" s="10" cm="1">
        <f t="array" ref="AU153">_xlfn.XLOOKUP($C153&amp;$D153&amp;$F153,[1]TEAMS!$C$1:$C$844&amp;[1]TEAMS!$D$1:$D$844&amp;[1]TEAMS!$F$1:$F$844,[1]TEAMS!AX$1:AX$844,0,0)</f>
        <v>1</v>
      </c>
      <c r="AV153" s="10" cm="1">
        <f t="array" ref="AV153">_xlfn.XLOOKUP($C153&amp;$D153&amp;$F153,[1]TEAMS!$C$1:$C$844&amp;[1]TEAMS!$D$1:$D$844&amp;[1]TEAMS!$F$1:$F$844,[1]TEAMS!AY$1:AY$844,0,0)</f>
        <v>2.2999999999999998</v>
      </c>
      <c r="AW153" s="7"/>
      <c r="AX153" s="7"/>
      <c r="BB153" s="1" t="s">
        <v>177</v>
      </c>
      <c r="BC153" s="1">
        <v>2014</v>
      </c>
      <c r="BD153" s="1" t="s">
        <v>178</v>
      </c>
      <c r="BE153" s="7" t="s">
        <v>183</v>
      </c>
      <c r="BH153">
        <v>4702500</v>
      </c>
    </row>
    <row r="154" spans="1:60" x14ac:dyDescent="0.2">
      <c r="A154" s="1" t="str">
        <f t="shared" si="14"/>
        <v>2014-SAS-Matt Bonner</v>
      </c>
      <c r="B154" s="1" t="s">
        <v>177</v>
      </c>
      <c r="C154" s="1">
        <v>2014</v>
      </c>
      <c r="D154" s="1" t="s">
        <v>178</v>
      </c>
      <c r="E154" s="1" t="str">
        <f t="shared" si="16"/>
        <v>2014-SAS</v>
      </c>
      <c r="F154" s="7" t="s">
        <v>184</v>
      </c>
      <c r="G154" s="7" cm="1">
        <f t="array" ref="G154">_xlfn.XLOOKUP($C154&amp;$D154&amp;$F154,[1]TEAMS!$C$1:$C$844&amp;[1]TEAMS!$D$1:$D$844&amp;[1]TEAMS!$F$1:$F$844,[1]TEAMS!G$1:G$844,"",0)</f>
        <v>15</v>
      </c>
      <c r="H154" s="7" t="str" cm="1">
        <f t="array" ref="H154">_xlfn.XLOOKUP($C154&amp;$D154&amp;$F154,[1]TEAMS!$C$1:$C$844&amp;[1]TEAMS!$D$1:$D$844&amp;[1]TEAMS!$F$1:$F$844,[1]TEAMS!H$1:H$844,"",0)</f>
        <v>PF</v>
      </c>
      <c r="I154" s="8" cm="1">
        <f t="array" ref="I154">_xlfn.XLOOKUP($C154&amp;$D154&amp;$F154,[1]TEAMS!$C$1:$C$844&amp;[1]TEAMS!$D$1:$D$844&amp;[1]TEAMS!$F$1:$F$844,[1]TEAMS!BG$1:BG$844,"",0)</f>
        <v>4.3499999999999996</v>
      </c>
      <c r="J154" s="9">
        <f t="shared" si="17"/>
        <v>4</v>
      </c>
      <c r="K154" s="7" cm="1">
        <f t="array" ref="K154">_xlfn.XLOOKUP($C154&amp;$D154&amp;$F154,[1]TEAMS!$C$1:$C$844&amp;[1]TEAMS!$D$1:$D$844&amp;[1]TEAMS!$F$1:$F$844,[1]TEAMS!J$1:J$844,"",0)</f>
        <v>82</v>
      </c>
      <c r="L154" s="7" cm="1">
        <f t="array" ref="L154">_xlfn.XLOOKUP($C154&amp;$D154&amp;$F154,[1]TEAMS!$C$1:$C$844&amp;[1]TEAMS!$D$1:$D$844&amp;[1]TEAMS!$F$1:$F$844,[1]TEAMS!L$1:L$844,"",0)</f>
        <v>235</v>
      </c>
      <c r="M154" s="10" cm="1">
        <f t="array" ref="M154">_xlfn.XLOOKUP($C154&amp;$D154&amp;$F154,[1]TEAMS!$C$1:$C$844&amp;[1]TEAMS!$D$1:$D$844&amp;[1]TEAMS!$F$1:$F$844,[1]TEAMS!N$1:N$844,"",0)</f>
        <v>24.567580811821056</v>
      </c>
      <c r="N154" s="7" cm="1">
        <f t="array" ref="N154">_xlfn.XLOOKUP($C154&amp;$D154&amp;$F154,[1]TEAMS!$C$1:$C$844&amp;[1]TEAMS!$D$1:$D$844&amp;[1]TEAMS!$F$1:$F$844,[1]TEAMS!O$1:O$844,"",0)</f>
        <v>81</v>
      </c>
      <c r="O154" s="11" cm="1">
        <f t="array" ref="O154">_xlfn.XLOOKUP($C154&amp;$D154&amp;$F154,[1]TEAMS!$C$1:$C$844&amp;[1]TEAMS!$D$1:$D$844&amp;[1]TEAMS!$F$1:$F$844,[1]TEAMS!P$1:P$844,"",0)</f>
        <v>0.98780487804878048</v>
      </c>
      <c r="P154" s="10" cm="1">
        <f t="array" ref="P154">_xlfn.XLOOKUP($C154&amp;$D154&amp;$F154,[1]TEAMS!$C$1:$C$844&amp;[1]TEAMS!$D$1:$D$844&amp;[1]TEAMS!$F$1:$F$844,[1]TEAMS!R$1:R$844,"",0)</f>
        <v>34.194444444444443</v>
      </c>
      <c r="Q154" s="7" t="str" cm="1">
        <f t="array" ref="Q154">_xlfn.XLOOKUP($C154&amp;$D154&amp;$F154,[1]TEAMS!$C$1:$C$844&amp;[1]TEAMS!$D$1:$D$844&amp;[1]TEAMS!$F$1:$F$844,[1]TEAMS!S$1:S$844,"",0)</f>
        <v>us</v>
      </c>
      <c r="R154" s="7" t="str" cm="1">
        <f t="array" ref="R154">_xlfn.XLOOKUP($C154&amp;$D154&amp;$F154,[1]TEAMS!$C$1:$C$844&amp;[1]TEAMS!$D$1:$D$844&amp;[1]TEAMS!$F$1:$F$844,[1]TEAMS!T$1:T$844,"",0)</f>
        <v>United States</v>
      </c>
      <c r="S154" s="7" t="str" cm="1">
        <f t="array" ref="S154">_xlfn.XLOOKUP($C154&amp;$D154&amp;$F154,[1]TEAMS!$C$1:$C$844&amp;[1]TEAMS!$D$1:$D$844&amp;[1]TEAMS!$F$1:$F$844,[1]TEAMS!U$1:U$844,"",0)</f>
        <v>North America</v>
      </c>
      <c r="T154" s="7" t="str" cm="1">
        <f t="array" ref="T154">_xlfn.XLOOKUP($C154&amp;$D154&amp;$F154,[1]TEAMS!$C$1:$C$844&amp;[1]TEAMS!$D$1:$D$844&amp;[1]TEAMS!$F$1:$F$844,[1]TEAMS!V$1:V$844,"",0)</f>
        <v>Americas</v>
      </c>
      <c r="U154" s="7" cm="1">
        <f t="array" ref="U154">_xlfn.XLOOKUP($C154&amp;$D154&amp;$F154,[1]TEAMS!$C$1:$C$844&amp;[1]TEAMS!$D$1:$D$844&amp;[1]TEAMS!$F$1:$F$844,[1]TEAMS!W$1:W$844,"",0)</f>
        <v>9</v>
      </c>
      <c r="V154" s="7" t="str" cm="1">
        <f t="array" ref="V154">_xlfn.XLOOKUP($C154&amp;$D154&amp;$F154,[1]TEAMS!$C$1:$C$844&amp;[1]TEAMS!$D$1:$D$844&amp;[1]TEAMS!$F$1:$F$844,[1]TEAMS!Z$1:Z$844,"",0)</f>
        <v>Florida</v>
      </c>
      <c r="W154" s="7" t="str" cm="1">
        <f t="array" ref="W154">_xlfn.XLOOKUP($C154&amp;$D154&amp;$F154,[1]TEAMS!$C$1:$C$844&amp;[1]TEAMS!$D$1:$D$844&amp;[1]TEAMS!$F$1:$F$844,[1]TEAMS!X$1:X$844,"",0)</f>
        <v>SEC</v>
      </c>
      <c r="X154" s="7" cm="1">
        <f t="array" ref="X154">_xlfn.XLOOKUP($C154&amp;$D154&amp;$F154,[1]TEAMS!$C$1:$C$844&amp;[1]TEAMS!$D$1:$D$844&amp;[1]TEAMS!$F$1:$F$844,[1]TEAMS!AF$1:AF$844,"",0)</f>
        <v>3945000</v>
      </c>
      <c r="Y154" s="8" cm="1">
        <f t="array" ref="Y154">_xlfn.XLOOKUP($C154&amp;$D154&amp;$F154,[1]TEAMS!$C$1:$C$844&amp;[1]TEAMS!$D$1:$D$844&amp;[1]TEAMS!$F$1:$F$844,[1]TEAMS!AG$1:AG$844,"",0)</f>
        <v>6.1963972371576248E-2</v>
      </c>
      <c r="Z154" s="7" cm="1">
        <f t="array" ref="Z154">_xlfn.XLOOKUP($C154&amp;$D154&amp;$F154,[1]TEAMS!$C$1:$C$844&amp;[1]TEAMS!$D$1:$D$844&amp;[1]TEAMS!$F$1:$F$844,[1]TEAMS!AJ$1:AJ$844,"",0)</f>
        <v>690</v>
      </c>
      <c r="AA154" s="7" cm="1">
        <f t="array" ref="AA154">_xlfn.XLOOKUP($C154&amp;$D154&amp;$F154,[1]TEAMS!$C$1:$C$844&amp;[1]TEAMS!$D$1:$D$844&amp;[1]TEAMS!$F$1:$F$844,[1]TEAMS!AR$1:AR$844,"",0)</f>
        <v>20</v>
      </c>
      <c r="AB154" s="8">
        <f t="shared" si="15"/>
        <v>0.69859269008808345</v>
      </c>
      <c r="AC154" s="7" cm="1">
        <f t="array" ref="AC154">_xlfn.XLOOKUP($C154&amp;$D154&amp;$F154,[1]TEAMS!$C$1:$C$844&amp;[1]TEAMS!$D$1:$D$844&amp;[1]TEAMS!$F$1:$F$844,[1]TEAMS!AL$1:AL$844,0,0)</f>
        <v>0.8</v>
      </c>
      <c r="AD154" s="7" cm="1">
        <f t="array" ref="AD154">_xlfn.XLOOKUP($C154&amp;$D154&amp;$F154,[1]TEAMS!$C$1:$C$844&amp;[1]TEAMS!$D$1:$D$844&amp;[1]TEAMS!$F$1:$F$844,[1]TEAMS!AM$1:AM$844,0,0)</f>
        <v>1</v>
      </c>
      <c r="AE154" s="7" cm="1">
        <f t="array" ref="AE154">_xlfn.XLOOKUP($C154&amp;$D154&amp;$F154,[1]TEAMS!$C$1:$C$844&amp;[1]TEAMS!$D$1:$D$844&amp;[1]TEAMS!$F$1:$F$844,[1]TEAMS!AN$1:AN$844,0,0)</f>
        <v>1.8</v>
      </c>
      <c r="AF154" s="7"/>
      <c r="AG154" s="8">
        <f t="shared" si="18"/>
        <v>2.1916666666666664</v>
      </c>
      <c r="AH154" s="8" cm="1">
        <f t="array" ref="AH154">IF(OR($AE154="",$Z154=""),0,SUMPRODUCT(--($C$2:$C$528=$C154),--($D$2:$D$528=$D154),$Z$2:$Z$528,$AE$2:$AE$528)/SUMIFS($Z$2:$Z$528,$C$2:$C$528,$C154,$D$2:$D$528,$D154))</f>
        <v>5.0943353244912419</v>
      </c>
      <c r="AI154" s="7" cm="1">
        <f t="array" ref="AI154">_xlfn.XLOOKUP($C154&amp;$D154&amp;$F154,[1]TEAMS!$C$1:$C$844&amp;[1]TEAMS!$D$1:$D$844&amp;[1]TEAMS!$F$1:$F$844,[1]TEAMS!AO$1:AO$844,"",0)</f>
        <v>-0.1</v>
      </c>
      <c r="AJ154" s="8">
        <f t="shared" si="19"/>
        <v>-39.449999999999996</v>
      </c>
      <c r="AK154" s="8" cm="1">
        <f t="array" ref="AK154">IF(OR($AI154="",$Z154=""),0,SUMPRODUCT(--($C$2:$C$528=$C154),--($D$2:$D$528=$D154),$Z$2:$Z$528,$AI$2:$AI$528)/SUMIFS($Z$2:$Z$528,$C$2:$C$528,$C154,$D$2:$D$528,$D154))</f>
        <v>2.0625999797509369</v>
      </c>
      <c r="AL154" s="7" cm="1">
        <f t="array" ref="AL154">_xlfn.XLOOKUP($C154&amp;$D154&amp;$F154,[1]TEAMS!$C$1:$C$844&amp;[1]TEAMS!$D$1:$D$844&amp;[1]TEAMS!$F$1:$F$844,[1]TEAMS!AP$1:AP$844,"",0)</f>
        <v>0.5</v>
      </c>
      <c r="AM154" s="8">
        <f t="shared" si="20"/>
        <v>7.89</v>
      </c>
      <c r="AN154" s="8" cm="1">
        <f t="array" ref="AN154">IF(OR($AL154="",$Z154=""),0,SUMPRODUCT(--($C$2:$C$528=$C154),--($D$2:$D$528=$D154),$Z$2:$Z$528,$AL$2:$AL$528)/SUMIFS($Z$2:$Z$528,$C$2:$C$528,$C154,$D$2:$D$528,$D154))</f>
        <v>1.331223549660828</v>
      </c>
      <c r="AO154" s="7" cm="1">
        <f t="array" ref="AO154">_xlfn.XLOOKUP($C154&amp;$D154&amp;$F154,[1]TEAMS!$C$1:$C$844&amp;[1]TEAMS!$D$1:$D$844&amp;[1]TEAMS!$F$1:$F$844,[1]TEAMS!AQ$1:AQ$844,0,0)</f>
        <v>12.1</v>
      </c>
      <c r="AP154" s="7" cm="1">
        <f t="array" ref="AP154">_xlfn.XLOOKUP($C154&amp;$D154&amp;$F154,[1]TEAMS!$C$1:$C$844&amp;[1]TEAMS!$D$1:$D$844&amp;[1]TEAMS!$F$1:$F$844,[1]TEAMS!AS$1:AS$844,0,0)</f>
        <v>58.199999999999996</v>
      </c>
      <c r="AQ154" s="10" cm="1">
        <f t="array" ref="AQ154">_xlfn.XLOOKUP($C154&amp;$D154&amp;$F154,[1]TEAMS!$C$1:$C$844&amp;[1]TEAMS!$D$1:$D$844&amp;[1]TEAMS!$F$1:$F$844,[1]TEAMS!AT$1:AT$844,0,0)</f>
        <v>6.1</v>
      </c>
      <c r="AR154" s="10" cm="1">
        <f t="array" ref="AR154">_xlfn.XLOOKUP($C154&amp;$D154&amp;$F154,[1]TEAMS!$C$1:$C$844&amp;[1]TEAMS!$D$1:$D$844&amp;[1]TEAMS!$F$1:$F$844,[1]TEAMS!AU$1:AU$844,0,0)</f>
        <v>1.1000000000000001</v>
      </c>
      <c r="AS154" s="10" cm="1">
        <f t="array" ref="AS154">_xlfn.XLOOKUP($C154&amp;$D154&amp;$F154,[1]TEAMS!$C$1:$C$844&amp;[1]TEAMS!$D$1:$D$844&amp;[1]TEAMS!$F$1:$F$844,[1]TEAMS!AV$1:AV$844,0,0)</f>
        <v>1.2</v>
      </c>
      <c r="AT154" s="10" cm="1">
        <f t="array" ref="AT154">_xlfn.XLOOKUP($C154&amp;$D154&amp;$F154,[1]TEAMS!$C$1:$C$844&amp;[1]TEAMS!$D$1:$D$844&amp;[1]TEAMS!$F$1:$F$844,[1]TEAMS!AW$1:AW$844,0,0)</f>
        <v>8.6</v>
      </c>
      <c r="AU154" s="10" cm="1">
        <f t="array" ref="AU154">_xlfn.XLOOKUP($C154&amp;$D154&amp;$F154,[1]TEAMS!$C$1:$C$844&amp;[1]TEAMS!$D$1:$D$844&amp;[1]TEAMS!$F$1:$F$844,[1]TEAMS!AX$1:AX$844,0,0)</f>
        <v>0.70930232558139539</v>
      </c>
      <c r="AV154" s="10" cm="1">
        <f t="array" ref="AV154">_xlfn.XLOOKUP($C154&amp;$D154&amp;$F154,[1]TEAMS!$C$1:$C$844&amp;[1]TEAMS!$D$1:$D$844&amp;[1]TEAMS!$F$1:$F$844,[1]TEAMS!AY$1:AY$844,0,0)</f>
        <v>2.2999999999999998</v>
      </c>
      <c r="AW154" s="7"/>
      <c r="AX154" s="7"/>
      <c r="BB154" s="1" t="s">
        <v>177</v>
      </c>
      <c r="BC154" s="1">
        <v>2014</v>
      </c>
      <c r="BD154" s="1" t="s">
        <v>178</v>
      </c>
      <c r="BE154" s="7" t="s">
        <v>184</v>
      </c>
      <c r="BH154">
        <v>3945000</v>
      </c>
    </row>
    <row r="155" spans="1:60" x14ac:dyDescent="0.2">
      <c r="A155" s="1" t="str">
        <f t="shared" si="14"/>
        <v>2014-SAS-Danny Green</v>
      </c>
      <c r="B155" s="1" t="s">
        <v>177</v>
      </c>
      <c r="C155" s="1">
        <v>2014</v>
      </c>
      <c r="D155" s="1" t="s">
        <v>178</v>
      </c>
      <c r="E155" s="1" t="str">
        <f t="shared" si="16"/>
        <v>2014-SAS</v>
      </c>
      <c r="F155" s="7" t="s">
        <v>95</v>
      </c>
      <c r="G155" s="7" cm="1">
        <f t="array" ref="G155">_xlfn.XLOOKUP($C155&amp;$D155&amp;$F155,[1]TEAMS!$C$1:$C$844&amp;[1]TEAMS!$D$1:$D$844&amp;[1]TEAMS!$F$1:$F$844,[1]TEAMS!G$1:G$844,"",0)</f>
        <v>4</v>
      </c>
      <c r="H155" s="7" t="str" cm="1">
        <f t="array" ref="H155">_xlfn.XLOOKUP($C155&amp;$D155&amp;$F155,[1]TEAMS!$C$1:$C$844&amp;[1]TEAMS!$D$1:$D$844&amp;[1]TEAMS!$F$1:$F$844,[1]TEAMS!H$1:H$844,"",0)</f>
        <v>SG</v>
      </c>
      <c r="I155" s="8" cm="1">
        <f t="array" ref="I155">_xlfn.XLOOKUP($C155&amp;$D155&amp;$F155,[1]TEAMS!$C$1:$C$844&amp;[1]TEAMS!$D$1:$D$844&amp;[1]TEAMS!$F$1:$F$844,[1]TEAMS!BG$1:BG$844,"",0)</f>
        <v>2.29</v>
      </c>
      <c r="J155" s="9">
        <f t="shared" si="17"/>
        <v>2</v>
      </c>
      <c r="K155" s="7" cm="1">
        <f t="array" ref="K155">_xlfn.XLOOKUP($C155&amp;$D155&amp;$F155,[1]TEAMS!$C$1:$C$844&amp;[1]TEAMS!$D$1:$D$844&amp;[1]TEAMS!$F$1:$F$844,[1]TEAMS!J$1:J$844,"",0)</f>
        <v>78</v>
      </c>
      <c r="L155" s="7" cm="1">
        <f t="array" ref="L155">_xlfn.XLOOKUP($C155&amp;$D155&amp;$F155,[1]TEAMS!$C$1:$C$844&amp;[1]TEAMS!$D$1:$D$844&amp;[1]TEAMS!$F$1:$F$844,[1]TEAMS!L$1:L$844,"",0)</f>
        <v>215</v>
      </c>
      <c r="M155" s="10" cm="1">
        <f t="array" ref="M155">_xlfn.XLOOKUP($C155&amp;$D155&amp;$F155,[1]TEAMS!$C$1:$C$844&amp;[1]TEAMS!$D$1:$D$844&amp;[1]TEAMS!$F$1:$F$844,[1]TEAMS!N$1:N$844,"",0)</f>
        <v>24.841138162475154</v>
      </c>
      <c r="N155" s="7" cm="1">
        <f t="array" ref="N155">_xlfn.XLOOKUP($C155&amp;$D155&amp;$F155,[1]TEAMS!$C$1:$C$844&amp;[1]TEAMS!$D$1:$D$844&amp;[1]TEAMS!$F$1:$F$844,[1]TEAMS!O$1:O$844,"",0)</f>
        <v>82</v>
      </c>
      <c r="O155" s="11" cm="1">
        <f t="array" ref="O155">_xlfn.XLOOKUP($C155&amp;$D155&amp;$F155,[1]TEAMS!$C$1:$C$844&amp;[1]TEAMS!$D$1:$D$844&amp;[1]TEAMS!$F$1:$F$844,[1]TEAMS!P$1:P$844,"",0)</f>
        <v>1.0512820512820513</v>
      </c>
      <c r="P155" s="10" cm="1">
        <f t="array" ref="P155">_xlfn.XLOOKUP($C155&amp;$D155&amp;$F155,[1]TEAMS!$C$1:$C$844&amp;[1]TEAMS!$D$1:$D$844&amp;[1]TEAMS!$F$1:$F$844,[1]TEAMS!R$1:R$844,"",0)</f>
        <v>26.980555555555554</v>
      </c>
      <c r="Q155" s="7" t="str" cm="1">
        <f t="array" ref="Q155">_xlfn.XLOOKUP($C155&amp;$D155&amp;$F155,[1]TEAMS!$C$1:$C$844&amp;[1]TEAMS!$D$1:$D$844&amp;[1]TEAMS!$F$1:$F$844,[1]TEAMS!S$1:S$844,"",0)</f>
        <v>us</v>
      </c>
      <c r="R155" s="7" t="str" cm="1">
        <f t="array" ref="R155">_xlfn.XLOOKUP($C155&amp;$D155&amp;$F155,[1]TEAMS!$C$1:$C$844&amp;[1]TEAMS!$D$1:$D$844&amp;[1]TEAMS!$F$1:$F$844,[1]TEAMS!T$1:T$844,"",0)</f>
        <v>United States</v>
      </c>
      <c r="S155" s="7" t="str" cm="1">
        <f t="array" ref="S155">_xlfn.XLOOKUP($C155&amp;$D155&amp;$F155,[1]TEAMS!$C$1:$C$844&amp;[1]TEAMS!$D$1:$D$844&amp;[1]TEAMS!$F$1:$F$844,[1]TEAMS!U$1:U$844,"",0)</f>
        <v>North America</v>
      </c>
      <c r="T155" s="7" t="str" cm="1">
        <f t="array" ref="T155">_xlfn.XLOOKUP($C155&amp;$D155&amp;$F155,[1]TEAMS!$C$1:$C$844&amp;[1]TEAMS!$D$1:$D$844&amp;[1]TEAMS!$F$1:$F$844,[1]TEAMS!V$1:V$844,"",0)</f>
        <v>Americas</v>
      </c>
      <c r="U155" s="7" cm="1">
        <f t="array" ref="U155">_xlfn.XLOOKUP($C155&amp;$D155&amp;$F155,[1]TEAMS!$C$1:$C$844&amp;[1]TEAMS!$D$1:$D$844&amp;[1]TEAMS!$F$1:$F$844,[1]TEAMS!W$1:W$844,"",0)</f>
        <v>4</v>
      </c>
      <c r="V155" s="7" t="str" cm="1">
        <f t="array" ref="V155">_xlfn.XLOOKUP($C155&amp;$D155&amp;$F155,[1]TEAMS!$C$1:$C$844&amp;[1]TEAMS!$D$1:$D$844&amp;[1]TEAMS!$F$1:$F$844,[1]TEAMS!Z$1:Z$844,"",0)</f>
        <v>UNC</v>
      </c>
      <c r="W155" s="7" t="str" cm="1">
        <f t="array" ref="W155">_xlfn.XLOOKUP($C155&amp;$D155&amp;$F155,[1]TEAMS!$C$1:$C$844&amp;[1]TEAMS!$D$1:$D$844&amp;[1]TEAMS!$F$1:$F$844,[1]TEAMS!X$1:X$844,"",0)</f>
        <v>ACC</v>
      </c>
      <c r="X155" s="7" cm="1">
        <f t="array" ref="X155">_xlfn.XLOOKUP($C155&amp;$D155&amp;$F155,[1]TEAMS!$C$1:$C$844&amp;[1]TEAMS!$D$1:$D$844&amp;[1]TEAMS!$F$1:$F$844,[1]TEAMS!AF$1:AF$844,"",0)</f>
        <v>3762500</v>
      </c>
      <c r="Y155" s="8" cm="1">
        <f t="array" ref="Y155">_xlfn.XLOOKUP($C155&amp;$D155&amp;$F155,[1]TEAMS!$C$1:$C$844&amp;[1]TEAMS!$D$1:$D$844&amp;[1]TEAMS!$F$1:$F$844,[1]TEAMS!AG$1:AG$844,"",0)</f>
        <v>5.9097451469722596E-2</v>
      </c>
      <c r="Z155" s="7" cm="1">
        <f t="array" ref="Z155">_xlfn.XLOOKUP($C155&amp;$D155&amp;$F155,[1]TEAMS!$C$1:$C$844&amp;[1]TEAMS!$D$1:$D$844&amp;[1]TEAMS!$F$1:$F$844,[1]TEAMS!AJ$1:AJ$844,"",0)</f>
        <v>1651</v>
      </c>
      <c r="AA155" s="7" cm="1">
        <f t="array" ref="AA155">_xlfn.XLOOKUP($C155&amp;$D155&amp;$F155,[1]TEAMS!$C$1:$C$844&amp;[1]TEAMS!$D$1:$D$844&amp;[1]TEAMS!$F$1:$F$844,[1]TEAMS!AR$1:AR$844,"",0)</f>
        <v>13.9</v>
      </c>
      <c r="AB155" s="8">
        <f t="shared" si="15"/>
        <v>1.1617343322871319</v>
      </c>
      <c r="AC155" s="7" cm="1">
        <f t="array" ref="AC155">_xlfn.XLOOKUP($C155&amp;$D155&amp;$F155,[1]TEAMS!$C$1:$C$844&amp;[1]TEAMS!$D$1:$D$844&amp;[1]TEAMS!$F$1:$F$844,[1]TEAMS!AL$1:AL$844,0,0)</f>
        <v>1.4</v>
      </c>
      <c r="AD155" s="7" cm="1">
        <f t="array" ref="AD155">_xlfn.XLOOKUP($C155&amp;$D155&amp;$F155,[1]TEAMS!$C$1:$C$844&amp;[1]TEAMS!$D$1:$D$844&amp;[1]TEAMS!$F$1:$F$844,[1]TEAMS!AM$1:AM$844,0,0)</f>
        <v>2.8</v>
      </c>
      <c r="AE155" s="7" cm="1">
        <f t="array" ref="AE155">_xlfn.XLOOKUP($C155&amp;$D155&amp;$F155,[1]TEAMS!$C$1:$C$844&amp;[1]TEAMS!$D$1:$D$844&amp;[1]TEAMS!$F$1:$F$844,[1]TEAMS!AN$1:AN$844,0,0)</f>
        <v>4.2</v>
      </c>
      <c r="AF155" s="7"/>
      <c r="AG155" s="8">
        <f t="shared" si="18"/>
        <v>0.89583333333333337</v>
      </c>
      <c r="AH155" s="8" cm="1">
        <f t="array" ref="AH155">IF(OR($AE155="",$Z155=""),0,SUMPRODUCT(--($C$2:$C$528=$C155),--($D$2:$D$528=$D155),$Z$2:$Z$528,$AE$2:$AE$528)/SUMIFS($Z$2:$Z$528,$C$2:$C$528,$C155,$D$2:$D$528,$D155))</f>
        <v>5.0943353244912419</v>
      </c>
      <c r="AI155" s="7" cm="1">
        <f t="array" ref="AI155">_xlfn.XLOOKUP($C155&amp;$D155&amp;$F155,[1]TEAMS!$C$1:$C$844&amp;[1]TEAMS!$D$1:$D$844&amp;[1]TEAMS!$F$1:$F$844,[1]TEAMS!AO$1:AO$844,"",0)</f>
        <v>4.7</v>
      </c>
      <c r="AJ155" s="8">
        <f t="shared" si="19"/>
        <v>0.80053191489361708</v>
      </c>
      <c r="AK155" s="8" cm="1">
        <f t="array" ref="AK155">IF(OR($AI155="",$Z155=""),0,SUMPRODUCT(--($C$2:$C$528=$C155),--($D$2:$D$528=$D155),$Z$2:$Z$528,$AI$2:$AI$528)/SUMIFS($Z$2:$Z$528,$C$2:$C$528,$C155,$D$2:$D$528,$D155))</f>
        <v>2.0625999797509369</v>
      </c>
      <c r="AL155" s="7" cm="1">
        <f t="array" ref="AL155">_xlfn.XLOOKUP($C155&amp;$D155&amp;$F155,[1]TEAMS!$C$1:$C$844&amp;[1]TEAMS!$D$1:$D$844&amp;[1]TEAMS!$F$1:$F$844,[1]TEAMS!AP$1:AP$844,"",0)</f>
        <v>2.12</v>
      </c>
      <c r="AM155" s="8">
        <f t="shared" si="20"/>
        <v>1.7747641509433962</v>
      </c>
      <c r="AN155" s="8" cm="1">
        <f t="array" ref="AN155">IF(OR($AL155="",$Z155=""),0,SUMPRODUCT(--($C$2:$C$528=$C155),--($D$2:$D$528=$D155),$Z$2:$Z$528,$AL$2:$AL$528)/SUMIFS($Z$2:$Z$528,$C$2:$C$528,$C155,$D$2:$D$528,$D155))</f>
        <v>1.331223549660828</v>
      </c>
      <c r="AO155" s="7" cm="1">
        <f t="array" ref="AO155">_xlfn.XLOOKUP($C155&amp;$D155&amp;$F155,[1]TEAMS!$C$1:$C$844&amp;[1]TEAMS!$D$1:$D$844&amp;[1]TEAMS!$F$1:$F$844,[1]TEAMS!AQ$1:AQ$844,0,0)</f>
        <v>16.7</v>
      </c>
      <c r="AP155" s="7" cm="1">
        <f t="array" ref="AP155">_xlfn.XLOOKUP($C155&amp;$D155&amp;$F155,[1]TEAMS!$C$1:$C$844&amp;[1]TEAMS!$D$1:$D$844&amp;[1]TEAMS!$F$1:$F$844,[1]TEAMS!AS$1:AS$844,0,0)</f>
        <v>57.999999999999993</v>
      </c>
      <c r="AQ155" s="10" cm="1">
        <f t="array" ref="AQ155">_xlfn.XLOOKUP($C155&amp;$D155&amp;$F155,[1]TEAMS!$C$1:$C$844&amp;[1]TEAMS!$D$1:$D$844&amp;[1]TEAMS!$F$1:$F$844,[1]TEAMS!AT$1:AT$844,0,0)</f>
        <v>8.9</v>
      </c>
      <c r="AR155" s="10" cm="1">
        <f t="array" ref="AR155">_xlfn.XLOOKUP($C155&amp;$D155&amp;$F155,[1]TEAMS!$C$1:$C$844&amp;[1]TEAMS!$D$1:$D$844&amp;[1]TEAMS!$F$1:$F$844,[1]TEAMS!AU$1:AU$844,0,0)</f>
        <v>2</v>
      </c>
      <c r="AS155" s="10" cm="1">
        <f t="array" ref="AS155">_xlfn.XLOOKUP($C155&amp;$D155&amp;$F155,[1]TEAMS!$C$1:$C$844&amp;[1]TEAMS!$D$1:$D$844&amp;[1]TEAMS!$F$1:$F$844,[1]TEAMS!AV$1:AV$844,0,0)</f>
        <v>2.7</v>
      </c>
      <c r="AT155" s="10" cm="1">
        <f t="array" ref="AT155">_xlfn.XLOOKUP($C155&amp;$D155&amp;$F155,[1]TEAMS!$C$1:$C$844&amp;[1]TEAMS!$D$1:$D$844&amp;[1]TEAMS!$F$1:$F$844,[1]TEAMS!AW$1:AW$844,0,0)</f>
        <v>12.5</v>
      </c>
      <c r="AU155" s="10" cm="1">
        <f t="array" ref="AU155">_xlfn.XLOOKUP($C155&amp;$D155&amp;$F155,[1]TEAMS!$C$1:$C$844&amp;[1]TEAMS!$D$1:$D$844&amp;[1]TEAMS!$F$1:$F$844,[1]TEAMS!AX$1:AX$844,0,0)</f>
        <v>0.71200000000000008</v>
      </c>
      <c r="AV155" s="10" cm="1">
        <f t="array" ref="AV155">_xlfn.XLOOKUP($C155&amp;$D155&amp;$F155,[1]TEAMS!$C$1:$C$844&amp;[1]TEAMS!$D$1:$D$844&amp;[1]TEAMS!$F$1:$F$844,[1]TEAMS!AY$1:AY$844,0,0)</f>
        <v>4.7</v>
      </c>
      <c r="AW155" s="7"/>
      <c r="AX155" s="7"/>
      <c r="BB155" s="1" t="s">
        <v>177</v>
      </c>
      <c r="BC155" s="1">
        <v>2014</v>
      </c>
      <c r="BD155" s="1" t="s">
        <v>178</v>
      </c>
      <c r="BE155" s="7" t="s">
        <v>95</v>
      </c>
      <c r="BH155">
        <v>3762500</v>
      </c>
    </row>
    <row r="156" spans="1:60" x14ac:dyDescent="0.2">
      <c r="A156" s="1" t="str">
        <f t="shared" si="14"/>
        <v>2014-SAS-Marco Belinelli</v>
      </c>
      <c r="B156" s="1" t="s">
        <v>177</v>
      </c>
      <c r="C156" s="1">
        <v>2014</v>
      </c>
      <c r="D156" s="1" t="s">
        <v>178</v>
      </c>
      <c r="E156" s="1" t="str">
        <f t="shared" si="16"/>
        <v>2014-SAS</v>
      </c>
      <c r="F156" s="7" t="s">
        <v>185</v>
      </c>
      <c r="G156" s="7" cm="1">
        <f t="array" ref="G156">_xlfn.XLOOKUP($C156&amp;$D156&amp;$F156,[1]TEAMS!$C$1:$C$844&amp;[1]TEAMS!$D$1:$D$844&amp;[1]TEAMS!$F$1:$F$844,[1]TEAMS!G$1:G$844,"",0)</f>
        <v>3</v>
      </c>
      <c r="H156" s="7" t="str" cm="1">
        <f t="array" ref="H156">_xlfn.XLOOKUP($C156&amp;$D156&amp;$F156,[1]TEAMS!$C$1:$C$844&amp;[1]TEAMS!$D$1:$D$844&amp;[1]TEAMS!$F$1:$F$844,[1]TEAMS!H$1:H$844,"",0)</f>
        <v>SF</v>
      </c>
      <c r="I156" s="8" cm="1">
        <f t="array" ref="I156">_xlfn.XLOOKUP($C156&amp;$D156&amp;$F156,[1]TEAMS!$C$1:$C$844&amp;[1]TEAMS!$D$1:$D$844&amp;[1]TEAMS!$F$1:$F$844,[1]TEAMS!BG$1:BG$844,"",0)</f>
        <v>2.79</v>
      </c>
      <c r="J156" s="9">
        <f t="shared" si="17"/>
        <v>3</v>
      </c>
      <c r="K156" s="7" cm="1">
        <f t="array" ref="K156">_xlfn.XLOOKUP($C156&amp;$D156&amp;$F156,[1]TEAMS!$C$1:$C$844&amp;[1]TEAMS!$D$1:$D$844&amp;[1]TEAMS!$F$1:$F$844,[1]TEAMS!J$1:J$844,"",0)</f>
        <v>77</v>
      </c>
      <c r="L156" s="7" cm="1">
        <f t="array" ref="L156">_xlfn.XLOOKUP($C156&amp;$D156&amp;$F156,[1]TEAMS!$C$1:$C$844&amp;[1]TEAMS!$D$1:$D$844&amp;[1]TEAMS!$F$1:$F$844,[1]TEAMS!L$1:L$844,"",0)</f>
        <v>220</v>
      </c>
      <c r="M156" s="10" cm="1">
        <f t="array" ref="M156">_xlfn.XLOOKUP($C156&amp;$D156&amp;$F156,[1]TEAMS!$C$1:$C$844&amp;[1]TEAMS!$D$1:$D$844&amp;[1]TEAMS!$F$1:$F$844,[1]TEAMS!N$1:N$844,"",0)</f>
        <v>26.083355840790237</v>
      </c>
      <c r="N156" s="7" cm="1">
        <f t="array" ref="N156">_xlfn.XLOOKUP($C156&amp;$D156&amp;$F156,[1]TEAMS!$C$1:$C$844&amp;[1]TEAMS!$D$1:$D$844&amp;[1]TEAMS!$F$1:$F$844,[1]TEAMS!O$1:O$844,"",0)</f>
        <v>80</v>
      </c>
      <c r="O156" s="11" cm="1">
        <f t="array" ref="O156">_xlfn.XLOOKUP($C156&amp;$D156&amp;$F156,[1]TEAMS!$C$1:$C$844&amp;[1]TEAMS!$D$1:$D$844&amp;[1]TEAMS!$F$1:$F$844,[1]TEAMS!P$1:P$844,"",0)</f>
        <v>1.0389610389610389</v>
      </c>
      <c r="P156" s="10" cm="1">
        <f t="array" ref="P156">_xlfn.XLOOKUP($C156&amp;$D156&amp;$F156,[1]TEAMS!$C$1:$C$844&amp;[1]TEAMS!$D$1:$D$844&amp;[1]TEAMS!$F$1:$F$844,[1]TEAMS!R$1:R$844,"",0)</f>
        <v>28.222222222222221</v>
      </c>
      <c r="Q156" s="7" t="str" cm="1">
        <f t="array" ref="Q156">_xlfn.XLOOKUP($C156&amp;$D156&amp;$F156,[1]TEAMS!$C$1:$C$844&amp;[1]TEAMS!$D$1:$D$844&amp;[1]TEAMS!$F$1:$F$844,[1]TEAMS!S$1:S$844,"",0)</f>
        <v>it</v>
      </c>
      <c r="R156" s="7" t="str" cm="1">
        <f t="array" ref="R156">_xlfn.XLOOKUP($C156&amp;$D156&amp;$F156,[1]TEAMS!$C$1:$C$844&amp;[1]TEAMS!$D$1:$D$844&amp;[1]TEAMS!$F$1:$F$844,[1]TEAMS!T$1:T$844,"",0)</f>
        <v>Italy</v>
      </c>
      <c r="S156" s="7" t="str" cm="1">
        <f t="array" ref="S156">_xlfn.XLOOKUP($C156&amp;$D156&amp;$F156,[1]TEAMS!$C$1:$C$844&amp;[1]TEAMS!$D$1:$D$844&amp;[1]TEAMS!$F$1:$F$844,[1]TEAMS!U$1:U$844,"",0)</f>
        <v>Europe</v>
      </c>
      <c r="T156" s="7" t="str" cm="1">
        <f t="array" ref="T156">_xlfn.XLOOKUP($C156&amp;$D156&amp;$F156,[1]TEAMS!$C$1:$C$844&amp;[1]TEAMS!$D$1:$D$844&amp;[1]TEAMS!$F$1:$F$844,[1]TEAMS!V$1:V$844,"",0)</f>
        <v>Eurasia</v>
      </c>
      <c r="U156" s="7" cm="1">
        <f t="array" ref="U156">_xlfn.XLOOKUP($C156&amp;$D156&amp;$F156,[1]TEAMS!$C$1:$C$844&amp;[1]TEAMS!$D$1:$D$844&amp;[1]TEAMS!$F$1:$F$844,[1]TEAMS!W$1:W$844,"",0)</f>
        <v>6</v>
      </c>
      <c r="V156" s="7" t="str" cm="1">
        <f t="array" ref="V156">_xlfn.XLOOKUP($C156&amp;$D156&amp;$F156,[1]TEAMS!$C$1:$C$844&amp;[1]TEAMS!$D$1:$D$844&amp;[1]TEAMS!$F$1:$F$844,[1]TEAMS!Z$1:Z$844,"",0)</f>
        <v>INTERNATIONAL</v>
      </c>
      <c r="W156" s="7" t="str" cm="1">
        <f t="array" ref="W156">_xlfn.XLOOKUP($C156&amp;$D156&amp;$F156,[1]TEAMS!$C$1:$C$844&amp;[1]TEAMS!$D$1:$D$844&amp;[1]TEAMS!$F$1:$F$844,[1]TEAMS!X$1:X$844,"",0)</f>
        <v>INT'L</v>
      </c>
      <c r="X156" s="7" cm="1">
        <f t="array" ref="X156">_xlfn.XLOOKUP($C156&amp;$D156&amp;$F156,[1]TEAMS!$C$1:$C$844&amp;[1]TEAMS!$D$1:$D$844&amp;[1]TEAMS!$F$1:$F$844,[1]TEAMS!AF$1:AF$844,"",0)</f>
        <v>2750000</v>
      </c>
      <c r="Y156" s="8" cm="1">
        <f t="array" ref="Y156">_xlfn.XLOOKUP($C156&amp;$D156&amp;$F156,[1]TEAMS!$C$1:$C$844&amp;[1]TEAMS!$D$1:$D$844&amp;[1]TEAMS!$F$1:$F$844,[1]TEAMS!AG$1:AG$844,"",0)</f>
        <v>4.3194150575876979E-2</v>
      </c>
      <c r="Z156" s="7" cm="1">
        <f t="array" ref="Z156">_xlfn.XLOOKUP($C156&amp;$D156&amp;$F156,[1]TEAMS!$C$1:$C$844&amp;[1]TEAMS!$D$1:$D$844&amp;[1]TEAMS!$F$1:$F$844,[1]TEAMS!AJ$1:AJ$844,"",0)</f>
        <v>2016</v>
      </c>
      <c r="AA156" s="7" cm="1">
        <f t="array" ref="AA156">_xlfn.XLOOKUP($C156&amp;$D156&amp;$F156,[1]TEAMS!$C$1:$C$844&amp;[1]TEAMS!$D$1:$D$844&amp;[1]TEAMS!$F$1:$F$844,[1]TEAMS!AR$1:AR$844,"",0)</f>
        <v>16.5</v>
      </c>
      <c r="AB156" s="8">
        <f t="shared" si="15"/>
        <v>1.6839121190644932</v>
      </c>
      <c r="AC156" s="7" cm="1">
        <f t="array" ref="AC156">_xlfn.XLOOKUP($C156&amp;$D156&amp;$F156,[1]TEAMS!$C$1:$C$844&amp;[1]TEAMS!$D$1:$D$844&amp;[1]TEAMS!$F$1:$F$844,[1]TEAMS!AL$1:AL$844,0,0)</f>
        <v>3.5</v>
      </c>
      <c r="AD156" s="7" cm="1">
        <f t="array" ref="AD156">_xlfn.XLOOKUP($C156&amp;$D156&amp;$F156,[1]TEAMS!$C$1:$C$844&amp;[1]TEAMS!$D$1:$D$844&amp;[1]TEAMS!$F$1:$F$844,[1]TEAMS!AM$1:AM$844,0,0)</f>
        <v>2.4</v>
      </c>
      <c r="AE156" s="7" cm="1">
        <f t="array" ref="AE156">_xlfn.XLOOKUP($C156&amp;$D156&amp;$F156,[1]TEAMS!$C$1:$C$844&amp;[1]TEAMS!$D$1:$D$844&amp;[1]TEAMS!$F$1:$F$844,[1]TEAMS!AN$1:AN$844,0,0)</f>
        <v>5.9</v>
      </c>
      <c r="AF156" s="7"/>
      <c r="AG156" s="8">
        <f t="shared" si="18"/>
        <v>0.46610169491525422</v>
      </c>
      <c r="AH156" s="8" cm="1">
        <f t="array" ref="AH156">IF(OR($AE156="",$Z156=""),0,SUMPRODUCT(--($C$2:$C$528=$C156),--($D$2:$D$528=$D156),$Z$2:$Z$528,$AE$2:$AE$528)/SUMIFS($Z$2:$Z$528,$C$2:$C$528,$C156,$D$2:$D$528,$D156))</f>
        <v>5.0943353244912419</v>
      </c>
      <c r="AI156" s="7" cm="1">
        <f t="array" ref="AI156">_xlfn.XLOOKUP($C156&amp;$D156&amp;$F156,[1]TEAMS!$C$1:$C$844&amp;[1]TEAMS!$D$1:$D$844&amp;[1]TEAMS!$F$1:$F$844,[1]TEAMS!AO$1:AO$844,"",0)</f>
        <v>1.5</v>
      </c>
      <c r="AJ156" s="8">
        <f t="shared" si="19"/>
        <v>1.8333333333333333</v>
      </c>
      <c r="AK156" s="8" cm="1">
        <f t="array" ref="AK156">IF(OR($AI156="",$Z156=""),0,SUMPRODUCT(--($C$2:$C$528=$C156),--($D$2:$D$528=$D156),$Z$2:$Z$528,$AI$2:$AI$528)/SUMIFS($Z$2:$Z$528,$C$2:$C$528,$C156,$D$2:$D$528,$D156))</f>
        <v>2.0625999797509369</v>
      </c>
      <c r="AL156" s="7" cm="1">
        <f t="array" ref="AL156">_xlfn.XLOOKUP($C156&amp;$D156&amp;$F156,[1]TEAMS!$C$1:$C$844&amp;[1]TEAMS!$D$1:$D$844&amp;[1]TEAMS!$F$1:$F$844,[1]TEAMS!AP$1:AP$844,"",0)</f>
        <v>-0.03</v>
      </c>
      <c r="AM156" s="8">
        <f t="shared" si="20"/>
        <v>-91.666666666666671</v>
      </c>
      <c r="AN156" s="8" cm="1">
        <f t="array" ref="AN156">IF(OR($AL156="",$Z156=""),0,SUMPRODUCT(--($C$2:$C$528=$C156),--($D$2:$D$528=$D156),$Z$2:$Z$528,$AL$2:$AL$528)/SUMIFS($Z$2:$Z$528,$C$2:$C$528,$C156,$D$2:$D$528,$D156))</f>
        <v>1.331223549660828</v>
      </c>
      <c r="AO156" s="7" cm="1">
        <f t="array" ref="AO156">_xlfn.XLOOKUP($C156&amp;$D156&amp;$F156,[1]TEAMS!$C$1:$C$844&amp;[1]TEAMS!$D$1:$D$844&amp;[1]TEAMS!$F$1:$F$844,[1]TEAMS!AQ$1:AQ$844,0,0)</f>
        <v>19</v>
      </c>
      <c r="AP156" s="7" cm="1">
        <f t="array" ref="AP156">_xlfn.XLOOKUP($C156&amp;$D156&amp;$F156,[1]TEAMS!$C$1:$C$844&amp;[1]TEAMS!$D$1:$D$844&amp;[1]TEAMS!$F$1:$F$844,[1]TEAMS!AS$1:AS$844,0,0)</f>
        <v>60.5</v>
      </c>
      <c r="AQ156" s="10" cm="1">
        <f t="array" ref="AQ156">_xlfn.XLOOKUP($C156&amp;$D156&amp;$F156,[1]TEAMS!$C$1:$C$844&amp;[1]TEAMS!$D$1:$D$844&amp;[1]TEAMS!$F$1:$F$844,[1]TEAMS!AT$1:AT$844,0,0)</f>
        <v>13.2</v>
      </c>
      <c r="AR156" s="10" cm="1">
        <f t="array" ref="AR156">_xlfn.XLOOKUP($C156&amp;$D156&amp;$F156,[1]TEAMS!$C$1:$C$844&amp;[1]TEAMS!$D$1:$D$844&amp;[1]TEAMS!$F$1:$F$844,[1]TEAMS!AU$1:AU$844,0,0)</f>
        <v>1.3</v>
      </c>
      <c r="AS156" s="10" cm="1">
        <f t="array" ref="AS156">_xlfn.XLOOKUP($C156&amp;$D156&amp;$F156,[1]TEAMS!$C$1:$C$844&amp;[1]TEAMS!$D$1:$D$844&amp;[1]TEAMS!$F$1:$F$844,[1]TEAMS!AV$1:AV$844,0,0)</f>
        <v>0.3</v>
      </c>
      <c r="AT156" s="10" cm="1">
        <f t="array" ref="AT156">_xlfn.XLOOKUP($C156&amp;$D156&amp;$F156,[1]TEAMS!$C$1:$C$844&amp;[1]TEAMS!$D$1:$D$844&amp;[1]TEAMS!$F$1:$F$844,[1]TEAMS!AW$1:AW$844,0,0)</f>
        <v>11.2</v>
      </c>
      <c r="AU156" s="10" cm="1">
        <f t="array" ref="AU156">_xlfn.XLOOKUP($C156&amp;$D156&amp;$F156,[1]TEAMS!$C$1:$C$844&amp;[1]TEAMS!$D$1:$D$844&amp;[1]TEAMS!$F$1:$F$844,[1]TEAMS!AX$1:AX$844,0,0)</f>
        <v>1.1785714285714286</v>
      </c>
      <c r="AV156" s="10" cm="1">
        <f t="array" ref="AV156">_xlfn.XLOOKUP($C156&amp;$D156&amp;$F156,[1]TEAMS!$C$1:$C$844&amp;[1]TEAMS!$D$1:$D$844&amp;[1]TEAMS!$F$1:$F$844,[1]TEAMS!AY$1:AY$844,0,0)</f>
        <v>1.6</v>
      </c>
      <c r="AW156" s="7"/>
      <c r="AX156" s="7"/>
      <c r="BB156" s="1" t="s">
        <v>177</v>
      </c>
      <c r="BC156" s="1">
        <v>2014</v>
      </c>
      <c r="BD156" s="1" t="s">
        <v>178</v>
      </c>
      <c r="BE156" s="7" t="s">
        <v>185</v>
      </c>
      <c r="BH156">
        <v>2750000</v>
      </c>
    </row>
    <row r="157" spans="1:60" x14ac:dyDescent="0.2">
      <c r="A157" s="1" t="str">
        <f t="shared" si="14"/>
        <v>2014-SAS-Kawhi Leonard</v>
      </c>
      <c r="B157" s="1" t="s">
        <v>177</v>
      </c>
      <c r="C157" s="1">
        <v>2014</v>
      </c>
      <c r="D157" s="1" t="s">
        <v>178</v>
      </c>
      <c r="E157" s="1" t="str">
        <f t="shared" si="16"/>
        <v>2014-SAS</v>
      </c>
      <c r="F157" s="7" t="s">
        <v>116</v>
      </c>
      <c r="G157" s="7" cm="1">
        <f t="array" ref="G157">_xlfn.XLOOKUP($C157&amp;$D157&amp;$F157,[1]TEAMS!$C$1:$C$844&amp;[1]TEAMS!$D$1:$D$844&amp;[1]TEAMS!$F$1:$F$844,[1]TEAMS!G$1:G$844,"",0)</f>
        <v>2</v>
      </c>
      <c r="H157" s="7" t="str" cm="1">
        <f t="array" ref="H157">_xlfn.XLOOKUP($C157&amp;$D157&amp;$F157,[1]TEAMS!$C$1:$C$844&amp;[1]TEAMS!$D$1:$D$844&amp;[1]TEAMS!$F$1:$F$844,[1]TEAMS!H$1:H$844,"",0)</f>
        <v>SF</v>
      </c>
      <c r="I157" s="8" cm="1">
        <f t="array" ref="I157">_xlfn.XLOOKUP($C157&amp;$D157&amp;$F157,[1]TEAMS!$C$1:$C$844&amp;[1]TEAMS!$D$1:$D$844&amp;[1]TEAMS!$F$1:$F$844,[1]TEAMS!BG$1:BG$844,"",0)</f>
        <v>3.13</v>
      </c>
      <c r="J157" s="9">
        <f t="shared" si="17"/>
        <v>3</v>
      </c>
      <c r="K157" s="7" cm="1">
        <f t="array" ref="K157">_xlfn.XLOOKUP($C157&amp;$D157&amp;$F157,[1]TEAMS!$C$1:$C$844&amp;[1]TEAMS!$D$1:$D$844&amp;[1]TEAMS!$F$1:$F$844,[1]TEAMS!J$1:J$844,"",0)</f>
        <v>79</v>
      </c>
      <c r="L157" s="7" cm="1">
        <f t="array" ref="L157">_xlfn.XLOOKUP($C157&amp;$D157&amp;$F157,[1]TEAMS!$C$1:$C$844&amp;[1]TEAMS!$D$1:$D$844&amp;[1]TEAMS!$F$1:$F$844,[1]TEAMS!L$1:L$844,"",0)</f>
        <v>225</v>
      </c>
      <c r="M157" s="10" cm="1">
        <f t="array" ref="M157">_xlfn.XLOOKUP($C157&amp;$D157&amp;$F157,[1]TEAMS!$C$1:$C$844&amp;[1]TEAMS!$D$1:$D$844&amp;[1]TEAMS!$F$1:$F$844,[1]TEAMS!N$1:N$844,"",0)</f>
        <v>25.34256513052264</v>
      </c>
      <c r="N157" s="7" cm="1">
        <f t="array" ref="N157">_xlfn.XLOOKUP($C157&amp;$D157&amp;$F157,[1]TEAMS!$C$1:$C$844&amp;[1]TEAMS!$D$1:$D$844&amp;[1]TEAMS!$F$1:$F$844,[1]TEAMS!O$1:O$844,"",0)</f>
        <v>87</v>
      </c>
      <c r="O157" s="11" cm="1">
        <f t="array" ref="O157">_xlfn.XLOOKUP($C157&amp;$D157&amp;$F157,[1]TEAMS!$C$1:$C$844&amp;[1]TEAMS!$D$1:$D$844&amp;[1]TEAMS!$F$1:$F$844,[1]TEAMS!P$1:P$844,"",0)</f>
        <v>1.1012658227848102</v>
      </c>
      <c r="P157" s="10" cm="1">
        <f t="array" ref="P157">_xlfn.XLOOKUP($C157&amp;$D157&amp;$F157,[1]TEAMS!$C$1:$C$844&amp;[1]TEAMS!$D$1:$D$844&amp;[1]TEAMS!$F$1:$F$844,[1]TEAMS!R$1:R$844,"",0)</f>
        <v>22.961111111111112</v>
      </c>
      <c r="Q157" s="7" t="str" cm="1">
        <f t="array" ref="Q157">_xlfn.XLOOKUP($C157&amp;$D157&amp;$F157,[1]TEAMS!$C$1:$C$844&amp;[1]TEAMS!$D$1:$D$844&amp;[1]TEAMS!$F$1:$F$844,[1]TEAMS!S$1:S$844,"",0)</f>
        <v>us</v>
      </c>
      <c r="R157" s="7" t="str" cm="1">
        <f t="array" ref="R157">_xlfn.XLOOKUP($C157&amp;$D157&amp;$F157,[1]TEAMS!$C$1:$C$844&amp;[1]TEAMS!$D$1:$D$844&amp;[1]TEAMS!$F$1:$F$844,[1]TEAMS!T$1:T$844,"",0)</f>
        <v>United States</v>
      </c>
      <c r="S157" s="7" t="str" cm="1">
        <f t="array" ref="S157">_xlfn.XLOOKUP($C157&amp;$D157&amp;$F157,[1]TEAMS!$C$1:$C$844&amp;[1]TEAMS!$D$1:$D$844&amp;[1]TEAMS!$F$1:$F$844,[1]TEAMS!U$1:U$844,"",0)</f>
        <v>North America</v>
      </c>
      <c r="T157" s="7" t="str" cm="1">
        <f t="array" ref="T157">_xlfn.XLOOKUP($C157&amp;$D157&amp;$F157,[1]TEAMS!$C$1:$C$844&amp;[1]TEAMS!$D$1:$D$844&amp;[1]TEAMS!$F$1:$F$844,[1]TEAMS!V$1:V$844,"",0)</f>
        <v>Americas</v>
      </c>
      <c r="U157" s="7" cm="1">
        <f t="array" ref="U157">_xlfn.XLOOKUP($C157&amp;$D157&amp;$F157,[1]TEAMS!$C$1:$C$844&amp;[1]TEAMS!$D$1:$D$844&amp;[1]TEAMS!$F$1:$F$844,[1]TEAMS!W$1:W$844,"",0)</f>
        <v>2</v>
      </c>
      <c r="V157" s="7" t="str" cm="1">
        <f t="array" ref="V157">_xlfn.XLOOKUP($C157&amp;$D157&amp;$F157,[1]TEAMS!$C$1:$C$844&amp;[1]TEAMS!$D$1:$D$844&amp;[1]TEAMS!$F$1:$F$844,[1]TEAMS!Z$1:Z$844,"",0)</f>
        <v>San Diego State</v>
      </c>
      <c r="W157" s="7" t="str" cm="1">
        <f t="array" ref="W157">_xlfn.XLOOKUP($C157&amp;$D157&amp;$F157,[1]TEAMS!$C$1:$C$844&amp;[1]TEAMS!$D$1:$D$844&amp;[1]TEAMS!$F$1:$F$844,[1]TEAMS!X$1:X$844,"",0)</f>
        <v>MWC</v>
      </c>
      <c r="X157" s="7" cm="1">
        <f t="array" ref="X157">_xlfn.XLOOKUP($C157&amp;$D157&amp;$F157,[1]TEAMS!$C$1:$C$844&amp;[1]TEAMS!$D$1:$D$844&amp;[1]TEAMS!$F$1:$F$844,[1]TEAMS!AF$1:AF$844,"",0)</f>
        <v>1887840</v>
      </c>
      <c r="Y157" s="8" cm="1">
        <f t="array" ref="Y157">_xlfn.XLOOKUP($C157&amp;$D157&amp;$F157,[1]TEAMS!$C$1:$C$844&amp;[1]TEAMS!$D$1:$D$844&amp;[1]TEAMS!$F$1:$F$844,[1]TEAMS!AG$1:AG$844,"",0)</f>
        <v>2.9652234626604945E-2</v>
      </c>
      <c r="Z157" s="7" cm="1">
        <f t="array" ref="Z157">_xlfn.XLOOKUP($C157&amp;$D157&amp;$F157,[1]TEAMS!$C$1:$C$844&amp;[1]TEAMS!$D$1:$D$844&amp;[1]TEAMS!$F$1:$F$844,[1]TEAMS!AJ$1:AJ$844,"",0)</f>
        <v>1923</v>
      </c>
      <c r="AA157" s="7" t="str" cm="1">
        <f t="array" ref="AA157">_xlfn.XLOOKUP($C157&amp;$D157&amp;$F157,[1]TEAMS!$C$1:$C$844&amp;[1]TEAMS!$D$1:$D$844&amp;[1]TEAMS!$F$1:$F$844,[1]TEAMS!AR$1:AR$844,"",0)</f>
        <v/>
      </c>
      <c r="AB157" s="8">
        <f t="shared" si="15"/>
        <v>0</v>
      </c>
      <c r="AC157" s="7" cm="1">
        <f t="array" ref="AC157">_xlfn.XLOOKUP($C157&amp;$D157&amp;$F157,[1]TEAMS!$C$1:$C$844&amp;[1]TEAMS!$D$1:$D$844&amp;[1]TEAMS!$F$1:$F$844,[1]TEAMS!AL$1:AL$844,0,0)</f>
        <v>3.8</v>
      </c>
      <c r="AD157" s="7" cm="1">
        <f t="array" ref="AD157">_xlfn.XLOOKUP($C157&amp;$D157&amp;$F157,[1]TEAMS!$C$1:$C$844&amp;[1]TEAMS!$D$1:$D$844&amp;[1]TEAMS!$F$1:$F$844,[1]TEAMS!AM$1:AM$844,0,0)</f>
        <v>3.9</v>
      </c>
      <c r="AE157" s="7" cm="1">
        <f t="array" ref="AE157">_xlfn.XLOOKUP($C157&amp;$D157&amp;$F157,[1]TEAMS!$C$1:$C$844&amp;[1]TEAMS!$D$1:$D$844&amp;[1]TEAMS!$F$1:$F$844,[1]TEAMS!AN$1:AN$844,0,0)</f>
        <v>7.7</v>
      </c>
      <c r="AF157" s="7"/>
      <c r="AG157" s="8">
        <f t="shared" si="18"/>
        <v>0.24517402597402596</v>
      </c>
      <c r="AH157" s="8" cm="1">
        <f t="array" ref="AH157">IF(OR($AE157="",$Z157=""),0,SUMPRODUCT(--($C$2:$C$528=$C157),--($D$2:$D$528=$D157),$Z$2:$Z$528,$AE$2:$AE$528)/SUMIFS($Z$2:$Z$528,$C$2:$C$528,$C157,$D$2:$D$528,$D157))</f>
        <v>5.0943353244912419</v>
      </c>
      <c r="AI157" s="7" cm="1">
        <f t="array" ref="AI157">_xlfn.XLOOKUP($C157&amp;$D157&amp;$F157,[1]TEAMS!$C$1:$C$844&amp;[1]TEAMS!$D$1:$D$844&amp;[1]TEAMS!$F$1:$F$844,[1]TEAMS!AO$1:AO$844,"",0)</f>
        <v>6.7</v>
      </c>
      <c r="AJ157" s="8">
        <f t="shared" si="19"/>
        <v>0.28176716417910447</v>
      </c>
      <c r="AK157" s="8" cm="1">
        <f t="array" ref="AK157">IF(OR($AI157="",$Z157=""),0,SUMPRODUCT(--($C$2:$C$528=$C157),--($D$2:$D$528=$D157),$Z$2:$Z$528,$AI$2:$AI$528)/SUMIFS($Z$2:$Z$528,$C$2:$C$528,$C157,$D$2:$D$528,$D157))</f>
        <v>2.0625999797509369</v>
      </c>
      <c r="AL157" s="7" cm="1">
        <f t="array" ref="AL157">_xlfn.XLOOKUP($C157&amp;$D157&amp;$F157,[1]TEAMS!$C$1:$C$844&amp;[1]TEAMS!$D$1:$D$844&amp;[1]TEAMS!$F$1:$F$844,[1]TEAMS!AP$1:AP$844,"",0)</f>
        <v>3.83</v>
      </c>
      <c r="AM157" s="8">
        <f t="shared" si="20"/>
        <v>0.49290861618798953</v>
      </c>
      <c r="AN157" s="8" cm="1">
        <f t="array" ref="AN157">IF(OR($AL157="",$Z157=""),0,SUMPRODUCT(--($C$2:$C$528=$C157),--($D$2:$D$528=$D157),$Z$2:$Z$528,$AL$2:$AL$528)/SUMIFS($Z$2:$Z$528,$C$2:$C$528,$C157,$D$2:$D$528,$D157))</f>
        <v>1.331223549660828</v>
      </c>
      <c r="AO157" s="7" cm="1">
        <f t="array" ref="AO157">_xlfn.XLOOKUP($C157&amp;$D157&amp;$F157,[1]TEAMS!$C$1:$C$844&amp;[1]TEAMS!$D$1:$D$844&amp;[1]TEAMS!$F$1:$F$844,[1]TEAMS!AQ$1:AQ$844,0,0)</f>
        <v>18.3</v>
      </c>
      <c r="AP157" s="7" cm="1">
        <f t="array" ref="AP157">_xlfn.XLOOKUP($C157&amp;$D157&amp;$F157,[1]TEAMS!$C$1:$C$844&amp;[1]TEAMS!$D$1:$D$844&amp;[1]TEAMS!$F$1:$F$844,[1]TEAMS!AS$1:AS$844,0,0)</f>
        <v>60.199999999999996</v>
      </c>
      <c r="AQ157" s="10" cm="1">
        <f t="array" ref="AQ157">_xlfn.XLOOKUP($C157&amp;$D157&amp;$F157,[1]TEAMS!$C$1:$C$844&amp;[1]TEAMS!$D$1:$D$844&amp;[1]TEAMS!$F$1:$F$844,[1]TEAMS!AT$1:AT$844,0,0)</f>
        <v>10.4</v>
      </c>
      <c r="AR157" s="10" cm="1">
        <f t="array" ref="AR157">_xlfn.XLOOKUP($C157&amp;$D157&amp;$F157,[1]TEAMS!$C$1:$C$844&amp;[1]TEAMS!$D$1:$D$844&amp;[1]TEAMS!$F$1:$F$844,[1]TEAMS!AU$1:AU$844,0,0)</f>
        <v>3</v>
      </c>
      <c r="AS157" s="10" cm="1">
        <f t="array" ref="AS157">_xlfn.XLOOKUP($C157&amp;$D157&amp;$F157,[1]TEAMS!$C$1:$C$844&amp;[1]TEAMS!$D$1:$D$844&amp;[1]TEAMS!$F$1:$F$844,[1]TEAMS!AV$1:AV$844,0,0)</f>
        <v>1.9</v>
      </c>
      <c r="AT157" s="10" cm="1">
        <f t="array" ref="AT157">_xlfn.XLOOKUP($C157&amp;$D157&amp;$F157,[1]TEAMS!$C$1:$C$844&amp;[1]TEAMS!$D$1:$D$844&amp;[1]TEAMS!$F$1:$F$844,[1]TEAMS!AW$1:AW$844,0,0)</f>
        <v>10.3</v>
      </c>
      <c r="AU157" s="10" cm="1">
        <f t="array" ref="AU157">_xlfn.XLOOKUP($C157&amp;$D157&amp;$F157,[1]TEAMS!$C$1:$C$844&amp;[1]TEAMS!$D$1:$D$844&amp;[1]TEAMS!$F$1:$F$844,[1]TEAMS!AX$1:AX$844,0,0)</f>
        <v>1.0097087378640777</v>
      </c>
      <c r="AV157" s="10" cm="1">
        <f t="array" ref="AV157">_xlfn.XLOOKUP($C157&amp;$D157&amp;$F157,[1]TEAMS!$C$1:$C$844&amp;[1]TEAMS!$D$1:$D$844&amp;[1]TEAMS!$F$1:$F$844,[1]TEAMS!AY$1:AY$844,0,0)</f>
        <v>4.9000000000000004</v>
      </c>
      <c r="AW157" s="7"/>
      <c r="AX157" s="7"/>
      <c r="BB157" s="1" t="s">
        <v>177</v>
      </c>
      <c r="BC157" s="1">
        <v>2014</v>
      </c>
      <c r="BD157" s="1" t="s">
        <v>178</v>
      </c>
      <c r="BE157" s="7" t="s">
        <v>116</v>
      </c>
      <c r="BH157">
        <v>1887840</v>
      </c>
    </row>
    <row r="158" spans="1:60" x14ac:dyDescent="0.2">
      <c r="A158" s="1" t="str">
        <f t="shared" si="14"/>
        <v>2014-SAS-Jeff Ayres</v>
      </c>
      <c r="B158" s="1" t="s">
        <v>177</v>
      </c>
      <c r="C158" s="1">
        <v>2014</v>
      </c>
      <c r="D158" s="1" t="s">
        <v>178</v>
      </c>
      <c r="E158" s="1" t="str">
        <f t="shared" si="16"/>
        <v>2014-SAS</v>
      </c>
      <c r="F158" s="7" t="s">
        <v>186</v>
      </c>
      <c r="G158" s="7" cm="1">
        <f t="array" ref="G158">_xlfn.XLOOKUP($C158&amp;$D158&amp;$F158,[1]TEAMS!$C$1:$C$844&amp;[1]TEAMS!$D$1:$D$844&amp;[1]TEAMS!$F$1:$F$844,[1]TEAMS!G$1:G$844,"",0)</f>
        <v>11</v>
      </c>
      <c r="H158" s="7" t="str" cm="1">
        <f t="array" ref="H158">_xlfn.XLOOKUP($C158&amp;$D158&amp;$F158,[1]TEAMS!$C$1:$C$844&amp;[1]TEAMS!$D$1:$D$844&amp;[1]TEAMS!$F$1:$F$844,[1]TEAMS!H$1:H$844,"",0)</f>
        <v>PF</v>
      </c>
      <c r="I158" s="8" cm="1">
        <f t="array" ref="I158">_xlfn.XLOOKUP($C158&amp;$D158&amp;$F158,[1]TEAMS!$C$1:$C$844&amp;[1]TEAMS!$D$1:$D$844&amp;[1]TEAMS!$F$1:$F$844,[1]TEAMS!BG$1:BG$844,"",0)</f>
        <v>4.4399999999999995</v>
      </c>
      <c r="J158" s="9">
        <f t="shared" si="17"/>
        <v>4</v>
      </c>
      <c r="K158" s="7" cm="1">
        <f t="array" ref="K158">_xlfn.XLOOKUP($C158&amp;$D158&amp;$F158,[1]TEAMS!$C$1:$C$844&amp;[1]TEAMS!$D$1:$D$844&amp;[1]TEAMS!$F$1:$F$844,[1]TEAMS!J$1:J$844,"",0)</f>
        <v>81</v>
      </c>
      <c r="L158" s="7" cm="1">
        <f t="array" ref="L158">_xlfn.XLOOKUP($C158&amp;$D158&amp;$F158,[1]TEAMS!$C$1:$C$844&amp;[1]TEAMS!$D$1:$D$844&amp;[1]TEAMS!$F$1:$F$844,[1]TEAMS!L$1:L$844,"",0)</f>
        <v>240</v>
      </c>
      <c r="M158" s="10" cm="1">
        <f t="array" ref="M158">_xlfn.XLOOKUP($C158&amp;$D158&amp;$F158,[1]TEAMS!$C$1:$C$844&amp;[1]TEAMS!$D$1:$D$844&amp;[1]TEAMS!$F$1:$F$844,[1]TEAMS!N$1:N$844,"",0)</f>
        <v>25.713632918492802</v>
      </c>
      <c r="N158" s="7" cm="1">
        <f t="array" ref="N158">_xlfn.XLOOKUP($C158&amp;$D158&amp;$F158,[1]TEAMS!$C$1:$C$844&amp;[1]TEAMS!$D$1:$D$844&amp;[1]TEAMS!$F$1:$F$844,[1]TEAMS!O$1:O$844,"",0)</f>
        <v>86</v>
      </c>
      <c r="O158" s="11" cm="1">
        <f t="array" ref="O158">_xlfn.XLOOKUP($C158&amp;$D158&amp;$F158,[1]TEAMS!$C$1:$C$844&amp;[1]TEAMS!$D$1:$D$844&amp;[1]TEAMS!$F$1:$F$844,[1]TEAMS!P$1:P$844,"",0)</f>
        <v>1.0617283950617284</v>
      </c>
      <c r="P158" s="10" cm="1">
        <f t="array" ref="P158">_xlfn.XLOOKUP($C158&amp;$D158&amp;$F158,[1]TEAMS!$C$1:$C$844&amp;[1]TEAMS!$D$1:$D$844&amp;[1]TEAMS!$F$1:$F$844,[1]TEAMS!R$1:R$844,"",0)</f>
        <v>27.127777777777776</v>
      </c>
      <c r="Q158" s="7" t="str" cm="1">
        <f t="array" ref="Q158">_xlfn.XLOOKUP($C158&amp;$D158&amp;$F158,[1]TEAMS!$C$1:$C$844&amp;[1]TEAMS!$D$1:$D$844&amp;[1]TEAMS!$F$1:$F$844,[1]TEAMS!S$1:S$844,"",0)</f>
        <v>us</v>
      </c>
      <c r="R158" s="7" t="str" cm="1">
        <f t="array" ref="R158">_xlfn.XLOOKUP($C158&amp;$D158&amp;$F158,[1]TEAMS!$C$1:$C$844&amp;[1]TEAMS!$D$1:$D$844&amp;[1]TEAMS!$F$1:$F$844,[1]TEAMS!T$1:T$844,"",0)</f>
        <v>United States</v>
      </c>
      <c r="S158" s="7" t="str" cm="1">
        <f t="array" ref="S158">_xlfn.XLOOKUP($C158&amp;$D158&amp;$F158,[1]TEAMS!$C$1:$C$844&amp;[1]TEAMS!$D$1:$D$844&amp;[1]TEAMS!$F$1:$F$844,[1]TEAMS!U$1:U$844,"",0)</f>
        <v>North America</v>
      </c>
      <c r="T158" s="7" t="str" cm="1">
        <f t="array" ref="T158">_xlfn.XLOOKUP($C158&amp;$D158&amp;$F158,[1]TEAMS!$C$1:$C$844&amp;[1]TEAMS!$D$1:$D$844&amp;[1]TEAMS!$F$1:$F$844,[1]TEAMS!V$1:V$844,"",0)</f>
        <v>Americas</v>
      </c>
      <c r="U158" s="7" cm="1">
        <f t="array" ref="U158">_xlfn.XLOOKUP($C158&amp;$D158&amp;$F158,[1]TEAMS!$C$1:$C$844&amp;[1]TEAMS!$D$1:$D$844&amp;[1]TEAMS!$F$1:$F$844,[1]TEAMS!W$1:W$844,"",0)</f>
        <v>3</v>
      </c>
      <c r="V158" s="7" t="str" cm="1">
        <f t="array" ref="V158">_xlfn.XLOOKUP($C158&amp;$D158&amp;$F158,[1]TEAMS!$C$1:$C$844&amp;[1]TEAMS!$D$1:$D$844&amp;[1]TEAMS!$F$1:$F$844,[1]TEAMS!Z$1:Z$844,"",0)</f>
        <v>Arizona State</v>
      </c>
      <c r="W158" s="7" t="str" cm="1">
        <f t="array" ref="W158">_xlfn.XLOOKUP($C158&amp;$D158&amp;$F158,[1]TEAMS!$C$1:$C$844&amp;[1]TEAMS!$D$1:$D$844&amp;[1]TEAMS!$F$1:$F$844,[1]TEAMS!X$1:X$844,"",0)</f>
        <v>PAC12</v>
      </c>
      <c r="X158" s="7" cm="1">
        <f t="array" ref="X158">_xlfn.XLOOKUP($C158&amp;$D158&amp;$F158,[1]TEAMS!$C$1:$C$844&amp;[1]TEAMS!$D$1:$D$844&amp;[1]TEAMS!$F$1:$F$844,[1]TEAMS!AF$1:AF$844,"",0)</f>
        <v>1750000</v>
      </c>
      <c r="Y158" s="8" cm="1">
        <f t="array" ref="Y158">_xlfn.XLOOKUP($C158&amp;$D158&amp;$F158,[1]TEAMS!$C$1:$C$844&amp;[1]TEAMS!$D$1:$D$844&amp;[1]TEAMS!$F$1:$F$844,[1]TEAMS!AG$1:AG$844,"",0)</f>
        <v>2.7487186730103533E-2</v>
      </c>
      <c r="Z158" s="7" cm="1">
        <f t="array" ref="Z158">_xlfn.XLOOKUP($C158&amp;$D158&amp;$F158,[1]TEAMS!$C$1:$C$844&amp;[1]TEAMS!$D$1:$D$844&amp;[1]TEAMS!$F$1:$F$844,[1]TEAMS!AJ$1:AJ$844,"",0)</f>
        <v>952</v>
      </c>
      <c r="AA158" s="7" cm="1">
        <f t="array" ref="AA158">_xlfn.XLOOKUP($C158&amp;$D158&amp;$F158,[1]TEAMS!$C$1:$C$844&amp;[1]TEAMS!$D$1:$D$844&amp;[1]TEAMS!$F$1:$F$844,[1]TEAMS!AR$1:AR$844,"",0)</f>
        <v>18.899999999999999</v>
      </c>
      <c r="AB158" s="8">
        <f t="shared" si="15"/>
        <v>0.91084337349397582</v>
      </c>
      <c r="AC158" s="7" cm="1">
        <f t="array" ref="AC158">_xlfn.XLOOKUP($C158&amp;$D158&amp;$F158,[1]TEAMS!$C$1:$C$844&amp;[1]TEAMS!$D$1:$D$844&amp;[1]TEAMS!$F$1:$F$844,[1]TEAMS!AL$1:AL$844,0,0)</f>
        <v>1</v>
      </c>
      <c r="AD158" s="7" cm="1">
        <f t="array" ref="AD158">_xlfn.XLOOKUP($C158&amp;$D158&amp;$F158,[1]TEAMS!$C$1:$C$844&amp;[1]TEAMS!$D$1:$D$844&amp;[1]TEAMS!$F$1:$F$844,[1]TEAMS!AM$1:AM$844,0,0)</f>
        <v>1.4</v>
      </c>
      <c r="AE158" s="7" cm="1">
        <f t="array" ref="AE158">_xlfn.XLOOKUP($C158&amp;$D158&amp;$F158,[1]TEAMS!$C$1:$C$844&amp;[1]TEAMS!$D$1:$D$844&amp;[1]TEAMS!$F$1:$F$844,[1]TEAMS!AN$1:AN$844,0,0)</f>
        <v>2.4</v>
      </c>
      <c r="AF158" s="7"/>
      <c r="AG158" s="8">
        <f t="shared" si="18"/>
        <v>0.72916666666666674</v>
      </c>
      <c r="AH158" s="8" cm="1">
        <f t="array" ref="AH158">IF(OR($AE158="",$Z158=""),0,SUMPRODUCT(--($C$2:$C$528=$C158),--($D$2:$D$528=$D158),$Z$2:$Z$528,$AE$2:$AE$528)/SUMIFS($Z$2:$Z$528,$C$2:$C$528,$C158,$D$2:$D$528,$D158))</f>
        <v>5.0943353244912419</v>
      </c>
      <c r="AI158" s="7" cm="1">
        <f t="array" ref="AI158">_xlfn.XLOOKUP($C158&amp;$D158&amp;$F158,[1]TEAMS!$C$1:$C$844&amp;[1]TEAMS!$D$1:$D$844&amp;[1]TEAMS!$F$1:$F$844,[1]TEAMS!AO$1:AO$844,"",0)</f>
        <v>-3.1</v>
      </c>
      <c r="AJ158" s="8">
        <f t="shared" si="19"/>
        <v>-0.56451612903225801</v>
      </c>
      <c r="AK158" s="8" cm="1">
        <f t="array" ref="AK158">IF(OR($AI158="",$Z158=""),0,SUMPRODUCT(--($C$2:$C$528=$C158),--($D$2:$D$528=$D158),$Z$2:$Z$528,$AI$2:$AI$528)/SUMIFS($Z$2:$Z$528,$C$2:$C$528,$C158,$D$2:$D$528,$D158))</f>
        <v>2.0625999797509369</v>
      </c>
      <c r="AL158" s="7" cm="1">
        <f t="array" ref="AL158">_xlfn.XLOOKUP($C158&amp;$D158&amp;$F158,[1]TEAMS!$C$1:$C$844&amp;[1]TEAMS!$D$1:$D$844&amp;[1]TEAMS!$F$1:$F$844,[1]TEAMS!AP$1:AP$844,"",0)</f>
        <v>-1.84</v>
      </c>
      <c r="AM158" s="8">
        <f t="shared" si="20"/>
        <v>-0.95108695652173914</v>
      </c>
      <c r="AN158" s="8" cm="1">
        <f t="array" ref="AN158">IF(OR($AL158="",$Z158=""),0,SUMPRODUCT(--($C$2:$C$528=$C158),--($D$2:$D$528=$D158),$Z$2:$Z$528,$AL$2:$AL$528)/SUMIFS($Z$2:$Z$528,$C$2:$C$528,$C158,$D$2:$D$528,$D158))</f>
        <v>1.331223549660828</v>
      </c>
      <c r="AO158" s="7" cm="1">
        <f t="array" ref="AO158">_xlfn.XLOOKUP($C158&amp;$D158&amp;$F158,[1]TEAMS!$C$1:$C$844&amp;[1]TEAMS!$D$1:$D$844&amp;[1]TEAMS!$F$1:$F$844,[1]TEAMS!AQ$1:AQ$844,0,0)</f>
        <v>12.4</v>
      </c>
      <c r="AP158" s="7" cm="1">
        <f t="array" ref="AP158">_xlfn.XLOOKUP($C158&amp;$D158&amp;$F158,[1]TEAMS!$C$1:$C$844&amp;[1]TEAMS!$D$1:$D$844&amp;[1]TEAMS!$F$1:$F$844,[1]TEAMS!AS$1:AS$844,0,0)</f>
        <v>60.5</v>
      </c>
      <c r="AQ158" s="10" cm="1">
        <f t="array" ref="AQ158">_xlfn.XLOOKUP($C158&amp;$D158&amp;$F158,[1]TEAMS!$C$1:$C$844&amp;[1]TEAMS!$D$1:$D$844&amp;[1]TEAMS!$F$1:$F$844,[1]TEAMS!AT$1:AT$844,0,0)</f>
        <v>8.6</v>
      </c>
      <c r="AR158" s="10" cm="1">
        <f t="array" ref="AR158">_xlfn.XLOOKUP($C158&amp;$D158&amp;$F158,[1]TEAMS!$C$1:$C$844&amp;[1]TEAMS!$D$1:$D$844&amp;[1]TEAMS!$F$1:$F$844,[1]TEAMS!AU$1:AU$844,0,0)</f>
        <v>0.7</v>
      </c>
      <c r="AS158" s="10" cm="1">
        <f t="array" ref="AS158">_xlfn.XLOOKUP($C158&amp;$D158&amp;$F158,[1]TEAMS!$C$1:$C$844&amp;[1]TEAMS!$D$1:$D$844&amp;[1]TEAMS!$F$1:$F$844,[1]TEAMS!AV$1:AV$844,0,0)</f>
        <v>1.9</v>
      </c>
      <c r="AT158" s="10" cm="1">
        <f t="array" ref="AT158">_xlfn.XLOOKUP($C158&amp;$D158&amp;$F158,[1]TEAMS!$C$1:$C$844&amp;[1]TEAMS!$D$1:$D$844&amp;[1]TEAMS!$F$1:$F$844,[1]TEAMS!AW$1:AW$844,0,0)</f>
        <v>24.1</v>
      </c>
      <c r="AU158" s="10" cm="1">
        <f t="array" ref="AU158">_xlfn.XLOOKUP($C158&amp;$D158&amp;$F158,[1]TEAMS!$C$1:$C$844&amp;[1]TEAMS!$D$1:$D$844&amp;[1]TEAMS!$F$1:$F$844,[1]TEAMS!AX$1:AX$844,0,0)</f>
        <v>0.3568464730290456</v>
      </c>
      <c r="AV158" s="10" cm="1">
        <f t="array" ref="AV158">_xlfn.XLOOKUP($C158&amp;$D158&amp;$F158,[1]TEAMS!$C$1:$C$844&amp;[1]TEAMS!$D$1:$D$844&amp;[1]TEAMS!$F$1:$F$844,[1]TEAMS!AY$1:AY$844,0,0)</f>
        <v>2.5999999999999996</v>
      </c>
      <c r="AW158" s="7"/>
      <c r="AX158" s="7"/>
      <c r="BB158" s="1" t="s">
        <v>177</v>
      </c>
      <c r="BC158" s="1">
        <v>2014</v>
      </c>
      <c r="BD158" s="1" t="s">
        <v>178</v>
      </c>
      <c r="BE158" s="7" t="s">
        <v>186</v>
      </c>
      <c r="BH158">
        <v>1750000</v>
      </c>
    </row>
    <row r="159" spans="1:60" x14ac:dyDescent="0.2">
      <c r="A159" s="1" t="str">
        <f t="shared" si="14"/>
        <v>2014-SAS-Nando De Colo</v>
      </c>
      <c r="B159" s="1" t="s">
        <v>177</v>
      </c>
      <c r="C159" s="1">
        <v>2014</v>
      </c>
      <c r="D159" s="1" t="s">
        <v>178</v>
      </c>
      <c r="E159" s="1" t="str">
        <f t="shared" si="16"/>
        <v>2014-SAS</v>
      </c>
      <c r="F159" s="7" t="s">
        <v>187</v>
      </c>
      <c r="G159" s="7" cm="1">
        <f t="array" ref="G159">_xlfn.XLOOKUP($C159&amp;$D159&amp;$F159,[1]TEAMS!$C$1:$C$844&amp;[1]TEAMS!$D$1:$D$844&amp;[1]TEAMS!$F$1:$F$844,[1]TEAMS!G$1:G$844,"",0)</f>
        <v>25</v>
      </c>
      <c r="H159" s="7" t="str" cm="1">
        <f t="array" ref="H159">_xlfn.XLOOKUP($C159&amp;$D159&amp;$F159,[1]TEAMS!$C$1:$C$844&amp;[1]TEAMS!$D$1:$D$844&amp;[1]TEAMS!$F$1:$F$844,[1]TEAMS!H$1:H$844,"",0)</f>
        <v>SF</v>
      </c>
      <c r="I159" s="8" cm="1">
        <f t="array" ref="I159">_xlfn.XLOOKUP($C159&amp;$D159&amp;$F159,[1]TEAMS!$C$1:$C$844&amp;[1]TEAMS!$D$1:$D$844&amp;[1]TEAMS!$F$1:$F$844,[1]TEAMS!BG$1:BG$844,"",0)</f>
        <v>2.6900000000000004</v>
      </c>
      <c r="J159" s="9">
        <f t="shared" si="17"/>
        <v>3</v>
      </c>
      <c r="K159" s="7" cm="1">
        <f t="array" ref="K159">_xlfn.XLOOKUP($C159&amp;$D159&amp;$F159,[1]TEAMS!$C$1:$C$844&amp;[1]TEAMS!$D$1:$D$844&amp;[1]TEAMS!$F$1:$F$844,[1]TEAMS!J$1:J$844,"",0)</f>
        <v>77</v>
      </c>
      <c r="L159" s="7" cm="1">
        <f t="array" ref="L159">_xlfn.XLOOKUP($C159&amp;$D159&amp;$F159,[1]TEAMS!$C$1:$C$844&amp;[1]TEAMS!$D$1:$D$844&amp;[1]TEAMS!$F$1:$F$844,[1]TEAMS!L$1:L$844,"",0)</f>
        <v>200</v>
      </c>
      <c r="M159" s="10" cm="1">
        <f t="array" ref="M159">_xlfn.XLOOKUP($C159&amp;$D159&amp;$F159,[1]TEAMS!$C$1:$C$844&amp;[1]TEAMS!$D$1:$D$844&amp;[1]TEAMS!$F$1:$F$844,[1]TEAMS!N$1:N$844,"",0)</f>
        <v>23.712141673445672</v>
      </c>
      <c r="N159" s="7" cm="1">
        <f t="array" ref="N159">_xlfn.XLOOKUP($C159&amp;$D159&amp;$F159,[1]TEAMS!$C$1:$C$844&amp;[1]TEAMS!$D$1:$D$844&amp;[1]TEAMS!$F$1:$F$844,[1]TEAMS!O$1:O$844,"",0)</f>
        <v>80</v>
      </c>
      <c r="O159" s="11" cm="1">
        <f t="array" ref="O159">_xlfn.XLOOKUP($C159&amp;$D159&amp;$F159,[1]TEAMS!$C$1:$C$844&amp;[1]TEAMS!$D$1:$D$844&amp;[1]TEAMS!$F$1:$F$844,[1]TEAMS!P$1:P$844,"",0)</f>
        <v>1.0389610389610389</v>
      </c>
      <c r="P159" s="10" cm="1">
        <f t="array" ref="P159">_xlfn.XLOOKUP($C159&amp;$D159&amp;$F159,[1]TEAMS!$C$1:$C$844&amp;[1]TEAMS!$D$1:$D$844&amp;[1]TEAMS!$F$1:$F$844,[1]TEAMS!R$1:R$844,"",0)</f>
        <v>26.977777777777778</v>
      </c>
      <c r="Q159" s="7" t="str" cm="1">
        <f t="array" ref="Q159">_xlfn.XLOOKUP($C159&amp;$D159&amp;$F159,[1]TEAMS!$C$1:$C$844&amp;[1]TEAMS!$D$1:$D$844&amp;[1]TEAMS!$F$1:$F$844,[1]TEAMS!S$1:S$844,"",0)</f>
        <v>fr</v>
      </c>
      <c r="R159" s="7" t="str" cm="1">
        <f t="array" ref="R159">_xlfn.XLOOKUP($C159&amp;$D159&amp;$F159,[1]TEAMS!$C$1:$C$844&amp;[1]TEAMS!$D$1:$D$844&amp;[1]TEAMS!$F$1:$F$844,[1]TEAMS!T$1:T$844,"",0)</f>
        <v>France</v>
      </c>
      <c r="S159" s="7" t="str" cm="1">
        <f t="array" ref="S159">_xlfn.XLOOKUP($C159&amp;$D159&amp;$F159,[1]TEAMS!$C$1:$C$844&amp;[1]TEAMS!$D$1:$D$844&amp;[1]TEAMS!$F$1:$F$844,[1]TEAMS!U$1:U$844,"",0)</f>
        <v>Europe</v>
      </c>
      <c r="T159" s="7" t="str" cm="1">
        <f t="array" ref="T159">_xlfn.XLOOKUP($C159&amp;$D159&amp;$F159,[1]TEAMS!$C$1:$C$844&amp;[1]TEAMS!$D$1:$D$844&amp;[1]TEAMS!$F$1:$F$844,[1]TEAMS!V$1:V$844,"",0)</f>
        <v>Eurasia</v>
      </c>
      <c r="U159" s="7" cm="1">
        <f t="array" ref="U159">_xlfn.XLOOKUP($C159&amp;$D159&amp;$F159,[1]TEAMS!$C$1:$C$844&amp;[1]TEAMS!$D$1:$D$844&amp;[1]TEAMS!$F$1:$F$844,[1]TEAMS!W$1:W$844,"",0)</f>
        <v>1</v>
      </c>
      <c r="V159" s="7" t="str" cm="1">
        <f t="array" ref="V159">_xlfn.XLOOKUP($C159&amp;$D159&amp;$F159,[1]TEAMS!$C$1:$C$844&amp;[1]TEAMS!$D$1:$D$844&amp;[1]TEAMS!$F$1:$F$844,[1]TEAMS!Z$1:Z$844,"",0)</f>
        <v>INTERNATIONAL</v>
      </c>
      <c r="W159" s="7" t="str" cm="1">
        <f t="array" ref="W159">_xlfn.XLOOKUP($C159&amp;$D159&amp;$F159,[1]TEAMS!$C$1:$C$844&amp;[1]TEAMS!$D$1:$D$844&amp;[1]TEAMS!$F$1:$F$844,[1]TEAMS!X$1:X$844,"",0)</f>
        <v>INT'L</v>
      </c>
      <c r="X159" s="7" cm="1">
        <f t="array" ref="X159">_xlfn.XLOOKUP($C159&amp;$D159&amp;$F159,[1]TEAMS!$C$1:$C$844&amp;[1]TEAMS!$D$1:$D$844&amp;[1]TEAMS!$F$1:$F$844,[1]TEAMS!AF$1:AF$844,"",0)</f>
        <v>1463000</v>
      </c>
      <c r="Y159" s="8" cm="1">
        <f t="array" ref="Y159">_xlfn.XLOOKUP($C159&amp;$D159&amp;$F159,[1]TEAMS!$C$1:$C$844&amp;[1]TEAMS!$D$1:$D$844&amp;[1]TEAMS!$F$1:$F$844,[1]TEAMS!AG$1:AG$844,"",0)</f>
        <v>2.2979288106366555E-2</v>
      </c>
      <c r="Z159" s="7" cm="1">
        <f t="array" ref="Z159">_xlfn.XLOOKUP($C159&amp;$D159&amp;$F159,[1]TEAMS!$C$1:$C$844&amp;[1]TEAMS!$D$1:$D$844&amp;[1]TEAMS!$F$1:$F$844,[1]TEAMS!AJ$1:AJ$844,"",0)</f>
        <v>301</v>
      </c>
      <c r="AA159" s="7" cm="1">
        <f t="array" ref="AA159">_xlfn.XLOOKUP($C159&amp;$D159&amp;$F159,[1]TEAMS!$C$1:$C$844&amp;[1]TEAMS!$D$1:$D$844&amp;[1]TEAMS!$F$1:$F$844,[1]TEAMS!AR$1:AR$844,"",0)</f>
        <v>13.9</v>
      </c>
      <c r="AB159" s="8">
        <f t="shared" si="15"/>
        <v>0.21180014174344439</v>
      </c>
      <c r="AC159" s="7" cm="1">
        <f t="array" ref="AC159">_xlfn.XLOOKUP($C159&amp;$D159&amp;$F159,[1]TEAMS!$C$1:$C$844&amp;[1]TEAMS!$D$1:$D$844&amp;[1]TEAMS!$F$1:$F$844,[1]TEAMS!AL$1:AL$844,0,0)</f>
        <v>0.1</v>
      </c>
      <c r="AD159" s="7" cm="1">
        <f t="array" ref="AD159">_xlfn.XLOOKUP($C159&amp;$D159&amp;$F159,[1]TEAMS!$C$1:$C$844&amp;[1]TEAMS!$D$1:$D$844&amp;[1]TEAMS!$F$1:$F$844,[1]TEAMS!AM$1:AM$844,0,0)</f>
        <v>0.5</v>
      </c>
      <c r="AE159" s="7" cm="1">
        <f t="array" ref="AE159">_xlfn.XLOOKUP($C159&amp;$D159&amp;$F159,[1]TEAMS!$C$1:$C$844&amp;[1]TEAMS!$D$1:$D$844&amp;[1]TEAMS!$F$1:$F$844,[1]TEAMS!AN$1:AN$844,0,0)</f>
        <v>0.6</v>
      </c>
      <c r="AF159" s="7"/>
      <c r="AG159" s="8">
        <f t="shared" si="18"/>
        <v>2.4383333333333335</v>
      </c>
      <c r="AH159" s="8" cm="1">
        <f t="array" ref="AH159">IF(OR($AE159="",$Z159=""),0,SUMPRODUCT(--($C$2:$C$528=$C159),--($D$2:$D$528=$D159),$Z$2:$Z$528,$AE$2:$AE$528)/SUMIFS($Z$2:$Z$528,$C$2:$C$528,$C159,$D$2:$D$528,$D159))</f>
        <v>5.0943353244912419</v>
      </c>
      <c r="AI159" s="7" cm="1">
        <f t="array" ref="AI159">_xlfn.XLOOKUP($C159&amp;$D159&amp;$F159,[1]TEAMS!$C$1:$C$844&amp;[1]TEAMS!$D$1:$D$844&amp;[1]TEAMS!$F$1:$F$844,[1]TEAMS!AO$1:AO$844,"",0)</f>
        <v>-1.8</v>
      </c>
      <c r="AJ159" s="8">
        <f t="shared" si="19"/>
        <v>-0.81277777777777782</v>
      </c>
      <c r="AK159" s="8" cm="1">
        <f t="array" ref="AK159">IF(OR($AI159="",$Z159=""),0,SUMPRODUCT(--($C$2:$C$528=$C159),--($D$2:$D$528=$D159),$Z$2:$Z$528,$AI$2:$AI$528)/SUMIFS($Z$2:$Z$528,$C$2:$C$528,$C159,$D$2:$D$528,$D159))</f>
        <v>2.0625999797509369</v>
      </c>
      <c r="AL159" s="7" cm="1">
        <f t="array" ref="AL159">_xlfn.XLOOKUP($C159&amp;$D159&amp;$F159,[1]TEAMS!$C$1:$C$844&amp;[1]TEAMS!$D$1:$D$844&amp;[1]TEAMS!$F$1:$F$844,[1]TEAMS!AP$1:AP$844,"",0)</f>
        <v>-1.1399999999999999</v>
      </c>
      <c r="AM159" s="8">
        <f t="shared" si="20"/>
        <v>-1.2833333333333334</v>
      </c>
      <c r="AN159" s="8" cm="1">
        <f t="array" ref="AN159">IF(OR($AL159="",$Z159=""),0,SUMPRODUCT(--($C$2:$C$528=$C159),--($D$2:$D$528=$D159),$Z$2:$Z$528,$AL$2:$AL$528)/SUMIFS($Z$2:$Z$528,$C$2:$C$528,$C159,$D$2:$D$528,$D159))</f>
        <v>1.331223549660828</v>
      </c>
      <c r="AO159" s="7" cm="1">
        <f t="array" ref="AO159">_xlfn.XLOOKUP($C159&amp;$D159&amp;$F159,[1]TEAMS!$C$1:$C$844&amp;[1]TEAMS!$D$1:$D$844&amp;[1]TEAMS!$F$1:$F$844,[1]TEAMS!AQ$1:AQ$844,0,0)</f>
        <v>18.600000000000001</v>
      </c>
      <c r="AP159" s="7" cm="1">
        <f t="array" ref="AP159">_xlfn.XLOOKUP($C159&amp;$D159&amp;$F159,[1]TEAMS!$C$1:$C$844&amp;[1]TEAMS!$D$1:$D$844&amp;[1]TEAMS!$F$1:$F$844,[1]TEAMS!AS$1:AS$844,0,0)</f>
        <v>54.500000000000007</v>
      </c>
      <c r="AQ159" s="10" cm="1">
        <f t="array" ref="AQ159">_xlfn.XLOOKUP($C159&amp;$D159&amp;$F159,[1]TEAMS!$C$1:$C$844&amp;[1]TEAMS!$D$1:$D$844&amp;[1]TEAMS!$F$1:$F$844,[1]TEAMS!AT$1:AT$844,0,0)</f>
        <v>15.1</v>
      </c>
      <c r="AR159" s="10" cm="1">
        <f t="array" ref="AR159">_xlfn.XLOOKUP($C159&amp;$D159&amp;$F159,[1]TEAMS!$C$1:$C$844&amp;[1]TEAMS!$D$1:$D$844&amp;[1]TEAMS!$F$1:$F$844,[1]TEAMS!AU$1:AU$844,0,0)</f>
        <v>2.5</v>
      </c>
      <c r="AS159" s="10" cm="1">
        <f t="array" ref="AS159">_xlfn.XLOOKUP($C159&amp;$D159&amp;$F159,[1]TEAMS!$C$1:$C$844&amp;[1]TEAMS!$D$1:$D$844&amp;[1]TEAMS!$F$1:$F$844,[1]TEAMS!AV$1:AV$844,0,0)</f>
        <v>0.7</v>
      </c>
      <c r="AT159" s="10" cm="1">
        <f t="array" ref="AT159">_xlfn.XLOOKUP($C159&amp;$D159&amp;$F159,[1]TEAMS!$C$1:$C$844&amp;[1]TEAMS!$D$1:$D$844&amp;[1]TEAMS!$F$1:$F$844,[1]TEAMS!AW$1:AW$844,0,0)</f>
        <v>17</v>
      </c>
      <c r="AU159" s="10" cm="1">
        <f t="array" ref="AU159">_xlfn.XLOOKUP($C159&amp;$D159&amp;$F159,[1]TEAMS!$C$1:$C$844&amp;[1]TEAMS!$D$1:$D$844&amp;[1]TEAMS!$F$1:$F$844,[1]TEAMS!AX$1:AX$844,0,0)</f>
        <v>0.88823529411764701</v>
      </c>
      <c r="AV159" s="10" cm="1">
        <f t="array" ref="AV159">_xlfn.XLOOKUP($C159&amp;$D159&amp;$F159,[1]TEAMS!$C$1:$C$844&amp;[1]TEAMS!$D$1:$D$844&amp;[1]TEAMS!$F$1:$F$844,[1]TEAMS!AY$1:AY$844,0,0)</f>
        <v>3.2</v>
      </c>
      <c r="AW159" s="7"/>
      <c r="AX159" s="7"/>
      <c r="BB159" s="1" t="s">
        <v>177</v>
      </c>
      <c r="BC159" s="1">
        <v>2014</v>
      </c>
      <c r="BD159" s="1" t="s">
        <v>178</v>
      </c>
      <c r="BE159" s="7" t="s">
        <v>187</v>
      </c>
      <c r="BH159">
        <v>1463000</v>
      </c>
    </row>
    <row r="160" spans="1:60" x14ac:dyDescent="0.2">
      <c r="A160" s="1" t="str">
        <f t="shared" si="14"/>
        <v>2014-SAS-Patty Mills</v>
      </c>
      <c r="B160" s="1" t="s">
        <v>177</v>
      </c>
      <c r="C160" s="1">
        <v>2014</v>
      </c>
      <c r="D160" s="1" t="s">
        <v>178</v>
      </c>
      <c r="E160" s="1" t="str">
        <f t="shared" si="16"/>
        <v>2014-SAS</v>
      </c>
      <c r="F160" s="7" t="s">
        <v>188</v>
      </c>
      <c r="G160" s="7" cm="1">
        <f t="array" ref="G160">_xlfn.XLOOKUP($C160&amp;$D160&amp;$F160,[1]TEAMS!$C$1:$C$844&amp;[1]TEAMS!$D$1:$D$844&amp;[1]TEAMS!$F$1:$F$844,[1]TEAMS!G$1:G$844,"",0)</f>
        <v>8</v>
      </c>
      <c r="H160" s="7" t="str" cm="1">
        <f t="array" ref="H160">_xlfn.XLOOKUP($C160&amp;$D160&amp;$F160,[1]TEAMS!$C$1:$C$844&amp;[1]TEAMS!$D$1:$D$844&amp;[1]TEAMS!$F$1:$F$844,[1]TEAMS!H$1:H$844,"",0)</f>
        <v>PG</v>
      </c>
      <c r="I160" s="8" cm="1">
        <f t="array" ref="I160">_xlfn.XLOOKUP($C160&amp;$D160&amp;$F160,[1]TEAMS!$C$1:$C$844&amp;[1]TEAMS!$D$1:$D$844&amp;[1]TEAMS!$F$1:$F$844,[1]TEAMS!BG$1:BG$844,"",0)</f>
        <v>1</v>
      </c>
      <c r="J160" s="9">
        <f t="shared" si="17"/>
        <v>1</v>
      </c>
      <c r="K160" s="7" cm="1">
        <f t="array" ref="K160">_xlfn.XLOOKUP($C160&amp;$D160&amp;$F160,[1]TEAMS!$C$1:$C$844&amp;[1]TEAMS!$D$1:$D$844&amp;[1]TEAMS!$F$1:$F$844,[1]TEAMS!J$1:J$844,"",0)</f>
        <v>73</v>
      </c>
      <c r="L160" s="7" cm="1">
        <f t="array" ref="L160">_xlfn.XLOOKUP($C160&amp;$D160&amp;$F160,[1]TEAMS!$C$1:$C$844&amp;[1]TEAMS!$D$1:$D$844&amp;[1]TEAMS!$F$1:$F$844,[1]TEAMS!L$1:L$844,"",0)</f>
        <v>180</v>
      </c>
      <c r="M160" s="10" cm="1">
        <f t="array" ref="M160">_xlfn.XLOOKUP($C160&amp;$D160&amp;$F160,[1]TEAMS!$C$1:$C$844&amp;[1]TEAMS!$D$1:$D$844&amp;[1]TEAMS!$F$1:$F$844,[1]TEAMS!N$1:N$844,"",0)</f>
        <v>23.743734130920142</v>
      </c>
      <c r="N160" s="7" cm="1">
        <f t="array" ref="N160">_xlfn.XLOOKUP($C160&amp;$D160&amp;$F160,[1]TEAMS!$C$1:$C$844&amp;[1]TEAMS!$D$1:$D$844&amp;[1]TEAMS!$F$1:$F$844,[1]TEAMS!O$1:O$844,"",0)</f>
        <v>74</v>
      </c>
      <c r="O160" s="11" cm="1">
        <f t="array" ref="O160">_xlfn.XLOOKUP($C160&amp;$D160&amp;$F160,[1]TEAMS!$C$1:$C$844&amp;[1]TEAMS!$D$1:$D$844&amp;[1]TEAMS!$F$1:$F$844,[1]TEAMS!P$1:P$844,"",0)</f>
        <v>1.0136986301369864</v>
      </c>
      <c r="P160" s="10" cm="1">
        <f t="array" ref="P160">_xlfn.XLOOKUP($C160&amp;$D160&amp;$F160,[1]TEAMS!$C$1:$C$844&amp;[1]TEAMS!$D$1:$D$844&amp;[1]TEAMS!$F$1:$F$844,[1]TEAMS!R$1:R$844,"",0)</f>
        <v>25.844444444444445</v>
      </c>
      <c r="Q160" s="7" t="str" cm="1">
        <f t="array" ref="Q160">_xlfn.XLOOKUP($C160&amp;$D160&amp;$F160,[1]TEAMS!$C$1:$C$844&amp;[1]TEAMS!$D$1:$D$844&amp;[1]TEAMS!$F$1:$F$844,[1]TEAMS!S$1:S$844,"",0)</f>
        <v>au</v>
      </c>
      <c r="R160" s="7" t="str" cm="1">
        <f t="array" ref="R160">_xlfn.XLOOKUP($C160&amp;$D160&amp;$F160,[1]TEAMS!$C$1:$C$844&amp;[1]TEAMS!$D$1:$D$844&amp;[1]TEAMS!$F$1:$F$844,[1]TEAMS!T$1:T$844,"",0)</f>
        <v>Australia</v>
      </c>
      <c r="S160" s="7" t="str" cm="1">
        <f t="array" ref="S160">_xlfn.XLOOKUP($C160&amp;$D160&amp;$F160,[1]TEAMS!$C$1:$C$844&amp;[1]TEAMS!$D$1:$D$844&amp;[1]TEAMS!$F$1:$F$844,[1]TEAMS!U$1:U$844,"",0)</f>
        <v>Australia + Oceania</v>
      </c>
      <c r="T160" s="7" t="str" cm="1">
        <f t="array" ref="T160">_xlfn.XLOOKUP($C160&amp;$D160&amp;$F160,[1]TEAMS!$C$1:$C$844&amp;[1]TEAMS!$D$1:$D$844&amp;[1]TEAMS!$F$1:$F$844,[1]TEAMS!V$1:V$844,"",0)</f>
        <v>South Pacific</v>
      </c>
      <c r="U160" s="7" cm="1">
        <f t="array" ref="U160">_xlfn.XLOOKUP($C160&amp;$D160&amp;$F160,[1]TEAMS!$C$1:$C$844&amp;[1]TEAMS!$D$1:$D$844&amp;[1]TEAMS!$F$1:$F$844,[1]TEAMS!W$1:W$844,"",0)</f>
        <v>4</v>
      </c>
      <c r="V160" s="7" t="str" cm="1">
        <f t="array" ref="V160">_xlfn.XLOOKUP($C160&amp;$D160&amp;$F160,[1]TEAMS!$C$1:$C$844&amp;[1]TEAMS!$D$1:$D$844&amp;[1]TEAMS!$F$1:$F$844,[1]TEAMS!Z$1:Z$844,"",0)</f>
        <v>Saint Mary's</v>
      </c>
      <c r="W160" s="7" t="str" cm="1">
        <f t="array" ref="W160">_xlfn.XLOOKUP($C160&amp;$D160&amp;$F160,[1]TEAMS!$C$1:$C$844&amp;[1]TEAMS!$D$1:$D$844&amp;[1]TEAMS!$F$1:$F$844,[1]TEAMS!X$1:X$844,"",0)</f>
        <v>WCC</v>
      </c>
      <c r="X160" s="7" cm="1">
        <f t="array" ref="X160">_xlfn.XLOOKUP($C160&amp;$D160&amp;$F160,[1]TEAMS!$C$1:$C$844&amp;[1]TEAMS!$D$1:$D$844&amp;[1]TEAMS!$F$1:$F$844,[1]TEAMS!AF$1:AF$844,"",0)</f>
        <v>1133950</v>
      </c>
      <c r="Y160" s="8" cm="1">
        <f t="array" ref="Y160">_xlfn.XLOOKUP($C160&amp;$D160&amp;$F160,[1]TEAMS!$C$1:$C$844&amp;[1]TEAMS!$D$1:$D$844&amp;[1]TEAMS!$F$1:$F$844,[1]TEAMS!AG$1:AG$844,"",0)</f>
        <v>1.7810911652914801E-2</v>
      </c>
      <c r="Z160" s="7" cm="1">
        <f t="array" ref="Z160">_xlfn.XLOOKUP($C160&amp;$D160&amp;$F160,[1]TEAMS!$C$1:$C$844&amp;[1]TEAMS!$D$1:$D$844&amp;[1]TEAMS!$F$1:$F$844,[1]TEAMS!AJ$1:AJ$844,"",0)</f>
        <v>1527</v>
      </c>
      <c r="AA160" s="7" t="str" cm="1">
        <f t="array" ref="AA160">_xlfn.XLOOKUP($C160&amp;$D160&amp;$F160,[1]TEAMS!$C$1:$C$844&amp;[1]TEAMS!$D$1:$D$844&amp;[1]TEAMS!$F$1:$F$844,[1]TEAMS!AR$1:AR$844,"",0)</f>
        <v/>
      </c>
      <c r="AB160" s="8">
        <f t="shared" si="15"/>
        <v>0</v>
      </c>
      <c r="AC160" s="7" cm="1">
        <f t="array" ref="AC160">_xlfn.XLOOKUP($C160&amp;$D160&amp;$F160,[1]TEAMS!$C$1:$C$844&amp;[1]TEAMS!$D$1:$D$844&amp;[1]TEAMS!$F$1:$F$844,[1]TEAMS!AL$1:AL$844,0,0)</f>
        <v>3.4</v>
      </c>
      <c r="AD160" s="7" cm="1">
        <f t="array" ref="AD160">_xlfn.XLOOKUP($C160&amp;$D160&amp;$F160,[1]TEAMS!$C$1:$C$844&amp;[1]TEAMS!$D$1:$D$844&amp;[1]TEAMS!$F$1:$F$844,[1]TEAMS!AM$1:AM$844,0,0)</f>
        <v>2.1</v>
      </c>
      <c r="AE160" s="7" cm="1">
        <f t="array" ref="AE160">_xlfn.XLOOKUP($C160&amp;$D160&amp;$F160,[1]TEAMS!$C$1:$C$844&amp;[1]TEAMS!$D$1:$D$844&amp;[1]TEAMS!$F$1:$F$844,[1]TEAMS!AN$1:AN$844,0,0)</f>
        <v>5.6</v>
      </c>
      <c r="AF160" s="7"/>
      <c r="AG160" s="8">
        <f t="shared" si="18"/>
        <v>0.20249107142857145</v>
      </c>
      <c r="AH160" s="8" cm="1">
        <f t="array" ref="AH160">IF(OR($AE160="",$Z160=""),0,SUMPRODUCT(--($C$2:$C$528=$C160),--($D$2:$D$528=$D160),$Z$2:$Z$528,$AE$2:$AE$528)/SUMIFS($Z$2:$Z$528,$C$2:$C$528,$C160,$D$2:$D$528,$D160))</f>
        <v>5.0943353244912419</v>
      </c>
      <c r="AI160" s="7" cm="1">
        <f t="array" ref="AI160">_xlfn.XLOOKUP($C160&amp;$D160&amp;$F160,[1]TEAMS!$C$1:$C$844&amp;[1]TEAMS!$D$1:$D$844&amp;[1]TEAMS!$F$1:$F$844,[1]TEAMS!AO$1:AO$844,"",0)</f>
        <v>4.8</v>
      </c>
      <c r="AJ160" s="8">
        <f t="shared" si="19"/>
        <v>0.23623958333333334</v>
      </c>
      <c r="AK160" s="8" cm="1">
        <f t="array" ref="AK160">IF(OR($AI160="",$Z160=""),0,SUMPRODUCT(--($C$2:$C$528=$C160),--($D$2:$D$528=$D160),$Z$2:$Z$528,$AI$2:$AI$528)/SUMIFS($Z$2:$Z$528,$C$2:$C$528,$C160,$D$2:$D$528,$D160))</f>
        <v>2.0625999797509369</v>
      </c>
      <c r="AL160" s="7" cm="1">
        <f t="array" ref="AL160">_xlfn.XLOOKUP($C160&amp;$D160&amp;$F160,[1]TEAMS!$C$1:$C$844&amp;[1]TEAMS!$D$1:$D$844&amp;[1]TEAMS!$F$1:$F$844,[1]TEAMS!AP$1:AP$844,"",0)</f>
        <v>2.1800000000000002</v>
      </c>
      <c r="AM160" s="8">
        <f t="shared" si="20"/>
        <v>0.52016055045871556</v>
      </c>
      <c r="AN160" s="8" cm="1">
        <f t="array" ref="AN160">IF(OR($AL160="",$Z160=""),0,SUMPRODUCT(--($C$2:$C$528=$C160),--($D$2:$D$528=$D160),$Z$2:$Z$528,$AL$2:$AL$528)/SUMIFS($Z$2:$Z$528,$C$2:$C$528,$C160,$D$2:$D$528,$D160))</f>
        <v>1.331223549660828</v>
      </c>
      <c r="AO160" s="7" cm="1">
        <f t="array" ref="AO160">_xlfn.XLOOKUP($C160&amp;$D160&amp;$F160,[1]TEAMS!$C$1:$C$844&amp;[1]TEAMS!$D$1:$D$844&amp;[1]TEAMS!$F$1:$F$844,[1]TEAMS!AQ$1:AQ$844,0,0)</f>
        <v>22.6</v>
      </c>
      <c r="AP160" s="7" cm="1">
        <f t="array" ref="AP160">_xlfn.XLOOKUP($C160&amp;$D160&amp;$F160,[1]TEAMS!$C$1:$C$844&amp;[1]TEAMS!$D$1:$D$844&amp;[1]TEAMS!$F$1:$F$844,[1]TEAMS!AS$1:AS$844,0,0)</f>
        <v>58.8</v>
      </c>
      <c r="AQ160" s="10" cm="1">
        <f t="array" ref="AQ160">_xlfn.XLOOKUP($C160&amp;$D160&amp;$F160,[1]TEAMS!$C$1:$C$844&amp;[1]TEAMS!$D$1:$D$844&amp;[1]TEAMS!$F$1:$F$844,[1]TEAMS!AT$1:AT$844,0,0)</f>
        <v>15.3</v>
      </c>
      <c r="AR160" s="10" cm="1">
        <f t="array" ref="AR160">_xlfn.XLOOKUP($C160&amp;$D160&amp;$F160,[1]TEAMS!$C$1:$C$844&amp;[1]TEAMS!$D$1:$D$844&amp;[1]TEAMS!$F$1:$F$844,[1]TEAMS!AU$1:AU$844,0,0)</f>
        <v>2.2999999999999998</v>
      </c>
      <c r="AS160" s="10" cm="1">
        <f t="array" ref="AS160">_xlfn.XLOOKUP($C160&amp;$D160&amp;$F160,[1]TEAMS!$C$1:$C$844&amp;[1]TEAMS!$D$1:$D$844&amp;[1]TEAMS!$F$1:$F$844,[1]TEAMS!AV$1:AV$844,0,0)</f>
        <v>0.4</v>
      </c>
      <c r="AT160" s="10" cm="1">
        <f t="array" ref="AT160">_xlfn.XLOOKUP($C160&amp;$D160&amp;$F160,[1]TEAMS!$C$1:$C$844&amp;[1]TEAMS!$D$1:$D$844&amp;[1]TEAMS!$F$1:$F$844,[1]TEAMS!AW$1:AW$844,0,0)</f>
        <v>8.1999999999999993</v>
      </c>
      <c r="AU160" s="10" cm="1">
        <f t="array" ref="AU160">_xlfn.XLOOKUP($C160&amp;$D160&amp;$F160,[1]TEAMS!$C$1:$C$844&amp;[1]TEAMS!$D$1:$D$844&amp;[1]TEAMS!$F$1:$F$844,[1]TEAMS!AX$1:AX$844,0,0)</f>
        <v>1.8658536585365857</v>
      </c>
      <c r="AV160" s="10" cm="1">
        <f t="array" ref="AV160">_xlfn.XLOOKUP($C160&amp;$D160&amp;$F160,[1]TEAMS!$C$1:$C$844&amp;[1]TEAMS!$D$1:$D$844&amp;[1]TEAMS!$F$1:$F$844,[1]TEAMS!AY$1:AY$844,0,0)</f>
        <v>2.6999999999999997</v>
      </c>
      <c r="AW160" s="7"/>
      <c r="AX160" s="7"/>
      <c r="BB160" s="1" t="s">
        <v>177</v>
      </c>
      <c r="BC160" s="1">
        <v>2014</v>
      </c>
      <c r="BD160" s="1" t="s">
        <v>178</v>
      </c>
      <c r="BE160" s="7" t="s">
        <v>188</v>
      </c>
      <c r="BH160">
        <v>1133950</v>
      </c>
    </row>
    <row r="161" spans="1:60" x14ac:dyDescent="0.2">
      <c r="A161" s="1" t="str">
        <f t="shared" si="14"/>
        <v>2014-SAS-Cory Joseph</v>
      </c>
      <c r="B161" s="1" t="s">
        <v>177</v>
      </c>
      <c r="C161" s="1">
        <v>2014</v>
      </c>
      <c r="D161" s="1" t="s">
        <v>178</v>
      </c>
      <c r="E161" s="1" t="str">
        <f t="shared" si="16"/>
        <v>2014-SAS</v>
      </c>
      <c r="F161" s="7" t="s">
        <v>189</v>
      </c>
      <c r="G161" s="7" cm="1">
        <f t="array" ref="G161">_xlfn.XLOOKUP($C161&amp;$D161&amp;$F161,[1]TEAMS!$C$1:$C$844&amp;[1]TEAMS!$D$1:$D$844&amp;[1]TEAMS!$F$1:$F$844,[1]TEAMS!G$1:G$844,"",0)</f>
        <v>5</v>
      </c>
      <c r="H161" s="7" t="str" cm="1">
        <f t="array" ref="H161">_xlfn.XLOOKUP($C161&amp;$D161&amp;$F161,[1]TEAMS!$C$1:$C$844&amp;[1]TEAMS!$D$1:$D$844&amp;[1]TEAMS!$F$1:$F$844,[1]TEAMS!H$1:H$844,"",0)</f>
        <v>SG</v>
      </c>
      <c r="I161" s="8" cm="1">
        <f t="array" ref="I161">_xlfn.XLOOKUP($C161&amp;$D161&amp;$F161,[1]TEAMS!$C$1:$C$844&amp;[1]TEAMS!$D$1:$D$844&amp;[1]TEAMS!$F$1:$F$844,[1]TEAMS!BG$1:BG$844,"",0)</f>
        <v>1.49</v>
      </c>
      <c r="J161" s="9">
        <f t="shared" si="17"/>
        <v>1</v>
      </c>
      <c r="K161" s="7" cm="1">
        <f t="array" ref="K161">_xlfn.XLOOKUP($C161&amp;$D161&amp;$F161,[1]TEAMS!$C$1:$C$844&amp;[1]TEAMS!$D$1:$D$844&amp;[1]TEAMS!$F$1:$F$844,[1]TEAMS!J$1:J$844,"",0)</f>
        <v>75</v>
      </c>
      <c r="L161" s="7" cm="1">
        <f t="array" ref="L161">_xlfn.XLOOKUP($C161&amp;$D161&amp;$F161,[1]TEAMS!$C$1:$C$844&amp;[1]TEAMS!$D$1:$D$844&amp;[1]TEAMS!$F$1:$F$844,[1]TEAMS!L$1:L$844,"",0)</f>
        <v>200</v>
      </c>
      <c r="M161" s="10" cm="1">
        <f t="array" ref="M161">_xlfn.XLOOKUP($C161&amp;$D161&amp;$F161,[1]TEAMS!$C$1:$C$844&amp;[1]TEAMS!$D$1:$D$844&amp;[1]TEAMS!$F$1:$F$844,[1]TEAMS!N$1:N$844,"",0)</f>
        <v>24.993651196775001</v>
      </c>
      <c r="N161" s="7" cm="1">
        <f t="array" ref="N161">_xlfn.XLOOKUP($C161&amp;$D161&amp;$F161,[1]TEAMS!$C$1:$C$844&amp;[1]TEAMS!$D$1:$D$844&amp;[1]TEAMS!$F$1:$F$844,[1]TEAMS!O$1:O$844,"",0)</f>
        <v>77.5</v>
      </c>
      <c r="O161" s="11" cm="1">
        <f t="array" ref="O161">_xlfn.XLOOKUP($C161&amp;$D161&amp;$F161,[1]TEAMS!$C$1:$C$844&amp;[1]TEAMS!$D$1:$D$844&amp;[1]TEAMS!$F$1:$F$844,[1]TEAMS!P$1:P$844,"",0)</f>
        <v>1.0333333333333334</v>
      </c>
      <c r="P161" s="10" cm="1">
        <f t="array" ref="P161">_xlfn.XLOOKUP($C161&amp;$D161&amp;$F161,[1]TEAMS!$C$1:$C$844&amp;[1]TEAMS!$D$1:$D$844&amp;[1]TEAMS!$F$1:$F$844,[1]TEAMS!R$1:R$844,"",0)</f>
        <v>22.819444444444443</v>
      </c>
      <c r="Q161" s="7" t="str" cm="1">
        <f t="array" ref="Q161">_xlfn.XLOOKUP($C161&amp;$D161&amp;$F161,[1]TEAMS!$C$1:$C$844&amp;[1]TEAMS!$D$1:$D$844&amp;[1]TEAMS!$F$1:$F$844,[1]TEAMS!S$1:S$844,"",0)</f>
        <v>ca</v>
      </c>
      <c r="R161" s="7" t="str" cm="1">
        <f t="array" ref="R161">_xlfn.XLOOKUP($C161&amp;$D161&amp;$F161,[1]TEAMS!$C$1:$C$844&amp;[1]TEAMS!$D$1:$D$844&amp;[1]TEAMS!$F$1:$F$844,[1]TEAMS!T$1:T$844,"",0)</f>
        <v>Canada</v>
      </c>
      <c r="S161" s="7" t="str" cm="1">
        <f t="array" ref="S161">_xlfn.XLOOKUP($C161&amp;$D161&amp;$F161,[1]TEAMS!$C$1:$C$844&amp;[1]TEAMS!$D$1:$D$844&amp;[1]TEAMS!$F$1:$F$844,[1]TEAMS!U$1:U$844,"",0)</f>
        <v>North America</v>
      </c>
      <c r="T161" s="7" t="str" cm="1">
        <f t="array" ref="T161">_xlfn.XLOOKUP($C161&amp;$D161&amp;$F161,[1]TEAMS!$C$1:$C$844&amp;[1]TEAMS!$D$1:$D$844&amp;[1]TEAMS!$F$1:$F$844,[1]TEAMS!V$1:V$844,"",0)</f>
        <v>Americas</v>
      </c>
      <c r="U161" s="7" cm="1">
        <f t="array" ref="U161">_xlfn.XLOOKUP($C161&amp;$D161&amp;$F161,[1]TEAMS!$C$1:$C$844&amp;[1]TEAMS!$D$1:$D$844&amp;[1]TEAMS!$F$1:$F$844,[1]TEAMS!W$1:W$844,"",0)</f>
        <v>2</v>
      </c>
      <c r="V161" s="7" t="str" cm="1">
        <f t="array" ref="V161">_xlfn.XLOOKUP($C161&amp;$D161&amp;$F161,[1]TEAMS!$C$1:$C$844&amp;[1]TEAMS!$D$1:$D$844&amp;[1]TEAMS!$F$1:$F$844,[1]TEAMS!Z$1:Z$844,"",0)</f>
        <v>Texas</v>
      </c>
      <c r="W161" s="7" t="str" cm="1">
        <f t="array" ref="W161">_xlfn.XLOOKUP($C161&amp;$D161&amp;$F161,[1]TEAMS!$C$1:$C$844&amp;[1]TEAMS!$D$1:$D$844&amp;[1]TEAMS!$F$1:$F$844,[1]TEAMS!X$1:X$844,"",0)</f>
        <v>BIG12</v>
      </c>
      <c r="X161" s="7" cm="1">
        <f t="array" ref="X161">_xlfn.XLOOKUP($C161&amp;$D161&amp;$F161,[1]TEAMS!$C$1:$C$844&amp;[1]TEAMS!$D$1:$D$844&amp;[1]TEAMS!$F$1:$F$844,[1]TEAMS!AF$1:AF$844,"",0)</f>
        <v>1120920</v>
      </c>
      <c r="Y161" s="8" cm="1">
        <f t="array" ref="Y161">_xlfn.XLOOKUP($C161&amp;$D161&amp;$F161,[1]TEAMS!$C$1:$C$844&amp;[1]TEAMS!$D$1:$D$844&amp;[1]TEAMS!$F$1:$F$844,[1]TEAMS!AG$1:AG$844,"",0)</f>
        <v>1.7606249914004373E-2</v>
      </c>
      <c r="Z161" s="7" cm="1">
        <f t="array" ref="Z161">_xlfn.XLOOKUP($C161&amp;$D161&amp;$F161,[1]TEAMS!$C$1:$C$844&amp;[1]TEAMS!$D$1:$D$844&amp;[1]TEAMS!$F$1:$F$844,[1]TEAMS!AJ$1:AJ$844,"",0)</f>
        <v>936</v>
      </c>
      <c r="AA161" s="7" cm="1">
        <f t="array" ref="AA161">_xlfn.XLOOKUP($C161&amp;$D161&amp;$F161,[1]TEAMS!$C$1:$C$844&amp;[1]TEAMS!$D$1:$D$844&amp;[1]TEAMS!$F$1:$F$844,[1]TEAMS!AR$1:AR$844,"",0)</f>
        <v>9.6999999999999993</v>
      </c>
      <c r="AB161" s="8">
        <f t="shared" si="15"/>
        <v>0.45961324288751637</v>
      </c>
      <c r="AC161" s="7" cm="1">
        <f t="array" ref="AC161">_xlfn.XLOOKUP($C161&amp;$D161&amp;$F161,[1]TEAMS!$C$1:$C$844&amp;[1]TEAMS!$D$1:$D$844&amp;[1]TEAMS!$F$1:$F$844,[1]TEAMS!AL$1:AL$844,0,0)</f>
        <v>1.6</v>
      </c>
      <c r="AD161" s="7" cm="1">
        <f t="array" ref="AD161">_xlfn.XLOOKUP($C161&amp;$D161&amp;$F161,[1]TEAMS!$C$1:$C$844&amp;[1]TEAMS!$D$1:$D$844&amp;[1]TEAMS!$F$1:$F$844,[1]TEAMS!AM$1:AM$844,0,0)</f>
        <v>1.3</v>
      </c>
      <c r="AE161" s="7" cm="1">
        <f t="array" ref="AE161">_xlfn.XLOOKUP($C161&amp;$D161&amp;$F161,[1]TEAMS!$C$1:$C$844&amp;[1]TEAMS!$D$1:$D$844&amp;[1]TEAMS!$F$1:$F$844,[1]TEAMS!AN$1:AN$844,0,0)</f>
        <v>2.9</v>
      </c>
      <c r="AF161" s="7"/>
      <c r="AG161" s="8">
        <f t="shared" si="18"/>
        <v>0.38652413793103446</v>
      </c>
      <c r="AH161" s="8" cm="1">
        <f t="array" ref="AH161">IF(OR($AE161="",$Z161=""),0,SUMPRODUCT(--($C$2:$C$528=$C161),--($D$2:$D$528=$D161),$Z$2:$Z$528,$AE$2:$AE$528)/SUMIFS($Z$2:$Z$528,$C$2:$C$528,$C161,$D$2:$D$528,$D161))</f>
        <v>5.0943353244912419</v>
      </c>
      <c r="AI161" s="7" cm="1">
        <f t="array" ref="AI161">_xlfn.XLOOKUP($C161&amp;$D161&amp;$F161,[1]TEAMS!$C$1:$C$844&amp;[1]TEAMS!$D$1:$D$844&amp;[1]TEAMS!$F$1:$F$844,[1]TEAMS!AO$1:AO$844,"",0)</f>
        <v>-0.4</v>
      </c>
      <c r="AJ161" s="8">
        <f t="shared" si="19"/>
        <v>-2.8022999999999998</v>
      </c>
      <c r="AK161" s="8" cm="1">
        <f t="array" ref="AK161">IF(OR($AI161="",$Z161=""),0,SUMPRODUCT(--($C$2:$C$528=$C161),--($D$2:$D$528=$D161),$Z$2:$Z$528,$AI$2:$AI$528)/SUMIFS($Z$2:$Z$528,$C$2:$C$528,$C161,$D$2:$D$528,$D161))</f>
        <v>2.0625999797509369</v>
      </c>
      <c r="AL161" s="7" cm="1">
        <f t="array" ref="AL161">_xlfn.XLOOKUP($C161&amp;$D161&amp;$F161,[1]TEAMS!$C$1:$C$844&amp;[1]TEAMS!$D$1:$D$844&amp;[1]TEAMS!$F$1:$F$844,[1]TEAMS!AP$1:AP$844,"",0)</f>
        <v>-1.23</v>
      </c>
      <c r="AM161" s="8">
        <f t="shared" si="20"/>
        <v>-0.91131707317073163</v>
      </c>
      <c r="AN161" s="8" cm="1">
        <f t="array" ref="AN161">IF(OR($AL161="",$Z161=""),0,SUMPRODUCT(--($C$2:$C$528=$C161),--($D$2:$D$528=$D161),$Z$2:$Z$528,$AL$2:$AL$528)/SUMIFS($Z$2:$Z$528,$C$2:$C$528,$C161,$D$2:$D$528,$D161))</f>
        <v>1.331223549660828</v>
      </c>
      <c r="AO161" s="7" cm="1">
        <f t="array" ref="AO161">_xlfn.XLOOKUP($C161&amp;$D161&amp;$F161,[1]TEAMS!$C$1:$C$844&amp;[1]TEAMS!$D$1:$D$844&amp;[1]TEAMS!$F$1:$F$844,[1]TEAMS!AQ$1:AQ$844,0,0)</f>
        <v>16.899999999999999</v>
      </c>
      <c r="AP161" s="7" cm="1">
        <f t="array" ref="AP161">_xlfn.XLOOKUP($C161&amp;$D161&amp;$F161,[1]TEAMS!$C$1:$C$844&amp;[1]TEAMS!$D$1:$D$844&amp;[1]TEAMS!$F$1:$F$844,[1]TEAMS!AS$1:AS$844,0,0)</f>
        <v>55.800000000000004</v>
      </c>
      <c r="AQ161" s="10" cm="1">
        <f t="array" ref="AQ161">_xlfn.XLOOKUP($C161&amp;$D161&amp;$F161,[1]TEAMS!$C$1:$C$844&amp;[1]TEAMS!$D$1:$D$844&amp;[1]TEAMS!$F$1:$F$844,[1]TEAMS!AT$1:AT$844,0,0)</f>
        <v>17.2</v>
      </c>
      <c r="AR161" s="10" cm="1">
        <f t="array" ref="AR161">_xlfn.XLOOKUP($C161&amp;$D161&amp;$F161,[1]TEAMS!$C$1:$C$844&amp;[1]TEAMS!$D$1:$D$844&amp;[1]TEAMS!$F$1:$F$844,[1]TEAMS!AU$1:AU$844,0,0)</f>
        <v>1.9</v>
      </c>
      <c r="AS161" s="10" cm="1">
        <f t="array" ref="AS161">_xlfn.XLOOKUP($C161&amp;$D161&amp;$F161,[1]TEAMS!$C$1:$C$844&amp;[1]TEAMS!$D$1:$D$844&amp;[1]TEAMS!$F$1:$F$844,[1]TEAMS!AV$1:AV$844,0,0)</f>
        <v>1.1000000000000001</v>
      </c>
      <c r="AT161" s="10" cm="1">
        <f t="array" ref="AT161">_xlfn.XLOOKUP($C161&amp;$D161&amp;$F161,[1]TEAMS!$C$1:$C$844&amp;[1]TEAMS!$D$1:$D$844&amp;[1]TEAMS!$F$1:$F$844,[1]TEAMS!AW$1:AW$844,0,0)</f>
        <v>12.3</v>
      </c>
      <c r="AU161" s="10" cm="1">
        <f t="array" ref="AU161">_xlfn.XLOOKUP($C161&amp;$D161&amp;$F161,[1]TEAMS!$C$1:$C$844&amp;[1]TEAMS!$D$1:$D$844&amp;[1]TEAMS!$F$1:$F$844,[1]TEAMS!AX$1:AX$844,0,0)</f>
        <v>1.3983739837398372</v>
      </c>
      <c r="AV161" s="10" cm="1">
        <f t="array" ref="AV161">_xlfn.XLOOKUP($C161&amp;$D161&amp;$F161,[1]TEAMS!$C$1:$C$844&amp;[1]TEAMS!$D$1:$D$844&amp;[1]TEAMS!$F$1:$F$844,[1]TEAMS!AY$1:AY$844,0,0)</f>
        <v>3</v>
      </c>
      <c r="AW161" s="7"/>
      <c r="AX161" s="7"/>
      <c r="BB161" s="1" t="s">
        <v>177</v>
      </c>
      <c r="BC161" s="1">
        <v>2014</v>
      </c>
      <c r="BD161" s="1" t="s">
        <v>178</v>
      </c>
      <c r="BE161" s="7" t="s">
        <v>189</v>
      </c>
      <c r="BH161">
        <v>1120920</v>
      </c>
    </row>
    <row r="162" spans="1:60" x14ac:dyDescent="0.2">
      <c r="A162" s="1" t="str">
        <f t="shared" si="14"/>
        <v>2014-SAS-Aron Baynes</v>
      </c>
      <c r="B162" s="1" t="s">
        <v>177</v>
      </c>
      <c r="C162" s="1">
        <v>2014</v>
      </c>
      <c r="D162" s="1" t="s">
        <v>178</v>
      </c>
      <c r="E162" s="1" t="str">
        <f t="shared" si="16"/>
        <v>2014-SAS</v>
      </c>
      <c r="F162" s="7" t="s">
        <v>190</v>
      </c>
      <c r="G162" s="7" cm="1">
        <f t="array" ref="G162">_xlfn.XLOOKUP($C162&amp;$D162&amp;$F162,[1]TEAMS!$C$1:$C$844&amp;[1]TEAMS!$D$1:$D$844&amp;[1]TEAMS!$F$1:$F$844,[1]TEAMS!G$1:G$844,"",0)</f>
        <v>16</v>
      </c>
      <c r="H162" s="7" t="str" cm="1">
        <f t="array" ref="H162">_xlfn.XLOOKUP($C162&amp;$D162&amp;$F162,[1]TEAMS!$C$1:$C$844&amp;[1]TEAMS!$D$1:$D$844&amp;[1]TEAMS!$F$1:$F$844,[1]TEAMS!H$1:H$844,"",0)</f>
        <v>C</v>
      </c>
      <c r="I162" s="8" cm="1">
        <f t="array" ref="I162">_xlfn.XLOOKUP($C162&amp;$D162&amp;$F162,[1]TEAMS!$C$1:$C$844&amp;[1]TEAMS!$D$1:$D$844&amp;[1]TEAMS!$F$1:$F$844,[1]TEAMS!BG$1:BG$844,"",0)</f>
        <v>4.9000000000000004</v>
      </c>
      <c r="J162" s="9">
        <f t="shared" si="17"/>
        <v>5</v>
      </c>
      <c r="K162" s="7" cm="1">
        <f t="array" ref="K162">_xlfn.XLOOKUP($C162&amp;$D162&amp;$F162,[1]TEAMS!$C$1:$C$844&amp;[1]TEAMS!$D$1:$D$844&amp;[1]TEAMS!$F$1:$F$844,[1]TEAMS!J$1:J$844,"",0)</f>
        <v>82</v>
      </c>
      <c r="L162" s="7" cm="1">
        <f t="array" ref="L162">_xlfn.XLOOKUP($C162&amp;$D162&amp;$F162,[1]TEAMS!$C$1:$C$844&amp;[1]TEAMS!$D$1:$D$844&amp;[1]TEAMS!$F$1:$F$844,[1]TEAMS!L$1:L$844,"",0)</f>
        <v>260</v>
      </c>
      <c r="M162" s="10" cm="1">
        <f t="array" ref="M162">_xlfn.XLOOKUP($C162&amp;$D162&amp;$F162,[1]TEAMS!$C$1:$C$844&amp;[1]TEAMS!$D$1:$D$844&amp;[1]TEAMS!$F$1:$F$844,[1]TEAMS!N$1:N$844,"",0)</f>
        <v>27.181153238610527</v>
      </c>
      <c r="N162" s="7" cm="1">
        <f t="array" ref="N162">_xlfn.XLOOKUP($C162&amp;$D162&amp;$F162,[1]TEAMS!$C$1:$C$844&amp;[1]TEAMS!$D$1:$D$844&amp;[1]TEAMS!$F$1:$F$844,[1]TEAMS!O$1:O$844,"",0)</f>
        <v>86.5</v>
      </c>
      <c r="O162" s="11" cm="1">
        <f t="array" ref="O162">_xlfn.XLOOKUP($C162&amp;$D162&amp;$F162,[1]TEAMS!$C$1:$C$844&amp;[1]TEAMS!$D$1:$D$844&amp;[1]TEAMS!$F$1:$F$844,[1]TEAMS!P$1:P$844,"",0)</f>
        <v>1.0548780487804879</v>
      </c>
      <c r="P162" s="10" cm="1">
        <f t="array" ref="P162">_xlfn.XLOOKUP($C162&amp;$D162&amp;$F162,[1]TEAMS!$C$1:$C$844&amp;[1]TEAMS!$D$1:$D$844&amp;[1]TEAMS!$F$1:$F$844,[1]TEAMS!R$1:R$844,"",0)</f>
        <v>27.516666666666666</v>
      </c>
      <c r="Q162" s="7" t="str" cm="1">
        <f t="array" ref="Q162">_xlfn.XLOOKUP($C162&amp;$D162&amp;$F162,[1]TEAMS!$C$1:$C$844&amp;[1]TEAMS!$D$1:$D$844&amp;[1]TEAMS!$F$1:$F$844,[1]TEAMS!S$1:S$844,"",0)</f>
        <v>nz</v>
      </c>
      <c r="R162" s="7" t="str" cm="1">
        <f t="array" ref="R162">_xlfn.XLOOKUP($C162&amp;$D162&amp;$F162,[1]TEAMS!$C$1:$C$844&amp;[1]TEAMS!$D$1:$D$844&amp;[1]TEAMS!$F$1:$F$844,[1]TEAMS!T$1:T$844,"",0)</f>
        <v>New Zealand</v>
      </c>
      <c r="S162" s="7" t="str" cm="1">
        <f t="array" ref="S162">_xlfn.XLOOKUP($C162&amp;$D162&amp;$F162,[1]TEAMS!$C$1:$C$844&amp;[1]TEAMS!$D$1:$D$844&amp;[1]TEAMS!$F$1:$F$844,[1]TEAMS!U$1:U$844,"",0)</f>
        <v>Australia + Oceania</v>
      </c>
      <c r="T162" s="7" t="str" cm="1">
        <f t="array" ref="T162">_xlfn.XLOOKUP($C162&amp;$D162&amp;$F162,[1]TEAMS!$C$1:$C$844&amp;[1]TEAMS!$D$1:$D$844&amp;[1]TEAMS!$F$1:$F$844,[1]TEAMS!V$1:V$844,"",0)</f>
        <v>South Pacific</v>
      </c>
      <c r="U162" s="7" cm="1">
        <f t="array" ref="U162">_xlfn.XLOOKUP($C162&amp;$D162&amp;$F162,[1]TEAMS!$C$1:$C$844&amp;[1]TEAMS!$D$1:$D$844&amp;[1]TEAMS!$F$1:$F$844,[1]TEAMS!W$1:W$844,"",0)</f>
        <v>1</v>
      </c>
      <c r="V162" s="7" t="str" cm="1">
        <f t="array" ref="V162">_xlfn.XLOOKUP($C162&amp;$D162&amp;$F162,[1]TEAMS!$C$1:$C$844&amp;[1]TEAMS!$D$1:$D$844&amp;[1]TEAMS!$F$1:$F$844,[1]TEAMS!Z$1:Z$844,"",0)</f>
        <v>Washington State</v>
      </c>
      <c r="W162" s="7" t="str" cm="1">
        <f t="array" ref="W162">_xlfn.XLOOKUP($C162&amp;$D162&amp;$F162,[1]TEAMS!$C$1:$C$844&amp;[1]TEAMS!$D$1:$D$844&amp;[1]TEAMS!$F$1:$F$844,[1]TEAMS!X$1:X$844,"",0)</f>
        <v>PAC12</v>
      </c>
      <c r="X162" s="7" cm="1">
        <f t="array" ref="X162">_xlfn.XLOOKUP($C162&amp;$D162&amp;$F162,[1]TEAMS!$C$1:$C$844&amp;[1]TEAMS!$D$1:$D$844&amp;[1]TEAMS!$F$1:$F$844,[1]TEAMS!AF$1:AF$844,"",0)</f>
        <v>788872</v>
      </c>
      <c r="Y162" s="8" cm="1">
        <f t="array" ref="Y162">_xlfn.XLOOKUP($C162&amp;$D162&amp;$F162,[1]TEAMS!$C$1:$C$844&amp;[1]TEAMS!$D$1:$D$844&amp;[1]TEAMS!$F$1:$F$844,[1]TEAMS!AG$1:AG$844,"",0)</f>
        <v>1.2390783982942992E-2</v>
      </c>
      <c r="Z162" s="7" cm="1">
        <f t="array" ref="Z162">_xlfn.XLOOKUP($C162&amp;$D162&amp;$F162,[1]TEAMS!$C$1:$C$844&amp;[1]TEAMS!$D$1:$D$844&amp;[1]TEAMS!$F$1:$F$844,[1]TEAMS!AJ$1:AJ$844,"",0)</f>
        <v>491</v>
      </c>
      <c r="AA162" s="7" cm="1">
        <f t="array" ref="AA162">_xlfn.XLOOKUP($C162&amp;$D162&amp;$F162,[1]TEAMS!$C$1:$C$844&amp;[1]TEAMS!$D$1:$D$844&amp;[1]TEAMS!$F$1:$F$844,[1]TEAMS!AR$1:AR$844,"",0)</f>
        <v>21.3</v>
      </c>
      <c r="AB162" s="8">
        <f t="shared" si="15"/>
        <v>0.52942695150349306</v>
      </c>
      <c r="AC162" s="7" cm="1">
        <f t="array" ref="AC162">_xlfn.XLOOKUP($C162&amp;$D162&amp;$F162,[1]TEAMS!$C$1:$C$844&amp;[1]TEAMS!$D$1:$D$844&amp;[1]TEAMS!$F$1:$F$844,[1]TEAMS!AL$1:AL$844,0,0)</f>
        <v>-0.1</v>
      </c>
      <c r="AD162" s="7" cm="1">
        <f t="array" ref="AD162">_xlfn.XLOOKUP($C162&amp;$D162&amp;$F162,[1]TEAMS!$C$1:$C$844&amp;[1]TEAMS!$D$1:$D$844&amp;[1]TEAMS!$F$1:$F$844,[1]TEAMS!AM$1:AM$844,0,0)</f>
        <v>0.6</v>
      </c>
      <c r="AE162" s="7" cm="1">
        <f t="array" ref="AE162">_xlfn.XLOOKUP($C162&amp;$D162&amp;$F162,[1]TEAMS!$C$1:$C$844&amp;[1]TEAMS!$D$1:$D$844&amp;[1]TEAMS!$F$1:$F$844,[1]TEAMS!AN$1:AN$844,0,0)</f>
        <v>0.6</v>
      </c>
      <c r="AF162" s="7"/>
      <c r="AG162" s="8">
        <f t="shared" si="18"/>
        <v>1.3147866666666668</v>
      </c>
      <c r="AH162" s="8" cm="1">
        <f t="array" ref="AH162">IF(OR($AE162="",$Z162=""),0,SUMPRODUCT(--($C$2:$C$528=$C162),--($D$2:$D$528=$D162),$Z$2:$Z$528,$AE$2:$AE$528)/SUMIFS($Z$2:$Z$528,$C$2:$C$528,$C162,$D$2:$D$528,$D162))</f>
        <v>5.0943353244912419</v>
      </c>
      <c r="AI162" s="7" cm="1">
        <f t="array" ref="AI162">_xlfn.XLOOKUP($C162&amp;$D162&amp;$F162,[1]TEAMS!$C$1:$C$844&amp;[1]TEAMS!$D$1:$D$844&amp;[1]TEAMS!$F$1:$F$844,[1]TEAMS!AO$1:AO$844,"",0)</f>
        <v>-5.7</v>
      </c>
      <c r="AJ162" s="8">
        <f t="shared" si="19"/>
        <v>-0.13839859649122807</v>
      </c>
      <c r="AK162" s="8" cm="1">
        <f t="array" ref="AK162">IF(OR($AI162="",$Z162=""),0,SUMPRODUCT(--($C$2:$C$528=$C162),--($D$2:$D$528=$D162),$Z$2:$Z$528,$AI$2:$AI$528)/SUMIFS($Z$2:$Z$528,$C$2:$C$528,$C162,$D$2:$D$528,$D162))</f>
        <v>2.0625999797509369</v>
      </c>
      <c r="AL162" s="7" cm="1">
        <f t="array" ref="AL162">_xlfn.XLOOKUP($C162&amp;$D162&amp;$F162,[1]TEAMS!$C$1:$C$844&amp;[1]TEAMS!$D$1:$D$844&amp;[1]TEAMS!$F$1:$F$844,[1]TEAMS!AP$1:AP$844,"",0)</f>
        <v>-3.54</v>
      </c>
      <c r="AM162" s="8">
        <f t="shared" si="20"/>
        <v>-0.22284519774011299</v>
      </c>
      <c r="AN162" s="8" cm="1">
        <f t="array" ref="AN162">IF(OR($AL162="",$Z162=""),0,SUMPRODUCT(--($C$2:$C$528=$C162),--($D$2:$D$528=$D162),$Z$2:$Z$528,$AL$2:$AL$528)/SUMIFS($Z$2:$Z$528,$C$2:$C$528,$C162,$D$2:$D$528,$D162))</f>
        <v>1.331223549660828</v>
      </c>
      <c r="AO162" s="7" cm="1">
        <f t="array" ref="AO162">_xlfn.XLOOKUP($C162&amp;$D162&amp;$F162,[1]TEAMS!$C$1:$C$844&amp;[1]TEAMS!$D$1:$D$844&amp;[1]TEAMS!$F$1:$F$844,[1]TEAMS!AQ$1:AQ$844,0,0)</f>
        <v>19.2</v>
      </c>
      <c r="AP162" s="7" cm="1">
        <f t="array" ref="AP162">_xlfn.XLOOKUP($C162&amp;$D162&amp;$F162,[1]TEAMS!$C$1:$C$844&amp;[1]TEAMS!$D$1:$D$844&amp;[1]TEAMS!$F$1:$F$844,[1]TEAMS!AS$1:AS$844,0,0)</f>
        <v>46.7</v>
      </c>
      <c r="AQ162" s="10" cm="1">
        <f t="array" ref="AQ162">_xlfn.XLOOKUP($C162&amp;$D162&amp;$F162,[1]TEAMS!$C$1:$C$844&amp;[1]TEAMS!$D$1:$D$844&amp;[1]TEAMS!$F$1:$F$844,[1]TEAMS!AT$1:AT$844,0,0)</f>
        <v>9.9</v>
      </c>
      <c r="AR162" s="10" cm="1">
        <f t="array" ref="AR162">_xlfn.XLOOKUP($C162&amp;$D162&amp;$F162,[1]TEAMS!$C$1:$C$844&amp;[1]TEAMS!$D$1:$D$844&amp;[1]TEAMS!$F$1:$F$844,[1]TEAMS!AU$1:AU$844,0,0)</f>
        <v>0.2</v>
      </c>
      <c r="AS162" s="10" cm="1">
        <f t="array" ref="AS162">_xlfn.XLOOKUP($C162&amp;$D162&amp;$F162,[1]TEAMS!$C$1:$C$844&amp;[1]TEAMS!$D$1:$D$844&amp;[1]TEAMS!$F$1:$F$844,[1]TEAMS!AV$1:AV$844,0,0)</f>
        <v>0.7</v>
      </c>
      <c r="AT162" s="10" cm="1">
        <f t="array" ref="AT162">_xlfn.XLOOKUP($C162&amp;$D162&amp;$F162,[1]TEAMS!$C$1:$C$844&amp;[1]TEAMS!$D$1:$D$844&amp;[1]TEAMS!$F$1:$F$844,[1]TEAMS!AW$1:AW$844,0,0)</f>
        <v>17.3</v>
      </c>
      <c r="AU162" s="10" cm="1">
        <f t="array" ref="AU162">_xlfn.XLOOKUP($C162&amp;$D162&amp;$F162,[1]TEAMS!$C$1:$C$844&amp;[1]TEAMS!$D$1:$D$844&amp;[1]TEAMS!$F$1:$F$844,[1]TEAMS!AX$1:AX$844,0,0)</f>
        <v>0.5722543352601156</v>
      </c>
      <c r="AV162" s="10" cm="1">
        <f t="array" ref="AV162">_xlfn.XLOOKUP($C162&amp;$D162&amp;$F162,[1]TEAMS!$C$1:$C$844&amp;[1]TEAMS!$D$1:$D$844&amp;[1]TEAMS!$F$1:$F$844,[1]TEAMS!AY$1:AY$844,0,0)</f>
        <v>0.89999999999999991</v>
      </c>
      <c r="AW162" s="7"/>
      <c r="AX162" s="7"/>
      <c r="BB162" s="1" t="s">
        <v>177</v>
      </c>
      <c r="BC162" s="1">
        <v>2014</v>
      </c>
      <c r="BD162" s="1" t="s">
        <v>178</v>
      </c>
      <c r="BE162" s="7" t="s">
        <v>190</v>
      </c>
      <c r="BH162">
        <v>788872</v>
      </c>
    </row>
    <row r="163" spans="1:60" x14ac:dyDescent="0.2">
      <c r="A163" s="1" t="str">
        <f t="shared" si="14"/>
        <v>2014-SAS-Shannon Brown</v>
      </c>
      <c r="B163" s="1" t="s">
        <v>177</v>
      </c>
      <c r="C163" s="1">
        <v>2014</v>
      </c>
      <c r="D163" s="1" t="s">
        <v>178</v>
      </c>
      <c r="E163" s="1" t="str">
        <f t="shared" si="16"/>
        <v>2014-SAS</v>
      </c>
      <c r="F163" s="7" t="s">
        <v>191</v>
      </c>
      <c r="G163" s="7" cm="1">
        <f t="array" ref="G163">_xlfn.XLOOKUP($C163&amp;$D163&amp;$F163,[1]TEAMS!$C$1:$C$844&amp;[1]TEAMS!$D$1:$D$844&amp;[1]TEAMS!$F$1:$F$844,[1]TEAMS!G$1:G$844,"",0)</f>
        <v>1</v>
      </c>
      <c r="H163" s="7" t="str" cm="1">
        <f t="array" ref="H163">_xlfn.XLOOKUP($C163&amp;$D163&amp;$F163,[1]TEAMS!$C$1:$C$844&amp;[1]TEAMS!$D$1:$D$844&amp;[1]TEAMS!$F$1:$F$844,[1]TEAMS!H$1:H$844,"",0)</f>
        <v>SG</v>
      </c>
      <c r="I163" s="8" cm="1">
        <f t="array" ref="I163">_xlfn.XLOOKUP($C163&amp;$D163&amp;$F163,[1]TEAMS!$C$1:$C$844&amp;[1]TEAMS!$D$1:$D$844&amp;[1]TEAMS!$F$1:$F$844,[1]TEAMS!BG$1:BG$844,"",0)</f>
        <v>2.13</v>
      </c>
      <c r="J163" s="9">
        <f t="shared" si="17"/>
        <v>2</v>
      </c>
      <c r="K163" s="7" cm="1">
        <f t="array" ref="K163">_xlfn.XLOOKUP($C163&amp;$D163&amp;$F163,[1]TEAMS!$C$1:$C$844&amp;[1]TEAMS!$D$1:$D$844&amp;[1]TEAMS!$F$1:$F$844,[1]TEAMS!J$1:J$844,"",0)</f>
        <v>76</v>
      </c>
      <c r="L163" s="7" cm="1">
        <f t="array" ref="L163">_xlfn.XLOOKUP($C163&amp;$D163&amp;$F163,[1]TEAMS!$C$1:$C$844&amp;[1]TEAMS!$D$1:$D$844&amp;[1]TEAMS!$F$1:$F$844,[1]TEAMS!L$1:L$844,"",0)</f>
        <v>205</v>
      </c>
      <c r="M163" s="10" cm="1">
        <f t="array" ref="M163">_xlfn.XLOOKUP($C163&amp;$D163&amp;$F163,[1]TEAMS!$C$1:$C$844&amp;[1]TEAMS!$D$1:$D$844&amp;[1]TEAMS!$F$1:$F$844,[1]TEAMS!N$1:N$844,"",0)</f>
        <v>24.948756956614591</v>
      </c>
      <c r="N163" s="7" cm="1">
        <f t="array" ref="N163">_xlfn.XLOOKUP($C163&amp;$D163&amp;$F163,[1]TEAMS!$C$1:$C$844&amp;[1]TEAMS!$D$1:$D$844&amp;[1]TEAMS!$F$1:$F$844,[1]TEAMS!O$1:O$844,"",0)</f>
        <v>79</v>
      </c>
      <c r="O163" s="11" cm="1">
        <f t="array" ref="O163">_xlfn.XLOOKUP($C163&amp;$D163&amp;$F163,[1]TEAMS!$C$1:$C$844&amp;[1]TEAMS!$D$1:$D$844&amp;[1]TEAMS!$F$1:$F$844,[1]TEAMS!P$1:P$844,"",0)</f>
        <v>1.0394736842105263</v>
      </c>
      <c r="P163" s="10" cm="1">
        <f t="array" ref="P163">_xlfn.XLOOKUP($C163&amp;$D163&amp;$F163,[1]TEAMS!$C$1:$C$844&amp;[1]TEAMS!$D$1:$D$844&amp;[1]TEAMS!$F$1:$F$844,[1]TEAMS!R$1:R$844,"",0)</f>
        <v>28.544444444444444</v>
      </c>
      <c r="Q163" s="7" t="str" cm="1">
        <f t="array" ref="Q163">_xlfn.XLOOKUP($C163&amp;$D163&amp;$F163,[1]TEAMS!$C$1:$C$844&amp;[1]TEAMS!$D$1:$D$844&amp;[1]TEAMS!$F$1:$F$844,[1]TEAMS!S$1:S$844,"",0)</f>
        <v>us</v>
      </c>
      <c r="R163" s="7" t="str" cm="1">
        <f t="array" ref="R163">_xlfn.XLOOKUP($C163&amp;$D163&amp;$F163,[1]TEAMS!$C$1:$C$844&amp;[1]TEAMS!$D$1:$D$844&amp;[1]TEAMS!$F$1:$F$844,[1]TEAMS!T$1:T$844,"",0)</f>
        <v>United States</v>
      </c>
      <c r="S163" s="7" t="str" cm="1">
        <f t="array" ref="S163">_xlfn.XLOOKUP($C163&amp;$D163&amp;$F163,[1]TEAMS!$C$1:$C$844&amp;[1]TEAMS!$D$1:$D$844&amp;[1]TEAMS!$F$1:$F$844,[1]TEAMS!U$1:U$844,"",0)</f>
        <v>North America</v>
      </c>
      <c r="T163" s="7" t="str" cm="1">
        <f t="array" ref="T163">_xlfn.XLOOKUP($C163&amp;$D163&amp;$F163,[1]TEAMS!$C$1:$C$844&amp;[1]TEAMS!$D$1:$D$844&amp;[1]TEAMS!$F$1:$F$844,[1]TEAMS!V$1:V$844,"",0)</f>
        <v>Americas</v>
      </c>
      <c r="U163" s="7" cm="1">
        <f t="array" ref="U163">_xlfn.XLOOKUP($C163&amp;$D163&amp;$F163,[1]TEAMS!$C$1:$C$844&amp;[1]TEAMS!$D$1:$D$844&amp;[1]TEAMS!$F$1:$F$844,[1]TEAMS!W$1:W$844,"",0)</f>
        <v>7</v>
      </c>
      <c r="V163" s="7" t="str" cm="1">
        <f t="array" ref="V163">_xlfn.XLOOKUP($C163&amp;$D163&amp;$F163,[1]TEAMS!$C$1:$C$844&amp;[1]TEAMS!$D$1:$D$844&amp;[1]TEAMS!$F$1:$F$844,[1]TEAMS!Z$1:Z$844,"",0)</f>
        <v>Michigan State</v>
      </c>
      <c r="W163" s="7" t="str" cm="1">
        <f t="array" ref="W163">_xlfn.XLOOKUP($C163&amp;$D163&amp;$F163,[1]TEAMS!$C$1:$C$844&amp;[1]TEAMS!$D$1:$D$844&amp;[1]TEAMS!$F$1:$F$844,[1]TEAMS!X$1:X$844,"",0)</f>
        <v>BIG10</v>
      </c>
      <c r="X163" s="7" cm="1">
        <f t="array" ref="X163">_xlfn.XLOOKUP($C163&amp;$D163&amp;$F163,[1]TEAMS!$C$1:$C$844&amp;[1]TEAMS!$D$1:$D$844&amp;[1]TEAMS!$F$1:$F$844,[1]TEAMS!AF$1:AF$844,"",0)</f>
        <v>0</v>
      </c>
      <c r="Y163" s="8" cm="1">
        <f t="array" ref="Y163">_xlfn.XLOOKUP($C163&amp;$D163&amp;$F163,[1]TEAMS!$C$1:$C$844&amp;[1]TEAMS!$D$1:$D$844&amp;[1]TEAMS!$F$1:$F$844,[1]TEAMS!AG$1:AG$844,"",0)</f>
        <v>0</v>
      </c>
      <c r="Z163" s="7" cm="1">
        <f t="array" ref="Z163">_xlfn.XLOOKUP($C163&amp;$D163&amp;$F163,[1]TEAMS!$C$1:$C$844&amp;[1]TEAMS!$D$1:$D$844&amp;[1]TEAMS!$F$1:$F$844,[1]TEAMS!AJ$1:AJ$844,"",0)</f>
        <v>103</v>
      </c>
      <c r="AA163" s="7" cm="1">
        <f t="array" ref="AA163">_xlfn.XLOOKUP($C163&amp;$D163&amp;$F163,[1]TEAMS!$C$1:$C$844&amp;[1]TEAMS!$D$1:$D$844&amp;[1]TEAMS!$F$1:$F$844,[1]TEAMS!AR$1:AR$844,"",0)</f>
        <v>14.1</v>
      </c>
      <c r="AB163" s="8">
        <f t="shared" si="15"/>
        <v>7.3519287232965469E-2</v>
      </c>
      <c r="AC163" s="7" cm="1">
        <f t="array" ref="AC163">_xlfn.XLOOKUP($C163&amp;$D163&amp;$F163,[1]TEAMS!$C$1:$C$844&amp;[1]TEAMS!$D$1:$D$844&amp;[1]TEAMS!$F$1:$F$844,[1]TEAMS!AL$1:AL$844,0,0)</f>
        <v>-0.3</v>
      </c>
      <c r="AD163" s="7" cm="1">
        <f t="array" ref="AD163">_xlfn.XLOOKUP($C163&amp;$D163&amp;$F163,[1]TEAMS!$C$1:$C$844&amp;[1]TEAMS!$D$1:$D$844&amp;[1]TEAMS!$F$1:$F$844,[1]TEAMS!AM$1:AM$844,0,0)</f>
        <v>0.1</v>
      </c>
      <c r="AE163" s="7" cm="1">
        <f t="array" ref="AE163">_xlfn.XLOOKUP($C163&amp;$D163&amp;$F163,[1]TEAMS!$C$1:$C$844&amp;[1]TEAMS!$D$1:$D$844&amp;[1]TEAMS!$F$1:$F$844,[1]TEAMS!AN$1:AN$844,0,0)</f>
        <v>-0.2</v>
      </c>
      <c r="AF163" s="7"/>
      <c r="AG163" s="8">
        <f t="shared" si="18"/>
        <v>0</v>
      </c>
      <c r="AH163" s="8" cm="1">
        <f t="array" ref="AH163">IF(OR($AE163="",$Z163=""),0,SUMPRODUCT(--($C$2:$C$528=$C163),--($D$2:$D$528=$D163),$Z$2:$Z$528,$AE$2:$AE$528)/SUMIFS($Z$2:$Z$528,$C$2:$C$528,$C163,$D$2:$D$528,$D163))</f>
        <v>5.0943353244912419</v>
      </c>
      <c r="AI163" s="7" cm="1">
        <f t="array" ref="AI163">_xlfn.XLOOKUP($C163&amp;$D163&amp;$F163,[1]TEAMS!$C$1:$C$844&amp;[1]TEAMS!$D$1:$D$844&amp;[1]TEAMS!$F$1:$F$844,[1]TEAMS!AO$1:AO$844,"",0)</f>
        <v>-7.4</v>
      </c>
      <c r="AJ163" s="8">
        <f t="shared" si="19"/>
        <v>0</v>
      </c>
      <c r="AK163" s="8" cm="1">
        <f t="array" ref="AK163">IF(OR($AI163="",$Z163=""),0,SUMPRODUCT(--($C$2:$C$528=$C163),--($D$2:$D$528=$D163),$Z$2:$Z$528,$AI$2:$AI$528)/SUMIFS($Z$2:$Z$528,$C$2:$C$528,$C163,$D$2:$D$528,$D163))</f>
        <v>2.0625999797509369</v>
      </c>
      <c r="AL163" s="7" cm="1">
        <f t="array" ref="AL163">_xlfn.XLOOKUP($C163&amp;$D163&amp;$F163,[1]TEAMS!$C$1:$C$844&amp;[1]TEAMS!$D$1:$D$844&amp;[1]TEAMS!$F$1:$F$844,[1]TEAMS!AP$1:AP$844,"",0)</f>
        <v>-2.58</v>
      </c>
      <c r="AM163" s="8">
        <f t="shared" si="20"/>
        <v>0</v>
      </c>
      <c r="AN163" s="8" cm="1">
        <f t="array" ref="AN163">IF(OR($AL163="",$Z163=""),0,SUMPRODUCT(--($C$2:$C$528=$C163),--($D$2:$D$528=$D163),$Z$2:$Z$528,$AL$2:$AL$528)/SUMIFS($Z$2:$Z$528,$C$2:$C$528,$C163,$D$2:$D$528,$D163))</f>
        <v>1.331223549660828</v>
      </c>
      <c r="AO163" s="7" cm="1">
        <f t="array" ref="AO163">_xlfn.XLOOKUP($C163&amp;$D163&amp;$F163,[1]TEAMS!$C$1:$C$844&amp;[1]TEAMS!$D$1:$D$844&amp;[1]TEAMS!$F$1:$F$844,[1]TEAMS!AQ$1:AQ$844,0,0)</f>
        <v>17.5</v>
      </c>
      <c r="AP163" s="7" cm="1">
        <f t="array" ref="AP163">_xlfn.XLOOKUP($C163&amp;$D163&amp;$F163,[1]TEAMS!$C$1:$C$844&amp;[1]TEAMS!$D$1:$D$844&amp;[1]TEAMS!$F$1:$F$844,[1]TEAMS!AS$1:AS$844,0,0)</f>
        <v>36</v>
      </c>
      <c r="AQ163" s="10" cm="1">
        <f t="array" ref="AQ163">_xlfn.XLOOKUP($C163&amp;$D163&amp;$F163,[1]TEAMS!$C$1:$C$844&amp;[1]TEAMS!$D$1:$D$844&amp;[1]TEAMS!$F$1:$F$844,[1]TEAMS!AT$1:AT$844,0,0)</f>
        <v>6.4</v>
      </c>
      <c r="AR163" s="10" cm="1">
        <f t="array" ref="AR163">_xlfn.XLOOKUP($C163&amp;$D163&amp;$F163,[1]TEAMS!$C$1:$C$844&amp;[1]TEAMS!$D$1:$D$844&amp;[1]TEAMS!$F$1:$F$844,[1]TEAMS!AU$1:AU$844,0,0)</f>
        <v>0.5</v>
      </c>
      <c r="AS163" s="10" cm="1">
        <f t="array" ref="AS163">_xlfn.XLOOKUP($C163&amp;$D163&amp;$F163,[1]TEAMS!$C$1:$C$844&amp;[1]TEAMS!$D$1:$D$844&amp;[1]TEAMS!$F$1:$F$844,[1]TEAMS!AV$1:AV$844,0,0)</f>
        <v>0</v>
      </c>
      <c r="AT163" s="10" cm="1">
        <f t="array" ref="AT163">_xlfn.XLOOKUP($C163&amp;$D163&amp;$F163,[1]TEAMS!$C$1:$C$844&amp;[1]TEAMS!$D$1:$D$844&amp;[1]TEAMS!$F$1:$F$844,[1]TEAMS!AW$1:AW$844,0,0)</f>
        <v>20</v>
      </c>
      <c r="AU163" s="10" cm="1">
        <f t="array" ref="AU163">_xlfn.XLOOKUP($C163&amp;$D163&amp;$F163,[1]TEAMS!$C$1:$C$844&amp;[1]TEAMS!$D$1:$D$844&amp;[1]TEAMS!$F$1:$F$844,[1]TEAMS!AX$1:AX$844,0,0)</f>
        <v>0.32</v>
      </c>
      <c r="AV163" s="10" cm="1">
        <f t="array" ref="AV163">_xlfn.XLOOKUP($C163&amp;$D163&amp;$F163,[1]TEAMS!$C$1:$C$844&amp;[1]TEAMS!$D$1:$D$844&amp;[1]TEAMS!$F$1:$F$844,[1]TEAMS!AY$1:AY$844,0,0)</f>
        <v>0.5</v>
      </c>
      <c r="AW163" s="7"/>
      <c r="AX163" s="7"/>
      <c r="BB163" s="1" t="s">
        <v>177</v>
      </c>
      <c r="BC163" s="1">
        <v>2014</v>
      </c>
      <c r="BD163" s="1" t="s">
        <v>178</v>
      </c>
      <c r="BE163" s="7" t="s">
        <v>191</v>
      </c>
      <c r="BH163">
        <v>0</v>
      </c>
    </row>
    <row r="164" spans="1:60" x14ac:dyDescent="0.2">
      <c r="A164" s="1" t="str">
        <f t="shared" si="14"/>
        <v>2014-SAS-Austin Daye</v>
      </c>
      <c r="B164" s="1" t="s">
        <v>177</v>
      </c>
      <c r="C164" s="1">
        <v>2014</v>
      </c>
      <c r="D164" s="1" t="s">
        <v>178</v>
      </c>
      <c r="E164" s="1" t="str">
        <f t="shared" si="16"/>
        <v>2014-SAS</v>
      </c>
      <c r="F164" s="7" t="s">
        <v>192</v>
      </c>
      <c r="G164" s="7" cm="1">
        <f t="array" ref="G164">_xlfn.XLOOKUP($C164&amp;$D164&amp;$F164,[1]TEAMS!$C$1:$C$844&amp;[1]TEAMS!$D$1:$D$844&amp;[1]TEAMS!$F$1:$F$844,[1]TEAMS!G$1:G$844,"",0)</f>
        <v>23</v>
      </c>
      <c r="H164" s="7" t="str" cm="1">
        <f t="array" ref="H164">_xlfn.XLOOKUP($C164&amp;$D164&amp;$F164,[1]TEAMS!$C$1:$C$844&amp;[1]TEAMS!$D$1:$D$844&amp;[1]TEAMS!$F$1:$F$844,[1]TEAMS!H$1:H$844,"",0)</f>
        <v>SF</v>
      </c>
      <c r="I164" s="8" cm="1">
        <f t="array" ref="I164">_xlfn.XLOOKUP($C164&amp;$D164&amp;$F164,[1]TEAMS!$C$1:$C$844&amp;[1]TEAMS!$D$1:$D$844&amp;[1]TEAMS!$F$1:$F$844,[1]TEAMS!BG$1:BG$844,"",0)</f>
        <v>3.4800000000000004</v>
      </c>
      <c r="J164" s="9">
        <f t="shared" si="17"/>
        <v>3</v>
      </c>
      <c r="K164" s="7" cm="1">
        <f t="array" ref="K164">_xlfn.XLOOKUP($C164&amp;$D164&amp;$F164,[1]TEAMS!$C$1:$C$844&amp;[1]TEAMS!$D$1:$D$844&amp;[1]TEAMS!$F$1:$F$844,[1]TEAMS!J$1:J$844,"",0)</f>
        <v>83</v>
      </c>
      <c r="L164" s="7" cm="1">
        <f t="array" ref="L164">_xlfn.XLOOKUP($C164&amp;$D164&amp;$F164,[1]TEAMS!$C$1:$C$844&amp;[1]TEAMS!$D$1:$D$844&amp;[1]TEAMS!$F$1:$F$844,[1]TEAMS!L$1:L$844,"",0)</f>
        <v>220</v>
      </c>
      <c r="M164" s="10" cm="1">
        <f t="array" ref="M164">_xlfn.XLOOKUP($C164&amp;$D164&amp;$F164,[1]TEAMS!$C$1:$C$844&amp;[1]TEAMS!$D$1:$D$844&amp;[1]TEAMS!$F$1:$F$844,[1]TEAMS!N$1:N$844,"",0)</f>
        <v>22.448572620125606</v>
      </c>
      <c r="N164" s="7" cm="1">
        <f t="array" ref="N164">_xlfn.XLOOKUP($C164&amp;$D164&amp;$F164,[1]TEAMS!$C$1:$C$844&amp;[1]TEAMS!$D$1:$D$844&amp;[1]TEAMS!$F$1:$F$844,[1]TEAMS!O$1:O$844,"",0)</f>
        <v>87</v>
      </c>
      <c r="O164" s="11" cm="1">
        <f t="array" ref="O164">_xlfn.XLOOKUP($C164&amp;$D164&amp;$F164,[1]TEAMS!$C$1:$C$844&amp;[1]TEAMS!$D$1:$D$844&amp;[1]TEAMS!$F$1:$F$844,[1]TEAMS!P$1:P$844,"",0)</f>
        <v>1.0481927710843373</v>
      </c>
      <c r="P164" s="10" cm="1">
        <f t="array" ref="P164">_xlfn.XLOOKUP($C164&amp;$D164&amp;$F164,[1]TEAMS!$C$1:$C$844&amp;[1]TEAMS!$D$1:$D$844&amp;[1]TEAMS!$F$1:$F$844,[1]TEAMS!R$1:R$844,"",0)</f>
        <v>26.027777777777779</v>
      </c>
      <c r="Q164" s="7" t="str" cm="1">
        <f t="array" ref="Q164">_xlfn.XLOOKUP($C164&amp;$D164&amp;$F164,[1]TEAMS!$C$1:$C$844&amp;[1]TEAMS!$D$1:$D$844&amp;[1]TEAMS!$F$1:$F$844,[1]TEAMS!S$1:S$844,"",0)</f>
        <v>us</v>
      </c>
      <c r="R164" s="7" t="str" cm="1">
        <f t="array" ref="R164">_xlfn.XLOOKUP($C164&amp;$D164&amp;$F164,[1]TEAMS!$C$1:$C$844&amp;[1]TEAMS!$D$1:$D$844&amp;[1]TEAMS!$F$1:$F$844,[1]TEAMS!T$1:T$844,"",0)</f>
        <v>United States</v>
      </c>
      <c r="S164" s="7" t="str" cm="1">
        <f t="array" ref="S164">_xlfn.XLOOKUP($C164&amp;$D164&amp;$F164,[1]TEAMS!$C$1:$C$844&amp;[1]TEAMS!$D$1:$D$844&amp;[1]TEAMS!$F$1:$F$844,[1]TEAMS!U$1:U$844,"",0)</f>
        <v>North America</v>
      </c>
      <c r="T164" s="7" t="str" cm="1">
        <f t="array" ref="T164">_xlfn.XLOOKUP($C164&amp;$D164&amp;$F164,[1]TEAMS!$C$1:$C$844&amp;[1]TEAMS!$D$1:$D$844&amp;[1]TEAMS!$F$1:$F$844,[1]TEAMS!V$1:V$844,"",0)</f>
        <v>Americas</v>
      </c>
      <c r="U164" s="7" cm="1">
        <f t="array" ref="U164">_xlfn.XLOOKUP($C164&amp;$D164&amp;$F164,[1]TEAMS!$C$1:$C$844&amp;[1]TEAMS!$D$1:$D$844&amp;[1]TEAMS!$F$1:$F$844,[1]TEAMS!W$1:W$844,"",0)</f>
        <v>4</v>
      </c>
      <c r="V164" s="7" t="str" cm="1">
        <f t="array" ref="V164">_xlfn.XLOOKUP($C164&amp;$D164&amp;$F164,[1]TEAMS!$C$1:$C$844&amp;[1]TEAMS!$D$1:$D$844&amp;[1]TEAMS!$F$1:$F$844,[1]TEAMS!Z$1:Z$844,"",0)</f>
        <v>Gonzaga</v>
      </c>
      <c r="W164" s="7" t="str" cm="1">
        <f t="array" ref="W164">_xlfn.XLOOKUP($C164&amp;$D164&amp;$F164,[1]TEAMS!$C$1:$C$844&amp;[1]TEAMS!$D$1:$D$844&amp;[1]TEAMS!$F$1:$F$844,[1]TEAMS!X$1:X$844,"",0)</f>
        <v>WCC</v>
      </c>
      <c r="X164" s="7" cm="1">
        <f t="array" ref="X164">_xlfn.XLOOKUP($C164&amp;$D164&amp;$F164,[1]TEAMS!$C$1:$C$844&amp;[1]TEAMS!$D$1:$D$844&amp;[1]TEAMS!$F$1:$F$844,[1]TEAMS!AF$1:AF$844,"",0)</f>
        <v>0</v>
      </c>
      <c r="Y164" s="8" cm="1">
        <f t="array" ref="Y164">_xlfn.XLOOKUP($C164&amp;$D164&amp;$F164,[1]TEAMS!$C$1:$C$844&amp;[1]TEAMS!$D$1:$D$844&amp;[1]TEAMS!$F$1:$F$844,[1]TEAMS!AG$1:AG$844,"",0)</f>
        <v>0</v>
      </c>
      <c r="Z164" s="7" cm="1">
        <f t="array" ref="Z164">_xlfn.XLOOKUP($C164&amp;$D164&amp;$F164,[1]TEAMS!$C$1:$C$844&amp;[1]TEAMS!$D$1:$D$844&amp;[1]TEAMS!$F$1:$F$844,[1]TEAMS!AJ$1:AJ$844,"",0)</f>
        <v>115</v>
      </c>
      <c r="AA164" s="7" cm="1">
        <f t="array" ref="AA164">_xlfn.XLOOKUP($C164&amp;$D164&amp;$F164,[1]TEAMS!$C$1:$C$844&amp;[1]TEAMS!$D$1:$D$844&amp;[1]TEAMS!$F$1:$F$844,[1]TEAMS!AR$1:AR$844,"",0)</f>
        <v>11.2</v>
      </c>
      <c r="AB164" s="8">
        <f t="shared" si="15"/>
        <v>6.5201984408221114E-2</v>
      </c>
      <c r="AC164" s="7" cm="1">
        <f t="array" ref="AC164">_xlfn.XLOOKUP($C164&amp;$D164&amp;$F164,[1]TEAMS!$C$1:$C$844&amp;[1]TEAMS!$D$1:$D$844&amp;[1]TEAMS!$F$1:$F$844,[1]TEAMS!AL$1:AL$844,0,0)</f>
        <v>0</v>
      </c>
      <c r="AD164" s="7" cm="1">
        <f t="array" ref="AD164">_xlfn.XLOOKUP($C164&amp;$D164&amp;$F164,[1]TEAMS!$C$1:$C$844&amp;[1]TEAMS!$D$1:$D$844&amp;[1]TEAMS!$F$1:$F$844,[1]TEAMS!AM$1:AM$844,0,0)</f>
        <v>0.2</v>
      </c>
      <c r="AE164" s="7" cm="1">
        <f t="array" ref="AE164">_xlfn.XLOOKUP($C164&amp;$D164&amp;$F164,[1]TEAMS!$C$1:$C$844&amp;[1]TEAMS!$D$1:$D$844&amp;[1]TEAMS!$F$1:$F$844,[1]TEAMS!AN$1:AN$844,0,0)</f>
        <v>0.2</v>
      </c>
      <c r="AF164" s="7"/>
      <c r="AG164" s="8">
        <f t="shared" si="18"/>
        <v>0</v>
      </c>
      <c r="AH164" s="8" cm="1">
        <f t="array" ref="AH164">IF(OR($AE164="",$Z164=""),0,SUMPRODUCT(--($C$2:$C$528=$C164),--($D$2:$D$528=$D164),$Z$2:$Z$528,$AE$2:$AE$528)/SUMIFS($Z$2:$Z$528,$C$2:$C$528,$C164,$D$2:$D$528,$D164))</f>
        <v>5.0943353244912419</v>
      </c>
      <c r="AI164" s="7" cm="1">
        <f t="array" ref="AI164">_xlfn.XLOOKUP($C164&amp;$D164&amp;$F164,[1]TEAMS!$C$1:$C$844&amp;[1]TEAMS!$D$1:$D$844&amp;[1]TEAMS!$F$1:$F$844,[1]TEAMS!AO$1:AO$844,"",0)</f>
        <v>-0.8</v>
      </c>
      <c r="AJ164" s="8">
        <f t="shared" si="19"/>
        <v>0</v>
      </c>
      <c r="AK164" s="8" cm="1">
        <f t="array" ref="AK164">IF(OR($AI164="",$Z164=""),0,SUMPRODUCT(--($C$2:$C$528=$C164),--($D$2:$D$528=$D164),$Z$2:$Z$528,$AI$2:$AI$528)/SUMIFS($Z$2:$Z$528,$C$2:$C$528,$C164,$D$2:$D$528,$D164))</f>
        <v>2.0625999797509369</v>
      </c>
      <c r="AL164" s="7" cm="1">
        <f t="array" ref="AL164">_xlfn.XLOOKUP($C164&amp;$D164&amp;$F164,[1]TEAMS!$C$1:$C$844&amp;[1]TEAMS!$D$1:$D$844&amp;[1]TEAMS!$F$1:$F$844,[1]TEAMS!AP$1:AP$844,"",0)</f>
        <v>-1.31</v>
      </c>
      <c r="AM164" s="8">
        <f t="shared" si="20"/>
        <v>0</v>
      </c>
      <c r="AN164" s="8" cm="1">
        <f t="array" ref="AN164">IF(OR($AL164="",$Z164=""),0,SUMPRODUCT(--($C$2:$C$528=$C164),--($D$2:$D$528=$D164),$Z$2:$Z$528,$AL$2:$AL$528)/SUMIFS($Z$2:$Z$528,$C$2:$C$528,$C164,$D$2:$D$528,$D164))</f>
        <v>1.331223549660828</v>
      </c>
      <c r="AO164" s="7" cm="1">
        <f t="array" ref="AO164">_xlfn.XLOOKUP($C164&amp;$D164&amp;$F164,[1]TEAMS!$C$1:$C$844&amp;[1]TEAMS!$D$1:$D$844&amp;[1]TEAMS!$F$1:$F$844,[1]TEAMS!AQ$1:AQ$844,0,0)</f>
        <v>24.8</v>
      </c>
      <c r="AP164" s="7" cm="1">
        <f t="array" ref="AP164">_xlfn.XLOOKUP($C164&amp;$D164&amp;$F164,[1]TEAMS!$C$1:$C$844&amp;[1]TEAMS!$D$1:$D$844&amp;[1]TEAMS!$F$1:$F$844,[1]TEAMS!AS$1:AS$844,0,0)</f>
        <v>49.9</v>
      </c>
      <c r="AQ164" s="10" cm="1">
        <f t="array" ref="AQ164">_xlfn.XLOOKUP($C164&amp;$D164&amp;$F164,[1]TEAMS!$C$1:$C$844&amp;[1]TEAMS!$D$1:$D$844&amp;[1]TEAMS!$F$1:$F$844,[1]TEAMS!AT$1:AT$844,0,0)</f>
        <v>7.9</v>
      </c>
      <c r="AR164" s="10" cm="1">
        <f t="array" ref="AR164">_xlfn.XLOOKUP($C164&amp;$D164&amp;$F164,[1]TEAMS!$C$1:$C$844&amp;[1]TEAMS!$D$1:$D$844&amp;[1]TEAMS!$F$1:$F$844,[1]TEAMS!AU$1:AU$844,0,0)</f>
        <v>1.8</v>
      </c>
      <c r="AS164" s="10" cm="1">
        <f t="array" ref="AS164">_xlfn.XLOOKUP($C164&amp;$D164&amp;$F164,[1]TEAMS!$C$1:$C$844&amp;[1]TEAMS!$D$1:$D$844&amp;[1]TEAMS!$F$1:$F$844,[1]TEAMS!AV$1:AV$844,0,0)</f>
        <v>2.5</v>
      </c>
      <c r="AT164" s="10" cm="1">
        <f t="array" ref="AT164">_xlfn.XLOOKUP($C164&amp;$D164&amp;$F164,[1]TEAMS!$C$1:$C$844&amp;[1]TEAMS!$D$1:$D$844&amp;[1]TEAMS!$F$1:$F$844,[1]TEAMS!AW$1:AW$844,0,0)</f>
        <v>7.9</v>
      </c>
      <c r="AU164" s="10" cm="1">
        <f t="array" ref="AU164">_xlfn.XLOOKUP($C164&amp;$D164&amp;$F164,[1]TEAMS!$C$1:$C$844&amp;[1]TEAMS!$D$1:$D$844&amp;[1]TEAMS!$F$1:$F$844,[1]TEAMS!AX$1:AX$844,0,0)</f>
        <v>1</v>
      </c>
      <c r="AV164" s="10" cm="1">
        <f t="array" ref="AV164">_xlfn.XLOOKUP($C164&amp;$D164&amp;$F164,[1]TEAMS!$C$1:$C$844&amp;[1]TEAMS!$D$1:$D$844&amp;[1]TEAMS!$F$1:$F$844,[1]TEAMS!AY$1:AY$844,0,0)</f>
        <v>4.3</v>
      </c>
      <c r="AW164" s="7"/>
      <c r="AX164" s="7"/>
      <c r="BB164" s="1" t="s">
        <v>177</v>
      </c>
      <c r="BC164" s="1">
        <v>2014</v>
      </c>
      <c r="BD164" s="1" t="s">
        <v>178</v>
      </c>
      <c r="BE164" s="7" t="s">
        <v>192</v>
      </c>
      <c r="BH164">
        <v>0</v>
      </c>
    </row>
    <row r="165" spans="1:60" x14ac:dyDescent="0.2">
      <c r="A165" s="1" t="str">
        <f t="shared" si="14"/>
        <v>2014-SAS-Damion James</v>
      </c>
      <c r="B165" s="1" t="s">
        <v>177</v>
      </c>
      <c r="C165" s="1">
        <v>2014</v>
      </c>
      <c r="D165" s="1" t="s">
        <v>178</v>
      </c>
      <c r="E165" s="1" t="str">
        <f t="shared" si="16"/>
        <v>2014-SAS</v>
      </c>
      <c r="F165" s="7" t="s">
        <v>193</v>
      </c>
      <c r="G165" s="7" cm="1">
        <f t="array" ref="G165">_xlfn.XLOOKUP($C165&amp;$D165&amp;$F165,[1]TEAMS!$C$1:$C$844&amp;[1]TEAMS!$D$1:$D$844&amp;[1]TEAMS!$F$1:$F$844,[1]TEAMS!G$1:G$844,"",0)</f>
        <v>7</v>
      </c>
      <c r="H165" s="7" t="str" cm="1">
        <f t="array" ref="H165">_xlfn.XLOOKUP($C165&amp;$D165&amp;$F165,[1]TEAMS!$C$1:$C$844&amp;[1]TEAMS!$D$1:$D$844&amp;[1]TEAMS!$F$1:$F$844,[1]TEAMS!H$1:H$844,"",0)</f>
        <v>SF</v>
      </c>
      <c r="I165" s="8" cm="1">
        <f t="array" ref="I165">_xlfn.XLOOKUP($C165&amp;$D165&amp;$F165,[1]TEAMS!$C$1:$C$844&amp;[1]TEAMS!$D$1:$D$844&amp;[1]TEAMS!$F$1:$F$844,[1]TEAMS!BG$1:BG$844,"",0)</f>
        <v>2.77</v>
      </c>
      <c r="J165" s="9">
        <f t="shared" si="17"/>
        <v>3</v>
      </c>
      <c r="K165" s="7" cm="1">
        <f t="array" ref="K165">_xlfn.XLOOKUP($C165&amp;$D165&amp;$F165,[1]TEAMS!$C$1:$C$844&amp;[1]TEAMS!$D$1:$D$844&amp;[1]TEAMS!$F$1:$F$844,[1]TEAMS!J$1:J$844,"",0)</f>
        <v>79</v>
      </c>
      <c r="L165" s="7" cm="1">
        <f t="array" ref="L165">_xlfn.XLOOKUP($C165&amp;$D165&amp;$F165,[1]TEAMS!$C$1:$C$844&amp;[1]TEAMS!$D$1:$D$844&amp;[1]TEAMS!$F$1:$F$844,[1]TEAMS!L$1:L$844,"",0)</f>
        <v>225</v>
      </c>
      <c r="M165" s="10" cm="1">
        <f t="array" ref="M165">_xlfn.XLOOKUP($C165&amp;$D165&amp;$F165,[1]TEAMS!$C$1:$C$844&amp;[1]TEAMS!$D$1:$D$844&amp;[1]TEAMS!$F$1:$F$844,[1]TEAMS!N$1:N$844,"",0)</f>
        <v>25.34256513052264</v>
      </c>
      <c r="N165" s="7" cm="1">
        <f t="array" ref="N165">_xlfn.XLOOKUP($C165&amp;$D165&amp;$F165,[1]TEAMS!$C$1:$C$844&amp;[1]TEAMS!$D$1:$D$844&amp;[1]TEAMS!$F$1:$F$844,[1]TEAMS!O$1:O$844,"",0)</f>
        <v>85</v>
      </c>
      <c r="O165" s="11" cm="1">
        <f t="array" ref="O165">_xlfn.XLOOKUP($C165&amp;$D165&amp;$F165,[1]TEAMS!$C$1:$C$844&amp;[1]TEAMS!$D$1:$D$844&amp;[1]TEAMS!$F$1:$F$844,[1]TEAMS!P$1:P$844,"",0)</f>
        <v>1.0759493670886076</v>
      </c>
      <c r="P165" s="10" cm="1">
        <f t="array" ref="P165">_xlfn.XLOOKUP($C165&amp;$D165&amp;$F165,[1]TEAMS!$C$1:$C$844&amp;[1]TEAMS!$D$1:$D$844&amp;[1]TEAMS!$F$1:$F$844,[1]TEAMS!R$1:R$844,"",0)</f>
        <v>26.68888888888889</v>
      </c>
      <c r="Q165" s="7" t="str" cm="1">
        <f t="array" ref="Q165">_xlfn.XLOOKUP($C165&amp;$D165&amp;$F165,[1]TEAMS!$C$1:$C$844&amp;[1]TEAMS!$D$1:$D$844&amp;[1]TEAMS!$F$1:$F$844,[1]TEAMS!S$1:S$844,"",0)</f>
        <v>us</v>
      </c>
      <c r="R165" s="7" t="str" cm="1">
        <f t="array" ref="R165">_xlfn.XLOOKUP($C165&amp;$D165&amp;$F165,[1]TEAMS!$C$1:$C$844&amp;[1]TEAMS!$D$1:$D$844&amp;[1]TEAMS!$F$1:$F$844,[1]TEAMS!T$1:T$844,"",0)</f>
        <v>United States</v>
      </c>
      <c r="S165" s="7" t="str" cm="1">
        <f t="array" ref="S165">_xlfn.XLOOKUP($C165&amp;$D165&amp;$F165,[1]TEAMS!$C$1:$C$844&amp;[1]TEAMS!$D$1:$D$844&amp;[1]TEAMS!$F$1:$F$844,[1]TEAMS!U$1:U$844,"",0)</f>
        <v>North America</v>
      </c>
      <c r="T165" s="7" t="str" cm="1">
        <f t="array" ref="T165">_xlfn.XLOOKUP($C165&amp;$D165&amp;$F165,[1]TEAMS!$C$1:$C$844&amp;[1]TEAMS!$D$1:$D$844&amp;[1]TEAMS!$F$1:$F$844,[1]TEAMS!V$1:V$844,"",0)</f>
        <v>Americas</v>
      </c>
      <c r="U165" s="7" cm="1">
        <f t="array" ref="U165">_xlfn.XLOOKUP($C165&amp;$D165&amp;$F165,[1]TEAMS!$C$1:$C$844&amp;[1]TEAMS!$D$1:$D$844&amp;[1]TEAMS!$F$1:$F$844,[1]TEAMS!W$1:W$844,"",0)</f>
        <v>3</v>
      </c>
      <c r="V165" s="7" t="str" cm="1">
        <f t="array" ref="V165">_xlfn.XLOOKUP($C165&amp;$D165&amp;$F165,[1]TEAMS!$C$1:$C$844&amp;[1]TEAMS!$D$1:$D$844&amp;[1]TEAMS!$F$1:$F$844,[1]TEAMS!Z$1:Z$844,"",0)</f>
        <v>Texas</v>
      </c>
      <c r="W165" s="7" t="str" cm="1">
        <f t="array" ref="W165">_xlfn.XLOOKUP($C165&amp;$D165&amp;$F165,[1]TEAMS!$C$1:$C$844&amp;[1]TEAMS!$D$1:$D$844&amp;[1]TEAMS!$F$1:$F$844,[1]TEAMS!X$1:X$844,"",0)</f>
        <v>BIG12</v>
      </c>
      <c r="X165" s="7" cm="1">
        <f t="array" ref="X165">_xlfn.XLOOKUP($C165&amp;$D165&amp;$F165,[1]TEAMS!$C$1:$C$844&amp;[1]TEAMS!$D$1:$D$844&amp;[1]TEAMS!$F$1:$F$844,[1]TEAMS!AF$1:AF$844,"",0)</f>
        <v>0</v>
      </c>
      <c r="Y165" s="8" cm="1">
        <f t="array" ref="Y165">_xlfn.XLOOKUP($C165&amp;$D165&amp;$F165,[1]TEAMS!$C$1:$C$844&amp;[1]TEAMS!$D$1:$D$844&amp;[1]TEAMS!$F$1:$F$844,[1]TEAMS!AG$1:AG$844,"",0)</f>
        <v>0</v>
      </c>
      <c r="Z165" s="7" cm="1">
        <f t="array" ref="Z165">_xlfn.XLOOKUP($C165&amp;$D165&amp;$F165,[1]TEAMS!$C$1:$C$844&amp;[1]TEAMS!$D$1:$D$844&amp;[1]TEAMS!$F$1:$F$844,[1]TEAMS!AJ$1:AJ$844,"",0)</f>
        <v>50</v>
      </c>
      <c r="AA165" s="7" cm="1">
        <f t="array" ref="AA165">_xlfn.XLOOKUP($C165&amp;$D165&amp;$F165,[1]TEAMS!$C$1:$C$844&amp;[1]TEAMS!$D$1:$D$844&amp;[1]TEAMS!$F$1:$F$844,[1]TEAMS!AR$1:AR$844,"",0)</f>
        <v>18.7</v>
      </c>
      <c r="AB165" s="8">
        <f t="shared" si="15"/>
        <v>4.7332185886402756E-2</v>
      </c>
      <c r="AC165" s="7" cm="1">
        <f t="array" ref="AC165">_xlfn.XLOOKUP($C165&amp;$D165&amp;$F165,[1]TEAMS!$C$1:$C$844&amp;[1]TEAMS!$D$1:$D$844&amp;[1]TEAMS!$F$1:$F$844,[1]TEAMS!AL$1:AL$844,0,0)</f>
        <v>-0.1</v>
      </c>
      <c r="AD165" s="7" cm="1">
        <f t="array" ref="AD165">_xlfn.XLOOKUP($C165&amp;$D165&amp;$F165,[1]TEAMS!$C$1:$C$844&amp;[1]TEAMS!$D$1:$D$844&amp;[1]TEAMS!$F$1:$F$844,[1]TEAMS!AM$1:AM$844,0,0)</f>
        <v>0.1</v>
      </c>
      <c r="AE165" s="7" cm="1">
        <f t="array" ref="AE165">_xlfn.XLOOKUP($C165&amp;$D165&amp;$F165,[1]TEAMS!$C$1:$C$844&amp;[1]TEAMS!$D$1:$D$844&amp;[1]TEAMS!$F$1:$F$844,[1]TEAMS!AN$1:AN$844,0,0)</f>
        <v>0</v>
      </c>
      <c r="AF165" s="7"/>
      <c r="AG165" s="8">
        <f t="shared" si="18"/>
        <v>0</v>
      </c>
      <c r="AH165" s="8" cm="1">
        <f t="array" ref="AH165">IF(OR($AE165="",$Z165=""),0,SUMPRODUCT(--($C$2:$C$528=$C165),--($D$2:$D$528=$D165),$Z$2:$Z$528,$AE$2:$AE$528)/SUMIFS($Z$2:$Z$528,$C$2:$C$528,$C165,$D$2:$D$528,$D165))</f>
        <v>5.0943353244912419</v>
      </c>
      <c r="AI165" s="7" cm="1">
        <f t="array" ref="AI165">_xlfn.XLOOKUP($C165&amp;$D165&amp;$F165,[1]TEAMS!$C$1:$C$844&amp;[1]TEAMS!$D$1:$D$844&amp;[1]TEAMS!$F$1:$F$844,[1]TEAMS!AO$1:AO$844,"",0)</f>
        <v>-3.1</v>
      </c>
      <c r="AJ165" s="8">
        <f t="shared" si="19"/>
        <v>0</v>
      </c>
      <c r="AK165" s="8" cm="1">
        <f t="array" ref="AK165">IF(OR($AI165="",$Z165=""),0,SUMPRODUCT(--($C$2:$C$528=$C165),--($D$2:$D$528=$D165),$Z$2:$Z$528,$AI$2:$AI$528)/SUMIFS($Z$2:$Z$528,$C$2:$C$528,$C165,$D$2:$D$528,$D165))</f>
        <v>2.0625999797509369</v>
      </c>
      <c r="AL165" s="7" cm="1">
        <f t="array" ref="AL165">_xlfn.XLOOKUP($C165&amp;$D165&amp;$F165,[1]TEAMS!$C$1:$C$844&amp;[1]TEAMS!$D$1:$D$844&amp;[1]TEAMS!$F$1:$F$844,[1]TEAMS!AP$1:AP$844,"",0)</f>
        <v>-1.37</v>
      </c>
      <c r="AM165" s="8">
        <f t="shared" si="20"/>
        <v>0</v>
      </c>
      <c r="AN165" s="8" cm="1">
        <f t="array" ref="AN165">IF(OR($AL165="",$Z165=""),0,SUMPRODUCT(--($C$2:$C$528=$C165),--($D$2:$D$528=$D165),$Z$2:$Z$528,$AL$2:$AL$528)/SUMIFS($Z$2:$Z$528,$C$2:$C$528,$C165,$D$2:$D$528,$D165))</f>
        <v>1.331223549660828</v>
      </c>
      <c r="AO165" s="7" cm="1">
        <f t="array" ref="AO165">_xlfn.XLOOKUP($C165&amp;$D165&amp;$F165,[1]TEAMS!$C$1:$C$844&amp;[1]TEAMS!$D$1:$D$844&amp;[1]TEAMS!$F$1:$F$844,[1]TEAMS!AQ$1:AQ$844,0,0)</f>
        <v>9.8000000000000007</v>
      </c>
      <c r="AP165" s="7" cm="1">
        <f t="array" ref="AP165">_xlfn.XLOOKUP($C165&amp;$D165&amp;$F165,[1]TEAMS!$C$1:$C$844&amp;[1]TEAMS!$D$1:$D$844&amp;[1]TEAMS!$F$1:$F$844,[1]TEAMS!AS$1:AS$844,0,0)</f>
        <v>30.4</v>
      </c>
      <c r="AQ165" s="10" cm="1">
        <f t="array" ref="AQ165">_xlfn.XLOOKUP($C165&amp;$D165&amp;$F165,[1]TEAMS!$C$1:$C$844&amp;[1]TEAMS!$D$1:$D$844&amp;[1]TEAMS!$F$1:$F$844,[1]TEAMS!AT$1:AT$844,0,0)</f>
        <v>7.5</v>
      </c>
      <c r="AR165" s="10" cm="1">
        <f t="array" ref="AR165">_xlfn.XLOOKUP($C165&amp;$D165&amp;$F165,[1]TEAMS!$C$1:$C$844&amp;[1]TEAMS!$D$1:$D$844&amp;[1]TEAMS!$F$1:$F$844,[1]TEAMS!AU$1:AU$844,0,0)</f>
        <v>0</v>
      </c>
      <c r="AS165" s="10" cm="1">
        <f t="array" ref="AS165">_xlfn.XLOOKUP($C165&amp;$D165&amp;$F165,[1]TEAMS!$C$1:$C$844&amp;[1]TEAMS!$D$1:$D$844&amp;[1]TEAMS!$F$1:$F$844,[1]TEAMS!AV$1:AV$844,0,0)</f>
        <v>1.4</v>
      </c>
      <c r="AT165" s="10" cm="1">
        <f t="array" ref="AT165">_xlfn.XLOOKUP($C165&amp;$D165&amp;$F165,[1]TEAMS!$C$1:$C$844&amp;[1]TEAMS!$D$1:$D$844&amp;[1]TEAMS!$F$1:$F$844,[1]TEAMS!AW$1:AW$844,0,0)</f>
        <v>9.1999999999999993</v>
      </c>
      <c r="AU165" s="10" cm="1">
        <f t="array" ref="AU165">_xlfn.XLOOKUP($C165&amp;$D165&amp;$F165,[1]TEAMS!$C$1:$C$844&amp;[1]TEAMS!$D$1:$D$844&amp;[1]TEAMS!$F$1:$F$844,[1]TEAMS!AX$1:AX$844,0,0)</f>
        <v>0.81521739130434789</v>
      </c>
      <c r="AV165" s="10" cm="1">
        <f t="array" ref="AV165">_xlfn.XLOOKUP($C165&amp;$D165&amp;$F165,[1]TEAMS!$C$1:$C$844&amp;[1]TEAMS!$D$1:$D$844&amp;[1]TEAMS!$F$1:$F$844,[1]TEAMS!AY$1:AY$844,0,0)</f>
        <v>1.4</v>
      </c>
      <c r="AW165" s="7"/>
      <c r="AX165" s="7"/>
      <c r="BB165" s="1" t="s">
        <v>177</v>
      </c>
      <c r="BC165" s="1">
        <v>2014</v>
      </c>
      <c r="BD165" s="1" t="s">
        <v>178</v>
      </c>
      <c r="BE165" s="7" t="s">
        <v>193</v>
      </c>
      <c r="BH165">
        <v>0</v>
      </c>
    </row>
    <row r="166" spans="1:60" x14ac:dyDescent="0.2">
      <c r="A166" s="1" t="str">
        <f t="shared" si="14"/>
        <v>2014-SAS-Othyus Jeffers</v>
      </c>
      <c r="B166" s="1" t="s">
        <v>177</v>
      </c>
      <c r="C166" s="1">
        <v>2014</v>
      </c>
      <c r="D166" s="1" t="s">
        <v>178</v>
      </c>
      <c r="E166" s="1" t="str">
        <f t="shared" si="16"/>
        <v>2014-SAS</v>
      </c>
      <c r="F166" s="7" t="s">
        <v>194</v>
      </c>
      <c r="G166" s="7" cm="1">
        <f t="array" ref="G166">_xlfn.XLOOKUP($C166&amp;$D166&amp;$F166,[1]TEAMS!$C$1:$C$844&amp;[1]TEAMS!$D$1:$D$844&amp;[1]TEAMS!$F$1:$F$844,[1]TEAMS!G$1:G$844,"",0)</f>
        <v>7</v>
      </c>
      <c r="H166" s="7" t="str" cm="1">
        <f t="array" ref="H166">_xlfn.XLOOKUP($C166&amp;$D166&amp;$F166,[1]TEAMS!$C$1:$C$844&amp;[1]TEAMS!$D$1:$D$844&amp;[1]TEAMS!$F$1:$F$844,[1]TEAMS!H$1:H$844,"",0)</f>
        <v>SG</v>
      </c>
      <c r="I166" s="8" cm="1">
        <f t="array" ref="I166">_xlfn.XLOOKUP($C166&amp;$D166&amp;$F166,[1]TEAMS!$C$1:$C$844&amp;[1]TEAMS!$D$1:$D$844&amp;[1]TEAMS!$F$1:$F$844,[1]TEAMS!BG$1:BG$844,"",0)</f>
        <v>2.13</v>
      </c>
      <c r="J166" s="9">
        <f t="shared" si="17"/>
        <v>2</v>
      </c>
      <c r="K166" s="7" cm="1">
        <f t="array" ref="K166">_xlfn.XLOOKUP($C166&amp;$D166&amp;$F166,[1]TEAMS!$C$1:$C$844&amp;[1]TEAMS!$D$1:$D$844&amp;[1]TEAMS!$F$1:$F$844,[1]TEAMS!J$1:J$844,"",0)</f>
        <v>77</v>
      </c>
      <c r="L166" s="7" cm="1">
        <f t="array" ref="L166">_xlfn.XLOOKUP($C166&amp;$D166&amp;$F166,[1]TEAMS!$C$1:$C$844&amp;[1]TEAMS!$D$1:$D$844&amp;[1]TEAMS!$F$1:$F$844,[1]TEAMS!L$1:L$844,"",0)</f>
        <v>200</v>
      </c>
      <c r="M166" s="10" cm="1">
        <f t="array" ref="M166">_xlfn.XLOOKUP($C166&amp;$D166&amp;$F166,[1]TEAMS!$C$1:$C$844&amp;[1]TEAMS!$D$1:$D$844&amp;[1]TEAMS!$F$1:$F$844,[1]TEAMS!N$1:N$844,"",0)</f>
        <v>23.712141673445672</v>
      </c>
      <c r="N166" s="7" cm="1">
        <f t="array" ref="N166">_xlfn.XLOOKUP($C166&amp;$D166&amp;$F166,[1]TEAMS!$C$1:$C$844&amp;[1]TEAMS!$D$1:$D$844&amp;[1]TEAMS!$F$1:$F$844,[1]TEAMS!O$1:O$844,"",0)</f>
        <v>80</v>
      </c>
      <c r="O166" s="11" cm="1">
        <f t="array" ref="O166">_xlfn.XLOOKUP($C166&amp;$D166&amp;$F166,[1]TEAMS!$C$1:$C$844&amp;[1]TEAMS!$D$1:$D$844&amp;[1]TEAMS!$F$1:$F$844,[1]TEAMS!P$1:P$844,"",0)</f>
        <v>1.0389610389610389</v>
      </c>
      <c r="P166" s="10" cm="1">
        <f t="array" ref="P166">_xlfn.XLOOKUP($C166&amp;$D166&amp;$F166,[1]TEAMS!$C$1:$C$844&amp;[1]TEAMS!$D$1:$D$844&amp;[1]TEAMS!$F$1:$F$844,[1]TEAMS!R$1:R$844,"",0)</f>
        <v>28.861111111111111</v>
      </c>
      <c r="Q166" s="7" t="str" cm="1">
        <f t="array" ref="Q166">_xlfn.XLOOKUP($C166&amp;$D166&amp;$F166,[1]TEAMS!$C$1:$C$844&amp;[1]TEAMS!$D$1:$D$844&amp;[1]TEAMS!$F$1:$F$844,[1]TEAMS!S$1:S$844,"",0)</f>
        <v>us</v>
      </c>
      <c r="R166" s="7" t="str" cm="1">
        <f t="array" ref="R166">_xlfn.XLOOKUP($C166&amp;$D166&amp;$F166,[1]TEAMS!$C$1:$C$844&amp;[1]TEAMS!$D$1:$D$844&amp;[1]TEAMS!$F$1:$F$844,[1]TEAMS!T$1:T$844,"",0)</f>
        <v>United States</v>
      </c>
      <c r="S166" s="7" t="str" cm="1">
        <f t="array" ref="S166">_xlfn.XLOOKUP($C166&amp;$D166&amp;$F166,[1]TEAMS!$C$1:$C$844&amp;[1]TEAMS!$D$1:$D$844&amp;[1]TEAMS!$F$1:$F$844,[1]TEAMS!U$1:U$844,"",0)</f>
        <v>North America</v>
      </c>
      <c r="T166" s="7" t="str" cm="1">
        <f t="array" ref="T166">_xlfn.XLOOKUP($C166&amp;$D166&amp;$F166,[1]TEAMS!$C$1:$C$844&amp;[1]TEAMS!$D$1:$D$844&amp;[1]TEAMS!$F$1:$F$844,[1]TEAMS!V$1:V$844,"",0)</f>
        <v>Americas</v>
      </c>
      <c r="U166" s="7" cm="1">
        <f t="array" ref="U166">_xlfn.XLOOKUP($C166&amp;$D166&amp;$F166,[1]TEAMS!$C$1:$C$844&amp;[1]TEAMS!$D$1:$D$844&amp;[1]TEAMS!$F$1:$F$844,[1]TEAMS!W$1:W$844,"",0)</f>
        <v>2</v>
      </c>
      <c r="V166" s="7" t="str" cm="1">
        <f t="array" ref="V166">_xlfn.XLOOKUP($C166&amp;$D166&amp;$F166,[1]TEAMS!$C$1:$C$844&amp;[1]TEAMS!$D$1:$D$844&amp;[1]TEAMS!$F$1:$F$844,[1]TEAMS!Z$1:Z$844,"",0)</f>
        <v>Robert Morris University (IL)</v>
      </c>
      <c r="W166" s="7" t="str" cm="1">
        <f t="array" ref="W166">_xlfn.XLOOKUP($C166&amp;$D166&amp;$F166,[1]TEAMS!$C$1:$C$844&amp;[1]TEAMS!$D$1:$D$844&amp;[1]TEAMS!$F$1:$F$844,[1]TEAMS!X$1:X$844,"",0)</f>
        <v>HORIZON</v>
      </c>
      <c r="X166" s="7" cm="1">
        <f t="array" ref="X166">_xlfn.XLOOKUP($C166&amp;$D166&amp;$F166,[1]TEAMS!$C$1:$C$844&amp;[1]TEAMS!$D$1:$D$844&amp;[1]TEAMS!$F$1:$F$844,[1]TEAMS!AF$1:AF$844,"",0)</f>
        <v>0</v>
      </c>
      <c r="Y166" s="8" cm="1">
        <f t="array" ref="Y166">_xlfn.XLOOKUP($C166&amp;$D166&amp;$F166,[1]TEAMS!$C$1:$C$844&amp;[1]TEAMS!$D$1:$D$844&amp;[1]TEAMS!$F$1:$F$844,[1]TEAMS!AG$1:AG$844,"",0)</f>
        <v>0</v>
      </c>
      <c r="Z166" s="7" cm="1">
        <f t="array" ref="Z166">_xlfn.XLOOKUP($C166&amp;$D166&amp;$F166,[1]TEAMS!$C$1:$C$844&amp;[1]TEAMS!$D$1:$D$844&amp;[1]TEAMS!$F$1:$F$844,[1]TEAMS!AJ$1:AJ$844,"",0)</f>
        <v>34</v>
      </c>
      <c r="AA166" s="7" cm="1">
        <f t="array" ref="AA166">_xlfn.XLOOKUP($C166&amp;$D166&amp;$F166,[1]TEAMS!$C$1:$C$844&amp;[1]TEAMS!$D$1:$D$844&amp;[1]TEAMS!$F$1:$F$844,[1]TEAMS!AR$1:AR$844,"",0)</f>
        <v>14.7</v>
      </c>
      <c r="AB166" s="8">
        <f t="shared" si="15"/>
        <v>2.5301204819277105E-2</v>
      </c>
      <c r="AC166" s="7" cm="1">
        <f t="array" ref="AC166">_xlfn.XLOOKUP($C166&amp;$D166&amp;$F166,[1]TEAMS!$C$1:$C$844&amp;[1]TEAMS!$D$1:$D$844&amp;[1]TEAMS!$F$1:$F$844,[1]TEAMS!AL$1:AL$844,0,0)</f>
        <v>0.1</v>
      </c>
      <c r="AD166" s="7" cm="1">
        <f t="array" ref="AD166">_xlfn.XLOOKUP($C166&amp;$D166&amp;$F166,[1]TEAMS!$C$1:$C$844&amp;[1]TEAMS!$D$1:$D$844&amp;[1]TEAMS!$F$1:$F$844,[1]TEAMS!AM$1:AM$844,0,0)</f>
        <v>0</v>
      </c>
      <c r="AE166" s="7" cm="1">
        <f t="array" ref="AE166">_xlfn.XLOOKUP($C166&amp;$D166&amp;$F166,[1]TEAMS!$C$1:$C$844&amp;[1]TEAMS!$D$1:$D$844&amp;[1]TEAMS!$F$1:$F$844,[1]TEAMS!AN$1:AN$844,0,0)</f>
        <v>0.1</v>
      </c>
      <c r="AF166" s="7"/>
      <c r="AG166" s="8">
        <f t="shared" si="18"/>
        <v>0</v>
      </c>
      <c r="AH166" s="8" cm="1">
        <f t="array" ref="AH166">IF(OR($AE166="",$Z166=""),0,SUMPRODUCT(--($C$2:$C$528=$C166),--($D$2:$D$528=$D166),$Z$2:$Z$528,$AE$2:$AE$528)/SUMIFS($Z$2:$Z$528,$C$2:$C$528,$C166,$D$2:$D$528,$D166))</f>
        <v>5.0943353244912419</v>
      </c>
      <c r="AI166" s="7" cm="1">
        <f t="array" ref="AI166">_xlfn.XLOOKUP($C166&amp;$D166&amp;$F166,[1]TEAMS!$C$1:$C$844&amp;[1]TEAMS!$D$1:$D$844&amp;[1]TEAMS!$F$1:$F$844,[1]TEAMS!AO$1:AO$844,"",0)</f>
        <v>1.2</v>
      </c>
      <c r="AJ166" s="8">
        <f t="shared" si="19"/>
        <v>0</v>
      </c>
      <c r="AK166" s="8" cm="1">
        <f t="array" ref="AK166">IF(OR($AI166="",$Z166=""),0,SUMPRODUCT(--($C$2:$C$528=$C166),--($D$2:$D$528=$D166),$Z$2:$Z$528,$AI$2:$AI$528)/SUMIFS($Z$2:$Z$528,$C$2:$C$528,$C166,$D$2:$D$528,$D166))</f>
        <v>2.0625999797509369</v>
      </c>
      <c r="AL166" s="7" cm="1">
        <f t="array" ref="AL166">_xlfn.XLOOKUP($C166&amp;$D166&amp;$F166,[1]TEAMS!$C$1:$C$844&amp;[1]TEAMS!$D$1:$D$844&amp;[1]TEAMS!$F$1:$F$844,[1]TEAMS!AP$1:AP$844,"",0)</f>
        <v>-0.74</v>
      </c>
      <c r="AM166" s="8">
        <f t="shared" si="20"/>
        <v>0</v>
      </c>
      <c r="AN166" s="8" cm="1">
        <f t="array" ref="AN166">IF(OR($AL166="",$Z166=""),0,SUMPRODUCT(--($C$2:$C$528=$C166),--($D$2:$D$528=$D166),$Z$2:$Z$528,$AL$2:$AL$528)/SUMIFS($Z$2:$Z$528,$C$2:$C$528,$C166,$D$2:$D$528,$D166))</f>
        <v>1.331223549660828</v>
      </c>
      <c r="AO166" s="7" cm="1">
        <f t="array" ref="AO166">_xlfn.XLOOKUP($C166&amp;$D166&amp;$F166,[1]TEAMS!$C$1:$C$844&amp;[1]TEAMS!$D$1:$D$844&amp;[1]TEAMS!$F$1:$F$844,[1]TEAMS!AQ$1:AQ$844,0,0)</f>
        <v>7.8</v>
      </c>
      <c r="AP166" s="7" cm="1">
        <f t="array" ref="AP166">_xlfn.XLOOKUP($C166&amp;$D166&amp;$F166,[1]TEAMS!$C$1:$C$844&amp;[1]TEAMS!$D$1:$D$844&amp;[1]TEAMS!$F$1:$F$844,[1]TEAMS!AS$1:AS$844,0,0)</f>
        <v>59.5</v>
      </c>
      <c r="AQ166" s="10" cm="1">
        <f t="array" ref="AQ166">_xlfn.XLOOKUP($C166&amp;$D166&amp;$F166,[1]TEAMS!$C$1:$C$844&amp;[1]TEAMS!$D$1:$D$844&amp;[1]TEAMS!$F$1:$F$844,[1]TEAMS!AT$1:AT$844,0,0)</f>
        <v>3.9</v>
      </c>
      <c r="AR166" s="10" cm="1">
        <f t="array" ref="AR166">_xlfn.XLOOKUP($C166&amp;$D166&amp;$F166,[1]TEAMS!$C$1:$C$844&amp;[1]TEAMS!$D$1:$D$844&amp;[1]TEAMS!$F$1:$F$844,[1]TEAMS!AU$1:AU$844,0,0)</f>
        <v>0</v>
      </c>
      <c r="AS166" s="10" cm="1">
        <f t="array" ref="AS166">_xlfn.XLOOKUP($C166&amp;$D166&amp;$F166,[1]TEAMS!$C$1:$C$844&amp;[1]TEAMS!$D$1:$D$844&amp;[1]TEAMS!$F$1:$F$844,[1]TEAMS!AV$1:AV$844,0,0)</f>
        <v>0</v>
      </c>
      <c r="AT166" s="10" cm="1">
        <f t="array" ref="AT166">_xlfn.XLOOKUP($C166&amp;$D166&amp;$F166,[1]TEAMS!$C$1:$C$844&amp;[1]TEAMS!$D$1:$D$844&amp;[1]TEAMS!$F$1:$F$844,[1]TEAMS!AW$1:AW$844,0,0)</f>
        <v>0</v>
      </c>
      <c r="AU166" s="10" cm="1">
        <f t="array" ref="AU166">_xlfn.XLOOKUP($C166&amp;$D166&amp;$F166,[1]TEAMS!$C$1:$C$844&amp;[1]TEAMS!$D$1:$D$844&amp;[1]TEAMS!$F$1:$F$844,[1]TEAMS!AX$1:AX$844,0,0)</f>
        <v>0</v>
      </c>
      <c r="AV166" s="10" cm="1">
        <f t="array" ref="AV166">_xlfn.XLOOKUP($C166&amp;$D166&amp;$F166,[1]TEAMS!$C$1:$C$844&amp;[1]TEAMS!$D$1:$D$844&amp;[1]TEAMS!$F$1:$F$844,[1]TEAMS!AY$1:AY$844,0,0)</f>
        <v>0</v>
      </c>
      <c r="AW166" s="7"/>
      <c r="AX166" s="7"/>
      <c r="BB166" s="1" t="s">
        <v>177</v>
      </c>
      <c r="BC166" s="1">
        <v>2014</v>
      </c>
      <c r="BD166" s="1" t="s">
        <v>178</v>
      </c>
      <c r="BE166" s="7" t="s">
        <v>194</v>
      </c>
      <c r="BH166">
        <v>0</v>
      </c>
    </row>
    <row r="167" spans="1:60" x14ac:dyDescent="0.2">
      <c r="A167" s="1" t="str">
        <f t="shared" si="14"/>
        <v>2014-SAS-Malcolm Thomas</v>
      </c>
      <c r="B167" s="1" t="s">
        <v>177</v>
      </c>
      <c r="C167" s="1">
        <v>2014</v>
      </c>
      <c r="D167" s="1" t="s">
        <v>178</v>
      </c>
      <c r="E167" s="1" t="str">
        <f t="shared" si="16"/>
        <v>2014-SAS</v>
      </c>
      <c r="F167" s="7" t="s">
        <v>195</v>
      </c>
      <c r="G167" s="7" cm="1">
        <f t="array" ref="G167">_xlfn.XLOOKUP($C167&amp;$D167&amp;$F167,[1]TEAMS!$C$1:$C$844&amp;[1]TEAMS!$D$1:$D$844&amp;[1]TEAMS!$F$1:$F$844,[1]TEAMS!G$1:G$844,"",0)</f>
        <v>24</v>
      </c>
      <c r="H167" s="7" t="str" cm="1">
        <f t="array" ref="H167">_xlfn.XLOOKUP($C167&amp;$D167&amp;$F167,[1]TEAMS!$C$1:$C$844&amp;[1]TEAMS!$D$1:$D$844&amp;[1]TEAMS!$F$1:$F$844,[1]TEAMS!H$1:H$844,"",0)</f>
        <v>PF</v>
      </c>
      <c r="I167" s="8" cm="1">
        <f t="array" ref="I167">_xlfn.XLOOKUP($C167&amp;$D167&amp;$F167,[1]TEAMS!$C$1:$C$844&amp;[1]TEAMS!$D$1:$D$844&amp;[1]TEAMS!$F$1:$F$844,[1]TEAMS!BG$1:BG$844,"",0)</f>
        <v>4</v>
      </c>
      <c r="J167" s="9">
        <f t="shared" si="17"/>
        <v>4</v>
      </c>
      <c r="K167" s="7" cm="1">
        <f t="array" ref="K167">_xlfn.XLOOKUP($C167&amp;$D167&amp;$F167,[1]TEAMS!$C$1:$C$844&amp;[1]TEAMS!$D$1:$D$844&amp;[1]TEAMS!$F$1:$F$844,[1]TEAMS!J$1:J$844,"",0)</f>
        <v>81</v>
      </c>
      <c r="L167" s="7" cm="1">
        <f t="array" ref="L167">_xlfn.XLOOKUP($C167&amp;$D167&amp;$F167,[1]TEAMS!$C$1:$C$844&amp;[1]TEAMS!$D$1:$D$844&amp;[1]TEAMS!$F$1:$F$844,[1]TEAMS!L$1:L$844,"",0)</f>
        <v>225</v>
      </c>
      <c r="M167" s="10" cm="1">
        <f t="array" ref="M167">_xlfn.XLOOKUP($C167&amp;$D167&amp;$F167,[1]TEAMS!$C$1:$C$844&amp;[1]TEAMS!$D$1:$D$844&amp;[1]TEAMS!$F$1:$F$844,[1]TEAMS!N$1:N$844,"",0)</f>
        <v>24.106530861087002</v>
      </c>
      <c r="N167" s="7" cm="1">
        <f t="array" ref="N167">_xlfn.XLOOKUP($C167&amp;$D167&amp;$F167,[1]TEAMS!$C$1:$C$844&amp;[1]TEAMS!$D$1:$D$844&amp;[1]TEAMS!$F$1:$F$844,[1]TEAMS!O$1:O$844,"",0)</f>
        <v>84</v>
      </c>
      <c r="O167" s="11" cm="1">
        <f t="array" ref="O167">_xlfn.XLOOKUP($C167&amp;$D167&amp;$F167,[1]TEAMS!$C$1:$C$844&amp;[1]TEAMS!$D$1:$D$844&amp;[1]TEAMS!$F$1:$F$844,[1]TEAMS!P$1:P$844,"",0)</f>
        <v>1.037037037037037</v>
      </c>
      <c r="P167" s="10" cm="1">
        <f t="array" ref="P167">_xlfn.XLOOKUP($C167&amp;$D167&amp;$F167,[1]TEAMS!$C$1:$C$844&amp;[1]TEAMS!$D$1:$D$844&amp;[1]TEAMS!$F$1:$F$844,[1]TEAMS!R$1:R$844,"",0)</f>
        <v>25.602777777777778</v>
      </c>
      <c r="Q167" s="7" t="str" cm="1">
        <f t="array" ref="Q167">_xlfn.XLOOKUP($C167&amp;$D167&amp;$F167,[1]TEAMS!$C$1:$C$844&amp;[1]TEAMS!$D$1:$D$844&amp;[1]TEAMS!$F$1:$F$844,[1]TEAMS!S$1:S$844,"",0)</f>
        <v>us</v>
      </c>
      <c r="R167" s="7" t="str" cm="1">
        <f t="array" ref="R167">_xlfn.XLOOKUP($C167&amp;$D167&amp;$F167,[1]TEAMS!$C$1:$C$844&amp;[1]TEAMS!$D$1:$D$844&amp;[1]TEAMS!$F$1:$F$844,[1]TEAMS!T$1:T$844,"",0)</f>
        <v>United States</v>
      </c>
      <c r="S167" s="7" t="str" cm="1">
        <f t="array" ref="S167">_xlfn.XLOOKUP($C167&amp;$D167&amp;$F167,[1]TEAMS!$C$1:$C$844&amp;[1]TEAMS!$D$1:$D$844&amp;[1]TEAMS!$F$1:$F$844,[1]TEAMS!U$1:U$844,"",0)</f>
        <v>North America</v>
      </c>
      <c r="T167" s="7" t="str" cm="1">
        <f t="array" ref="T167">_xlfn.XLOOKUP($C167&amp;$D167&amp;$F167,[1]TEAMS!$C$1:$C$844&amp;[1]TEAMS!$D$1:$D$844&amp;[1]TEAMS!$F$1:$F$844,[1]TEAMS!V$1:V$844,"",0)</f>
        <v>Americas</v>
      </c>
      <c r="U167" s="7" cm="1">
        <f t="array" ref="U167">_xlfn.XLOOKUP($C167&amp;$D167&amp;$F167,[1]TEAMS!$C$1:$C$844&amp;[1]TEAMS!$D$1:$D$844&amp;[1]TEAMS!$F$1:$F$844,[1]TEAMS!W$1:W$844,"",0)</f>
        <v>2</v>
      </c>
      <c r="V167" s="7" t="str" cm="1">
        <f t="array" ref="V167">_xlfn.XLOOKUP($C167&amp;$D167&amp;$F167,[1]TEAMS!$C$1:$C$844&amp;[1]TEAMS!$D$1:$D$844&amp;[1]TEAMS!$F$1:$F$844,[1]TEAMS!Z$1:Z$844,"",0)</f>
        <v>San Diego State</v>
      </c>
      <c r="W167" s="7" t="str" cm="1">
        <f t="array" ref="W167">_xlfn.XLOOKUP($C167&amp;$D167&amp;$F167,[1]TEAMS!$C$1:$C$844&amp;[1]TEAMS!$D$1:$D$844&amp;[1]TEAMS!$F$1:$F$844,[1]TEAMS!X$1:X$844,"",0)</f>
        <v>MWC</v>
      </c>
      <c r="X167" s="7" cm="1">
        <f t="array" ref="X167">_xlfn.XLOOKUP($C167&amp;$D167&amp;$F167,[1]TEAMS!$C$1:$C$844&amp;[1]TEAMS!$D$1:$D$844&amp;[1]TEAMS!$F$1:$F$844,[1]TEAMS!AF$1:AF$844,"",0)</f>
        <v>0</v>
      </c>
      <c r="Y167" s="8" cm="1">
        <f t="array" ref="Y167">_xlfn.XLOOKUP($C167&amp;$D167&amp;$F167,[1]TEAMS!$C$1:$C$844&amp;[1]TEAMS!$D$1:$D$844&amp;[1]TEAMS!$F$1:$F$844,[1]TEAMS!AG$1:AG$844,"",0)</f>
        <v>0</v>
      </c>
      <c r="Z167" s="7" cm="1">
        <f t="array" ref="Z167">_xlfn.XLOOKUP($C167&amp;$D167&amp;$F167,[1]TEAMS!$C$1:$C$844&amp;[1]TEAMS!$D$1:$D$844&amp;[1]TEAMS!$F$1:$F$844,[1]TEAMS!AJ$1:AJ$844,"",0)</f>
        <v>15</v>
      </c>
      <c r="AA167" s="7" t="str" cm="1">
        <f t="array" ref="AA167">_xlfn.XLOOKUP($C167&amp;$D167&amp;$F167,[1]TEAMS!$C$1:$C$844&amp;[1]TEAMS!$D$1:$D$844&amp;[1]TEAMS!$F$1:$F$844,[1]TEAMS!AR$1:AR$844,"",0)</f>
        <v/>
      </c>
      <c r="AB167" s="8">
        <f t="shared" si="15"/>
        <v>0</v>
      </c>
      <c r="AC167" s="7" cm="1">
        <f t="array" ref="AC167">_xlfn.XLOOKUP($C167&amp;$D167&amp;$F167,[1]TEAMS!$C$1:$C$844&amp;[1]TEAMS!$D$1:$D$844&amp;[1]TEAMS!$F$1:$F$844,[1]TEAMS!AL$1:AL$844,0,0)</f>
        <v>-0.1</v>
      </c>
      <c r="AD167" s="7" cm="1">
        <f t="array" ref="AD167">_xlfn.XLOOKUP($C167&amp;$D167&amp;$F167,[1]TEAMS!$C$1:$C$844&amp;[1]TEAMS!$D$1:$D$844&amp;[1]TEAMS!$F$1:$F$844,[1]TEAMS!AM$1:AM$844,0,0)</f>
        <v>0</v>
      </c>
      <c r="AE167" s="7" cm="1">
        <f t="array" ref="AE167">_xlfn.XLOOKUP($C167&amp;$D167&amp;$F167,[1]TEAMS!$C$1:$C$844&amp;[1]TEAMS!$D$1:$D$844&amp;[1]TEAMS!$F$1:$F$844,[1]TEAMS!AN$1:AN$844,0,0)</f>
        <v>0</v>
      </c>
      <c r="AF167" s="7"/>
      <c r="AG167" s="8">
        <f t="shared" si="18"/>
        <v>0</v>
      </c>
      <c r="AH167" s="8" cm="1">
        <f t="array" ref="AH167">IF(OR($AE167="",$Z167=""),0,SUMPRODUCT(--($C$2:$C$528=$C167),--($D$2:$D$528=$D167),$Z$2:$Z$528,$AE$2:$AE$528)/SUMIFS($Z$2:$Z$528,$C$2:$C$528,$C167,$D$2:$D$528,$D167))</f>
        <v>5.0943353244912419</v>
      </c>
      <c r="AI167" s="7" cm="1">
        <f t="array" ref="AI167">_xlfn.XLOOKUP($C167&amp;$D167&amp;$F167,[1]TEAMS!$C$1:$C$844&amp;[1]TEAMS!$D$1:$D$844&amp;[1]TEAMS!$F$1:$F$844,[1]TEAMS!AO$1:AO$844,"",0)</f>
        <v>-6.1</v>
      </c>
      <c r="AJ167" s="8">
        <f t="shared" si="19"/>
        <v>0</v>
      </c>
      <c r="AK167" s="8" cm="1">
        <f t="array" ref="AK167">IF(OR($AI167="",$Z167=""),0,SUMPRODUCT(--($C$2:$C$528=$C167),--($D$2:$D$528=$D167),$Z$2:$Z$528,$AI$2:$AI$528)/SUMIFS($Z$2:$Z$528,$C$2:$C$528,$C167,$D$2:$D$528,$D167))</f>
        <v>2.0625999797509369</v>
      </c>
      <c r="AL167" s="7" cm="1">
        <f t="array" ref="AL167">_xlfn.XLOOKUP($C167&amp;$D167&amp;$F167,[1]TEAMS!$C$1:$C$844&amp;[1]TEAMS!$D$1:$D$844&amp;[1]TEAMS!$F$1:$F$844,[1]TEAMS!AP$1:AP$844,"",0)</f>
        <v>-0.85</v>
      </c>
      <c r="AM167" s="8">
        <f t="shared" si="20"/>
        <v>0</v>
      </c>
      <c r="AN167" s="8" cm="1">
        <f t="array" ref="AN167">IF(OR($AL167="",$Z167=""),0,SUMPRODUCT(--($C$2:$C$528=$C167),--($D$2:$D$528=$D167),$Z$2:$Z$528,$AL$2:$AL$528)/SUMIFS($Z$2:$Z$528,$C$2:$C$528,$C167,$D$2:$D$528,$D167))</f>
        <v>1.331223549660828</v>
      </c>
      <c r="AO167" s="7" cm="1">
        <f t="array" ref="AO167">_xlfn.XLOOKUP($C167&amp;$D167&amp;$F167,[1]TEAMS!$C$1:$C$844&amp;[1]TEAMS!$D$1:$D$844&amp;[1]TEAMS!$F$1:$F$844,[1]TEAMS!AQ$1:AQ$844,0,0)</f>
        <v>17.7</v>
      </c>
      <c r="AP167" s="7" cm="1">
        <f t="array" ref="AP167">_xlfn.XLOOKUP($C167&amp;$D167&amp;$F167,[1]TEAMS!$C$1:$C$844&amp;[1]TEAMS!$D$1:$D$844&amp;[1]TEAMS!$F$1:$F$844,[1]TEAMS!AS$1:AS$844,0,0)</f>
        <v>20.5</v>
      </c>
      <c r="AQ167" s="10" cm="1">
        <f t="array" ref="AQ167">_xlfn.XLOOKUP($C167&amp;$D167&amp;$F167,[1]TEAMS!$C$1:$C$844&amp;[1]TEAMS!$D$1:$D$844&amp;[1]TEAMS!$F$1:$F$844,[1]TEAMS!AT$1:AT$844,0,0)</f>
        <v>0</v>
      </c>
      <c r="AR167" s="10" cm="1">
        <f t="array" ref="AR167">_xlfn.XLOOKUP($C167&amp;$D167&amp;$F167,[1]TEAMS!$C$1:$C$844&amp;[1]TEAMS!$D$1:$D$844&amp;[1]TEAMS!$F$1:$F$844,[1]TEAMS!AU$1:AU$844,0,0)</f>
        <v>0</v>
      </c>
      <c r="AS167" s="10" cm="1">
        <f t="array" ref="AS167">_xlfn.XLOOKUP($C167&amp;$D167&amp;$F167,[1]TEAMS!$C$1:$C$844&amp;[1]TEAMS!$D$1:$D$844&amp;[1]TEAMS!$F$1:$F$844,[1]TEAMS!AV$1:AV$844,0,0)</f>
        <v>9.6</v>
      </c>
      <c r="AT167" s="10" cm="1">
        <f t="array" ref="AT167">_xlfn.XLOOKUP($C167&amp;$D167&amp;$F167,[1]TEAMS!$C$1:$C$844&amp;[1]TEAMS!$D$1:$D$844&amp;[1]TEAMS!$F$1:$F$844,[1]TEAMS!AW$1:AW$844,0,0)</f>
        <v>17</v>
      </c>
      <c r="AU167" s="10" cm="1">
        <f t="array" ref="AU167">_xlfn.XLOOKUP($C167&amp;$D167&amp;$F167,[1]TEAMS!$C$1:$C$844&amp;[1]TEAMS!$D$1:$D$844&amp;[1]TEAMS!$F$1:$F$844,[1]TEAMS!AX$1:AX$844,0,0)</f>
        <v>0</v>
      </c>
      <c r="AV167" s="10" cm="1">
        <f t="array" ref="AV167">_xlfn.XLOOKUP($C167&amp;$D167&amp;$F167,[1]TEAMS!$C$1:$C$844&amp;[1]TEAMS!$D$1:$D$844&amp;[1]TEAMS!$F$1:$F$844,[1]TEAMS!AY$1:AY$844,0,0)</f>
        <v>9.6</v>
      </c>
      <c r="AW167" s="7"/>
      <c r="AX167" s="7"/>
      <c r="BB167" s="1" t="s">
        <v>177</v>
      </c>
      <c r="BC167" s="1">
        <v>2014</v>
      </c>
      <c r="BD167" s="1" t="s">
        <v>178</v>
      </c>
      <c r="BE167" s="7" t="s">
        <v>195</v>
      </c>
      <c r="BH167">
        <v>0</v>
      </c>
    </row>
    <row r="168" spans="1:60" x14ac:dyDescent="0.2">
      <c r="A168" s="1" t="str">
        <f t="shared" si="14"/>
        <v>2013-MIA-Chris Bosh</v>
      </c>
      <c r="B168" s="1" t="s">
        <v>196</v>
      </c>
      <c r="C168" s="1">
        <v>2013</v>
      </c>
      <c r="D168" s="1" t="s">
        <v>197</v>
      </c>
      <c r="E168" s="1" t="str">
        <f t="shared" si="16"/>
        <v>2013-MIA</v>
      </c>
      <c r="F168" s="7" t="s">
        <v>198</v>
      </c>
      <c r="G168" s="7" cm="1">
        <f t="array" ref="G168">_xlfn.XLOOKUP($C168&amp;$D168&amp;$F168,[1]TEAMS!$C$1:$C$844&amp;[1]TEAMS!$D$1:$D$844&amp;[1]TEAMS!$F$1:$F$844,[1]TEAMS!G$1:G$844,"",0)</f>
        <v>1</v>
      </c>
      <c r="H168" s="7" t="str" cm="1">
        <f t="array" ref="H168">_xlfn.XLOOKUP($C168&amp;$D168&amp;$F168,[1]TEAMS!$C$1:$C$844&amp;[1]TEAMS!$D$1:$D$844&amp;[1]TEAMS!$F$1:$F$844,[1]TEAMS!H$1:H$844,"",0)</f>
        <v>C</v>
      </c>
      <c r="I168" s="8" cm="1">
        <f t="array" ref="I168">_xlfn.XLOOKUP($C168&amp;$D168&amp;$F168,[1]TEAMS!$C$1:$C$844&amp;[1]TEAMS!$D$1:$D$844&amp;[1]TEAMS!$F$1:$F$844,[1]TEAMS!BG$1:BG$844,"",0)</f>
        <v>5</v>
      </c>
      <c r="J168" s="9">
        <f t="shared" si="17"/>
        <v>5</v>
      </c>
      <c r="K168" s="7" cm="1">
        <f t="array" ref="K168">_xlfn.XLOOKUP($C168&amp;$D168&amp;$F168,[1]TEAMS!$C$1:$C$844&amp;[1]TEAMS!$D$1:$D$844&amp;[1]TEAMS!$F$1:$F$844,[1]TEAMS!J$1:J$844,"",0)</f>
        <v>83</v>
      </c>
      <c r="L168" s="7" cm="1">
        <f t="array" ref="L168">_xlfn.XLOOKUP($C168&amp;$D168&amp;$F168,[1]TEAMS!$C$1:$C$844&amp;[1]TEAMS!$D$1:$D$844&amp;[1]TEAMS!$F$1:$F$844,[1]TEAMS!L$1:L$844,"",0)</f>
        <v>235</v>
      </c>
      <c r="M168" s="10" cm="1">
        <f t="array" ref="M168">_xlfn.XLOOKUP($C168&amp;$D168&amp;$F168,[1]TEAMS!$C$1:$C$844&amp;[1]TEAMS!$D$1:$D$844&amp;[1]TEAMS!$F$1:$F$844,[1]TEAMS!N$1:N$844,"",0)</f>
        <v>23.979157116952354</v>
      </c>
      <c r="N168" s="7" cm="1">
        <f t="array" ref="N168">_xlfn.XLOOKUP($C168&amp;$D168&amp;$F168,[1]TEAMS!$C$1:$C$844&amp;[1]TEAMS!$D$1:$D$844&amp;[1]TEAMS!$F$1:$F$844,[1]TEAMS!O$1:O$844,"",0)</f>
        <v>88</v>
      </c>
      <c r="O168" s="11" cm="1">
        <f t="array" ref="O168">_xlfn.XLOOKUP($C168&amp;$D168&amp;$F168,[1]TEAMS!$C$1:$C$844&amp;[1]TEAMS!$D$1:$D$844&amp;[1]TEAMS!$F$1:$F$844,[1]TEAMS!P$1:P$844,"",0)</f>
        <v>1.0602409638554218</v>
      </c>
      <c r="P168" s="10" cm="1">
        <f t="array" ref="P168">_xlfn.XLOOKUP($C168&amp;$D168&amp;$F168,[1]TEAMS!$C$1:$C$844&amp;[1]TEAMS!$D$1:$D$844&amp;[1]TEAMS!$F$1:$F$844,[1]TEAMS!R$1:R$844,"",0)</f>
        <v>29.238888888888887</v>
      </c>
      <c r="Q168" s="7" t="str" cm="1">
        <f t="array" ref="Q168">_xlfn.XLOOKUP($C168&amp;$D168&amp;$F168,[1]TEAMS!$C$1:$C$844&amp;[1]TEAMS!$D$1:$D$844&amp;[1]TEAMS!$F$1:$F$844,[1]TEAMS!S$1:S$844,"",0)</f>
        <v>us</v>
      </c>
      <c r="R168" s="7" t="str" cm="1">
        <f t="array" ref="R168">_xlfn.XLOOKUP($C168&amp;$D168&amp;$F168,[1]TEAMS!$C$1:$C$844&amp;[1]TEAMS!$D$1:$D$844&amp;[1]TEAMS!$F$1:$F$844,[1]TEAMS!T$1:T$844,"",0)</f>
        <v>United States</v>
      </c>
      <c r="S168" s="7" t="str" cm="1">
        <f t="array" ref="S168">_xlfn.XLOOKUP($C168&amp;$D168&amp;$F168,[1]TEAMS!$C$1:$C$844&amp;[1]TEAMS!$D$1:$D$844&amp;[1]TEAMS!$F$1:$F$844,[1]TEAMS!U$1:U$844,"",0)</f>
        <v>North America</v>
      </c>
      <c r="T168" s="7" t="str" cm="1">
        <f t="array" ref="T168">_xlfn.XLOOKUP($C168&amp;$D168&amp;$F168,[1]TEAMS!$C$1:$C$844&amp;[1]TEAMS!$D$1:$D$844&amp;[1]TEAMS!$F$1:$F$844,[1]TEAMS!V$1:V$844,"",0)</f>
        <v>Americas</v>
      </c>
      <c r="U168" s="7" cm="1">
        <f t="array" ref="U168">_xlfn.XLOOKUP($C168&amp;$D168&amp;$F168,[1]TEAMS!$C$1:$C$844&amp;[1]TEAMS!$D$1:$D$844&amp;[1]TEAMS!$F$1:$F$844,[1]TEAMS!W$1:W$844,"",0)</f>
        <v>9</v>
      </c>
      <c r="V168" s="7" t="str" cm="1">
        <f t="array" ref="V168">_xlfn.XLOOKUP($C168&amp;$D168&amp;$F168,[1]TEAMS!$C$1:$C$844&amp;[1]TEAMS!$D$1:$D$844&amp;[1]TEAMS!$F$1:$F$844,[1]TEAMS!Z$1:Z$844,"",0)</f>
        <v>Georgia Tech</v>
      </c>
      <c r="W168" s="7" t="str" cm="1">
        <f t="array" ref="W168">_xlfn.XLOOKUP($C168&amp;$D168&amp;$F168,[1]TEAMS!$C$1:$C$844&amp;[1]TEAMS!$D$1:$D$844&amp;[1]TEAMS!$F$1:$F$844,[1]TEAMS!X$1:X$844,"",0)</f>
        <v>ACC</v>
      </c>
      <c r="X168" s="7" cm="1">
        <f t="array" ref="X168">_xlfn.XLOOKUP($C168&amp;$D168&amp;$F168,[1]TEAMS!$C$1:$C$844&amp;[1]TEAMS!$D$1:$D$844&amp;[1]TEAMS!$F$1:$F$844,[1]TEAMS!AF$1:AF$844,"",0)</f>
        <v>17545000</v>
      </c>
      <c r="Y168" s="8" cm="1">
        <f t="array" ref="Y168">_xlfn.XLOOKUP($C168&amp;$D168&amp;$F168,[1]TEAMS!$C$1:$C$844&amp;[1]TEAMS!$D$1:$D$844&amp;[1]TEAMS!$F$1:$F$844,[1]TEAMS!AG$1:AG$844,"",0)</f>
        <v>0.21512215965335527</v>
      </c>
      <c r="Z168" s="7" cm="1">
        <f t="array" ref="Z168">_xlfn.XLOOKUP($C168&amp;$D168&amp;$F168,[1]TEAMS!$C$1:$C$844&amp;[1]TEAMS!$D$1:$D$844&amp;[1]TEAMS!$F$1:$F$844,[1]TEAMS!AJ$1:AJ$844,"",0)</f>
        <v>2454</v>
      </c>
      <c r="AA168" s="7" cm="1">
        <f t="array" ref="AA168">_xlfn.XLOOKUP($C168&amp;$D168&amp;$F168,[1]TEAMS!$C$1:$C$844&amp;[1]TEAMS!$D$1:$D$844&amp;[1]TEAMS!$F$1:$F$844,[1]TEAMS!AR$1:AR$844,"",0)</f>
        <v>9.9</v>
      </c>
      <c r="AB168" s="8">
        <f t="shared" si="15"/>
        <v>1.2220009053870531</v>
      </c>
      <c r="AC168" s="7" cm="1">
        <f t="array" ref="AC168">_xlfn.XLOOKUP($C168&amp;$D168&amp;$F168,[1]TEAMS!$C$1:$C$844&amp;[1]TEAMS!$D$1:$D$844&amp;[1]TEAMS!$F$1:$F$844,[1]TEAMS!AL$1:AL$844,0,0)</f>
        <v>5.6</v>
      </c>
      <c r="AD168" s="7" cm="1">
        <f t="array" ref="AD168">_xlfn.XLOOKUP($C168&amp;$D168&amp;$F168,[1]TEAMS!$C$1:$C$844&amp;[1]TEAMS!$D$1:$D$844&amp;[1]TEAMS!$F$1:$F$844,[1]TEAMS!AM$1:AM$844,0,0)</f>
        <v>3.4</v>
      </c>
      <c r="AE168" s="7" cm="1">
        <f t="array" ref="AE168">_xlfn.XLOOKUP($C168&amp;$D168&amp;$F168,[1]TEAMS!$C$1:$C$844&amp;[1]TEAMS!$D$1:$D$844&amp;[1]TEAMS!$F$1:$F$844,[1]TEAMS!AN$1:AN$844,0,0)</f>
        <v>9</v>
      </c>
      <c r="AF168" s="7"/>
      <c r="AG168" s="8">
        <f t="shared" si="18"/>
        <v>1.9494444444444445</v>
      </c>
      <c r="AH168" s="8" cm="1">
        <f t="array" ref="AH168">IF(OR($AE168="",$Z168=""),0,SUMPRODUCT(--($C$2:$C$528=$C168),--($D$2:$D$528=$D168),$Z$2:$Z$528,$AE$2:$AE$528)/SUMIFS($Z$2:$Z$528,$C$2:$C$528,$C168,$D$2:$D$528,$D168))</f>
        <v>7.1093053669332535</v>
      </c>
      <c r="AI168" s="7" cm="1">
        <f t="array" ref="AI168">_xlfn.XLOOKUP($C168&amp;$D168&amp;$F168,[1]TEAMS!$C$1:$C$844&amp;[1]TEAMS!$D$1:$D$844&amp;[1]TEAMS!$F$1:$F$844,[1]TEAMS!AO$1:AO$844,"",0)</f>
        <v>0.7</v>
      </c>
      <c r="AJ168" s="8">
        <f t="shared" si="19"/>
        <v>25.064285714285717</v>
      </c>
      <c r="AK168" s="8" cm="1">
        <f t="array" ref="AK168">IF(OR($AI168="",$Z168=""),0,SUMPRODUCT(--($C$2:$C$528=$C168),--($D$2:$D$528=$D168),$Z$2:$Z$528,$AI$2:$AI$528)/SUMIFS($Z$2:$Z$528,$C$2:$C$528,$C168,$D$2:$D$528,$D168))</f>
        <v>1.9441174991197629</v>
      </c>
      <c r="AL168" s="7" cm="1">
        <f t="array" ref="AL168">_xlfn.XLOOKUP($C168&amp;$D168&amp;$F168,[1]TEAMS!$C$1:$C$844&amp;[1]TEAMS!$D$1:$D$844&amp;[1]TEAMS!$F$1:$F$844,[1]TEAMS!AP$1:AP$844,"",0)</f>
        <v>1.76</v>
      </c>
      <c r="AM168" s="8">
        <f t="shared" si="20"/>
        <v>9.9687500000000018</v>
      </c>
      <c r="AN168" s="8" cm="1">
        <f t="array" ref="AN168">IF(OR($AL168="",$Z168=""),0,SUMPRODUCT(--($C$2:$C$528=$C168),--($D$2:$D$528=$D168),$Z$2:$Z$528,$AL$2:$AL$528)/SUMIFS($Z$2:$Z$528,$C$2:$C$528,$C168,$D$2:$D$528,$D168))</f>
        <v>1.3815336250691614</v>
      </c>
      <c r="AO168" s="7" cm="1">
        <f t="array" ref="AO168">_xlfn.XLOOKUP($C168&amp;$D168&amp;$F168,[1]TEAMS!$C$1:$C$844&amp;[1]TEAMS!$D$1:$D$844&amp;[1]TEAMS!$F$1:$F$844,[1]TEAMS!AQ$1:AQ$844,0,0)</f>
        <v>22.7</v>
      </c>
      <c r="AP168" s="7" cm="1">
        <f t="array" ref="AP168">_xlfn.XLOOKUP($C168&amp;$D168&amp;$F168,[1]TEAMS!$C$1:$C$844&amp;[1]TEAMS!$D$1:$D$844&amp;[1]TEAMS!$F$1:$F$844,[1]TEAMS!AS$1:AS$844,0,0)</f>
        <v>59.199999999999996</v>
      </c>
      <c r="AQ168" s="10" cm="1">
        <f t="array" ref="AQ168">_xlfn.XLOOKUP($C168&amp;$D168&amp;$F168,[1]TEAMS!$C$1:$C$844&amp;[1]TEAMS!$D$1:$D$844&amp;[1]TEAMS!$F$1:$F$844,[1]TEAMS!AT$1:AT$844,0,0)</f>
        <v>8.4</v>
      </c>
      <c r="AR168" s="10" cm="1">
        <f t="array" ref="AR168">_xlfn.XLOOKUP($C168&amp;$D168&amp;$F168,[1]TEAMS!$C$1:$C$844&amp;[1]TEAMS!$D$1:$D$844&amp;[1]TEAMS!$F$1:$F$844,[1]TEAMS!AU$1:AU$844,0,0)</f>
        <v>1.4</v>
      </c>
      <c r="AS168" s="10" cm="1">
        <f t="array" ref="AS168">_xlfn.XLOOKUP($C168&amp;$D168&amp;$F168,[1]TEAMS!$C$1:$C$844&amp;[1]TEAMS!$D$1:$D$844&amp;[1]TEAMS!$F$1:$F$844,[1]TEAMS!AV$1:AV$844,0,0)</f>
        <v>3.4</v>
      </c>
      <c r="AT168" s="10" cm="1">
        <f t="array" ref="AT168">_xlfn.XLOOKUP($C168&amp;$D168&amp;$F168,[1]TEAMS!$C$1:$C$844&amp;[1]TEAMS!$D$1:$D$844&amp;[1]TEAMS!$F$1:$F$844,[1]TEAMS!AW$1:AW$844,0,0)</f>
        <v>11</v>
      </c>
      <c r="AU168" s="10" cm="1">
        <f t="array" ref="AU168">_xlfn.XLOOKUP($C168&amp;$D168&amp;$F168,[1]TEAMS!$C$1:$C$844&amp;[1]TEAMS!$D$1:$D$844&amp;[1]TEAMS!$F$1:$F$844,[1]TEAMS!AX$1:AX$844,0,0)</f>
        <v>0.76363636363636367</v>
      </c>
      <c r="AV168" s="10" cm="1">
        <f t="array" ref="AV168">_xlfn.XLOOKUP($C168&amp;$D168&amp;$F168,[1]TEAMS!$C$1:$C$844&amp;[1]TEAMS!$D$1:$D$844&amp;[1]TEAMS!$F$1:$F$844,[1]TEAMS!AY$1:AY$844,0,0)</f>
        <v>4.8</v>
      </c>
      <c r="AW168" s="7"/>
      <c r="AX168" s="7"/>
      <c r="BB168" s="1" t="s">
        <v>196</v>
      </c>
      <c r="BC168" s="1">
        <v>2013</v>
      </c>
      <c r="BD168" s="1" t="s">
        <v>197</v>
      </c>
      <c r="BE168" s="7" t="s">
        <v>198</v>
      </c>
      <c r="BH168">
        <v>17545000</v>
      </c>
    </row>
    <row r="169" spans="1:60" x14ac:dyDescent="0.2">
      <c r="A169" s="1" t="str">
        <f t="shared" si="14"/>
        <v>2013-MIA-LeBron James</v>
      </c>
      <c r="B169" s="1" t="s">
        <v>196</v>
      </c>
      <c r="C169" s="1">
        <v>2013</v>
      </c>
      <c r="D169" s="1" t="s">
        <v>197</v>
      </c>
      <c r="E169" s="1" t="str">
        <f t="shared" si="16"/>
        <v>2013-MIA</v>
      </c>
      <c r="F169" s="7" t="s">
        <v>93</v>
      </c>
      <c r="G169" s="7" cm="1">
        <f t="array" ref="G169">_xlfn.XLOOKUP($C169&amp;$D169&amp;$F169,[1]TEAMS!$C$1:$C$844&amp;[1]TEAMS!$D$1:$D$844&amp;[1]TEAMS!$F$1:$F$844,[1]TEAMS!G$1:G$844,"",0)</f>
        <v>6</v>
      </c>
      <c r="H169" s="7" t="str" cm="1">
        <f t="array" ref="H169">_xlfn.XLOOKUP($C169&amp;$D169&amp;$F169,[1]TEAMS!$C$1:$C$844&amp;[1]TEAMS!$D$1:$D$844&amp;[1]TEAMS!$F$1:$F$844,[1]TEAMS!H$1:H$844,"",0)</f>
        <v>PF</v>
      </c>
      <c r="I169" s="8" cm="1">
        <f t="array" ref="I169">_xlfn.XLOOKUP($C169&amp;$D169&amp;$F169,[1]TEAMS!$C$1:$C$844&amp;[1]TEAMS!$D$1:$D$844&amp;[1]TEAMS!$F$1:$F$844,[1]TEAMS!BG$1:BG$844,"",0)</f>
        <v>4</v>
      </c>
      <c r="J169" s="9">
        <f t="shared" si="17"/>
        <v>4</v>
      </c>
      <c r="K169" s="7" cm="1">
        <f t="array" ref="K169">_xlfn.XLOOKUP($C169&amp;$D169&amp;$F169,[1]TEAMS!$C$1:$C$844&amp;[1]TEAMS!$D$1:$D$844&amp;[1]TEAMS!$F$1:$F$844,[1]TEAMS!J$1:J$844,"",0)</f>
        <v>81</v>
      </c>
      <c r="L169" s="7" cm="1">
        <f t="array" ref="L169">_xlfn.XLOOKUP($C169&amp;$D169&amp;$F169,[1]TEAMS!$C$1:$C$844&amp;[1]TEAMS!$D$1:$D$844&amp;[1]TEAMS!$F$1:$F$844,[1]TEAMS!L$1:L$844,"",0)</f>
        <v>250</v>
      </c>
      <c r="M169" s="10" cm="1">
        <f t="array" ref="M169">_xlfn.XLOOKUP($C169&amp;$D169&amp;$F169,[1]TEAMS!$C$1:$C$844&amp;[1]TEAMS!$D$1:$D$844&amp;[1]TEAMS!$F$1:$F$844,[1]TEAMS!N$1:N$844,"",0)</f>
        <v>26.785034290096672</v>
      </c>
      <c r="N169" s="7" cm="1">
        <f t="array" ref="N169">_xlfn.XLOOKUP($C169&amp;$D169&amp;$F169,[1]TEAMS!$C$1:$C$844&amp;[1]TEAMS!$D$1:$D$844&amp;[1]TEAMS!$F$1:$F$844,[1]TEAMS!O$1:O$844,"",0)</f>
        <v>84.25</v>
      </c>
      <c r="O169" s="11" cm="1">
        <f t="array" ref="O169">_xlfn.XLOOKUP($C169&amp;$D169&amp;$F169,[1]TEAMS!$C$1:$C$844&amp;[1]TEAMS!$D$1:$D$844&amp;[1]TEAMS!$F$1:$F$844,[1]TEAMS!P$1:P$844,"",0)</f>
        <v>1.0401234567901234</v>
      </c>
      <c r="P169" s="10" cm="1">
        <f t="array" ref="P169">_xlfn.XLOOKUP($C169&amp;$D169&amp;$F169,[1]TEAMS!$C$1:$C$844&amp;[1]TEAMS!$D$1:$D$844&amp;[1]TEAMS!$F$1:$F$844,[1]TEAMS!R$1:R$844,"",0)</f>
        <v>28.472222222222221</v>
      </c>
      <c r="Q169" s="7" t="str" cm="1">
        <f t="array" ref="Q169">_xlfn.XLOOKUP($C169&amp;$D169&amp;$F169,[1]TEAMS!$C$1:$C$844&amp;[1]TEAMS!$D$1:$D$844&amp;[1]TEAMS!$F$1:$F$844,[1]TEAMS!S$1:S$844,"",0)</f>
        <v>us</v>
      </c>
      <c r="R169" s="7" t="str" cm="1">
        <f t="array" ref="R169">_xlfn.XLOOKUP($C169&amp;$D169&amp;$F169,[1]TEAMS!$C$1:$C$844&amp;[1]TEAMS!$D$1:$D$844&amp;[1]TEAMS!$F$1:$F$844,[1]TEAMS!T$1:T$844,"",0)</f>
        <v>United States</v>
      </c>
      <c r="S169" s="7" t="str" cm="1">
        <f t="array" ref="S169">_xlfn.XLOOKUP($C169&amp;$D169&amp;$F169,[1]TEAMS!$C$1:$C$844&amp;[1]TEAMS!$D$1:$D$844&amp;[1]TEAMS!$F$1:$F$844,[1]TEAMS!U$1:U$844,"",0)</f>
        <v>North America</v>
      </c>
      <c r="T169" s="7" t="str" cm="1">
        <f t="array" ref="T169">_xlfn.XLOOKUP($C169&amp;$D169&amp;$F169,[1]TEAMS!$C$1:$C$844&amp;[1]TEAMS!$D$1:$D$844&amp;[1]TEAMS!$F$1:$F$844,[1]TEAMS!V$1:V$844,"",0)</f>
        <v>Americas</v>
      </c>
      <c r="U169" s="7" cm="1">
        <f t="array" ref="U169">_xlfn.XLOOKUP($C169&amp;$D169&amp;$F169,[1]TEAMS!$C$1:$C$844&amp;[1]TEAMS!$D$1:$D$844&amp;[1]TEAMS!$F$1:$F$844,[1]TEAMS!W$1:W$844,"",0)</f>
        <v>9</v>
      </c>
      <c r="V169" s="7" t="str" cm="1">
        <f t="array" ref="V169">_xlfn.XLOOKUP($C169&amp;$D169&amp;$F169,[1]TEAMS!$C$1:$C$844&amp;[1]TEAMS!$D$1:$D$844&amp;[1]TEAMS!$F$1:$F$844,[1]TEAMS!Z$1:Z$844,"",0)</f>
        <v>High School</v>
      </c>
      <c r="W169" s="7" t="str" cm="1">
        <f t="array" ref="W169">_xlfn.XLOOKUP($C169&amp;$D169&amp;$F169,[1]TEAMS!$C$1:$C$844&amp;[1]TEAMS!$D$1:$D$844&amp;[1]TEAMS!$F$1:$F$844,[1]TEAMS!X$1:X$844,"",0)</f>
        <v>H.S.</v>
      </c>
      <c r="X169" s="7" cm="1">
        <f t="array" ref="X169">_xlfn.XLOOKUP($C169&amp;$D169&amp;$F169,[1]TEAMS!$C$1:$C$844&amp;[1]TEAMS!$D$1:$D$844&amp;[1]TEAMS!$F$1:$F$844,[1]TEAMS!AF$1:AF$844,"",0)</f>
        <v>17545000</v>
      </c>
      <c r="Y169" s="8" cm="1">
        <f t="array" ref="Y169">_xlfn.XLOOKUP($C169&amp;$D169&amp;$F169,[1]TEAMS!$C$1:$C$844&amp;[1]TEAMS!$D$1:$D$844&amp;[1]TEAMS!$F$1:$F$844,[1]TEAMS!AG$1:AG$844,"",0)</f>
        <v>0.21512215965335527</v>
      </c>
      <c r="Z169" s="7" cm="1">
        <f t="array" ref="Z169">_xlfn.XLOOKUP($C169&amp;$D169&amp;$F169,[1]TEAMS!$C$1:$C$844&amp;[1]TEAMS!$D$1:$D$844&amp;[1]TEAMS!$F$1:$F$844,[1]TEAMS!AJ$1:AJ$844,"",0)</f>
        <v>2877</v>
      </c>
      <c r="AA169" s="7" cm="1">
        <f t="array" ref="AA169">_xlfn.XLOOKUP($C169&amp;$D169&amp;$F169,[1]TEAMS!$C$1:$C$844&amp;[1]TEAMS!$D$1:$D$844&amp;[1]TEAMS!$F$1:$F$844,[1]TEAMS!AR$1:AR$844,"",0)</f>
        <v>7.9</v>
      </c>
      <c r="AB169" s="8">
        <f t="shared" si="15"/>
        <v>1.1432171419948693</v>
      </c>
      <c r="AC169" s="7" cm="1">
        <f t="array" ref="AC169">_xlfn.XLOOKUP($C169&amp;$D169&amp;$F169,[1]TEAMS!$C$1:$C$844&amp;[1]TEAMS!$D$1:$D$844&amp;[1]TEAMS!$F$1:$F$844,[1]TEAMS!AL$1:AL$844,0,0)</f>
        <v>14.6</v>
      </c>
      <c r="AD169" s="7" cm="1">
        <f t="array" ref="AD169">_xlfn.XLOOKUP($C169&amp;$D169&amp;$F169,[1]TEAMS!$C$1:$C$844&amp;[1]TEAMS!$D$1:$D$844&amp;[1]TEAMS!$F$1:$F$844,[1]TEAMS!AM$1:AM$844,0,0)</f>
        <v>4.7</v>
      </c>
      <c r="AE169" s="7" cm="1">
        <f t="array" ref="AE169">_xlfn.XLOOKUP($C169&amp;$D169&amp;$F169,[1]TEAMS!$C$1:$C$844&amp;[1]TEAMS!$D$1:$D$844&amp;[1]TEAMS!$F$1:$F$844,[1]TEAMS!AN$1:AN$844,0,0)</f>
        <v>19.3</v>
      </c>
      <c r="AF169" s="7"/>
      <c r="AG169" s="8">
        <f t="shared" si="18"/>
        <v>0.90906735751295342</v>
      </c>
      <c r="AH169" s="8" cm="1">
        <f t="array" ref="AH169">IF(OR($AE169="",$Z169=""),0,SUMPRODUCT(--($C$2:$C$528=$C169),--($D$2:$D$528=$D169),$Z$2:$Z$528,$AE$2:$AE$528)/SUMIFS($Z$2:$Z$528,$C$2:$C$528,$C169,$D$2:$D$528,$D169))</f>
        <v>7.1093053669332535</v>
      </c>
      <c r="AI169" s="7" cm="1">
        <f t="array" ref="AI169">_xlfn.XLOOKUP($C169&amp;$D169&amp;$F169,[1]TEAMS!$C$1:$C$844&amp;[1]TEAMS!$D$1:$D$844&amp;[1]TEAMS!$F$1:$F$844,[1]TEAMS!AO$1:AO$844,"",0)</f>
        <v>9.9</v>
      </c>
      <c r="AJ169" s="8">
        <f t="shared" si="19"/>
        <v>1.7722222222222224</v>
      </c>
      <c r="AK169" s="8" cm="1">
        <f t="array" ref="AK169">IF(OR($AI169="",$Z169=""),0,SUMPRODUCT(--($C$2:$C$528=$C169),--($D$2:$D$528=$D169),$Z$2:$Z$528,$AI$2:$AI$528)/SUMIFS($Z$2:$Z$528,$C$2:$C$528,$C169,$D$2:$D$528,$D169))</f>
        <v>1.9441174991197629</v>
      </c>
      <c r="AL169" s="7" cm="1">
        <f t="array" ref="AL169">_xlfn.XLOOKUP($C169&amp;$D169&amp;$F169,[1]TEAMS!$C$1:$C$844&amp;[1]TEAMS!$D$1:$D$844&amp;[1]TEAMS!$F$1:$F$844,[1]TEAMS!AP$1:AP$844,"",0)</f>
        <v>7.4</v>
      </c>
      <c r="AM169" s="8">
        <f t="shared" si="20"/>
        <v>2.3709459459459459</v>
      </c>
      <c r="AN169" s="8" cm="1">
        <f t="array" ref="AN169">IF(OR($AL169="",$Z169=""),0,SUMPRODUCT(--($C$2:$C$528=$C169),--($D$2:$D$528=$D169),$Z$2:$Z$528,$AL$2:$AL$528)/SUMIFS($Z$2:$Z$528,$C$2:$C$528,$C169,$D$2:$D$528,$D169))</f>
        <v>1.3815336250691614</v>
      </c>
      <c r="AO169" s="7" cm="1">
        <f t="array" ref="AO169">_xlfn.XLOOKUP($C169&amp;$D169&amp;$F169,[1]TEAMS!$C$1:$C$844&amp;[1]TEAMS!$D$1:$D$844&amp;[1]TEAMS!$F$1:$F$844,[1]TEAMS!AQ$1:AQ$844,0,0)</f>
        <v>30.2</v>
      </c>
      <c r="AP169" s="7" cm="1">
        <f t="array" ref="AP169">_xlfn.XLOOKUP($C169&amp;$D169&amp;$F169,[1]TEAMS!$C$1:$C$844&amp;[1]TEAMS!$D$1:$D$844&amp;[1]TEAMS!$F$1:$F$844,[1]TEAMS!AS$1:AS$844,0,0)</f>
        <v>64</v>
      </c>
      <c r="AQ169" s="10" cm="1">
        <f t="array" ref="AQ169">_xlfn.XLOOKUP($C169&amp;$D169&amp;$F169,[1]TEAMS!$C$1:$C$844&amp;[1]TEAMS!$D$1:$D$844&amp;[1]TEAMS!$F$1:$F$844,[1]TEAMS!AT$1:AT$844,0,0)</f>
        <v>36.4</v>
      </c>
      <c r="AR169" s="10" cm="1">
        <f t="array" ref="AR169">_xlfn.XLOOKUP($C169&amp;$D169&amp;$F169,[1]TEAMS!$C$1:$C$844&amp;[1]TEAMS!$D$1:$D$844&amp;[1]TEAMS!$F$1:$F$844,[1]TEAMS!AU$1:AU$844,0,0)</f>
        <v>2.4</v>
      </c>
      <c r="AS169" s="10" cm="1">
        <f t="array" ref="AS169">_xlfn.XLOOKUP($C169&amp;$D169&amp;$F169,[1]TEAMS!$C$1:$C$844&amp;[1]TEAMS!$D$1:$D$844&amp;[1]TEAMS!$F$1:$F$844,[1]TEAMS!AV$1:AV$844,0,0)</f>
        <v>1.9</v>
      </c>
      <c r="AT169" s="10" cm="1">
        <f t="array" ref="AT169">_xlfn.XLOOKUP($C169&amp;$D169&amp;$F169,[1]TEAMS!$C$1:$C$844&amp;[1]TEAMS!$D$1:$D$844&amp;[1]TEAMS!$F$1:$F$844,[1]TEAMS!AW$1:AW$844,0,0)</f>
        <v>12.4</v>
      </c>
      <c r="AU169" s="10" cm="1">
        <f t="array" ref="AU169">_xlfn.XLOOKUP($C169&amp;$D169&amp;$F169,[1]TEAMS!$C$1:$C$844&amp;[1]TEAMS!$D$1:$D$844&amp;[1]TEAMS!$F$1:$F$844,[1]TEAMS!AX$1:AX$844,0,0)</f>
        <v>2.9354838709677415</v>
      </c>
      <c r="AV169" s="10" cm="1">
        <f t="array" ref="AV169">_xlfn.XLOOKUP($C169&amp;$D169&amp;$F169,[1]TEAMS!$C$1:$C$844&amp;[1]TEAMS!$D$1:$D$844&amp;[1]TEAMS!$F$1:$F$844,[1]TEAMS!AY$1:AY$844,0,0)</f>
        <v>4.3</v>
      </c>
      <c r="AW169" s="7"/>
      <c r="AX169" s="7"/>
      <c r="BB169" s="1" t="s">
        <v>196</v>
      </c>
      <c r="BC169" s="1">
        <v>2013</v>
      </c>
      <c r="BD169" s="1" t="s">
        <v>197</v>
      </c>
      <c r="BE169" s="7" t="s">
        <v>93</v>
      </c>
      <c r="BH169">
        <v>17545000</v>
      </c>
    </row>
    <row r="170" spans="1:60" x14ac:dyDescent="0.2">
      <c r="A170" s="1" t="str">
        <f t="shared" si="14"/>
        <v>2013-MIA-Dwyane Wade</v>
      </c>
      <c r="B170" s="1" t="s">
        <v>196</v>
      </c>
      <c r="C170" s="1">
        <v>2013</v>
      </c>
      <c r="D170" s="1" t="s">
        <v>197</v>
      </c>
      <c r="E170" s="1" t="str">
        <f t="shared" si="16"/>
        <v>2013-MIA</v>
      </c>
      <c r="F170" s="7" t="s">
        <v>199</v>
      </c>
      <c r="G170" s="7" cm="1">
        <f t="array" ref="G170">_xlfn.XLOOKUP($C170&amp;$D170&amp;$F170,[1]TEAMS!$C$1:$C$844&amp;[1]TEAMS!$D$1:$D$844&amp;[1]TEAMS!$F$1:$F$844,[1]TEAMS!G$1:G$844,"",0)</f>
        <v>3</v>
      </c>
      <c r="H170" s="7" t="str" cm="1">
        <f t="array" ref="H170">_xlfn.XLOOKUP($C170&amp;$D170&amp;$F170,[1]TEAMS!$C$1:$C$844&amp;[1]TEAMS!$D$1:$D$844&amp;[1]TEAMS!$F$1:$F$844,[1]TEAMS!H$1:H$844,"",0)</f>
        <v>SG</v>
      </c>
      <c r="I170" s="8" cm="1">
        <f t="array" ref="I170">_xlfn.XLOOKUP($C170&amp;$D170&amp;$F170,[1]TEAMS!$C$1:$C$844&amp;[1]TEAMS!$D$1:$D$844&amp;[1]TEAMS!$F$1:$F$844,[1]TEAMS!BG$1:BG$844,"",0)</f>
        <v>1.87</v>
      </c>
      <c r="J170" s="9">
        <f t="shared" si="17"/>
        <v>2</v>
      </c>
      <c r="K170" s="7" cm="1">
        <f t="array" ref="K170">_xlfn.XLOOKUP($C170&amp;$D170&amp;$F170,[1]TEAMS!$C$1:$C$844&amp;[1]TEAMS!$D$1:$D$844&amp;[1]TEAMS!$F$1:$F$844,[1]TEAMS!J$1:J$844,"",0)</f>
        <v>76</v>
      </c>
      <c r="L170" s="7" cm="1">
        <f t="array" ref="L170">_xlfn.XLOOKUP($C170&amp;$D170&amp;$F170,[1]TEAMS!$C$1:$C$844&amp;[1]TEAMS!$D$1:$D$844&amp;[1]TEAMS!$F$1:$F$844,[1]TEAMS!L$1:L$844,"",0)</f>
        <v>220</v>
      </c>
      <c r="M170" s="10" cm="1">
        <f t="array" ref="M170">_xlfn.XLOOKUP($C170&amp;$D170&amp;$F170,[1]TEAMS!$C$1:$C$844&amp;[1]TEAMS!$D$1:$D$844&amp;[1]TEAMS!$F$1:$F$844,[1]TEAMS!N$1:N$844,"",0)</f>
        <v>26.774275758318101</v>
      </c>
      <c r="N170" s="7" cm="1">
        <f t="array" ref="N170">_xlfn.XLOOKUP($C170&amp;$D170&amp;$F170,[1]TEAMS!$C$1:$C$844&amp;[1]TEAMS!$D$1:$D$844&amp;[1]TEAMS!$F$1:$F$844,[1]TEAMS!O$1:O$844,"",0)</f>
        <v>83</v>
      </c>
      <c r="O170" s="11" cm="1">
        <f t="array" ref="O170">_xlfn.XLOOKUP($C170&amp;$D170&amp;$F170,[1]TEAMS!$C$1:$C$844&amp;[1]TEAMS!$D$1:$D$844&amp;[1]TEAMS!$F$1:$F$844,[1]TEAMS!P$1:P$844,"",0)</f>
        <v>1.0921052631578947</v>
      </c>
      <c r="P170" s="10" cm="1">
        <f t="array" ref="P170">_xlfn.XLOOKUP($C170&amp;$D170&amp;$F170,[1]TEAMS!$C$1:$C$844&amp;[1]TEAMS!$D$1:$D$844&amp;[1]TEAMS!$F$1:$F$844,[1]TEAMS!R$1:R$844,"",0)</f>
        <v>31.425000000000001</v>
      </c>
      <c r="Q170" s="7" t="str" cm="1">
        <f t="array" ref="Q170">_xlfn.XLOOKUP($C170&amp;$D170&amp;$F170,[1]TEAMS!$C$1:$C$844&amp;[1]TEAMS!$D$1:$D$844&amp;[1]TEAMS!$F$1:$F$844,[1]TEAMS!S$1:S$844,"",0)</f>
        <v>us</v>
      </c>
      <c r="R170" s="7" t="str" cm="1">
        <f t="array" ref="R170">_xlfn.XLOOKUP($C170&amp;$D170&amp;$F170,[1]TEAMS!$C$1:$C$844&amp;[1]TEAMS!$D$1:$D$844&amp;[1]TEAMS!$F$1:$F$844,[1]TEAMS!T$1:T$844,"",0)</f>
        <v>United States</v>
      </c>
      <c r="S170" s="7" t="str" cm="1">
        <f t="array" ref="S170">_xlfn.XLOOKUP($C170&amp;$D170&amp;$F170,[1]TEAMS!$C$1:$C$844&amp;[1]TEAMS!$D$1:$D$844&amp;[1]TEAMS!$F$1:$F$844,[1]TEAMS!U$1:U$844,"",0)</f>
        <v>North America</v>
      </c>
      <c r="T170" s="7" t="str" cm="1">
        <f t="array" ref="T170">_xlfn.XLOOKUP($C170&amp;$D170&amp;$F170,[1]TEAMS!$C$1:$C$844&amp;[1]TEAMS!$D$1:$D$844&amp;[1]TEAMS!$F$1:$F$844,[1]TEAMS!V$1:V$844,"",0)</f>
        <v>Americas</v>
      </c>
      <c r="U170" s="7" cm="1">
        <f t="array" ref="U170">_xlfn.XLOOKUP($C170&amp;$D170&amp;$F170,[1]TEAMS!$C$1:$C$844&amp;[1]TEAMS!$D$1:$D$844&amp;[1]TEAMS!$F$1:$F$844,[1]TEAMS!W$1:W$844,"",0)</f>
        <v>9</v>
      </c>
      <c r="V170" s="7" t="str" cm="1">
        <f t="array" ref="V170">_xlfn.XLOOKUP($C170&amp;$D170&amp;$F170,[1]TEAMS!$C$1:$C$844&amp;[1]TEAMS!$D$1:$D$844&amp;[1]TEAMS!$F$1:$F$844,[1]TEAMS!Z$1:Z$844,"",0)</f>
        <v>Marquette</v>
      </c>
      <c r="W170" s="7" t="str" cm="1">
        <f t="array" ref="W170">_xlfn.XLOOKUP($C170&amp;$D170&amp;$F170,[1]TEAMS!$C$1:$C$844&amp;[1]TEAMS!$D$1:$D$844&amp;[1]TEAMS!$F$1:$F$844,[1]TEAMS!X$1:X$844,"",0)</f>
        <v>BIG EAST</v>
      </c>
      <c r="X170" s="7" cm="1">
        <f t="array" ref="X170">_xlfn.XLOOKUP($C170&amp;$D170&amp;$F170,[1]TEAMS!$C$1:$C$844&amp;[1]TEAMS!$D$1:$D$844&amp;[1]TEAMS!$F$1:$F$844,[1]TEAMS!AF$1:AF$844,"",0)</f>
        <v>17182000</v>
      </c>
      <c r="Y170" s="8" cm="1">
        <f t="array" ref="Y170">_xlfn.XLOOKUP($C170&amp;$D170&amp;$F170,[1]TEAMS!$C$1:$C$844&amp;[1]TEAMS!$D$1:$D$844&amp;[1]TEAMS!$F$1:$F$844,[1]TEAMS!AG$1:AG$844,"",0)</f>
        <v>0.21067135635018239</v>
      </c>
      <c r="Z170" s="7" cm="1">
        <f t="array" ref="Z170">_xlfn.XLOOKUP($C170&amp;$D170&amp;$F170,[1]TEAMS!$C$1:$C$844&amp;[1]TEAMS!$D$1:$D$844&amp;[1]TEAMS!$F$1:$F$844,[1]TEAMS!AJ$1:AJ$844,"",0)</f>
        <v>2391</v>
      </c>
      <c r="AA170" s="7" cm="1">
        <f t="array" ref="AA170">_xlfn.XLOOKUP($C170&amp;$D170&amp;$F170,[1]TEAMS!$C$1:$C$844&amp;[1]TEAMS!$D$1:$D$844&amp;[1]TEAMS!$F$1:$F$844,[1]TEAMS!AR$1:AR$844,"",0)</f>
        <v>24.04</v>
      </c>
      <c r="AB170" s="8">
        <f t="shared" si="15"/>
        <v>2.8911845480609628</v>
      </c>
      <c r="AC170" s="7" cm="1">
        <f t="array" ref="AC170">_xlfn.XLOOKUP($C170&amp;$D170&amp;$F170,[1]TEAMS!$C$1:$C$844&amp;[1]TEAMS!$D$1:$D$844&amp;[1]TEAMS!$F$1:$F$844,[1]TEAMS!AL$1:AL$844,0,0)</f>
        <v>6.1</v>
      </c>
      <c r="AD170" s="7" cm="1">
        <f t="array" ref="AD170">_xlfn.XLOOKUP($C170&amp;$D170&amp;$F170,[1]TEAMS!$C$1:$C$844&amp;[1]TEAMS!$D$1:$D$844&amp;[1]TEAMS!$F$1:$F$844,[1]TEAMS!AM$1:AM$844,0,0)</f>
        <v>3.5</v>
      </c>
      <c r="AE170" s="7" cm="1">
        <f t="array" ref="AE170">_xlfn.XLOOKUP($C170&amp;$D170&amp;$F170,[1]TEAMS!$C$1:$C$844&amp;[1]TEAMS!$D$1:$D$844&amp;[1]TEAMS!$F$1:$F$844,[1]TEAMS!AN$1:AN$844,0,0)</f>
        <v>9.6</v>
      </c>
      <c r="AF170" s="7"/>
      <c r="AG170" s="8">
        <f t="shared" si="18"/>
        <v>1.7897916666666667</v>
      </c>
      <c r="AH170" s="8" cm="1">
        <f t="array" ref="AH170">IF(OR($AE170="",$Z170=""),0,SUMPRODUCT(--($C$2:$C$528=$C170),--($D$2:$D$528=$D170),$Z$2:$Z$528,$AE$2:$AE$528)/SUMIFS($Z$2:$Z$528,$C$2:$C$528,$C170,$D$2:$D$528,$D170))</f>
        <v>7.1093053669332535</v>
      </c>
      <c r="AI170" s="7" cm="1">
        <f t="array" ref="AI170">_xlfn.XLOOKUP($C170&amp;$D170&amp;$F170,[1]TEAMS!$C$1:$C$844&amp;[1]TEAMS!$D$1:$D$844&amp;[1]TEAMS!$F$1:$F$844,[1]TEAMS!AO$1:AO$844,"",0)</f>
        <v>5.2</v>
      </c>
      <c r="AJ170" s="8">
        <f t="shared" si="19"/>
        <v>3.3042307692307689</v>
      </c>
      <c r="AK170" s="8" cm="1">
        <f t="array" ref="AK170">IF(OR($AI170="",$Z170=""),0,SUMPRODUCT(--($C$2:$C$528=$C170),--($D$2:$D$528=$D170),$Z$2:$Z$528,$AI$2:$AI$528)/SUMIFS($Z$2:$Z$528,$C$2:$C$528,$C170,$D$2:$D$528,$D170))</f>
        <v>1.9441174991197629</v>
      </c>
      <c r="AL170" s="7" cm="1">
        <f t="array" ref="AL170">_xlfn.XLOOKUP($C170&amp;$D170&amp;$F170,[1]TEAMS!$C$1:$C$844&amp;[1]TEAMS!$D$1:$D$844&amp;[1]TEAMS!$F$1:$F$844,[1]TEAMS!AP$1:AP$844,"",0)</f>
        <v>3.48</v>
      </c>
      <c r="AM170" s="8">
        <f t="shared" si="20"/>
        <v>4.9373563218390801</v>
      </c>
      <c r="AN170" s="8" cm="1">
        <f t="array" ref="AN170">IF(OR($AL170="",$Z170=""),0,SUMPRODUCT(--($C$2:$C$528=$C170),--($D$2:$D$528=$D170),$Z$2:$Z$528,$AL$2:$AL$528)/SUMIFS($Z$2:$Z$528,$C$2:$C$528,$C170,$D$2:$D$528,$D170))</f>
        <v>1.3815336250691614</v>
      </c>
      <c r="AO170" s="7" cm="1">
        <f t="array" ref="AO170">_xlfn.XLOOKUP($C170&amp;$D170&amp;$F170,[1]TEAMS!$C$1:$C$844&amp;[1]TEAMS!$D$1:$D$844&amp;[1]TEAMS!$F$1:$F$844,[1]TEAMS!AQ$1:AQ$844,0,0)</f>
        <v>29.5</v>
      </c>
      <c r="AP170" s="7" cm="1">
        <f t="array" ref="AP170">_xlfn.XLOOKUP($C170&amp;$D170&amp;$F170,[1]TEAMS!$C$1:$C$844&amp;[1]TEAMS!$D$1:$D$844&amp;[1]TEAMS!$F$1:$F$844,[1]TEAMS!AS$1:AS$844,0,0)</f>
        <v>57.099999999999994</v>
      </c>
      <c r="AQ170" s="10" cm="1">
        <f t="array" ref="AQ170">_xlfn.XLOOKUP($C170&amp;$D170&amp;$F170,[1]TEAMS!$C$1:$C$844&amp;[1]TEAMS!$D$1:$D$844&amp;[1]TEAMS!$F$1:$F$844,[1]TEAMS!AT$1:AT$844,0,0)</f>
        <v>26.6</v>
      </c>
      <c r="AR170" s="10" cm="1">
        <f t="array" ref="AR170">_xlfn.XLOOKUP($C170&amp;$D170&amp;$F170,[1]TEAMS!$C$1:$C$844&amp;[1]TEAMS!$D$1:$D$844&amp;[1]TEAMS!$F$1:$F$844,[1]TEAMS!AU$1:AU$844,0,0)</f>
        <v>2.8</v>
      </c>
      <c r="AS170" s="10" cm="1">
        <f t="array" ref="AS170">_xlfn.XLOOKUP($C170&amp;$D170&amp;$F170,[1]TEAMS!$C$1:$C$844&amp;[1]TEAMS!$D$1:$D$844&amp;[1]TEAMS!$F$1:$F$844,[1]TEAMS!AV$1:AV$844,0,0)</f>
        <v>1.9</v>
      </c>
      <c r="AT170" s="10" cm="1">
        <f t="array" ref="AT170">_xlfn.XLOOKUP($C170&amp;$D170&amp;$F170,[1]TEAMS!$C$1:$C$844&amp;[1]TEAMS!$D$1:$D$844&amp;[1]TEAMS!$F$1:$F$844,[1]TEAMS!AW$1:AW$844,0,0)</f>
        <v>13.2</v>
      </c>
      <c r="AU170" s="10" cm="1">
        <f t="array" ref="AU170">_xlfn.XLOOKUP($C170&amp;$D170&amp;$F170,[1]TEAMS!$C$1:$C$844&amp;[1]TEAMS!$D$1:$D$844&amp;[1]TEAMS!$F$1:$F$844,[1]TEAMS!AX$1:AX$844,0,0)</f>
        <v>2.0151515151515156</v>
      </c>
      <c r="AV170" s="10" cm="1">
        <f t="array" ref="AV170">_xlfn.XLOOKUP($C170&amp;$D170&amp;$F170,[1]TEAMS!$C$1:$C$844&amp;[1]TEAMS!$D$1:$D$844&amp;[1]TEAMS!$F$1:$F$844,[1]TEAMS!AY$1:AY$844,0,0)</f>
        <v>4.6999999999999993</v>
      </c>
      <c r="AW170" s="7"/>
      <c r="AX170" s="7"/>
      <c r="BB170" s="1" t="s">
        <v>196</v>
      </c>
      <c r="BC170" s="1">
        <v>2013</v>
      </c>
      <c r="BD170" s="1" t="s">
        <v>197</v>
      </c>
      <c r="BE170" s="7" t="s">
        <v>199</v>
      </c>
      <c r="BH170">
        <v>17182000</v>
      </c>
    </row>
    <row r="171" spans="1:60" x14ac:dyDescent="0.2">
      <c r="A171" s="1" t="str">
        <f t="shared" si="14"/>
        <v>2013-MIA-Mike Miller</v>
      </c>
      <c r="B171" s="1" t="s">
        <v>196</v>
      </c>
      <c r="C171" s="1">
        <v>2013</v>
      </c>
      <c r="D171" s="1" t="s">
        <v>197</v>
      </c>
      <c r="E171" s="1" t="str">
        <f t="shared" si="16"/>
        <v>2013-MIA</v>
      </c>
      <c r="F171" s="7" t="s">
        <v>200</v>
      </c>
      <c r="G171" s="7" cm="1">
        <f t="array" ref="G171">_xlfn.XLOOKUP($C171&amp;$D171&amp;$F171,[1]TEAMS!$C$1:$C$844&amp;[1]TEAMS!$D$1:$D$844&amp;[1]TEAMS!$F$1:$F$844,[1]TEAMS!G$1:G$844,"",0)</f>
        <v>13</v>
      </c>
      <c r="H171" s="7" t="str" cm="1">
        <f t="array" ref="H171">_xlfn.XLOOKUP($C171&amp;$D171&amp;$F171,[1]TEAMS!$C$1:$C$844&amp;[1]TEAMS!$D$1:$D$844&amp;[1]TEAMS!$F$1:$F$844,[1]TEAMS!H$1:H$844,"",0)</f>
        <v>SF</v>
      </c>
      <c r="I171" s="8" cm="1">
        <f t="array" ref="I171">_xlfn.XLOOKUP($C171&amp;$D171&amp;$F171,[1]TEAMS!$C$1:$C$844&amp;[1]TEAMS!$D$1:$D$844&amp;[1]TEAMS!$F$1:$F$844,[1]TEAMS!BG$1:BG$844,"",0)</f>
        <v>2.62</v>
      </c>
      <c r="J171" s="9">
        <f t="shared" si="17"/>
        <v>3</v>
      </c>
      <c r="K171" s="7" cm="1">
        <f t="array" ref="K171">_xlfn.XLOOKUP($C171&amp;$D171&amp;$F171,[1]TEAMS!$C$1:$C$844&amp;[1]TEAMS!$D$1:$D$844&amp;[1]TEAMS!$F$1:$F$844,[1]TEAMS!J$1:J$844,"",0)</f>
        <v>80</v>
      </c>
      <c r="L171" s="7" cm="1">
        <f t="array" ref="L171">_xlfn.XLOOKUP($C171&amp;$D171&amp;$F171,[1]TEAMS!$C$1:$C$844&amp;[1]TEAMS!$D$1:$D$844&amp;[1]TEAMS!$F$1:$F$844,[1]TEAMS!L$1:L$844,"",0)</f>
        <v>218</v>
      </c>
      <c r="M171" s="10" cm="1">
        <f t="array" ref="M171">_xlfn.XLOOKUP($C171&amp;$D171&amp;$F171,[1]TEAMS!$C$1:$C$844&amp;[1]TEAMS!$D$1:$D$844&amp;[1]TEAMS!$F$1:$F$844,[1]TEAMS!N$1:N$844,"",0)</f>
        <v>23.944113109410427</v>
      </c>
      <c r="N171" s="7" cm="1">
        <f t="array" ref="N171">_xlfn.XLOOKUP($C171&amp;$D171&amp;$F171,[1]TEAMS!$C$1:$C$844&amp;[1]TEAMS!$D$1:$D$844&amp;[1]TEAMS!$F$1:$F$844,[1]TEAMS!O$1:O$844,"",0)</f>
        <v>83</v>
      </c>
      <c r="O171" s="11" cm="1">
        <f t="array" ref="O171">_xlfn.XLOOKUP($C171&amp;$D171&amp;$F171,[1]TEAMS!$C$1:$C$844&amp;[1]TEAMS!$D$1:$D$844&amp;[1]TEAMS!$F$1:$F$844,[1]TEAMS!P$1:P$844,"",0)</f>
        <v>1.0375000000000001</v>
      </c>
      <c r="P171" s="10" cm="1">
        <f t="array" ref="P171">_xlfn.XLOOKUP($C171&amp;$D171&amp;$F171,[1]TEAMS!$C$1:$C$844&amp;[1]TEAMS!$D$1:$D$844&amp;[1]TEAMS!$F$1:$F$844,[1]TEAMS!R$1:R$844,"",0)</f>
        <v>33.336111111111109</v>
      </c>
      <c r="Q171" s="7" t="str" cm="1">
        <f t="array" ref="Q171">_xlfn.XLOOKUP($C171&amp;$D171&amp;$F171,[1]TEAMS!$C$1:$C$844&amp;[1]TEAMS!$D$1:$D$844&amp;[1]TEAMS!$F$1:$F$844,[1]TEAMS!S$1:S$844,"",0)</f>
        <v>us</v>
      </c>
      <c r="R171" s="7" t="str" cm="1">
        <f t="array" ref="R171">_xlfn.XLOOKUP($C171&amp;$D171&amp;$F171,[1]TEAMS!$C$1:$C$844&amp;[1]TEAMS!$D$1:$D$844&amp;[1]TEAMS!$F$1:$F$844,[1]TEAMS!T$1:T$844,"",0)</f>
        <v>United States</v>
      </c>
      <c r="S171" s="7" t="str" cm="1">
        <f t="array" ref="S171">_xlfn.XLOOKUP($C171&amp;$D171&amp;$F171,[1]TEAMS!$C$1:$C$844&amp;[1]TEAMS!$D$1:$D$844&amp;[1]TEAMS!$F$1:$F$844,[1]TEAMS!U$1:U$844,"",0)</f>
        <v>North America</v>
      </c>
      <c r="T171" s="7" t="str" cm="1">
        <f t="array" ref="T171">_xlfn.XLOOKUP($C171&amp;$D171&amp;$F171,[1]TEAMS!$C$1:$C$844&amp;[1]TEAMS!$D$1:$D$844&amp;[1]TEAMS!$F$1:$F$844,[1]TEAMS!V$1:V$844,"",0)</f>
        <v>Americas</v>
      </c>
      <c r="U171" s="7" cm="1">
        <f t="array" ref="U171">_xlfn.XLOOKUP($C171&amp;$D171&amp;$F171,[1]TEAMS!$C$1:$C$844&amp;[1]TEAMS!$D$1:$D$844&amp;[1]TEAMS!$F$1:$F$844,[1]TEAMS!W$1:W$844,"",0)</f>
        <v>12</v>
      </c>
      <c r="V171" s="7" t="str" cm="1">
        <f t="array" ref="V171">_xlfn.XLOOKUP($C171&amp;$D171&amp;$F171,[1]TEAMS!$C$1:$C$844&amp;[1]TEAMS!$D$1:$D$844&amp;[1]TEAMS!$F$1:$F$844,[1]TEAMS!Z$1:Z$844,"",0)</f>
        <v>Florida</v>
      </c>
      <c r="W171" s="7" t="str" cm="1">
        <f t="array" ref="W171">_xlfn.XLOOKUP($C171&amp;$D171&amp;$F171,[1]TEAMS!$C$1:$C$844&amp;[1]TEAMS!$D$1:$D$844&amp;[1]TEAMS!$F$1:$F$844,[1]TEAMS!X$1:X$844,"",0)</f>
        <v>SEC</v>
      </c>
      <c r="X171" s="7" cm="1">
        <f t="array" ref="X171">_xlfn.XLOOKUP($C171&amp;$D171&amp;$F171,[1]TEAMS!$C$1:$C$844&amp;[1]TEAMS!$D$1:$D$844&amp;[1]TEAMS!$F$1:$F$844,[1]TEAMS!AF$1:AF$844,"",0)</f>
        <v>5800000</v>
      </c>
      <c r="Y171" s="8" cm="1">
        <f t="array" ref="Y171">_xlfn.XLOOKUP($C171&amp;$D171&amp;$F171,[1]TEAMS!$C$1:$C$844&amp;[1]TEAMS!$D$1:$D$844&amp;[1]TEAMS!$F$1:$F$844,[1]TEAMS!AG$1:AG$844,"",0)</f>
        <v>7.1114763521770333E-2</v>
      </c>
      <c r="Z171" s="7" cm="1">
        <f t="array" ref="Z171">_xlfn.XLOOKUP($C171&amp;$D171&amp;$F171,[1]TEAMS!$C$1:$C$844&amp;[1]TEAMS!$D$1:$D$844&amp;[1]TEAMS!$F$1:$F$844,[1]TEAMS!AJ$1:AJ$844,"",0)</f>
        <v>900</v>
      </c>
      <c r="AA171" s="7" cm="1">
        <f t="array" ref="AA171">_xlfn.XLOOKUP($C171&amp;$D171&amp;$F171,[1]TEAMS!$C$1:$C$844&amp;[1]TEAMS!$D$1:$D$844&amp;[1]TEAMS!$F$1:$F$844,[1]TEAMS!AR$1:AR$844,"",0)</f>
        <v>13.49</v>
      </c>
      <c r="AB171" s="8">
        <f t="shared" si="15"/>
        <v>0.61068356722498873</v>
      </c>
      <c r="AC171" s="7" cm="1">
        <f t="array" ref="AC171">_xlfn.XLOOKUP($C171&amp;$D171&amp;$F171,[1]TEAMS!$C$1:$C$844&amp;[1]TEAMS!$D$1:$D$844&amp;[1]TEAMS!$F$1:$F$844,[1]TEAMS!AL$1:AL$844,0,0)</f>
        <v>1.6</v>
      </c>
      <c r="AD171" s="7" cm="1">
        <f t="array" ref="AD171">_xlfn.XLOOKUP($C171&amp;$D171&amp;$F171,[1]TEAMS!$C$1:$C$844&amp;[1]TEAMS!$D$1:$D$844&amp;[1]TEAMS!$F$1:$F$844,[1]TEAMS!AM$1:AM$844,0,0)</f>
        <v>1</v>
      </c>
      <c r="AE171" s="7" cm="1">
        <f t="array" ref="AE171">_xlfn.XLOOKUP($C171&amp;$D171&amp;$F171,[1]TEAMS!$C$1:$C$844&amp;[1]TEAMS!$D$1:$D$844&amp;[1]TEAMS!$F$1:$F$844,[1]TEAMS!AN$1:AN$844,0,0)</f>
        <v>2.6</v>
      </c>
      <c r="AF171" s="7"/>
      <c r="AG171" s="8">
        <f t="shared" si="18"/>
        <v>2.2307692307692308</v>
      </c>
      <c r="AH171" s="8" cm="1">
        <f t="array" ref="AH171">IF(OR($AE171="",$Z171=""),0,SUMPRODUCT(--($C$2:$C$528=$C171),--($D$2:$D$528=$D171),$Z$2:$Z$528,$AE$2:$AE$528)/SUMIFS($Z$2:$Z$528,$C$2:$C$528,$C171,$D$2:$D$528,$D171))</f>
        <v>7.1093053669332535</v>
      </c>
      <c r="AI171" s="7" cm="1">
        <f t="array" ref="AI171">_xlfn.XLOOKUP($C171&amp;$D171&amp;$F171,[1]TEAMS!$C$1:$C$844&amp;[1]TEAMS!$D$1:$D$844&amp;[1]TEAMS!$F$1:$F$844,[1]TEAMS!AO$1:AO$844,"",0)</f>
        <v>0.7</v>
      </c>
      <c r="AJ171" s="8">
        <f t="shared" si="19"/>
        <v>8.2857142857142865</v>
      </c>
      <c r="AK171" s="8" cm="1">
        <f t="array" ref="AK171">IF(OR($AI171="",$Z171=""),0,SUMPRODUCT(--($C$2:$C$528=$C171),--($D$2:$D$528=$D171),$Z$2:$Z$528,$AI$2:$AI$528)/SUMIFS($Z$2:$Z$528,$C$2:$C$528,$C171,$D$2:$D$528,$D171))</f>
        <v>1.9441174991197629</v>
      </c>
      <c r="AL171" s="7" cm="1">
        <f t="array" ref="AL171">_xlfn.XLOOKUP($C171&amp;$D171&amp;$F171,[1]TEAMS!$C$1:$C$844&amp;[1]TEAMS!$D$1:$D$844&amp;[1]TEAMS!$F$1:$F$844,[1]TEAMS!AP$1:AP$844,"",0)</f>
        <v>-0.28000000000000003</v>
      </c>
      <c r="AM171" s="8">
        <f t="shared" si="20"/>
        <v>-20.714285714285712</v>
      </c>
      <c r="AN171" s="8" cm="1">
        <f t="array" ref="AN171">IF(OR($AL171="",$Z171=""),0,SUMPRODUCT(--($C$2:$C$528=$C171),--($D$2:$D$528=$D171),$Z$2:$Z$528,$AL$2:$AL$528)/SUMIFS($Z$2:$Z$528,$C$2:$C$528,$C171,$D$2:$D$528,$D171))</f>
        <v>1.3815336250691614</v>
      </c>
      <c r="AO171" s="7" cm="1">
        <f t="array" ref="AO171">_xlfn.XLOOKUP($C171&amp;$D171&amp;$F171,[1]TEAMS!$C$1:$C$844&amp;[1]TEAMS!$D$1:$D$844&amp;[1]TEAMS!$F$1:$F$844,[1]TEAMS!AQ$1:AQ$844,0,0)</f>
        <v>14.4</v>
      </c>
      <c r="AP171" s="7" cm="1">
        <f t="array" ref="AP171">_xlfn.XLOOKUP($C171&amp;$D171&amp;$F171,[1]TEAMS!$C$1:$C$844&amp;[1]TEAMS!$D$1:$D$844&amp;[1]TEAMS!$F$1:$F$844,[1]TEAMS!AS$1:AS$844,0,0)</f>
        <v>59.599999999999994</v>
      </c>
      <c r="AQ171" s="10" cm="1">
        <f t="array" ref="AQ171">_xlfn.XLOOKUP($C171&amp;$D171&amp;$F171,[1]TEAMS!$C$1:$C$844&amp;[1]TEAMS!$D$1:$D$844&amp;[1]TEAMS!$F$1:$F$844,[1]TEAMS!AT$1:AT$844,0,0)</f>
        <v>16.2</v>
      </c>
      <c r="AR171" s="10" cm="1">
        <f t="array" ref="AR171">_xlfn.XLOOKUP($C171&amp;$D171&amp;$F171,[1]TEAMS!$C$1:$C$844&amp;[1]TEAMS!$D$1:$D$844&amp;[1]TEAMS!$F$1:$F$844,[1]TEAMS!AU$1:AU$844,0,0)</f>
        <v>1.2</v>
      </c>
      <c r="AS171" s="10" cm="1">
        <f t="array" ref="AS171">_xlfn.XLOOKUP($C171&amp;$D171&amp;$F171,[1]TEAMS!$C$1:$C$844&amp;[1]TEAMS!$D$1:$D$844&amp;[1]TEAMS!$F$1:$F$844,[1]TEAMS!AV$1:AV$844,0,0)</f>
        <v>0.4</v>
      </c>
      <c r="AT171" s="10" cm="1">
        <f t="array" ref="AT171">_xlfn.XLOOKUP($C171&amp;$D171&amp;$F171,[1]TEAMS!$C$1:$C$844&amp;[1]TEAMS!$D$1:$D$844&amp;[1]TEAMS!$F$1:$F$844,[1]TEAMS!AW$1:AW$844,0,0)</f>
        <v>12.9</v>
      </c>
      <c r="AU171" s="10" cm="1">
        <f t="array" ref="AU171">_xlfn.XLOOKUP($C171&amp;$D171&amp;$F171,[1]TEAMS!$C$1:$C$844&amp;[1]TEAMS!$D$1:$D$844&amp;[1]TEAMS!$F$1:$F$844,[1]TEAMS!AX$1:AX$844,0,0)</f>
        <v>1.2558139534883721</v>
      </c>
      <c r="AV171" s="10" cm="1">
        <f t="array" ref="AV171">_xlfn.XLOOKUP($C171&amp;$D171&amp;$F171,[1]TEAMS!$C$1:$C$844&amp;[1]TEAMS!$D$1:$D$844&amp;[1]TEAMS!$F$1:$F$844,[1]TEAMS!AY$1:AY$844,0,0)</f>
        <v>1.6</v>
      </c>
      <c r="AW171" s="7"/>
      <c r="AX171" s="7"/>
      <c r="BB171" s="1" t="s">
        <v>196</v>
      </c>
      <c r="BC171" s="1">
        <v>2013</v>
      </c>
      <c r="BD171" s="1" t="s">
        <v>197</v>
      </c>
      <c r="BE171" s="7" t="s">
        <v>200</v>
      </c>
      <c r="BH171">
        <v>5800000</v>
      </c>
    </row>
    <row r="172" spans="1:60" x14ac:dyDescent="0.2">
      <c r="A172" s="1" t="str">
        <f t="shared" si="14"/>
        <v>2013-MIA-Udonis Haslem</v>
      </c>
      <c r="B172" s="1" t="s">
        <v>196</v>
      </c>
      <c r="C172" s="1">
        <v>2013</v>
      </c>
      <c r="D172" s="1" t="s">
        <v>197</v>
      </c>
      <c r="E172" s="1" t="str">
        <f t="shared" si="16"/>
        <v>2013-MIA</v>
      </c>
      <c r="F172" s="7" t="s">
        <v>201</v>
      </c>
      <c r="G172" s="7" cm="1">
        <f t="array" ref="G172">_xlfn.XLOOKUP($C172&amp;$D172&amp;$F172,[1]TEAMS!$C$1:$C$844&amp;[1]TEAMS!$D$1:$D$844&amp;[1]TEAMS!$F$1:$F$844,[1]TEAMS!G$1:G$844,"",0)</f>
        <v>40</v>
      </c>
      <c r="H172" s="7" t="str" cm="1">
        <f t="array" ref="H172">_xlfn.XLOOKUP($C172&amp;$D172&amp;$F172,[1]TEAMS!$C$1:$C$844&amp;[1]TEAMS!$D$1:$D$844&amp;[1]TEAMS!$F$1:$F$844,[1]TEAMS!H$1:H$844,"",0)</f>
        <v>PF</v>
      </c>
      <c r="I172" s="8" cm="1">
        <f t="array" ref="I172">_xlfn.XLOOKUP($C172&amp;$D172&amp;$F172,[1]TEAMS!$C$1:$C$844&amp;[1]TEAMS!$D$1:$D$844&amp;[1]TEAMS!$F$1:$F$844,[1]TEAMS!BG$1:BG$844,"",0)</f>
        <v>3.3</v>
      </c>
      <c r="J172" s="9">
        <f t="shared" si="17"/>
        <v>3</v>
      </c>
      <c r="K172" s="7" cm="1">
        <f t="array" ref="K172">_xlfn.XLOOKUP($C172&amp;$D172&amp;$F172,[1]TEAMS!$C$1:$C$844&amp;[1]TEAMS!$D$1:$D$844&amp;[1]TEAMS!$F$1:$F$844,[1]TEAMS!J$1:J$844,"",0)</f>
        <v>80</v>
      </c>
      <c r="L172" s="7" cm="1">
        <f t="array" ref="L172">_xlfn.XLOOKUP($C172&amp;$D172&amp;$F172,[1]TEAMS!$C$1:$C$844&amp;[1]TEAMS!$D$1:$D$844&amp;[1]TEAMS!$F$1:$F$844,[1]TEAMS!L$1:L$844,"",0)</f>
        <v>235</v>
      </c>
      <c r="M172" s="10" cm="1">
        <f t="array" ref="M172">_xlfn.XLOOKUP($C172&amp;$D172&amp;$F172,[1]TEAMS!$C$1:$C$844&amp;[1]TEAMS!$D$1:$D$844&amp;[1]TEAMS!$F$1:$F$844,[1]TEAMS!N$1:N$844,"",0)</f>
        <v>25.811314590419496</v>
      </c>
      <c r="N172" s="7" cm="1">
        <f t="array" ref="N172">_xlfn.XLOOKUP($C172&amp;$D172&amp;$F172,[1]TEAMS!$C$1:$C$844&amp;[1]TEAMS!$D$1:$D$844&amp;[1]TEAMS!$F$1:$F$844,[1]TEAMS!O$1:O$844,"",0)</f>
        <v>83</v>
      </c>
      <c r="O172" s="11" cm="1">
        <f t="array" ref="O172">_xlfn.XLOOKUP($C172&amp;$D172&amp;$F172,[1]TEAMS!$C$1:$C$844&amp;[1]TEAMS!$D$1:$D$844&amp;[1]TEAMS!$F$1:$F$844,[1]TEAMS!P$1:P$844,"",0)</f>
        <v>1.0375000000000001</v>
      </c>
      <c r="P172" s="10" cm="1">
        <f t="array" ref="P172">_xlfn.XLOOKUP($C172&amp;$D172&amp;$F172,[1]TEAMS!$C$1:$C$844&amp;[1]TEAMS!$D$1:$D$844&amp;[1]TEAMS!$F$1:$F$844,[1]TEAMS!R$1:R$844,"",0)</f>
        <v>33.030555555555559</v>
      </c>
      <c r="Q172" s="7" t="str" cm="1">
        <f t="array" ref="Q172">_xlfn.XLOOKUP($C172&amp;$D172&amp;$F172,[1]TEAMS!$C$1:$C$844&amp;[1]TEAMS!$D$1:$D$844&amp;[1]TEAMS!$F$1:$F$844,[1]TEAMS!S$1:S$844,"",0)</f>
        <v>us</v>
      </c>
      <c r="R172" s="7" t="str" cm="1">
        <f t="array" ref="R172">_xlfn.XLOOKUP($C172&amp;$D172&amp;$F172,[1]TEAMS!$C$1:$C$844&amp;[1]TEAMS!$D$1:$D$844&amp;[1]TEAMS!$F$1:$F$844,[1]TEAMS!T$1:T$844,"",0)</f>
        <v>United States</v>
      </c>
      <c r="S172" s="7" t="str" cm="1">
        <f t="array" ref="S172">_xlfn.XLOOKUP($C172&amp;$D172&amp;$F172,[1]TEAMS!$C$1:$C$844&amp;[1]TEAMS!$D$1:$D$844&amp;[1]TEAMS!$F$1:$F$844,[1]TEAMS!U$1:U$844,"",0)</f>
        <v>North America</v>
      </c>
      <c r="T172" s="7" t="str" cm="1">
        <f t="array" ref="T172">_xlfn.XLOOKUP($C172&amp;$D172&amp;$F172,[1]TEAMS!$C$1:$C$844&amp;[1]TEAMS!$D$1:$D$844&amp;[1]TEAMS!$F$1:$F$844,[1]TEAMS!V$1:V$844,"",0)</f>
        <v>Americas</v>
      </c>
      <c r="U172" s="7" cm="1">
        <f t="array" ref="U172">_xlfn.XLOOKUP($C172&amp;$D172&amp;$F172,[1]TEAMS!$C$1:$C$844&amp;[1]TEAMS!$D$1:$D$844&amp;[1]TEAMS!$F$1:$F$844,[1]TEAMS!W$1:W$844,"",0)</f>
        <v>9</v>
      </c>
      <c r="V172" s="7" t="str" cm="1">
        <f t="array" ref="V172">_xlfn.XLOOKUP($C172&amp;$D172&amp;$F172,[1]TEAMS!$C$1:$C$844&amp;[1]TEAMS!$D$1:$D$844&amp;[1]TEAMS!$F$1:$F$844,[1]TEAMS!Z$1:Z$844,"",0)</f>
        <v>Florida</v>
      </c>
      <c r="W172" s="7" t="str" cm="1">
        <f t="array" ref="W172">_xlfn.XLOOKUP($C172&amp;$D172&amp;$F172,[1]TEAMS!$C$1:$C$844&amp;[1]TEAMS!$D$1:$D$844&amp;[1]TEAMS!$F$1:$F$844,[1]TEAMS!X$1:X$844,"",0)</f>
        <v>SEC</v>
      </c>
      <c r="X172" s="7" cm="1">
        <f t="array" ref="X172">_xlfn.XLOOKUP($C172&amp;$D172&amp;$F172,[1]TEAMS!$C$1:$C$844&amp;[1]TEAMS!$D$1:$D$844&amp;[1]TEAMS!$F$1:$F$844,[1]TEAMS!AF$1:AF$844,"",0)</f>
        <v>4060000</v>
      </c>
      <c r="Y172" s="8" cm="1">
        <f t="array" ref="Y172">_xlfn.XLOOKUP($C172&amp;$D172&amp;$F172,[1]TEAMS!$C$1:$C$844&amp;[1]TEAMS!$D$1:$D$844&amp;[1]TEAMS!$F$1:$F$844,[1]TEAMS!AG$1:AG$844,"",0)</f>
        <v>4.9780334465239232E-2</v>
      </c>
      <c r="Z172" s="7" cm="1">
        <f t="array" ref="Z172">_xlfn.XLOOKUP($C172&amp;$D172&amp;$F172,[1]TEAMS!$C$1:$C$844&amp;[1]TEAMS!$D$1:$D$844&amp;[1]TEAMS!$F$1:$F$844,[1]TEAMS!AJ$1:AJ$844,"",0)</f>
        <v>1414</v>
      </c>
      <c r="AA172" s="7" cm="1">
        <f t="array" ref="AA172">_xlfn.XLOOKUP($C172&amp;$D172&amp;$F172,[1]TEAMS!$C$1:$C$844&amp;[1]TEAMS!$D$1:$D$844&amp;[1]TEAMS!$F$1:$F$844,[1]TEAMS!AR$1:AR$844,"",0)</f>
        <v>8.1</v>
      </c>
      <c r="AB172" s="8">
        <f t="shared" si="15"/>
        <v>0.57609778180172022</v>
      </c>
      <c r="AC172" s="7" cm="1">
        <f t="array" ref="AC172">_xlfn.XLOOKUP($C172&amp;$D172&amp;$F172,[1]TEAMS!$C$1:$C$844&amp;[1]TEAMS!$D$1:$D$844&amp;[1]TEAMS!$F$1:$F$844,[1]TEAMS!AL$1:AL$844,0,0)</f>
        <v>1.2</v>
      </c>
      <c r="AD172" s="7" cm="1">
        <f t="array" ref="AD172">_xlfn.XLOOKUP($C172&amp;$D172&amp;$F172,[1]TEAMS!$C$1:$C$844&amp;[1]TEAMS!$D$1:$D$844&amp;[1]TEAMS!$F$1:$F$844,[1]TEAMS!AM$1:AM$844,0,0)</f>
        <v>2</v>
      </c>
      <c r="AE172" s="7" cm="1">
        <f t="array" ref="AE172">_xlfn.XLOOKUP($C172&amp;$D172&amp;$F172,[1]TEAMS!$C$1:$C$844&amp;[1]TEAMS!$D$1:$D$844&amp;[1]TEAMS!$F$1:$F$844,[1]TEAMS!AN$1:AN$844,0,0)</f>
        <v>3.2</v>
      </c>
      <c r="AF172" s="7"/>
      <c r="AG172" s="8">
        <f t="shared" si="18"/>
        <v>1.2687499999999998</v>
      </c>
      <c r="AH172" s="8" cm="1">
        <f t="array" ref="AH172">IF(OR($AE172="",$Z172=""),0,SUMPRODUCT(--($C$2:$C$528=$C172),--($D$2:$D$528=$D172),$Z$2:$Z$528,$AE$2:$AE$528)/SUMIFS($Z$2:$Z$528,$C$2:$C$528,$C172,$D$2:$D$528,$D172))</f>
        <v>7.1093053669332535</v>
      </c>
      <c r="AI172" s="7" cm="1">
        <f t="array" ref="AI172">_xlfn.XLOOKUP($C172&amp;$D172&amp;$F172,[1]TEAMS!$C$1:$C$844&amp;[1]TEAMS!$D$1:$D$844&amp;[1]TEAMS!$F$1:$F$844,[1]TEAMS!AO$1:AO$844,"",0)</f>
        <v>-3</v>
      </c>
      <c r="AJ172" s="8">
        <f t="shared" si="19"/>
        <v>-1.3533333333333333</v>
      </c>
      <c r="AK172" s="8" cm="1">
        <f t="array" ref="AK172">IF(OR($AI172="",$Z172=""),0,SUMPRODUCT(--($C$2:$C$528=$C172),--($D$2:$D$528=$D172),$Z$2:$Z$528,$AI$2:$AI$528)/SUMIFS($Z$2:$Z$528,$C$2:$C$528,$C172,$D$2:$D$528,$D172))</f>
        <v>1.9441174991197629</v>
      </c>
      <c r="AL172" s="7" cm="1">
        <f t="array" ref="AL172">_xlfn.XLOOKUP($C172&amp;$D172&amp;$F172,[1]TEAMS!$C$1:$C$844&amp;[1]TEAMS!$D$1:$D$844&amp;[1]TEAMS!$F$1:$F$844,[1]TEAMS!AP$1:AP$844,"",0)</f>
        <v>-1.65</v>
      </c>
      <c r="AM172" s="8">
        <f t="shared" si="20"/>
        <v>-2.4606060606060605</v>
      </c>
      <c r="AN172" s="8" cm="1">
        <f t="array" ref="AN172">IF(OR($AL172="",$Z172=""),0,SUMPRODUCT(--($C$2:$C$528=$C172),--($D$2:$D$528=$D172),$Z$2:$Z$528,$AL$2:$AL$528)/SUMIFS($Z$2:$Z$528,$C$2:$C$528,$C172,$D$2:$D$528,$D172))</f>
        <v>1.3815336250691614</v>
      </c>
      <c r="AO172" s="7" cm="1">
        <f t="array" ref="AO172">_xlfn.XLOOKUP($C172&amp;$D172&amp;$F172,[1]TEAMS!$C$1:$C$844&amp;[1]TEAMS!$D$1:$D$844&amp;[1]TEAMS!$F$1:$F$844,[1]TEAMS!AQ$1:AQ$844,0,0)</f>
        <v>10.7</v>
      </c>
      <c r="AP172" s="7" cm="1">
        <f t="array" ref="AP172">_xlfn.XLOOKUP($C172&amp;$D172&amp;$F172,[1]TEAMS!$C$1:$C$844&amp;[1]TEAMS!$D$1:$D$844&amp;[1]TEAMS!$F$1:$F$844,[1]TEAMS!AS$1:AS$844,0,0)</f>
        <v>53.5</v>
      </c>
      <c r="AQ172" s="10" cm="1">
        <f t="array" ref="AQ172">_xlfn.XLOOKUP($C172&amp;$D172&amp;$F172,[1]TEAMS!$C$1:$C$844&amp;[1]TEAMS!$D$1:$D$844&amp;[1]TEAMS!$F$1:$F$844,[1]TEAMS!AT$1:AT$844,0,0)</f>
        <v>3.8</v>
      </c>
      <c r="AR172" s="10" cm="1">
        <f t="array" ref="AR172">_xlfn.XLOOKUP($C172&amp;$D172&amp;$F172,[1]TEAMS!$C$1:$C$844&amp;[1]TEAMS!$D$1:$D$844&amp;[1]TEAMS!$F$1:$F$844,[1]TEAMS!AU$1:AU$844,0,0)</f>
        <v>1.1000000000000001</v>
      </c>
      <c r="AS172" s="10" cm="1">
        <f t="array" ref="AS172">_xlfn.XLOOKUP($C172&amp;$D172&amp;$F172,[1]TEAMS!$C$1:$C$844&amp;[1]TEAMS!$D$1:$D$844&amp;[1]TEAMS!$F$1:$F$844,[1]TEAMS!AV$1:AV$844,0,0)</f>
        <v>0.9</v>
      </c>
      <c r="AT172" s="10" cm="1">
        <f t="array" ref="AT172">_xlfn.XLOOKUP($C172&amp;$D172&amp;$F172,[1]TEAMS!$C$1:$C$844&amp;[1]TEAMS!$D$1:$D$844&amp;[1]TEAMS!$F$1:$F$844,[1]TEAMS!AW$1:AW$844,0,0)</f>
        <v>14.2</v>
      </c>
      <c r="AU172" s="10" cm="1">
        <f t="array" ref="AU172">_xlfn.XLOOKUP($C172&amp;$D172&amp;$F172,[1]TEAMS!$C$1:$C$844&amp;[1]TEAMS!$D$1:$D$844&amp;[1]TEAMS!$F$1:$F$844,[1]TEAMS!AX$1:AX$844,0,0)</f>
        <v>0.26760563380281688</v>
      </c>
      <c r="AV172" s="10" cm="1">
        <f t="array" ref="AV172">_xlfn.XLOOKUP($C172&amp;$D172&amp;$F172,[1]TEAMS!$C$1:$C$844&amp;[1]TEAMS!$D$1:$D$844&amp;[1]TEAMS!$F$1:$F$844,[1]TEAMS!AY$1:AY$844,0,0)</f>
        <v>2</v>
      </c>
      <c r="AW172" s="7"/>
      <c r="AX172" s="7"/>
      <c r="BB172" s="1" t="s">
        <v>196</v>
      </c>
      <c r="BC172" s="1">
        <v>2013</v>
      </c>
      <c r="BD172" s="1" t="s">
        <v>197</v>
      </c>
      <c r="BE172" s="7" t="s">
        <v>201</v>
      </c>
      <c r="BH172">
        <v>4060000</v>
      </c>
    </row>
    <row r="173" spans="1:60" x14ac:dyDescent="0.2">
      <c r="A173" s="1" t="str">
        <f t="shared" si="14"/>
        <v>2013-MIA-Mario Chalmers</v>
      </c>
      <c r="B173" s="1" t="s">
        <v>196</v>
      </c>
      <c r="C173" s="1">
        <v>2013</v>
      </c>
      <c r="D173" s="1" t="s">
        <v>197</v>
      </c>
      <c r="E173" s="1" t="str">
        <f t="shared" si="16"/>
        <v>2013-MIA</v>
      </c>
      <c r="F173" s="7" t="s">
        <v>202</v>
      </c>
      <c r="G173" s="7" cm="1">
        <f t="array" ref="G173">_xlfn.XLOOKUP($C173&amp;$D173&amp;$F173,[1]TEAMS!$C$1:$C$844&amp;[1]TEAMS!$D$1:$D$844&amp;[1]TEAMS!$F$1:$F$844,[1]TEAMS!G$1:G$844,"",0)</f>
        <v>15</v>
      </c>
      <c r="H173" s="7" t="str" cm="1">
        <f t="array" ref="H173">_xlfn.XLOOKUP($C173&amp;$D173&amp;$F173,[1]TEAMS!$C$1:$C$844&amp;[1]TEAMS!$D$1:$D$844&amp;[1]TEAMS!$F$1:$F$844,[1]TEAMS!H$1:H$844,"",0)</f>
        <v>PG</v>
      </c>
      <c r="I173" s="8" cm="1">
        <f t="array" ref="I173">_xlfn.XLOOKUP($C173&amp;$D173&amp;$F173,[1]TEAMS!$C$1:$C$844&amp;[1]TEAMS!$D$1:$D$844&amp;[1]TEAMS!$F$1:$F$844,[1]TEAMS!BG$1:BG$844,"",0)</f>
        <v>1.02</v>
      </c>
      <c r="J173" s="9">
        <f t="shared" si="17"/>
        <v>1</v>
      </c>
      <c r="K173" s="7" cm="1">
        <f t="array" ref="K173">_xlfn.XLOOKUP($C173&amp;$D173&amp;$F173,[1]TEAMS!$C$1:$C$844&amp;[1]TEAMS!$D$1:$D$844&amp;[1]TEAMS!$F$1:$F$844,[1]TEAMS!J$1:J$844,"",0)</f>
        <v>74</v>
      </c>
      <c r="L173" s="7" cm="1">
        <f t="array" ref="L173">_xlfn.XLOOKUP($C173&amp;$D173&amp;$F173,[1]TEAMS!$C$1:$C$844&amp;[1]TEAMS!$D$1:$D$844&amp;[1]TEAMS!$F$1:$F$844,[1]TEAMS!L$1:L$844,"",0)</f>
        <v>190</v>
      </c>
      <c r="M173" s="10" cm="1">
        <f t="array" ref="M173">_xlfn.XLOOKUP($C173&amp;$D173&amp;$F173,[1]TEAMS!$C$1:$C$844&amp;[1]TEAMS!$D$1:$D$844&amp;[1]TEAMS!$F$1:$F$844,[1]TEAMS!N$1:N$844,"",0)</f>
        <v>24.390033524975603</v>
      </c>
      <c r="N173" s="7" cm="1">
        <f t="array" ref="N173">_xlfn.XLOOKUP($C173&amp;$D173&amp;$F173,[1]TEAMS!$C$1:$C$844&amp;[1]TEAMS!$D$1:$D$844&amp;[1]TEAMS!$F$1:$F$844,[1]TEAMS!O$1:O$844,"",0)</f>
        <v>82</v>
      </c>
      <c r="O173" s="11" cm="1">
        <f t="array" ref="O173">_xlfn.XLOOKUP($C173&amp;$D173&amp;$F173,[1]TEAMS!$C$1:$C$844&amp;[1]TEAMS!$D$1:$D$844&amp;[1]TEAMS!$F$1:$F$844,[1]TEAMS!P$1:P$844,"",0)</f>
        <v>1.1081081081081081</v>
      </c>
      <c r="P173" s="10" cm="1">
        <f t="array" ref="P173">_xlfn.XLOOKUP($C173&amp;$D173&amp;$F173,[1]TEAMS!$C$1:$C$844&amp;[1]TEAMS!$D$1:$D$844&amp;[1]TEAMS!$F$1:$F$844,[1]TEAMS!R$1:R$844,"",0)</f>
        <v>27.086111111111112</v>
      </c>
      <c r="Q173" s="7" t="str" cm="1">
        <f t="array" ref="Q173">_xlfn.XLOOKUP($C173&amp;$D173&amp;$F173,[1]TEAMS!$C$1:$C$844&amp;[1]TEAMS!$D$1:$D$844&amp;[1]TEAMS!$F$1:$F$844,[1]TEAMS!S$1:S$844,"",0)</f>
        <v>us</v>
      </c>
      <c r="R173" s="7" t="str" cm="1">
        <f t="array" ref="R173">_xlfn.XLOOKUP($C173&amp;$D173&amp;$F173,[1]TEAMS!$C$1:$C$844&amp;[1]TEAMS!$D$1:$D$844&amp;[1]TEAMS!$F$1:$F$844,[1]TEAMS!T$1:T$844,"",0)</f>
        <v>United States</v>
      </c>
      <c r="S173" s="7" t="str" cm="1">
        <f t="array" ref="S173">_xlfn.XLOOKUP($C173&amp;$D173&amp;$F173,[1]TEAMS!$C$1:$C$844&amp;[1]TEAMS!$D$1:$D$844&amp;[1]TEAMS!$F$1:$F$844,[1]TEAMS!U$1:U$844,"",0)</f>
        <v>North America</v>
      </c>
      <c r="T173" s="7" t="str" cm="1">
        <f t="array" ref="T173">_xlfn.XLOOKUP($C173&amp;$D173&amp;$F173,[1]TEAMS!$C$1:$C$844&amp;[1]TEAMS!$D$1:$D$844&amp;[1]TEAMS!$F$1:$F$844,[1]TEAMS!V$1:V$844,"",0)</f>
        <v>Americas</v>
      </c>
      <c r="U173" s="7" cm="1">
        <f t="array" ref="U173">_xlfn.XLOOKUP($C173&amp;$D173&amp;$F173,[1]TEAMS!$C$1:$C$844&amp;[1]TEAMS!$D$1:$D$844&amp;[1]TEAMS!$F$1:$F$844,[1]TEAMS!W$1:W$844,"",0)</f>
        <v>4</v>
      </c>
      <c r="V173" s="7" t="str" cm="1">
        <f t="array" ref="V173">_xlfn.XLOOKUP($C173&amp;$D173&amp;$F173,[1]TEAMS!$C$1:$C$844&amp;[1]TEAMS!$D$1:$D$844&amp;[1]TEAMS!$F$1:$F$844,[1]TEAMS!Z$1:Z$844,"",0)</f>
        <v>Kansas</v>
      </c>
      <c r="W173" s="7" t="str" cm="1">
        <f t="array" ref="W173">_xlfn.XLOOKUP($C173&amp;$D173&amp;$F173,[1]TEAMS!$C$1:$C$844&amp;[1]TEAMS!$D$1:$D$844&amp;[1]TEAMS!$F$1:$F$844,[1]TEAMS!X$1:X$844,"",0)</f>
        <v>BIG12</v>
      </c>
      <c r="X173" s="7" cm="1">
        <f t="array" ref="X173">_xlfn.XLOOKUP($C173&amp;$D173&amp;$F173,[1]TEAMS!$C$1:$C$844&amp;[1]TEAMS!$D$1:$D$844&amp;[1]TEAMS!$F$1:$F$844,[1]TEAMS!AF$1:AF$844,"",0)</f>
        <v>4000000</v>
      </c>
      <c r="Y173" s="8" cm="1">
        <f t="array" ref="Y173">_xlfn.XLOOKUP($C173&amp;$D173&amp;$F173,[1]TEAMS!$C$1:$C$844&amp;[1]TEAMS!$D$1:$D$844&amp;[1]TEAMS!$F$1:$F$844,[1]TEAMS!AG$1:AG$844,"",0)</f>
        <v>4.9044664497772644E-2</v>
      </c>
      <c r="Z173" s="7" cm="1">
        <f t="array" ref="Z173">_xlfn.XLOOKUP($C173&amp;$D173&amp;$F173,[1]TEAMS!$C$1:$C$844&amp;[1]TEAMS!$D$1:$D$844&amp;[1]TEAMS!$F$1:$F$844,[1]TEAMS!AJ$1:AJ$844,"",0)</f>
        <v>2068</v>
      </c>
      <c r="AA173" s="7" cm="1">
        <f t="array" ref="AA173">_xlfn.XLOOKUP($C173&amp;$D173&amp;$F173,[1]TEAMS!$C$1:$C$844&amp;[1]TEAMS!$D$1:$D$844&amp;[1]TEAMS!$F$1:$F$844,[1]TEAMS!AR$1:AR$844,"",0)</f>
        <v>13.3</v>
      </c>
      <c r="AB173" s="8">
        <f t="shared" si="15"/>
        <v>1.383451536643026</v>
      </c>
      <c r="AC173" s="7" cm="1">
        <f t="array" ref="AC173">_xlfn.XLOOKUP($C173&amp;$D173&amp;$F173,[1]TEAMS!$C$1:$C$844&amp;[1]TEAMS!$D$1:$D$844&amp;[1]TEAMS!$F$1:$F$844,[1]TEAMS!AL$1:AL$844,0,0)</f>
        <v>2.6</v>
      </c>
      <c r="AD173" s="7" cm="1">
        <f t="array" ref="AD173">_xlfn.XLOOKUP($C173&amp;$D173&amp;$F173,[1]TEAMS!$C$1:$C$844&amp;[1]TEAMS!$D$1:$D$844&amp;[1]TEAMS!$F$1:$F$844,[1]TEAMS!AM$1:AM$844,0,0)</f>
        <v>2.5</v>
      </c>
      <c r="AE173" s="7" cm="1">
        <f t="array" ref="AE173">_xlfn.XLOOKUP($C173&amp;$D173&amp;$F173,[1]TEAMS!$C$1:$C$844&amp;[1]TEAMS!$D$1:$D$844&amp;[1]TEAMS!$F$1:$F$844,[1]TEAMS!AN$1:AN$844,0,0)</f>
        <v>5.2</v>
      </c>
      <c r="AF173" s="7"/>
      <c r="AG173" s="8">
        <f t="shared" si="18"/>
        <v>0.76923076923076916</v>
      </c>
      <c r="AH173" s="8" cm="1">
        <f t="array" ref="AH173">IF(OR($AE173="",$Z173=""),0,SUMPRODUCT(--($C$2:$C$528=$C173),--($D$2:$D$528=$D173),$Z$2:$Z$528,$AE$2:$AE$528)/SUMIFS($Z$2:$Z$528,$C$2:$C$528,$C173,$D$2:$D$528,$D173))</f>
        <v>7.1093053669332535</v>
      </c>
      <c r="AI173" s="7" cm="1">
        <f t="array" ref="AI173">_xlfn.XLOOKUP($C173&amp;$D173&amp;$F173,[1]TEAMS!$C$1:$C$844&amp;[1]TEAMS!$D$1:$D$844&amp;[1]TEAMS!$F$1:$F$844,[1]TEAMS!AO$1:AO$844,"",0)</f>
        <v>3.7</v>
      </c>
      <c r="AJ173" s="8">
        <f t="shared" si="19"/>
        <v>1.0810810810810809</v>
      </c>
      <c r="AK173" s="8" cm="1">
        <f t="array" ref="AK173">IF(OR($AI173="",$Z173=""),0,SUMPRODUCT(--($C$2:$C$528=$C173),--($D$2:$D$528=$D173),$Z$2:$Z$528,$AI$2:$AI$528)/SUMIFS($Z$2:$Z$528,$C$2:$C$528,$C173,$D$2:$D$528,$D173))</f>
        <v>1.9441174991197629</v>
      </c>
      <c r="AL173" s="7" cm="1">
        <f t="array" ref="AL173">_xlfn.XLOOKUP($C173&amp;$D173&amp;$F173,[1]TEAMS!$C$1:$C$844&amp;[1]TEAMS!$D$1:$D$844&amp;[1]TEAMS!$F$1:$F$844,[1]TEAMS!AP$1:AP$844,"",0)</f>
        <v>1.65</v>
      </c>
      <c r="AM173" s="8">
        <f t="shared" si="20"/>
        <v>2.4242424242424243</v>
      </c>
      <c r="AN173" s="8" cm="1">
        <f t="array" ref="AN173">IF(OR($AL173="",$Z173=""),0,SUMPRODUCT(--($C$2:$C$528=$C173),--($D$2:$D$528=$D173),$Z$2:$Z$528,$AL$2:$AL$528)/SUMIFS($Z$2:$Z$528,$C$2:$C$528,$C173,$D$2:$D$528,$D173))</f>
        <v>1.3815336250691614</v>
      </c>
      <c r="AO173" s="7" cm="1">
        <f t="array" ref="AO173">_xlfn.XLOOKUP($C173&amp;$D173&amp;$F173,[1]TEAMS!$C$1:$C$844&amp;[1]TEAMS!$D$1:$D$844&amp;[1]TEAMS!$F$1:$F$844,[1]TEAMS!AQ$1:AQ$844,0,0)</f>
        <v>16.100000000000001</v>
      </c>
      <c r="AP173" s="7" cm="1">
        <f t="array" ref="AP173">_xlfn.XLOOKUP($C173&amp;$D173&amp;$F173,[1]TEAMS!$C$1:$C$844&amp;[1]TEAMS!$D$1:$D$844&amp;[1]TEAMS!$F$1:$F$844,[1]TEAMS!AS$1:AS$844,0,0)</f>
        <v>57.599999999999994</v>
      </c>
      <c r="AQ173" s="10" cm="1">
        <f t="array" ref="AQ173">_xlfn.XLOOKUP($C173&amp;$D173&amp;$F173,[1]TEAMS!$C$1:$C$844&amp;[1]TEAMS!$D$1:$D$844&amp;[1]TEAMS!$F$1:$F$844,[1]TEAMS!AT$1:AT$844,0,0)</f>
        <v>19.399999999999999</v>
      </c>
      <c r="AR173" s="10" cm="1">
        <f t="array" ref="AR173">_xlfn.XLOOKUP($C173&amp;$D173&amp;$F173,[1]TEAMS!$C$1:$C$844&amp;[1]TEAMS!$D$1:$D$844&amp;[1]TEAMS!$F$1:$F$844,[1]TEAMS!AU$1:AU$844,0,0)</f>
        <v>3</v>
      </c>
      <c r="AS173" s="10" cm="1">
        <f t="array" ref="AS173">_xlfn.XLOOKUP($C173&amp;$D173&amp;$F173,[1]TEAMS!$C$1:$C$844&amp;[1]TEAMS!$D$1:$D$844&amp;[1]TEAMS!$F$1:$F$844,[1]TEAMS!AV$1:AV$844,0,0)</f>
        <v>0.5</v>
      </c>
      <c r="AT173" s="10" cm="1">
        <f t="array" ref="AT173">_xlfn.XLOOKUP($C173&amp;$D173&amp;$F173,[1]TEAMS!$C$1:$C$844&amp;[1]TEAMS!$D$1:$D$844&amp;[1]TEAMS!$F$1:$F$844,[1]TEAMS!AW$1:AW$844,0,0)</f>
        <v>17.100000000000001</v>
      </c>
      <c r="AU173" s="10" cm="1">
        <f t="array" ref="AU173">_xlfn.XLOOKUP($C173&amp;$D173&amp;$F173,[1]TEAMS!$C$1:$C$844&amp;[1]TEAMS!$D$1:$D$844&amp;[1]TEAMS!$F$1:$F$844,[1]TEAMS!AX$1:AX$844,0,0)</f>
        <v>1.134502923976608</v>
      </c>
      <c r="AV173" s="10" cm="1">
        <f t="array" ref="AV173">_xlfn.XLOOKUP($C173&amp;$D173&amp;$F173,[1]TEAMS!$C$1:$C$844&amp;[1]TEAMS!$D$1:$D$844&amp;[1]TEAMS!$F$1:$F$844,[1]TEAMS!AY$1:AY$844,0,0)</f>
        <v>3.5</v>
      </c>
      <c r="AW173" s="7"/>
      <c r="AX173" s="7"/>
      <c r="BB173" s="1" t="s">
        <v>196</v>
      </c>
      <c r="BC173" s="1">
        <v>2013</v>
      </c>
      <c r="BD173" s="1" t="s">
        <v>197</v>
      </c>
      <c r="BE173" s="7" t="s">
        <v>202</v>
      </c>
      <c r="BH173">
        <v>4000000</v>
      </c>
    </row>
    <row r="174" spans="1:60" x14ac:dyDescent="0.2">
      <c r="A174" s="1" t="str">
        <f t="shared" si="14"/>
        <v>2013-MIA-Joel Anthony</v>
      </c>
      <c r="B174" s="1" t="s">
        <v>196</v>
      </c>
      <c r="C174" s="1">
        <v>2013</v>
      </c>
      <c r="D174" s="1" t="s">
        <v>197</v>
      </c>
      <c r="E174" s="1" t="str">
        <f t="shared" si="16"/>
        <v>2013-MIA</v>
      </c>
      <c r="F174" s="7" t="s">
        <v>203</v>
      </c>
      <c r="G174" s="7" cm="1">
        <f t="array" ref="G174">_xlfn.XLOOKUP($C174&amp;$D174&amp;$F174,[1]TEAMS!$C$1:$C$844&amp;[1]TEAMS!$D$1:$D$844&amp;[1]TEAMS!$F$1:$F$844,[1]TEAMS!G$1:G$844,"",0)</f>
        <v>50</v>
      </c>
      <c r="H174" s="7" t="str" cm="1">
        <f t="array" ref="H174">_xlfn.XLOOKUP($C174&amp;$D174&amp;$F174,[1]TEAMS!$C$1:$C$844&amp;[1]TEAMS!$D$1:$D$844&amp;[1]TEAMS!$F$1:$F$844,[1]TEAMS!H$1:H$844,"",0)</f>
        <v>C</v>
      </c>
      <c r="I174" s="8" cm="1">
        <f t="array" ref="I174">_xlfn.XLOOKUP($C174&amp;$D174&amp;$F174,[1]TEAMS!$C$1:$C$844&amp;[1]TEAMS!$D$1:$D$844&amp;[1]TEAMS!$F$1:$F$844,[1]TEAMS!BG$1:BG$844,"",0)</f>
        <v>4.8499999999999996</v>
      </c>
      <c r="J174" s="9">
        <f t="shared" si="17"/>
        <v>5</v>
      </c>
      <c r="K174" s="7" cm="1">
        <f t="array" ref="K174">_xlfn.XLOOKUP($C174&amp;$D174&amp;$F174,[1]TEAMS!$C$1:$C$844&amp;[1]TEAMS!$D$1:$D$844&amp;[1]TEAMS!$F$1:$F$844,[1]TEAMS!J$1:J$844,"",0)</f>
        <v>81</v>
      </c>
      <c r="L174" s="7" cm="1">
        <f t="array" ref="L174">_xlfn.XLOOKUP($C174&amp;$D174&amp;$F174,[1]TEAMS!$C$1:$C$844&amp;[1]TEAMS!$D$1:$D$844&amp;[1]TEAMS!$F$1:$F$844,[1]TEAMS!L$1:L$844,"",0)</f>
        <v>245</v>
      </c>
      <c r="M174" s="10" cm="1">
        <f t="array" ref="M174">_xlfn.XLOOKUP($C174&amp;$D174&amp;$F174,[1]TEAMS!$C$1:$C$844&amp;[1]TEAMS!$D$1:$D$844&amp;[1]TEAMS!$F$1:$F$844,[1]TEAMS!N$1:N$844,"",0)</f>
        <v>26.24933360429474</v>
      </c>
      <c r="N174" s="7" cm="1">
        <f t="array" ref="N174">_xlfn.XLOOKUP($C174&amp;$D174&amp;$F174,[1]TEAMS!$C$1:$C$844&amp;[1]TEAMS!$D$1:$D$844&amp;[1]TEAMS!$F$1:$F$844,[1]TEAMS!O$1:O$844,"",0)</f>
        <v>88</v>
      </c>
      <c r="O174" s="11" cm="1">
        <f t="array" ref="O174">_xlfn.XLOOKUP($C174&amp;$D174&amp;$F174,[1]TEAMS!$C$1:$C$844&amp;[1]TEAMS!$D$1:$D$844&amp;[1]TEAMS!$F$1:$F$844,[1]TEAMS!P$1:P$844,"",0)</f>
        <v>1.0864197530864197</v>
      </c>
      <c r="P174" s="10" cm="1">
        <f t="array" ref="P174">_xlfn.XLOOKUP($C174&amp;$D174&amp;$F174,[1]TEAMS!$C$1:$C$844&amp;[1]TEAMS!$D$1:$D$844&amp;[1]TEAMS!$F$1:$F$844,[1]TEAMS!R$1:R$844,"",0)</f>
        <v>30.863888888888887</v>
      </c>
      <c r="Q174" s="7" t="str" cm="1">
        <f t="array" ref="Q174">_xlfn.XLOOKUP($C174&amp;$D174&amp;$F174,[1]TEAMS!$C$1:$C$844&amp;[1]TEAMS!$D$1:$D$844&amp;[1]TEAMS!$F$1:$F$844,[1]TEAMS!S$1:S$844,"",0)</f>
        <v>ca</v>
      </c>
      <c r="R174" s="7" t="str" cm="1">
        <f t="array" ref="R174">_xlfn.XLOOKUP($C174&amp;$D174&amp;$F174,[1]TEAMS!$C$1:$C$844&amp;[1]TEAMS!$D$1:$D$844&amp;[1]TEAMS!$F$1:$F$844,[1]TEAMS!T$1:T$844,"",0)</f>
        <v>Canada</v>
      </c>
      <c r="S174" s="7" t="str" cm="1">
        <f t="array" ref="S174">_xlfn.XLOOKUP($C174&amp;$D174&amp;$F174,[1]TEAMS!$C$1:$C$844&amp;[1]TEAMS!$D$1:$D$844&amp;[1]TEAMS!$F$1:$F$844,[1]TEAMS!U$1:U$844,"",0)</f>
        <v>North America</v>
      </c>
      <c r="T174" s="7" t="str" cm="1">
        <f t="array" ref="T174">_xlfn.XLOOKUP($C174&amp;$D174&amp;$F174,[1]TEAMS!$C$1:$C$844&amp;[1]TEAMS!$D$1:$D$844&amp;[1]TEAMS!$F$1:$F$844,[1]TEAMS!V$1:V$844,"",0)</f>
        <v>Americas</v>
      </c>
      <c r="U174" s="7" cm="1">
        <f t="array" ref="U174">_xlfn.XLOOKUP($C174&amp;$D174&amp;$F174,[1]TEAMS!$C$1:$C$844&amp;[1]TEAMS!$D$1:$D$844&amp;[1]TEAMS!$F$1:$F$844,[1]TEAMS!W$1:W$844,"",0)</f>
        <v>5</v>
      </c>
      <c r="V174" s="7" t="str" cm="1">
        <f t="array" ref="V174">_xlfn.XLOOKUP($C174&amp;$D174&amp;$F174,[1]TEAMS!$C$1:$C$844&amp;[1]TEAMS!$D$1:$D$844&amp;[1]TEAMS!$F$1:$F$844,[1]TEAMS!Z$1:Z$844,"",0)</f>
        <v>UNLV</v>
      </c>
      <c r="W174" s="7" t="str" cm="1">
        <f t="array" ref="W174">_xlfn.XLOOKUP($C174&amp;$D174&amp;$F174,[1]TEAMS!$C$1:$C$844&amp;[1]TEAMS!$D$1:$D$844&amp;[1]TEAMS!$F$1:$F$844,[1]TEAMS!X$1:X$844,"",0)</f>
        <v>MWC</v>
      </c>
      <c r="X174" s="7" cm="1">
        <f t="array" ref="X174">_xlfn.XLOOKUP($C174&amp;$D174&amp;$F174,[1]TEAMS!$C$1:$C$844&amp;[1]TEAMS!$D$1:$D$844&amp;[1]TEAMS!$F$1:$F$844,[1]TEAMS!AF$1:AF$844,"",0)</f>
        <v>3750000</v>
      </c>
      <c r="Y174" s="8" cm="1">
        <f t="array" ref="Y174">_xlfn.XLOOKUP($C174&amp;$D174&amp;$F174,[1]TEAMS!$C$1:$C$844&amp;[1]TEAMS!$D$1:$D$844&amp;[1]TEAMS!$F$1:$F$844,[1]TEAMS!AG$1:AG$844,"",0)</f>
        <v>4.5979372966661852E-2</v>
      </c>
      <c r="Z174" s="7" cm="1">
        <f t="array" ref="Z174">_xlfn.XLOOKUP($C174&amp;$D174&amp;$F174,[1]TEAMS!$C$1:$C$844&amp;[1]TEAMS!$D$1:$D$844&amp;[1]TEAMS!$F$1:$F$844,[1]TEAMS!AJ$1:AJ$844,"",0)</f>
        <v>566</v>
      </c>
      <c r="AA174" s="7" cm="1">
        <f t="array" ref="AA174">_xlfn.XLOOKUP($C174&amp;$D174&amp;$F174,[1]TEAMS!$C$1:$C$844&amp;[1]TEAMS!$D$1:$D$844&amp;[1]TEAMS!$F$1:$F$844,[1]TEAMS!AR$1:AR$844,"",0)</f>
        <v>24</v>
      </c>
      <c r="AB174" s="8">
        <f t="shared" si="15"/>
        <v>0.68326542930436096</v>
      </c>
      <c r="AC174" s="7" cm="1">
        <f t="array" ref="AC174">_xlfn.XLOOKUP($C174&amp;$D174&amp;$F174,[1]TEAMS!$C$1:$C$844&amp;[1]TEAMS!$D$1:$D$844&amp;[1]TEAMS!$F$1:$F$844,[1]TEAMS!AL$1:AL$844,0,0)</f>
        <v>0.4</v>
      </c>
      <c r="AD174" s="7" cm="1">
        <f t="array" ref="AD174">_xlfn.XLOOKUP($C174&amp;$D174&amp;$F174,[1]TEAMS!$C$1:$C$844&amp;[1]TEAMS!$D$1:$D$844&amp;[1]TEAMS!$F$1:$F$844,[1]TEAMS!AM$1:AM$844,0,0)</f>
        <v>0.8</v>
      </c>
      <c r="AE174" s="7" cm="1">
        <f t="array" ref="AE174">_xlfn.XLOOKUP($C174&amp;$D174&amp;$F174,[1]TEAMS!$C$1:$C$844&amp;[1]TEAMS!$D$1:$D$844&amp;[1]TEAMS!$F$1:$F$844,[1]TEAMS!AN$1:AN$844,0,0)</f>
        <v>1.2</v>
      </c>
      <c r="AF174" s="7"/>
      <c r="AG174" s="8">
        <f t="shared" si="18"/>
        <v>3.125</v>
      </c>
      <c r="AH174" s="8" cm="1">
        <f t="array" ref="AH174">IF(OR($AE174="",$Z174=""),0,SUMPRODUCT(--($C$2:$C$528=$C174),--($D$2:$D$528=$D174),$Z$2:$Z$528,$AE$2:$AE$528)/SUMIFS($Z$2:$Z$528,$C$2:$C$528,$C174,$D$2:$D$528,$D174))</f>
        <v>7.1093053669332535</v>
      </c>
      <c r="AI174" s="7" cm="1">
        <f t="array" ref="AI174">_xlfn.XLOOKUP($C174&amp;$D174&amp;$F174,[1]TEAMS!$C$1:$C$844&amp;[1]TEAMS!$D$1:$D$844&amp;[1]TEAMS!$F$1:$F$844,[1]TEAMS!AO$1:AO$844,"",0)</f>
        <v>-3.2</v>
      </c>
      <c r="AJ174" s="8">
        <f t="shared" si="19"/>
        <v>-1.171875</v>
      </c>
      <c r="AK174" s="8" cm="1">
        <f t="array" ref="AK174">IF(OR($AI174="",$Z174=""),0,SUMPRODUCT(--($C$2:$C$528=$C174),--($D$2:$D$528=$D174),$Z$2:$Z$528,$AI$2:$AI$528)/SUMIFS($Z$2:$Z$528,$C$2:$C$528,$C174,$D$2:$D$528,$D174))</f>
        <v>1.9441174991197629</v>
      </c>
      <c r="AL174" s="7" cm="1">
        <f t="array" ref="AL174">_xlfn.XLOOKUP($C174&amp;$D174&amp;$F174,[1]TEAMS!$C$1:$C$844&amp;[1]TEAMS!$D$1:$D$844&amp;[1]TEAMS!$F$1:$F$844,[1]TEAMS!AP$1:AP$844,"",0)</f>
        <v>-0.87</v>
      </c>
      <c r="AM174" s="8">
        <f t="shared" si="20"/>
        <v>-4.3103448275862073</v>
      </c>
      <c r="AN174" s="8" cm="1">
        <f t="array" ref="AN174">IF(OR($AL174="",$Z174=""),0,SUMPRODUCT(--($C$2:$C$528=$C174),--($D$2:$D$528=$D174),$Z$2:$Z$528,$AL$2:$AL$528)/SUMIFS($Z$2:$Z$528,$C$2:$C$528,$C174,$D$2:$D$528,$D174))</f>
        <v>1.3815336250691614</v>
      </c>
      <c r="AO174" s="7" cm="1">
        <f t="array" ref="AO174">_xlfn.XLOOKUP($C174&amp;$D174&amp;$F174,[1]TEAMS!$C$1:$C$844&amp;[1]TEAMS!$D$1:$D$844&amp;[1]TEAMS!$F$1:$F$844,[1]TEAMS!AQ$1:AQ$844,0,0)</f>
        <v>8.6</v>
      </c>
      <c r="AP174" s="7" cm="1">
        <f t="array" ref="AP174">_xlfn.XLOOKUP($C174&amp;$D174&amp;$F174,[1]TEAMS!$C$1:$C$844&amp;[1]TEAMS!$D$1:$D$844&amp;[1]TEAMS!$F$1:$F$844,[1]TEAMS!AS$1:AS$844,0,0)</f>
        <v>54.2</v>
      </c>
      <c r="AQ174" s="10" cm="1">
        <f t="array" ref="AQ174">_xlfn.XLOOKUP($C174&amp;$D174&amp;$F174,[1]TEAMS!$C$1:$C$844&amp;[1]TEAMS!$D$1:$D$844&amp;[1]TEAMS!$F$1:$F$844,[1]TEAMS!AT$1:AT$844,0,0)</f>
        <v>3.1</v>
      </c>
      <c r="AR174" s="10" cm="1">
        <f t="array" ref="AR174">_xlfn.XLOOKUP($C174&amp;$D174&amp;$F174,[1]TEAMS!$C$1:$C$844&amp;[1]TEAMS!$D$1:$D$844&amp;[1]TEAMS!$F$1:$F$844,[1]TEAMS!AU$1:AU$844,0,0)</f>
        <v>1.2</v>
      </c>
      <c r="AS174" s="10" cm="1">
        <f t="array" ref="AS174">_xlfn.XLOOKUP($C174&amp;$D174&amp;$F174,[1]TEAMS!$C$1:$C$844&amp;[1]TEAMS!$D$1:$D$844&amp;[1]TEAMS!$F$1:$F$844,[1]TEAMS!AV$1:AV$844,0,0)</f>
        <v>6.1</v>
      </c>
      <c r="AT174" s="10" cm="1">
        <f t="array" ref="AT174">_xlfn.XLOOKUP($C174&amp;$D174&amp;$F174,[1]TEAMS!$C$1:$C$844&amp;[1]TEAMS!$D$1:$D$844&amp;[1]TEAMS!$F$1:$F$844,[1]TEAMS!AW$1:AW$844,0,0)</f>
        <v>21.5</v>
      </c>
      <c r="AU174" s="10" cm="1">
        <f t="array" ref="AU174">_xlfn.XLOOKUP($C174&amp;$D174&amp;$F174,[1]TEAMS!$C$1:$C$844&amp;[1]TEAMS!$D$1:$D$844&amp;[1]TEAMS!$F$1:$F$844,[1]TEAMS!AX$1:AX$844,0,0)</f>
        <v>0.14418604651162792</v>
      </c>
      <c r="AV174" s="10" cm="1">
        <f t="array" ref="AV174">_xlfn.XLOOKUP($C174&amp;$D174&amp;$F174,[1]TEAMS!$C$1:$C$844&amp;[1]TEAMS!$D$1:$D$844&amp;[1]TEAMS!$F$1:$F$844,[1]TEAMS!AY$1:AY$844,0,0)</f>
        <v>7.3</v>
      </c>
      <c r="AW174" s="7"/>
      <c r="AX174" s="7"/>
      <c r="BB174" s="1" t="s">
        <v>196</v>
      </c>
      <c r="BC174" s="1">
        <v>2013</v>
      </c>
      <c r="BD174" s="1" t="s">
        <v>197</v>
      </c>
      <c r="BE174" s="7" t="s">
        <v>203</v>
      </c>
      <c r="BH174">
        <v>3750000</v>
      </c>
    </row>
    <row r="175" spans="1:60" x14ac:dyDescent="0.2">
      <c r="A175" s="1" t="str">
        <f t="shared" si="14"/>
        <v>2013-MIA-Shane Battier</v>
      </c>
      <c r="B175" s="1" t="s">
        <v>196</v>
      </c>
      <c r="C175" s="1">
        <v>2013</v>
      </c>
      <c r="D175" s="1" t="s">
        <v>197</v>
      </c>
      <c r="E175" s="1" t="str">
        <f t="shared" si="16"/>
        <v>2013-MIA</v>
      </c>
      <c r="F175" s="7" t="s">
        <v>204</v>
      </c>
      <c r="G175" s="7" cm="1">
        <f t="array" ref="G175">_xlfn.XLOOKUP($C175&amp;$D175&amp;$F175,[1]TEAMS!$C$1:$C$844&amp;[1]TEAMS!$D$1:$D$844&amp;[1]TEAMS!$F$1:$F$844,[1]TEAMS!G$1:G$844,"",0)</f>
        <v>31</v>
      </c>
      <c r="H175" s="7" t="str" cm="1">
        <f t="array" ref="H175">_xlfn.XLOOKUP($C175&amp;$D175&amp;$F175,[1]TEAMS!$C$1:$C$844&amp;[1]TEAMS!$D$1:$D$844&amp;[1]TEAMS!$F$1:$F$844,[1]TEAMS!H$1:H$844,"",0)</f>
        <v>SF</v>
      </c>
      <c r="I175" s="8" cm="1">
        <f t="array" ref="I175">_xlfn.XLOOKUP($C175&amp;$D175&amp;$F175,[1]TEAMS!$C$1:$C$844&amp;[1]TEAMS!$D$1:$D$844&amp;[1]TEAMS!$F$1:$F$844,[1]TEAMS!BG$1:BG$844,"",0)</f>
        <v>3.21</v>
      </c>
      <c r="J175" s="9">
        <f t="shared" si="17"/>
        <v>3</v>
      </c>
      <c r="K175" s="7" cm="1">
        <f t="array" ref="K175">_xlfn.XLOOKUP($C175&amp;$D175&amp;$F175,[1]TEAMS!$C$1:$C$844&amp;[1]TEAMS!$D$1:$D$844&amp;[1]TEAMS!$F$1:$F$844,[1]TEAMS!J$1:J$844,"",0)</f>
        <v>80</v>
      </c>
      <c r="L175" s="7" cm="1">
        <f t="array" ref="L175">_xlfn.XLOOKUP($C175&amp;$D175&amp;$F175,[1]TEAMS!$C$1:$C$844&amp;[1]TEAMS!$D$1:$D$844&amp;[1]TEAMS!$F$1:$F$844,[1]TEAMS!L$1:L$844,"",0)</f>
        <v>220</v>
      </c>
      <c r="M175" s="10" cm="1">
        <f t="array" ref="M175">_xlfn.XLOOKUP($C175&amp;$D175&amp;$F175,[1]TEAMS!$C$1:$C$844&amp;[1]TEAMS!$D$1:$D$844&amp;[1]TEAMS!$F$1:$F$844,[1]TEAMS!N$1:N$844,"",0)</f>
        <v>24.163783871882082</v>
      </c>
      <c r="N175" s="7" cm="1">
        <f t="array" ref="N175">_xlfn.XLOOKUP($C175&amp;$D175&amp;$F175,[1]TEAMS!$C$1:$C$844&amp;[1]TEAMS!$D$1:$D$844&amp;[1]TEAMS!$F$1:$F$844,[1]TEAMS!O$1:O$844,"",0)</f>
        <v>83</v>
      </c>
      <c r="O175" s="11" cm="1">
        <f t="array" ref="O175">_xlfn.XLOOKUP($C175&amp;$D175&amp;$F175,[1]TEAMS!$C$1:$C$844&amp;[1]TEAMS!$D$1:$D$844&amp;[1]TEAMS!$F$1:$F$844,[1]TEAMS!P$1:P$844,"",0)</f>
        <v>1.0375000000000001</v>
      </c>
      <c r="P175" s="10" cm="1">
        <f t="array" ref="P175">_xlfn.XLOOKUP($C175&amp;$D175&amp;$F175,[1]TEAMS!$C$1:$C$844&amp;[1]TEAMS!$D$1:$D$844&amp;[1]TEAMS!$F$1:$F$844,[1]TEAMS!R$1:R$844,"",0)</f>
        <v>34.780555555555559</v>
      </c>
      <c r="Q175" s="7" t="str" cm="1">
        <f t="array" ref="Q175">_xlfn.XLOOKUP($C175&amp;$D175&amp;$F175,[1]TEAMS!$C$1:$C$844&amp;[1]TEAMS!$D$1:$D$844&amp;[1]TEAMS!$F$1:$F$844,[1]TEAMS!S$1:S$844,"",0)</f>
        <v>us</v>
      </c>
      <c r="R175" s="7" t="str" cm="1">
        <f t="array" ref="R175">_xlfn.XLOOKUP($C175&amp;$D175&amp;$F175,[1]TEAMS!$C$1:$C$844&amp;[1]TEAMS!$D$1:$D$844&amp;[1]TEAMS!$F$1:$F$844,[1]TEAMS!T$1:T$844,"",0)</f>
        <v>United States</v>
      </c>
      <c r="S175" s="7" t="str" cm="1">
        <f t="array" ref="S175">_xlfn.XLOOKUP($C175&amp;$D175&amp;$F175,[1]TEAMS!$C$1:$C$844&amp;[1]TEAMS!$D$1:$D$844&amp;[1]TEAMS!$F$1:$F$844,[1]TEAMS!U$1:U$844,"",0)</f>
        <v>North America</v>
      </c>
      <c r="T175" s="7" t="str" cm="1">
        <f t="array" ref="T175">_xlfn.XLOOKUP($C175&amp;$D175&amp;$F175,[1]TEAMS!$C$1:$C$844&amp;[1]TEAMS!$D$1:$D$844&amp;[1]TEAMS!$F$1:$F$844,[1]TEAMS!V$1:V$844,"",0)</f>
        <v>Americas</v>
      </c>
      <c r="U175" s="7" cm="1">
        <f t="array" ref="U175">_xlfn.XLOOKUP($C175&amp;$D175&amp;$F175,[1]TEAMS!$C$1:$C$844&amp;[1]TEAMS!$D$1:$D$844&amp;[1]TEAMS!$F$1:$F$844,[1]TEAMS!W$1:W$844,"",0)</f>
        <v>11</v>
      </c>
      <c r="V175" s="7" t="str" cm="1">
        <f t="array" ref="V175">_xlfn.XLOOKUP($C175&amp;$D175&amp;$F175,[1]TEAMS!$C$1:$C$844&amp;[1]TEAMS!$D$1:$D$844&amp;[1]TEAMS!$F$1:$F$844,[1]TEAMS!Z$1:Z$844,"",0)</f>
        <v>Duke</v>
      </c>
      <c r="W175" s="7" t="str" cm="1">
        <f t="array" ref="W175">_xlfn.XLOOKUP($C175&amp;$D175&amp;$F175,[1]TEAMS!$C$1:$C$844&amp;[1]TEAMS!$D$1:$D$844&amp;[1]TEAMS!$F$1:$F$844,[1]TEAMS!X$1:X$844,"",0)</f>
        <v>ACC</v>
      </c>
      <c r="X175" s="7" cm="1">
        <f t="array" ref="X175">_xlfn.XLOOKUP($C175&amp;$D175&amp;$F175,[1]TEAMS!$C$1:$C$844&amp;[1]TEAMS!$D$1:$D$844&amp;[1]TEAMS!$F$1:$F$844,[1]TEAMS!AF$1:AF$844,"",0)</f>
        <v>3135000</v>
      </c>
      <c r="Y175" s="8" cm="1">
        <f t="array" ref="Y175">_xlfn.XLOOKUP($C175&amp;$D175&amp;$F175,[1]TEAMS!$C$1:$C$844&amp;[1]TEAMS!$D$1:$D$844&amp;[1]TEAMS!$F$1:$F$844,[1]TEAMS!AG$1:AG$844,"",0)</f>
        <v>3.8438755800129308E-2</v>
      </c>
      <c r="Z175" s="7" cm="1">
        <f t="array" ref="Z175">_xlfn.XLOOKUP($C175&amp;$D175&amp;$F175,[1]TEAMS!$C$1:$C$844&amp;[1]TEAMS!$D$1:$D$844&amp;[1]TEAMS!$F$1:$F$844,[1]TEAMS!AJ$1:AJ$844,"",0)</f>
        <v>1786</v>
      </c>
      <c r="AA175" s="7" cm="1">
        <f t="array" ref="AA175">_xlfn.XLOOKUP($C175&amp;$D175&amp;$F175,[1]TEAMS!$C$1:$C$844&amp;[1]TEAMS!$D$1:$D$844&amp;[1]TEAMS!$F$1:$F$844,[1]TEAMS!AR$1:AR$844,"",0)</f>
        <v>13.5</v>
      </c>
      <c r="AB175" s="8">
        <f t="shared" si="15"/>
        <v>1.2127659574468086</v>
      </c>
      <c r="AC175" s="7" cm="1">
        <f t="array" ref="AC175">_xlfn.XLOOKUP($C175&amp;$D175&amp;$F175,[1]TEAMS!$C$1:$C$844&amp;[1]TEAMS!$D$1:$D$844&amp;[1]TEAMS!$F$1:$F$844,[1]TEAMS!AL$1:AL$844,0,0)</f>
        <v>2.8</v>
      </c>
      <c r="AD175" s="7" cm="1">
        <f t="array" ref="AD175">_xlfn.XLOOKUP($C175&amp;$D175&amp;$F175,[1]TEAMS!$C$1:$C$844&amp;[1]TEAMS!$D$1:$D$844&amp;[1]TEAMS!$F$1:$F$844,[1]TEAMS!AM$1:AM$844,0,0)</f>
        <v>1.6</v>
      </c>
      <c r="AE175" s="7" cm="1">
        <f t="array" ref="AE175">_xlfn.XLOOKUP($C175&amp;$D175&amp;$F175,[1]TEAMS!$C$1:$C$844&amp;[1]TEAMS!$D$1:$D$844&amp;[1]TEAMS!$F$1:$F$844,[1]TEAMS!AN$1:AN$844,0,0)</f>
        <v>4.4000000000000004</v>
      </c>
      <c r="AF175" s="7"/>
      <c r="AG175" s="8">
        <f t="shared" si="18"/>
        <v>0.71249999999999991</v>
      </c>
      <c r="AH175" s="8" cm="1">
        <f t="array" ref="AH175">IF(OR($AE175="",$Z175=""),0,SUMPRODUCT(--($C$2:$C$528=$C175),--($D$2:$D$528=$D175),$Z$2:$Z$528,$AE$2:$AE$528)/SUMIFS($Z$2:$Z$528,$C$2:$C$528,$C175,$D$2:$D$528,$D175))</f>
        <v>7.1093053669332535</v>
      </c>
      <c r="AI175" s="7" cm="1">
        <f t="array" ref="AI175">_xlfn.XLOOKUP($C175&amp;$D175&amp;$F175,[1]TEAMS!$C$1:$C$844&amp;[1]TEAMS!$D$1:$D$844&amp;[1]TEAMS!$F$1:$F$844,[1]TEAMS!AO$1:AO$844,"",0)</f>
        <v>1.5</v>
      </c>
      <c r="AJ175" s="8">
        <f t="shared" si="19"/>
        <v>2.09</v>
      </c>
      <c r="AK175" s="8" cm="1">
        <f t="array" ref="AK175">IF(OR($AI175="",$Z175=""),0,SUMPRODUCT(--($C$2:$C$528=$C175),--($D$2:$D$528=$D175),$Z$2:$Z$528,$AI$2:$AI$528)/SUMIFS($Z$2:$Z$528,$C$2:$C$528,$C175,$D$2:$D$528,$D175))</f>
        <v>1.9441174991197629</v>
      </c>
      <c r="AL175" s="7" cm="1">
        <f t="array" ref="AL175">_xlfn.XLOOKUP($C175&amp;$D175&amp;$F175,[1]TEAMS!$C$1:$C$844&amp;[1]TEAMS!$D$1:$D$844&amp;[1]TEAMS!$F$1:$F$844,[1]TEAMS!AP$1:AP$844,"",0)</f>
        <v>-0.04</v>
      </c>
      <c r="AM175" s="8">
        <f t="shared" si="20"/>
        <v>-78.375</v>
      </c>
      <c r="AN175" s="8" cm="1">
        <f t="array" ref="AN175">IF(OR($AL175="",$Z175=""),0,SUMPRODUCT(--($C$2:$C$528=$C175),--($D$2:$D$528=$D175),$Z$2:$Z$528,$AL$2:$AL$528)/SUMIFS($Z$2:$Z$528,$C$2:$C$528,$C175,$D$2:$D$528,$D175))</f>
        <v>1.3815336250691614</v>
      </c>
      <c r="AO175" s="7" cm="1">
        <f t="array" ref="AO175">_xlfn.XLOOKUP($C175&amp;$D175&amp;$F175,[1]TEAMS!$C$1:$C$844&amp;[1]TEAMS!$D$1:$D$844&amp;[1]TEAMS!$F$1:$F$844,[1]TEAMS!AQ$1:AQ$844,0,0)</f>
        <v>11</v>
      </c>
      <c r="AP175" s="7" cm="1">
        <f t="array" ref="AP175">_xlfn.XLOOKUP($C175&amp;$D175&amp;$F175,[1]TEAMS!$C$1:$C$844&amp;[1]TEAMS!$D$1:$D$844&amp;[1]TEAMS!$F$1:$F$844,[1]TEAMS!AS$1:AS$844,0,0)</f>
        <v>62.3</v>
      </c>
      <c r="AQ175" s="10" cm="1">
        <f t="array" ref="AQ175">_xlfn.XLOOKUP($C175&amp;$D175&amp;$F175,[1]TEAMS!$C$1:$C$844&amp;[1]TEAMS!$D$1:$D$844&amp;[1]TEAMS!$F$1:$F$844,[1]TEAMS!AT$1:AT$844,0,0)</f>
        <v>5.7</v>
      </c>
      <c r="AR175" s="10" cm="1">
        <f t="array" ref="AR175">_xlfn.XLOOKUP($C175&amp;$D175&amp;$F175,[1]TEAMS!$C$1:$C$844&amp;[1]TEAMS!$D$1:$D$844&amp;[1]TEAMS!$F$1:$F$844,[1]TEAMS!AU$1:AU$844,0,0)</f>
        <v>1.2</v>
      </c>
      <c r="AS175" s="10" cm="1">
        <f t="array" ref="AS175">_xlfn.XLOOKUP($C175&amp;$D175&amp;$F175,[1]TEAMS!$C$1:$C$844&amp;[1]TEAMS!$D$1:$D$844&amp;[1]TEAMS!$F$1:$F$844,[1]TEAMS!AV$1:AV$844,0,0)</f>
        <v>2.5</v>
      </c>
      <c r="AT175" s="10" cm="1">
        <f t="array" ref="AT175">_xlfn.XLOOKUP($C175&amp;$D175&amp;$F175,[1]TEAMS!$C$1:$C$844&amp;[1]TEAMS!$D$1:$D$844&amp;[1]TEAMS!$F$1:$F$844,[1]TEAMS!AW$1:AW$844,0,0)</f>
        <v>8.1999999999999993</v>
      </c>
      <c r="AU175" s="10" cm="1">
        <f t="array" ref="AU175">_xlfn.XLOOKUP($C175&amp;$D175&amp;$F175,[1]TEAMS!$C$1:$C$844&amp;[1]TEAMS!$D$1:$D$844&amp;[1]TEAMS!$F$1:$F$844,[1]TEAMS!AX$1:AX$844,0,0)</f>
        <v>0.69512195121951226</v>
      </c>
      <c r="AV175" s="10" cm="1">
        <f t="array" ref="AV175">_xlfn.XLOOKUP($C175&amp;$D175&amp;$F175,[1]TEAMS!$C$1:$C$844&amp;[1]TEAMS!$D$1:$D$844&amp;[1]TEAMS!$F$1:$F$844,[1]TEAMS!AY$1:AY$844,0,0)</f>
        <v>3.7</v>
      </c>
      <c r="AW175" s="7"/>
      <c r="AX175" s="7"/>
      <c r="BB175" s="1" t="s">
        <v>196</v>
      </c>
      <c r="BC175" s="1">
        <v>2013</v>
      </c>
      <c r="BD175" s="1" t="s">
        <v>197</v>
      </c>
      <c r="BE175" s="7" t="s">
        <v>204</v>
      </c>
      <c r="BH175">
        <v>3135000</v>
      </c>
    </row>
    <row r="176" spans="1:60" x14ac:dyDescent="0.2">
      <c r="A176" s="1" t="str">
        <f t="shared" si="14"/>
        <v>2013-MIA-Ray Allen</v>
      </c>
      <c r="B176" s="1" t="s">
        <v>196</v>
      </c>
      <c r="C176" s="1">
        <v>2013</v>
      </c>
      <c r="D176" s="1" t="s">
        <v>197</v>
      </c>
      <c r="E176" s="1" t="str">
        <f t="shared" si="16"/>
        <v>2013-MIA</v>
      </c>
      <c r="F176" s="7" t="s">
        <v>205</v>
      </c>
      <c r="G176" s="7" cm="1">
        <f t="array" ref="G176">_xlfn.XLOOKUP($C176&amp;$D176&amp;$F176,[1]TEAMS!$C$1:$C$844&amp;[1]TEAMS!$D$1:$D$844&amp;[1]TEAMS!$F$1:$F$844,[1]TEAMS!G$1:G$844,"",0)</f>
        <v>34</v>
      </c>
      <c r="H176" s="7" t="str" cm="1">
        <f t="array" ref="H176">_xlfn.XLOOKUP($C176&amp;$D176&amp;$F176,[1]TEAMS!$C$1:$C$844&amp;[1]TEAMS!$D$1:$D$844&amp;[1]TEAMS!$F$1:$F$844,[1]TEAMS!H$1:H$844,"",0)</f>
        <v>SG</v>
      </c>
      <c r="I176" s="8" cm="1">
        <f t="array" ref="I176">_xlfn.XLOOKUP($C176&amp;$D176&amp;$F176,[1]TEAMS!$C$1:$C$844&amp;[1]TEAMS!$D$1:$D$844&amp;[1]TEAMS!$F$1:$F$844,[1]TEAMS!BG$1:BG$844,"",0)</f>
        <v>2.2800000000000002</v>
      </c>
      <c r="J176" s="9">
        <f t="shared" si="17"/>
        <v>2</v>
      </c>
      <c r="K176" s="7" cm="1">
        <f t="array" ref="K176">_xlfn.XLOOKUP($C176&amp;$D176&amp;$F176,[1]TEAMS!$C$1:$C$844&amp;[1]TEAMS!$D$1:$D$844&amp;[1]TEAMS!$F$1:$F$844,[1]TEAMS!J$1:J$844,"",0)</f>
        <v>77</v>
      </c>
      <c r="L176" s="7" cm="1">
        <f t="array" ref="L176">_xlfn.XLOOKUP($C176&amp;$D176&amp;$F176,[1]TEAMS!$C$1:$C$844&amp;[1]TEAMS!$D$1:$D$844&amp;[1]TEAMS!$F$1:$F$844,[1]TEAMS!L$1:L$844,"",0)</f>
        <v>205</v>
      </c>
      <c r="M176" s="10" cm="1">
        <f t="array" ref="M176">_xlfn.XLOOKUP($C176&amp;$D176&amp;$F176,[1]TEAMS!$C$1:$C$844&amp;[1]TEAMS!$D$1:$D$844&amp;[1]TEAMS!$F$1:$F$844,[1]TEAMS!N$1:N$844,"",0)</f>
        <v>24.304945215281812</v>
      </c>
      <c r="N176" s="7" cm="1">
        <f t="array" ref="N176">_xlfn.XLOOKUP($C176&amp;$D176&amp;$F176,[1]TEAMS!$C$1:$C$844&amp;[1]TEAMS!$D$1:$D$844&amp;[1]TEAMS!$F$1:$F$844,[1]TEAMS!O$1:O$844,"",0)</f>
        <v>80</v>
      </c>
      <c r="O176" s="11" cm="1">
        <f t="array" ref="O176">_xlfn.XLOOKUP($C176&amp;$D176&amp;$F176,[1]TEAMS!$C$1:$C$844&amp;[1]TEAMS!$D$1:$D$844&amp;[1]TEAMS!$F$1:$F$844,[1]TEAMS!P$1:P$844,"",0)</f>
        <v>1.0389610389610389</v>
      </c>
      <c r="P176" s="10" cm="1">
        <f t="array" ref="P176">_xlfn.XLOOKUP($C176&amp;$D176&amp;$F176,[1]TEAMS!$C$1:$C$844&amp;[1]TEAMS!$D$1:$D$844&amp;[1]TEAMS!$F$1:$F$844,[1]TEAMS!R$1:R$844,"",0)</f>
        <v>37.916666666666664</v>
      </c>
      <c r="Q176" s="7" t="str" cm="1">
        <f t="array" ref="Q176">_xlfn.XLOOKUP($C176&amp;$D176&amp;$F176,[1]TEAMS!$C$1:$C$844&amp;[1]TEAMS!$D$1:$D$844&amp;[1]TEAMS!$F$1:$F$844,[1]TEAMS!S$1:S$844,"",0)</f>
        <v>us</v>
      </c>
      <c r="R176" s="7" t="str" cm="1">
        <f t="array" ref="R176">_xlfn.XLOOKUP($C176&amp;$D176&amp;$F176,[1]TEAMS!$C$1:$C$844&amp;[1]TEAMS!$D$1:$D$844&amp;[1]TEAMS!$F$1:$F$844,[1]TEAMS!T$1:T$844,"",0)</f>
        <v>United States</v>
      </c>
      <c r="S176" s="7" t="str" cm="1">
        <f t="array" ref="S176">_xlfn.XLOOKUP($C176&amp;$D176&amp;$F176,[1]TEAMS!$C$1:$C$844&amp;[1]TEAMS!$D$1:$D$844&amp;[1]TEAMS!$F$1:$F$844,[1]TEAMS!U$1:U$844,"",0)</f>
        <v>North America</v>
      </c>
      <c r="T176" s="7" t="str" cm="1">
        <f t="array" ref="T176">_xlfn.XLOOKUP($C176&amp;$D176&amp;$F176,[1]TEAMS!$C$1:$C$844&amp;[1]TEAMS!$D$1:$D$844&amp;[1]TEAMS!$F$1:$F$844,[1]TEAMS!V$1:V$844,"",0)</f>
        <v>Americas</v>
      </c>
      <c r="U176" s="7" cm="1">
        <f t="array" ref="U176">_xlfn.XLOOKUP($C176&amp;$D176&amp;$F176,[1]TEAMS!$C$1:$C$844&amp;[1]TEAMS!$D$1:$D$844&amp;[1]TEAMS!$F$1:$F$844,[1]TEAMS!W$1:W$844,"",0)</f>
        <v>16</v>
      </c>
      <c r="V176" s="7" t="str" cm="1">
        <f t="array" ref="V176">_xlfn.XLOOKUP($C176&amp;$D176&amp;$F176,[1]TEAMS!$C$1:$C$844&amp;[1]TEAMS!$D$1:$D$844&amp;[1]TEAMS!$F$1:$F$844,[1]TEAMS!Z$1:Z$844,"",0)</f>
        <v>UConn</v>
      </c>
      <c r="W176" s="7" t="str" cm="1">
        <f t="array" ref="W176">_xlfn.XLOOKUP($C176&amp;$D176&amp;$F176,[1]TEAMS!$C$1:$C$844&amp;[1]TEAMS!$D$1:$D$844&amp;[1]TEAMS!$F$1:$F$844,[1]TEAMS!X$1:X$844,"",0)</f>
        <v>BIG EAST</v>
      </c>
      <c r="X176" s="7" cm="1">
        <f t="array" ref="X176">_xlfn.XLOOKUP($C176&amp;$D176&amp;$F176,[1]TEAMS!$C$1:$C$844&amp;[1]TEAMS!$D$1:$D$844&amp;[1]TEAMS!$F$1:$F$844,[1]TEAMS!AF$1:AF$844,"",0)</f>
        <v>3090000</v>
      </c>
      <c r="Y176" s="8" cm="1">
        <f t="array" ref="Y176">_xlfn.XLOOKUP($C176&amp;$D176&amp;$F176,[1]TEAMS!$C$1:$C$844&amp;[1]TEAMS!$D$1:$D$844&amp;[1]TEAMS!$F$1:$F$844,[1]TEAMS!AG$1:AG$844,"",0)</f>
        <v>3.7887003324529364E-2</v>
      </c>
      <c r="Z176" s="7" cm="1">
        <f t="array" ref="Z176">_xlfn.XLOOKUP($C176&amp;$D176&amp;$F176,[1]TEAMS!$C$1:$C$844&amp;[1]TEAMS!$D$1:$D$844&amp;[1]TEAMS!$F$1:$F$844,[1]TEAMS!AJ$1:AJ$844,"",0)</f>
        <v>2035</v>
      </c>
      <c r="AA176" s="7" cm="1">
        <f t="array" ref="AA176">_xlfn.XLOOKUP($C176&amp;$D176&amp;$F176,[1]TEAMS!$C$1:$C$844&amp;[1]TEAMS!$D$1:$D$844&amp;[1]TEAMS!$F$1:$F$844,[1]TEAMS!AR$1:AR$844,"",0)</f>
        <v>20</v>
      </c>
      <c r="AB176" s="8">
        <f t="shared" si="15"/>
        <v>2.047180725315628</v>
      </c>
      <c r="AC176" s="7" cm="1">
        <f t="array" ref="AC176">_xlfn.XLOOKUP($C176&amp;$D176&amp;$F176,[1]TEAMS!$C$1:$C$844&amp;[1]TEAMS!$D$1:$D$844&amp;[1]TEAMS!$F$1:$F$844,[1]TEAMS!AL$1:AL$844,0,0)</f>
        <v>3.4</v>
      </c>
      <c r="AD176" s="7" cm="1">
        <f t="array" ref="AD176">_xlfn.XLOOKUP($C176&amp;$D176&amp;$F176,[1]TEAMS!$C$1:$C$844&amp;[1]TEAMS!$D$1:$D$844&amp;[1]TEAMS!$F$1:$F$844,[1]TEAMS!AM$1:AM$844,0,0)</f>
        <v>1.9</v>
      </c>
      <c r="AE176" s="7" cm="1">
        <f t="array" ref="AE176">_xlfn.XLOOKUP($C176&amp;$D176&amp;$F176,[1]TEAMS!$C$1:$C$844&amp;[1]TEAMS!$D$1:$D$844&amp;[1]TEAMS!$F$1:$F$844,[1]TEAMS!AN$1:AN$844,0,0)</f>
        <v>5.4</v>
      </c>
      <c r="AF176" s="7"/>
      <c r="AG176" s="8">
        <f t="shared" si="18"/>
        <v>0.57222222222222219</v>
      </c>
      <c r="AH176" s="8" cm="1">
        <f t="array" ref="AH176">IF(OR($AE176="",$Z176=""),0,SUMPRODUCT(--($C$2:$C$528=$C176),--($D$2:$D$528=$D176),$Z$2:$Z$528,$AE$2:$AE$528)/SUMIFS($Z$2:$Z$528,$C$2:$C$528,$C176,$D$2:$D$528,$D176))</f>
        <v>7.1093053669332535</v>
      </c>
      <c r="AI176" s="7" cm="1">
        <f t="array" ref="AI176">_xlfn.XLOOKUP($C176&amp;$D176&amp;$F176,[1]TEAMS!$C$1:$C$844&amp;[1]TEAMS!$D$1:$D$844&amp;[1]TEAMS!$F$1:$F$844,[1]TEAMS!AO$1:AO$844,"",0)</f>
        <v>0.2</v>
      </c>
      <c r="AJ176" s="8">
        <f t="shared" si="19"/>
        <v>15.45</v>
      </c>
      <c r="AK176" s="8" cm="1">
        <f t="array" ref="AK176">IF(OR($AI176="",$Z176=""),0,SUMPRODUCT(--($C$2:$C$528=$C176),--($D$2:$D$528=$D176),$Z$2:$Z$528,$AI$2:$AI$528)/SUMIFS($Z$2:$Z$528,$C$2:$C$528,$C176,$D$2:$D$528,$D176))</f>
        <v>1.9441174991197629</v>
      </c>
      <c r="AL176" s="7" cm="1">
        <f t="array" ref="AL176">_xlfn.XLOOKUP($C176&amp;$D176&amp;$F176,[1]TEAMS!$C$1:$C$844&amp;[1]TEAMS!$D$1:$D$844&amp;[1]TEAMS!$F$1:$F$844,[1]TEAMS!AP$1:AP$844,"",0)</f>
        <v>-0.13</v>
      </c>
      <c r="AM176" s="8">
        <f t="shared" si="20"/>
        <v>-23.769230769230766</v>
      </c>
      <c r="AN176" s="8" cm="1">
        <f t="array" ref="AN176">IF(OR($AL176="",$Z176=""),0,SUMPRODUCT(--($C$2:$C$528=$C176),--($D$2:$D$528=$D176),$Z$2:$Z$528,$AL$2:$AL$528)/SUMIFS($Z$2:$Z$528,$C$2:$C$528,$C176,$D$2:$D$528,$D176))</f>
        <v>1.3815336250691614</v>
      </c>
      <c r="AO176" s="7" cm="1">
        <f t="array" ref="AO176">_xlfn.XLOOKUP($C176&amp;$D176&amp;$F176,[1]TEAMS!$C$1:$C$844&amp;[1]TEAMS!$D$1:$D$844&amp;[1]TEAMS!$F$1:$F$844,[1]TEAMS!AQ$1:AQ$844,0,0)</f>
        <v>19.3</v>
      </c>
      <c r="AP176" s="7" cm="1">
        <f t="array" ref="AP176">_xlfn.XLOOKUP($C176&amp;$D176&amp;$F176,[1]TEAMS!$C$1:$C$844&amp;[1]TEAMS!$D$1:$D$844&amp;[1]TEAMS!$F$1:$F$844,[1]TEAMS!AS$1:AS$844,0,0)</f>
        <v>59.9</v>
      </c>
      <c r="AQ176" s="10" cm="1">
        <f t="array" ref="AQ176">_xlfn.XLOOKUP($C176&amp;$D176&amp;$F176,[1]TEAMS!$C$1:$C$844&amp;[1]TEAMS!$D$1:$D$844&amp;[1]TEAMS!$F$1:$F$844,[1]TEAMS!AT$1:AT$844,0,0)</f>
        <v>10.199999999999999</v>
      </c>
      <c r="AR176" s="10" cm="1">
        <f t="array" ref="AR176">_xlfn.XLOOKUP($C176&amp;$D176&amp;$F176,[1]TEAMS!$C$1:$C$844&amp;[1]TEAMS!$D$1:$D$844&amp;[1]TEAMS!$F$1:$F$844,[1]TEAMS!AU$1:AU$844,0,0)</f>
        <v>1.7</v>
      </c>
      <c r="AS176" s="10" cm="1">
        <f t="array" ref="AS176">_xlfn.XLOOKUP($C176&amp;$D176&amp;$F176,[1]TEAMS!$C$1:$C$844&amp;[1]TEAMS!$D$1:$D$844&amp;[1]TEAMS!$F$1:$F$844,[1]TEAMS!AV$1:AV$844,0,0)</f>
        <v>0.6</v>
      </c>
      <c r="AT176" s="10" cm="1">
        <f t="array" ref="AT176">_xlfn.XLOOKUP($C176&amp;$D176&amp;$F176,[1]TEAMS!$C$1:$C$844&amp;[1]TEAMS!$D$1:$D$844&amp;[1]TEAMS!$F$1:$F$844,[1]TEAMS!AW$1:AW$844,0,0)</f>
        <v>12.5</v>
      </c>
      <c r="AU176" s="10" cm="1">
        <f t="array" ref="AU176">_xlfn.XLOOKUP($C176&amp;$D176&amp;$F176,[1]TEAMS!$C$1:$C$844&amp;[1]TEAMS!$D$1:$D$844&amp;[1]TEAMS!$F$1:$F$844,[1]TEAMS!AX$1:AX$844,0,0)</f>
        <v>0.81599999999999995</v>
      </c>
      <c r="AV176" s="10" cm="1">
        <f t="array" ref="AV176">_xlfn.XLOOKUP($C176&amp;$D176&amp;$F176,[1]TEAMS!$C$1:$C$844&amp;[1]TEAMS!$D$1:$D$844&amp;[1]TEAMS!$F$1:$F$844,[1]TEAMS!AY$1:AY$844,0,0)</f>
        <v>2.2999999999999998</v>
      </c>
      <c r="AW176" s="7"/>
      <c r="AX176" s="7"/>
      <c r="BB176" s="1" t="s">
        <v>196</v>
      </c>
      <c r="BC176" s="1">
        <v>2013</v>
      </c>
      <c r="BD176" s="1" t="s">
        <v>197</v>
      </c>
      <c r="BE176" s="7" t="s">
        <v>205</v>
      </c>
      <c r="BH176">
        <v>3090000</v>
      </c>
    </row>
    <row r="177" spans="1:60" x14ac:dyDescent="0.2">
      <c r="A177" s="1" t="str">
        <f t="shared" si="14"/>
        <v>2013-MIA-James Jones</v>
      </c>
      <c r="B177" s="1" t="s">
        <v>196</v>
      </c>
      <c r="C177" s="1">
        <v>2013</v>
      </c>
      <c r="D177" s="1" t="s">
        <v>197</v>
      </c>
      <c r="E177" s="1" t="str">
        <f t="shared" si="16"/>
        <v>2013-MIA</v>
      </c>
      <c r="F177" s="7" t="s">
        <v>160</v>
      </c>
      <c r="G177" s="7" cm="1">
        <f t="array" ref="G177">_xlfn.XLOOKUP($C177&amp;$D177&amp;$F177,[1]TEAMS!$C$1:$C$844&amp;[1]TEAMS!$D$1:$D$844&amp;[1]TEAMS!$F$1:$F$844,[1]TEAMS!G$1:G$844,"",0)</f>
        <v>22</v>
      </c>
      <c r="H177" s="7" t="str" cm="1">
        <f t="array" ref="H177">_xlfn.XLOOKUP($C177&amp;$D177&amp;$F177,[1]TEAMS!$C$1:$C$844&amp;[1]TEAMS!$D$1:$D$844&amp;[1]TEAMS!$F$1:$F$844,[1]TEAMS!H$1:H$844,"",0)</f>
        <v>SF</v>
      </c>
      <c r="I177" s="8" cm="1">
        <f t="array" ref="I177">_xlfn.XLOOKUP($C177&amp;$D177&amp;$F177,[1]TEAMS!$C$1:$C$844&amp;[1]TEAMS!$D$1:$D$844&amp;[1]TEAMS!$F$1:$F$844,[1]TEAMS!BG$1:BG$844,"",0)</f>
        <v>2.5700000000000003</v>
      </c>
      <c r="J177" s="9">
        <f t="shared" si="17"/>
        <v>3</v>
      </c>
      <c r="K177" s="7" cm="1">
        <f t="array" ref="K177">_xlfn.XLOOKUP($C177&amp;$D177&amp;$F177,[1]TEAMS!$C$1:$C$844&amp;[1]TEAMS!$D$1:$D$844&amp;[1]TEAMS!$F$1:$F$844,[1]TEAMS!J$1:J$844,"",0)</f>
        <v>80</v>
      </c>
      <c r="L177" s="7" cm="1">
        <f t="array" ref="L177">_xlfn.XLOOKUP($C177&amp;$D177&amp;$F177,[1]TEAMS!$C$1:$C$844&amp;[1]TEAMS!$D$1:$D$844&amp;[1]TEAMS!$F$1:$F$844,[1]TEAMS!L$1:L$844,"",0)</f>
        <v>218</v>
      </c>
      <c r="M177" s="10" cm="1">
        <f t="array" ref="M177">_xlfn.XLOOKUP($C177&amp;$D177&amp;$F177,[1]TEAMS!$C$1:$C$844&amp;[1]TEAMS!$D$1:$D$844&amp;[1]TEAMS!$F$1:$F$844,[1]TEAMS!N$1:N$844,"",0)</f>
        <v>23.944113109410427</v>
      </c>
      <c r="N177" s="7" cm="1">
        <f t="array" ref="N177">_xlfn.XLOOKUP($C177&amp;$D177&amp;$F177,[1]TEAMS!$C$1:$C$844&amp;[1]TEAMS!$D$1:$D$844&amp;[1]TEAMS!$F$1:$F$844,[1]TEAMS!O$1:O$844,"",0)</f>
        <v>87</v>
      </c>
      <c r="O177" s="11" cm="1">
        <f t="array" ref="O177">_xlfn.XLOOKUP($C177&amp;$D177&amp;$F177,[1]TEAMS!$C$1:$C$844&amp;[1]TEAMS!$D$1:$D$844&amp;[1]TEAMS!$F$1:$F$844,[1]TEAMS!P$1:P$844,"",0)</f>
        <v>1.0874999999999999</v>
      </c>
      <c r="P177" s="10" cm="1">
        <f t="array" ref="P177">_xlfn.XLOOKUP($C177&amp;$D177&amp;$F177,[1]TEAMS!$C$1:$C$844&amp;[1]TEAMS!$D$1:$D$844&amp;[1]TEAMS!$F$1:$F$844,[1]TEAMS!R$1:R$844,"",0)</f>
        <v>32.711111111111109</v>
      </c>
      <c r="Q177" s="7" t="str" cm="1">
        <f t="array" ref="Q177">_xlfn.XLOOKUP($C177&amp;$D177&amp;$F177,[1]TEAMS!$C$1:$C$844&amp;[1]TEAMS!$D$1:$D$844&amp;[1]TEAMS!$F$1:$F$844,[1]TEAMS!S$1:S$844,"",0)</f>
        <v>us</v>
      </c>
      <c r="R177" s="7" t="str" cm="1">
        <f t="array" ref="R177">_xlfn.XLOOKUP($C177&amp;$D177&amp;$F177,[1]TEAMS!$C$1:$C$844&amp;[1]TEAMS!$D$1:$D$844&amp;[1]TEAMS!$F$1:$F$844,[1]TEAMS!T$1:T$844,"",0)</f>
        <v>United States</v>
      </c>
      <c r="S177" s="7" t="str" cm="1">
        <f t="array" ref="S177">_xlfn.XLOOKUP($C177&amp;$D177&amp;$F177,[1]TEAMS!$C$1:$C$844&amp;[1]TEAMS!$D$1:$D$844&amp;[1]TEAMS!$F$1:$F$844,[1]TEAMS!U$1:U$844,"",0)</f>
        <v>North America</v>
      </c>
      <c r="T177" s="7" t="str" cm="1">
        <f t="array" ref="T177">_xlfn.XLOOKUP($C177&amp;$D177&amp;$F177,[1]TEAMS!$C$1:$C$844&amp;[1]TEAMS!$D$1:$D$844&amp;[1]TEAMS!$F$1:$F$844,[1]TEAMS!V$1:V$844,"",0)</f>
        <v>Americas</v>
      </c>
      <c r="U177" s="7" cm="1">
        <f t="array" ref="U177">_xlfn.XLOOKUP($C177&amp;$D177&amp;$F177,[1]TEAMS!$C$1:$C$844&amp;[1]TEAMS!$D$1:$D$844&amp;[1]TEAMS!$F$1:$F$844,[1]TEAMS!W$1:W$844,"",0)</f>
        <v>9</v>
      </c>
      <c r="V177" s="7" t="str" cm="1">
        <f t="array" ref="V177">_xlfn.XLOOKUP($C177&amp;$D177&amp;$F177,[1]TEAMS!$C$1:$C$844&amp;[1]TEAMS!$D$1:$D$844&amp;[1]TEAMS!$F$1:$F$844,[1]TEAMS!Z$1:Z$844,"",0)</f>
        <v>Miami (FL)</v>
      </c>
      <c r="W177" s="7" t="str" cm="1">
        <f t="array" ref="W177">_xlfn.XLOOKUP($C177&amp;$D177&amp;$F177,[1]TEAMS!$C$1:$C$844&amp;[1]TEAMS!$D$1:$D$844&amp;[1]TEAMS!$F$1:$F$844,[1]TEAMS!X$1:X$844,"",0)</f>
        <v>ACC</v>
      </c>
      <c r="X177" s="7" cm="1">
        <f t="array" ref="X177">_xlfn.XLOOKUP($C177&amp;$D177&amp;$F177,[1]TEAMS!$C$1:$C$844&amp;[1]TEAMS!$D$1:$D$844&amp;[1]TEAMS!$F$1:$F$844,[1]TEAMS!AF$1:AF$844,"",0)</f>
        <v>1500000</v>
      </c>
      <c r="Y177" s="8" cm="1">
        <f t="array" ref="Y177">_xlfn.XLOOKUP($C177&amp;$D177&amp;$F177,[1]TEAMS!$C$1:$C$844&amp;[1]TEAMS!$D$1:$D$844&amp;[1]TEAMS!$F$1:$F$844,[1]TEAMS!AG$1:AG$844,"",0)</f>
        <v>1.8391749186664742E-2</v>
      </c>
      <c r="Z177" s="7" cm="1">
        <f t="array" ref="Z177">_xlfn.XLOOKUP($C177&amp;$D177&amp;$F177,[1]TEAMS!$C$1:$C$844&amp;[1]TEAMS!$D$1:$D$844&amp;[1]TEAMS!$F$1:$F$844,[1]TEAMS!AJ$1:AJ$844,"",0)</f>
        <v>221</v>
      </c>
      <c r="AA177" s="7" cm="1">
        <f t="array" ref="AA177">_xlfn.XLOOKUP($C177&amp;$D177&amp;$F177,[1]TEAMS!$C$1:$C$844&amp;[1]TEAMS!$D$1:$D$844&amp;[1]TEAMS!$F$1:$F$844,[1]TEAMS!AR$1:AR$844,"",0)</f>
        <v>17.399999999999999</v>
      </c>
      <c r="AB177" s="8">
        <f t="shared" si="15"/>
        <v>0.19342085408178661</v>
      </c>
      <c r="AC177" s="7" cm="1">
        <f t="array" ref="AC177">_xlfn.XLOOKUP($C177&amp;$D177&amp;$F177,[1]TEAMS!$C$1:$C$844&amp;[1]TEAMS!$D$1:$D$844&amp;[1]TEAMS!$F$1:$F$844,[1]TEAMS!AL$1:AL$844,0,0)</f>
        <v>0.1</v>
      </c>
      <c r="AD177" s="7" cm="1">
        <f t="array" ref="AD177">_xlfn.XLOOKUP($C177&amp;$D177&amp;$F177,[1]TEAMS!$C$1:$C$844&amp;[1]TEAMS!$D$1:$D$844&amp;[1]TEAMS!$F$1:$F$844,[1]TEAMS!AM$1:AM$844,0,0)</f>
        <v>0.2</v>
      </c>
      <c r="AE177" s="7" cm="1">
        <f t="array" ref="AE177">_xlfn.XLOOKUP($C177&amp;$D177&amp;$F177,[1]TEAMS!$C$1:$C$844&amp;[1]TEAMS!$D$1:$D$844&amp;[1]TEAMS!$F$1:$F$844,[1]TEAMS!AN$1:AN$844,0,0)</f>
        <v>0.2</v>
      </c>
      <c r="AF177" s="7"/>
      <c r="AG177" s="8">
        <f t="shared" si="18"/>
        <v>7.5</v>
      </c>
      <c r="AH177" s="8" cm="1">
        <f t="array" ref="AH177">IF(OR($AE177="",$Z177=""),0,SUMPRODUCT(--($C$2:$C$528=$C177),--($D$2:$D$528=$D177),$Z$2:$Z$528,$AE$2:$AE$528)/SUMIFS($Z$2:$Z$528,$C$2:$C$528,$C177,$D$2:$D$528,$D177))</f>
        <v>7.1093053669332535</v>
      </c>
      <c r="AI177" s="7" cm="1">
        <f t="array" ref="AI177">_xlfn.XLOOKUP($C177&amp;$D177&amp;$F177,[1]TEAMS!$C$1:$C$844&amp;[1]TEAMS!$D$1:$D$844&amp;[1]TEAMS!$F$1:$F$844,[1]TEAMS!AO$1:AO$844,"",0)</f>
        <v>-1.7</v>
      </c>
      <c r="AJ177" s="8">
        <f t="shared" si="19"/>
        <v>-0.88235294117647056</v>
      </c>
      <c r="AK177" s="8" cm="1">
        <f t="array" ref="AK177">IF(OR($AI177="",$Z177=""),0,SUMPRODUCT(--($C$2:$C$528=$C177),--($D$2:$D$528=$D177),$Z$2:$Z$528,$AI$2:$AI$528)/SUMIFS($Z$2:$Z$528,$C$2:$C$528,$C177,$D$2:$D$528,$D177))</f>
        <v>1.9441174991197629</v>
      </c>
      <c r="AL177" s="7" cm="1">
        <f t="array" ref="AL177">_xlfn.XLOOKUP($C177&amp;$D177&amp;$F177,[1]TEAMS!$C$1:$C$844&amp;[1]TEAMS!$D$1:$D$844&amp;[1]TEAMS!$F$1:$F$844,[1]TEAMS!AP$1:AP$844,"",0)</f>
        <v>-1.04</v>
      </c>
      <c r="AM177" s="8">
        <f t="shared" si="20"/>
        <v>-1.4423076923076923</v>
      </c>
      <c r="AN177" s="8" cm="1">
        <f t="array" ref="AN177">IF(OR($AL177="",$Z177=""),0,SUMPRODUCT(--($C$2:$C$528=$C177),--($D$2:$D$528=$D177),$Z$2:$Z$528,$AL$2:$AL$528)/SUMIFS($Z$2:$Z$528,$C$2:$C$528,$C177,$D$2:$D$528,$D177))</f>
        <v>1.3815336250691614</v>
      </c>
      <c r="AO177" s="7" cm="1">
        <f t="array" ref="AO177">_xlfn.XLOOKUP($C177&amp;$D177&amp;$F177,[1]TEAMS!$C$1:$C$844&amp;[1]TEAMS!$D$1:$D$844&amp;[1]TEAMS!$F$1:$F$844,[1]TEAMS!AQ$1:AQ$844,0,0)</f>
        <v>14.2</v>
      </c>
      <c r="AP177" s="7" cm="1">
        <f t="array" ref="AP177">_xlfn.XLOOKUP($C177&amp;$D177&amp;$F177,[1]TEAMS!$C$1:$C$844&amp;[1]TEAMS!$D$1:$D$844&amp;[1]TEAMS!$F$1:$F$844,[1]TEAMS!AS$1:AS$844,0,0)</f>
        <v>47.8</v>
      </c>
      <c r="AQ177" s="10" cm="1">
        <f t="array" ref="AQ177">_xlfn.XLOOKUP($C177&amp;$D177&amp;$F177,[1]TEAMS!$C$1:$C$844&amp;[1]TEAMS!$D$1:$D$844&amp;[1]TEAMS!$F$1:$F$844,[1]TEAMS!AT$1:AT$844,0,0)</f>
        <v>8.4</v>
      </c>
      <c r="AR177" s="10" cm="1">
        <f t="array" ref="AR177">_xlfn.XLOOKUP($C177&amp;$D177&amp;$F177,[1]TEAMS!$C$1:$C$844&amp;[1]TEAMS!$D$1:$D$844&amp;[1]TEAMS!$F$1:$F$844,[1]TEAMS!AU$1:AU$844,0,0)</f>
        <v>0.5</v>
      </c>
      <c r="AS177" s="10" cm="1">
        <f t="array" ref="AS177">_xlfn.XLOOKUP($C177&amp;$D177&amp;$F177,[1]TEAMS!$C$1:$C$844&amp;[1]TEAMS!$D$1:$D$844&amp;[1]TEAMS!$F$1:$F$844,[1]TEAMS!AV$1:AV$844,0,0)</f>
        <v>2.2000000000000002</v>
      </c>
      <c r="AT177" s="10" cm="1">
        <f t="array" ref="AT177">_xlfn.XLOOKUP($C177&amp;$D177&amp;$F177,[1]TEAMS!$C$1:$C$844&amp;[1]TEAMS!$D$1:$D$844&amp;[1]TEAMS!$F$1:$F$844,[1]TEAMS!AW$1:AW$844,0,0)</f>
        <v>4.5999999999999996</v>
      </c>
      <c r="AU177" s="10" cm="1">
        <f t="array" ref="AU177">_xlfn.XLOOKUP($C177&amp;$D177&amp;$F177,[1]TEAMS!$C$1:$C$844&amp;[1]TEAMS!$D$1:$D$844&amp;[1]TEAMS!$F$1:$F$844,[1]TEAMS!AX$1:AX$844,0,0)</f>
        <v>1.8260869565217392</v>
      </c>
      <c r="AV177" s="10" cm="1">
        <f t="array" ref="AV177">_xlfn.XLOOKUP($C177&amp;$D177&amp;$F177,[1]TEAMS!$C$1:$C$844&amp;[1]TEAMS!$D$1:$D$844&amp;[1]TEAMS!$F$1:$F$844,[1]TEAMS!AY$1:AY$844,0,0)</f>
        <v>2.7</v>
      </c>
      <c r="AW177" s="7"/>
      <c r="AX177" s="7"/>
      <c r="BB177" s="1" t="s">
        <v>196</v>
      </c>
      <c r="BC177" s="1">
        <v>2013</v>
      </c>
      <c r="BD177" s="1" t="s">
        <v>197</v>
      </c>
      <c r="BE177" s="7" t="s">
        <v>160</v>
      </c>
      <c r="BH177">
        <v>1500000</v>
      </c>
    </row>
    <row r="178" spans="1:60" x14ac:dyDescent="0.2">
      <c r="A178" s="1" t="str">
        <f t="shared" si="14"/>
        <v>2013-MIA-Rashard Lewis</v>
      </c>
      <c r="B178" s="1" t="s">
        <v>196</v>
      </c>
      <c r="C178" s="1">
        <v>2013</v>
      </c>
      <c r="D178" s="1" t="s">
        <v>197</v>
      </c>
      <c r="E178" s="1" t="str">
        <f t="shared" si="16"/>
        <v>2013-MIA</v>
      </c>
      <c r="F178" s="7" t="s">
        <v>206</v>
      </c>
      <c r="G178" s="7" cm="1">
        <f t="array" ref="G178">_xlfn.XLOOKUP($C178&amp;$D178&amp;$F178,[1]TEAMS!$C$1:$C$844&amp;[1]TEAMS!$D$1:$D$844&amp;[1]TEAMS!$F$1:$F$844,[1]TEAMS!G$1:G$844,"",0)</f>
        <v>9</v>
      </c>
      <c r="H178" s="7" t="str" cm="1">
        <f t="array" ref="H178">_xlfn.XLOOKUP($C178&amp;$D178&amp;$F178,[1]TEAMS!$C$1:$C$844&amp;[1]TEAMS!$D$1:$D$844&amp;[1]TEAMS!$F$1:$F$844,[1]TEAMS!H$1:H$844,"",0)</f>
        <v>PF</v>
      </c>
      <c r="I178" s="8" cm="1">
        <f t="array" ref="I178">_xlfn.XLOOKUP($C178&amp;$D178&amp;$F178,[1]TEAMS!$C$1:$C$844&amp;[1]TEAMS!$D$1:$D$844&amp;[1]TEAMS!$F$1:$F$844,[1]TEAMS!BG$1:BG$844,"",0)</f>
        <v>4.1500000000000004</v>
      </c>
      <c r="J178" s="9">
        <f t="shared" si="17"/>
        <v>4</v>
      </c>
      <c r="K178" s="7" cm="1">
        <f t="array" ref="K178">_xlfn.XLOOKUP($C178&amp;$D178&amp;$F178,[1]TEAMS!$C$1:$C$844&amp;[1]TEAMS!$D$1:$D$844&amp;[1]TEAMS!$F$1:$F$844,[1]TEAMS!J$1:J$844,"",0)</f>
        <v>82</v>
      </c>
      <c r="L178" s="7" cm="1">
        <f t="array" ref="L178">_xlfn.XLOOKUP($C178&amp;$D178&amp;$F178,[1]TEAMS!$C$1:$C$844&amp;[1]TEAMS!$D$1:$D$844&amp;[1]TEAMS!$F$1:$F$844,[1]TEAMS!L$1:L$844,"",0)</f>
        <v>215</v>
      </c>
      <c r="M178" s="10" cm="1">
        <f t="array" ref="M178">_xlfn.XLOOKUP($C178&amp;$D178&amp;$F178,[1]TEAMS!$C$1:$C$844&amp;[1]TEAMS!$D$1:$D$844&amp;[1]TEAMS!$F$1:$F$844,[1]TEAMS!N$1:N$844,"",0)</f>
        <v>22.476722870389477</v>
      </c>
      <c r="N178" s="7" cm="1">
        <f t="array" ref="N178">_xlfn.XLOOKUP($C178&amp;$D178&amp;$F178,[1]TEAMS!$C$1:$C$844&amp;[1]TEAMS!$D$1:$D$844&amp;[1]TEAMS!$F$1:$F$844,[1]TEAMS!O$1:O$844,"",0)</f>
        <v>86</v>
      </c>
      <c r="O178" s="11" cm="1">
        <f t="array" ref="O178">_xlfn.XLOOKUP($C178&amp;$D178&amp;$F178,[1]TEAMS!$C$1:$C$844&amp;[1]TEAMS!$D$1:$D$844&amp;[1]TEAMS!$F$1:$F$844,[1]TEAMS!P$1:P$844,"",0)</f>
        <v>1.0487804878048781</v>
      </c>
      <c r="P178" s="10" cm="1">
        <f t="array" ref="P178">_xlfn.XLOOKUP($C178&amp;$D178&amp;$F178,[1]TEAMS!$C$1:$C$844&amp;[1]TEAMS!$D$1:$D$844&amp;[1]TEAMS!$F$1:$F$844,[1]TEAMS!R$1:R$844,"",0)</f>
        <v>33.866666666666667</v>
      </c>
      <c r="Q178" s="7" t="str" cm="1">
        <f t="array" ref="Q178">_xlfn.XLOOKUP($C178&amp;$D178&amp;$F178,[1]TEAMS!$C$1:$C$844&amp;[1]TEAMS!$D$1:$D$844&amp;[1]TEAMS!$F$1:$F$844,[1]TEAMS!S$1:S$844,"",0)</f>
        <v>us</v>
      </c>
      <c r="R178" s="7" t="str" cm="1">
        <f t="array" ref="R178">_xlfn.XLOOKUP($C178&amp;$D178&amp;$F178,[1]TEAMS!$C$1:$C$844&amp;[1]TEAMS!$D$1:$D$844&amp;[1]TEAMS!$F$1:$F$844,[1]TEAMS!T$1:T$844,"",0)</f>
        <v>United States</v>
      </c>
      <c r="S178" s="7" t="str" cm="1">
        <f t="array" ref="S178">_xlfn.XLOOKUP($C178&amp;$D178&amp;$F178,[1]TEAMS!$C$1:$C$844&amp;[1]TEAMS!$D$1:$D$844&amp;[1]TEAMS!$F$1:$F$844,[1]TEAMS!U$1:U$844,"",0)</f>
        <v>North America</v>
      </c>
      <c r="T178" s="7" t="str" cm="1">
        <f t="array" ref="T178">_xlfn.XLOOKUP($C178&amp;$D178&amp;$F178,[1]TEAMS!$C$1:$C$844&amp;[1]TEAMS!$D$1:$D$844&amp;[1]TEAMS!$F$1:$F$844,[1]TEAMS!V$1:V$844,"",0)</f>
        <v>Americas</v>
      </c>
      <c r="U178" s="7" cm="1">
        <f t="array" ref="U178">_xlfn.XLOOKUP($C178&amp;$D178&amp;$F178,[1]TEAMS!$C$1:$C$844&amp;[1]TEAMS!$D$1:$D$844&amp;[1]TEAMS!$F$1:$F$844,[1]TEAMS!W$1:W$844,"",0)</f>
        <v>14</v>
      </c>
      <c r="V178" s="7" t="str" cm="1">
        <f t="array" ref="V178">_xlfn.XLOOKUP($C178&amp;$D178&amp;$F178,[1]TEAMS!$C$1:$C$844&amp;[1]TEAMS!$D$1:$D$844&amp;[1]TEAMS!$F$1:$F$844,[1]TEAMS!Z$1:Z$844,"",0)</f>
        <v>HIGH SCHOOL</v>
      </c>
      <c r="W178" s="7" t="str" cm="1">
        <f t="array" ref="W178">_xlfn.XLOOKUP($C178&amp;$D178&amp;$F178,[1]TEAMS!$C$1:$C$844&amp;[1]TEAMS!$D$1:$D$844&amp;[1]TEAMS!$F$1:$F$844,[1]TEAMS!X$1:X$844,"",0)</f>
        <v>H.S.</v>
      </c>
      <c r="X178" s="7" cm="1">
        <f t="array" ref="X178">_xlfn.XLOOKUP($C178&amp;$D178&amp;$F178,[1]TEAMS!$C$1:$C$844&amp;[1]TEAMS!$D$1:$D$844&amp;[1]TEAMS!$F$1:$F$844,[1]TEAMS!AF$1:AF$844,"",0)</f>
        <v>1352181</v>
      </c>
      <c r="Y178" s="8" cm="1">
        <f t="array" ref="Y178">_xlfn.XLOOKUP($C178&amp;$D178&amp;$F178,[1]TEAMS!$C$1:$C$844&amp;[1]TEAMS!$D$1:$D$844&amp;[1]TEAMS!$F$1:$F$844,[1]TEAMS!AG$1:AG$844,"",0)</f>
        <v>1.6579315871315677E-2</v>
      </c>
      <c r="Z178" s="7" cm="1">
        <f t="array" ref="Z178">_xlfn.XLOOKUP($C178&amp;$D178&amp;$F178,[1]TEAMS!$C$1:$C$844&amp;[1]TEAMS!$D$1:$D$844&amp;[1]TEAMS!$F$1:$F$844,[1]TEAMS!AJ$1:AJ$844,"",0)</f>
        <v>792</v>
      </c>
      <c r="AA178" s="7" cm="1">
        <f t="array" ref="AA178">_xlfn.XLOOKUP($C178&amp;$D178&amp;$F178,[1]TEAMS!$C$1:$C$844&amp;[1]TEAMS!$D$1:$D$844&amp;[1]TEAMS!$F$1:$F$844,[1]TEAMS!AR$1:AR$844,"",0)</f>
        <v>8.5</v>
      </c>
      <c r="AB178" s="8">
        <f t="shared" si="15"/>
        <v>0.33861475780896333</v>
      </c>
      <c r="AC178" s="7" cm="1">
        <f t="array" ref="AC178">_xlfn.XLOOKUP($C178&amp;$D178&amp;$F178,[1]TEAMS!$C$1:$C$844&amp;[1]TEAMS!$D$1:$D$844&amp;[1]TEAMS!$F$1:$F$844,[1]TEAMS!AL$1:AL$844,0,0)</f>
        <v>0.3</v>
      </c>
      <c r="AD178" s="7" cm="1">
        <f t="array" ref="AD178">_xlfn.XLOOKUP($C178&amp;$D178&amp;$F178,[1]TEAMS!$C$1:$C$844&amp;[1]TEAMS!$D$1:$D$844&amp;[1]TEAMS!$F$1:$F$844,[1]TEAMS!AM$1:AM$844,0,0)</f>
        <v>0.9</v>
      </c>
      <c r="AE178" s="7" cm="1">
        <f t="array" ref="AE178">_xlfn.XLOOKUP($C178&amp;$D178&amp;$F178,[1]TEAMS!$C$1:$C$844&amp;[1]TEAMS!$D$1:$D$844&amp;[1]TEAMS!$F$1:$F$844,[1]TEAMS!AN$1:AN$844,0,0)</f>
        <v>1.2</v>
      </c>
      <c r="AF178" s="7"/>
      <c r="AG178" s="8">
        <f t="shared" si="18"/>
        <v>1.1268175</v>
      </c>
      <c r="AH178" s="8" cm="1">
        <f t="array" ref="AH178">IF(OR($AE178="",$Z178=""),0,SUMPRODUCT(--($C$2:$C$528=$C178),--($D$2:$D$528=$D178),$Z$2:$Z$528,$AE$2:$AE$528)/SUMIFS($Z$2:$Z$528,$C$2:$C$528,$C178,$D$2:$D$528,$D178))</f>
        <v>7.1093053669332535</v>
      </c>
      <c r="AI178" s="7" cm="1">
        <f t="array" ref="AI178">_xlfn.XLOOKUP($C178&amp;$D178&amp;$F178,[1]TEAMS!$C$1:$C$844&amp;[1]TEAMS!$D$1:$D$844&amp;[1]TEAMS!$F$1:$F$844,[1]TEAMS!AO$1:AO$844,"",0)</f>
        <v>-2.2999999999999998</v>
      </c>
      <c r="AJ178" s="8">
        <f t="shared" si="19"/>
        <v>-0.58790478260869572</v>
      </c>
      <c r="AK178" s="8" cm="1">
        <f t="array" ref="AK178">IF(OR($AI178="",$Z178=""),0,SUMPRODUCT(--($C$2:$C$528=$C178),--($D$2:$D$528=$D178),$Z$2:$Z$528,$AI$2:$AI$528)/SUMIFS($Z$2:$Z$528,$C$2:$C$528,$C178,$D$2:$D$528,$D178))</f>
        <v>1.9441174991197629</v>
      </c>
      <c r="AL178" s="7" cm="1">
        <f t="array" ref="AL178">_xlfn.XLOOKUP($C178&amp;$D178&amp;$F178,[1]TEAMS!$C$1:$C$844&amp;[1]TEAMS!$D$1:$D$844&amp;[1]TEAMS!$F$1:$F$844,[1]TEAMS!AP$1:AP$844,"",0)</f>
        <v>-1.6</v>
      </c>
      <c r="AM178" s="8">
        <f t="shared" si="20"/>
        <v>-0.84511312500000002</v>
      </c>
      <c r="AN178" s="8" cm="1">
        <f t="array" ref="AN178">IF(OR($AL178="",$Z178=""),0,SUMPRODUCT(--($C$2:$C$528=$C178),--($D$2:$D$528=$D178),$Z$2:$Z$528,$AL$2:$AL$528)/SUMIFS($Z$2:$Z$528,$C$2:$C$528,$C178,$D$2:$D$528,$D178))</f>
        <v>1.3815336250691614</v>
      </c>
      <c r="AO178" s="7" cm="1">
        <f t="array" ref="AO178">_xlfn.XLOOKUP($C178&amp;$D178&amp;$F178,[1]TEAMS!$C$1:$C$844&amp;[1]TEAMS!$D$1:$D$844&amp;[1]TEAMS!$F$1:$F$844,[1]TEAMS!AQ$1:AQ$844,0,0)</f>
        <v>18.2</v>
      </c>
      <c r="AP178" s="7" cm="1">
        <f t="array" ref="AP178">_xlfn.XLOOKUP($C178&amp;$D178&amp;$F178,[1]TEAMS!$C$1:$C$844&amp;[1]TEAMS!$D$1:$D$844&amp;[1]TEAMS!$F$1:$F$844,[1]TEAMS!AS$1:AS$844,0,0)</f>
        <v>53</v>
      </c>
      <c r="AQ178" s="10" cm="1">
        <f t="array" ref="AQ178">_xlfn.XLOOKUP($C178&amp;$D178&amp;$F178,[1]TEAMS!$C$1:$C$844&amp;[1]TEAMS!$D$1:$D$844&amp;[1]TEAMS!$F$1:$F$844,[1]TEAMS!AT$1:AT$844,0,0)</f>
        <v>5.7</v>
      </c>
      <c r="AR178" s="10" cm="1">
        <f t="array" ref="AR178">_xlfn.XLOOKUP($C178&amp;$D178&amp;$F178,[1]TEAMS!$C$1:$C$844&amp;[1]TEAMS!$D$1:$D$844&amp;[1]TEAMS!$F$1:$F$844,[1]TEAMS!AU$1:AU$844,0,0)</f>
        <v>1.4</v>
      </c>
      <c r="AS178" s="10" cm="1">
        <f t="array" ref="AS178">_xlfn.XLOOKUP($C178&amp;$D178&amp;$F178,[1]TEAMS!$C$1:$C$844&amp;[1]TEAMS!$D$1:$D$844&amp;[1]TEAMS!$F$1:$F$844,[1]TEAMS!AV$1:AV$844,0,0)</f>
        <v>1.4</v>
      </c>
      <c r="AT178" s="10" cm="1">
        <f t="array" ref="AT178">_xlfn.XLOOKUP($C178&amp;$D178&amp;$F178,[1]TEAMS!$C$1:$C$844&amp;[1]TEAMS!$D$1:$D$844&amp;[1]TEAMS!$F$1:$F$844,[1]TEAMS!AW$1:AW$844,0,0)</f>
        <v>10.9</v>
      </c>
      <c r="AU178" s="10" cm="1">
        <f t="array" ref="AU178">_xlfn.XLOOKUP($C178&amp;$D178&amp;$F178,[1]TEAMS!$C$1:$C$844&amp;[1]TEAMS!$D$1:$D$844&amp;[1]TEAMS!$F$1:$F$844,[1]TEAMS!AX$1:AX$844,0,0)</f>
        <v>0.52293577981651373</v>
      </c>
      <c r="AV178" s="10" cm="1">
        <f t="array" ref="AV178">_xlfn.XLOOKUP($C178&amp;$D178&amp;$F178,[1]TEAMS!$C$1:$C$844&amp;[1]TEAMS!$D$1:$D$844&amp;[1]TEAMS!$F$1:$F$844,[1]TEAMS!AY$1:AY$844,0,0)</f>
        <v>2.8</v>
      </c>
      <c r="AW178" s="7"/>
      <c r="AX178" s="7"/>
      <c r="BB178" s="1" t="s">
        <v>196</v>
      </c>
      <c r="BC178" s="1">
        <v>2013</v>
      </c>
      <c r="BD178" s="1" t="s">
        <v>197</v>
      </c>
      <c r="BE178" s="7" t="s">
        <v>206</v>
      </c>
      <c r="BH178">
        <v>1352181</v>
      </c>
    </row>
    <row r="179" spans="1:60" x14ac:dyDescent="0.2">
      <c r="A179" s="1" t="str">
        <f t="shared" si="14"/>
        <v>2013-MIA-Norris Cole</v>
      </c>
      <c r="B179" s="1" t="s">
        <v>196</v>
      </c>
      <c r="C179" s="1">
        <v>2013</v>
      </c>
      <c r="D179" s="1" t="s">
        <v>197</v>
      </c>
      <c r="E179" s="1" t="str">
        <f t="shared" si="16"/>
        <v>2013-MIA</v>
      </c>
      <c r="F179" s="7" t="s">
        <v>207</v>
      </c>
      <c r="G179" s="7" cm="1">
        <f t="array" ref="G179">_xlfn.XLOOKUP($C179&amp;$D179&amp;$F179,[1]TEAMS!$C$1:$C$844&amp;[1]TEAMS!$D$1:$D$844&amp;[1]TEAMS!$F$1:$F$844,[1]TEAMS!G$1:G$844,"",0)</f>
        <v>30</v>
      </c>
      <c r="H179" s="7" t="str" cm="1">
        <f t="array" ref="H179">_xlfn.XLOOKUP($C179&amp;$D179&amp;$F179,[1]TEAMS!$C$1:$C$844&amp;[1]TEAMS!$D$1:$D$844&amp;[1]TEAMS!$F$1:$F$844,[1]TEAMS!H$1:H$844,"",0)</f>
        <v>PG</v>
      </c>
      <c r="I179" s="8" cm="1">
        <f t="array" ref="I179">_xlfn.XLOOKUP($C179&amp;$D179&amp;$F179,[1]TEAMS!$C$1:$C$844&amp;[1]TEAMS!$D$1:$D$844&amp;[1]TEAMS!$F$1:$F$844,[1]TEAMS!BG$1:BG$844,"",0)</f>
        <v>1</v>
      </c>
      <c r="J179" s="9">
        <f t="shared" si="17"/>
        <v>1</v>
      </c>
      <c r="K179" s="7" cm="1">
        <f t="array" ref="K179">_xlfn.XLOOKUP($C179&amp;$D179&amp;$F179,[1]TEAMS!$C$1:$C$844&amp;[1]TEAMS!$D$1:$D$844&amp;[1]TEAMS!$F$1:$F$844,[1]TEAMS!J$1:J$844,"",0)</f>
        <v>74</v>
      </c>
      <c r="L179" s="7" cm="1">
        <f t="array" ref="L179">_xlfn.XLOOKUP($C179&amp;$D179&amp;$F179,[1]TEAMS!$C$1:$C$844&amp;[1]TEAMS!$D$1:$D$844&amp;[1]TEAMS!$F$1:$F$844,[1]TEAMS!L$1:L$844,"",0)</f>
        <v>175</v>
      </c>
      <c r="M179" s="10" cm="1">
        <f t="array" ref="M179">_xlfn.XLOOKUP($C179&amp;$D179&amp;$F179,[1]TEAMS!$C$1:$C$844&amp;[1]TEAMS!$D$1:$D$844&amp;[1]TEAMS!$F$1:$F$844,[1]TEAMS!N$1:N$844,"",0)</f>
        <v>22.464504562477533</v>
      </c>
      <c r="N179" s="7" cm="1">
        <f t="array" ref="N179">_xlfn.XLOOKUP($C179&amp;$D179&amp;$F179,[1]TEAMS!$C$1:$C$844&amp;[1]TEAMS!$D$1:$D$844&amp;[1]TEAMS!$F$1:$F$844,[1]TEAMS!O$1:O$844,"",0)</f>
        <v>74</v>
      </c>
      <c r="O179" s="11" cm="1">
        <f t="array" ref="O179">_xlfn.XLOOKUP($C179&amp;$D179&amp;$F179,[1]TEAMS!$C$1:$C$844&amp;[1]TEAMS!$D$1:$D$844&amp;[1]TEAMS!$F$1:$F$844,[1]TEAMS!P$1:P$844,"",0)</f>
        <v>1</v>
      </c>
      <c r="P179" s="10" cm="1">
        <f t="array" ref="P179">_xlfn.XLOOKUP($C179&amp;$D179&amp;$F179,[1]TEAMS!$C$1:$C$844&amp;[1]TEAMS!$D$1:$D$844&amp;[1]TEAMS!$F$1:$F$844,[1]TEAMS!R$1:R$844,"",0)</f>
        <v>24.68611111111111</v>
      </c>
      <c r="Q179" s="7" t="str" cm="1">
        <f t="array" ref="Q179">_xlfn.XLOOKUP($C179&amp;$D179&amp;$F179,[1]TEAMS!$C$1:$C$844&amp;[1]TEAMS!$D$1:$D$844&amp;[1]TEAMS!$F$1:$F$844,[1]TEAMS!S$1:S$844,"",0)</f>
        <v>us</v>
      </c>
      <c r="R179" s="7" t="str" cm="1">
        <f t="array" ref="R179">_xlfn.XLOOKUP($C179&amp;$D179&amp;$F179,[1]TEAMS!$C$1:$C$844&amp;[1]TEAMS!$D$1:$D$844&amp;[1]TEAMS!$F$1:$F$844,[1]TEAMS!T$1:T$844,"",0)</f>
        <v>United States</v>
      </c>
      <c r="S179" s="7" t="str" cm="1">
        <f t="array" ref="S179">_xlfn.XLOOKUP($C179&amp;$D179&amp;$F179,[1]TEAMS!$C$1:$C$844&amp;[1]TEAMS!$D$1:$D$844&amp;[1]TEAMS!$F$1:$F$844,[1]TEAMS!U$1:U$844,"",0)</f>
        <v>North America</v>
      </c>
      <c r="T179" s="7" t="str" cm="1">
        <f t="array" ref="T179">_xlfn.XLOOKUP($C179&amp;$D179&amp;$F179,[1]TEAMS!$C$1:$C$844&amp;[1]TEAMS!$D$1:$D$844&amp;[1]TEAMS!$F$1:$F$844,[1]TEAMS!V$1:V$844,"",0)</f>
        <v>Americas</v>
      </c>
      <c r="U179" s="7" cm="1">
        <f t="array" ref="U179">_xlfn.XLOOKUP($C179&amp;$D179&amp;$F179,[1]TEAMS!$C$1:$C$844&amp;[1]TEAMS!$D$1:$D$844&amp;[1]TEAMS!$F$1:$F$844,[1]TEAMS!W$1:W$844,"",0)</f>
        <v>1</v>
      </c>
      <c r="V179" s="7" t="str" cm="1">
        <f t="array" ref="V179">_xlfn.XLOOKUP($C179&amp;$D179&amp;$F179,[1]TEAMS!$C$1:$C$844&amp;[1]TEAMS!$D$1:$D$844&amp;[1]TEAMS!$F$1:$F$844,[1]TEAMS!Z$1:Z$844,"",0)</f>
        <v>Cleveland State University</v>
      </c>
      <c r="W179" s="7" t="str" cm="1">
        <f t="array" ref="W179">_xlfn.XLOOKUP($C179&amp;$D179&amp;$F179,[1]TEAMS!$C$1:$C$844&amp;[1]TEAMS!$D$1:$D$844&amp;[1]TEAMS!$F$1:$F$844,[1]TEAMS!X$1:X$844,"",0)</f>
        <v>HORIZON</v>
      </c>
      <c r="X179" s="7" cm="1">
        <f t="array" ref="X179">_xlfn.XLOOKUP($C179&amp;$D179&amp;$F179,[1]TEAMS!$C$1:$C$844&amp;[1]TEAMS!$D$1:$D$844&amp;[1]TEAMS!$F$1:$F$844,[1]TEAMS!AF$1:AF$844,"",0)</f>
        <v>1082520</v>
      </c>
      <c r="Y179" s="8" cm="1">
        <f t="array" ref="Y179">_xlfn.XLOOKUP($C179&amp;$D179&amp;$F179,[1]TEAMS!$C$1:$C$844&amp;[1]TEAMS!$D$1:$D$844&amp;[1]TEAMS!$F$1:$F$844,[1]TEAMS!AG$1:AG$844,"",0)</f>
        <v>1.327295755303221E-2</v>
      </c>
      <c r="Z179" s="7" cm="1">
        <f t="array" ref="Z179">_xlfn.XLOOKUP($C179&amp;$D179&amp;$F179,[1]TEAMS!$C$1:$C$844&amp;[1]TEAMS!$D$1:$D$844&amp;[1]TEAMS!$F$1:$F$844,[1]TEAMS!AJ$1:AJ$844,"",0)</f>
        <v>1590</v>
      </c>
      <c r="AA179" s="7" cm="1">
        <f t="array" ref="AA179">_xlfn.XLOOKUP($C179&amp;$D179&amp;$F179,[1]TEAMS!$C$1:$C$844&amp;[1]TEAMS!$D$1:$D$844&amp;[1]TEAMS!$F$1:$F$844,[1]TEAMS!AR$1:AR$844,"",0)</f>
        <v>10.4</v>
      </c>
      <c r="AB179" s="8">
        <f t="shared" si="15"/>
        <v>0.83174890599064433</v>
      </c>
      <c r="AC179" s="7" cm="1">
        <f t="array" ref="AC179">_xlfn.XLOOKUP($C179&amp;$D179&amp;$F179,[1]TEAMS!$C$1:$C$844&amp;[1]TEAMS!$D$1:$D$844&amp;[1]TEAMS!$F$1:$F$844,[1]TEAMS!AL$1:AL$844,0,0)</f>
        <v>-0.8</v>
      </c>
      <c r="AD179" s="7" cm="1">
        <f t="array" ref="AD179">_xlfn.XLOOKUP($C179&amp;$D179&amp;$F179,[1]TEAMS!$C$1:$C$844&amp;[1]TEAMS!$D$1:$D$844&amp;[1]TEAMS!$F$1:$F$844,[1]TEAMS!AM$1:AM$844,0,0)</f>
        <v>1.4</v>
      </c>
      <c r="AE179" s="7" cm="1">
        <f t="array" ref="AE179">_xlfn.XLOOKUP($C179&amp;$D179&amp;$F179,[1]TEAMS!$C$1:$C$844&amp;[1]TEAMS!$D$1:$D$844&amp;[1]TEAMS!$F$1:$F$844,[1]TEAMS!AN$1:AN$844,0,0)</f>
        <v>0.6</v>
      </c>
      <c r="AF179" s="7"/>
      <c r="AG179" s="8">
        <f t="shared" si="18"/>
        <v>1.8042</v>
      </c>
      <c r="AH179" s="8" cm="1">
        <f t="array" ref="AH179">IF(OR($AE179="",$Z179=""),0,SUMPRODUCT(--($C$2:$C$528=$C179),--($D$2:$D$528=$D179),$Z$2:$Z$528,$AE$2:$AE$528)/SUMIFS($Z$2:$Z$528,$C$2:$C$528,$C179,$D$2:$D$528,$D179))</f>
        <v>7.1093053669332535</v>
      </c>
      <c r="AI179" s="7" cm="1">
        <f t="array" ref="AI179">_xlfn.XLOOKUP($C179&amp;$D179&amp;$F179,[1]TEAMS!$C$1:$C$844&amp;[1]TEAMS!$D$1:$D$844&amp;[1]TEAMS!$F$1:$F$844,[1]TEAMS!AO$1:AO$844,"",0)</f>
        <v>-4.3</v>
      </c>
      <c r="AJ179" s="8">
        <f t="shared" si="19"/>
        <v>-0.2517488372093023</v>
      </c>
      <c r="AK179" s="8" cm="1">
        <f t="array" ref="AK179">IF(OR($AI179="",$Z179=""),0,SUMPRODUCT(--($C$2:$C$528=$C179),--($D$2:$D$528=$D179),$Z$2:$Z$528,$AI$2:$AI$528)/SUMIFS($Z$2:$Z$528,$C$2:$C$528,$C179,$D$2:$D$528,$D179))</f>
        <v>1.9441174991197629</v>
      </c>
      <c r="AL179" s="7" cm="1">
        <f t="array" ref="AL179">_xlfn.XLOOKUP($C179&amp;$D179&amp;$F179,[1]TEAMS!$C$1:$C$844&amp;[1]TEAMS!$D$1:$D$844&amp;[1]TEAMS!$F$1:$F$844,[1]TEAMS!AP$1:AP$844,"",0)</f>
        <v>-3.1</v>
      </c>
      <c r="AM179" s="8">
        <f t="shared" si="20"/>
        <v>-0.34919999999999995</v>
      </c>
      <c r="AN179" s="8" cm="1">
        <f t="array" ref="AN179">IF(OR($AL179="",$Z179=""),0,SUMPRODUCT(--($C$2:$C$528=$C179),--($D$2:$D$528=$D179),$Z$2:$Z$528,$AL$2:$AL$528)/SUMIFS($Z$2:$Z$528,$C$2:$C$528,$C179,$D$2:$D$528,$D179))</f>
        <v>1.3815336250691614</v>
      </c>
      <c r="AO179" s="7" cm="1">
        <f t="array" ref="AO179">_xlfn.XLOOKUP($C179&amp;$D179&amp;$F179,[1]TEAMS!$C$1:$C$844&amp;[1]TEAMS!$D$1:$D$844&amp;[1]TEAMS!$F$1:$F$844,[1]TEAMS!AQ$1:AQ$844,0,0)</f>
        <v>17</v>
      </c>
      <c r="AP179" s="7" cm="1">
        <f t="array" ref="AP179">_xlfn.XLOOKUP($C179&amp;$D179&amp;$F179,[1]TEAMS!$C$1:$C$844&amp;[1]TEAMS!$D$1:$D$844&amp;[1]TEAMS!$F$1:$F$844,[1]TEAMS!AS$1:AS$844,0,0)</f>
        <v>48.3</v>
      </c>
      <c r="AQ179" s="10" cm="1">
        <f t="array" ref="AQ179">_xlfn.XLOOKUP($C179&amp;$D179&amp;$F179,[1]TEAMS!$C$1:$C$844&amp;[1]TEAMS!$D$1:$D$844&amp;[1]TEAMS!$F$1:$F$844,[1]TEAMS!AT$1:AT$844,0,0)</f>
        <v>15.2</v>
      </c>
      <c r="AR179" s="10" cm="1">
        <f t="array" ref="AR179">_xlfn.XLOOKUP($C179&amp;$D179&amp;$F179,[1]TEAMS!$C$1:$C$844&amp;[1]TEAMS!$D$1:$D$844&amp;[1]TEAMS!$F$1:$F$844,[1]TEAMS!AU$1:AU$844,0,0)</f>
        <v>1.9</v>
      </c>
      <c r="AS179" s="10" cm="1">
        <f t="array" ref="AS179">_xlfn.XLOOKUP($C179&amp;$D179&amp;$F179,[1]TEAMS!$C$1:$C$844&amp;[1]TEAMS!$D$1:$D$844&amp;[1]TEAMS!$F$1:$F$844,[1]TEAMS!AV$1:AV$844,0,0)</f>
        <v>0.4</v>
      </c>
      <c r="AT179" s="10" cm="1">
        <f t="array" ref="AT179">_xlfn.XLOOKUP($C179&amp;$D179&amp;$F179,[1]TEAMS!$C$1:$C$844&amp;[1]TEAMS!$D$1:$D$844&amp;[1]TEAMS!$F$1:$F$844,[1]TEAMS!AW$1:AW$844,0,0)</f>
        <v>18.399999999999999</v>
      </c>
      <c r="AU179" s="10" cm="1">
        <f t="array" ref="AU179">_xlfn.XLOOKUP($C179&amp;$D179&amp;$F179,[1]TEAMS!$C$1:$C$844&amp;[1]TEAMS!$D$1:$D$844&amp;[1]TEAMS!$F$1:$F$844,[1]TEAMS!AX$1:AX$844,0,0)</f>
        <v>0.82608695652173914</v>
      </c>
      <c r="AV179" s="10" cm="1">
        <f t="array" ref="AV179">_xlfn.XLOOKUP($C179&amp;$D179&amp;$F179,[1]TEAMS!$C$1:$C$844&amp;[1]TEAMS!$D$1:$D$844&amp;[1]TEAMS!$F$1:$F$844,[1]TEAMS!AY$1:AY$844,0,0)</f>
        <v>2.2999999999999998</v>
      </c>
      <c r="AW179" s="7"/>
      <c r="AX179" s="7"/>
      <c r="BB179" s="1" t="s">
        <v>196</v>
      </c>
      <c r="BC179" s="1">
        <v>2013</v>
      </c>
      <c r="BD179" s="1" t="s">
        <v>197</v>
      </c>
      <c r="BE179" s="7" t="s">
        <v>207</v>
      </c>
      <c r="BH179">
        <v>1082520</v>
      </c>
    </row>
    <row r="180" spans="1:60" x14ac:dyDescent="0.2">
      <c r="A180" s="1" t="str">
        <f t="shared" si="14"/>
        <v>2013-MIA-Chris Andersen</v>
      </c>
      <c r="B180" s="1" t="s">
        <v>196</v>
      </c>
      <c r="C180" s="1">
        <v>2013</v>
      </c>
      <c r="D180" s="1" t="s">
        <v>197</v>
      </c>
      <c r="E180" s="1" t="str">
        <f t="shared" si="16"/>
        <v>2013-MIA</v>
      </c>
      <c r="F180" s="7" t="s">
        <v>208</v>
      </c>
      <c r="G180" s="7" cm="1">
        <f t="array" ref="G180">_xlfn.XLOOKUP($C180&amp;$D180&amp;$F180,[1]TEAMS!$C$1:$C$844&amp;[1]TEAMS!$D$1:$D$844&amp;[1]TEAMS!$F$1:$F$844,[1]TEAMS!G$1:G$844,"",0)</f>
        <v>11</v>
      </c>
      <c r="H180" s="7" t="str" cm="1">
        <f t="array" ref="H180">_xlfn.XLOOKUP($C180&amp;$D180&amp;$F180,[1]TEAMS!$C$1:$C$844&amp;[1]TEAMS!$D$1:$D$844&amp;[1]TEAMS!$F$1:$F$844,[1]TEAMS!H$1:H$844,"",0)</f>
        <v>C</v>
      </c>
      <c r="I180" s="8" cm="1">
        <f t="array" ref="I180">_xlfn.XLOOKUP($C180&amp;$D180&amp;$F180,[1]TEAMS!$C$1:$C$844&amp;[1]TEAMS!$D$1:$D$844&amp;[1]TEAMS!$F$1:$F$844,[1]TEAMS!BG$1:BG$844,"",0)</f>
        <v>4.9000000000000004</v>
      </c>
      <c r="J180" s="9">
        <f t="shared" si="17"/>
        <v>5</v>
      </c>
      <c r="K180" s="7" cm="1">
        <f t="array" ref="K180">_xlfn.XLOOKUP($C180&amp;$D180&amp;$F180,[1]TEAMS!$C$1:$C$844&amp;[1]TEAMS!$D$1:$D$844&amp;[1]TEAMS!$F$1:$F$844,[1]TEAMS!J$1:J$844,"",0)</f>
        <v>82</v>
      </c>
      <c r="L180" s="7" cm="1">
        <f t="array" ref="L180">_xlfn.XLOOKUP($C180&amp;$D180&amp;$F180,[1]TEAMS!$C$1:$C$844&amp;[1]TEAMS!$D$1:$D$844&amp;[1]TEAMS!$F$1:$F$844,[1]TEAMS!L$1:L$844,"",0)</f>
        <v>245</v>
      </c>
      <c r="M180" s="10" cm="1">
        <f t="array" ref="M180">_xlfn.XLOOKUP($C180&amp;$D180&amp;$F180,[1]TEAMS!$C$1:$C$844&amp;[1]TEAMS!$D$1:$D$844&amp;[1]TEAMS!$F$1:$F$844,[1]TEAMS!N$1:N$844,"",0)</f>
        <v>25.613009782536846</v>
      </c>
      <c r="N180" s="7" cm="1">
        <f t="array" ref="N180">_xlfn.XLOOKUP($C180&amp;$D180&amp;$F180,[1]TEAMS!$C$1:$C$844&amp;[1]TEAMS!$D$1:$D$844&amp;[1]TEAMS!$F$1:$F$844,[1]TEAMS!O$1:O$844,"",0)</f>
        <v>82</v>
      </c>
      <c r="O180" s="11" cm="1">
        <f t="array" ref="O180">_xlfn.XLOOKUP($C180&amp;$D180&amp;$F180,[1]TEAMS!$C$1:$C$844&amp;[1]TEAMS!$D$1:$D$844&amp;[1]TEAMS!$F$1:$F$844,[1]TEAMS!P$1:P$844,"",0)</f>
        <v>1</v>
      </c>
      <c r="P180" s="10" cm="1">
        <f t="array" ref="P180">_xlfn.XLOOKUP($C180&amp;$D180&amp;$F180,[1]TEAMS!$C$1:$C$844&amp;[1]TEAMS!$D$1:$D$844&amp;[1]TEAMS!$F$1:$F$844,[1]TEAMS!R$1:R$844,"",0)</f>
        <v>34.952777777777776</v>
      </c>
      <c r="Q180" s="7" t="str" cm="1">
        <f t="array" ref="Q180">_xlfn.XLOOKUP($C180&amp;$D180&amp;$F180,[1]TEAMS!$C$1:$C$844&amp;[1]TEAMS!$D$1:$D$844&amp;[1]TEAMS!$F$1:$F$844,[1]TEAMS!S$1:S$844,"",0)</f>
        <v>us</v>
      </c>
      <c r="R180" s="7" t="str" cm="1">
        <f t="array" ref="R180">_xlfn.XLOOKUP($C180&amp;$D180&amp;$F180,[1]TEAMS!$C$1:$C$844&amp;[1]TEAMS!$D$1:$D$844&amp;[1]TEAMS!$F$1:$F$844,[1]TEAMS!T$1:T$844,"",0)</f>
        <v>United States</v>
      </c>
      <c r="S180" s="7" t="str" cm="1">
        <f t="array" ref="S180">_xlfn.XLOOKUP($C180&amp;$D180&amp;$F180,[1]TEAMS!$C$1:$C$844&amp;[1]TEAMS!$D$1:$D$844&amp;[1]TEAMS!$F$1:$F$844,[1]TEAMS!U$1:U$844,"",0)</f>
        <v>North America</v>
      </c>
      <c r="T180" s="7" t="str" cm="1">
        <f t="array" ref="T180">_xlfn.XLOOKUP($C180&amp;$D180&amp;$F180,[1]TEAMS!$C$1:$C$844&amp;[1]TEAMS!$D$1:$D$844&amp;[1]TEAMS!$F$1:$F$844,[1]TEAMS!V$1:V$844,"",0)</f>
        <v>Americas</v>
      </c>
      <c r="U180" s="7" cm="1">
        <f t="array" ref="U180">_xlfn.XLOOKUP($C180&amp;$D180&amp;$F180,[1]TEAMS!$C$1:$C$844&amp;[1]TEAMS!$D$1:$D$844&amp;[1]TEAMS!$F$1:$F$844,[1]TEAMS!W$1:W$844,"",0)</f>
        <v>10</v>
      </c>
      <c r="V180" s="7" t="str" cm="1">
        <f t="array" ref="V180">_xlfn.XLOOKUP($C180&amp;$D180&amp;$F180,[1]TEAMS!$C$1:$C$844&amp;[1]TEAMS!$D$1:$D$844&amp;[1]TEAMS!$F$1:$F$844,[1]TEAMS!Z$1:Z$844,"",0)</f>
        <v>Blinn College</v>
      </c>
      <c r="W180" s="7" t="str" cm="1">
        <f t="array" ref="W180">_xlfn.XLOOKUP($C180&amp;$D180&amp;$F180,[1]TEAMS!$C$1:$C$844&amp;[1]TEAMS!$D$1:$D$844&amp;[1]TEAMS!$F$1:$F$844,[1]TEAMS!X$1:X$844,"",0)</f>
        <v>OTHER</v>
      </c>
      <c r="X180" s="7" cm="1">
        <f t="array" ref="X180">_xlfn.XLOOKUP($C180&amp;$D180&amp;$F180,[1]TEAMS!$C$1:$C$844&amp;[1]TEAMS!$D$1:$D$844&amp;[1]TEAMS!$F$1:$F$844,[1]TEAMS!AF$1:AF$844,"",0)</f>
        <v>699952</v>
      </c>
      <c r="Y180" s="8" cm="1">
        <f t="array" ref="Y180">_xlfn.XLOOKUP($C180&amp;$D180&amp;$F180,[1]TEAMS!$C$1:$C$844&amp;[1]TEAMS!$D$1:$D$844&amp;[1]TEAMS!$F$1:$F$844,[1]TEAMS!AG$1:AG$844,"",0)</f>
        <v>8.5822277511362396E-3</v>
      </c>
      <c r="Z180" s="7" cm="1">
        <f t="array" ref="Z180">_xlfn.XLOOKUP($C180&amp;$D180&amp;$F180,[1]TEAMS!$C$1:$C$844&amp;[1]TEAMS!$D$1:$D$844&amp;[1]TEAMS!$F$1:$F$844,[1]TEAMS!AJ$1:AJ$844,"",0)</f>
        <v>624</v>
      </c>
      <c r="AA180" s="7" cm="1">
        <f t="array" ref="AA180">_xlfn.XLOOKUP($C180&amp;$D180&amp;$F180,[1]TEAMS!$C$1:$C$844&amp;[1]TEAMS!$D$1:$D$844&amp;[1]TEAMS!$F$1:$F$844,[1]TEAMS!AR$1:AR$844,"",0)</f>
        <v>31.6</v>
      </c>
      <c r="AB180" s="8">
        <f t="shared" si="15"/>
        <v>0.99182133695488162</v>
      </c>
      <c r="AC180" s="7" cm="1">
        <f t="array" ref="AC180">_xlfn.XLOOKUP($C180&amp;$D180&amp;$F180,[1]TEAMS!$C$1:$C$844&amp;[1]TEAMS!$D$1:$D$844&amp;[1]TEAMS!$F$1:$F$844,[1]TEAMS!AL$1:AL$844,0,0)</f>
        <v>1.6</v>
      </c>
      <c r="AD180" s="7" cm="1">
        <f t="array" ref="AD180">_xlfn.XLOOKUP($C180&amp;$D180&amp;$F180,[1]TEAMS!$C$1:$C$844&amp;[1]TEAMS!$D$1:$D$844&amp;[1]TEAMS!$F$1:$F$844,[1]TEAMS!AM$1:AM$844,0,0)</f>
        <v>1.1000000000000001</v>
      </c>
      <c r="AE180" s="7" cm="1">
        <f t="array" ref="AE180">_xlfn.XLOOKUP($C180&amp;$D180&amp;$F180,[1]TEAMS!$C$1:$C$844&amp;[1]TEAMS!$D$1:$D$844&amp;[1]TEAMS!$F$1:$F$844,[1]TEAMS!AN$1:AN$844,0,0)</f>
        <v>2.7</v>
      </c>
      <c r="AF180" s="7"/>
      <c r="AG180" s="8">
        <f t="shared" si="18"/>
        <v>0.25924148148148146</v>
      </c>
      <c r="AH180" s="8" cm="1">
        <f t="array" ref="AH180">IF(OR($AE180="",$Z180=""),0,SUMPRODUCT(--($C$2:$C$528=$C180),--($D$2:$D$528=$D180),$Z$2:$Z$528,$AE$2:$AE$528)/SUMIFS($Z$2:$Z$528,$C$2:$C$528,$C180,$D$2:$D$528,$D180))</f>
        <v>7.1093053669332535</v>
      </c>
      <c r="AI180" s="7" cm="1">
        <f t="array" ref="AI180">_xlfn.XLOOKUP($C180&amp;$D180&amp;$F180,[1]TEAMS!$C$1:$C$844&amp;[1]TEAMS!$D$1:$D$844&amp;[1]TEAMS!$F$1:$F$844,[1]TEAMS!AO$1:AO$844,"",0)</f>
        <v>0.6</v>
      </c>
      <c r="AJ180" s="8">
        <f t="shared" si="19"/>
        <v>1.1665866666666667</v>
      </c>
      <c r="AK180" s="8" cm="1">
        <f t="array" ref="AK180">IF(OR($AI180="",$Z180=""),0,SUMPRODUCT(--($C$2:$C$528=$C180),--($D$2:$D$528=$D180),$Z$2:$Z$528,$AI$2:$AI$528)/SUMIFS($Z$2:$Z$528,$C$2:$C$528,$C180,$D$2:$D$528,$D180))</f>
        <v>1.9441174991197629</v>
      </c>
      <c r="AL180" s="7" cm="1">
        <f t="array" ref="AL180">_xlfn.XLOOKUP($C180&amp;$D180&amp;$F180,[1]TEAMS!$C$1:$C$844&amp;[1]TEAMS!$D$1:$D$844&amp;[1]TEAMS!$F$1:$F$844,[1]TEAMS!AP$1:AP$844,"",0)</f>
        <v>0.33</v>
      </c>
      <c r="AM180" s="8">
        <f t="shared" si="20"/>
        <v>2.1210666666666667</v>
      </c>
      <c r="AN180" s="8" cm="1">
        <f t="array" ref="AN180">IF(OR($AL180="",$Z180=""),0,SUMPRODUCT(--($C$2:$C$528=$C180),--($D$2:$D$528=$D180),$Z$2:$Z$528,$AL$2:$AL$528)/SUMIFS($Z$2:$Z$528,$C$2:$C$528,$C180,$D$2:$D$528,$D180))</f>
        <v>1.3815336250691614</v>
      </c>
      <c r="AO180" s="7" cm="1">
        <f t="array" ref="AO180">_xlfn.XLOOKUP($C180&amp;$D180&amp;$F180,[1]TEAMS!$C$1:$C$844&amp;[1]TEAMS!$D$1:$D$844&amp;[1]TEAMS!$F$1:$F$844,[1]TEAMS!AQ$1:AQ$844,0,0)</f>
        <v>14.4</v>
      </c>
      <c r="AP180" s="7" cm="1">
        <f t="array" ref="AP180">_xlfn.XLOOKUP($C180&amp;$D180&amp;$F180,[1]TEAMS!$C$1:$C$844&amp;[1]TEAMS!$D$1:$D$844&amp;[1]TEAMS!$F$1:$F$844,[1]TEAMS!AS$1:AS$844,0,0)</f>
        <v>63.1</v>
      </c>
      <c r="AQ180" s="10" cm="1">
        <f t="array" ref="AQ180">_xlfn.XLOOKUP($C180&amp;$D180&amp;$F180,[1]TEAMS!$C$1:$C$844&amp;[1]TEAMS!$D$1:$D$844&amp;[1]TEAMS!$F$1:$F$844,[1]TEAMS!AT$1:AT$844,0,0)</f>
        <v>4</v>
      </c>
      <c r="AR180" s="10" cm="1">
        <f t="array" ref="AR180">_xlfn.XLOOKUP($C180&amp;$D180&amp;$F180,[1]TEAMS!$C$1:$C$844&amp;[1]TEAMS!$D$1:$D$844&amp;[1]TEAMS!$F$1:$F$844,[1]TEAMS!AU$1:AU$844,0,0)</f>
        <v>1.4</v>
      </c>
      <c r="AS180" s="10" cm="1">
        <f t="array" ref="AS180">_xlfn.XLOOKUP($C180&amp;$D180&amp;$F180,[1]TEAMS!$C$1:$C$844&amp;[1]TEAMS!$D$1:$D$844&amp;[1]TEAMS!$F$1:$F$844,[1]TEAMS!AV$1:AV$844,0,0)</f>
        <v>5.8</v>
      </c>
      <c r="AT180" s="10" cm="1">
        <f t="array" ref="AT180">_xlfn.XLOOKUP($C180&amp;$D180&amp;$F180,[1]TEAMS!$C$1:$C$844&amp;[1]TEAMS!$D$1:$D$844&amp;[1]TEAMS!$F$1:$F$844,[1]TEAMS!AW$1:AW$844,0,0)</f>
        <v>12.8</v>
      </c>
      <c r="AU180" s="10" cm="1">
        <f t="array" ref="AU180">_xlfn.XLOOKUP($C180&amp;$D180&amp;$F180,[1]TEAMS!$C$1:$C$844&amp;[1]TEAMS!$D$1:$D$844&amp;[1]TEAMS!$F$1:$F$844,[1]TEAMS!AX$1:AX$844,0,0)</f>
        <v>0.3125</v>
      </c>
      <c r="AV180" s="10" cm="1">
        <f t="array" ref="AV180">_xlfn.XLOOKUP($C180&amp;$D180&amp;$F180,[1]TEAMS!$C$1:$C$844&amp;[1]TEAMS!$D$1:$D$844&amp;[1]TEAMS!$F$1:$F$844,[1]TEAMS!AY$1:AY$844,0,0)</f>
        <v>7.1999999999999993</v>
      </c>
      <c r="AW180" s="7"/>
      <c r="AX180" s="7"/>
      <c r="BB180" s="1" t="s">
        <v>196</v>
      </c>
      <c r="BC180" s="1">
        <v>2013</v>
      </c>
      <c r="BD180" s="1" t="s">
        <v>197</v>
      </c>
      <c r="BE180" s="7" t="s">
        <v>208</v>
      </c>
      <c r="BH180">
        <v>699952</v>
      </c>
    </row>
    <row r="181" spans="1:60" x14ac:dyDescent="0.2">
      <c r="A181" s="1" t="str">
        <f t="shared" si="14"/>
        <v>2013-MIA-Josh Harrellson</v>
      </c>
      <c r="B181" s="1" t="s">
        <v>196</v>
      </c>
      <c r="C181" s="1">
        <v>2013</v>
      </c>
      <c r="D181" s="1" t="s">
        <v>197</v>
      </c>
      <c r="E181" s="1" t="str">
        <f t="shared" si="16"/>
        <v>2013-MIA</v>
      </c>
      <c r="F181" s="7" t="s">
        <v>209</v>
      </c>
      <c r="G181" s="7" cm="1">
        <f t="array" ref="G181">_xlfn.XLOOKUP($C181&amp;$D181&amp;$F181,[1]TEAMS!$C$1:$C$844&amp;[1]TEAMS!$D$1:$D$844&amp;[1]TEAMS!$F$1:$F$844,[1]TEAMS!G$1:G$844,"",0)</f>
        <v>55</v>
      </c>
      <c r="H181" s="7" t="str" cm="1">
        <f t="array" ref="H181">_xlfn.XLOOKUP($C181&amp;$D181&amp;$F181,[1]TEAMS!$C$1:$C$844&amp;[1]TEAMS!$D$1:$D$844&amp;[1]TEAMS!$F$1:$F$844,[1]TEAMS!H$1:H$844,"",0)</f>
        <v>C</v>
      </c>
      <c r="I181" s="8" cm="1">
        <f t="array" ref="I181">_xlfn.XLOOKUP($C181&amp;$D181&amp;$F181,[1]TEAMS!$C$1:$C$844&amp;[1]TEAMS!$D$1:$D$844&amp;[1]TEAMS!$F$1:$F$844,[1]TEAMS!BG$1:BG$844,"",0)</f>
        <v>5</v>
      </c>
      <c r="J181" s="9">
        <f t="shared" si="17"/>
        <v>5</v>
      </c>
      <c r="K181" s="7" cm="1">
        <f t="array" ref="K181">_xlfn.XLOOKUP($C181&amp;$D181&amp;$F181,[1]TEAMS!$C$1:$C$844&amp;[1]TEAMS!$D$1:$D$844&amp;[1]TEAMS!$F$1:$F$844,[1]TEAMS!J$1:J$844,"",0)</f>
        <v>82</v>
      </c>
      <c r="L181" s="7" cm="1">
        <f t="array" ref="L181">_xlfn.XLOOKUP($C181&amp;$D181&amp;$F181,[1]TEAMS!$C$1:$C$844&amp;[1]TEAMS!$D$1:$D$844&amp;[1]TEAMS!$F$1:$F$844,[1]TEAMS!L$1:L$844,"",0)</f>
        <v>275</v>
      </c>
      <c r="M181" s="10" cm="1">
        <f t="array" ref="M181">_xlfn.XLOOKUP($C181&amp;$D181&amp;$F181,[1]TEAMS!$C$1:$C$844&amp;[1]TEAMS!$D$1:$D$844&amp;[1]TEAMS!$F$1:$F$844,[1]TEAMS!N$1:N$844,"",0)</f>
        <v>28.749296694684215</v>
      </c>
      <c r="N181" s="7" cm="1">
        <f t="array" ref="N181">_xlfn.XLOOKUP($C181&amp;$D181&amp;$F181,[1]TEAMS!$C$1:$C$844&amp;[1]TEAMS!$D$1:$D$844&amp;[1]TEAMS!$F$1:$F$844,[1]TEAMS!O$1:O$844,"",0)</f>
        <v>85</v>
      </c>
      <c r="O181" s="11" cm="1">
        <f t="array" ref="O181">_xlfn.XLOOKUP($C181&amp;$D181&amp;$F181,[1]TEAMS!$C$1:$C$844&amp;[1]TEAMS!$D$1:$D$844&amp;[1]TEAMS!$F$1:$F$844,[1]TEAMS!P$1:P$844,"",0)</f>
        <v>1.0365853658536586</v>
      </c>
      <c r="P181" s="10" cm="1">
        <f t="array" ref="P181">_xlfn.XLOOKUP($C181&amp;$D181&amp;$F181,[1]TEAMS!$C$1:$C$844&amp;[1]TEAMS!$D$1:$D$844&amp;[1]TEAMS!$F$1:$F$844,[1]TEAMS!R$1:R$844,"",0)</f>
        <v>24.355555555555554</v>
      </c>
      <c r="Q181" s="7" t="str" cm="1">
        <f t="array" ref="Q181">_xlfn.XLOOKUP($C181&amp;$D181&amp;$F181,[1]TEAMS!$C$1:$C$844&amp;[1]TEAMS!$D$1:$D$844&amp;[1]TEAMS!$F$1:$F$844,[1]TEAMS!S$1:S$844,"",0)</f>
        <v>us</v>
      </c>
      <c r="R181" s="7" t="str" cm="1">
        <f t="array" ref="R181">_xlfn.XLOOKUP($C181&amp;$D181&amp;$F181,[1]TEAMS!$C$1:$C$844&amp;[1]TEAMS!$D$1:$D$844&amp;[1]TEAMS!$F$1:$F$844,[1]TEAMS!T$1:T$844,"",0)</f>
        <v>United States</v>
      </c>
      <c r="S181" s="7" t="str" cm="1">
        <f t="array" ref="S181">_xlfn.XLOOKUP($C181&amp;$D181&amp;$F181,[1]TEAMS!$C$1:$C$844&amp;[1]TEAMS!$D$1:$D$844&amp;[1]TEAMS!$F$1:$F$844,[1]TEAMS!U$1:U$844,"",0)</f>
        <v>North America</v>
      </c>
      <c r="T181" s="7" t="str" cm="1">
        <f t="array" ref="T181">_xlfn.XLOOKUP($C181&amp;$D181&amp;$F181,[1]TEAMS!$C$1:$C$844&amp;[1]TEAMS!$D$1:$D$844&amp;[1]TEAMS!$F$1:$F$844,[1]TEAMS!V$1:V$844,"",0)</f>
        <v>Americas</v>
      </c>
      <c r="U181" s="7" cm="1">
        <f t="array" ref="U181">_xlfn.XLOOKUP($C181&amp;$D181&amp;$F181,[1]TEAMS!$C$1:$C$844&amp;[1]TEAMS!$D$1:$D$844&amp;[1]TEAMS!$F$1:$F$844,[1]TEAMS!W$1:W$844,"",0)</f>
        <v>1</v>
      </c>
      <c r="V181" s="7" t="str" cm="1">
        <f t="array" ref="V181">_xlfn.XLOOKUP($C181&amp;$D181&amp;$F181,[1]TEAMS!$C$1:$C$844&amp;[1]TEAMS!$D$1:$D$844&amp;[1]TEAMS!$F$1:$F$844,[1]TEAMS!Z$1:Z$844,"",0)</f>
        <v>Kentucky</v>
      </c>
      <c r="W181" s="7" t="str" cm="1">
        <f t="array" ref="W181">_xlfn.XLOOKUP($C181&amp;$D181&amp;$F181,[1]TEAMS!$C$1:$C$844&amp;[1]TEAMS!$D$1:$D$844&amp;[1]TEAMS!$F$1:$F$844,[1]TEAMS!X$1:X$844,"",0)</f>
        <v>SEC</v>
      </c>
      <c r="X181" s="7" cm="1">
        <f t="array" ref="X181">_xlfn.XLOOKUP($C181&amp;$D181&amp;$F181,[1]TEAMS!$C$1:$C$844&amp;[1]TEAMS!$D$1:$D$844&amp;[1]TEAMS!$F$1:$F$844,[1]TEAMS!AF$1:AF$844,"",0)</f>
        <v>354197</v>
      </c>
      <c r="Y181" s="8" cm="1">
        <f t="array" ref="Y181">_xlfn.XLOOKUP($C181&amp;$D181&amp;$F181,[1]TEAMS!$C$1:$C$844&amp;[1]TEAMS!$D$1:$D$844&amp;[1]TEAMS!$F$1:$F$844,[1]TEAMS!AG$1:AG$844,"",0)</f>
        <v>4.3428682577793939E-3</v>
      </c>
      <c r="Z181" s="7" cm="1">
        <f t="array" ref="Z181">_xlfn.XLOOKUP($C181&amp;$D181&amp;$F181,[1]TEAMS!$C$1:$C$844&amp;[1]TEAMS!$D$1:$D$844&amp;[1]TEAMS!$F$1:$F$844,[1]TEAMS!AJ$1:AJ$844,"",0)</f>
        <v>31</v>
      </c>
      <c r="AA181" s="7" cm="1">
        <f t="array" ref="AA181">_xlfn.XLOOKUP($C181&amp;$D181&amp;$F181,[1]TEAMS!$C$1:$C$844&amp;[1]TEAMS!$D$1:$D$844&amp;[1]TEAMS!$F$1:$F$844,[1]TEAMS!AR$1:AR$844,"",0)</f>
        <v>10.7</v>
      </c>
      <c r="AB181" s="8">
        <f t="shared" si="15"/>
        <v>1.6684271414918767E-2</v>
      </c>
      <c r="AC181" s="7" cm="1">
        <f t="array" ref="AC181">_xlfn.XLOOKUP($C181&amp;$D181&amp;$F181,[1]TEAMS!$C$1:$C$844&amp;[1]TEAMS!$D$1:$D$844&amp;[1]TEAMS!$F$1:$F$844,[1]TEAMS!AL$1:AL$844,0,0)</f>
        <v>0</v>
      </c>
      <c r="AD181" s="7" cm="1">
        <f t="array" ref="AD181">_xlfn.XLOOKUP($C181&amp;$D181&amp;$F181,[1]TEAMS!$C$1:$C$844&amp;[1]TEAMS!$D$1:$D$844&amp;[1]TEAMS!$F$1:$F$844,[1]TEAMS!AM$1:AM$844,0,0)</f>
        <v>0</v>
      </c>
      <c r="AE181" s="7" cm="1">
        <f t="array" ref="AE181">_xlfn.XLOOKUP($C181&amp;$D181&amp;$F181,[1]TEAMS!$C$1:$C$844&amp;[1]TEAMS!$D$1:$D$844&amp;[1]TEAMS!$F$1:$F$844,[1]TEAMS!AN$1:AN$844,0,0)</f>
        <v>0</v>
      </c>
      <c r="AF181" s="7"/>
      <c r="AG181" s="8">
        <f t="shared" si="18"/>
        <v>0</v>
      </c>
      <c r="AH181" s="8" cm="1">
        <f t="array" ref="AH181">IF(OR($AE181="",$Z181=""),0,SUMPRODUCT(--($C$2:$C$528=$C181),--($D$2:$D$528=$D181),$Z$2:$Z$528,$AE$2:$AE$528)/SUMIFS($Z$2:$Z$528,$C$2:$C$528,$C181,$D$2:$D$528,$D181))</f>
        <v>7.1093053669332535</v>
      </c>
      <c r="AI181" s="7" cm="1">
        <f t="array" ref="AI181">_xlfn.XLOOKUP($C181&amp;$D181&amp;$F181,[1]TEAMS!$C$1:$C$844&amp;[1]TEAMS!$D$1:$D$844&amp;[1]TEAMS!$F$1:$F$844,[1]TEAMS!AO$1:AO$844,"",0)</f>
        <v>-3.5</v>
      </c>
      <c r="AJ181" s="8">
        <f t="shared" si="19"/>
        <v>-0.10119914285714285</v>
      </c>
      <c r="AK181" s="8" cm="1">
        <f t="array" ref="AK181">IF(OR($AI181="",$Z181=""),0,SUMPRODUCT(--($C$2:$C$528=$C181),--($D$2:$D$528=$D181),$Z$2:$Z$528,$AI$2:$AI$528)/SUMIFS($Z$2:$Z$528,$C$2:$C$528,$C181,$D$2:$D$528,$D181))</f>
        <v>1.9441174991197629</v>
      </c>
      <c r="AL181" s="7" cm="1">
        <f t="array" ref="AL181">_xlfn.XLOOKUP($C181&amp;$D181&amp;$F181,[1]TEAMS!$C$1:$C$844&amp;[1]TEAMS!$D$1:$D$844&amp;[1]TEAMS!$F$1:$F$844,[1]TEAMS!AP$1:AP$844,"",0)</f>
        <v>-1.52</v>
      </c>
      <c r="AM181" s="8">
        <f t="shared" si="20"/>
        <v>-0.23302434210526315</v>
      </c>
      <c r="AN181" s="8" cm="1">
        <f t="array" ref="AN181">IF(OR($AL181="",$Z181=""),0,SUMPRODUCT(--($C$2:$C$528=$C181),--($D$2:$D$528=$D181),$Z$2:$Z$528,$AL$2:$AL$528)/SUMIFS($Z$2:$Z$528,$C$2:$C$528,$C181,$D$2:$D$528,$D181))</f>
        <v>1.3815336250691614</v>
      </c>
      <c r="AO181" s="7" cm="1">
        <f t="array" ref="AO181">_xlfn.XLOOKUP($C181&amp;$D181&amp;$F181,[1]TEAMS!$C$1:$C$844&amp;[1]TEAMS!$D$1:$D$844&amp;[1]TEAMS!$F$1:$F$844,[1]TEAMS!AQ$1:AQ$844,0,0)</f>
        <v>19.899999999999999</v>
      </c>
      <c r="AP181" s="7" cm="1">
        <f t="array" ref="AP181">_xlfn.XLOOKUP($C181&amp;$D181&amp;$F181,[1]TEAMS!$C$1:$C$844&amp;[1]TEAMS!$D$1:$D$844&amp;[1]TEAMS!$F$1:$F$844,[1]TEAMS!AS$1:AS$844,0,0)</f>
        <v>50.6</v>
      </c>
      <c r="AQ181" s="10" cm="1">
        <f t="array" ref="AQ181">_xlfn.XLOOKUP($C181&amp;$D181&amp;$F181,[1]TEAMS!$C$1:$C$844&amp;[1]TEAMS!$D$1:$D$844&amp;[1]TEAMS!$F$1:$F$844,[1]TEAMS!AT$1:AT$844,0,0)</f>
        <v>0</v>
      </c>
      <c r="AR181" s="10" cm="1">
        <f t="array" ref="AR181">_xlfn.XLOOKUP($C181&amp;$D181&amp;$F181,[1]TEAMS!$C$1:$C$844&amp;[1]TEAMS!$D$1:$D$844&amp;[1]TEAMS!$F$1:$F$844,[1]TEAMS!AU$1:AU$844,0,0)</f>
        <v>1.7</v>
      </c>
      <c r="AS181" s="10" cm="1">
        <f t="array" ref="AS181">_xlfn.XLOOKUP($C181&amp;$D181&amp;$F181,[1]TEAMS!$C$1:$C$844&amp;[1]TEAMS!$D$1:$D$844&amp;[1]TEAMS!$F$1:$F$844,[1]TEAMS!AV$1:AV$844,0,0)</f>
        <v>2.6</v>
      </c>
      <c r="AT181" s="10" cm="1">
        <f t="array" ref="AT181">_xlfn.XLOOKUP($C181&amp;$D181&amp;$F181,[1]TEAMS!$C$1:$C$844&amp;[1]TEAMS!$D$1:$D$844&amp;[1]TEAMS!$F$1:$F$844,[1]TEAMS!AW$1:AW$844,0,0)</f>
        <v>23.3</v>
      </c>
      <c r="AU181" s="10" cm="1">
        <f t="array" ref="AU181">_xlfn.XLOOKUP($C181&amp;$D181&amp;$F181,[1]TEAMS!$C$1:$C$844&amp;[1]TEAMS!$D$1:$D$844&amp;[1]TEAMS!$F$1:$F$844,[1]TEAMS!AX$1:AX$844,0,0)</f>
        <v>0</v>
      </c>
      <c r="AV181" s="10" cm="1">
        <f t="array" ref="AV181">_xlfn.XLOOKUP($C181&amp;$D181&amp;$F181,[1]TEAMS!$C$1:$C$844&amp;[1]TEAMS!$D$1:$D$844&amp;[1]TEAMS!$F$1:$F$844,[1]TEAMS!AY$1:AY$844,0,0)</f>
        <v>4.3</v>
      </c>
      <c r="AW181" s="7"/>
      <c r="AX181" s="7"/>
      <c r="BB181" s="1" t="s">
        <v>196</v>
      </c>
      <c r="BC181" s="1">
        <v>2013</v>
      </c>
      <c r="BD181" s="1" t="s">
        <v>197</v>
      </c>
      <c r="BE181" s="7" t="s">
        <v>209</v>
      </c>
      <c r="BH181">
        <v>354197</v>
      </c>
    </row>
    <row r="182" spans="1:60" x14ac:dyDescent="0.2">
      <c r="A182" s="1" t="str">
        <f t="shared" si="14"/>
        <v>2013-MIA-Jarvis Varnado</v>
      </c>
      <c r="B182" s="1" t="s">
        <v>196</v>
      </c>
      <c r="C182" s="1">
        <v>2013</v>
      </c>
      <c r="D182" s="1" t="s">
        <v>197</v>
      </c>
      <c r="E182" s="1" t="str">
        <f t="shared" si="16"/>
        <v>2013-MIA</v>
      </c>
      <c r="F182" s="7" t="s">
        <v>210</v>
      </c>
      <c r="G182" s="7" cm="1">
        <f t="array" ref="G182">_xlfn.XLOOKUP($C182&amp;$D182&amp;$F182,[1]TEAMS!$C$1:$C$844&amp;[1]TEAMS!$D$1:$D$844&amp;[1]TEAMS!$F$1:$F$844,[1]TEAMS!G$1:G$844,"",0)</f>
        <v>24</v>
      </c>
      <c r="H182" s="7" t="str" cm="1">
        <f t="array" ref="H182">_xlfn.XLOOKUP($C182&amp;$D182&amp;$F182,[1]TEAMS!$C$1:$C$844&amp;[1]TEAMS!$D$1:$D$844&amp;[1]TEAMS!$F$1:$F$844,[1]TEAMS!H$1:H$844,"",0)</f>
        <v>PF</v>
      </c>
      <c r="I182" s="8" cm="1">
        <f t="array" ref="I182">_xlfn.XLOOKUP($C182&amp;$D182&amp;$F182,[1]TEAMS!$C$1:$C$844&amp;[1]TEAMS!$D$1:$D$844&amp;[1]TEAMS!$F$1:$F$844,[1]TEAMS!BG$1:BG$844,"",0)</f>
        <v>3.75</v>
      </c>
      <c r="J182" s="9">
        <f t="shared" si="17"/>
        <v>4</v>
      </c>
      <c r="K182" s="7" cm="1">
        <f t="array" ref="K182">_xlfn.XLOOKUP($C182&amp;$D182&amp;$F182,[1]TEAMS!$C$1:$C$844&amp;[1]TEAMS!$D$1:$D$844&amp;[1]TEAMS!$F$1:$F$844,[1]TEAMS!J$1:J$844,"",0)</f>
        <v>81</v>
      </c>
      <c r="L182" s="7" cm="1">
        <f t="array" ref="L182">_xlfn.XLOOKUP($C182&amp;$D182&amp;$F182,[1]TEAMS!$C$1:$C$844&amp;[1]TEAMS!$D$1:$D$844&amp;[1]TEAMS!$F$1:$F$844,[1]TEAMS!L$1:L$844,"",0)</f>
        <v>230</v>
      </c>
      <c r="M182" s="10" cm="1">
        <f t="array" ref="M182">_xlfn.XLOOKUP($C182&amp;$D182&amp;$F182,[1]TEAMS!$C$1:$C$844&amp;[1]TEAMS!$D$1:$D$844&amp;[1]TEAMS!$F$1:$F$844,[1]TEAMS!N$1:N$844,"",0)</f>
        <v>24.64223154688894</v>
      </c>
      <c r="N182" s="7" cm="1">
        <f t="array" ref="N182">_xlfn.XLOOKUP($C182&amp;$D182&amp;$F182,[1]TEAMS!$C$1:$C$844&amp;[1]TEAMS!$D$1:$D$844&amp;[1]TEAMS!$F$1:$F$844,[1]TEAMS!O$1:O$844,"",0)</f>
        <v>88</v>
      </c>
      <c r="O182" s="11" cm="1">
        <f t="array" ref="O182">_xlfn.XLOOKUP($C182&amp;$D182&amp;$F182,[1]TEAMS!$C$1:$C$844&amp;[1]TEAMS!$D$1:$D$844&amp;[1]TEAMS!$F$1:$F$844,[1]TEAMS!P$1:P$844,"",0)</f>
        <v>1.0864197530864197</v>
      </c>
      <c r="P182" s="10" cm="1">
        <f t="array" ref="P182">_xlfn.XLOOKUP($C182&amp;$D182&amp;$F182,[1]TEAMS!$C$1:$C$844&amp;[1]TEAMS!$D$1:$D$844&amp;[1]TEAMS!$F$1:$F$844,[1]TEAMS!R$1:R$844,"",0)</f>
        <v>25.302777777777777</v>
      </c>
      <c r="Q182" s="7" t="str" cm="1">
        <f t="array" ref="Q182">_xlfn.XLOOKUP($C182&amp;$D182&amp;$F182,[1]TEAMS!$C$1:$C$844&amp;[1]TEAMS!$D$1:$D$844&amp;[1]TEAMS!$F$1:$F$844,[1]TEAMS!S$1:S$844,"",0)</f>
        <v>us</v>
      </c>
      <c r="R182" s="7" t="str" cm="1">
        <f t="array" ref="R182">_xlfn.XLOOKUP($C182&amp;$D182&amp;$F182,[1]TEAMS!$C$1:$C$844&amp;[1]TEAMS!$D$1:$D$844&amp;[1]TEAMS!$F$1:$F$844,[1]TEAMS!T$1:T$844,"",0)</f>
        <v>United States</v>
      </c>
      <c r="S182" s="7" t="str" cm="1">
        <f t="array" ref="S182">_xlfn.XLOOKUP($C182&amp;$D182&amp;$F182,[1]TEAMS!$C$1:$C$844&amp;[1]TEAMS!$D$1:$D$844&amp;[1]TEAMS!$F$1:$F$844,[1]TEAMS!U$1:U$844,"",0)</f>
        <v>North America</v>
      </c>
      <c r="T182" s="7" t="str" cm="1">
        <f t="array" ref="T182">_xlfn.XLOOKUP($C182&amp;$D182&amp;$F182,[1]TEAMS!$C$1:$C$844&amp;[1]TEAMS!$D$1:$D$844&amp;[1]TEAMS!$F$1:$F$844,[1]TEAMS!V$1:V$844,"",0)</f>
        <v>Americas</v>
      </c>
      <c r="U182" s="7" cm="1">
        <f t="array" ref="U182">_xlfn.XLOOKUP($C182&amp;$D182&amp;$F182,[1]TEAMS!$C$1:$C$844&amp;[1]TEAMS!$D$1:$D$844&amp;[1]TEAMS!$F$1:$F$844,[1]TEAMS!W$1:W$844,"",0)</f>
        <v>1</v>
      </c>
      <c r="V182" s="7" t="str" cm="1">
        <f t="array" ref="V182">_xlfn.XLOOKUP($C182&amp;$D182&amp;$F182,[1]TEAMS!$C$1:$C$844&amp;[1]TEAMS!$D$1:$D$844&amp;[1]TEAMS!$F$1:$F$844,[1]TEAMS!Z$1:Z$844,"",0)</f>
        <v>Mississippi State</v>
      </c>
      <c r="W182" s="7" t="str" cm="1">
        <f t="array" ref="W182">_xlfn.XLOOKUP($C182&amp;$D182&amp;$F182,[1]TEAMS!$C$1:$C$844&amp;[1]TEAMS!$D$1:$D$844&amp;[1]TEAMS!$F$1:$F$844,[1]TEAMS!X$1:X$844,"",0)</f>
        <v>SEC</v>
      </c>
      <c r="X182" s="7" cm="1">
        <f t="array" ref="X182">_xlfn.XLOOKUP($C182&amp;$D182&amp;$F182,[1]TEAMS!$C$1:$C$844&amp;[1]TEAMS!$D$1:$D$844&amp;[1]TEAMS!$F$1:$F$844,[1]TEAMS!AF$1:AF$844,"",0)</f>
        <v>275805</v>
      </c>
      <c r="Y182" s="8" cm="1">
        <f t="array" ref="Y182">_xlfn.XLOOKUP($C182&amp;$D182&amp;$F182,[1]TEAMS!$C$1:$C$844&amp;[1]TEAMS!$D$1:$D$844&amp;[1]TEAMS!$F$1:$F$844,[1]TEAMS!AG$1:AG$844,"",0)</f>
        <v>3.3816909229520461E-3</v>
      </c>
      <c r="Z182" s="7" cm="1">
        <f t="array" ref="Z182">_xlfn.XLOOKUP($C182&amp;$D182&amp;$F182,[1]TEAMS!$C$1:$C$844&amp;[1]TEAMS!$D$1:$D$844&amp;[1]TEAMS!$F$1:$F$844,[1]TEAMS!AJ$1:AJ$844,"",0)</f>
        <v>40</v>
      </c>
      <c r="AA182" s="7" t="str" cm="1">
        <f t="array" ref="AA182">_xlfn.XLOOKUP($C182&amp;$D182&amp;$F182,[1]TEAMS!$C$1:$C$844&amp;[1]TEAMS!$D$1:$D$844&amp;[1]TEAMS!$F$1:$F$844,[1]TEAMS!AR$1:AR$844,"",0)</f>
        <v/>
      </c>
      <c r="AB182" s="8">
        <f t="shared" si="15"/>
        <v>0</v>
      </c>
      <c r="AC182" s="7" cm="1">
        <f t="array" ref="AC182">_xlfn.XLOOKUP($C182&amp;$D182&amp;$F182,[1]TEAMS!$C$1:$C$844&amp;[1]TEAMS!$D$1:$D$844&amp;[1]TEAMS!$F$1:$F$844,[1]TEAMS!AL$1:AL$844,0,0)</f>
        <v>-0.1</v>
      </c>
      <c r="AD182" s="7" cm="1">
        <f t="array" ref="AD182">_xlfn.XLOOKUP($C182&amp;$D182&amp;$F182,[1]TEAMS!$C$1:$C$844&amp;[1]TEAMS!$D$1:$D$844&amp;[1]TEAMS!$F$1:$F$844,[1]TEAMS!AM$1:AM$844,0,0)</f>
        <v>0</v>
      </c>
      <c r="AE182" s="7" cm="1">
        <f t="array" ref="AE182">_xlfn.XLOOKUP($C182&amp;$D182&amp;$F182,[1]TEAMS!$C$1:$C$844&amp;[1]TEAMS!$D$1:$D$844&amp;[1]TEAMS!$F$1:$F$844,[1]TEAMS!AN$1:AN$844,0,0)</f>
        <v>-0.1</v>
      </c>
      <c r="AF182" s="7"/>
      <c r="AG182" s="8">
        <f t="shared" si="18"/>
        <v>-2.7580499999999999</v>
      </c>
      <c r="AH182" s="8" cm="1">
        <f t="array" ref="AH182">IF(OR($AE182="",$Z182=""),0,SUMPRODUCT(--($C$2:$C$528=$C182),--($D$2:$D$528=$D182),$Z$2:$Z$528,$AE$2:$AE$528)/SUMIFS($Z$2:$Z$528,$C$2:$C$528,$C182,$D$2:$D$528,$D182))</f>
        <v>7.1093053669332535</v>
      </c>
      <c r="AI182" s="7" cm="1">
        <f t="array" ref="AI182">_xlfn.XLOOKUP($C182&amp;$D182&amp;$F182,[1]TEAMS!$C$1:$C$844&amp;[1]TEAMS!$D$1:$D$844&amp;[1]TEAMS!$F$1:$F$844,[1]TEAMS!AO$1:AO$844,"",0)</f>
        <v>1.7</v>
      </c>
      <c r="AJ182" s="8">
        <f t="shared" si="19"/>
        <v>0.16223823529411766</v>
      </c>
      <c r="AK182" s="8" cm="1">
        <f t="array" ref="AK182">IF(OR($AI182="",$Z182=""),0,SUMPRODUCT(--($C$2:$C$528=$C182),--($D$2:$D$528=$D182),$Z$2:$Z$528,$AI$2:$AI$528)/SUMIFS($Z$2:$Z$528,$C$2:$C$528,$C182,$D$2:$D$528,$D182))</f>
        <v>1.9441174991197629</v>
      </c>
      <c r="AL182" s="7" cm="1">
        <f t="array" ref="AL182">_xlfn.XLOOKUP($C182&amp;$D182&amp;$F182,[1]TEAMS!$C$1:$C$844&amp;[1]TEAMS!$D$1:$D$844&amp;[1]TEAMS!$F$1:$F$844,[1]TEAMS!AP$1:AP$844,"",0)</f>
        <v>-1.49</v>
      </c>
      <c r="AM182" s="8">
        <f t="shared" si="20"/>
        <v>-0.18510402684563759</v>
      </c>
      <c r="AN182" s="8" cm="1">
        <f t="array" ref="AN182">IF(OR($AL182="",$Z182=""),0,SUMPRODUCT(--($C$2:$C$528=$C182),--($D$2:$D$528=$D182),$Z$2:$Z$528,$AL$2:$AL$528)/SUMIFS($Z$2:$Z$528,$C$2:$C$528,$C182,$D$2:$D$528,$D182))</f>
        <v>1.3815336250691614</v>
      </c>
      <c r="AO182" s="7" cm="1">
        <f t="array" ref="AO182">_xlfn.XLOOKUP($C182&amp;$D182&amp;$F182,[1]TEAMS!$C$1:$C$844&amp;[1]TEAMS!$D$1:$D$844&amp;[1]TEAMS!$F$1:$F$844,[1]TEAMS!AQ$1:AQ$844,0,0)</f>
        <v>9.6</v>
      </c>
      <c r="AP182" s="7" cm="1">
        <f t="array" ref="AP182">_xlfn.XLOOKUP($C182&amp;$D182&amp;$F182,[1]TEAMS!$C$1:$C$844&amp;[1]TEAMS!$D$1:$D$844&amp;[1]TEAMS!$F$1:$F$844,[1]TEAMS!AS$1:AS$844,0,0)</f>
        <v>33.300000000000004</v>
      </c>
      <c r="AQ182" s="10" cm="1">
        <f t="array" ref="AQ182">_xlfn.XLOOKUP($C182&amp;$D182&amp;$F182,[1]TEAMS!$C$1:$C$844&amp;[1]TEAMS!$D$1:$D$844&amp;[1]TEAMS!$F$1:$F$844,[1]TEAMS!AT$1:AT$844,0,0)</f>
        <v>6.5</v>
      </c>
      <c r="AR182" s="10" cm="1">
        <f t="array" ref="AR182">_xlfn.XLOOKUP($C182&amp;$D182&amp;$F182,[1]TEAMS!$C$1:$C$844&amp;[1]TEAMS!$D$1:$D$844&amp;[1]TEAMS!$F$1:$F$844,[1]TEAMS!AU$1:AU$844,0,0)</f>
        <v>0</v>
      </c>
      <c r="AS182" s="10" cm="1">
        <f t="array" ref="AS182">_xlfn.XLOOKUP($C182&amp;$D182&amp;$F182,[1]TEAMS!$C$1:$C$844&amp;[1]TEAMS!$D$1:$D$844&amp;[1]TEAMS!$F$1:$F$844,[1]TEAMS!AV$1:AV$844,0,0)</f>
        <v>4.0999999999999996</v>
      </c>
      <c r="AT182" s="10" cm="1">
        <f t="array" ref="AT182">_xlfn.XLOOKUP($C182&amp;$D182&amp;$F182,[1]TEAMS!$C$1:$C$844&amp;[1]TEAMS!$D$1:$D$844&amp;[1]TEAMS!$F$1:$F$844,[1]TEAMS!AW$1:AW$844,0,0)</f>
        <v>62.5</v>
      </c>
      <c r="AU182" s="10" cm="1">
        <f t="array" ref="AU182">_xlfn.XLOOKUP($C182&amp;$D182&amp;$F182,[1]TEAMS!$C$1:$C$844&amp;[1]TEAMS!$D$1:$D$844&amp;[1]TEAMS!$F$1:$F$844,[1]TEAMS!AX$1:AX$844,0,0)</f>
        <v>0.104</v>
      </c>
      <c r="AV182" s="10" cm="1">
        <f t="array" ref="AV182">_xlfn.XLOOKUP($C182&amp;$D182&amp;$F182,[1]TEAMS!$C$1:$C$844&amp;[1]TEAMS!$D$1:$D$844&amp;[1]TEAMS!$F$1:$F$844,[1]TEAMS!AY$1:AY$844,0,0)</f>
        <v>4.0999999999999996</v>
      </c>
      <c r="AW182" s="7"/>
      <c r="AX182" s="7"/>
      <c r="BB182" s="1" t="s">
        <v>196</v>
      </c>
      <c r="BC182" s="1">
        <v>2013</v>
      </c>
      <c r="BD182" s="1" t="s">
        <v>197</v>
      </c>
      <c r="BE182" s="7" t="s">
        <v>210</v>
      </c>
      <c r="BH182">
        <v>275805</v>
      </c>
    </row>
    <row r="183" spans="1:60" x14ac:dyDescent="0.2">
      <c r="A183" s="1" t="str">
        <f t="shared" si="14"/>
        <v>2013-MIA-Terrel Harris</v>
      </c>
      <c r="B183" s="1" t="s">
        <v>196</v>
      </c>
      <c r="C183" s="1">
        <v>2013</v>
      </c>
      <c r="D183" s="1" t="s">
        <v>197</v>
      </c>
      <c r="E183" s="1" t="str">
        <f t="shared" si="16"/>
        <v>2013-MIA</v>
      </c>
      <c r="F183" s="7" t="s">
        <v>211</v>
      </c>
      <c r="G183" s="7" cm="1">
        <f t="array" ref="G183">_xlfn.XLOOKUP($C183&amp;$D183&amp;$F183,[1]TEAMS!$C$1:$C$844&amp;[1]TEAMS!$D$1:$D$844&amp;[1]TEAMS!$F$1:$F$844,[1]TEAMS!G$1:G$844,"",0)</f>
        <v>14</v>
      </c>
      <c r="H183" s="7" t="str" cm="1">
        <f t="array" ref="H183">_xlfn.XLOOKUP($C183&amp;$D183&amp;$F183,[1]TEAMS!$C$1:$C$844&amp;[1]TEAMS!$D$1:$D$844&amp;[1]TEAMS!$F$1:$F$844,[1]TEAMS!H$1:H$844,"",0)</f>
        <v>SG</v>
      </c>
      <c r="I183" s="8" cm="1">
        <f t="array" ref="I183">_xlfn.XLOOKUP($C183&amp;$D183&amp;$F183,[1]TEAMS!$C$1:$C$844&amp;[1]TEAMS!$D$1:$D$844&amp;[1]TEAMS!$F$1:$F$844,[1]TEAMS!BG$1:BG$844,"",0)</f>
        <v>1.67</v>
      </c>
      <c r="J183" s="9">
        <f t="shared" si="17"/>
        <v>2</v>
      </c>
      <c r="K183" s="7" cm="1">
        <f t="array" ref="K183">_xlfn.XLOOKUP($C183&amp;$D183&amp;$F183,[1]TEAMS!$C$1:$C$844&amp;[1]TEAMS!$D$1:$D$844&amp;[1]TEAMS!$F$1:$F$844,[1]TEAMS!J$1:J$844,"",0)</f>
        <v>77</v>
      </c>
      <c r="L183" s="7" cm="1">
        <f t="array" ref="L183">_xlfn.XLOOKUP($C183&amp;$D183&amp;$F183,[1]TEAMS!$C$1:$C$844&amp;[1]TEAMS!$D$1:$D$844&amp;[1]TEAMS!$F$1:$F$844,[1]TEAMS!L$1:L$844,"",0)</f>
        <v>190</v>
      </c>
      <c r="M183" s="10" cm="1">
        <f t="array" ref="M183">_xlfn.XLOOKUP($C183&amp;$D183&amp;$F183,[1]TEAMS!$C$1:$C$844&amp;[1]TEAMS!$D$1:$D$844&amp;[1]TEAMS!$F$1:$F$844,[1]TEAMS!N$1:N$844,"",0)</f>
        <v>22.526534589773387</v>
      </c>
      <c r="N183" s="7" cm="1">
        <f t="array" ref="N183">_xlfn.XLOOKUP($C183&amp;$D183&amp;$F183,[1]TEAMS!$C$1:$C$844&amp;[1]TEAMS!$D$1:$D$844&amp;[1]TEAMS!$F$1:$F$844,[1]TEAMS!O$1:O$844,"",0)</f>
        <v>80</v>
      </c>
      <c r="O183" s="11" cm="1">
        <f t="array" ref="O183">_xlfn.XLOOKUP($C183&amp;$D183&amp;$F183,[1]TEAMS!$C$1:$C$844&amp;[1]TEAMS!$D$1:$D$844&amp;[1]TEAMS!$F$1:$F$844,[1]TEAMS!P$1:P$844,"",0)</f>
        <v>1.0389610389610389</v>
      </c>
      <c r="P183" s="10" cm="1">
        <f t="array" ref="P183">_xlfn.XLOOKUP($C183&amp;$D183&amp;$F183,[1]TEAMS!$C$1:$C$844&amp;[1]TEAMS!$D$1:$D$844&amp;[1]TEAMS!$F$1:$F$844,[1]TEAMS!R$1:R$844,"",0)</f>
        <v>25.861111111111111</v>
      </c>
      <c r="Q183" s="7" t="str" cm="1">
        <f t="array" ref="Q183">_xlfn.XLOOKUP($C183&amp;$D183&amp;$F183,[1]TEAMS!$C$1:$C$844&amp;[1]TEAMS!$D$1:$D$844&amp;[1]TEAMS!$F$1:$F$844,[1]TEAMS!S$1:S$844,"",0)</f>
        <v>us</v>
      </c>
      <c r="R183" s="7" t="str" cm="1">
        <f t="array" ref="R183">_xlfn.XLOOKUP($C183&amp;$D183&amp;$F183,[1]TEAMS!$C$1:$C$844&amp;[1]TEAMS!$D$1:$D$844&amp;[1]TEAMS!$F$1:$F$844,[1]TEAMS!T$1:T$844,"",0)</f>
        <v>United States</v>
      </c>
      <c r="S183" s="7" t="str" cm="1">
        <f t="array" ref="S183">_xlfn.XLOOKUP($C183&amp;$D183&amp;$F183,[1]TEAMS!$C$1:$C$844&amp;[1]TEAMS!$D$1:$D$844&amp;[1]TEAMS!$F$1:$F$844,[1]TEAMS!U$1:U$844,"",0)</f>
        <v>North America</v>
      </c>
      <c r="T183" s="7" t="str" cm="1">
        <f t="array" ref="T183">_xlfn.XLOOKUP($C183&amp;$D183&amp;$F183,[1]TEAMS!$C$1:$C$844&amp;[1]TEAMS!$D$1:$D$844&amp;[1]TEAMS!$F$1:$F$844,[1]TEAMS!V$1:V$844,"",0)</f>
        <v>Americas</v>
      </c>
      <c r="U183" s="7" cm="1">
        <f t="array" ref="U183">_xlfn.XLOOKUP($C183&amp;$D183&amp;$F183,[1]TEAMS!$C$1:$C$844&amp;[1]TEAMS!$D$1:$D$844&amp;[1]TEAMS!$F$1:$F$844,[1]TEAMS!W$1:W$844,"",0)</f>
        <v>1</v>
      </c>
      <c r="V183" s="7" t="str" cm="1">
        <f t="array" ref="V183">_xlfn.XLOOKUP($C183&amp;$D183&amp;$F183,[1]TEAMS!$C$1:$C$844&amp;[1]TEAMS!$D$1:$D$844&amp;[1]TEAMS!$F$1:$F$844,[1]TEAMS!Z$1:Z$844,"",0)</f>
        <v>Oklahoma State</v>
      </c>
      <c r="W183" s="7" t="str" cm="1">
        <f t="array" ref="W183">_xlfn.XLOOKUP($C183&amp;$D183&amp;$F183,[1]TEAMS!$C$1:$C$844&amp;[1]TEAMS!$D$1:$D$844&amp;[1]TEAMS!$F$1:$F$844,[1]TEAMS!X$1:X$844,"",0)</f>
        <v>BIG12</v>
      </c>
      <c r="X183" s="7" cm="1">
        <f t="array" ref="X183">_xlfn.XLOOKUP($C183&amp;$D183&amp;$F183,[1]TEAMS!$C$1:$C$844&amp;[1]TEAMS!$D$1:$D$844&amp;[1]TEAMS!$F$1:$F$844,[1]TEAMS!AF$1:AF$844,"",0)</f>
        <v>186656</v>
      </c>
      <c r="Y183" s="8" cm="1">
        <f t="array" ref="Y183">_xlfn.XLOOKUP($C183&amp;$D183&amp;$F183,[1]TEAMS!$C$1:$C$844&amp;[1]TEAMS!$D$1:$D$844&amp;[1]TEAMS!$F$1:$F$844,[1]TEAMS!AG$1:AG$844,"",0)</f>
        <v>2.2886202241240625E-3</v>
      </c>
      <c r="Z183" s="7" cm="1">
        <f t="array" ref="Z183">_xlfn.XLOOKUP($C183&amp;$D183&amp;$F183,[1]TEAMS!$C$1:$C$844&amp;[1]TEAMS!$D$1:$D$844&amp;[1]TEAMS!$F$1:$F$844,[1]TEAMS!AJ$1:AJ$844,"",0)</f>
        <v>29</v>
      </c>
      <c r="AA183" s="7" cm="1">
        <f t="array" ref="AA183">_xlfn.XLOOKUP($C183&amp;$D183&amp;$F183,[1]TEAMS!$C$1:$C$844&amp;[1]TEAMS!$D$1:$D$844&amp;[1]TEAMS!$F$1:$F$844,[1]TEAMS!AR$1:AR$844,"",0)</f>
        <v>14.7</v>
      </c>
      <c r="AB183" s="8">
        <f t="shared" si="15"/>
        <v>2.1442583371057793E-2</v>
      </c>
      <c r="AC183" s="7" cm="1">
        <f t="array" ref="AC183">_xlfn.XLOOKUP($C183&amp;$D183&amp;$F183,[1]TEAMS!$C$1:$C$844&amp;[1]TEAMS!$D$1:$D$844&amp;[1]TEAMS!$F$1:$F$844,[1]TEAMS!AL$1:AL$844,0,0)</f>
        <v>0</v>
      </c>
      <c r="AD183" s="7" cm="1">
        <f t="array" ref="AD183">_xlfn.XLOOKUP($C183&amp;$D183&amp;$F183,[1]TEAMS!$C$1:$C$844&amp;[1]TEAMS!$D$1:$D$844&amp;[1]TEAMS!$F$1:$F$844,[1]TEAMS!AM$1:AM$844,0,0)</f>
        <v>0</v>
      </c>
      <c r="AE183" s="7" cm="1">
        <f t="array" ref="AE183">_xlfn.XLOOKUP($C183&amp;$D183&amp;$F183,[1]TEAMS!$C$1:$C$844&amp;[1]TEAMS!$D$1:$D$844&amp;[1]TEAMS!$F$1:$F$844,[1]TEAMS!AN$1:AN$844,0,0)</f>
        <v>0</v>
      </c>
      <c r="AF183" s="7"/>
      <c r="AG183" s="8">
        <f t="shared" si="18"/>
        <v>0</v>
      </c>
      <c r="AH183" s="8" cm="1">
        <f t="array" ref="AH183">IF(OR($AE183="",$Z183=""),0,SUMPRODUCT(--($C$2:$C$528=$C183),--($D$2:$D$528=$D183),$Z$2:$Z$528,$AE$2:$AE$528)/SUMIFS($Z$2:$Z$528,$C$2:$C$528,$C183,$D$2:$D$528,$D183))</f>
        <v>7.1093053669332535</v>
      </c>
      <c r="AI183" s="7" cm="1">
        <f t="array" ref="AI183">_xlfn.XLOOKUP($C183&amp;$D183&amp;$F183,[1]TEAMS!$C$1:$C$844&amp;[1]TEAMS!$D$1:$D$844&amp;[1]TEAMS!$F$1:$F$844,[1]TEAMS!AO$1:AO$844,"",0)</f>
        <v>-4.5999999999999996</v>
      </c>
      <c r="AJ183" s="8">
        <f t="shared" si="19"/>
        <v>-4.0577391304347829E-2</v>
      </c>
      <c r="AK183" s="8" cm="1">
        <f t="array" ref="AK183">IF(OR($AI183="",$Z183=""),0,SUMPRODUCT(--($C$2:$C$528=$C183),--($D$2:$D$528=$D183),$Z$2:$Z$528,$AI$2:$AI$528)/SUMIFS($Z$2:$Z$528,$C$2:$C$528,$C183,$D$2:$D$528,$D183))</f>
        <v>1.9441174991197629</v>
      </c>
      <c r="AL183" s="7" cm="1">
        <f t="array" ref="AL183">_xlfn.XLOOKUP($C183&amp;$D183&amp;$F183,[1]TEAMS!$C$1:$C$844&amp;[1]TEAMS!$D$1:$D$844&amp;[1]TEAMS!$F$1:$F$844,[1]TEAMS!AP$1:AP$844,"",0)</f>
        <v>-0.8</v>
      </c>
      <c r="AM183" s="8">
        <f t="shared" si="20"/>
        <v>-0.23331999999999997</v>
      </c>
      <c r="AN183" s="8" cm="1">
        <f t="array" ref="AN183">IF(OR($AL183="",$Z183=""),0,SUMPRODUCT(--($C$2:$C$528=$C183),--($D$2:$D$528=$D183),$Z$2:$Z$528,$AL$2:$AL$528)/SUMIFS($Z$2:$Z$528,$C$2:$C$528,$C183,$D$2:$D$528,$D183))</f>
        <v>1.3815336250691614</v>
      </c>
      <c r="AO183" s="7" cm="1">
        <f t="array" ref="AO183">_xlfn.XLOOKUP($C183&amp;$D183&amp;$F183,[1]TEAMS!$C$1:$C$844&amp;[1]TEAMS!$D$1:$D$844&amp;[1]TEAMS!$F$1:$F$844,[1]TEAMS!AQ$1:AQ$844,0,0)</f>
        <v>25.6</v>
      </c>
      <c r="AP183" s="7" cm="1">
        <f t="array" ref="AP183">_xlfn.XLOOKUP($C183&amp;$D183&amp;$F183,[1]TEAMS!$C$1:$C$844&amp;[1]TEAMS!$D$1:$D$844&amp;[1]TEAMS!$F$1:$F$844,[1]TEAMS!AS$1:AS$844,0,0)</f>
        <v>43.4</v>
      </c>
      <c r="AQ183" s="10" cm="1">
        <f t="array" ref="AQ183">_xlfn.XLOOKUP($C183&amp;$D183&amp;$F183,[1]TEAMS!$C$1:$C$844&amp;[1]TEAMS!$D$1:$D$844&amp;[1]TEAMS!$F$1:$F$844,[1]TEAMS!AT$1:AT$844,0,0)</f>
        <v>9.5</v>
      </c>
      <c r="AR183" s="10" cm="1">
        <f t="array" ref="AR183">_xlfn.XLOOKUP($C183&amp;$D183&amp;$F183,[1]TEAMS!$C$1:$C$844&amp;[1]TEAMS!$D$1:$D$844&amp;[1]TEAMS!$F$1:$F$844,[1]TEAMS!AU$1:AU$844,0,0)</f>
        <v>0</v>
      </c>
      <c r="AS183" s="10" cm="1">
        <f t="array" ref="AS183">_xlfn.XLOOKUP($C183&amp;$D183&amp;$F183,[1]TEAMS!$C$1:$C$844&amp;[1]TEAMS!$D$1:$D$844&amp;[1]TEAMS!$F$1:$F$844,[1]TEAMS!AV$1:AV$844,0,0)</f>
        <v>0</v>
      </c>
      <c r="AT183" s="10" cm="1">
        <f t="array" ref="AT183">_xlfn.XLOOKUP($C183&amp;$D183&amp;$F183,[1]TEAMS!$C$1:$C$844&amp;[1]TEAMS!$D$1:$D$844&amp;[1]TEAMS!$F$1:$F$844,[1]TEAMS!AW$1:AW$844,0,0)</f>
        <v>25.8</v>
      </c>
      <c r="AU183" s="10" cm="1">
        <f t="array" ref="AU183">_xlfn.XLOOKUP($C183&amp;$D183&amp;$F183,[1]TEAMS!$C$1:$C$844&amp;[1]TEAMS!$D$1:$D$844&amp;[1]TEAMS!$F$1:$F$844,[1]TEAMS!AX$1:AX$844,0,0)</f>
        <v>0.36821705426356588</v>
      </c>
      <c r="AV183" s="10" cm="1">
        <f t="array" ref="AV183">_xlfn.XLOOKUP($C183&amp;$D183&amp;$F183,[1]TEAMS!$C$1:$C$844&amp;[1]TEAMS!$D$1:$D$844&amp;[1]TEAMS!$F$1:$F$844,[1]TEAMS!AY$1:AY$844,0,0)</f>
        <v>0</v>
      </c>
      <c r="AW183" s="7"/>
      <c r="AX183" s="7"/>
      <c r="BB183" s="1" t="s">
        <v>196</v>
      </c>
      <c r="BC183" s="1">
        <v>2013</v>
      </c>
      <c r="BD183" s="1" t="s">
        <v>197</v>
      </c>
      <c r="BE183" s="7" t="s">
        <v>211</v>
      </c>
      <c r="BH183">
        <v>186656</v>
      </c>
    </row>
    <row r="184" spans="1:60" x14ac:dyDescent="0.2">
      <c r="A184" s="1" t="str">
        <f t="shared" si="14"/>
        <v>2013-MIA-Juwan Howard</v>
      </c>
      <c r="B184" s="1" t="s">
        <v>196</v>
      </c>
      <c r="C184" s="1">
        <v>2013</v>
      </c>
      <c r="D184" s="1" t="s">
        <v>197</v>
      </c>
      <c r="E184" s="1" t="str">
        <f t="shared" si="16"/>
        <v>2013-MIA</v>
      </c>
      <c r="F184" s="7" t="s">
        <v>212</v>
      </c>
      <c r="G184" s="7" cm="1">
        <f t="array" ref="G184">_xlfn.XLOOKUP($C184&amp;$D184&amp;$F184,[1]TEAMS!$C$1:$C$844&amp;[1]TEAMS!$D$1:$D$844&amp;[1]TEAMS!$F$1:$F$844,[1]TEAMS!G$1:G$844,"",0)</f>
        <v>5</v>
      </c>
      <c r="H184" s="7" t="str" cm="1">
        <f t="array" ref="H184">_xlfn.XLOOKUP($C184&amp;$D184&amp;$F184,[1]TEAMS!$C$1:$C$844&amp;[1]TEAMS!$D$1:$D$844&amp;[1]TEAMS!$F$1:$F$844,[1]TEAMS!H$1:H$844,"",0)</f>
        <v>PF</v>
      </c>
      <c r="I184" s="8" cm="1">
        <f t="array" ref="I184">_xlfn.XLOOKUP($C184&amp;$D184&amp;$F184,[1]TEAMS!$C$1:$C$844&amp;[1]TEAMS!$D$1:$D$844&amp;[1]TEAMS!$F$1:$F$844,[1]TEAMS!BG$1:BG$844,"",0)</f>
        <v>4.41</v>
      </c>
      <c r="J184" s="9">
        <f t="shared" si="17"/>
        <v>4</v>
      </c>
      <c r="K184" s="7" cm="1">
        <f t="array" ref="K184">_xlfn.XLOOKUP($C184&amp;$D184&amp;$F184,[1]TEAMS!$C$1:$C$844&amp;[1]TEAMS!$D$1:$D$844&amp;[1]TEAMS!$F$1:$F$844,[1]TEAMS!J$1:J$844,"",0)</f>
        <v>81</v>
      </c>
      <c r="L184" s="7" cm="1">
        <f t="array" ref="L184">_xlfn.XLOOKUP($C184&amp;$D184&amp;$F184,[1]TEAMS!$C$1:$C$844&amp;[1]TEAMS!$D$1:$D$844&amp;[1]TEAMS!$F$1:$F$844,[1]TEAMS!L$1:L$844,"",0)</f>
        <v>240</v>
      </c>
      <c r="M184" s="10" cm="1">
        <f t="array" ref="M184">_xlfn.XLOOKUP($C184&amp;$D184&amp;$F184,[1]TEAMS!$C$1:$C$844&amp;[1]TEAMS!$D$1:$D$844&amp;[1]TEAMS!$F$1:$F$844,[1]TEAMS!N$1:N$844,"",0)</f>
        <v>25.713632918492802</v>
      </c>
      <c r="N184" s="7" cm="1">
        <f t="array" ref="N184">_xlfn.XLOOKUP($C184&amp;$D184&amp;$F184,[1]TEAMS!$C$1:$C$844&amp;[1]TEAMS!$D$1:$D$844&amp;[1]TEAMS!$F$1:$F$844,[1]TEAMS!O$1:O$844,"",0)</f>
        <v>82</v>
      </c>
      <c r="O184" s="11" cm="1">
        <f t="array" ref="O184">_xlfn.XLOOKUP($C184&amp;$D184&amp;$F184,[1]TEAMS!$C$1:$C$844&amp;[1]TEAMS!$D$1:$D$844&amp;[1]TEAMS!$F$1:$F$844,[1]TEAMS!P$1:P$844,"",0)</f>
        <v>1.0123456790123457</v>
      </c>
      <c r="P184" s="10" cm="1">
        <f t="array" ref="P184">_xlfn.XLOOKUP($C184&amp;$D184&amp;$F184,[1]TEAMS!$C$1:$C$844&amp;[1]TEAMS!$D$1:$D$844&amp;[1]TEAMS!$F$1:$F$844,[1]TEAMS!R$1:R$844,"",0)</f>
        <v>40.369444444444447</v>
      </c>
      <c r="Q184" s="7" t="str" cm="1">
        <f t="array" ref="Q184">_xlfn.XLOOKUP($C184&amp;$D184&amp;$F184,[1]TEAMS!$C$1:$C$844&amp;[1]TEAMS!$D$1:$D$844&amp;[1]TEAMS!$F$1:$F$844,[1]TEAMS!S$1:S$844,"",0)</f>
        <v>us</v>
      </c>
      <c r="R184" s="7" t="str" cm="1">
        <f t="array" ref="R184">_xlfn.XLOOKUP($C184&amp;$D184&amp;$F184,[1]TEAMS!$C$1:$C$844&amp;[1]TEAMS!$D$1:$D$844&amp;[1]TEAMS!$F$1:$F$844,[1]TEAMS!T$1:T$844,"",0)</f>
        <v>United States</v>
      </c>
      <c r="S184" s="7" t="str" cm="1">
        <f t="array" ref="S184">_xlfn.XLOOKUP($C184&amp;$D184&amp;$F184,[1]TEAMS!$C$1:$C$844&amp;[1]TEAMS!$D$1:$D$844&amp;[1]TEAMS!$F$1:$F$844,[1]TEAMS!U$1:U$844,"",0)</f>
        <v>North America</v>
      </c>
      <c r="T184" s="7" t="str" cm="1">
        <f t="array" ref="T184">_xlfn.XLOOKUP($C184&amp;$D184&amp;$F184,[1]TEAMS!$C$1:$C$844&amp;[1]TEAMS!$D$1:$D$844&amp;[1]TEAMS!$F$1:$F$844,[1]TEAMS!V$1:V$844,"",0)</f>
        <v>Americas</v>
      </c>
      <c r="U184" s="7" cm="1">
        <f t="array" ref="U184">_xlfn.XLOOKUP($C184&amp;$D184&amp;$F184,[1]TEAMS!$C$1:$C$844&amp;[1]TEAMS!$D$1:$D$844&amp;[1]TEAMS!$F$1:$F$844,[1]TEAMS!W$1:W$844,"",0)</f>
        <v>18</v>
      </c>
      <c r="V184" s="7" t="str" cm="1">
        <f t="array" ref="V184">_xlfn.XLOOKUP($C184&amp;$D184&amp;$F184,[1]TEAMS!$C$1:$C$844&amp;[1]TEAMS!$D$1:$D$844&amp;[1]TEAMS!$F$1:$F$844,[1]TEAMS!Z$1:Z$844,"",0)</f>
        <v>Michigan</v>
      </c>
      <c r="W184" s="7" t="str" cm="1">
        <f t="array" ref="W184">_xlfn.XLOOKUP($C184&amp;$D184&amp;$F184,[1]TEAMS!$C$1:$C$844&amp;[1]TEAMS!$D$1:$D$844&amp;[1]TEAMS!$F$1:$F$844,[1]TEAMS!X$1:X$844,"",0)</f>
        <v>BIG10</v>
      </c>
      <c r="X184" s="7" cm="1">
        <f t="array" ref="X184">_xlfn.XLOOKUP($C184&amp;$D184&amp;$F184,[1]TEAMS!$C$1:$C$844&amp;[1]TEAMS!$D$1:$D$844&amp;[1]TEAMS!$F$1:$F$844,[1]TEAMS!AF$1:AF$844,"",0)</f>
        <v>0</v>
      </c>
      <c r="Y184" s="8" cm="1">
        <f t="array" ref="Y184">_xlfn.XLOOKUP($C184&amp;$D184&amp;$F184,[1]TEAMS!$C$1:$C$844&amp;[1]TEAMS!$D$1:$D$844&amp;[1]TEAMS!$F$1:$F$844,[1]TEAMS!AG$1:AG$844,"",0)</f>
        <v>0</v>
      </c>
      <c r="Z184" s="7" cm="1">
        <f t="array" ref="Z184">_xlfn.XLOOKUP($C184&amp;$D184&amp;$F184,[1]TEAMS!$C$1:$C$844&amp;[1]TEAMS!$D$1:$D$844&amp;[1]TEAMS!$F$1:$F$844,[1]TEAMS!AJ$1:AJ$844,"",0)</f>
        <v>51</v>
      </c>
      <c r="AA184" s="7" cm="1">
        <f t="array" ref="AA184">_xlfn.XLOOKUP($C184&amp;$D184&amp;$F184,[1]TEAMS!$C$1:$C$844&amp;[1]TEAMS!$D$1:$D$844&amp;[1]TEAMS!$F$1:$F$844,[1]TEAMS!AR$1:AR$844,"",0)</f>
        <v>11.1</v>
      </c>
      <c r="AB184" s="8">
        <f t="shared" si="15"/>
        <v>2.8474422815753735E-2</v>
      </c>
      <c r="AC184" s="7" cm="1">
        <f t="array" ref="AC184">_xlfn.XLOOKUP($C184&amp;$D184&amp;$F184,[1]TEAMS!$C$1:$C$844&amp;[1]TEAMS!$D$1:$D$844&amp;[1]TEAMS!$F$1:$F$844,[1]TEAMS!AL$1:AL$844,0,0)</f>
        <v>0</v>
      </c>
      <c r="AD184" s="7" cm="1">
        <f t="array" ref="AD184">_xlfn.XLOOKUP($C184&amp;$D184&amp;$F184,[1]TEAMS!$C$1:$C$844&amp;[1]TEAMS!$D$1:$D$844&amp;[1]TEAMS!$F$1:$F$844,[1]TEAMS!AM$1:AM$844,0,0)</f>
        <v>0</v>
      </c>
      <c r="AE184" s="7" cm="1">
        <f t="array" ref="AE184">_xlfn.XLOOKUP($C184&amp;$D184&amp;$F184,[1]TEAMS!$C$1:$C$844&amp;[1]TEAMS!$D$1:$D$844&amp;[1]TEAMS!$F$1:$F$844,[1]TEAMS!AN$1:AN$844,0,0)</f>
        <v>0</v>
      </c>
      <c r="AF184" s="7"/>
      <c r="AG184" s="8">
        <f t="shared" si="18"/>
        <v>0</v>
      </c>
      <c r="AH184" s="8" cm="1">
        <f t="array" ref="AH184">IF(OR($AE184="",$Z184=""),0,SUMPRODUCT(--($C$2:$C$528=$C184),--($D$2:$D$528=$D184),$Z$2:$Z$528,$AE$2:$AE$528)/SUMIFS($Z$2:$Z$528,$C$2:$C$528,$C184,$D$2:$D$528,$D184))</f>
        <v>7.1093053669332535</v>
      </c>
      <c r="AI184" s="7" cm="1">
        <f t="array" ref="AI184">_xlfn.XLOOKUP($C184&amp;$D184&amp;$F184,[1]TEAMS!$C$1:$C$844&amp;[1]TEAMS!$D$1:$D$844&amp;[1]TEAMS!$F$1:$F$844,[1]TEAMS!AO$1:AO$844,"",0)</f>
        <v>-5.9</v>
      </c>
      <c r="AJ184" s="8">
        <f t="shared" si="19"/>
        <v>0</v>
      </c>
      <c r="AK184" s="8" cm="1">
        <f t="array" ref="AK184">IF(OR($AI184="",$Z184=""),0,SUMPRODUCT(--($C$2:$C$528=$C184),--($D$2:$D$528=$D184),$Z$2:$Z$528,$AI$2:$AI$528)/SUMIFS($Z$2:$Z$528,$C$2:$C$528,$C184,$D$2:$D$528,$D184))</f>
        <v>1.9441174991197629</v>
      </c>
      <c r="AL184" s="7" cm="1">
        <f t="array" ref="AL184">_xlfn.XLOOKUP($C184&amp;$D184&amp;$F184,[1]TEAMS!$C$1:$C$844&amp;[1]TEAMS!$D$1:$D$844&amp;[1]TEAMS!$F$1:$F$844,[1]TEAMS!AP$1:AP$844,"",0)</f>
        <v>-1.86</v>
      </c>
      <c r="AM184" s="8">
        <f t="shared" si="20"/>
        <v>0</v>
      </c>
      <c r="AN184" s="8" cm="1">
        <f t="array" ref="AN184">IF(OR($AL184="",$Z184=""),0,SUMPRODUCT(--($C$2:$C$528=$C184),--($D$2:$D$528=$D184),$Z$2:$Z$528,$AL$2:$AL$528)/SUMIFS($Z$2:$Z$528,$C$2:$C$528,$C184,$D$2:$D$528,$D184))</f>
        <v>1.3815336250691614</v>
      </c>
      <c r="AO184" s="7" cm="1">
        <f t="array" ref="AO184">_xlfn.XLOOKUP($C184&amp;$D184&amp;$F184,[1]TEAMS!$C$1:$C$844&amp;[1]TEAMS!$D$1:$D$844&amp;[1]TEAMS!$F$1:$F$844,[1]TEAMS!AQ$1:AQ$844,0,0)</f>
        <v>22</v>
      </c>
      <c r="AP184" s="7" cm="1">
        <f t="array" ref="AP184">_xlfn.XLOOKUP($C184&amp;$D184&amp;$F184,[1]TEAMS!$C$1:$C$844&amp;[1]TEAMS!$D$1:$D$844&amp;[1]TEAMS!$F$1:$F$844,[1]TEAMS!AS$1:AS$844,0,0)</f>
        <v>54</v>
      </c>
      <c r="AQ184" s="10" cm="1">
        <f t="array" ref="AQ184">_xlfn.XLOOKUP($C184&amp;$D184&amp;$F184,[1]TEAMS!$C$1:$C$844&amp;[1]TEAMS!$D$1:$D$844&amp;[1]TEAMS!$F$1:$F$844,[1]TEAMS!AT$1:AT$844,0,0)</f>
        <v>19.8</v>
      </c>
      <c r="AR184" s="10" cm="1">
        <f t="array" ref="AR184">_xlfn.XLOOKUP($C184&amp;$D184&amp;$F184,[1]TEAMS!$C$1:$C$844&amp;[1]TEAMS!$D$1:$D$844&amp;[1]TEAMS!$F$1:$F$844,[1]TEAMS!AU$1:AU$844,0,0)</f>
        <v>0</v>
      </c>
      <c r="AS184" s="10" cm="1">
        <f t="array" ref="AS184">_xlfn.XLOOKUP($C184&amp;$D184&amp;$F184,[1]TEAMS!$C$1:$C$844&amp;[1]TEAMS!$D$1:$D$844&amp;[1]TEAMS!$F$1:$F$844,[1]TEAMS!AV$1:AV$844,0,0)</f>
        <v>0</v>
      </c>
      <c r="AT184" s="10" cm="1">
        <f t="array" ref="AT184">_xlfn.XLOOKUP($C184&amp;$D184&amp;$F184,[1]TEAMS!$C$1:$C$844&amp;[1]TEAMS!$D$1:$D$844&amp;[1]TEAMS!$F$1:$F$844,[1]TEAMS!AW$1:AW$844,0,0)</f>
        <v>17.100000000000001</v>
      </c>
      <c r="AU184" s="10" cm="1">
        <f t="array" ref="AU184">_xlfn.XLOOKUP($C184&amp;$D184&amp;$F184,[1]TEAMS!$C$1:$C$844&amp;[1]TEAMS!$D$1:$D$844&amp;[1]TEAMS!$F$1:$F$844,[1]TEAMS!AX$1:AX$844,0,0)</f>
        <v>1.1578947368421053</v>
      </c>
      <c r="AV184" s="10" cm="1">
        <f t="array" ref="AV184">_xlfn.XLOOKUP($C184&amp;$D184&amp;$F184,[1]TEAMS!$C$1:$C$844&amp;[1]TEAMS!$D$1:$D$844&amp;[1]TEAMS!$F$1:$F$844,[1]TEAMS!AY$1:AY$844,0,0)</f>
        <v>0</v>
      </c>
      <c r="AW184" s="7"/>
      <c r="AX184" s="7"/>
      <c r="BB184" s="1" t="s">
        <v>196</v>
      </c>
      <c r="BC184" s="1">
        <v>2013</v>
      </c>
      <c r="BD184" s="1" t="s">
        <v>197</v>
      </c>
      <c r="BE184" s="7" t="s">
        <v>212</v>
      </c>
      <c r="BH184">
        <v>0</v>
      </c>
    </row>
    <row r="185" spans="1:60" x14ac:dyDescent="0.2">
      <c r="A185" s="1" t="str">
        <f t="shared" si="14"/>
        <v>2013-MIA-Dexter Pittman</v>
      </c>
      <c r="B185" s="1" t="s">
        <v>196</v>
      </c>
      <c r="C185" s="1">
        <v>2013</v>
      </c>
      <c r="D185" s="1" t="s">
        <v>197</v>
      </c>
      <c r="E185" s="1" t="str">
        <f t="shared" si="16"/>
        <v>2013-MIA</v>
      </c>
      <c r="F185" s="7" t="s">
        <v>213</v>
      </c>
      <c r="G185" s="7" cm="1">
        <f t="array" ref="G185">_xlfn.XLOOKUP($C185&amp;$D185&amp;$F185,[1]TEAMS!$C$1:$C$844&amp;[1]TEAMS!$D$1:$D$844&amp;[1]TEAMS!$F$1:$F$844,[1]TEAMS!G$1:G$844,"",0)</f>
        <v>45</v>
      </c>
      <c r="H185" s="7" t="str" cm="1">
        <f t="array" ref="H185">_xlfn.XLOOKUP($C185&amp;$D185&amp;$F185,[1]TEAMS!$C$1:$C$844&amp;[1]TEAMS!$D$1:$D$844&amp;[1]TEAMS!$F$1:$F$844,[1]TEAMS!H$1:H$844,"",0)</f>
        <v>C</v>
      </c>
      <c r="I185" s="8" cm="1">
        <f t="array" ref="I185">_xlfn.XLOOKUP($C185&amp;$D185&amp;$F185,[1]TEAMS!$C$1:$C$844&amp;[1]TEAMS!$D$1:$D$844&amp;[1]TEAMS!$F$1:$F$844,[1]TEAMS!BG$1:BG$844,"",0)</f>
        <v>5</v>
      </c>
      <c r="J185" s="9">
        <f t="shared" si="17"/>
        <v>5</v>
      </c>
      <c r="K185" s="7" cm="1">
        <f t="array" ref="K185">_xlfn.XLOOKUP($C185&amp;$D185&amp;$F185,[1]TEAMS!$C$1:$C$844&amp;[1]TEAMS!$D$1:$D$844&amp;[1]TEAMS!$F$1:$F$844,[1]TEAMS!J$1:J$844,"",0)</f>
        <v>83</v>
      </c>
      <c r="L185" s="7" cm="1">
        <f t="array" ref="L185">_xlfn.XLOOKUP($C185&amp;$D185&amp;$F185,[1]TEAMS!$C$1:$C$844&amp;[1]TEAMS!$D$1:$D$844&amp;[1]TEAMS!$F$1:$F$844,[1]TEAMS!L$1:L$844,"",0)</f>
        <v>308</v>
      </c>
      <c r="M185" s="10" cm="1">
        <f t="array" ref="M185">_xlfn.XLOOKUP($C185&amp;$D185&amp;$F185,[1]TEAMS!$C$1:$C$844&amp;[1]TEAMS!$D$1:$D$844&amp;[1]TEAMS!$F$1:$F$844,[1]TEAMS!N$1:N$844,"",0)</f>
        <v>31.428001668175849</v>
      </c>
      <c r="N185" s="7" cm="1">
        <f t="array" ref="N185">_xlfn.XLOOKUP($C185&amp;$D185&amp;$F185,[1]TEAMS!$C$1:$C$844&amp;[1]TEAMS!$D$1:$D$844&amp;[1]TEAMS!$F$1:$F$844,[1]TEAMS!O$1:O$844,"",0)</f>
        <v>91</v>
      </c>
      <c r="O185" s="11" cm="1">
        <f t="array" ref="O185">_xlfn.XLOOKUP($C185&amp;$D185&amp;$F185,[1]TEAMS!$C$1:$C$844&amp;[1]TEAMS!$D$1:$D$844&amp;[1]TEAMS!$F$1:$F$844,[1]TEAMS!P$1:P$844,"",0)</f>
        <v>1.0963855421686748</v>
      </c>
      <c r="P185" s="10" cm="1">
        <f t="array" ref="P185">_xlfn.XLOOKUP($C185&amp;$D185&amp;$F185,[1]TEAMS!$C$1:$C$844&amp;[1]TEAMS!$D$1:$D$844&amp;[1]TEAMS!$F$1:$F$844,[1]TEAMS!R$1:R$844,"",0)</f>
        <v>25.3</v>
      </c>
      <c r="Q185" s="7" t="str" cm="1">
        <f t="array" ref="Q185">_xlfn.XLOOKUP($C185&amp;$D185&amp;$F185,[1]TEAMS!$C$1:$C$844&amp;[1]TEAMS!$D$1:$D$844&amp;[1]TEAMS!$F$1:$F$844,[1]TEAMS!S$1:S$844,"",0)</f>
        <v>us</v>
      </c>
      <c r="R185" s="7" t="str" cm="1">
        <f t="array" ref="R185">_xlfn.XLOOKUP($C185&amp;$D185&amp;$F185,[1]TEAMS!$C$1:$C$844&amp;[1]TEAMS!$D$1:$D$844&amp;[1]TEAMS!$F$1:$F$844,[1]TEAMS!T$1:T$844,"",0)</f>
        <v>United States</v>
      </c>
      <c r="S185" s="7" t="str" cm="1">
        <f t="array" ref="S185">_xlfn.XLOOKUP($C185&amp;$D185&amp;$F185,[1]TEAMS!$C$1:$C$844&amp;[1]TEAMS!$D$1:$D$844&amp;[1]TEAMS!$F$1:$F$844,[1]TEAMS!U$1:U$844,"",0)</f>
        <v>North America</v>
      </c>
      <c r="T185" s="7" t="str" cm="1">
        <f t="array" ref="T185">_xlfn.XLOOKUP($C185&amp;$D185&amp;$F185,[1]TEAMS!$C$1:$C$844&amp;[1]TEAMS!$D$1:$D$844&amp;[1]TEAMS!$F$1:$F$844,[1]TEAMS!V$1:V$844,"",0)</f>
        <v>Americas</v>
      </c>
      <c r="U185" s="7" cm="1">
        <f t="array" ref="U185">_xlfn.XLOOKUP($C185&amp;$D185&amp;$F185,[1]TEAMS!$C$1:$C$844&amp;[1]TEAMS!$D$1:$D$844&amp;[1]TEAMS!$F$1:$F$844,[1]TEAMS!W$1:W$844,"",0)</f>
        <v>2</v>
      </c>
      <c r="V185" s="7" t="str" cm="1">
        <f t="array" ref="V185">_xlfn.XLOOKUP($C185&amp;$D185&amp;$F185,[1]TEAMS!$C$1:$C$844&amp;[1]TEAMS!$D$1:$D$844&amp;[1]TEAMS!$F$1:$F$844,[1]TEAMS!Z$1:Z$844,"",0)</f>
        <v>Texas</v>
      </c>
      <c r="W185" s="7" t="str" cm="1">
        <f t="array" ref="W185">_xlfn.XLOOKUP($C185&amp;$D185&amp;$F185,[1]TEAMS!$C$1:$C$844&amp;[1]TEAMS!$D$1:$D$844&amp;[1]TEAMS!$F$1:$F$844,[1]TEAMS!X$1:X$844,"",0)</f>
        <v>BIG12</v>
      </c>
      <c r="X185" s="7" cm="1">
        <f t="array" ref="X185">_xlfn.XLOOKUP($C185&amp;$D185&amp;$F185,[1]TEAMS!$C$1:$C$844&amp;[1]TEAMS!$D$1:$D$844&amp;[1]TEAMS!$F$1:$F$844,[1]TEAMS!AF$1:AF$844,"",0)</f>
        <v>0</v>
      </c>
      <c r="Y185" s="8" cm="1">
        <f t="array" ref="Y185">_xlfn.XLOOKUP($C185&amp;$D185&amp;$F185,[1]TEAMS!$C$1:$C$844&amp;[1]TEAMS!$D$1:$D$844&amp;[1]TEAMS!$F$1:$F$844,[1]TEAMS!AG$1:AG$844,"",0)</f>
        <v>0</v>
      </c>
      <c r="Z185" s="7" cm="1">
        <f t="array" ref="Z185">_xlfn.XLOOKUP($C185&amp;$D185&amp;$F185,[1]TEAMS!$C$1:$C$844&amp;[1]TEAMS!$D$1:$D$844&amp;[1]TEAMS!$F$1:$F$844,[1]TEAMS!AJ$1:AJ$844,"",0)</f>
        <v>12</v>
      </c>
      <c r="AA185" s="7" cm="1">
        <f t="array" ref="AA185">_xlfn.XLOOKUP($C185&amp;$D185&amp;$F185,[1]TEAMS!$C$1:$C$844&amp;[1]TEAMS!$D$1:$D$844&amp;[1]TEAMS!$F$1:$F$844,[1]TEAMS!AR$1:AR$844,"",0)</f>
        <v>7.2</v>
      </c>
      <c r="AB185" s="8">
        <f t="shared" si="15"/>
        <v>4.3458578542326844E-3</v>
      </c>
      <c r="AC185" s="7" cm="1">
        <f t="array" ref="AC185">_xlfn.XLOOKUP($C185&amp;$D185&amp;$F185,[1]TEAMS!$C$1:$C$844&amp;[1]TEAMS!$D$1:$D$844&amp;[1]TEAMS!$F$1:$F$844,[1]TEAMS!AL$1:AL$844,0,0)</f>
        <v>0</v>
      </c>
      <c r="AD185" s="7" cm="1">
        <f t="array" ref="AD185">_xlfn.XLOOKUP($C185&amp;$D185&amp;$F185,[1]TEAMS!$C$1:$C$844&amp;[1]TEAMS!$D$1:$D$844&amp;[1]TEAMS!$F$1:$F$844,[1]TEAMS!AM$1:AM$844,0,0)</f>
        <v>0</v>
      </c>
      <c r="AE185" s="7" cm="1">
        <f t="array" ref="AE185">_xlfn.XLOOKUP($C185&amp;$D185&amp;$F185,[1]TEAMS!$C$1:$C$844&amp;[1]TEAMS!$D$1:$D$844&amp;[1]TEAMS!$F$1:$F$844,[1]TEAMS!AN$1:AN$844,0,0)</f>
        <v>0</v>
      </c>
      <c r="AF185" s="7"/>
      <c r="AG185" s="8">
        <f t="shared" si="18"/>
        <v>0</v>
      </c>
      <c r="AH185" s="8" cm="1">
        <f t="array" ref="AH185">IF(OR($AE185="",$Z185=""),0,SUMPRODUCT(--($C$2:$C$528=$C185),--($D$2:$D$528=$D185),$Z$2:$Z$528,$AE$2:$AE$528)/SUMIFS($Z$2:$Z$528,$C$2:$C$528,$C185,$D$2:$D$528,$D185))</f>
        <v>7.1093053669332535</v>
      </c>
      <c r="AI185" s="7" cm="1">
        <f t="array" ref="AI185">_xlfn.XLOOKUP($C185&amp;$D185&amp;$F185,[1]TEAMS!$C$1:$C$844&amp;[1]TEAMS!$D$1:$D$844&amp;[1]TEAMS!$F$1:$F$844,[1]TEAMS!AO$1:AO$844,"",0)</f>
        <v>-13.5</v>
      </c>
      <c r="AJ185" s="8">
        <f t="shared" si="19"/>
        <v>0</v>
      </c>
      <c r="AK185" s="8" cm="1">
        <f t="array" ref="AK185">IF(OR($AI185="",$Z185=""),0,SUMPRODUCT(--($C$2:$C$528=$C185),--($D$2:$D$528=$D185),$Z$2:$Z$528,$AI$2:$AI$528)/SUMIFS($Z$2:$Z$528,$C$2:$C$528,$C185,$D$2:$D$528,$D185))</f>
        <v>1.9441174991197629</v>
      </c>
      <c r="AL185" s="7" cm="1">
        <f t="array" ref="AL185">_xlfn.XLOOKUP($C185&amp;$D185&amp;$F185,[1]TEAMS!$C$1:$C$844&amp;[1]TEAMS!$D$1:$D$844&amp;[1]TEAMS!$F$1:$F$844,[1]TEAMS!AP$1:AP$844,"",0)</f>
        <v>-1.42</v>
      </c>
      <c r="AM185" s="8">
        <f t="shared" si="20"/>
        <v>0</v>
      </c>
      <c r="AN185" s="8" cm="1">
        <f t="array" ref="AN185">IF(OR($AL185="",$Z185=""),0,SUMPRODUCT(--($C$2:$C$528=$C185),--($D$2:$D$528=$D185),$Z$2:$Z$528,$AL$2:$AL$528)/SUMIFS($Z$2:$Z$528,$C$2:$C$528,$C185,$D$2:$D$528,$D185))</f>
        <v>1.3815336250691614</v>
      </c>
      <c r="AO185" s="7" cm="1">
        <f t="array" ref="AO185">_xlfn.XLOOKUP($C185&amp;$D185&amp;$F185,[1]TEAMS!$C$1:$C$844&amp;[1]TEAMS!$D$1:$D$844&amp;[1]TEAMS!$F$1:$F$844,[1]TEAMS!AQ$1:AQ$844,0,0)</f>
        <v>27.9</v>
      </c>
      <c r="AP185" s="7" cm="1">
        <f t="array" ref="AP185">_xlfn.XLOOKUP($C185&amp;$D185&amp;$F185,[1]TEAMS!$C$1:$C$844&amp;[1]TEAMS!$D$1:$D$844&amp;[1]TEAMS!$F$1:$F$844,[1]TEAMS!AS$1:AS$844,0,0)</f>
        <v>60</v>
      </c>
      <c r="AQ185" s="10" cm="1">
        <f t="array" ref="AQ185">_xlfn.XLOOKUP($C185&amp;$D185&amp;$F185,[1]TEAMS!$C$1:$C$844&amp;[1]TEAMS!$D$1:$D$844&amp;[1]TEAMS!$F$1:$F$844,[1]TEAMS!AT$1:AT$844,0,0)</f>
        <v>0</v>
      </c>
      <c r="AR185" s="10" cm="1">
        <f t="array" ref="AR185">_xlfn.XLOOKUP($C185&amp;$D185&amp;$F185,[1]TEAMS!$C$1:$C$844&amp;[1]TEAMS!$D$1:$D$844&amp;[1]TEAMS!$F$1:$F$844,[1]TEAMS!AU$1:AU$844,0,0)</f>
        <v>0</v>
      </c>
      <c r="AS185" s="10" cm="1">
        <f t="array" ref="AS185">_xlfn.XLOOKUP($C185&amp;$D185&amp;$F185,[1]TEAMS!$C$1:$C$844&amp;[1]TEAMS!$D$1:$D$844&amp;[1]TEAMS!$F$1:$F$844,[1]TEAMS!AV$1:AV$844,0,0)</f>
        <v>0</v>
      </c>
      <c r="AT185" s="10" cm="1">
        <f t="array" ref="AT185">_xlfn.XLOOKUP($C185&amp;$D185&amp;$F185,[1]TEAMS!$C$1:$C$844&amp;[1]TEAMS!$D$1:$D$844&amp;[1]TEAMS!$F$1:$F$844,[1]TEAMS!AW$1:AW$844,0,0)</f>
        <v>28.6</v>
      </c>
      <c r="AU185" s="10" cm="1">
        <f t="array" ref="AU185">_xlfn.XLOOKUP($C185&amp;$D185&amp;$F185,[1]TEAMS!$C$1:$C$844&amp;[1]TEAMS!$D$1:$D$844&amp;[1]TEAMS!$F$1:$F$844,[1]TEAMS!AX$1:AX$844,0,0)</f>
        <v>0</v>
      </c>
      <c r="AV185" s="10" cm="1">
        <f t="array" ref="AV185">_xlfn.XLOOKUP($C185&amp;$D185&amp;$F185,[1]TEAMS!$C$1:$C$844&amp;[1]TEAMS!$D$1:$D$844&amp;[1]TEAMS!$F$1:$F$844,[1]TEAMS!AY$1:AY$844,0,0)</f>
        <v>0</v>
      </c>
      <c r="AW185" s="7"/>
      <c r="AX185" s="7"/>
      <c r="BB185" s="1" t="s">
        <v>196</v>
      </c>
      <c r="BC185" s="1">
        <v>2013</v>
      </c>
      <c r="BD185" s="1" t="s">
        <v>197</v>
      </c>
      <c r="BE185" s="7" t="s">
        <v>213</v>
      </c>
      <c r="BH185">
        <v>0</v>
      </c>
    </row>
    <row r="186" spans="1:60" x14ac:dyDescent="0.2">
      <c r="A186" s="1" t="str">
        <f t="shared" si="14"/>
        <v>2012-MIA-Chris Bosh</v>
      </c>
      <c r="B186" s="1" t="s">
        <v>214</v>
      </c>
      <c r="C186" s="1">
        <v>2012</v>
      </c>
      <c r="D186" s="1" t="s">
        <v>197</v>
      </c>
      <c r="E186" s="1" t="str">
        <f t="shared" si="16"/>
        <v>2012-MIA</v>
      </c>
      <c r="F186" s="7" t="s">
        <v>198</v>
      </c>
      <c r="G186" s="7" cm="1">
        <f t="array" ref="G186">_xlfn.XLOOKUP($C186&amp;$D186&amp;$F186,[1]TEAMS!$C$1:$C$844&amp;[1]TEAMS!$D$1:$D$844&amp;[1]TEAMS!$F$1:$F$844,[1]TEAMS!G$1:G$844,"",0)</f>
        <v>1</v>
      </c>
      <c r="H186" s="7" t="str" cm="1">
        <f t="array" ref="H186">_xlfn.XLOOKUP($C186&amp;$D186&amp;$F186,[1]TEAMS!$C$1:$C$844&amp;[1]TEAMS!$D$1:$D$844&amp;[1]TEAMS!$F$1:$F$844,[1]TEAMS!H$1:H$844,"",0)</f>
        <v>PF</v>
      </c>
      <c r="I186" s="8" cm="1">
        <f t="array" ref="I186">_xlfn.XLOOKUP($C186&amp;$D186&amp;$F186,[1]TEAMS!$C$1:$C$844&amp;[1]TEAMS!$D$1:$D$844&amp;[1]TEAMS!$F$1:$F$844,[1]TEAMS!BG$1:BG$844,"",0)</f>
        <v>4.51</v>
      </c>
      <c r="J186" s="9">
        <f t="shared" si="17"/>
        <v>5</v>
      </c>
      <c r="K186" s="7" cm="1">
        <f t="array" ref="K186">_xlfn.XLOOKUP($C186&amp;$D186&amp;$F186,[1]TEAMS!$C$1:$C$844&amp;[1]TEAMS!$D$1:$D$844&amp;[1]TEAMS!$F$1:$F$844,[1]TEAMS!J$1:J$844,"",0)</f>
        <v>83</v>
      </c>
      <c r="L186" s="7" cm="1">
        <f t="array" ref="L186">_xlfn.XLOOKUP($C186&amp;$D186&amp;$F186,[1]TEAMS!$C$1:$C$844&amp;[1]TEAMS!$D$1:$D$844&amp;[1]TEAMS!$F$1:$F$844,[1]TEAMS!L$1:L$844,"",0)</f>
        <v>235</v>
      </c>
      <c r="M186" s="10" cm="1">
        <f t="array" ref="M186">_xlfn.XLOOKUP($C186&amp;$D186&amp;$F186,[1]TEAMS!$C$1:$C$844&amp;[1]TEAMS!$D$1:$D$844&amp;[1]TEAMS!$F$1:$F$844,[1]TEAMS!N$1:N$844,"",0)</f>
        <v>23.979157116952354</v>
      </c>
      <c r="N186" s="7" cm="1">
        <f t="array" ref="N186">_xlfn.XLOOKUP($C186&amp;$D186&amp;$F186,[1]TEAMS!$C$1:$C$844&amp;[1]TEAMS!$D$1:$D$844&amp;[1]TEAMS!$F$1:$F$844,[1]TEAMS!O$1:O$844,"",0)</f>
        <v>88</v>
      </c>
      <c r="O186" s="11" cm="1">
        <f t="array" ref="O186">_xlfn.XLOOKUP($C186&amp;$D186&amp;$F186,[1]TEAMS!$C$1:$C$844&amp;[1]TEAMS!$D$1:$D$844&amp;[1]TEAMS!$F$1:$F$844,[1]TEAMS!P$1:P$844,"",0)</f>
        <v>1.0602409638554218</v>
      </c>
      <c r="P186" s="10" cm="1">
        <f t="array" ref="P186">_xlfn.XLOOKUP($C186&amp;$D186&amp;$F186,[1]TEAMS!$C$1:$C$844&amp;[1]TEAMS!$D$1:$D$844&amp;[1]TEAMS!$F$1:$F$844,[1]TEAMS!R$1:R$844,"",0)</f>
        <v>28.241666666666667</v>
      </c>
      <c r="Q186" s="7" t="str" cm="1">
        <f t="array" ref="Q186">_xlfn.XLOOKUP($C186&amp;$D186&amp;$F186,[1]TEAMS!$C$1:$C$844&amp;[1]TEAMS!$D$1:$D$844&amp;[1]TEAMS!$F$1:$F$844,[1]TEAMS!S$1:S$844,"",0)</f>
        <v>us</v>
      </c>
      <c r="R186" s="7" t="str" cm="1">
        <f t="array" ref="R186">_xlfn.XLOOKUP($C186&amp;$D186&amp;$F186,[1]TEAMS!$C$1:$C$844&amp;[1]TEAMS!$D$1:$D$844&amp;[1]TEAMS!$F$1:$F$844,[1]TEAMS!T$1:T$844,"",0)</f>
        <v>United States</v>
      </c>
      <c r="S186" s="7" t="str" cm="1">
        <f t="array" ref="S186">_xlfn.XLOOKUP($C186&amp;$D186&amp;$F186,[1]TEAMS!$C$1:$C$844&amp;[1]TEAMS!$D$1:$D$844&amp;[1]TEAMS!$F$1:$F$844,[1]TEAMS!U$1:U$844,"",0)</f>
        <v>North America</v>
      </c>
      <c r="T186" s="7" t="str" cm="1">
        <f t="array" ref="T186">_xlfn.XLOOKUP($C186&amp;$D186&amp;$F186,[1]TEAMS!$C$1:$C$844&amp;[1]TEAMS!$D$1:$D$844&amp;[1]TEAMS!$F$1:$F$844,[1]TEAMS!V$1:V$844,"",0)</f>
        <v>Americas</v>
      </c>
      <c r="U186" s="7" cm="1">
        <f t="array" ref="U186">_xlfn.XLOOKUP($C186&amp;$D186&amp;$F186,[1]TEAMS!$C$1:$C$844&amp;[1]TEAMS!$D$1:$D$844&amp;[1]TEAMS!$F$1:$F$844,[1]TEAMS!W$1:W$844,"",0)</f>
        <v>8</v>
      </c>
      <c r="V186" s="7" t="str" cm="1">
        <f t="array" ref="V186">_xlfn.XLOOKUP($C186&amp;$D186&amp;$F186,[1]TEAMS!$C$1:$C$844&amp;[1]TEAMS!$D$1:$D$844&amp;[1]TEAMS!$F$1:$F$844,[1]TEAMS!Z$1:Z$844,"",0)</f>
        <v>Georgia Tech</v>
      </c>
      <c r="W186" s="7" t="str" cm="1">
        <f t="array" ref="W186">_xlfn.XLOOKUP($C186&amp;$D186&amp;$F186,[1]TEAMS!$C$1:$C$844&amp;[1]TEAMS!$D$1:$D$844&amp;[1]TEAMS!$F$1:$F$844,[1]TEAMS!X$1:X$844,"",0)</f>
        <v>ACC</v>
      </c>
      <c r="X186" s="7" cm="1">
        <f t="array" ref="X186">_xlfn.XLOOKUP($C186&amp;$D186&amp;$F186,[1]TEAMS!$C$1:$C$844&amp;[1]TEAMS!$D$1:$D$844&amp;[1]TEAMS!$F$1:$F$844,[1]TEAMS!AF$1:AF$844,"",0)</f>
        <v>16022500</v>
      </c>
      <c r="Y186" s="8" cm="1">
        <f t="array" ref="Y186">_xlfn.XLOOKUP($C186&amp;$D186&amp;$F186,[1]TEAMS!$C$1:$C$844&amp;[1]TEAMS!$D$1:$D$844&amp;[1]TEAMS!$F$1:$F$844,[1]TEAMS!AG$1:AG$844,"",0)</f>
        <v>0.21617713872486022</v>
      </c>
      <c r="Z186" s="7" cm="1">
        <f t="array" ref="Z186">_xlfn.XLOOKUP($C186&amp;$D186&amp;$F186,[1]TEAMS!$C$1:$C$844&amp;[1]TEAMS!$D$1:$D$844&amp;[1]TEAMS!$F$1:$F$844,[1]TEAMS!AJ$1:AJ$844,"",0)</f>
        <v>2007</v>
      </c>
      <c r="AA186" s="7" cm="1">
        <f t="array" ref="AA186">_xlfn.XLOOKUP($C186&amp;$D186&amp;$F186,[1]TEAMS!$C$1:$C$844&amp;[1]TEAMS!$D$1:$D$844&amp;[1]TEAMS!$F$1:$F$844,[1]TEAMS!AR$1:AR$844,"",0)</f>
        <v>26.3</v>
      </c>
      <c r="AB186" s="8">
        <f t="shared" si="15"/>
        <v>3.2909844753413555</v>
      </c>
      <c r="AC186" s="7" cm="1">
        <f t="array" ref="AC186">_xlfn.XLOOKUP($C186&amp;$D186&amp;$F186,[1]TEAMS!$C$1:$C$844&amp;[1]TEAMS!$D$1:$D$844&amp;[1]TEAMS!$F$1:$F$844,[1]TEAMS!AL$1:AL$844,0,0)</f>
        <v>3.6</v>
      </c>
      <c r="AD186" s="7" cm="1">
        <f t="array" ref="AD186">_xlfn.XLOOKUP($C186&amp;$D186&amp;$F186,[1]TEAMS!$C$1:$C$844&amp;[1]TEAMS!$D$1:$D$844&amp;[1]TEAMS!$F$1:$F$844,[1]TEAMS!AM$1:AM$844,0,0)</f>
        <v>3.3</v>
      </c>
      <c r="AE186" s="7" cm="1">
        <f t="array" ref="AE186">_xlfn.XLOOKUP($C186&amp;$D186&amp;$F186,[1]TEAMS!$C$1:$C$844&amp;[1]TEAMS!$D$1:$D$844&amp;[1]TEAMS!$F$1:$F$844,[1]TEAMS!AN$1:AN$844,0,0)</f>
        <v>6.9</v>
      </c>
      <c r="AF186" s="7"/>
      <c r="AG186" s="8">
        <f t="shared" si="18"/>
        <v>2.3221014492753622</v>
      </c>
      <c r="AH186" s="8" cm="1">
        <f t="array" ref="AH186">IF(OR($AE186="",$Z186=""),0,SUMPRODUCT(--($C$2:$C$528=$C186),--($D$2:$D$528=$D186),$Z$2:$Z$528,$AE$2:$AE$528)/SUMIFS($Z$2:$Z$528,$C$2:$C$528,$C186,$D$2:$D$528,$D186))</f>
        <v>5.3505642496414989</v>
      </c>
      <c r="AI186" s="7" cm="1">
        <f t="array" ref="AI186">_xlfn.XLOOKUP($C186&amp;$D186&amp;$F186,[1]TEAMS!$C$1:$C$844&amp;[1]TEAMS!$D$1:$D$844&amp;[1]TEAMS!$F$1:$F$844,[1]TEAMS!AO$1:AO$844,"",0)</f>
        <v>1.5</v>
      </c>
      <c r="AJ186" s="8">
        <f t="shared" si="19"/>
        <v>10.681666666666667</v>
      </c>
      <c r="AK186" s="8" cm="1">
        <f t="array" ref="AK186">IF(OR($AI186="",$Z186=""),0,SUMPRODUCT(--($C$2:$C$528=$C186),--($D$2:$D$528=$D186),$Z$2:$Z$528,$AI$2:$AI$528)/SUMIFS($Z$2:$Z$528,$C$2:$C$528,$C186,$D$2:$D$528,$D186))</f>
        <v>1.5252883596234179</v>
      </c>
      <c r="AL186" s="7" cm="1">
        <f t="array" ref="AL186">_xlfn.XLOOKUP($C186&amp;$D186&amp;$F186,[1]TEAMS!$C$1:$C$844&amp;[1]TEAMS!$D$1:$D$844&amp;[1]TEAMS!$F$1:$F$844,[1]TEAMS!AP$1:AP$844,"",0)</f>
        <v>2.39</v>
      </c>
      <c r="AM186" s="8">
        <f t="shared" si="20"/>
        <v>6.7039748953974891</v>
      </c>
      <c r="AN186" s="8" cm="1">
        <f t="array" ref="AN186">IF(OR($AL186="",$Z186=""),0,SUMPRODUCT(--($C$2:$C$528=$C186),--($D$2:$D$528=$D186),$Z$2:$Z$528,$AL$2:$AL$528)/SUMIFS($Z$2:$Z$528,$C$2:$C$528,$C186,$D$2:$D$528,$D186))</f>
        <v>1.2060016210486941</v>
      </c>
      <c r="AO186" s="7" cm="1">
        <f t="array" ref="AO186">_xlfn.XLOOKUP($C186&amp;$D186&amp;$F186,[1]TEAMS!$C$1:$C$844&amp;[1]TEAMS!$D$1:$D$844&amp;[1]TEAMS!$F$1:$F$844,[1]TEAMS!AQ$1:AQ$844,0,0)</f>
        <v>24.2</v>
      </c>
      <c r="AP186" s="7" cm="1">
        <f t="array" ref="AP186">_xlfn.XLOOKUP($C186&amp;$D186&amp;$F186,[1]TEAMS!$C$1:$C$844&amp;[1]TEAMS!$D$1:$D$844&amp;[1]TEAMS!$F$1:$F$844,[1]TEAMS!AS$1:AS$844,0,0)</f>
        <v>55.1</v>
      </c>
      <c r="AQ186" s="10" cm="1">
        <f t="array" ref="AQ186">_xlfn.XLOOKUP($C186&amp;$D186&amp;$F186,[1]TEAMS!$C$1:$C$844&amp;[1]TEAMS!$D$1:$D$844&amp;[1]TEAMS!$F$1:$F$844,[1]TEAMS!AT$1:AT$844,0,0)</f>
        <v>9.1</v>
      </c>
      <c r="AR186" s="10" cm="1">
        <f t="array" ref="AR186">_xlfn.XLOOKUP($C186&amp;$D186&amp;$F186,[1]TEAMS!$C$1:$C$844&amp;[1]TEAMS!$D$1:$D$844&amp;[1]TEAMS!$F$1:$F$844,[1]TEAMS!AU$1:AU$844,0,0)</f>
        <v>1.3</v>
      </c>
      <c r="AS186" s="10" cm="1">
        <f t="array" ref="AS186">_xlfn.XLOOKUP($C186&amp;$D186&amp;$F186,[1]TEAMS!$C$1:$C$844&amp;[1]TEAMS!$D$1:$D$844&amp;[1]TEAMS!$F$1:$F$844,[1]TEAMS!AV$1:AV$844,0,0)</f>
        <v>1.8</v>
      </c>
      <c r="AT186" s="10" cm="1">
        <f t="array" ref="AT186">_xlfn.XLOOKUP($C186&amp;$D186&amp;$F186,[1]TEAMS!$C$1:$C$844&amp;[1]TEAMS!$D$1:$D$844&amp;[1]TEAMS!$F$1:$F$844,[1]TEAMS!AW$1:AW$844,0,0)</f>
        <v>11.2</v>
      </c>
      <c r="AU186" s="10" cm="1">
        <f t="array" ref="AU186">_xlfn.XLOOKUP($C186&amp;$D186&amp;$F186,[1]TEAMS!$C$1:$C$844&amp;[1]TEAMS!$D$1:$D$844&amp;[1]TEAMS!$F$1:$F$844,[1]TEAMS!AX$1:AX$844,0,0)</f>
        <v>0.8125</v>
      </c>
      <c r="AV186" s="10" cm="1">
        <f t="array" ref="AV186">_xlfn.XLOOKUP($C186&amp;$D186&amp;$F186,[1]TEAMS!$C$1:$C$844&amp;[1]TEAMS!$D$1:$D$844&amp;[1]TEAMS!$F$1:$F$844,[1]TEAMS!AY$1:AY$844,0,0)</f>
        <v>3.1</v>
      </c>
      <c r="AW186" s="7"/>
      <c r="AX186" s="7"/>
      <c r="BB186" s="1" t="s">
        <v>214</v>
      </c>
      <c r="BC186" s="1">
        <v>2012</v>
      </c>
      <c r="BD186" s="1" t="s">
        <v>197</v>
      </c>
      <c r="BE186" s="7" t="s">
        <v>198</v>
      </c>
      <c r="BH186">
        <v>16022500</v>
      </c>
    </row>
    <row r="187" spans="1:60" x14ac:dyDescent="0.2">
      <c r="A187" s="1" t="str">
        <f t="shared" si="14"/>
        <v>2012-MIA-LeBron James</v>
      </c>
      <c r="B187" s="1" t="s">
        <v>214</v>
      </c>
      <c r="C187" s="1">
        <v>2012</v>
      </c>
      <c r="D187" s="1" t="s">
        <v>197</v>
      </c>
      <c r="E187" s="1" t="str">
        <f t="shared" si="16"/>
        <v>2012-MIA</v>
      </c>
      <c r="F187" s="7" t="s">
        <v>93</v>
      </c>
      <c r="G187" s="7" cm="1">
        <f t="array" ref="G187">_xlfn.XLOOKUP($C187&amp;$D187&amp;$F187,[1]TEAMS!$C$1:$C$844&amp;[1]TEAMS!$D$1:$D$844&amp;[1]TEAMS!$F$1:$F$844,[1]TEAMS!G$1:G$844,"",0)</f>
        <v>6</v>
      </c>
      <c r="H187" s="7" t="str" cm="1">
        <f t="array" ref="H187">_xlfn.XLOOKUP($C187&amp;$D187&amp;$F187,[1]TEAMS!$C$1:$C$844&amp;[1]TEAMS!$D$1:$D$844&amp;[1]TEAMS!$F$1:$F$844,[1]TEAMS!H$1:H$844,"",0)</f>
        <v>SF</v>
      </c>
      <c r="I187" s="8" cm="1">
        <f t="array" ref="I187">_xlfn.XLOOKUP($C187&amp;$D187&amp;$F187,[1]TEAMS!$C$1:$C$844&amp;[1]TEAMS!$D$1:$D$844&amp;[1]TEAMS!$F$1:$F$844,[1]TEAMS!BG$1:BG$844,"",0)</f>
        <v>3.26</v>
      </c>
      <c r="J187" s="9">
        <f t="shared" si="17"/>
        <v>3</v>
      </c>
      <c r="K187" s="7" cm="1">
        <f t="array" ref="K187">_xlfn.XLOOKUP($C187&amp;$D187&amp;$F187,[1]TEAMS!$C$1:$C$844&amp;[1]TEAMS!$D$1:$D$844&amp;[1]TEAMS!$F$1:$F$844,[1]TEAMS!J$1:J$844,"",0)</f>
        <v>81</v>
      </c>
      <c r="L187" s="7" cm="1">
        <f t="array" ref="L187">_xlfn.XLOOKUP($C187&amp;$D187&amp;$F187,[1]TEAMS!$C$1:$C$844&amp;[1]TEAMS!$D$1:$D$844&amp;[1]TEAMS!$F$1:$F$844,[1]TEAMS!L$1:L$844,"",0)</f>
        <v>250</v>
      </c>
      <c r="M187" s="10" cm="1">
        <f t="array" ref="M187">_xlfn.XLOOKUP($C187&amp;$D187&amp;$F187,[1]TEAMS!$C$1:$C$844&amp;[1]TEAMS!$D$1:$D$844&amp;[1]TEAMS!$F$1:$F$844,[1]TEAMS!N$1:N$844,"",0)</f>
        <v>26.785034290096672</v>
      </c>
      <c r="N187" s="7" cm="1">
        <f t="array" ref="N187">_xlfn.XLOOKUP($C187&amp;$D187&amp;$F187,[1]TEAMS!$C$1:$C$844&amp;[1]TEAMS!$D$1:$D$844&amp;[1]TEAMS!$F$1:$F$844,[1]TEAMS!O$1:O$844,"",0)</f>
        <v>84.25</v>
      </c>
      <c r="O187" s="11" cm="1">
        <f t="array" ref="O187">_xlfn.XLOOKUP($C187&amp;$D187&amp;$F187,[1]TEAMS!$C$1:$C$844&amp;[1]TEAMS!$D$1:$D$844&amp;[1]TEAMS!$F$1:$F$844,[1]TEAMS!P$1:P$844,"",0)</f>
        <v>1.0401234567901234</v>
      </c>
      <c r="P187" s="10" cm="1">
        <f t="array" ref="P187">_xlfn.XLOOKUP($C187&amp;$D187&amp;$F187,[1]TEAMS!$C$1:$C$844&amp;[1]TEAMS!$D$1:$D$844&amp;[1]TEAMS!$F$1:$F$844,[1]TEAMS!R$1:R$844,"",0)</f>
        <v>27.475000000000001</v>
      </c>
      <c r="Q187" s="7" t="str" cm="1">
        <f t="array" ref="Q187">_xlfn.XLOOKUP($C187&amp;$D187&amp;$F187,[1]TEAMS!$C$1:$C$844&amp;[1]TEAMS!$D$1:$D$844&amp;[1]TEAMS!$F$1:$F$844,[1]TEAMS!S$1:S$844,"",0)</f>
        <v>us</v>
      </c>
      <c r="R187" s="7" t="str" cm="1">
        <f t="array" ref="R187">_xlfn.XLOOKUP($C187&amp;$D187&amp;$F187,[1]TEAMS!$C$1:$C$844&amp;[1]TEAMS!$D$1:$D$844&amp;[1]TEAMS!$F$1:$F$844,[1]TEAMS!T$1:T$844,"",0)</f>
        <v>United States</v>
      </c>
      <c r="S187" s="7" t="str" cm="1">
        <f t="array" ref="S187">_xlfn.XLOOKUP($C187&amp;$D187&amp;$F187,[1]TEAMS!$C$1:$C$844&amp;[1]TEAMS!$D$1:$D$844&amp;[1]TEAMS!$F$1:$F$844,[1]TEAMS!U$1:U$844,"",0)</f>
        <v>North America</v>
      </c>
      <c r="T187" s="7" t="str" cm="1">
        <f t="array" ref="T187">_xlfn.XLOOKUP($C187&amp;$D187&amp;$F187,[1]TEAMS!$C$1:$C$844&amp;[1]TEAMS!$D$1:$D$844&amp;[1]TEAMS!$F$1:$F$844,[1]TEAMS!V$1:V$844,"",0)</f>
        <v>Americas</v>
      </c>
      <c r="U187" s="7" cm="1">
        <f t="array" ref="U187">_xlfn.XLOOKUP($C187&amp;$D187&amp;$F187,[1]TEAMS!$C$1:$C$844&amp;[1]TEAMS!$D$1:$D$844&amp;[1]TEAMS!$F$1:$F$844,[1]TEAMS!W$1:W$844,"",0)</f>
        <v>8</v>
      </c>
      <c r="V187" s="7" t="str" cm="1">
        <f t="array" ref="V187">_xlfn.XLOOKUP($C187&amp;$D187&amp;$F187,[1]TEAMS!$C$1:$C$844&amp;[1]TEAMS!$D$1:$D$844&amp;[1]TEAMS!$F$1:$F$844,[1]TEAMS!Z$1:Z$844,"",0)</f>
        <v>High School</v>
      </c>
      <c r="W187" s="7" t="str" cm="1">
        <f t="array" ref="W187">_xlfn.XLOOKUP($C187&amp;$D187&amp;$F187,[1]TEAMS!$C$1:$C$844&amp;[1]TEAMS!$D$1:$D$844&amp;[1]TEAMS!$F$1:$F$844,[1]TEAMS!X$1:X$844,"",0)</f>
        <v>H.S.</v>
      </c>
      <c r="X187" s="7" cm="1">
        <f t="array" ref="X187">_xlfn.XLOOKUP($C187&amp;$D187&amp;$F187,[1]TEAMS!$C$1:$C$844&amp;[1]TEAMS!$D$1:$D$844&amp;[1]TEAMS!$F$1:$F$844,[1]TEAMS!AF$1:AF$844,"",0)</f>
        <v>16022500</v>
      </c>
      <c r="Y187" s="8" cm="1">
        <f t="array" ref="Y187">_xlfn.XLOOKUP($C187&amp;$D187&amp;$F187,[1]TEAMS!$C$1:$C$844&amp;[1]TEAMS!$D$1:$D$844&amp;[1]TEAMS!$F$1:$F$844,[1]TEAMS!AG$1:AG$844,"",0)</f>
        <v>0.21617713872486022</v>
      </c>
      <c r="Z187" s="7" cm="1">
        <f t="array" ref="Z187">_xlfn.XLOOKUP($C187&amp;$D187&amp;$F187,[1]TEAMS!$C$1:$C$844&amp;[1]TEAMS!$D$1:$D$844&amp;[1]TEAMS!$F$1:$F$844,[1]TEAMS!AJ$1:AJ$844,"",0)</f>
        <v>2326</v>
      </c>
      <c r="AA187" s="7" cm="1">
        <f t="array" ref="AA187">_xlfn.XLOOKUP($C187&amp;$D187&amp;$F187,[1]TEAMS!$C$1:$C$844&amp;[1]TEAMS!$D$1:$D$844&amp;[1]TEAMS!$F$1:$F$844,[1]TEAMS!AR$1:AR$844,"",0)</f>
        <v>3.6</v>
      </c>
      <c r="AB187" s="8">
        <f t="shared" si="15"/>
        <v>0.52207743624914271</v>
      </c>
      <c r="AC187" s="7" cm="1">
        <f t="array" ref="AC187">_xlfn.XLOOKUP($C187&amp;$D187&amp;$F187,[1]TEAMS!$C$1:$C$844&amp;[1]TEAMS!$D$1:$D$844&amp;[1]TEAMS!$F$1:$F$844,[1]TEAMS!AL$1:AL$844,0,0)</f>
        <v>10</v>
      </c>
      <c r="AD187" s="7" cm="1">
        <f t="array" ref="AD187">_xlfn.XLOOKUP($C187&amp;$D187&amp;$F187,[1]TEAMS!$C$1:$C$844&amp;[1]TEAMS!$D$1:$D$844&amp;[1]TEAMS!$F$1:$F$844,[1]TEAMS!AM$1:AM$844,0,0)</f>
        <v>4.5</v>
      </c>
      <c r="AE187" s="7" cm="1">
        <f t="array" ref="AE187">_xlfn.XLOOKUP($C187&amp;$D187&amp;$F187,[1]TEAMS!$C$1:$C$844&amp;[1]TEAMS!$D$1:$D$844&amp;[1]TEAMS!$F$1:$F$844,[1]TEAMS!AN$1:AN$844,0,0)</f>
        <v>14.5</v>
      </c>
      <c r="AF187" s="7"/>
      <c r="AG187" s="8">
        <f t="shared" si="18"/>
        <v>1.105</v>
      </c>
      <c r="AH187" s="8" cm="1">
        <f t="array" ref="AH187">IF(OR($AE187="",$Z187=""),0,SUMPRODUCT(--($C$2:$C$528=$C187),--($D$2:$D$528=$D187),$Z$2:$Z$528,$AE$2:$AE$528)/SUMIFS($Z$2:$Z$528,$C$2:$C$528,$C187,$D$2:$D$528,$D187))</f>
        <v>5.3505642496414989</v>
      </c>
      <c r="AI187" s="7" cm="1">
        <f t="array" ref="AI187">_xlfn.XLOOKUP($C187&amp;$D187&amp;$F187,[1]TEAMS!$C$1:$C$844&amp;[1]TEAMS!$D$1:$D$844&amp;[1]TEAMS!$F$1:$F$844,[1]TEAMS!AO$1:AO$844,"",0)</f>
        <v>9.6</v>
      </c>
      <c r="AJ187" s="8">
        <f t="shared" si="19"/>
        <v>1.6690104166666668</v>
      </c>
      <c r="AK187" s="8" cm="1">
        <f t="array" ref="AK187">IF(OR($AI187="",$Z187=""),0,SUMPRODUCT(--($C$2:$C$528=$C187),--($D$2:$D$528=$D187),$Z$2:$Z$528,$AI$2:$AI$528)/SUMIFS($Z$2:$Z$528,$C$2:$C$528,$C187,$D$2:$D$528,$D187))</f>
        <v>1.5252883596234179</v>
      </c>
      <c r="AL187" s="7" cm="1">
        <f t="array" ref="AL187">_xlfn.XLOOKUP($C187&amp;$D187&amp;$F187,[1]TEAMS!$C$1:$C$844&amp;[1]TEAMS!$D$1:$D$844&amp;[1]TEAMS!$F$1:$F$844,[1]TEAMS!AP$1:AP$844,"",0)</f>
        <v>6.28</v>
      </c>
      <c r="AM187" s="8">
        <f t="shared" si="20"/>
        <v>2.5513535031847132</v>
      </c>
      <c r="AN187" s="8" cm="1">
        <f t="array" ref="AN187">IF(OR($AL187="",$Z187=""),0,SUMPRODUCT(--($C$2:$C$528=$C187),--($D$2:$D$528=$D187),$Z$2:$Z$528,$AL$2:$AL$528)/SUMIFS($Z$2:$Z$528,$C$2:$C$528,$C187,$D$2:$D$528,$D187))</f>
        <v>1.2060016210486941</v>
      </c>
      <c r="AO187" s="7" cm="1">
        <f t="array" ref="AO187">_xlfn.XLOOKUP($C187&amp;$D187&amp;$F187,[1]TEAMS!$C$1:$C$844&amp;[1]TEAMS!$D$1:$D$844&amp;[1]TEAMS!$F$1:$F$844,[1]TEAMS!AQ$1:AQ$844,0,0)</f>
        <v>32</v>
      </c>
      <c r="AP187" s="7" cm="1">
        <f t="array" ref="AP187">_xlfn.XLOOKUP($C187&amp;$D187&amp;$F187,[1]TEAMS!$C$1:$C$844&amp;[1]TEAMS!$D$1:$D$844&amp;[1]TEAMS!$F$1:$F$844,[1]TEAMS!AS$1:AS$844,0,0)</f>
        <v>60.5</v>
      </c>
      <c r="AQ187" s="10" cm="1">
        <f t="array" ref="AQ187">_xlfn.XLOOKUP($C187&amp;$D187&amp;$F187,[1]TEAMS!$C$1:$C$844&amp;[1]TEAMS!$D$1:$D$844&amp;[1]TEAMS!$F$1:$F$844,[1]TEAMS!AT$1:AT$844,0,0)</f>
        <v>33.6</v>
      </c>
      <c r="AR187" s="10" cm="1">
        <f t="array" ref="AR187">_xlfn.XLOOKUP($C187&amp;$D187&amp;$F187,[1]TEAMS!$C$1:$C$844&amp;[1]TEAMS!$D$1:$D$844&amp;[1]TEAMS!$F$1:$F$844,[1]TEAMS!AU$1:AU$844,0,0)</f>
        <v>2.6</v>
      </c>
      <c r="AS187" s="10" cm="1">
        <f t="array" ref="AS187">_xlfn.XLOOKUP($C187&amp;$D187&amp;$F187,[1]TEAMS!$C$1:$C$844&amp;[1]TEAMS!$D$1:$D$844&amp;[1]TEAMS!$F$1:$F$844,[1]TEAMS!AV$1:AV$844,0,0)</f>
        <v>1.7</v>
      </c>
      <c r="AT187" s="10" cm="1">
        <f t="array" ref="AT187">_xlfn.XLOOKUP($C187&amp;$D187&amp;$F187,[1]TEAMS!$C$1:$C$844&amp;[1]TEAMS!$D$1:$D$844&amp;[1]TEAMS!$F$1:$F$844,[1]TEAMS!AW$1:AW$844,0,0)</f>
        <v>13.3</v>
      </c>
      <c r="AU187" s="10" cm="1">
        <f t="array" ref="AU187">_xlfn.XLOOKUP($C187&amp;$D187&amp;$F187,[1]TEAMS!$C$1:$C$844&amp;[1]TEAMS!$D$1:$D$844&amp;[1]TEAMS!$F$1:$F$844,[1]TEAMS!AX$1:AX$844,0,0)</f>
        <v>2.5263157894736841</v>
      </c>
      <c r="AV187" s="10" cm="1">
        <f t="array" ref="AV187">_xlfn.XLOOKUP($C187&amp;$D187&amp;$F187,[1]TEAMS!$C$1:$C$844&amp;[1]TEAMS!$D$1:$D$844&amp;[1]TEAMS!$F$1:$F$844,[1]TEAMS!AY$1:AY$844,0,0)</f>
        <v>4.3</v>
      </c>
      <c r="AW187" s="7"/>
      <c r="AX187" s="7"/>
      <c r="BB187" s="1" t="s">
        <v>214</v>
      </c>
      <c r="BC187" s="1">
        <v>2012</v>
      </c>
      <c r="BD187" s="1" t="s">
        <v>197</v>
      </c>
      <c r="BE187" s="7" t="s">
        <v>93</v>
      </c>
      <c r="BH187">
        <v>16022500</v>
      </c>
    </row>
    <row r="188" spans="1:60" x14ac:dyDescent="0.2">
      <c r="A188" s="1" t="str">
        <f t="shared" si="14"/>
        <v>2012-MIA-Dwyane Wade</v>
      </c>
      <c r="B188" s="1" t="s">
        <v>214</v>
      </c>
      <c r="C188" s="1">
        <v>2012</v>
      </c>
      <c r="D188" s="1" t="s">
        <v>197</v>
      </c>
      <c r="E188" s="1" t="str">
        <f t="shared" si="16"/>
        <v>2012-MIA</v>
      </c>
      <c r="F188" s="7" t="s">
        <v>199</v>
      </c>
      <c r="G188" s="7" cm="1">
        <f t="array" ref="G188">_xlfn.XLOOKUP($C188&amp;$D188&amp;$F188,[1]TEAMS!$C$1:$C$844&amp;[1]TEAMS!$D$1:$D$844&amp;[1]TEAMS!$F$1:$F$844,[1]TEAMS!G$1:G$844,"",0)</f>
        <v>3</v>
      </c>
      <c r="H188" s="7" t="str" cm="1">
        <f t="array" ref="H188">_xlfn.XLOOKUP($C188&amp;$D188&amp;$F188,[1]TEAMS!$C$1:$C$844&amp;[1]TEAMS!$D$1:$D$844&amp;[1]TEAMS!$F$1:$F$844,[1]TEAMS!H$1:H$844,"",0)</f>
        <v>SG</v>
      </c>
      <c r="I188" s="8" cm="1">
        <f t="array" ref="I188">_xlfn.XLOOKUP($C188&amp;$D188&amp;$F188,[1]TEAMS!$C$1:$C$844&amp;[1]TEAMS!$D$1:$D$844&amp;[1]TEAMS!$F$1:$F$844,[1]TEAMS!BG$1:BG$844,"",0)</f>
        <v>1.9400000000000002</v>
      </c>
      <c r="J188" s="9">
        <f t="shared" si="17"/>
        <v>2</v>
      </c>
      <c r="K188" s="7" cm="1">
        <f t="array" ref="K188">_xlfn.XLOOKUP($C188&amp;$D188&amp;$F188,[1]TEAMS!$C$1:$C$844&amp;[1]TEAMS!$D$1:$D$844&amp;[1]TEAMS!$F$1:$F$844,[1]TEAMS!J$1:J$844,"",0)</f>
        <v>76</v>
      </c>
      <c r="L188" s="7" cm="1">
        <f t="array" ref="L188">_xlfn.XLOOKUP($C188&amp;$D188&amp;$F188,[1]TEAMS!$C$1:$C$844&amp;[1]TEAMS!$D$1:$D$844&amp;[1]TEAMS!$F$1:$F$844,[1]TEAMS!L$1:L$844,"",0)</f>
        <v>220</v>
      </c>
      <c r="M188" s="10" cm="1">
        <f t="array" ref="M188">_xlfn.XLOOKUP($C188&amp;$D188&amp;$F188,[1]TEAMS!$C$1:$C$844&amp;[1]TEAMS!$D$1:$D$844&amp;[1]TEAMS!$F$1:$F$844,[1]TEAMS!N$1:N$844,"",0)</f>
        <v>26.774275758318101</v>
      </c>
      <c r="N188" s="7" cm="1">
        <f t="array" ref="N188">_xlfn.XLOOKUP($C188&amp;$D188&amp;$F188,[1]TEAMS!$C$1:$C$844&amp;[1]TEAMS!$D$1:$D$844&amp;[1]TEAMS!$F$1:$F$844,[1]TEAMS!O$1:O$844,"",0)</f>
        <v>83</v>
      </c>
      <c r="O188" s="11" cm="1">
        <f t="array" ref="O188">_xlfn.XLOOKUP($C188&amp;$D188&amp;$F188,[1]TEAMS!$C$1:$C$844&amp;[1]TEAMS!$D$1:$D$844&amp;[1]TEAMS!$F$1:$F$844,[1]TEAMS!P$1:P$844,"",0)</f>
        <v>1.0921052631578947</v>
      </c>
      <c r="P188" s="10" cm="1">
        <f t="array" ref="P188">_xlfn.XLOOKUP($C188&amp;$D188&amp;$F188,[1]TEAMS!$C$1:$C$844&amp;[1]TEAMS!$D$1:$D$844&amp;[1]TEAMS!$F$1:$F$844,[1]TEAMS!R$1:R$844,"",0)</f>
        <v>30.427777777777777</v>
      </c>
      <c r="Q188" s="7" t="str" cm="1">
        <f t="array" ref="Q188">_xlfn.XLOOKUP($C188&amp;$D188&amp;$F188,[1]TEAMS!$C$1:$C$844&amp;[1]TEAMS!$D$1:$D$844&amp;[1]TEAMS!$F$1:$F$844,[1]TEAMS!S$1:S$844,"",0)</f>
        <v>us</v>
      </c>
      <c r="R188" s="7" t="str" cm="1">
        <f t="array" ref="R188">_xlfn.XLOOKUP($C188&amp;$D188&amp;$F188,[1]TEAMS!$C$1:$C$844&amp;[1]TEAMS!$D$1:$D$844&amp;[1]TEAMS!$F$1:$F$844,[1]TEAMS!T$1:T$844,"",0)</f>
        <v>United States</v>
      </c>
      <c r="S188" s="7" t="str" cm="1">
        <f t="array" ref="S188">_xlfn.XLOOKUP($C188&amp;$D188&amp;$F188,[1]TEAMS!$C$1:$C$844&amp;[1]TEAMS!$D$1:$D$844&amp;[1]TEAMS!$F$1:$F$844,[1]TEAMS!U$1:U$844,"",0)</f>
        <v>North America</v>
      </c>
      <c r="T188" s="7" t="str" cm="1">
        <f t="array" ref="T188">_xlfn.XLOOKUP($C188&amp;$D188&amp;$F188,[1]TEAMS!$C$1:$C$844&amp;[1]TEAMS!$D$1:$D$844&amp;[1]TEAMS!$F$1:$F$844,[1]TEAMS!V$1:V$844,"",0)</f>
        <v>Americas</v>
      </c>
      <c r="U188" s="7" cm="1">
        <f t="array" ref="U188">_xlfn.XLOOKUP($C188&amp;$D188&amp;$F188,[1]TEAMS!$C$1:$C$844&amp;[1]TEAMS!$D$1:$D$844&amp;[1]TEAMS!$F$1:$F$844,[1]TEAMS!W$1:W$844,"",0)</f>
        <v>8</v>
      </c>
      <c r="V188" s="7" t="str" cm="1">
        <f t="array" ref="V188">_xlfn.XLOOKUP($C188&amp;$D188&amp;$F188,[1]TEAMS!$C$1:$C$844&amp;[1]TEAMS!$D$1:$D$844&amp;[1]TEAMS!$F$1:$F$844,[1]TEAMS!Z$1:Z$844,"",0)</f>
        <v>Marquette</v>
      </c>
      <c r="W188" s="7" t="str" cm="1">
        <f t="array" ref="W188">_xlfn.XLOOKUP($C188&amp;$D188&amp;$F188,[1]TEAMS!$C$1:$C$844&amp;[1]TEAMS!$D$1:$D$844&amp;[1]TEAMS!$F$1:$F$844,[1]TEAMS!X$1:X$844,"",0)</f>
        <v>BIG EAST</v>
      </c>
      <c r="X188" s="7" cm="1">
        <f t="array" ref="X188">_xlfn.XLOOKUP($C188&amp;$D188&amp;$F188,[1]TEAMS!$C$1:$C$844&amp;[1]TEAMS!$D$1:$D$844&amp;[1]TEAMS!$F$1:$F$844,[1]TEAMS!AF$1:AF$844,"",0)</f>
        <v>15691000</v>
      </c>
      <c r="Y188" s="8" cm="1">
        <f t="array" ref="Y188">_xlfn.XLOOKUP($C188&amp;$D188&amp;$F188,[1]TEAMS!$C$1:$C$844&amp;[1]TEAMS!$D$1:$D$844&amp;[1]TEAMS!$F$1:$F$844,[1]TEAMS!AG$1:AG$844,"",0)</f>
        <v>0.21170450826848378</v>
      </c>
      <c r="Z188" s="7" cm="1">
        <f t="array" ref="Z188">_xlfn.XLOOKUP($C188&amp;$D188&amp;$F188,[1]TEAMS!$C$1:$C$844&amp;[1]TEAMS!$D$1:$D$844&amp;[1]TEAMS!$F$1:$F$844,[1]TEAMS!AJ$1:AJ$844,"",0)</f>
        <v>1625</v>
      </c>
      <c r="AA188" s="7" cm="1">
        <f t="array" ref="AA188">_xlfn.XLOOKUP($C188&amp;$D188&amp;$F188,[1]TEAMS!$C$1:$C$844&amp;[1]TEAMS!$D$1:$D$844&amp;[1]TEAMS!$F$1:$F$844,[1]TEAMS!AR$1:AR$844,"",0)</f>
        <v>26.37</v>
      </c>
      <c r="AB188" s="8">
        <f t="shared" si="15"/>
        <v>2.6716908784836959</v>
      </c>
      <c r="AC188" s="7" cm="1">
        <f t="array" ref="AC188">_xlfn.XLOOKUP($C188&amp;$D188&amp;$F188,[1]TEAMS!$C$1:$C$844&amp;[1]TEAMS!$D$1:$D$844&amp;[1]TEAMS!$F$1:$F$844,[1]TEAMS!AL$1:AL$844,0,0)</f>
        <v>4.8</v>
      </c>
      <c r="AD188" s="7" cm="1">
        <f t="array" ref="AD188">_xlfn.XLOOKUP($C188&amp;$D188&amp;$F188,[1]TEAMS!$C$1:$C$844&amp;[1]TEAMS!$D$1:$D$844&amp;[1]TEAMS!$F$1:$F$844,[1]TEAMS!AM$1:AM$844,0,0)</f>
        <v>2.9</v>
      </c>
      <c r="AE188" s="7" cm="1">
        <f t="array" ref="AE188">_xlfn.XLOOKUP($C188&amp;$D188&amp;$F188,[1]TEAMS!$C$1:$C$844&amp;[1]TEAMS!$D$1:$D$844&amp;[1]TEAMS!$F$1:$F$844,[1]TEAMS!AN$1:AN$844,0,0)</f>
        <v>7.7</v>
      </c>
      <c r="AF188" s="7"/>
      <c r="AG188" s="8">
        <f t="shared" si="18"/>
        <v>2.0377922077922079</v>
      </c>
      <c r="AH188" s="8" cm="1">
        <f t="array" ref="AH188">IF(OR($AE188="",$Z188=""),0,SUMPRODUCT(--($C$2:$C$528=$C188),--($D$2:$D$528=$D188),$Z$2:$Z$528,$AE$2:$AE$528)/SUMIFS($Z$2:$Z$528,$C$2:$C$528,$C188,$D$2:$D$528,$D188))</f>
        <v>5.3505642496414989</v>
      </c>
      <c r="AI188" s="7" cm="1">
        <f t="array" ref="AI188">_xlfn.XLOOKUP($C188&amp;$D188&amp;$F188,[1]TEAMS!$C$1:$C$844&amp;[1]TEAMS!$D$1:$D$844&amp;[1]TEAMS!$F$1:$F$844,[1]TEAMS!AO$1:AO$844,"",0)</f>
        <v>7.3</v>
      </c>
      <c r="AJ188" s="8">
        <f t="shared" si="19"/>
        <v>2.1494520547945206</v>
      </c>
      <c r="AK188" s="8" cm="1">
        <f t="array" ref="AK188">IF(OR($AI188="",$Z188=""),0,SUMPRODUCT(--($C$2:$C$528=$C188),--($D$2:$D$528=$D188),$Z$2:$Z$528,$AI$2:$AI$528)/SUMIFS($Z$2:$Z$528,$C$2:$C$528,$C188,$D$2:$D$528,$D188))</f>
        <v>1.5252883596234179</v>
      </c>
      <c r="AL188" s="7" cm="1">
        <f t="array" ref="AL188">_xlfn.XLOOKUP($C188&amp;$D188&amp;$F188,[1]TEAMS!$C$1:$C$844&amp;[1]TEAMS!$D$1:$D$844&amp;[1]TEAMS!$F$1:$F$844,[1]TEAMS!AP$1:AP$844,"",0)</f>
        <v>4.47</v>
      </c>
      <c r="AM188" s="8">
        <f t="shared" si="20"/>
        <v>3.5102908277404925</v>
      </c>
      <c r="AN188" s="8" cm="1">
        <f t="array" ref="AN188">IF(OR($AL188="",$Z188=""),0,SUMPRODUCT(--($C$2:$C$528=$C188),--($D$2:$D$528=$D188),$Z$2:$Z$528,$AL$2:$AL$528)/SUMIFS($Z$2:$Z$528,$C$2:$C$528,$C188,$D$2:$D$528,$D188))</f>
        <v>1.2060016210486941</v>
      </c>
      <c r="AO188" s="7" cm="1">
        <f t="array" ref="AO188">_xlfn.XLOOKUP($C188&amp;$D188&amp;$F188,[1]TEAMS!$C$1:$C$844&amp;[1]TEAMS!$D$1:$D$844&amp;[1]TEAMS!$F$1:$F$844,[1]TEAMS!AQ$1:AQ$844,0,0)</f>
        <v>31.3</v>
      </c>
      <c r="AP188" s="7" cm="1">
        <f t="array" ref="AP188">_xlfn.XLOOKUP($C188&amp;$D188&amp;$F188,[1]TEAMS!$C$1:$C$844&amp;[1]TEAMS!$D$1:$D$844&amp;[1]TEAMS!$F$1:$F$844,[1]TEAMS!AS$1:AS$844,0,0)</f>
        <v>55.900000000000006</v>
      </c>
      <c r="AQ188" s="10" cm="1">
        <f t="array" ref="AQ188">_xlfn.XLOOKUP($C188&amp;$D188&amp;$F188,[1]TEAMS!$C$1:$C$844&amp;[1]TEAMS!$D$1:$D$844&amp;[1]TEAMS!$F$1:$F$844,[1]TEAMS!AT$1:AT$844,0,0)</f>
        <v>27.3</v>
      </c>
      <c r="AR188" s="10" cm="1">
        <f t="array" ref="AR188">_xlfn.XLOOKUP($C188&amp;$D188&amp;$F188,[1]TEAMS!$C$1:$C$844&amp;[1]TEAMS!$D$1:$D$844&amp;[1]TEAMS!$F$1:$F$844,[1]TEAMS!AU$1:AU$844,0,0)</f>
        <v>2.7</v>
      </c>
      <c r="AS188" s="10" cm="1">
        <f t="array" ref="AS188">_xlfn.XLOOKUP($C188&amp;$D188&amp;$F188,[1]TEAMS!$C$1:$C$844&amp;[1]TEAMS!$D$1:$D$844&amp;[1]TEAMS!$F$1:$F$844,[1]TEAMS!AV$1:AV$844,0,0)</f>
        <v>3.1</v>
      </c>
      <c r="AT188" s="10" cm="1">
        <f t="array" ref="AT188">_xlfn.XLOOKUP($C188&amp;$D188&amp;$F188,[1]TEAMS!$C$1:$C$844&amp;[1]TEAMS!$D$1:$D$844&amp;[1]TEAMS!$F$1:$F$844,[1]TEAMS!AW$1:AW$844,0,0)</f>
        <v>11.8</v>
      </c>
      <c r="AU188" s="10" cm="1">
        <f t="array" ref="AU188">_xlfn.XLOOKUP($C188&amp;$D188&amp;$F188,[1]TEAMS!$C$1:$C$844&amp;[1]TEAMS!$D$1:$D$844&amp;[1]TEAMS!$F$1:$F$844,[1]TEAMS!AX$1:AX$844,0,0)</f>
        <v>2.3135593220338984</v>
      </c>
      <c r="AV188" s="10" cm="1">
        <f t="array" ref="AV188">_xlfn.XLOOKUP($C188&amp;$D188&amp;$F188,[1]TEAMS!$C$1:$C$844&amp;[1]TEAMS!$D$1:$D$844&amp;[1]TEAMS!$F$1:$F$844,[1]TEAMS!AY$1:AY$844,0,0)</f>
        <v>5.8000000000000007</v>
      </c>
      <c r="AW188" s="7"/>
      <c r="AX188" s="7"/>
      <c r="BB188" s="1" t="s">
        <v>214</v>
      </c>
      <c r="BC188" s="1">
        <v>2012</v>
      </c>
      <c r="BD188" s="1" t="s">
        <v>197</v>
      </c>
      <c r="BE188" s="7" t="s">
        <v>199</v>
      </c>
      <c r="BH188">
        <v>15691000</v>
      </c>
    </row>
    <row r="189" spans="1:60" x14ac:dyDescent="0.2">
      <c r="A189" s="1" t="str">
        <f t="shared" si="14"/>
        <v>2012-MIA-Mike Miller</v>
      </c>
      <c r="B189" s="1" t="s">
        <v>214</v>
      </c>
      <c r="C189" s="1">
        <v>2012</v>
      </c>
      <c r="D189" s="1" t="s">
        <v>197</v>
      </c>
      <c r="E189" s="1" t="str">
        <f t="shared" si="16"/>
        <v>2012-MIA</v>
      </c>
      <c r="F189" s="7" t="s">
        <v>200</v>
      </c>
      <c r="G189" s="7" cm="1">
        <f t="array" ref="G189">_xlfn.XLOOKUP($C189&amp;$D189&amp;$F189,[1]TEAMS!$C$1:$C$844&amp;[1]TEAMS!$D$1:$D$844&amp;[1]TEAMS!$F$1:$F$844,[1]TEAMS!G$1:G$844,"",0)</f>
        <v>13</v>
      </c>
      <c r="H189" s="7" t="str" cm="1">
        <f t="array" ref="H189">_xlfn.XLOOKUP($C189&amp;$D189&amp;$F189,[1]TEAMS!$C$1:$C$844&amp;[1]TEAMS!$D$1:$D$844&amp;[1]TEAMS!$F$1:$F$844,[1]TEAMS!H$1:H$844,"",0)</f>
        <v>SG</v>
      </c>
      <c r="I189" s="8" cm="1">
        <f t="array" ref="I189">_xlfn.XLOOKUP($C189&amp;$D189&amp;$F189,[1]TEAMS!$C$1:$C$844&amp;[1]TEAMS!$D$1:$D$844&amp;[1]TEAMS!$F$1:$F$844,[1]TEAMS!BG$1:BG$844,"",0)</f>
        <v>2.34</v>
      </c>
      <c r="J189" s="9">
        <f t="shared" si="17"/>
        <v>2</v>
      </c>
      <c r="K189" s="7" cm="1">
        <f t="array" ref="K189">_xlfn.XLOOKUP($C189&amp;$D189&amp;$F189,[1]TEAMS!$C$1:$C$844&amp;[1]TEAMS!$D$1:$D$844&amp;[1]TEAMS!$F$1:$F$844,[1]TEAMS!J$1:J$844,"",0)</f>
        <v>80</v>
      </c>
      <c r="L189" s="7" cm="1">
        <f t="array" ref="L189">_xlfn.XLOOKUP($C189&amp;$D189&amp;$F189,[1]TEAMS!$C$1:$C$844&amp;[1]TEAMS!$D$1:$D$844&amp;[1]TEAMS!$F$1:$F$844,[1]TEAMS!L$1:L$844,"",0)</f>
        <v>218</v>
      </c>
      <c r="M189" s="10" cm="1">
        <f t="array" ref="M189">_xlfn.XLOOKUP($C189&amp;$D189&amp;$F189,[1]TEAMS!$C$1:$C$844&amp;[1]TEAMS!$D$1:$D$844&amp;[1]TEAMS!$F$1:$F$844,[1]TEAMS!N$1:N$844,"",0)</f>
        <v>23.944113109410427</v>
      </c>
      <c r="N189" s="7" cm="1">
        <f t="array" ref="N189">_xlfn.XLOOKUP($C189&amp;$D189&amp;$F189,[1]TEAMS!$C$1:$C$844&amp;[1]TEAMS!$D$1:$D$844&amp;[1]TEAMS!$F$1:$F$844,[1]TEAMS!O$1:O$844,"",0)</f>
        <v>83</v>
      </c>
      <c r="O189" s="11" cm="1">
        <f t="array" ref="O189">_xlfn.XLOOKUP($C189&amp;$D189&amp;$F189,[1]TEAMS!$C$1:$C$844&amp;[1]TEAMS!$D$1:$D$844&amp;[1]TEAMS!$F$1:$F$844,[1]TEAMS!P$1:P$844,"",0)</f>
        <v>1.0375000000000001</v>
      </c>
      <c r="P189" s="10" cm="1">
        <f t="array" ref="P189">_xlfn.XLOOKUP($C189&amp;$D189&amp;$F189,[1]TEAMS!$C$1:$C$844&amp;[1]TEAMS!$D$1:$D$844&amp;[1]TEAMS!$F$1:$F$844,[1]TEAMS!R$1:R$844,"",0)</f>
        <v>32.338888888888889</v>
      </c>
      <c r="Q189" s="7" t="str" cm="1">
        <f t="array" ref="Q189">_xlfn.XLOOKUP($C189&amp;$D189&amp;$F189,[1]TEAMS!$C$1:$C$844&amp;[1]TEAMS!$D$1:$D$844&amp;[1]TEAMS!$F$1:$F$844,[1]TEAMS!S$1:S$844,"",0)</f>
        <v>us</v>
      </c>
      <c r="R189" s="7" t="str" cm="1">
        <f t="array" ref="R189">_xlfn.XLOOKUP($C189&amp;$D189&amp;$F189,[1]TEAMS!$C$1:$C$844&amp;[1]TEAMS!$D$1:$D$844&amp;[1]TEAMS!$F$1:$F$844,[1]TEAMS!T$1:T$844,"",0)</f>
        <v>United States</v>
      </c>
      <c r="S189" s="7" t="str" cm="1">
        <f t="array" ref="S189">_xlfn.XLOOKUP($C189&amp;$D189&amp;$F189,[1]TEAMS!$C$1:$C$844&amp;[1]TEAMS!$D$1:$D$844&amp;[1]TEAMS!$F$1:$F$844,[1]TEAMS!U$1:U$844,"",0)</f>
        <v>North America</v>
      </c>
      <c r="T189" s="7" t="str" cm="1">
        <f t="array" ref="T189">_xlfn.XLOOKUP($C189&amp;$D189&amp;$F189,[1]TEAMS!$C$1:$C$844&amp;[1]TEAMS!$D$1:$D$844&amp;[1]TEAMS!$F$1:$F$844,[1]TEAMS!V$1:V$844,"",0)</f>
        <v>Americas</v>
      </c>
      <c r="U189" s="7" cm="1">
        <f t="array" ref="U189">_xlfn.XLOOKUP($C189&amp;$D189&amp;$F189,[1]TEAMS!$C$1:$C$844&amp;[1]TEAMS!$D$1:$D$844&amp;[1]TEAMS!$F$1:$F$844,[1]TEAMS!W$1:W$844,"",0)</f>
        <v>11</v>
      </c>
      <c r="V189" s="7" t="str" cm="1">
        <f t="array" ref="V189">_xlfn.XLOOKUP($C189&amp;$D189&amp;$F189,[1]TEAMS!$C$1:$C$844&amp;[1]TEAMS!$D$1:$D$844&amp;[1]TEAMS!$F$1:$F$844,[1]TEAMS!Z$1:Z$844,"",0)</f>
        <v>Florida</v>
      </c>
      <c r="W189" s="7" t="str" cm="1">
        <f t="array" ref="W189">_xlfn.XLOOKUP($C189&amp;$D189&amp;$F189,[1]TEAMS!$C$1:$C$844&amp;[1]TEAMS!$D$1:$D$844&amp;[1]TEAMS!$F$1:$F$844,[1]TEAMS!X$1:X$844,"",0)</f>
        <v>SEC</v>
      </c>
      <c r="X189" s="7" cm="1">
        <f t="array" ref="X189">_xlfn.XLOOKUP($C189&amp;$D189&amp;$F189,[1]TEAMS!$C$1:$C$844&amp;[1]TEAMS!$D$1:$D$844&amp;[1]TEAMS!$F$1:$F$844,[1]TEAMS!AF$1:AF$844,"",0)</f>
        <v>5400000</v>
      </c>
      <c r="Y189" s="8" cm="1">
        <f t="array" ref="Y189">_xlfn.XLOOKUP($C189&amp;$D189&amp;$F189,[1]TEAMS!$C$1:$C$844&amp;[1]TEAMS!$D$1:$D$844&amp;[1]TEAMS!$F$1:$F$844,[1]TEAMS!AG$1:AG$844,"",0)</f>
        <v>7.2857328701154328E-2</v>
      </c>
      <c r="Z189" s="7" cm="1">
        <f t="array" ref="Z189">_xlfn.XLOOKUP($C189&amp;$D189&amp;$F189,[1]TEAMS!$C$1:$C$844&amp;[1]TEAMS!$D$1:$D$844&amp;[1]TEAMS!$F$1:$F$844,[1]TEAMS!AJ$1:AJ$844,"",0)</f>
        <v>752</v>
      </c>
      <c r="AA189" s="7" cm="1">
        <f t="array" ref="AA189">_xlfn.XLOOKUP($C189&amp;$D189&amp;$F189,[1]TEAMS!$C$1:$C$844&amp;[1]TEAMS!$D$1:$D$844&amp;[1]TEAMS!$F$1:$F$844,[1]TEAMS!AR$1:AR$844,"",0)</f>
        <v>10.4</v>
      </c>
      <c r="AB189" s="8">
        <f t="shared" si="15"/>
        <v>0.48761144709769938</v>
      </c>
      <c r="AC189" s="7" cm="1">
        <f t="array" ref="AC189">_xlfn.XLOOKUP($C189&amp;$D189&amp;$F189,[1]TEAMS!$C$1:$C$844&amp;[1]TEAMS!$D$1:$D$844&amp;[1]TEAMS!$F$1:$F$844,[1]TEAMS!AL$1:AL$844,0,0)</f>
        <v>0.8</v>
      </c>
      <c r="AD189" s="7" cm="1">
        <f t="array" ref="AD189">_xlfn.XLOOKUP($C189&amp;$D189&amp;$F189,[1]TEAMS!$C$1:$C$844&amp;[1]TEAMS!$D$1:$D$844&amp;[1]TEAMS!$F$1:$F$844,[1]TEAMS!AM$1:AM$844,0,0)</f>
        <v>1</v>
      </c>
      <c r="AE189" s="7" cm="1">
        <f t="array" ref="AE189">_xlfn.XLOOKUP($C189&amp;$D189&amp;$F189,[1]TEAMS!$C$1:$C$844&amp;[1]TEAMS!$D$1:$D$844&amp;[1]TEAMS!$F$1:$F$844,[1]TEAMS!AN$1:AN$844,0,0)</f>
        <v>1.8</v>
      </c>
      <c r="AF189" s="7"/>
      <c r="AG189" s="8">
        <f t="shared" si="18"/>
        <v>3</v>
      </c>
      <c r="AH189" s="8" cm="1">
        <f t="array" ref="AH189">IF(OR($AE189="",$Z189=""),0,SUMPRODUCT(--($C$2:$C$528=$C189),--($D$2:$D$528=$D189),$Z$2:$Z$528,$AE$2:$AE$528)/SUMIFS($Z$2:$Z$528,$C$2:$C$528,$C189,$D$2:$D$528,$D189))</f>
        <v>5.3505642496414989</v>
      </c>
      <c r="AI189" s="7" cm="1">
        <f t="array" ref="AI189">_xlfn.XLOOKUP($C189&amp;$D189&amp;$F189,[1]TEAMS!$C$1:$C$844&amp;[1]TEAMS!$D$1:$D$844&amp;[1]TEAMS!$F$1:$F$844,[1]TEAMS!AO$1:AO$844,"",0)</f>
        <v>0.2</v>
      </c>
      <c r="AJ189" s="8">
        <f t="shared" si="19"/>
        <v>27</v>
      </c>
      <c r="AK189" s="8" cm="1">
        <f t="array" ref="AK189">IF(OR($AI189="",$Z189=""),0,SUMPRODUCT(--($C$2:$C$528=$C189),--($D$2:$D$528=$D189),$Z$2:$Z$528,$AI$2:$AI$528)/SUMIFS($Z$2:$Z$528,$C$2:$C$528,$C189,$D$2:$D$528,$D189))</f>
        <v>1.5252883596234179</v>
      </c>
      <c r="AL189" s="7" cm="1">
        <f t="array" ref="AL189">_xlfn.XLOOKUP($C189&amp;$D189&amp;$F189,[1]TEAMS!$C$1:$C$844&amp;[1]TEAMS!$D$1:$D$844&amp;[1]TEAMS!$F$1:$F$844,[1]TEAMS!AP$1:AP$844,"",0)</f>
        <v>-7.0000000000000007E-2</v>
      </c>
      <c r="AM189" s="8">
        <f t="shared" si="20"/>
        <v>-77.142857142857139</v>
      </c>
      <c r="AN189" s="8" cm="1">
        <f t="array" ref="AN189">IF(OR($AL189="",$Z189=""),0,SUMPRODUCT(--($C$2:$C$528=$C189),--($D$2:$D$528=$D189),$Z$2:$Z$528,$AL$2:$AL$528)/SUMIFS($Z$2:$Z$528,$C$2:$C$528,$C189,$D$2:$D$528,$D189))</f>
        <v>1.2060016210486941</v>
      </c>
      <c r="AO189" s="7" cm="1">
        <f t="array" ref="AO189">_xlfn.XLOOKUP($C189&amp;$D189&amp;$F189,[1]TEAMS!$C$1:$C$844&amp;[1]TEAMS!$D$1:$D$844&amp;[1]TEAMS!$F$1:$F$844,[1]TEAMS!AQ$1:AQ$844,0,0)</f>
        <v>14.9</v>
      </c>
      <c r="AP189" s="7" cm="1">
        <f t="array" ref="AP189">_xlfn.XLOOKUP($C189&amp;$D189&amp;$F189,[1]TEAMS!$C$1:$C$844&amp;[1]TEAMS!$D$1:$D$844&amp;[1]TEAMS!$F$1:$F$844,[1]TEAMS!AS$1:AS$844,0,0)</f>
        <v>56.100000000000009</v>
      </c>
      <c r="AQ189" s="10" cm="1">
        <f t="array" ref="AQ189">_xlfn.XLOOKUP($C189&amp;$D189&amp;$F189,[1]TEAMS!$C$1:$C$844&amp;[1]TEAMS!$D$1:$D$844&amp;[1]TEAMS!$F$1:$F$844,[1]TEAMS!AT$1:AT$844,0,0)</f>
        <v>8.6999999999999993</v>
      </c>
      <c r="AR189" s="10" cm="1">
        <f t="array" ref="AR189">_xlfn.XLOOKUP($C189&amp;$D189&amp;$F189,[1]TEAMS!$C$1:$C$844&amp;[1]TEAMS!$D$1:$D$844&amp;[1]TEAMS!$F$1:$F$844,[1]TEAMS!AU$1:AU$844,0,0)</f>
        <v>1</v>
      </c>
      <c r="AS189" s="10" cm="1">
        <f t="array" ref="AS189">_xlfn.XLOOKUP($C189&amp;$D189&amp;$F189,[1]TEAMS!$C$1:$C$844&amp;[1]TEAMS!$D$1:$D$844&amp;[1]TEAMS!$F$1:$F$844,[1]TEAMS!AV$1:AV$844,0,0)</f>
        <v>0.6</v>
      </c>
      <c r="AT189" s="10" cm="1">
        <f t="array" ref="AT189">_xlfn.XLOOKUP($C189&amp;$D189&amp;$F189,[1]TEAMS!$C$1:$C$844&amp;[1]TEAMS!$D$1:$D$844&amp;[1]TEAMS!$F$1:$F$844,[1]TEAMS!AW$1:AW$844,0,0)</f>
        <v>12.4</v>
      </c>
      <c r="AU189" s="10" cm="1">
        <f t="array" ref="AU189">_xlfn.XLOOKUP($C189&amp;$D189&amp;$F189,[1]TEAMS!$C$1:$C$844&amp;[1]TEAMS!$D$1:$D$844&amp;[1]TEAMS!$F$1:$F$844,[1]TEAMS!AX$1:AX$844,0,0)</f>
        <v>0.70161290322580638</v>
      </c>
      <c r="AV189" s="10" cm="1">
        <f t="array" ref="AV189">_xlfn.XLOOKUP($C189&amp;$D189&amp;$F189,[1]TEAMS!$C$1:$C$844&amp;[1]TEAMS!$D$1:$D$844&amp;[1]TEAMS!$F$1:$F$844,[1]TEAMS!AY$1:AY$844,0,0)</f>
        <v>1.6</v>
      </c>
      <c r="AW189" s="7"/>
      <c r="AX189" s="7"/>
      <c r="BB189" s="1" t="s">
        <v>214</v>
      </c>
      <c r="BC189" s="1">
        <v>2012</v>
      </c>
      <c r="BD189" s="1" t="s">
        <v>197</v>
      </c>
      <c r="BE189" s="7" t="s">
        <v>200</v>
      </c>
      <c r="BH189">
        <v>5400000</v>
      </c>
    </row>
    <row r="190" spans="1:60" x14ac:dyDescent="0.2">
      <c r="A190" s="1" t="str">
        <f t="shared" si="14"/>
        <v>2012-MIA-Mario Chalmers</v>
      </c>
      <c r="B190" s="1" t="s">
        <v>214</v>
      </c>
      <c r="C190" s="1">
        <v>2012</v>
      </c>
      <c r="D190" s="1" t="s">
        <v>197</v>
      </c>
      <c r="E190" s="1" t="str">
        <f t="shared" si="16"/>
        <v>2012-MIA</v>
      </c>
      <c r="F190" s="7" t="s">
        <v>202</v>
      </c>
      <c r="G190" s="7" cm="1">
        <f t="array" ref="G190">_xlfn.XLOOKUP($C190&amp;$D190&amp;$F190,[1]TEAMS!$C$1:$C$844&amp;[1]TEAMS!$D$1:$D$844&amp;[1]TEAMS!$F$1:$F$844,[1]TEAMS!G$1:G$844,"",0)</f>
        <v>15</v>
      </c>
      <c r="H190" s="7" t="str" cm="1">
        <f t="array" ref="H190">_xlfn.XLOOKUP($C190&amp;$D190&amp;$F190,[1]TEAMS!$C$1:$C$844&amp;[1]TEAMS!$D$1:$D$844&amp;[1]TEAMS!$F$1:$F$844,[1]TEAMS!H$1:H$844,"",0)</f>
        <v>PG</v>
      </c>
      <c r="I190" s="8" cm="1">
        <f t="array" ref="I190">_xlfn.XLOOKUP($C190&amp;$D190&amp;$F190,[1]TEAMS!$C$1:$C$844&amp;[1]TEAMS!$D$1:$D$844&amp;[1]TEAMS!$F$1:$F$844,[1]TEAMS!BG$1:BG$844,"",0)</f>
        <v>1.04</v>
      </c>
      <c r="J190" s="9">
        <f t="shared" si="17"/>
        <v>1</v>
      </c>
      <c r="K190" s="7" cm="1">
        <f t="array" ref="K190">_xlfn.XLOOKUP($C190&amp;$D190&amp;$F190,[1]TEAMS!$C$1:$C$844&amp;[1]TEAMS!$D$1:$D$844&amp;[1]TEAMS!$F$1:$F$844,[1]TEAMS!J$1:J$844,"",0)</f>
        <v>74</v>
      </c>
      <c r="L190" s="7" cm="1">
        <f t="array" ref="L190">_xlfn.XLOOKUP($C190&amp;$D190&amp;$F190,[1]TEAMS!$C$1:$C$844&amp;[1]TEAMS!$D$1:$D$844&amp;[1]TEAMS!$F$1:$F$844,[1]TEAMS!L$1:L$844,"",0)</f>
        <v>190</v>
      </c>
      <c r="M190" s="10" cm="1">
        <f t="array" ref="M190">_xlfn.XLOOKUP($C190&amp;$D190&amp;$F190,[1]TEAMS!$C$1:$C$844&amp;[1]TEAMS!$D$1:$D$844&amp;[1]TEAMS!$F$1:$F$844,[1]TEAMS!N$1:N$844,"",0)</f>
        <v>24.390033524975603</v>
      </c>
      <c r="N190" s="7" cm="1">
        <f t="array" ref="N190">_xlfn.XLOOKUP($C190&amp;$D190&amp;$F190,[1]TEAMS!$C$1:$C$844&amp;[1]TEAMS!$D$1:$D$844&amp;[1]TEAMS!$F$1:$F$844,[1]TEAMS!O$1:O$844,"",0)</f>
        <v>82</v>
      </c>
      <c r="O190" s="11" cm="1">
        <f t="array" ref="O190">_xlfn.XLOOKUP($C190&amp;$D190&amp;$F190,[1]TEAMS!$C$1:$C$844&amp;[1]TEAMS!$D$1:$D$844&amp;[1]TEAMS!$F$1:$F$844,[1]TEAMS!P$1:P$844,"",0)</f>
        <v>1.1081081081081081</v>
      </c>
      <c r="P190" s="10" cm="1">
        <f t="array" ref="P190">_xlfn.XLOOKUP($C190&amp;$D190&amp;$F190,[1]TEAMS!$C$1:$C$844&amp;[1]TEAMS!$D$1:$D$844&amp;[1]TEAMS!$F$1:$F$844,[1]TEAMS!R$1:R$844,"",0)</f>
        <v>26.088888888888889</v>
      </c>
      <c r="Q190" s="7" t="str" cm="1">
        <f t="array" ref="Q190">_xlfn.XLOOKUP($C190&amp;$D190&amp;$F190,[1]TEAMS!$C$1:$C$844&amp;[1]TEAMS!$D$1:$D$844&amp;[1]TEAMS!$F$1:$F$844,[1]TEAMS!S$1:S$844,"",0)</f>
        <v>us</v>
      </c>
      <c r="R190" s="7" t="str" cm="1">
        <f t="array" ref="R190">_xlfn.XLOOKUP($C190&amp;$D190&amp;$F190,[1]TEAMS!$C$1:$C$844&amp;[1]TEAMS!$D$1:$D$844&amp;[1]TEAMS!$F$1:$F$844,[1]TEAMS!T$1:T$844,"",0)</f>
        <v>United States</v>
      </c>
      <c r="S190" s="7" t="str" cm="1">
        <f t="array" ref="S190">_xlfn.XLOOKUP($C190&amp;$D190&amp;$F190,[1]TEAMS!$C$1:$C$844&amp;[1]TEAMS!$D$1:$D$844&amp;[1]TEAMS!$F$1:$F$844,[1]TEAMS!U$1:U$844,"",0)</f>
        <v>North America</v>
      </c>
      <c r="T190" s="7" t="str" cm="1">
        <f t="array" ref="T190">_xlfn.XLOOKUP($C190&amp;$D190&amp;$F190,[1]TEAMS!$C$1:$C$844&amp;[1]TEAMS!$D$1:$D$844&amp;[1]TEAMS!$F$1:$F$844,[1]TEAMS!V$1:V$844,"",0)</f>
        <v>Americas</v>
      </c>
      <c r="U190" s="7" cm="1">
        <f t="array" ref="U190">_xlfn.XLOOKUP($C190&amp;$D190&amp;$F190,[1]TEAMS!$C$1:$C$844&amp;[1]TEAMS!$D$1:$D$844&amp;[1]TEAMS!$F$1:$F$844,[1]TEAMS!W$1:W$844,"",0)</f>
        <v>3</v>
      </c>
      <c r="V190" s="7" t="str" cm="1">
        <f t="array" ref="V190">_xlfn.XLOOKUP($C190&amp;$D190&amp;$F190,[1]TEAMS!$C$1:$C$844&amp;[1]TEAMS!$D$1:$D$844&amp;[1]TEAMS!$F$1:$F$844,[1]TEAMS!Z$1:Z$844,"",0)</f>
        <v>Kansas</v>
      </c>
      <c r="W190" s="7" t="str" cm="1">
        <f t="array" ref="W190">_xlfn.XLOOKUP($C190&amp;$D190&amp;$F190,[1]TEAMS!$C$1:$C$844&amp;[1]TEAMS!$D$1:$D$844&amp;[1]TEAMS!$F$1:$F$844,[1]TEAMS!X$1:X$844,"",0)</f>
        <v>BIG12</v>
      </c>
      <c r="X190" s="7" cm="1">
        <f t="array" ref="X190">_xlfn.XLOOKUP($C190&amp;$D190&amp;$F190,[1]TEAMS!$C$1:$C$844&amp;[1]TEAMS!$D$1:$D$844&amp;[1]TEAMS!$F$1:$F$844,[1]TEAMS!AF$1:AF$844,"",0)</f>
        <v>4000000</v>
      </c>
      <c r="Y190" s="8" cm="1">
        <f t="array" ref="Y190">_xlfn.XLOOKUP($C190&amp;$D190&amp;$F190,[1]TEAMS!$C$1:$C$844&amp;[1]TEAMS!$D$1:$D$844&amp;[1]TEAMS!$F$1:$F$844,[1]TEAMS!AG$1:AG$844,"",0)</f>
        <v>5.3968391630484683E-2</v>
      </c>
      <c r="Z190" s="7" cm="1">
        <f t="array" ref="Z190">_xlfn.XLOOKUP($C190&amp;$D190&amp;$F190,[1]TEAMS!$C$1:$C$844&amp;[1]TEAMS!$D$1:$D$844&amp;[1]TEAMS!$F$1:$F$844,[1]TEAMS!AJ$1:AJ$844,"",0)</f>
        <v>1825</v>
      </c>
      <c r="AA190" s="7" cm="1">
        <f t="array" ref="AA190">_xlfn.XLOOKUP($C190&amp;$D190&amp;$F190,[1]TEAMS!$C$1:$C$844&amp;[1]TEAMS!$D$1:$D$844&amp;[1]TEAMS!$F$1:$F$844,[1]TEAMS!AR$1:AR$844,"",0)</f>
        <v>11.4</v>
      </c>
      <c r="AB190" s="8">
        <f t="shared" si="15"/>
        <v>1.2971506951804976</v>
      </c>
      <c r="AC190" s="7" cm="1">
        <f t="array" ref="AC190">_xlfn.XLOOKUP($C190&amp;$D190&amp;$F190,[1]TEAMS!$C$1:$C$844&amp;[1]TEAMS!$D$1:$D$844&amp;[1]TEAMS!$F$1:$F$844,[1]TEAMS!AL$1:AL$844,0,0)</f>
        <v>1.5</v>
      </c>
      <c r="AD190" s="7" cm="1">
        <f t="array" ref="AD190">_xlfn.XLOOKUP($C190&amp;$D190&amp;$F190,[1]TEAMS!$C$1:$C$844&amp;[1]TEAMS!$D$1:$D$844&amp;[1]TEAMS!$F$1:$F$844,[1]TEAMS!AM$1:AM$844,0,0)</f>
        <v>2.8</v>
      </c>
      <c r="AE190" s="7" cm="1">
        <f t="array" ref="AE190">_xlfn.XLOOKUP($C190&amp;$D190&amp;$F190,[1]TEAMS!$C$1:$C$844&amp;[1]TEAMS!$D$1:$D$844&amp;[1]TEAMS!$F$1:$F$844,[1]TEAMS!AN$1:AN$844,0,0)</f>
        <v>4.3</v>
      </c>
      <c r="AF190" s="7"/>
      <c r="AG190" s="8">
        <f t="shared" si="18"/>
        <v>0.93023255813953487</v>
      </c>
      <c r="AH190" s="8" cm="1">
        <f t="array" ref="AH190">IF(OR($AE190="",$Z190=""),0,SUMPRODUCT(--($C$2:$C$528=$C190),--($D$2:$D$528=$D190),$Z$2:$Z$528,$AE$2:$AE$528)/SUMIFS($Z$2:$Z$528,$C$2:$C$528,$C190,$D$2:$D$528,$D190))</f>
        <v>5.3505642496414989</v>
      </c>
      <c r="AI190" s="7" cm="1">
        <f t="array" ref="AI190">_xlfn.XLOOKUP($C190&amp;$D190&amp;$F190,[1]TEAMS!$C$1:$C$844&amp;[1]TEAMS!$D$1:$D$844&amp;[1]TEAMS!$F$1:$F$844,[1]TEAMS!AO$1:AO$844,"",0)</f>
        <v>1.6</v>
      </c>
      <c r="AJ190" s="8">
        <f t="shared" si="19"/>
        <v>2.5</v>
      </c>
      <c r="AK190" s="8" cm="1">
        <f t="array" ref="AK190">IF(OR($AI190="",$Z190=""),0,SUMPRODUCT(--($C$2:$C$528=$C190),--($D$2:$D$528=$D190),$Z$2:$Z$528,$AI$2:$AI$528)/SUMIFS($Z$2:$Z$528,$C$2:$C$528,$C190,$D$2:$D$528,$D190))</f>
        <v>1.5252883596234179</v>
      </c>
      <c r="AL190" s="7" cm="1">
        <f t="array" ref="AL190">_xlfn.XLOOKUP($C190&amp;$D190&amp;$F190,[1]TEAMS!$C$1:$C$844&amp;[1]TEAMS!$D$1:$D$844&amp;[1]TEAMS!$F$1:$F$844,[1]TEAMS!AP$1:AP$844,"",0)</f>
        <v>0.69</v>
      </c>
      <c r="AM190" s="8">
        <f t="shared" si="20"/>
        <v>5.7971014492753632</v>
      </c>
      <c r="AN190" s="8" cm="1">
        <f t="array" ref="AN190">IF(OR($AL190="",$Z190=""),0,SUMPRODUCT(--($C$2:$C$528=$C190),--($D$2:$D$528=$D190),$Z$2:$Z$528,$AL$2:$AL$528)/SUMIFS($Z$2:$Z$528,$C$2:$C$528,$C190,$D$2:$D$528,$D190))</f>
        <v>1.2060016210486941</v>
      </c>
      <c r="AO190" s="7" cm="1">
        <f t="array" ref="AO190">_xlfn.XLOOKUP($C190&amp;$D190&amp;$F190,[1]TEAMS!$C$1:$C$844&amp;[1]TEAMS!$D$1:$D$844&amp;[1]TEAMS!$F$1:$F$844,[1]TEAMS!AQ$1:AQ$844,0,0)</f>
        <v>17.399999999999999</v>
      </c>
      <c r="AP190" s="7" cm="1">
        <f t="array" ref="AP190">_xlfn.XLOOKUP($C190&amp;$D190&amp;$F190,[1]TEAMS!$C$1:$C$844&amp;[1]TEAMS!$D$1:$D$844&amp;[1]TEAMS!$F$1:$F$844,[1]TEAMS!AS$1:AS$844,0,0)</f>
        <v>57.8</v>
      </c>
      <c r="AQ190" s="10" cm="1">
        <f t="array" ref="AQ190">_xlfn.XLOOKUP($C190&amp;$D190&amp;$F190,[1]TEAMS!$C$1:$C$844&amp;[1]TEAMS!$D$1:$D$844&amp;[1]TEAMS!$F$1:$F$844,[1]TEAMS!AT$1:AT$844,0,0)</f>
        <v>19</v>
      </c>
      <c r="AR190" s="10" cm="1">
        <f t="array" ref="AR190">_xlfn.XLOOKUP($C190&amp;$D190&amp;$F190,[1]TEAMS!$C$1:$C$844&amp;[1]TEAMS!$D$1:$D$844&amp;[1]TEAMS!$F$1:$F$844,[1]TEAMS!AU$1:AU$844,0,0)</f>
        <v>2.8</v>
      </c>
      <c r="AS190" s="10" cm="1">
        <f t="array" ref="AS190">_xlfn.XLOOKUP($C190&amp;$D190&amp;$F190,[1]TEAMS!$C$1:$C$844&amp;[1]TEAMS!$D$1:$D$844&amp;[1]TEAMS!$F$1:$F$844,[1]TEAMS!AV$1:AV$844,0,0)</f>
        <v>0.5</v>
      </c>
      <c r="AT190" s="10" cm="1">
        <f t="array" ref="AT190">_xlfn.XLOOKUP($C190&amp;$D190&amp;$F190,[1]TEAMS!$C$1:$C$844&amp;[1]TEAMS!$D$1:$D$844&amp;[1]TEAMS!$F$1:$F$844,[1]TEAMS!AW$1:AW$844,0,0)</f>
        <v>20.7</v>
      </c>
      <c r="AU190" s="10" cm="1">
        <f t="array" ref="AU190">_xlfn.XLOOKUP($C190&amp;$D190&amp;$F190,[1]TEAMS!$C$1:$C$844&amp;[1]TEAMS!$D$1:$D$844&amp;[1]TEAMS!$F$1:$F$844,[1]TEAMS!AX$1:AX$844,0,0)</f>
        <v>0.91787439613526578</v>
      </c>
      <c r="AV190" s="10" cm="1">
        <f t="array" ref="AV190">_xlfn.XLOOKUP($C190&amp;$D190&amp;$F190,[1]TEAMS!$C$1:$C$844&amp;[1]TEAMS!$D$1:$D$844&amp;[1]TEAMS!$F$1:$F$844,[1]TEAMS!AY$1:AY$844,0,0)</f>
        <v>3.3</v>
      </c>
      <c r="AW190" s="7"/>
      <c r="AX190" s="7"/>
      <c r="BB190" s="1" t="s">
        <v>214</v>
      </c>
      <c r="BC190" s="1">
        <v>2012</v>
      </c>
      <c r="BD190" s="1" t="s">
        <v>197</v>
      </c>
      <c r="BE190" s="7" t="s">
        <v>202</v>
      </c>
      <c r="BH190">
        <v>4000000</v>
      </c>
    </row>
    <row r="191" spans="1:60" x14ac:dyDescent="0.2">
      <c r="A191" s="1" t="str">
        <f t="shared" si="14"/>
        <v>2012-MIA-Udonis Haslem</v>
      </c>
      <c r="B191" s="1" t="s">
        <v>214</v>
      </c>
      <c r="C191" s="1">
        <v>2012</v>
      </c>
      <c r="D191" s="1" t="s">
        <v>197</v>
      </c>
      <c r="E191" s="1" t="str">
        <f t="shared" si="16"/>
        <v>2012-MIA</v>
      </c>
      <c r="F191" s="7" t="s">
        <v>201</v>
      </c>
      <c r="G191" s="7" cm="1">
        <f t="array" ref="G191">_xlfn.XLOOKUP($C191&amp;$D191&amp;$F191,[1]TEAMS!$C$1:$C$844&amp;[1]TEAMS!$D$1:$D$844&amp;[1]TEAMS!$F$1:$F$844,[1]TEAMS!G$1:G$844,"",0)</f>
        <v>40</v>
      </c>
      <c r="H191" s="7" t="str" cm="1">
        <f t="array" ref="H191">_xlfn.XLOOKUP($C191&amp;$D191&amp;$F191,[1]TEAMS!$C$1:$C$844&amp;[1]TEAMS!$D$1:$D$844&amp;[1]TEAMS!$F$1:$F$844,[1]TEAMS!H$1:H$844,"",0)</f>
        <v>PF</v>
      </c>
      <c r="I191" s="8" cm="1">
        <f t="array" ref="I191">_xlfn.XLOOKUP($C191&amp;$D191&amp;$F191,[1]TEAMS!$C$1:$C$844&amp;[1]TEAMS!$D$1:$D$844&amp;[1]TEAMS!$F$1:$F$844,[1]TEAMS!BG$1:BG$844,"",0)</f>
        <v>4.1100000000000003</v>
      </c>
      <c r="J191" s="9">
        <f t="shared" si="17"/>
        <v>4</v>
      </c>
      <c r="K191" s="7" cm="1">
        <f t="array" ref="K191">_xlfn.XLOOKUP($C191&amp;$D191&amp;$F191,[1]TEAMS!$C$1:$C$844&amp;[1]TEAMS!$D$1:$D$844&amp;[1]TEAMS!$F$1:$F$844,[1]TEAMS!J$1:J$844,"",0)</f>
        <v>80</v>
      </c>
      <c r="L191" s="7" cm="1">
        <f t="array" ref="L191">_xlfn.XLOOKUP($C191&amp;$D191&amp;$F191,[1]TEAMS!$C$1:$C$844&amp;[1]TEAMS!$D$1:$D$844&amp;[1]TEAMS!$F$1:$F$844,[1]TEAMS!L$1:L$844,"",0)</f>
        <v>235</v>
      </c>
      <c r="M191" s="10" cm="1">
        <f t="array" ref="M191">_xlfn.XLOOKUP($C191&amp;$D191&amp;$F191,[1]TEAMS!$C$1:$C$844&amp;[1]TEAMS!$D$1:$D$844&amp;[1]TEAMS!$F$1:$F$844,[1]TEAMS!N$1:N$844,"",0)</f>
        <v>25.811314590419496</v>
      </c>
      <c r="N191" s="7" cm="1">
        <f t="array" ref="N191">_xlfn.XLOOKUP($C191&amp;$D191&amp;$F191,[1]TEAMS!$C$1:$C$844&amp;[1]TEAMS!$D$1:$D$844&amp;[1]TEAMS!$F$1:$F$844,[1]TEAMS!O$1:O$844,"",0)</f>
        <v>83</v>
      </c>
      <c r="O191" s="11" cm="1">
        <f t="array" ref="O191">_xlfn.XLOOKUP($C191&amp;$D191&amp;$F191,[1]TEAMS!$C$1:$C$844&amp;[1]TEAMS!$D$1:$D$844&amp;[1]TEAMS!$F$1:$F$844,[1]TEAMS!P$1:P$844,"",0)</f>
        <v>1.0375000000000001</v>
      </c>
      <c r="P191" s="10" cm="1">
        <f t="array" ref="P191">_xlfn.XLOOKUP($C191&amp;$D191&amp;$F191,[1]TEAMS!$C$1:$C$844&amp;[1]TEAMS!$D$1:$D$844&amp;[1]TEAMS!$F$1:$F$844,[1]TEAMS!R$1:R$844,"",0)</f>
        <v>32.033333333333331</v>
      </c>
      <c r="Q191" s="7" t="str" cm="1">
        <f t="array" ref="Q191">_xlfn.XLOOKUP($C191&amp;$D191&amp;$F191,[1]TEAMS!$C$1:$C$844&amp;[1]TEAMS!$D$1:$D$844&amp;[1]TEAMS!$F$1:$F$844,[1]TEAMS!S$1:S$844,"",0)</f>
        <v>us</v>
      </c>
      <c r="R191" s="7" t="str" cm="1">
        <f t="array" ref="R191">_xlfn.XLOOKUP($C191&amp;$D191&amp;$F191,[1]TEAMS!$C$1:$C$844&amp;[1]TEAMS!$D$1:$D$844&amp;[1]TEAMS!$F$1:$F$844,[1]TEAMS!T$1:T$844,"",0)</f>
        <v>United States</v>
      </c>
      <c r="S191" s="7" t="str" cm="1">
        <f t="array" ref="S191">_xlfn.XLOOKUP($C191&amp;$D191&amp;$F191,[1]TEAMS!$C$1:$C$844&amp;[1]TEAMS!$D$1:$D$844&amp;[1]TEAMS!$F$1:$F$844,[1]TEAMS!U$1:U$844,"",0)</f>
        <v>North America</v>
      </c>
      <c r="T191" s="7" t="str" cm="1">
        <f t="array" ref="T191">_xlfn.XLOOKUP($C191&amp;$D191&amp;$F191,[1]TEAMS!$C$1:$C$844&amp;[1]TEAMS!$D$1:$D$844&amp;[1]TEAMS!$F$1:$F$844,[1]TEAMS!V$1:V$844,"",0)</f>
        <v>Americas</v>
      </c>
      <c r="U191" s="7" cm="1">
        <f t="array" ref="U191">_xlfn.XLOOKUP($C191&amp;$D191&amp;$F191,[1]TEAMS!$C$1:$C$844&amp;[1]TEAMS!$D$1:$D$844&amp;[1]TEAMS!$F$1:$F$844,[1]TEAMS!W$1:W$844,"",0)</f>
        <v>8</v>
      </c>
      <c r="V191" s="7" t="str" cm="1">
        <f t="array" ref="V191">_xlfn.XLOOKUP($C191&amp;$D191&amp;$F191,[1]TEAMS!$C$1:$C$844&amp;[1]TEAMS!$D$1:$D$844&amp;[1]TEAMS!$F$1:$F$844,[1]TEAMS!Z$1:Z$844,"",0)</f>
        <v>Florida</v>
      </c>
      <c r="W191" s="7" t="str" cm="1">
        <f t="array" ref="W191">_xlfn.XLOOKUP($C191&amp;$D191&amp;$F191,[1]TEAMS!$C$1:$C$844&amp;[1]TEAMS!$D$1:$D$844&amp;[1]TEAMS!$F$1:$F$844,[1]TEAMS!X$1:X$844,"",0)</f>
        <v>SEC</v>
      </c>
      <c r="X191" s="7" cm="1">
        <f t="array" ref="X191">_xlfn.XLOOKUP($C191&amp;$D191&amp;$F191,[1]TEAMS!$C$1:$C$844&amp;[1]TEAMS!$D$1:$D$844&amp;[1]TEAMS!$F$1:$F$844,[1]TEAMS!AF$1:AF$844,"",0)</f>
        <v>3780000</v>
      </c>
      <c r="Y191" s="8" cm="1">
        <f t="array" ref="Y191">_xlfn.XLOOKUP($C191&amp;$D191&amp;$F191,[1]TEAMS!$C$1:$C$844&amp;[1]TEAMS!$D$1:$D$844&amp;[1]TEAMS!$F$1:$F$844,[1]TEAMS!AG$1:AG$844,"",0)</f>
        <v>5.1000130090808025E-2</v>
      </c>
      <c r="Z191" s="7" cm="1">
        <f t="array" ref="Z191">_xlfn.XLOOKUP($C191&amp;$D191&amp;$F191,[1]TEAMS!$C$1:$C$844&amp;[1]TEAMS!$D$1:$D$844&amp;[1]TEAMS!$F$1:$F$844,[1]TEAMS!AJ$1:AJ$844,"",0)</f>
        <v>1589</v>
      </c>
      <c r="AA191" s="7" cm="1">
        <f t="array" ref="AA191">_xlfn.XLOOKUP($C191&amp;$D191&amp;$F191,[1]TEAMS!$C$1:$C$844&amp;[1]TEAMS!$D$1:$D$844&amp;[1]TEAMS!$F$1:$F$844,[1]TEAMS!AR$1:AR$844,"",0)</f>
        <v>9.6999999999999993</v>
      </c>
      <c r="AB191" s="8">
        <f t="shared" si="15"/>
        <v>0.96098883970322335</v>
      </c>
      <c r="AC191" s="7" cm="1">
        <f t="array" ref="AC191">_xlfn.XLOOKUP($C191&amp;$D191&amp;$F191,[1]TEAMS!$C$1:$C$844&amp;[1]TEAMS!$D$1:$D$844&amp;[1]TEAMS!$F$1:$F$844,[1]TEAMS!AL$1:AL$844,0,0)</f>
        <v>0.7</v>
      </c>
      <c r="AD191" s="7" cm="1">
        <f t="array" ref="AD191">_xlfn.XLOOKUP($C191&amp;$D191&amp;$F191,[1]TEAMS!$C$1:$C$844&amp;[1]TEAMS!$D$1:$D$844&amp;[1]TEAMS!$F$1:$F$844,[1]TEAMS!AM$1:AM$844,0,0)</f>
        <v>2.8</v>
      </c>
      <c r="AE191" s="7" cm="1">
        <f t="array" ref="AE191">_xlfn.XLOOKUP($C191&amp;$D191&amp;$F191,[1]TEAMS!$C$1:$C$844&amp;[1]TEAMS!$D$1:$D$844&amp;[1]TEAMS!$F$1:$F$844,[1]TEAMS!AN$1:AN$844,0,0)</f>
        <v>3.5</v>
      </c>
      <c r="AF191" s="7"/>
      <c r="AG191" s="8">
        <f t="shared" si="18"/>
        <v>1.0799999999999998</v>
      </c>
      <c r="AH191" s="8" cm="1">
        <f t="array" ref="AH191">IF(OR($AE191="",$Z191=""),0,SUMPRODUCT(--($C$2:$C$528=$C191),--($D$2:$D$528=$D191),$Z$2:$Z$528,$AE$2:$AE$528)/SUMIFS($Z$2:$Z$528,$C$2:$C$528,$C191,$D$2:$D$528,$D191))</f>
        <v>5.3505642496414989</v>
      </c>
      <c r="AI191" s="7" cm="1">
        <f t="array" ref="AI191">_xlfn.XLOOKUP($C191&amp;$D191&amp;$F191,[1]TEAMS!$C$1:$C$844&amp;[1]TEAMS!$D$1:$D$844&amp;[1]TEAMS!$F$1:$F$844,[1]TEAMS!AO$1:AO$844,"",0)</f>
        <v>-2.8</v>
      </c>
      <c r="AJ191" s="8">
        <f t="shared" si="19"/>
        <v>-1.35</v>
      </c>
      <c r="AK191" s="8" cm="1">
        <f t="array" ref="AK191">IF(OR($AI191="",$Z191=""),0,SUMPRODUCT(--($C$2:$C$528=$C191),--($D$2:$D$528=$D191),$Z$2:$Z$528,$AI$2:$AI$528)/SUMIFS($Z$2:$Z$528,$C$2:$C$528,$C191,$D$2:$D$528,$D191))</f>
        <v>1.5252883596234179</v>
      </c>
      <c r="AL191" s="7" cm="1">
        <f t="array" ref="AL191">_xlfn.XLOOKUP($C191&amp;$D191&amp;$F191,[1]TEAMS!$C$1:$C$844&amp;[1]TEAMS!$D$1:$D$844&amp;[1]TEAMS!$F$1:$F$844,[1]TEAMS!AP$1:AP$844,"",0)</f>
        <v>-0.75</v>
      </c>
      <c r="AM191" s="8">
        <f t="shared" si="20"/>
        <v>-5.04</v>
      </c>
      <c r="AN191" s="8" cm="1">
        <f t="array" ref="AN191">IF(OR($AL191="",$Z191=""),0,SUMPRODUCT(--($C$2:$C$528=$C191),--($D$2:$D$528=$D191),$Z$2:$Z$528,$AL$2:$AL$528)/SUMIFS($Z$2:$Z$528,$C$2:$C$528,$C191,$D$2:$D$528,$D191))</f>
        <v>1.2060016210486941</v>
      </c>
      <c r="AO191" s="7" cm="1">
        <f t="array" ref="AO191">_xlfn.XLOOKUP($C191&amp;$D191&amp;$F191,[1]TEAMS!$C$1:$C$844&amp;[1]TEAMS!$D$1:$D$844&amp;[1]TEAMS!$F$1:$F$844,[1]TEAMS!AQ$1:AQ$844,0,0)</f>
        <v>13.5</v>
      </c>
      <c r="AP191" s="7" cm="1">
        <f t="array" ref="AP191">_xlfn.XLOOKUP($C191&amp;$D191&amp;$F191,[1]TEAMS!$C$1:$C$844&amp;[1]TEAMS!$D$1:$D$844&amp;[1]TEAMS!$F$1:$F$844,[1]TEAMS!AS$1:AS$844,0,0)</f>
        <v>47.9</v>
      </c>
      <c r="AQ191" s="10" cm="1">
        <f t="array" ref="AQ191">_xlfn.XLOOKUP($C191&amp;$D191&amp;$F191,[1]TEAMS!$C$1:$C$844&amp;[1]TEAMS!$D$1:$D$844&amp;[1]TEAMS!$F$1:$F$844,[1]TEAMS!AT$1:AT$844,0,0)</f>
        <v>4</v>
      </c>
      <c r="AR191" s="10" cm="1">
        <f t="array" ref="AR191">_xlfn.XLOOKUP($C191&amp;$D191&amp;$F191,[1]TEAMS!$C$1:$C$844&amp;[1]TEAMS!$D$1:$D$844&amp;[1]TEAMS!$F$1:$F$844,[1]TEAMS!AU$1:AU$844,0,0)</f>
        <v>1.2</v>
      </c>
      <c r="AS191" s="10" cm="1">
        <f t="array" ref="AS191">_xlfn.XLOOKUP($C191&amp;$D191&amp;$F191,[1]TEAMS!$C$1:$C$844&amp;[1]TEAMS!$D$1:$D$844&amp;[1]TEAMS!$F$1:$F$844,[1]TEAMS!AV$1:AV$844,0,0)</f>
        <v>1.2</v>
      </c>
      <c r="AT191" s="10" cm="1">
        <f t="array" ref="AT191">_xlfn.XLOOKUP($C191&amp;$D191&amp;$F191,[1]TEAMS!$C$1:$C$844&amp;[1]TEAMS!$D$1:$D$844&amp;[1]TEAMS!$F$1:$F$844,[1]TEAMS!AW$1:AW$844,0,0)</f>
        <v>13</v>
      </c>
      <c r="AU191" s="10" cm="1">
        <f t="array" ref="AU191">_xlfn.XLOOKUP($C191&amp;$D191&amp;$F191,[1]TEAMS!$C$1:$C$844&amp;[1]TEAMS!$D$1:$D$844&amp;[1]TEAMS!$F$1:$F$844,[1]TEAMS!AX$1:AX$844,0,0)</f>
        <v>0.30769230769230771</v>
      </c>
      <c r="AV191" s="10" cm="1">
        <f t="array" ref="AV191">_xlfn.XLOOKUP($C191&amp;$D191&amp;$F191,[1]TEAMS!$C$1:$C$844&amp;[1]TEAMS!$D$1:$D$844&amp;[1]TEAMS!$F$1:$F$844,[1]TEAMS!AY$1:AY$844,0,0)</f>
        <v>2.4</v>
      </c>
      <c r="AW191" s="7"/>
      <c r="AX191" s="7"/>
      <c r="BB191" s="1" t="s">
        <v>214</v>
      </c>
      <c r="BC191" s="1">
        <v>2012</v>
      </c>
      <c r="BD191" s="1" t="s">
        <v>197</v>
      </c>
      <c r="BE191" s="7" t="s">
        <v>201</v>
      </c>
      <c r="BH191">
        <v>3780000</v>
      </c>
    </row>
    <row r="192" spans="1:60" x14ac:dyDescent="0.2">
      <c r="A192" s="1" t="str">
        <f t="shared" si="14"/>
        <v>2012-MIA-Joel Anthony</v>
      </c>
      <c r="B192" s="1" t="s">
        <v>214</v>
      </c>
      <c r="C192" s="1">
        <v>2012</v>
      </c>
      <c r="D192" s="1" t="s">
        <v>197</v>
      </c>
      <c r="E192" s="1" t="str">
        <f t="shared" si="16"/>
        <v>2012-MIA</v>
      </c>
      <c r="F192" s="7" t="s">
        <v>203</v>
      </c>
      <c r="G192" s="7" cm="1">
        <f t="array" ref="G192">_xlfn.XLOOKUP($C192&amp;$D192&amp;$F192,[1]TEAMS!$C$1:$C$844&amp;[1]TEAMS!$D$1:$D$844&amp;[1]TEAMS!$F$1:$F$844,[1]TEAMS!G$1:G$844,"",0)</f>
        <v>50</v>
      </c>
      <c r="H192" s="7" t="str" cm="1">
        <f t="array" ref="H192">_xlfn.XLOOKUP($C192&amp;$D192&amp;$F192,[1]TEAMS!$C$1:$C$844&amp;[1]TEAMS!$D$1:$D$844&amp;[1]TEAMS!$F$1:$F$844,[1]TEAMS!H$1:H$844,"",0)</f>
        <v>C</v>
      </c>
      <c r="I192" s="8" cm="1">
        <f t="array" ref="I192">_xlfn.XLOOKUP($C192&amp;$D192&amp;$F192,[1]TEAMS!$C$1:$C$844&amp;[1]TEAMS!$D$1:$D$844&amp;[1]TEAMS!$F$1:$F$844,[1]TEAMS!BG$1:BG$844,"",0)</f>
        <v>5</v>
      </c>
      <c r="J192" s="9">
        <f t="shared" si="17"/>
        <v>5</v>
      </c>
      <c r="K192" s="7" cm="1">
        <f t="array" ref="K192">_xlfn.XLOOKUP($C192&amp;$D192&amp;$F192,[1]TEAMS!$C$1:$C$844&amp;[1]TEAMS!$D$1:$D$844&amp;[1]TEAMS!$F$1:$F$844,[1]TEAMS!J$1:J$844,"",0)</f>
        <v>81</v>
      </c>
      <c r="L192" s="7" cm="1">
        <f t="array" ref="L192">_xlfn.XLOOKUP($C192&amp;$D192&amp;$F192,[1]TEAMS!$C$1:$C$844&amp;[1]TEAMS!$D$1:$D$844&amp;[1]TEAMS!$F$1:$F$844,[1]TEAMS!L$1:L$844,"",0)</f>
        <v>245</v>
      </c>
      <c r="M192" s="10" cm="1">
        <f t="array" ref="M192">_xlfn.XLOOKUP($C192&amp;$D192&amp;$F192,[1]TEAMS!$C$1:$C$844&amp;[1]TEAMS!$D$1:$D$844&amp;[1]TEAMS!$F$1:$F$844,[1]TEAMS!N$1:N$844,"",0)</f>
        <v>26.24933360429474</v>
      </c>
      <c r="N192" s="7" cm="1">
        <f t="array" ref="N192">_xlfn.XLOOKUP($C192&amp;$D192&amp;$F192,[1]TEAMS!$C$1:$C$844&amp;[1]TEAMS!$D$1:$D$844&amp;[1]TEAMS!$F$1:$F$844,[1]TEAMS!O$1:O$844,"",0)</f>
        <v>88</v>
      </c>
      <c r="O192" s="11" cm="1">
        <f t="array" ref="O192">_xlfn.XLOOKUP($C192&amp;$D192&amp;$F192,[1]TEAMS!$C$1:$C$844&amp;[1]TEAMS!$D$1:$D$844&amp;[1]TEAMS!$F$1:$F$844,[1]TEAMS!P$1:P$844,"",0)</f>
        <v>1.0864197530864197</v>
      </c>
      <c r="P192" s="10" cm="1">
        <f t="array" ref="P192">_xlfn.XLOOKUP($C192&amp;$D192&amp;$F192,[1]TEAMS!$C$1:$C$844&amp;[1]TEAMS!$D$1:$D$844&amp;[1]TEAMS!$F$1:$F$844,[1]TEAMS!R$1:R$844,"",0)</f>
        <v>29.866666666666667</v>
      </c>
      <c r="Q192" s="7" t="str" cm="1">
        <f t="array" ref="Q192">_xlfn.XLOOKUP($C192&amp;$D192&amp;$F192,[1]TEAMS!$C$1:$C$844&amp;[1]TEAMS!$D$1:$D$844&amp;[1]TEAMS!$F$1:$F$844,[1]TEAMS!S$1:S$844,"",0)</f>
        <v>ca</v>
      </c>
      <c r="R192" s="7" t="str" cm="1">
        <f t="array" ref="R192">_xlfn.XLOOKUP($C192&amp;$D192&amp;$F192,[1]TEAMS!$C$1:$C$844&amp;[1]TEAMS!$D$1:$D$844&amp;[1]TEAMS!$F$1:$F$844,[1]TEAMS!T$1:T$844,"",0)</f>
        <v>Canada</v>
      </c>
      <c r="S192" s="7" t="str" cm="1">
        <f t="array" ref="S192">_xlfn.XLOOKUP($C192&amp;$D192&amp;$F192,[1]TEAMS!$C$1:$C$844&amp;[1]TEAMS!$D$1:$D$844&amp;[1]TEAMS!$F$1:$F$844,[1]TEAMS!U$1:U$844,"",0)</f>
        <v>North America</v>
      </c>
      <c r="T192" s="7" t="str" cm="1">
        <f t="array" ref="T192">_xlfn.XLOOKUP($C192&amp;$D192&amp;$F192,[1]TEAMS!$C$1:$C$844&amp;[1]TEAMS!$D$1:$D$844&amp;[1]TEAMS!$F$1:$F$844,[1]TEAMS!V$1:V$844,"",0)</f>
        <v>Americas</v>
      </c>
      <c r="U192" s="7" cm="1">
        <f t="array" ref="U192">_xlfn.XLOOKUP($C192&amp;$D192&amp;$F192,[1]TEAMS!$C$1:$C$844&amp;[1]TEAMS!$D$1:$D$844&amp;[1]TEAMS!$F$1:$F$844,[1]TEAMS!W$1:W$844,"",0)</f>
        <v>4</v>
      </c>
      <c r="V192" s="7" t="str" cm="1">
        <f t="array" ref="V192">_xlfn.XLOOKUP($C192&amp;$D192&amp;$F192,[1]TEAMS!$C$1:$C$844&amp;[1]TEAMS!$D$1:$D$844&amp;[1]TEAMS!$F$1:$F$844,[1]TEAMS!Z$1:Z$844,"",0)</f>
        <v>UNLV</v>
      </c>
      <c r="W192" s="7" t="str" cm="1">
        <f t="array" ref="W192">_xlfn.XLOOKUP($C192&amp;$D192&amp;$F192,[1]TEAMS!$C$1:$C$844&amp;[1]TEAMS!$D$1:$D$844&amp;[1]TEAMS!$F$1:$F$844,[1]TEAMS!X$1:X$844,"",0)</f>
        <v>MWC</v>
      </c>
      <c r="X192" s="7" cm="1">
        <f t="array" ref="X192">_xlfn.XLOOKUP($C192&amp;$D192&amp;$F192,[1]TEAMS!$C$1:$C$844&amp;[1]TEAMS!$D$1:$D$844&amp;[1]TEAMS!$F$1:$F$844,[1]TEAMS!AF$1:AF$844,"",0)</f>
        <v>3600000</v>
      </c>
      <c r="Y192" s="8" cm="1">
        <f t="array" ref="Y192">_xlfn.XLOOKUP($C192&amp;$D192&amp;$F192,[1]TEAMS!$C$1:$C$844&amp;[1]TEAMS!$D$1:$D$844&amp;[1]TEAMS!$F$1:$F$844,[1]TEAMS!AG$1:AG$844,"",0)</f>
        <v>4.8571552467436212E-2</v>
      </c>
      <c r="Z192" s="7" cm="1">
        <f t="array" ref="Z192">_xlfn.XLOOKUP($C192&amp;$D192&amp;$F192,[1]TEAMS!$C$1:$C$844&amp;[1]TEAMS!$D$1:$D$844&amp;[1]TEAMS!$F$1:$F$844,[1]TEAMS!AJ$1:AJ$844,"",0)</f>
        <v>1349</v>
      </c>
      <c r="AA192" s="7" cm="1">
        <f t="array" ref="AA192">_xlfn.XLOOKUP($C192&amp;$D192&amp;$F192,[1]TEAMS!$C$1:$C$844&amp;[1]TEAMS!$D$1:$D$844&amp;[1]TEAMS!$F$1:$F$844,[1]TEAMS!AR$1:AR$844,"",0)</f>
        <v>18.899999999999999</v>
      </c>
      <c r="AB192" s="8">
        <f t="shared" si="15"/>
        <v>1.5896315231622917</v>
      </c>
      <c r="AC192" s="7" cm="1">
        <f t="array" ref="AC192">_xlfn.XLOOKUP($C192&amp;$D192&amp;$F192,[1]TEAMS!$C$1:$C$844&amp;[1]TEAMS!$D$1:$D$844&amp;[1]TEAMS!$F$1:$F$844,[1]TEAMS!AL$1:AL$844,0,0)</f>
        <v>1.2</v>
      </c>
      <c r="AD192" s="7" cm="1">
        <f t="array" ref="AD192">_xlfn.XLOOKUP($C192&amp;$D192&amp;$F192,[1]TEAMS!$C$1:$C$844&amp;[1]TEAMS!$D$1:$D$844&amp;[1]TEAMS!$F$1:$F$844,[1]TEAMS!AM$1:AM$844,0,0)</f>
        <v>2.2000000000000002</v>
      </c>
      <c r="AE192" s="7" cm="1">
        <f t="array" ref="AE192">_xlfn.XLOOKUP($C192&amp;$D192&amp;$F192,[1]TEAMS!$C$1:$C$844&amp;[1]TEAMS!$D$1:$D$844&amp;[1]TEAMS!$F$1:$F$844,[1]TEAMS!AN$1:AN$844,0,0)</f>
        <v>3.4</v>
      </c>
      <c r="AF192" s="7"/>
      <c r="AG192" s="8">
        <f t="shared" si="18"/>
        <v>1.0588235294117647</v>
      </c>
      <c r="AH192" s="8" cm="1">
        <f t="array" ref="AH192">IF(OR($AE192="",$Z192=""),0,SUMPRODUCT(--($C$2:$C$528=$C192),--($D$2:$D$528=$D192),$Z$2:$Z$528,$AE$2:$AE$528)/SUMIFS($Z$2:$Z$528,$C$2:$C$528,$C192,$D$2:$D$528,$D192))</f>
        <v>5.3505642496414989</v>
      </c>
      <c r="AI192" s="7" cm="1">
        <f t="array" ref="AI192">_xlfn.XLOOKUP($C192&amp;$D192&amp;$F192,[1]TEAMS!$C$1:$C$844&amp;[1]TEAMS!$D$1:$D$844&amp;[1]TEAMS!$F$1:$F$844,[1]TEAMS!AO$1:AO$844,"",0)</f>
        <v>-0.9</v>
      </c>
      <c r="AJ192" s="8">
        <f t="shared" si="19"/>
        <v>-4</v>
      </c>
      <c r="AK192" s="8" cm="1">
        <f t="array" ref="AK192">IF(OR($AI192="",$Z192=""),0,SUMPRODUCT(--($C$2:$C$528=$C192),--($D$2:$D$528=$D192),$Z$2:$Z$528,$AI$2:$AI$528)/SUMIFS($Z$2:$Z$528,$C$2:$C$528,$C192,$D$2:$D$528,$D192))</f>
        <v>1.5252883596234179</v>
      </c>
      <c r="AL192" s="7" cm="1">
        <f t="array" ref="AL192">_xlfn.XLOOKUP($C192&amp;$D192&amp;$F192,[1]TEAMS!$C$1:$C$844&amp;[1]TEAMS!$D$1:$D$844&amp;[1]TEAMS!$F$1:$F$844,[1]TEAMS!AP$1:AP$844,"",0)</f>
        <v>-0.4</v>
      </c>
      <c r="AM192" s="8">
        <f t="shared" si="20"/>
        <v>-9</v>
      </c>
      <c r="AN192" s="8" cm="1">
        <f t="array" ref="AN192">IF(OR($AL192="",$Z192=""),0,SUMPRODUCT(--($C$2:$C$528=$C192),--($D$2:$D$528=$D192),$Z$2:$Z$528,$AL$2:$AL$528)/SUMIFS($Z$2:$Z$528,$C$2:$C$528,$C192,$D$2:$D$528,$D192))</f>
        <v>1.2060016210486941</v>
      </c>
      <c r="AO192" s="7" cm="1">
        <f t="array" ref="AO192">_xlfn.XLOOKUP($C192&amp;$D192&amp;$F192,[1]TEAMS!$C$1:$C$844&amp;[1]TEAMS!$D$1:$D$844&amp;[1]TEAMS!$F$1:$F$844,[1]TEAMS!AQ$1:AQ$844,0,0)</f>
        <v>7.8</v>
      </c>
      <c r="AP192" s="7" cm="1">
        <f t="array" ref="AP192">_xlfn.XLOOKUP($C192&amp;$D192&amp;$F192,[1]TEAMS!$C$1:$C$844&amp;[1]TEAMS!$D$1:$D$844&amp;[1]TEAMS!$F$1:$F$844,[1]TEAMS!AS$1:AS$844,0,0)</f>
        <v>59.8</v>
      </c>
      <c r="AQ192" s="10" cm="1">
        <f t="array" ref="AQ192">_xlfn.XLOOKUP($C192&amp;$D192&amp;$F192,[1]TEAMS!$C$1:$C$844&amp;[1]TEAMS!$D$1:$D$844&amp;[1]TEAMS!$F$1:$F$844,[1]TEAMS!AT$1:AT$844,0,0)</f>
        <v>1</v>
      </c>
      <c r="AR192" s="10" cm="1">
        <f t="array" ref="AR192">_xlfn.XLOOKUP($C192&amp;$D192&amp;$F192,[1]TEAMS!$C$1:$C$844&amp;[1]TEAMS!$D$1:$D$844&amp;[1]TEAMS!$F$1:$F$844,[1]TEAMS!AU$1:AU$844,0,0)</f>
        <v>1.4</v>
      </c>
      <c r="AS192" s="10" cm="1">
        <f t="array" ref="AS192">_xlfn.XLOOKUP($C192&amp;$D192&amp;$F192,[1]TEAMS!$C$1:$C$844&amp;[1]TEAMS!$D$1:$D$844&amp;[1]TEAMS!$F$1:$F$844,[1]TEAMS!AV$1:AV$844,0,0)</f>
        <v>5.0999999999999996</v>
      </c>
      <c r="AT192" s="10" cm="1">
        <f t="array" ref="AT192">_xlfn.XLOOKUP($C192&amp;$D192&amp;$F192,[1]TEAMS!$C$1:$C$844&amp;[1]TEAMS!$D$1:$D$844&amp;[1]TEAMS!$F$1:$F$844,[1]TEAMS!AW$1:AW$844,0,0)</f>
        <v>19.7</v>
      </c>
      <c r="AU192" s="10" cm="1">
        <f t="array" ref="AU192">_xlfn.XLOOKUP($C192&amp;$D192&amp;$F192,[1]TEAMS!$C$1:$C$844&amp;[1]TEAMS!$D$1:$D$844&amp;[1]TEAMS!$F$1:$F$844,[1]TEAMS!AX$1:AX$844,0,0)</f>
        <v>5.0761421319796954E-2</v>
      </c>
      <c r="AV192" s="10" cm="1">
        <f t="array" ref="AV192">_xlfn.XLOOKUP($C192&amp;$D192&amp;$F192,[1]TEAMS!$C$1:$C$844&amp;[1]TEAMS!$D$1:$D$844&amp;[1]TEAMS!$F$1:$F$844,[1]TEAMS!AY$1:AY$844,0,0)</f>
        <v>6.5</v>
      </c>
      <c r="AW192" s="7"/>
      <c r="AX192" s="7"/>
      <c r="BB192" s="1" t="s">
        <v>214</v>
      </c>
      <c r="BC192" s="1">
        <v>2012</v>
      </c>
      <c r="BD192" s="1" t="s">
        <v>197</v>
      </c>
      <c r="BE192" s="7" t="s">
        <v>203</v>
      </c>
      <c r="BH192">
        <v>3600000</v>
      </c>
    </row>
    <row r="193" spans="1:60" x14ac:dyDescent="0.2">
      <c r="A193" s="1" t="str">
        <f t="shared" si="14"/>
        <v>2012-MIA-Shane Battier</v>
      </c>
      <c r="B193" s="1" t="s">
        <v>214</v>
      </c>
      <c r="C193" s="1">
        <v>2012</v>
      </c>
      <c r="D193" s="1" t="s">
        <v>197</v>
      </c>
      <c r="E193" s="1" t="str">
        <f t="shared" si="16"/>
        <v>2012-MIA</v>
      </c>
      <c r="F193" s="7" t="s">
        <v>204</v>
      </c>
      <c r="G193" s="7" cm="1">
        <f t="array" ref="G193">_xlfn.XLOOKUP($C193&amp;$D193&amp;$F193,[1]TEAMS!$C$1:$C$844&amp;[1]TEAMS!$D$1:$D$844&amp;[1]TEAMS!$F$1:$F$844,[1]TEAMS!G$1:G$844,"",0)</f>
        <v>31</v>
      </c>
      <c r="H193" s="7" t="str" cm="1">
        <f t="array" ref="H193">_xlfn.XLOOKUP($C193&amp;$D193&amp;$F193,[1]TEAMS!$C$1:$C$844&amp;[1]TEAMS!$D$1:$D$844&amp;[1]TEAMS!$F$1:$F$844,[1]TEAMS!H$1:H$844,"",0)</f>
        <v>SF</v>
      </c>
      <c r="I193" s="8" cm="1">
        <f t="array" ref="I193">_xlfn.XLOOKUP($C193&amp;$D193&amp;$F193,[1]TEAMS!$C$1:$C$844&amp;[1]TEAMS!$D$1:$D$844&amp;[1]TEAMS!$F$1:$F$844,[1]TEAMS!BG$1:BG$844,"",0)</f>
        <v>2.7100000000000004</v>
      </c>
      <c r="J193" s="9">
        <f t="shared" si="17"/>
        <v>3</v>
      </c>
      <c r="K193" s="7" cm="1">
        <f t="array" ref="K193">_xlfn.XLOOKUP($C193&amp;$D193&amp;$F193,[1]TEAMS!$C$1:$C$844&amp;[1]TEAMS!$D$1:$D$844&amp;[1]TEAMS!$F$1:$F$844,[1]TEAMS!J$1:J$844,"",0)</f>
        <v>80</v>
      </c>
      <c r="L193" s="7" cm="1">
        <f t="array" ref="L193">_xlfn.XLOOKUP($C193&amp;$D193&amp;$F193,[1]TEAMS!$C$1:$C$844&amp;[1]TEAMS!$D$1:$D$844&amp;[1]TEAMS!$F$1:$F$844,[1]TEAMS!L$1:L$844,"",0)</f>
        <v>220</v>
      </c>
      <c r="M193" s="10" cm="1">
        <f t="array" ref="M193">_xlfn.XLOOKUP($C193&amp;$D193&amp;$F193,[1]TEAMS!$C$1:$C$844&amp;[1]TEAMS!$D$1:$D$844&amp;[1]TEAMS!$F$1:$F$844,[1]TEAMS!N$1:N$844,"",0)</f>
        <v>24.163783871882082</v>
      </c>
      <c r="N193" s="7" cm="1">
        <f t="array" ref="N193">_xlfn.XLOOKUP($C193&amp;$D193&amp;$F193,[1]TEAMS!$C$1:$C$844&amp;[1]TEAMS!$D$1:$D$844&amp;[1]TEAMS!$F$1:$F$844,[1]TEAMS!O$1:O$844,"",0)</f>
        <v>83</v>
      </c>
      <c r="O193" s="11" cm="1">
        <f t="array" ref="O193">_xlfn.XLOOKUP($C193&amp;$D193&amp;$F193,[1]TEAMS!$C$1:$C$844&amp;[1]TEAMS!$D$1:$D$844&amp;[1]TEAMS!$F$1:$F$844,[1]TEAMS!P$1:P$844,"",0)</f>
        <v>1.0375000000000001</v>
      </c>
      <c r="P193" s="10" cm="1">
        <f t="array" ref="P193">_xlfn.XLOOKUP($C193&amp;$D193&amp;$F193,[1]TEAMS!$C$1:$C$844&amp;[1]TEAMS!$D$1:$D$844&amp;[1]TEAMS!$F$1:$F$844,[1]TEAMS!R$1:R$844,"",0)</f>
        <v>33.783333333333331</v>
      </c>
      <c r="Q193" s="7" t="str" cm="1">
        <f t="array" ref="Q193">_xlfn.XLOOKUP($C193&amp;$D193&amp;$F193,[1]TEAMS!$C$1:$C$844&amp;[1]TEAMS!$D$1:$D$844&amp;[1]TEAMS!$F$1:$F$844,[1]TEAMS!S$1:S$844,"",0)</f>
        <v>us</v>
      </c>
      <c r="R193" s="7" t="str" cm="1">
        <f t="array" ref="R193">_xlfn.XLOOKUP($C193&amp;$D193&amp;$F193,[1]TEAMS!$C$1:$C$844&amp;[1]TEAMS!$D$1:$D$844&amp;[1]TEAMS!$F$1:$F$844,[1]TEAMS!T$1:T$844,"",0)</f>
        <v>United States</v>
      </c>
      <c r="S193" s="7" t="str" cm="1">
        <f t="array" ref="S193">_xlfn.XLOOKUP($C193&amp;$D193&amp;$F193,[1]TEAMS!$C$1:$C$844&amp;[1]TEAMS!$D$1:$D$844&amp;[1]TEAMS!$F$1:$F$844,[1]TEAMS!U$1:U$844,"",0)</f>
        <v>North America</v>
      </c>
      <c r="T193" s="7" t="str" cm="1">
        <f t="array" ref="T193">_xlfn.XLOOKUP($C193&amp;$D193&amp;$F193,[1]TEAMS!$C$1:$C$844&amp;[1]TEAMS!$D$1:$D$844&amp;[1]TEAMS!$F$1:$F$844,[1]TEAMS!V$1:V$844,"",0)</f>
        <v>Americas</v>
      </c>
      <c r="U193" s="7" cm="1">
        <f t="array" ref="U193">_xlfn.XLOOKUP($C193&amp;$D193&amp;$F193,[1]TEAMS!$C$1:$C$844&amp;[1]TEAMS!$D$1:$D$844&amp;[1]TEAMS!$F$1:$F$844,[1]TEAMS!W$1:W$844,"",0)</f>
        <v>10</v>
      </c>
      <c r="V193" s="7" t="str" cm="1">
        <f t="array" ref="V193">_xlfn.XLOOKUP($C193&amp;$D193&amp;$F193,[1]TEAMS!$C$1:$C$844&amp;[1]TEAMS!$D$1:$D$844&amp;[1]TEAMS!$F$1:$F$844,[1]TEAMS!Z$1:Z$844,"",0)</f>
        <v>Duke</v>
      </c>
      <c r="W193" s="7" t="str" cm="1">
        <f t="array" ref="W193">_xlfn.XLOOKUP($C193&amp;$D193&amp;$F193,[1]TEAMS!$C$1:$C$844&amp;[1]TEAMS!$D$1:$D$844&amp;[1]TEAMS!$F$1:$F$844,[1]TEAMS!X$1:X$844,"",0)</f>
        <v>ACC</v>
      </c>
      <c r="X193" s="7" cm="1">
        <f t="array" ref="X193">_xlfn.XLOOKUP($C193&amp;$D193&amp;$F193,[1]TEAMS!$C$1:$C$844&amp;[1]TEAMS!$D$1:$D$844&amp;[1]TEAMS!$F$1:$F$844,[1]TEAMS!AF$1:AF$844,"",0)</f>
        <v>3000000</v>
      </c>
      <c r="Y193" s="8" cm="1">
        <f t="array" ref="Y193">_xlfn.XLOOKUP($C193&amp;$D193&amp;$F193,[1]TEAMS!$C$1:$C$844&amp;[1]TEAMS!$D$1:$D$844&amp;[1]TEAMS!$F$1:$F$844,[1]TEAMS!AG$1:AG$844,"",0)</f>
        <v>4.0476293722863516E-2</v>
      </c>
      <c r="Z193" s="7" cm="1">
        <f t="array" ref="Z193">_xlfn.XLOOKUP($C193&amp;$D193&amp;$F193,[1]TEAMS!$C$1:$C$844&amp;[1]TEAMS!$D$1:$D$844&amp;[1]TEAMS!$F$1:$F$844,[1]TEAMS!AJ$1:AJ$844,"",0)</f>
        <v>1499</v>
      </c>
      <c r="AA193" s="7" cm="1">
        <f t="array" ref="AA193">_xlfn.XLOOKUP($C193&amp;$D193&amp;$F193,[1]TEAMS!$C$1:$C$844&amp;[1]TEAMS!$D$1:$D$844&amp;[1]TEAMS!$F$1:$F$844,[1]TEAMS!AR$1:AR$844,"",0)</f>
        <v>30.7</v>
      </c>
      <c r="AB193" s="8">
        <f t="shared" si="15"/>
        <v>2.8692125444229686</v>
      </c>
      <c r="AC193" s="7" cm="1">
        <f t="array" ref="AC193">_xlfn.XLOOKUP($C193&amp;$D193&amp;$F193,[1]TEAMS!$C$1:$C$844&amp;[1]TEAMS!$D$1:$D$844&amp;[1]TEAMS!$F$1:$F$844,[1]TEAMS!AL$1:AL$844,0,0)</f>
        <v>1.2</v>
      </c>
      <c r="AD193" s="7" cm="1">
        <f t="array" ref="AD193">_xlfn.XLOOKUP($C193&amp;$D193&amp;$F193,[1]TEAMS!$C$1:$C$844&amp;[1]TEAMS!$D$1:$D$844&amp;[1]TEAMS!$F$1:$F$844,[1]TEAMS!AM$1:AM$844,0,0)</f>
        <v>2.1</v>
      </c>
      <c r="AE193" s="7" cm="1">
        <f t="array" ref="AE193">_xlfn.XLOOKUP($C193&amp;$D193&amp;$F193,[1]TEAMS!$C$1:$C$844&amp;[1]TEAMS!$D$1:$D$844&amp;[1]TEAMS!$F$1:$F$844,[1]TEAMS!AN$1:AN$844,0,0)</f>
        <v>3.3</v>
      </c>
      <c r="AF193" s="7"/>
      <c r="AG193" s="8">
        <f t="shared" si="18"/>
        <v>0.90909090909090917</v>
      </c>
      <c r="AH193" s="8" cm="1">
        <f t="array" ref="AH193">IF(OR($AE193="",$Z193=""),0,SUMPRODUCT(--($C$2:$C$528=$C193),--($D$2:$D$528=$D193),$Z$2:$Z$528,$AE$2:$AE$528)/SUMIFS($Z$2:$Z$528,$C$2:$C$528,$C193,$D$2:$D$528,$D193))</f>
        <v>5.3505642496414989</v>
      </c>
      <c r="AI193" s="7" cm="1">
        <f t="array" ref="AI193">_xlfn.XLOOKUP($C193&amp;$D193&amp;$F193,[1]TEAMS!$C$1:$C$844&amp;[1]TEAMS!$D$1:$D$844&amp;[1]TEAMS!$F$1:$F$844,[1]TEAMS!AO$1:AO$844,"",0)</f>
        <v>1.3</v>
      </c>
      <c r="AJ193" s="8">
        <f t="shared" si="19"/>
        <v>2.3076923076923075</v>
      </c>
      <c r="AK193" s="8" cm="1">
        <f t="array" ref="AK193">IF(OR($AI193="",$Z193=""),0,SUMPRODUCT(--($C$2:$C$528=$C193),--($D$2:$D$528=$D193),$Z$2:$Z$528,$AI$2:$AI$528)/SUMIFS($Z$2:$Z$528,$C$2:$C$528,$C193,$D$2:$D$528,$D193))</f>
        <v>1.5252883596234179</v>
      </c>
      <c r="AL193" s="7" cm="1">
        <f t="array" ref="AL193">_xlfn.XLOOKUP($C193&amp;$D193&amp;$F193,[1]TEAMS!$C$1:$C$844&amp;[1]TEAMS!$D$1:$D$844&amp;[1]TEAMS!$F$1:$F$844,[1]TEAMS!AP$1:AP$844,"",0)</f>
        <v>1.18</v>
      </c>
      <c r="AM193" s="8">
        <f t="shared" si="20"/>
        <v>2.5423728813559325</v>
      </c>
      <c r="AN193" s="8" cm="1">
        <f t="array" ref="AN193">IF(OR($AL193="",$Z193=""),0,SUMPRODUCT(--($C$2:$C$528=$C193),--($D$2:$D$528=$D193),$Z$2:$Z$528,$AL$2:$AL$528)/SUMIFS($Z$2:$Z$528,$C$2:$C$528,$C193,$D$2:$D$528,$D193))</f>
        <v>1.2060016210486941</v>
      </c>
      <c r="AO193" s="7" cm="1">
        <f t="array" ref="AO193">_xlfn.XLOOKUP($C193&amp;$D193&amp;$F193,[1]TEAMS!$C$1:$C$844&amp;[1]TEAMS!$D$1:$D$844&amp;[1]TEAMS!$F$1:$F$844,[1]TEAMS!AQ$1:AQ$844,0,0)</f>
        <v>10.7</v>
      </c>
      <c r="AP193" s="7" cm="1">
        <f t="array" ref="AP193">_xlfn.XLOOKUP($C193&amp;$D193&amp;$F193,[1]TEAMS!$C$1:$C$844&amp;[1]TEAMS!$D$1:$D$844&amp;[1]TEAMS!$F$1:$F$844,[1]TEAMS!AS$1:AS$844,0,0)</f>
        <v>50.4</v>
      </c>
      <c r="AQ193" s="10" cm="1">
        <f t="array" ref="AQ193">_xlfn.XLOOKUP($C193&amp;$D193&amp;$F193,[1]TEAMS!$C$1:$C$844&amp;[1]TEAMS!$D$1:$D$844&amp;[1]TEAMS!$F$1:$F$844,[1]TEAMS!AT$1:AT$844,0,0)</f>
        <v>8</v>
      </c>
      <c r="AR193" s="10" cm="1">
        <f t="array" ref="AR193">_xlfn.XLOOKUP($C193&amp;$D193&amp;$F193,[1]TEAMS!$C$1:$C$844&amp;[1]TEAMS!$D$1:$D$844&amp;[1]TEAMS!$F$1:$F$844,[1]TEAMS!AU$1:AU$844,0,0)</f>
        <v>2.2000000000000002</v>
      </c>
      <c r="AS193" s="10" cm="1">
        <f t="array" ref="AS193">_xlfn.XLOOKUP($C193&amp;$D193&amp;$F193,[1]TEAMS!$C$1:$C$844&amp;[1]TEAMS!$D$1:$D$844&amp;[1]TEAMS!$F$1:$F$844,[1]TEAMS!AV$1:AV$844,0,0)</f>
        <v>1.8</v>
      </c>
      <c r="AT193" s="10" cm="1">
        <f t="array" ref="AT193">_xlfn.XLOOKUP($C193&amp;$D193&amp;$F193,[1]TEAMS!$C$1:$C$844&amp;[1]TEAMS!$D$1:$D$844&amp;[1]TEAMS!$F$1:$F$844,[1]TEAMS!AW$1:AW$844,0,0)</f>
        <v>10.7</v>
      </c>
      <c r="AU193" s="10" cm="1">
        <f t="array" ref="AU193">_xlfn.XLOOKUP($C193&amp;$D193&amp;$F193,[1]TEAMS!$C$1:$C$844&amp;[1]TEAMS!$D$1:$D$844&amp;[1]TEAMS!$F$1:$F$844,[1]TEAMS!AX$1:AX$844,0,0)</f>
        <v>0.74766355140186924</v>
      </c>
      <c r="AV193" s="10" cm="1">
        <f t="array" ref="AV193">_xlfn.XLOOKUP($C193&amp;$D193&amp;$F193,[1]TEAMS!$C$1:$C$844&amp;[1]TEAMS!$D$1:$D$844&amp;[1]TEAMS!$F$1:$F$844,[1]TEAMS!AY$1:AY$844,0,0)</f>
        <v>4</v>
      </c>
      <c r="AW193" s="7"/>
      <c r="AX193" s="7"/>
      <c r="BB193" s="1" t="s">
        <v>214</v>
      </c>
      <c r="BC193" s="1">
        <v>2012</v>
      </c>
      <c r="BD193" s="1" t="s">
        <v>197</v>
      </c>
      <c r="BE193" s="7" t="s">
        <v>204</v>
      </c>
      <c r="BH193">
        <v>3000000</v>
      </c>
    </row>
    <row r="194" spans="1:60" x14ac:dyDescent="0.2">
      <c r="A194" s="1" t="str">
        <f t="shared" ref="A194:A257" si="21">CONCATENATE($C194&amp;"-"&amp;$D194&amp;"-"&amp;$F194)</f>
        <v>2012-MIA-James Jones</v>
      </c>
      <c r="B194" s="1" t="s">
        <v>214</v>
      </c>
      <c r="C194" s="1">
        <v>2012</v>
      </c>
      <c r="D194" s="1" t="s">
        <v>197</v>
      </c>
      <c r="E194" s="1" t="str">
        <f t="shared" si="16"/>
        <v>2012-MIA</v>
      </c>
      <c r="F194" s="7" t="s">
        <v>160</v>
      </c>
      <c r="G194" s="7" cm="1">
        <f t="array" ref="G194">_xlfn.XLOOKUP($C194&amp;$D194&amp;$F194,[1]TEAMS!$C$1:$C$844&amp;[1]TEAMS!$D$1:$D$844&amp;[1]TEAMS!$F$1:$F$844,[1]TEAMS!G$1:G$844,"",0)</f>
        <v>22</v>
      </c>
      <c r="H194" s="7" t="str" cm="1">
        <f t="array" ref="H194">_xlfn.XLOOKUP($C194&amp;$D194&amp;$F194,[1]TEAMS!$C$1:$C$844&amp;[1]TEAMS!$D$1:$D$844&amp;[1]TEAMS!$F$1:$F$844,[1]TEAMS!H$1:H$844,"",0)</f>
        <v>SG</v>
      </c>
      <c r="I194" s="8" cm="1">
        <f t="array" ref="I194">_xlfn.XLOOKUP($C194&amp;$D194&amp;$F194,[1]TEAMS!$C$1:$C$844&amp;[1]TEAMS!$D$1:$D$844&amp;[1]TEAMS!$F$1:$F$844,[1]TEAMS!BG$1:BG$844,"",0)</f>
        <v>2.33</v>
      </c>
      <c r="J194" s="9">
        <f t="shared" si="17"/>
        <v>2</v>
      </c>
      <c r="K194" s="7" cm="1">
        <f t="array" ref="K194">_xlfn.XLOOKUP($C194&amp;$D194&amp;$F194,[1]TEAMS!$C$1:$C$844&amp;[1]TEAMS!$D$1:$D$844&amp;[1]TEAMS!$F$1:$F$844,[1]TEAMS!J$1:J$844,"",0)</f>
        <v>80</v>
      </c>
      <c r="L194" s="7" cm="1">
        <f t="array" ref="L194">_xlfn.XLOOKUP($C194&amp;$D194&amp;$F194,[1]TEAMS!$C$1:$C$844&amp;[1]TEAMS!$D$1:$D$844&amp;[1]TEAMS!$F$1:$F$844,[1]TEAMS!L$1:L$844,"",0)</f>
        <v>218</v>
      </c>
      <c r="M194" s="10" cm="1">
        <f t="array" ref="M194">_xlfn.XLOOKUP($C194&amp;$D194&amp;$F194,[1]TEAMS!$C$1:$C$844&amp;[1]TEAMS!$D$1:$D$844&amp;[1]TEAMS!$F$1:$F$844,[1]TEAMS!N$1:N$844,"",0)</f>
        <v>23.944113109410427</v>
      </c>
      <c r="N194" s="7" cm="1">
        <f t="array" ref="N194">_xlfn.XLOOKUP($C194&amp;$D194&amp;$F194,[1]TEAMS!$C$1:$C$844&amp;[1]TEAMS!$D$1:$D$844&amp;[1]TEAMS!$F$1:$F$844,[1]TEAMS!O$1:O$844,"",0)</f>
        <v>87</v>
      </c>
      <c r="O194" s="11" cm="1">
        <f t="array" ref="O194">_xlfn.XLOOKUP($C194&amp;$D194&amp;$F194,[1]TEAMS!$C$1:$C$844&amp;[1]TEAMS!$D$1:$D$844&amp;[1]TEAMS!$F$1:$F$844,[1]TEAMS!P$1:P$844,"",0)</f>
        <v>1.0874999999999999</v>
      </c>
      <c r="P194" s="10" cm="1">
        <f t="array" ref="P194">_xlfn.XLOOKUP($C194&amp;$D194&amp;$F194,[1]TEAMS!$C$1:$C$844&amp;[1]TEAMS!$D$1:$D$844&amp;[1]TEAMS!$F$1:$F$844,[1]TEAMS!R$1:R$844,"",0)</f>
        <v>31.713888888888889</v>
      </c>
      <c r="Q194" s="7" t="str" cm="1">
        <f t="array" ref="Q194">_xlfn.XLOOKUP($C194&amp;$D194&amp;$F194,[1]TEAMS!$C$1:$C$844&amp;[1]TEAMS!$D$1:$D$844&amp;[1]TEAMS!$F$1:$F$844,[1]TEAMS!S$1:S$844,"",0)</f>
        <v>us</v>
      </c>
      <c r="R194" s="7" t="str" cm="1">
        <f t="array" ref="R194">_xlfn.XLOOKUP($C194&amp;$D194&amp;$F194,[1]TEAMS!$C$1:$C$844&amp;[1]TEAMS!$D$1:$D$844&amp;[1]TEAMS!$F$1:$F$844,[1]TEAMS!T$1:T$844,"",0)</f>
        <v>United States</v>
      </c>
      <c r="S194" s="7" t="str" cm="1">
        <f t="array" ref="S194">_xlfn.XLOOKUP($C194&amp;$D194&amp;$F194,[1]TEAMS!$C$1:$C$844&amp;[1]TEAMS!$D$1:$D$844&amp;[1]TEAMS!$F$1:$F$844,[1]TEAMS!U$1:U$844,"",0)</f>
        <v>North America</v>
      </c>
      <c r="T194" s="7" t="str" cm="1">
        <f t="array" ref="T194">_xlfn.XLOOKUP($C194&amp;$D194&amp;$F194,[1]TEAMS!$C$1:$C$844&amp;[1]TEAMS!$D$1:$D$844&amp;[1]TEAMS!$F$1:$F$844,[1]TEAMS!V$1:V$844,"",0)</f>
        <v>Americas</v>
      </c>
      <c r="U194" s="7" cm="1">
        <f t="array" ref="U194">_xlfn.XLOOKUP($C194&amp;$D194&amp;$F194,[1]TEAMS!$C$1:$C$844&amp;[1]TEAMS!$D$1:$D$844&amp;[1]TEAMS!$F$1:$F$844,[1]TEAMS!W$1:W$844,"",0)</f>
        <v>8</v>
      </c>
      <c r="V194" s="7" t="str" cm="1">
        <f t="array" ref="V194">_xlfn.XLOOKUP($C194&amp;$D194&amp;$F194,[1]TEAMS!$C$1:$C$844&amp;[1]TEAMS!$D$1:$D$844&amp;[1]TEAMS!$F$1:$F$844,[1]TEAMS!Z$1:Z$844,"",0)</f>
        <v>Miami (FL)</v>
      </c>
      <c r="W194" s="7" t="str" cm="1">
        <f t="array" ref="W194">_xlfn.XLOOKUP($C194&amp;$D194&amp;$F194,[1]TEAMS!$C$1:$C$844&amp;[1]TEAMS!$D$1:$D$844&amp;[1]TEAMS!$F$1:$F$844,[1]TEAMS!X$1:X$844,"",0)</f>
        <v>ACC</v>
      </c>
      <c r="X194" s="7" cm="1">
        <f t="array" ref="X194">_xlfn.XLOOKUP($C194&amp;$D194&amp;$F194,[1]TEAMS!$C$1:$C$844&amp;[1]TEAMS!$D$1:$D$844&amp;[1]TEAMS!$F$1:$F$844,[1]TEAMS!AF$1:AF$844,"",0)</f>
        <v>1500000</v>
      </c>
      <c r="Y194" s="8" cm="1">
        <f t="array" ref="Y194">_xlfn.XLOOKUP($C194&amp;$D194&amp;$F194,[1]TEAMS!$C$1:$C$844&amp;[1]TEAMS!$D$1:$D$844&amp;[1]TEAMS!$F$1:$F$844,[1]TEAMS!AG$1:AG$844,"",0)</f>
        <v>2.0238146861431758E-2</v>
      </c>
      <c r="Z194" s="7" cm="1">
        <f t="array" ref="Z194">_xlfn.XLOOKUP($C194&amp;$D194&amp;$F194,[1]TEAMS!$C$1:$C$844&amp;[1]TEAMS!$D$1:$D$844&amp;[1]TEAMS!$F$1:$F$844,[1]TEAMS!AJ$1:AJ$844,"",0)</f>
        <v>666</v>
      </c>
      <c r="AA194" s="7" cm="1">
        <f t="array" ref="AA194">_xlfn.XLOOKUP($C194&amp;$D194&amp;$F194,[1]TEAMS!$C$1:$C$844&amp;[1]TEAMS!$D$1:$D$844&amp;[1]TEAMS!$F$1:$F$844,[1]TEAMS!AR$1:AR$844,"",0)</f>
        <v>7.9</v>
      </c>
      <c r="AB194" s="8">
        <f t="shared" ref="AB194:AB257" si="22">IF(OR($AA194="",$Z194=""),0,((Z194*AA194)/SUMIFS($Z$2:$Z$528,$C$2:$C$528,$C194,$D$2:$D$528,$D194)))</f>
        <v>0.3280379076002245</v>
      </c>
      <c r="AC194" s="7" cm="1">
        <f t="array" ref="AC194">_xlfn.XLOOKUP($C194&amp;$D194&amp;$F194,[1]TEAMS!$C$1:$C$844&amp;[1]TEAMS!$D$1:$D$844&amp;[1]TEAMS!$F$1:$F$844,[1]TEAMS!AL$1:AL$844,0,0)</f>
        <v>0.9</v>
      </c>
      <c r="AD194" s="7" cm="1">
        <f t="array" ref="AD194">_xlfn.XLOOKUP($C194&amp;$D194&amp;$F194,[1]TEAMS!$C$1:$C$844&amp;[1]TEAMS!$D$1:$D$844&amp;[1]TEAMS!$F$1:$F$844,[1]TEAMS!AM$1:AM$844,0,0)</f>
        <v>0.7</v>
      </c>
      <c r="AE194" s="7" cm="1">
        <f t="array" ref="AE194">_xlfn.XLOOKUP($C194&amp;$D194&amp;$F194,[1]TEAMS!$C$1:$C$844&amp;[1]TEAMS!$D$1:$D$844&amp;[1]TEAMS!$F$1:$F$844,[1]TEAMS!AN$1:AN$844,0,0)</f>
        <v>1.7</v>
      </c>
      <c r="AF194" s="7"/>
      <c r="AG194" s="8">
        <f t="shared" si="18"/>
        <v>0.88235294117647056</v>
      </c>
      <c r="AH194" s="8" cm="1">
        <f t="array" ref="AH194">IF(OR($AE194="",$Z194=""),0,SUMPRODUCT(--($C$2:$C$528=$C194),--($D$2:$D$528=$D194),$Z$2:$Z$528,$AE$2:$AE$528)/SUMIFS($Z$2:$Z$528,$C$2:$C$528,$C194,$D$2:$D$528,$D194))</f>
        <v>5.3505642496414989</v>
      </c>
      <c r="AI194" s="7" cm="1">
        <f t="array" ref="AI194">_xlfn.XLOOKUP($C194&amp;$D194&amp;$F194,[1]TEAMS!$C$1:$C$844&amp;[1]TEAMS!$D$1:$D$844&amp;[1]TEAMS!$F$1:$F$844,[1]TEAMS!AO$1:AO$844,"",0)</f>
        <v>-0.5</v>
      </c>
      <c r="AJ194" s="8">
        <f t="shared" si="19"/>
        <v>-3</v>
      </c>
      <c r="AK194" s="8" cm="1">
        <f t="array" ref="AK194">IF(OR($AI194="",$Z194=""),0,SUMPRODUCT(--($C$2:$C$528=$C194),--($D$2:$D$528=$D194),$Z$2:$Z$528,$AI$2:$AI$528)/SUMIFS($Z$2:$Z$528,$C$2:$C$528,$C194,$D$2:$D$528,$D194))</f>
        <v>1.5252883596234179</v>
      </c>
      <c r="AL194" s="7" cm="1">
        <f t="array" ref="AL194">_xlfn.XLOOKUP($C194&amp;$D194&amp;$F194,[1]TEAMS!$C$1:$C$844&amp;[1]TEAMS!$D$1:$D$844&amp;[1]TEAMS!$F$1:$F$844,[1]TEAMS!AP$1:AP$844,"",0)</f>
        <v>-2.48</v>
      </c>
      <c r="AM194" s="8">
        <f t="shared" si="20"/>
        <v>-0.60483870967741937</v>
      </c>
      <c r="AN194" s="8" cm="1">
        <f t="array" ref="AN194">IF(OR($AL194="",$Z194=""),0,SUMPRODUCT(--($C$2:$C$528=$C194),--($D$2:$D$528=$D194),$Z$2:$Z$528,$AL$2:$AL$528)/SUMIFS($Z$2:$Z$528,$C$2:$C$528,$C194,$D$2:$D$528,$D194))</f>
        <v>1.2060016210486941</v>
      </c>
      <c r="AO194" s="7" cm="1">
        <f t="array" ref="AO194">_xlfn.XLOOKUP($C194&amp;$D194&amp;$F194,[1]TEAMS!$C$1:$C$844&amp;[1]TEAMS!$D$1:$D$844&amp;[1]TEAMS!$F$1:$F$844,[1]TEAMS!AQ$1:AQ$844,0,0)</f>
        <v>12.1</v>
      </c>
      <c r="AP194" s="7" cm="1">
        <f t="array" ref="AP194">_xlfn.XLOOKUP($C194&amp;$D194&amp;$F194,[1]TEAMS!$C$1:$C$844&amp;[1]TEAMS!$D$1:$D$844&amp;[1]TEAMS!$F$1:$F$844,[1]TEAMS!AS$1:AS$844,0,0)</f>
        <v>56.699999999999996</v>
      </c>
      <c r="AQ194" s="10" cm="1">
        <f t="array" ref="AQ194">_xlfn.XLOOKUP($C194&amp;$D194&amp;$F194,[1]TEAMS!$C$1:$C$844&amp;[1]TEAMS!$D$1:$D$844&amp;[1]TEAMS!$F$1:$F$844,[1]TEAMS!AT$1:AT$844,0,0)</f>
        <v>4.2</v>
      </c>
      <c r="AR194" s="10" cm="1">
        <f t="array" ref="AR194">_xlfn.XLOOKUP($C194&amp;$D194&amp;$F194,[1]TEAMS!$C$1:$C$844&amp;[1]TEAMS!$D$1:$D$844&amp;[1]TEAMS!$F$1:$F$844,[1]TEAMS!AU$1:AU$844,0,0)</f>
        <v>1.3</v>
      </c>
      <c r="AS194" s="10" cm="1">
        <f t="array" ref="AS194">_xlfn.XLOOKUP($C194&amp;$D194&amp;$F194,[1]TEAMS!$C$1:$C$844&amp;[1]TEAMS!$D$1:$D$844&amp;[1]TEAMS!$F$1:$F$844,[1]TEAMS!AV$1:AV$844,0,0)</f>
        <v>1.1000000000000001</v>
      </c>
      <c r="AT194" s="10" cm="1">
        <f t="array" ref="AT194">_xlfn.XLOOKUP($C194&amp;$D194&amp;$F194,[1]TEAMS!$C$1:$C$844&amp;[1]TEAMS!$D$1:$D$844&amp;[1]TEAMS!$F$1:$F$844,[1]TEAMS!AW$1:AW$844,0,0)</f>
        <v>5.8</v>
      </c>
      <c r="AU194" s="10" cm="1">
        <f t="array" ref="AU194">_xlfn.XLOOKUP($C194&amp;$D194&amp;$F194,[1]TEAMS!$C$1:$C$844&amp;[1]TEAMS!$D$1:$D$844&amp;[1]TEAMS!$F$1:$F$844,[1]TEAMS!AX$1:AX$844,0,0)</f>
        <v>0.72413793103448276</v>
      </c>
      <c r="AV194" s="10" cm="1">
        <f t="array" ref="AV194">_xlfn.XLOOKUP($C194&amp;$D194&amp;$F194,[1]TEAMS!$C$1:$C$844&amp;[1]TEAMS!$D$1:$D$844&amp;[1]TEAMS!$F$1:$F$844,[1]TEAMS!AY$1:AY$844,0,0)</f>
        <v>2.4000000000000004</v>
      </c>
      <c r="AW194" s="7"/>
      <c r="AX194" s="7"/>
      <c r="BB194" s="1" t="s">
        <v>214</v>
      </c>
      <c r="BC194" s="1">
        <v>2012</v>
      </c>
      <c r="BD194" s="1" t="s">
        <v>197</v>
      </c>
      <c r="BE194" s="7" t="s">
        <v>160</v>
      </c>
      <c r="BH194">
        <v>1500000</v>
      </c>
    </row>
    <row r="195" spans="1:60" x14ac:dyDescent="0.2">
      <c r="A195" s="1" t="str">
        <f t="shared" si="21"/>
        <v>2012-MIA-Juwan Howard</v>
      </c>
      <c r="B195" s="1" t="s">
        <v>214</v>
      </c>
      <c r="C195" s="1">
        <v>2012</v>
      </c>
      <c r="D195" s="1" t="s">
        <v>197</v>
      </c>
      <c r="E195" s="1" t="str">
        <f t="shared" ref="E195:E258" si="23">CONCATENATE($C195&amp;"-"&amp;$D195)</f>
        <v>2012-MIA</v>
      </c>
      <c r="F195" s="7" t="s">
        <v>212</v>
      </c>
      <c r="G195" s="7" cm="1">
        <f t="array" ref="G195">_xlfn.XLOOKUP($C195&amp;$D195&amp;$F195,[1]TEAMS!$C$1:$C$844&amp;[1]TEAMS!$D$1:$D$844&amp;[1]TEAMS!$F$1:$F$844,[1]TEAMS!G$1:G$844,"",0)</f>
        <v>5</v>
      </c>
      <c r="H195" s="7" t="str" cm="1">
        <f t="array" ref="H195">_xlfn.XLOOKUP($C195&amp;$D195&amp;$F195,[1]TEAMS!$C$1:$C$844&amp;[1]TEAMS!$D$1:$D$844&amp;[1]TEAMS!$F$1:$F$844,[1]TEAMS!H$1:H$844,"",0)</f>
        <v>PF</v>
      </c>
      <c r="I195" s="8" cm="1">
        <f t="array" ref="I195">_xlfn.XLOOKUP($C195&amp;$D195&amp;$F195,[1]TEAMS!$C$1:$C$844&amp;[1]TEAMS!$D$1:$D$844&amp;[1]TEAMS!$F$1:$F$844,[1]TEAMS!BG$1:BG$844,"",0)</f>
        <v>4.2299999999999995</v>
      </c>
      <c r="J195" s="9">
        <f t="shared" ref="J195:J258" si="24">ROUND($I195,0)</f>
        <v>4</v>
      </c>
      <c r="K195" s="7" cm="1">
        <f t="array" ref="K195">_xlfn.XLOOKUP($C195&amp;$D195&amp;$F195,[1]TEAMS!$C$1:$C$844&amp;[1]TEAMS!$D$1:$D$844&amp;[1]TEAMS!$F$1:$F$844,[1]TEAMS!J$1:J$844,"",0)</f>
        <v>81</v>
      </c>
      <c r="L195" s="7" cm="1">
        <f t="array" ref="L195">_xlfn.XLOOKUP($C195&amp;$D195&amp;$F195,[1]TEAMS!$C$1:$C$844&amp;[1]TEAMS!$D$1:$D$844&amp;[1]TEAMS!$F$1:$F$844,[1]TEAMS!L$1:L$844,"",0)</f>
        <v>240</v>
      </c>
      <c r="M195" s="10" cm="1">
        <f t="array" ref="M195">_xlfn.XLOOKUP($C195&amp;$D195&amp;$F195,[1]TEAMS!$C$1:$C$844&amp;[1]TEAMS!$D$1:$D$844&amp;[1]TEAMS!$F$1:$F$844,[1]TEAMS!N$1:N$844,"",0)</f>
        <v>25.713632918492802</v>
      </c>
      <c r="N195" s="7" cm="1">
        <f t="array" ref="N195">_xlfn.XLOOKUP($C195&amp;$D195&amp;$F195,[1]TEAMS!$C$1:$C$844&amp;[1]TEAMS!$D$1:$D$844&amp;[1]TEAMS!$F$1:$F$844,[1]TEAMS!O$1:O$844,"",0)</f>
        <v>82</v>
      </c>
      <c r="O195" s="11" cm="1">
        <f t="array" ref="O195">_xlfn.XLOOKUP($C195&amp;$D195&amp;$F195,[1]TEAMS!$C$1:$C$844&amp;[1]TEAMS!$D$1:$D$844&amp;[1]TEAMS!$F$1:$F$844,[1]TEAMS!P$1:P$844,"",0)</f>
        <v>1.0123456790123457</v>
      </c>
      <c r="P195" s="10" cm="1">
        <f t="array" ref="P195">_xlfn.XLOOKUP($C195&amp;$D195&amp;$F195,[1]TEAMS!$C$1:$C$844&amp;[1]TEAMS!$D$1:$D$844&amp;[1]TEAMS!$F$1:$F$844,[1]TEAMS!R$1:R$844,"",0)</f>
        <v>39.37222222222222</v>
      </c>
      <c r="Q195" s="7" t="str" cm="1">
        <f t="array" ref="Q195">_xlfn.XLOOKUP($C195&amp;$D195&amp;$F195,[1]TEAMS!$C$1:$C$844&amp;[1]TEAMS!$D$1:$D$844&amp;[1]TEAMS!$F$1:$F$844,[1]TEAMS!S$1:S$844,"",0)</f>
        <v>us</v>
      </c>
      <c r="R195" s="7" t="str" cm="1">
        <f t="array" ref="R195">_xlfn.XLOOKUP($C195&amp;$D195&amp;$F195,[1]TEAMS!$C$1:$C$844&amp;[1]TEAMS!$D$1:$D$844&amp;[1]TEAMS!$F$1:$F$844,[1]TEAMS!T$1:T$844,"",0)</f>
        <v>United States</v>
      </c>
      <c r="S195" s="7" t="str" cm="1">
        <f t="array" ref="S195">_xlfn.XLOOKUP($C195&amp;$D195&amp;$F195,[1]TEAMS!$C$1:$C$844&amp;[1]TEAMS!$D$1:$D$844&amp;[1]TEAMS!$F$1:$F$844,[1]TEAMS!U$1:U$844,"",0)</f>
        <v>North America</v>
      </c>
      <c r="T195" s="7" t="str" cm="1">
        <f t="array" ref="T195">_xlfn.XLOOKUP($C195&amp;$D195&amp;$F195,[1]TEAMS!$C$1:$C$844&amp;[1]TEAMS!$D$1:$D$844&amp;[1]TEAMS!$F$1:$F$844,[1]TEAMS!V$1:V$844,"",0)</f>
        <v>Americas</v>
      </c>
      <c r="U195" s="7" cm="1">
        <f t="array" ref="U195">_xlfn.XLOOKUP($C195&amp;$D195&amp;$F195,[1]TEAMS!$C$1:$C$844&amp;[1]TEAMS!$D$1:$D$844&amp;[1]TEAMS!$F$1:$F$844,[1]TEAMS!W$1:W$844,"",0)</f>
        <v>17</v>
      </c>
      <c r="V195" s="7" t="str" cm="1">
        <f t="array" ref="V195">_xlfn.XLOOKUP($C195&amp;$D195&amp;$F195,[1]TEAMS!$C$1:$C$844&amp;[1]TEAMS!$D$1:$D$844&amp;[1]TEAMS!$F$1:$F$844,[1]TEAMS!Z$1:Z$844,"",0)</f>
        <v>Michigan</v>
      </c>
      <c r="W195" s="7" t="str" cm="1">
        <f t="array" ref="W195">_xlfn.XLOOKUP($C195&amp;$D195&amp;$F195,[1]TEAMS!$C$1:$C$844&amp;[1]TEAMS!$D$1:$D$844&amp;[1]TEAMS!$F$1:$F$844,[1]TEAMS!X$1:X$844,"",0)</f>
        <v>BIG10</v>
      </c>
      <c r="X195" s="7" cm="1">
        <f t="array" ref="X195">_xlfn.XLOOKUP($C195&amp;$D195&amp;$F195,[1]TEAMS!$C$1:$C$844&amp;[1]TEAMS!$D$1:$D$844&amp;[1]TEAMS!$F$1:$F$844,[1]TEAMS!AF$1:AF$844,"",0)</f>
        <v>1352181</v>
      </c>
      <c r="Y195" s="8" cm="1">
        <f t="array" ref="Y195">_xlfn.XLOOKUP($C195&amp;$D195&amp;$F195,[1]TEAMS!$C$1:$C$844&amp;[1]TEAMS!$D$1:$D$844&amp;[1]TEAMS!$F$1:$F$844,[1]TEAMS!AG$1:AG$844,"",0)</f>
        <v>1.8243758440825101E-2</v>
      </c>
      <c r="Z195" s="7" cm="1">
        <f t="array" ref="Z195">_xlfn.XLOOKUP($C195&amp;$D195&amp;$F195,[1]TEAMS!$C$1:$C$844&amp;[1]TEAMS!$D$1:$D$844&amp;[1]TEAMS!$F$1:$F$844,[1]TEAMS!AJ$1:AJ$844,"",0)</f>
        <v>190</v>
      </c>
      <c r="AA195" s="7" cm="1">
        <f t="array" ref="AA195">_xlfn.XLOOKUP($C195&amp;$D195&amp;$F195,[1]TEAMS!$C$1:$C$844&amp;[1]TEAMS!$D$1:$D$844&amp;[1]TEAMS!$F$1:$F$844,[1]TEAMS!AR$1:AR$844,"",0)</f>
        <v>3.6</v>
      </c>
      <c r="AB195" s="8">
        <f t="shared" si="22"/>
        <v>4.2646050252509511E-2</v>
      </c>
      <c r="AC195" s="7" cm="1">
        <f t="array" ref="AC195">_xlfn.XLOOKUP($C195&amp;$D195&amp;$F195,[1]TEAMS!$C$1:$C$844&amp;[1]TEAMS!$D$1:$D$844&amp;[1]TEAMS!$F$1:$F$844,[1]TEAMS!AL$1:AL$844,0,0)</f>
        <v>-0.6</v>
      </c>
      <c r="AD195" s="7" cm="1">
        <f t="array" ref="AD195">_xlfn.XLOOKUP($C195&amp;$D195&amp;$F195,[1]TEAMS!$C$1:$C$844&amp;[1]TEAMS!$D$1:$D$844&amp;[1]TEAMS!$F$1:$F$844,[1]TEAMS!AM$1:AM$844,0,0)</f>
        <v>0.3</v>
      </c>
      <c r="AE195" s="7" cm="1">
        <f t="array" ref="AE195">_xlfn.XLOOKUP($C195&amp;$D195&amp;$F195,[1]TEAMS!$C$1:$C$844&amp;[1]TEAMS!$D$1:$D$844&amp;[1]TEAMS!$F$1:$F$844,[1]TEAMS!AN$1:AN$844,0,0)</f>
        <v>-0.3</v>
      </c>
      <c r="AF195" s="7"/>
      <c r="AG195" s="8">
        <f t="shared" ref="AG195:AG258" si="25">IFERROR((X195/1000000)/AE195,0)</f>
        <v>-4.5072700000000001</v>
      </c>
      <c r="AH195" s="8" cm="1">
        <f t="array" ref="AH195">IF(OR($AE195="",$Z195=""),0,SUMPRODUCT(--($C$2:$C$528=$C195),--($D$2:$D$528=$D195),$Z$2:$Z$528,$AE$2:$AE$528)/SUMIFS($Z$2:$Z$528,$C$2:$C$528,$C195,$D$2:$D$528,$D195))</f>
        <v>5.3505642496414989</v>
      </c>
      <c r="AI195" s="7" cm="1">
        <f t="array" ref="AI195">_xlfn.XLOOKUP($C195&amp;$D195&amp;$F195,[1]TEAMS!$C$1:$C$844&amp;[1]TEAMS!$D$1:$D$844&amp;[1]TEAMS!$F$1:$F$844,[1]TEAMS!AO$1:AO$844,"",0)</f>
        <v>-8</v>
      </c>
      <c r="AJ195" s="8">
        <f t="shared" ref="AJ195:AJ258" si="26">IFERROR((X195/1000000)/AI195,0)</f>
        <v>-0.16902262500000001</v>
      </c>
      <c r="AK195" s="8" cm="1">
        <f t="array" ref="AK195">IF(OR($AI195="",$Z195=""),0,SUMPRODUCT(--($C$2:$C$528=$C195),--($D$2:$D$528=$D195),$Z$2:$Z$528,$AI$2:$AI$528)/SUMIFS($Z$2:$Z$528,$C$2:$C$528,$C195,$D$2:$D$528,$D195))</f>
        <v>1.5252883596234179</v>
      </c>
      <c r="AL195" s="7" cm="1">
        <f t="array" ref="AL195">_xlfn.XLOOKUP($C195&amp;$D195&amp;$F195,[1]TEAMS!$C$1:$C$844&amp;[1]TEAMS!$D$1:$D$844&amp;[1]TEAMS!$F$1:$F$844,[1]TEAMS!AP$1:AP$844,"",0)</f>
        <v>-3.11</v>
      </c>
      <c r="AM195" s="8">
        <f t="shared" ref="AM195:AM258" si="27">IFERROR((X195/1000000)/AL195,"")</f>
        <v>-0.43478488745980709</v>
      </c>
      <c r="AN195" s="8" cm="1">
        <f t="array" ref="AN195">IF(OR($AL195="",$Z195=""),0,SUMPRODUCT(--($C$2:$C$528=$C195),--($D$2:$D$528=$D195),$Z$2:$Z$528,$AL$2:$AL$528)/SUMIFS($Z$2:$Z$528,$C$2:$C$528,$C195,$D$2:$D$528,$D195))</f>
        <v>1.2060016210486941</v>
      </c>
      <c r="AO195" s="7" cm="1">
        <f t="array" ref="AO195">_xlfn.XLOOKUP($C195&amp;$D195&amp;$F195,[1]TEAMS!$C$1:$C$844&amp;[1]TEAMS!$D$1:$D$844&amp;[1]TEAMS!$F$1:$F$844,[1]TEAMS!AQ$1:AQ$844,0,0)</f>
        <v>19.399999999999999</v>
      </c>
      <c r="AP195" s="7" cm="1">
        <f t="array" ref="AP195">_xlfn.XLOOKUP($C195&amp;$D195&amp;$F195,[1]TEAMS!$C$1:$C$844&amp;[1]TEAMS!$D$1:$D$844&amp;[1]TEAMS!$F$1:$F$844,[1]TEAMS!AS$1:AS$844,0,0)</f>
        <v>35.4</v>
      </c>
      <c r="AQ195" s="10" cm="1">
        <f t="array" ref="AQ195">_xlfn.XLOOKUP($C195&amp;$D195&amp;$F195,[1]TEAMS!$C$1:$C$844&amp;[1]TEAMS!$D$1:$D$844&amp;[1]TEAMS!$F$1:$F$844,[1]TEAMS!AT$1:AT$844,0,0)</f>
        <v>7.8</v>
      </c>
      <c r="AR195" s="10" cm="1">
        <f t="array" ref="AR195">_xlfn.XLOOKUP($C195&amp;$D195&amp;$F195,[1]TEAMS!$C$1:$C$844&amp;[1]TEAMS!$D$1:$D$844&amp;[1]TEAMS!$F$1:$F$844,[1]TEAMS!AU$1:AU$844,0,0)</f>
        <v>1.1000000000000001</v>
      </c>
      <c r="AS195" s="10" cm="1">
        <f t="array" ref="AS195">_xlfn.XLOOKUP($C195&amp;$D195&amp;$F195,[1]TEAMS!$C$1:$C$844&amp;[1]TEAMS!$D$1:$D$844&amp;[1]TEAMS!$F$1:$F$844,[1]TEAMS!AV$1:AV$844,0,0)</f>
        <v>0.4</v>
      </c>
      <c r="AT195" s="10" cm="1">
        <f t="array" ref="AT195">_xlfn.XLOOKUP($C195&amp;$D195&amp;$F195,[1]TEAMS!$C$1:$C$844&amp;[1]TEAMS!$D$1:$D$844&amp;[1]TEAMS!$F$1:$F$844,[1]TEAMS!AW$1:AW$844,0,0)</f>
        <v>25.2</v>
      </c>
      <c r="AU195" s="10" cm="1">
        <f t="array" ref="AU195">_xlfn.XLOOKUP($C195&amp;$D195&amp;$F195,[1]TEAMS!$C$1:$C$844&amp;[1]TEAMS!$D$1:$D$844&amp;[1]TEAMS!$F$1:$F$844,[1]TEAMS!AX$1:AX$844,0,0)</f>
        <v>0.30952380952380953</v>
      </c>
      <c r="AV195" s="10" cm="1">
        <f t="array" ref="AV195">_xlfn.XLOOKUP($C195&amp;$D195&amp;$F195,[1]TEAMS!$C$1:$C$844&amp;[1]TEAMS!$D$1:$D$844&amp;[1]TEAMS!$F$1:$F$844,[1]TEAMS!AY$1:AY$844,0,0)</f>
        <v>1.5</v>
      </c>
      <c r="AW195" s="7"/>
      <c r="AX195" s="7"/>
      <c r="BB195" s="1" t="s">
        <v>214</v>
      </c>
      <c r="BC195" s="1">
        <v>2012</v>
      </c>
      <c r="BD195" s="1" t="s">
        <v>197</v>
      </c>
      <c r="BE195" s="7" t="s">
        <v>212</v>
      </c>
      <c r="BH195">
        <v>1352181</v>
      </c>
    </row>
    <row r="196" spans="1:60" x14ac:dyDescent="0.2">
      <c r="A196" s="1" t="str">
        <f t="shared" si="21"/>
        <v>2012-MIA-Eddy Curry</v>
      </c>
      <c r="B196" s="1" t="s">
        <v>214</v>
      </c>
      <c r="C196" s="1">
        <v>2012</v>
      </c>
      <c r="D196" s="1" t="s">
        <v>197</v>
      </c>
      <c r="E196" s="1" t="str">
        <f t="shared" si="23"/>
        <v>2012-MIA</v>
      </c>
      <c r="F196" s="7" t="s">
        <v>215</v>
      </c>
      <c r="G196" s="7" cm="1">
        <f t="array" ref="G196">_xlfn.XLOOKUP($C196&amp;$D196&amp;$F196,[1]TEAMS!$C$1:$C$844&amp;[1]TEAMS!$D$1:$D$844&amp;[1]TEAMS!$F$1:$F$844,[1]TEAMS!G$1:G$844,"",0)</f>
        <v>34</v>
      </c>
      <c r="H196" s="7" t="str" cm="1">
        <f t="array" ref="H196">_xlfn.XLOOKUP($C196&amp;$D196&amp;$F196,[1]TEAMS!$C$1:$C$844&amp;[1]TEAMS!$D$1:$D$844&amp;[1]TEAMS!$F$1:$F$844,[1]TEAMS!H$1:H$844,"",0)</f>
        <v>C</v>
      </c>
      <c r="I196" s="8" cm="1">
        <f t="array" ref="I196">_xlfn.XLOOKUP($C196&amp;$D196&amp;$F196,[1]TEAMS!$C$1:$C$844&amp;[1]TEAMS!$D$1:$D$844&amp;[1]TEAMS!$F$1:$F$844,[1]TEAMS!BG$1:BG$844,"",0)</f>
        <v>5</v>
      </c>
      <c r="J196" s="9">
        <f t="shared" si="24"/>
        <v>5</v>
      </c>
      <c r="K196" s="7" cm="1">
        <f t="array" ref="K196">_xlfn.XLOOKUP($C196&amp;$D196&amp;$F196,[1]TEAMS!$C$1:$C$844&amp;[1]TEAMS!$D$1:$D$844&amp;[1]TEAMS!$F$1:$F$844,[1]TEAMS!J$1:J$844,"",0)</f>
        <v>85</v>
      </c>
      <c r="L196" s="7" cm="1">
        <f t="array" ref="L196">_xlfn.XLOOKUP($C196&amp;$D196&amp;$F196,[1]TEAMS!$C$1:$C$844&amp;[1]TEAMS!$D$1:$D$844&amp;[1]TEAMS!$F$1:$F$844,[1]TEAMS!L$1:L$844,"",0)</f>
        <v>295</v>
      </c>
      <c r="M196" s="10" cm="1">
        <f t="array" ref="M196">_xlfn.XLOOKUP($C196&amp;$D196&amp;$F196,[1]TEAMS!$C$1:$C$844&amp;[1]TEAMS!$D$1:$D$844&amp;[1]TEAMS!$F$1:$F$844,[1]TEAMS!N$1:N$844,"",0)</f>
        <v>28.701619345777519</v>
      </c>
      <c r="N196" s="7" cm="1">
        <f t="array" ref="N196">_xlfn.XLOOKUP($C196&amp;$D196&amp;$F196,[1]TEAMS!$C$1:$C$844&amp;[1]TEAMS!$D$1:$D$844&amp;[1]TEAMS!$F$1:$F$844,[1]TEAMS!O$1:O$844,"",0)</f>
        <v>91</v>
      </c>
      <c r="O196" s="11" cm="1">
        <f t="array" ref="O196">_xlfn.XLOOKUP($C196&amp;$D196&amp;$F196,[1]TEAMS!$C$1:$C$844&amp;[1]TEAMS!$D$1:$D$844&amp;[1]TEAMS!$F$1:$F$844,[1]TEAMS!P$1:P$844,"",0)</f>
        <v>1.0705882352941176</v>
      </c>
      <c r="P196" s="10" cm="1">
        <f t="array" ref="P196">_xlfn.XLOOKUP($C196&amp;$D196&amp;$F196,[1]TEAMS!$C$1:$C$844&amp;[1]TEAMS!$D$1:$D$844&amp;[1]TEAMS!$F$1:$F$844,[1]TEAMS!R$1:R$844,"",0)</f>
        <v>29.544444444444444</v>
      </c>
      <c r="Q196" s="7" t="str" cm="1">
        <f t="array" ref="Q196">_xlfn.XLOOKUP($C196&amp;$D196&amp;$F196,[1]TEAMS!$C$1:$C$844&amp;[1]TEAMS!$D$1:$D$844&amp;[1]TEAMS!$F$1:$F$844,[1]TEAMS!S$1:S$844,"",0)</f>
        <v>us</v>
      </c>
      <c r="R196" s="7" t="str" cm="1">
        <f t="array" ref="R196">_xlfn.XLOOKUP($C196&amp;$D196&amp;$F196,[1]TEAMS!$C$1:$C$844&amp;[1]TEAMS!$D$1:$D$844&amp;[1]TEAMS!$F$1:$F$844,[1]TEAMS!T$1:T$844,"",0)</f>
        <v>United States</v>
      </c>
      <c r="S196" s="7" t="str" cm="1">
        <f t="array" ref="S196">_xlfn.XLOOKUP($C196&amp;$D196&amp;$F196,[1]TEAMS!$C$1:$C$844&amp;[1]TEAMS!$D$1:$D$844&amp;[1]TEAMS!$F$1:$F$844,[1]TEAMS!U$1:U$844,"",0)</f>
        <v>North America</v>
      </c>
      <c r="T196" s="7" t="str" cm="1">
        <f t="array" ref="T196">_xlfn.XLOOKUP($C196&amp;$D196&amp;$F196,[1]TEAMS!$C$1:$C$844&amp;[1]TEAMS!$D$1:$D$844&amp;[1]TEAMS!$F$1:$F$844,[1]TEAMS!V$1:V$844,"",0)</f>
        <v>Americas</v>
      </c>
      <c r="U196" s="7" cm="1">
        <f t="array" ref="U196">_xlfn.XLOOKUP($C196&amp;$D196&amp;$F196,[1]TEAMS!$C$1:$C$844&amp;[1]TEAMS!$D$1:$D$844&amp;[1]TEAMS!$F$1:$F$844,[1]TEAMS!W$1:W$844,"",0)</f>
        <v>9</v>
      </c>
      <c r="V196" s="7" t="str" cm="1">
        <f t="array" ref="V196">_xlfn.XLOOKUP($C196&amp;$D196&amp;$F196,[1]TEAMS!$C$1:$C$844&amp;[1]TEAMS!$D$1:$D$844&amp;[1]TEAMS!$F$1:$F$844,[1]TEAMS!Z$1:Z$844,"",0)</f>
        <v>High School</v>
      </c>
      <c r="W196" s="7" t="str" cm="1">
        <f t="array" ref="W196">_xlfn.XLOOKUP($C196&amp;$D196&amp;$F196,[1]TEAMS!$C$1:$C$844&amp;[1]TEAMS!$D$1:$D$844&amp;[1]TEAMS!$F$1:$F$844,[1]TEAMS!X$1:X$844,"",0)</f>
        <v>H.S.</v>
      </c>
      <c r="X196" s="7" cm="1">
        <f t="array" ref="X196">_xlfn.XLOOKUP($C196&amp;$D196&amp;$F196,[1]TEAMS!$C$1:$C$844&amp;[1]TEAMS!$D$1:$D$844&amp;[1]TEAMS!$F$1:$F$844,[1]TEAMS!AF$1:AF$844,"",0)</f>
        <v>1229255</v>
      </c>
      <c r="Y196" s="8" cm="1">
        <f t="array" ref="Y196">_xlfn.XLOOKUP($C196&amp;$D196&amp;$F196,[1]TEAMS!$C$1:$C$844&amp;[1]TEAMS!$D$1:$D$844&amp;[1]TEAMS!$F$1:$F$844,[1]TEAMS!AG$1:AG$844,"",0)</f>
        <v>1.6585228813432863E-2</v>
      </c>
      <c r="Z196" s="7" cm="1">
        <f t="array" ref="Z196">_xlfn.XLOOKUP($C196&amp;$D196&amp;$F196,[1]TEAMS!$C$1:$C$844&amp;[1]TEAMS!$D$1:$D$844&amp;[1]TEAMS!$F$1:$F$844,[1]TEAMS!AJ$1:AJ$844,"",0)</f>
        <v>83</v>
      </c>
      <c r="AA196" s="7" cm="1">
        <f t="array" ref="AA196">_xlfn.XLOOKUP($C196&amp;$D196&amp;$F196,[1]TEAMS!$C$1:$C$844&amp;[1]TEAMS!$D$1:$D$844&amp;[1]TEAMS!$F$1:$F$844,[1]TEAMS!AR$1:AR$844,"",0)</f>
        <v>10.9</v>
      </c>
      <c r="AB196" s="8">
        <f t="shared" si="22"/>
        <v>5.6406259741879169E-2</v>
      </c>
      <c r="AC196" s="7" cm="1">
        <f t="array" ref="AC196">_xlfn.XLOOKUP($C196&amp;$D196&amp;$F196,[1]TEAMS!$C$1:$C$844&amp;[1]TEAMS!$D$1:$D$844&amp;[1]TEAMS!$F$1:$F$844,[1]TEAMS!AL$1:AL$844,0,0)</f>
        <v>-0.2</v>
      </c>
      <c r="AD196" s="7" cm="1">
        <f t="array" ref="AD196">_xlfn.XLOOKUP($C196&amp;$D196&amp;$F196,[1]TEAMS!$C$1:$C$844&amp;[1]TEAMS!$D$1:$D$844&amp;[1]TEAMS!$F$1:$F$844,[1]TEAMS!AM$1:AM$844,0,0)</f>
        <v>0.1</v>
      </c>
      <c r="AE196" s="7" cm="1">
        <f t="array" ref="AE196">_xlfn.XLOOKUP($C196&amp;$D196&amp;$F196,[1]TEAMS!$C$1:$C$844&amp;[1]TEAMS!$D$1:$D$844&amp;[1]TEAMS!$F$1:$F$844,[1]TEAMS!AN$1:AN$844,0,0)</f>
        <v>-0.1</v>
      </c>
      <c r="AF196" s="7"/>
      <c r="AG196" s="8">
        <f t="shared" si="25"/>
        <v>-12.292549999999999</v>
      </c>
      <c r="AH196" s="8" cm="1">
        <f t="array" ref="AH196">IF(OR($AE196="",$Z196=""),0,SUMPRODUCT(--($C$2:$C$528=$C196),--($D$2:$D$528=$D196),$Z$2:$Z$528,$AE$2:$AE$528)/SUMIFS($Z$2:$Z$528,$C$2:$C$528,$C196,$D$2:$D$528,$D196))</f>
        <v>5.3505642496414989</v>
      </c>
      <c r="AI196" s="7" cm="1">
        <f t="array" ref="AI196">_xlfn.XLOOKUP($C196&amp;$D196&amp;$F196,[1]TEAMS!$C$1:$C$844&amp;[1]TEAMS!$D$1:$D$844&amp;[1]TEAMS!$F$1:$F$844,[1]TEAMS!AO$1:AO$844,"",0)</f>
        <v>-9.6999999999999993</v>
      </c>
      <c r="AJ196" s="8">
        <f t="shared" si="26"/>
        <v>-0.12672731958762887</v>
      </c>
      <c r="AK196" s="8" cm="1">
        <f t="array" ref="AK196">IF(OR($AI196="",$Z196=""),0,SUMPRODUCT(--($C$2:$C$528=$C196),--($D$2:$D$528=$D196),$Z$2:$Z$528,$AI$2:$AI$528)/SUMIFS($Z$2:$Z$528,$C$2:$C$528,$C196,$D$2:$D$528,$D196))</f>
        <v>1.5252883596234179</v>
      </c>
      <c r="AL196" s="7" cm="1">
        <f t="array" ref="AL196">_xlfn.XLOOKUP($C196&amp;$D196&amp;$F196,[1]TEAMS!$C$1:$C$844&amp;[1]TEAMS!$D$1:$D$844&amp;[1]TEAMS!$F$1:$F$844,[1]TEAMS!AP$1:AP$844,"",0)</f>
        <v>-2.62</v>
      </c>
      <c r="AM196" s="8">
        <f t="shared" si="27"/>
        <v>-0.46918129770992362</v>
      </c>
      <c r="AN196" s="8" cm="1">
        <f t="array" ref="AN196">IF(OR($AL196="",$Z196=""),0,SUMPRODUCT(--($C$2:$C$528=$C196),--($D$2:$D$528=$D196),$Z$2:$Z$528,$AL$2:$AL$528)/SUMIFS($Z$2:$Z$528,$C$2:$C$528,$C196,$D$2:$D$528,$D196))</f>
        <v>1.2060016210486941</v>
      </c>
      <c r="AO196" s="7" cm="1">
        <f t="array" ref="AO196">_xlfn.XLOOKUP($C196&amp;$D196&amp;$F196,[1]TEAMS!$C$1:$C$844&amp;[1]TEAMS!$D$1:$D$844&amp;[1]TEAMS!$F$1:$F$844,[1]TEAMS!AQ$1:AQ$844,0,0)</f>
        <v>22.1</v>
      </c>
      <c r="AP196" s="7" cm="1">
        <f t="array" ref="AP196">_xlfn.XLOOKUP($C196&amp;$D196&amp;$F196,[1]TEAMS!$C$1:$C$844&amp;[1]TEAMS!$D$1:$D$844&amp;[1]TEAMS!$F$1:$F$844,[1]TEAMS!AS$1:AS$844,0,0)</f>
        <v>50.8</v>
      </c>
      <c r="AQ196" s="10" cm="1">
        <f t="array" ref="AQ196">_xlfn.XLOOKUP($C196&amp;$D196&amp;$F196,[1]TEAMS!$C$1:$C$844&amp;[1]TEAMS!$D$1:$D$844&amp;[1]TEAMS!$F$1:$F$844,[1]TEAMS!AT$1:AT$844,0,0)</f>
        <v>1.9</v>
      </c>
      <c r="AR196" s="10" cm="1">
        <f t="array" ref="AR196">_xlfn.XLOOKUP($C196&amp;$D196&amp;$F196,[1]TEAMS!$C$1:$C$844&amp;[1]TEAMS!$D$1:$D$844&amp;[1]TEAMS!$F$1:$F$844,[1]TEAMS!AU$1:AU$844,0,0)</f>
        <v>0</v>
      </c>
      <c r="AS196" s="10" cm="1">
        <f t="array" ref="AS196">_xlfn.XLOOKUP($C196&amp;$D196&amp;$F196,[1]TEAMS!$C$1:$C$844&amp;[1]TEAMS!$D$1:$D$844&amp;[1]TEAMS!$F$1:$F$844,[1]TEAMS!AV$1:AV$844,0,0)</f>
        <v>2</v>
      </c>
      <c r="AT196" s="10" cm="1">
        <f t="array" ref="AT196">_xlfn.XLOOKUP($C196&amp;$D196&amp;$F196,[1]TEAMS!$C$1:$C$844&amp;[1]TEAMS!$D$1:$D$844&amp;[1]TEAMS!$F$1:$F$844,[1]TEAMS!AW$1:AW$844,0,0)</f>
        <v>25.3</v>
      </c>
      <c r="AU196" s="10" cm="1">
        <f t="array" ref="AU196">_xlfn.XLOOKUP($C196&amp;$D196&amp;$F196,[1]TEAMS!$C$1:$C$844&amp;[1]TEAMS!$D$1:$D$844&amp;[1]TEAMS!$F$1:$F$844,[1]TEAMS!AX$1:AX$844,0,0)</f>
        <v>7.5098814229249009E-2</v>
      </c>
      <c r="AV196" s="10" cm="1">
        <f t="array" ref="AV196">_xlfn.XLOOKUP($C196&amp;$D196&amp;$F196,[1]TEAMS!$C$1:$C$844&amp;[1]TEAMS!$D$1:$D$844&amp;[1]TEAMS!$F$1:$F$844,[1]TEAMS!AY$1:AY$844,0,0)</f>
        <v>2</v>
      </c>
      <c r="AW196" s="7"/>
      <c r="AX196" s="7"/>
      <c r="BB196" s="1" t="s">
        <v>214</v>
      </c>
      <c r="BC196" s="1">
        <v>2012</v>
      </c>
      <c r="BD196" s="1" t="s">
        <v>197</v>
      </c>
      <c r="BE196" s="7" t="s">
        <v>215</v>
      </c>
      <c r="BH196">
        <v>1229255</v>
      </c>
    </row>
    <row r="197" spans="1:60" x14ac:dyDescent="0.2">
      <c r="A197" s="1" t="str">
        <f t="shared" si="21"/>
        <v>2012-MIA-Norris Cole</v>
      </c>
      <c r="B197" s="1" t="s">
        <v>214</v>
      </c>
      <c r="C197" s="1">
        <v>2012</v>
      </c>
      <c r="D197" s="1" t="s">
        <v>197</v>
      </c>
      <c r="E197" s="1" t="str">
        <f t="shared" si="23"/>
        <v>2012-MIA</v>
      </c>
      <c r="F197" s="7" t="s">
        <v>207</v>
      </c>
      <c r="G197" s="7" cm="1">
        <f t="array" ref="G197">_xlfn.XLOOKUP($C197&amp;$D197&amp;$F197,[1]TEAMS!$C$1:$C$844&amp;[1]TEAMS!$D$1:$D$844&amp;[1]TEAMS!$F$1:$F$844,[1]TEAMS!G$1:G$844,"",0)</f>
        <v>30</v>
      </c>
      <c r="H197" s="7" t="str" cm="1">
        <f t="array" ref="H197">_xlfn.XLOOKUP($C197&amp;$D197&amp;$F197,[1]TEAMS!$C$1:$C$844&amp;[1]TEAMS!$D$1:$D$844&amp;[1]TEAMS!$F$1:$F$844,[1]TEAMS!H$1:H$844,"",0)</f>
        <v>PG</v>
      </c>
      <c r="I197" s="8" cm="1">
        <f t="array" ref="I197">_xlfn.XLOOKUP($C197&amp;$D197&amp;$F197,[1]TEAMS!$C$1:$C$844&amp;[1]TEAMS!$D$1:$D$844&amp;[1]TEAMS!$F$1:$F$844,[1]TEAMS!BG$1:BG$844,"",0)</f>
        <v>1</v>
      </c>
      <c r="J197" s="9">
        <f t="shared" si="24"/>
        <v>1</v>
      </c>
      <c r="K197" s="7" cm="1">
        <f t="array" ref="K197">_xlfn.XLOOKUP($C197&amp;$D197&amp;$F197,[1]TEAMS!$C$1:$C$844&amp;[1]TEAMS!$D$1:$D$844&amp;[1]TEAMS!$F$1:$F$844,[1]TEAMS!J$1:J$844,"",0)</f>
        <v>74</v>
      </c>
      <c r="L197" s="7" cm="1">
        <f t="array" ref="L197">_xlfn.XLOOKUP($C197&amp;$D197&amp;$F197,[1]TEAMS!$C$1:$C$844&amp;[1]TEAMS!$D$1:$D$844&amp;[1]TEAMS!$F$1:$F$844,[1]TEAMS!L$1:L$844,"",0)</f>
        <v>175</v>
      </c>
      <c r="M197" s="10" cm="1">
        <f t="array" ref="M197">_xlfn.XLOOKUP($C197&amp;$D197&amp;$F197,[1]TEAMS!$C$1:$C$844&amp;[1]TEAMS!$D$1:$D$844&amp;[1]TEAMS!$F$1:$F$844,[1]TEAMS!N$1:N$844,"",0)</f>
        <v>22.464504562477533</v>
      </c>
      <c r="N197" s="7" cm="1">
        <f t="array" ref="N197">_xlfn.XLOOKUP($C197&amp;$D197&amp;$F197,[1]TEAMS!$C$1:$C$844&amp;[1]TEAMS!$D$1:$D$844&amp;[1]TEAMS!$F$1:$F$844,[1]TEAMS!O$1:O$844,"",0)</f>
        <v>74</v>
      </c>
      <c r="O197" s="11" cm="1">
        <f t="array" ref="O197">_xlfn.XLOOKUP($C197&amp;$D197&amp;$F197,[1]TEAMS!$C$1:$C$844&amp;[1]TEAMS!$D$1:$D$844&amp;[1]TEAMS!$F$1:$F$844,[1]TEAMS!P$1:P$844,"",0)</f>
        <v>1</v>
      </c>
      <c r="P197" s="10" cm="1">
        <f t="array" ref="P197">_xlfn.XLOOKUP($C197&amp;$D197&amp;$F197,[1]TEAMS!$C$1:$C$844&amp;[1]TEAMS!$D$1:$D$844&amp;[1]TEAMS!$F$1:$F$844,[1]TEAMS!R$1:R$844,"",0)</f>
        <v>23.68888888888889</v>
      </c>
      <c r="Q197" s="7" t="str" cm="1">
        <f t="array" ref="Q197">_xlfn.XLOOKUP($C197&amp;$D197&amp;$F197,[1]TEAMS!$C$1:$C$844&amp;[1]TEAMS!$D$1:$D$844&amp;[1]TEAMS!$F$1:$F$844,[1]TEAMS!S$1:S$844,"",0)</f>
        <v>us</v>
      </c>
      <c r="R197" s="7" t="str" cm="1">
        <f t="array" ref="R197">_xlfn.XLOOKUP($C197&amp;$D197&amp;$F197,[1]TEAMS!$C$1:$C$844&amp;[1]TEAMS!$D$1:$D$844&amp;[1]TEAMS!$F$1:$F$844,[1]TEAMS!T$1:T$844,"",0)</f>
        <v>United States</v>
      </c>
      <c r="S197" s="7" t="str" cm="1">
        <f t="array" ref="S197">_xlfn.XLOOKUP($C197&amp;$D197&amp;$F197,[1]TEAMS!$C$1:$C$844&amp;[1]TEAMS!$D$1:$D$844&amp;[1]TEAMS!$F$1:$F$844,[1]TEAMS!U$1:U$844,"",0)</f>
        <v>North America</v>
      </c>
      <c r="T197" s="7" t="str" cm="1">
        <f t="array" ref="T197">_xlfn.XLOOKUP($C197&amp;$D197&amp;$F197,[1]TEAMS!$C$1:$C$844&amp;[1]TEAMS!$D$1:$D$844&amp;[1]TEAMS!$F$1:$F$844,[1]TEAMS!V$1:V$844,"",0)</f>
        <v>Americas</v>
      </c>
      <c r="U197" s="7" cm="1">
        <f t="array" ref="U197">_xlfn.XLOOKUP($C197&amp;$D197&amp;$F197,[1]TEAMS!$C$1:$C$844&amp;[1]TEAMS!$D$1:$D$844&amp;[1]TEAMS!$F$1:$F$844,[1]TEAMS!W$1:W$844,"",0)</f>
        <v>1</v>
      </c>
      <c r="V197" s="7" t="str" cm="1">
        <f t="array" ref="V197">_xlfn.XLOOKUP($C197&amp;$D197&amp;$F197,[1]TEAMS!$C$1:$C$844&amp;[1]TEAMS!$D$1:$D$844&amp;[1]TEAMS!$F$1:$F$844,[1]TEAMS!Z$1:Z$844,"",0)</f>
        <v>Cleveland State University</v>
      </c>
      <c r="W197" s="7" t="str" cm="1">
        <f t="array" ref="W197">_xlfn.XLOOKUP($C197&amp;$D197&amp;$F197,[1]TEAMS!$C$1:$C$844&amp;[1]TEAMS!$D$1:$D$844&amp;[1]TEAMS!$F$1:$F$844,[1]TEAMS!X$1:X$844,"",0)</f>
        <v>HORIZON</v>
      </c>
      <c r="X197" s="7" cm="1">
        <f t="array" ref="X197">_xlfn.XLOOKUP($C197&amp;$D197&amp;$F197,[1]TEAMS!$C$1:$C$844&amp;[1]TEAMS!$D$1:$D$844&amp;[1]TEAMS!$F$1:$F$844,[1]TEAMS!AF$1:AF$844,"",0)</f>
        <v>1035960</v>
      </c>
      <c r="Y197" s="8" cm="1">
        <f t="array" ref="Y197">_xlfn.XLOOKUP($C197&amp;$D197&amp;$F197,[1]TEAMS!$C$1:$C$844&amp;[1]TEAMS!$D$1:$D$844&amp;[1]TEAMS!$F$1:$F$844,[1]TEAMS!AG$1:AG$844,"",0)</f>
        <v>1.3977273748379229E-2</v>
      </c>
      <c r="Z197" s="7" cm="1">
        <f t="array" ref="Z197">_xlfn.XLOOKUP($C197&amp;$D197&amp;$F197,[1]TEAMS!$C$1:$C$844&amp;[1]TEAMS!$D$1:$D$844&amp;[1]TEAMS!$F$1:$F$844,[1]TEAMS!AJ$1:AJ$844,"",0)</f>
        <v>1260</v>
      </c>
      <c r="AA197" s="7" cm="1">
        <f t="array" ref="AA197">_xlfn.XLOOKUP($C197&amp;$D197&amp;$F197,[1]TEAMS!$C$1:$C$844&amp;[1]TEAMS!$D$1:$D$844&amp;[1]TEAMS!$F$1:$F$844,[1]TEAMS!AR$1:AR$844,"",0)</f>
        <v>13</v>
      </c>
      <c r="AB197" s="8">
        <f t="shared" si="22"/>
        <v>1.0212606770995698</v>
      </c>
      <c r="AC197" s="7" cm="1">
        <f t="array" ref="AC197">_xlfn.XLOOKUP($C197&amp;$D197&amp;$F197,[1]TEAMS!$C$1:$C$844&amp;[1]TEAMS!$D$1:$D$844&amp;[1]TEAMS!$F$1:$F$844,[1]TEAMS!AL$1:AL$844,0,0)</f>
        <v>-1.4</v>
      </c>
      <c r="AD197" s="7" cm="1">
        <f t="array" ref="AD197">_xlfn.XLOOKUP($C197&amp;$D197&amp;$F197,[1]TEAMS!$C$1:$C$844&amp;[1]TEAMS!$D$1:$D$844&amp;[1]TEAMS!$F$1:$F$844,[1]TEAMS!AM$1:AM$844,0,0)</f>
        <v>1.4</v>
      </c>
      <c r="AE197" s="7" cm="1">
        <f t="array" ref="AE197">_xlfn.XLOOKUP($C197&amp;$D197&amp;$F197,[1]TEAMS!$C$1:$C$844&amp;[1]TEAMS!$D$1:$D$844&amp;[1]TEAMS!$F$1:$F$844,[1]TEAMS!AN$1:AN$844,0,0)</f>
        <v>0</v>
      </c>
      <c r="AF197" s="7"/>
      <c r="AG197" s="8">
        <f t="shared" si="25"/>
        <v>0</v>
      </c>
      <c r="AH197" s="8" cm="1">
        <f t="array" ref="AH197">IF(OR($AE197="",$Z197=""),0,SUMPRODUCT(--($C$2:$C$528=$C197),--($D$2:$D$528=$D197),$Z$2:$Z$528,$AE$2:$AE$528)/SUMIFS($Z$2:$Z$528,$C$2:$C$528,$C197,$D$2:$D$528,$D197))</f>
        <v>5.3505642496414989</v>
      </c>
      <c r="AI197" s="7" cm="1">
        <f t="array" ref="AI197">_xlfn.XLOOKUP($C197&amp;$D197&amp;$F197,[1]TEAMS!$C$1:$C$844&amp;[1]TEAMS!$D$1:$D$844&amp;[1]TEAMS!$F$1:$F$844,[1]TEAMS!AO$1:AO$844,"",0)</f>
        <v>-5.4</v>
      </c>
      <c r="AJ197" s="8">
        <f t="shared" si="26"/>
        <v>-0.19184444444444443</v>
      </c>
      <c r="AK197" s="8" cm="1">
        <f t="array" ref="AK197">IF(OR($AI197="",$Z197=""),0,SUMPRODUCT(--($C$2:$C$528=$C197),--($D$2:$D$528=$D197),$Z$2:$Z$528,$AI$2:$AI$528)/SUMIFS($Z$2:$Z$528,$C$2:$C$528,$C197,$D$2:$D$528,$D197))</f>
        <v>1.5252883596234179</v>
      </c>
      <c r="AL197" s="7" cm="1">
        <f t="array" ref="AL197">_xlfn.XLOOKUP($C197&amp;$D197&amp;$F197,[1]TEAMS!$C$1:$C$844&amp;[1]TEAMS!$D$1:$D$844&amp;[1]TEAMS!$F$1:$F$844,[1]TEAMS!AP$1:AP$844,"",0)</f>
        <v>-3.42</v>
      </c>
      <c r="AM197" s="8">
        <f t="shared" si="27"/>
        <v>-0.30291228070175441</v>
      </c>
      <c r="AN197" s="8" cm="1">
        <f t="array" ref="AN197">IF(OR($AL197="",$Z197=""),0,SUMPRODUCT(--($C$2:$C$528=$C197),--($D$2:$D$528=$D197),$Z$2:$Z$528,$AL$2:$AL$528)/SUMIFS($Z$2:$Z$528,$C$2:$C$528,$C197,$D$2:$D$528,$D197))</f>
        <v>1.2060016210486941</v>
      </c>
      <c r="AO197" s="7" cm="1">
        <f t="array" ref="AO197">_xlfn.XLOOKUP($C197&amp;$D197&amp;$F197,[1]TEAMS!$C$1:$C$844&amp;[1]TEAMS!$D$1:$D$844&amp;[1]TEAMS!$F$1:$F$844,[1]TEAMS!AQ$1:AQ$844,0,0)</f>
        <v>21.8</v>
      </c>
      <c r="AP197" s="7" cm="1">
        <f t="array" ref="AP197">_xlfn.XLOOKUP($C197&amp;$D197&amp;$F197,[1]TEAMS!$C$1:$C$844&amp;[1]TEAMS!$D$1:$D$844&amp;[1]TEAMS!$F$1:$F$844,[1]TEAMS!AS$1:AS$844,0,0)</f>
        <v>45.2</v>
      </c>
      <c r="AQ197" s="10" cm="1">
        <f t="array" ref="AQ197">_xlfn.XLOOKUP($C197&amp;$D197&amp;$F197,[1]TEAMS!$C$1:$C$844&amp;[1]TEAMS!$D$1:$D$844&amp;[1]TEAMS!$F$1:$F$844,[1]TEAMS!AT$1:AT$844,0,0)</f>
        <v>17</v>
      </c>
      <c r="AR197" s="10" cm="1">
        <f t="array" ref="AR197">_xlfn.XLOOKUP($C197&amp;$D197&amp;$F197,[1]TEAMS!$C$1:$C$844&amp;[1]TEAMS!$D$1:$D$844&amp;[1]TEAMS!$F$1:$F$844,[1]TEAMS!AU$1:AU$844,0,0)</f>
        <v>1.8</v>
      </c>
      <c r="AS197" s="10" cm="1">
        <f t="array" ref="AS197">_xlfn.XLOOKUP($C197&amp;$D197&amp;$F197,[1]TEAMS!$C$1:$C$844&amp;[1]TEAMS!$D$1:$D$844&amp;[1]TEAMS!$F$1:$F$844,[1]TEAMS!AV$1:AV$844,0,0)</f>
        <v>0.1</v>
      </c>
      <c r="AT197" s="10" cm="1">
        <f t="array" ref="AT197">_xlfn.XLOOKUP($C197&amp;$D197&amp;$F197,[1]TEAMS!$C$1:$C$844&amp;[1]TEAMS!$D$1:$D$844&amp;[1]TEAMS!$F$1:$F$844,[1]TEAMS!AW$1:AW$844,0,0)</f>
        <v>17.7</v>
      </c>
      <c r="AU197" s="10" cm="1">
        <f t="array" ref="AU197">_xlfn.XLOOKUP($C197&amp;$D197&amp;$F197,[1]TEAMS!$C$1:$C$844&amp;[1]TEAMS!$D$1:$D$844&amp;[1]TEAMS!$F$1:$F$844,[1]TEAMS!AX$1:AX$844,0,0)</f>
        <v>0.96045197740112997</v>
      </c>
      <c r="AV197" s="10" cm="1">
        <f t="array" ref="AV197">_xlfn.XLOOKUP($C197&amp;$D197&amp;$F197,[1]TEAMS!$C$1:$C$844&amp;[1]TEAMS!$D$1:$D$844&amp;[1]TEAMS!$F$1:$F$844,[1]TEAMS!AY$1:AY$844,0,0)</f>
        <v>1.9000000000000001</v>
      </c>
      <c r="AW197" s="7"/>
      <c r="AX197" s="7"/>
      <c r="BB197" s="1" t="s">
        <v>214</v>
      </c>
      <c r="BC197" s="1">
        <v>2012</v>
      </c>
      <c r="BD197" s="1" t="s">
        <v>197</v>
      </c>
      <c r="BE197" s="7" t="s">
        <v>207</v>
      </c>
      <c r="BH197">
        <v>1035960</v>
      </c>
    </row>
    <row r="198" spans="1:60" x14ac:dyDescent="0.2">
      <c r="A198" s="1" t="str">
        <f t="shared" si="21"/>
        <v>2012-MIA-Dexter Pittman</v>
      </c>
      <c r="B198" s="1" t="s">
        <v>214</v>
      </c>
      <c r="C198" s="1">
        <v>2012</v>
      </c>
      <c r="D198" s="1" t="s">
        <v>197</v>
      </c>
      <c r="E198" s="1" t="str">
        <f t="shared" si="23"/>
        <v>2012-MIA</v>
      </c>
      <c r="F198" s="7" t="s">
        <v>213</v>
      </c>
      <c r="G198" s="7" cm="1">
        <f t="array" ref="G198">_xlfn.XLOOKUP($C198&amp;$D198&amp;$F198,[1]TEAMS!$C$1:$C$844&amp;[1]TEAMS!$D$1:$D$844&amp;[1]TEAMS!$F$1:$F$844,[1]TEAMS!G$1:G$844,"",0)</f>
        <v>45</v>
      </c>
      <c r="H198" s="7" t="str" cm="1">
        <f t="array" ref="H198">_xlfn.XLOOKUP($C198&amp;$D198&amp;$F198,[1]TEAMS!$C$1:$C$844&amp;[1]TEAMS!$D$1:$D$844&amp;[1]TEAMS!$F$1:$F$844,[1]TEAMS!H$1:H$844,"",0)</f>
        <v>C</v>
      </c>
      <c r="I198" s="8" cm="1">
        <f t="array" ref="I198">_xlfn.XLOOKUP($C198&amp;$D198&amp;$F198,[1]TEAMS!$C$1:$C$844&amp;[1]TEAMS!$D$1:$D$844&amp;[1]TEAMS!$F$1:$F$844,[1]TEAMS!BG$1:BG$844,"",0)</f>
        <v>5</v>
      </c>
      <c r="J198" s="9">
        <f t="shared" si="24"/>
        <v>5</v>
      </c>
      <c r="K198" s="7" cm="1">
        <f t="array" ref="K198">_xlfn.XLOOKUP($C198&amp;$D198&amp;$F198,[1]TEAMS!$C$1:$C$844&amp;[1]TEAMS!$D$1:$D$844&amp;[1]TEAMS!$F$1:$F$844,[1]TEAMS!J$1:J$844,"",0)</f>
        <v>83</v>
      </c>
      <c r="L198" s="7" cm="1">
        <f t="array" ref="L198">_xlfn.XLOOKUP($C198&amp;$D198&amp;$F198,[1]TEAMS!$C$1:$C$844&amp;[1]TEAMS!$D$1:$D$844&amp;[1]TEAMS!$F$1:$F$844,[1]TEAMS!L$1:L$844,"",0)</f>
        <v>308</v>
      </c>
      <c r="M198" s="10" cm="1">
        <f t="array" ref="M198">_xlfn.XLOOKUP($C198&amp;$D198&amp;$F198,[1]TEAMS!$C$1:$C$844&amp;[1]TEAMS!$D$1:$D$844&amp;[1]TEAMS!$F$1:$F$844,[1]TEAMS!N$1:N$844,"",0)</f>
        <v>31.428001668175849</v>
      </c>
      <c r="N198" s="7" cm="1">
        <f t="array" ref="N198">_xlfn.XLOOKUP($C198&amp;$D198&amp;$F198,[1]TEAMS!$C$1:$C$844&amp;[1]TEAMS!$D$1:$D$844&amp;[1]TEAMS!$F$1:$F$844,[1]TEAMS!O$1:O$844,"",0)</f>
        <v>91</v>
      </c>
      <c r="O198" s="11" cm="1">
        <f t="array" ref="O198">_xlfn.XLOOKUP($C198&amp;$D198&amp;$F198,[1]TEAMS!$C$1:$C$844&amp;[1]TEAMS!$D$1:$D$844&amp;[1]TEAMS!$F$1:$F$844,[1]TEAMS!P$1:P$844,"",0)</f>
        <v>1.0963855421686748</v>
      </c>
      <c r="P198" s="10" cm="1">
        <f t="array" ref="P198">_xlfn.XLOOKUP($C198&amp;$D198&amp;$F198,[1]TEAMS!$C$1:$C$844&amp;[1]TEAMS!$D$1:$D$844&amp;[1]TEAMS!$F$1:$F$844,[1]TEAMS!R$1:R$844,"",0)</f>
        <v>24.302777777777777</v>
      </c>
      <c r="Q198" s="7" t="str" cm="1">
        <f t="array" ref="Q198">_xlfn.XLOOKUP($C198&amp;$D198&amp;$F198,[1]TEAMS!$C$1:$C$844&amp;[1]TEAMS!$D$1:$D$844&amp;[1]TEAMS!$F$1:$F$844,[1]TEAMS!S$1:S$844,"",0)</f>
        <v>us</v>
      </c>
      <c r="R198" s="7" t="str" cm="1">
        <f t="array" ref="R198">_xlfn.XLOOKUP($C198&amp;$D198&amp;$F198,[1]TEAMS!$C$1:$C$844&amp;[1]TEAMS!$D$1:$D$844&amp;[1]TEAMS!$F$1:$F$844,[1]TEAMS!T$1:T$844,"",0)</f>
        <v>United States</v>
      </c>
      <c r="S198" s="7" t="str" cm="1">
        <f t="array" ref="S198">_xlfn.XLOOKUP($C198&amp;$D198&amp;$F198,[1]TEAMS!$C$1:$C$844&amp;[1]TEAMS!$D$1:$D$844&amp;[1]TEAMS!$F$1:$F$844,[1]TEAMS!U$1:U$844,"",0)</f>
        <v>North America</v>
      </c>
      <c r="T198" s="7" t="str" cm="1">
        <f t="array" ref="T198">_xlfn.XLOOKUP($C198&amp;$D198&amp;$F198,[1]TEAMS!$C$1:$C$844&amp;[1]TEAMS!$D$1:$D$844&amp;[1]TEAMS!$F$1:$F$844,[1]TEAMS!V$1:V$844,"",0)</f>
        <v>Americas</v>
      </c>
      <c r="U198" s="7" cm="1">
        <f t="array" ref="U198">_xlfn.XLOOKUP($C198&amp;$D198&amp;$F198,[1]TEAMS!$C$1:$C$844&amp;[1]TEAMS!$D$1:$D$844&amp;[1]TEAMS!$F$1:$F$844,[1]TEAMS!W$1:W$844,"",0)</f>
        <v>1</v>
      </c>
      <c r="V198" s="7" t="str" cm="1">
        <f t="array" ref="V198">_xlfn.XLOOKUP($C198&amp;$D198&amp;$F198,[1]TEAMS!$C$1:$C$844&amp;[1]TEAMS!$D$1:$D$844&amp;[1]TEAMS!$F$1:$F$844,[1]TEAMS!Z$1:Z$844,"",0)</f>
        <v>Texas</v>
      </c>
      <c r="W198" s="7" t="str" cm="1">
        <f t="array" ref="W198">_xlfn.XLOOKUP($C198&amp;$D198&amp;$F198,[1]TEAMS!$C$1:$C$844&amp;[1]TEAMS!$D$1:$D$844&amp;[1]TEAMS!$F$1:$F$844,[1]TEAMS!X$1:X$844,"",0)</f>
        <v>BIG12</v>
      </c>
      <c r="X198" s="7" cm="1">
        <f t="array" ref="X198">_xlfn.XLOOKUP($C198&amp;$D198&amp;$F198,[1]TEAMS!$C$1:$C$844&amp;[1]TEAMS!$D$1:$D$844&amp;[1]TEAMS!$F$1:$F$844,[1]TEAMS!AF$1:AF$844,"",0)</f>
        <v>762195</v>
      </c>
      <c r="Y198" s="8" cm="1">
        <f t="array" ref="Y198">_xlfn.XLOOKUP($C198&amp;$D198&amp;$F198,[1]TEAMS!$C$1:$C$844&amp;[1]TEAMS!$D$1:$D$844&amp;[1]TEAMS!$F$1:$F$844,[1]TEAMS!AG$1:AG$844,"",0)</f>
        <v>1.0283609564699318E-2</v>
      </c>
      <c r="Z198" s="7" cm="1">
        <f t="array" ref="Z198">_xlfn.XLOOKUP($C198&amp;$D198&amp;$F198,[1]TEAMS!$C$1:$C$844&amp;[1]TEAMS!$D$1:$D$844&amp;[1]TEAMS!$F$1:$F$844,[1]TEAMS!AJ$1:AJ$844,"",0)</f>
        <v>301</v>
      </c>
      <c r="AA198" s="7" cm="1">
        <f t="array" ref="AA198">_xlfn.XLOOKUP($C198&amp;$D198&amp;$F198,[1]TEAMS!$C$1:$C$844&amp;[1]TEAMS!$D$1:$D$844&amp;[1]TEAMS!$F$1:$F$844,[1]TEAMS!AR$1:AR$844,"",0)</f>
        <v>6.7</v>
      </c>
      <c r="AB198" s="8">
        <f t="shared" si="22"/>
        <v>0.12573726541554961</v>
      </c>
      <c r="AC198" s="7" cm="1">
        <f t="array" ref="AC198">_xlfn.XLOOKUP($C198&amp;$D198&amp;$F198,[1]TEAMS!$C$1:$C$844&amp;[1]TEAMS!$D$1:$D$844&amp;[1]TEAMS!$F$1:$F$844,[1]TEAMS!AL$1:AL$844,0,0)</f>
        <v>0.1</v>
      </c>
      <c r="AD198" s="7" cm="1">
        <f t="array" ref="AD198">_xlfn.XLOOKUP($C198&amp;$D198&amp;$F198,[1]TEAMS!$C$1:$C$844&amp;[1]TEAMS!$D$1:$D$844&amp;[1]TEAMS!$F$1:$F$844,[1]TEAMS!AM$1:AM$844,0,0)</f>
        <v>0.5</v>
      </c>
      <c r="AE198" s="7" cm="1">
        <f t="array" ref="AE198">_xlfn.XLOOKUP($C198&amp;$D198&amp;$F198,[1]TEAMS!$C$1:$C$844&amp;[1]TEAMS!$D$1:$D$844&amp;[1]TEAMS!$F$1:$F$844,[1]TEAMS!AN$1:AN$844,0,0)</f>
        <v>0.6</v>
      </c>
      <c r="AF198" s="7"/>
      <c r="AG198" s="8">
        <f t="shared" si="25"/>
        <v>1.2703249999999999</v>
      </c>
      <c r="AH198" s="8" cm="1">
        <f t="array" ref="AH198">IF(OR($AE198="",$Z198=""),0,SUMPRODUCT(--($C$2:$C$528=$C198),--($D$2:$D$528=$D198),$Z$2:$Z$528,$AE$2:$AE$528)/SUMIFS($Z$2:$Z$528,$C$2:$C$528,$C198,$D$2:$D$528,$D198))</f>
        <v>5.3505642496414989</v>
      </c>
      <c r="AI198" s="7" cm="1">
        <f t="array" ref="AI198">_xlfn.XLOOKUP($C198&amp;$D198&amp;$F198,[1]TEAMS!$C$1:$C$844&amp;[1]TEAMS!$D$1:$D$844&amp;[1]TEAMS!$F$1:$F$844,[1]TEAMS!AO$1:AO$844,"",0)</f>
        <v>-3.2</v>
      </c>
      <c r="AJ198" s="8">
        <f t="shared" si="26"/>
        <v>-0.23818593749999997</v>
      </c>
      <c r="AK198" s="8" cm="1">
        <f t="array" ref="AK198">IF(OR($AI198="",$Z198=""),0,SUMPRODUCT(--($C$2:$C$528=$C198),--($D$2:$D$528=$D198),$Z$2:$Z$528,$AI$2:$AI$528)/SUMIFS($Z$2:$Z$528,$C$2:$C$528,$C198,$D$2:$D$528,$D198))</f>
        <v>1.5252883596234179</v>
      </c>
      <c r="AL198" s="7" cm="1">
        <f t="array" ref="AL198">_xlfn.XLOOKUP($C198&amp;$D198&amp;$F198,[1]TEAMS!$C$1:$C$844&amp;[1]TEAMS!$D$1:$D$844&amp;[1]TEAMS!$F$1:$F$844,[1]TEAMS!AP$1:AP$844,"",0)</f>
        <v>-1.8</v>
      </c>
      <c r="AM198" s="8">
        <f t="shared" si="27"/>
        <v>-0.42344166666666661</v>
      </c>
      <c r="AN198" s="8" cm="1">
        <f t="array" ref="AN198">IF(OR($AL198="",$Z198=""),0,SUMPRODUCT(--($C$2:$C$528=$C198),--($D$2:$D$528=$D198),$Z$2:$Z$528,$AL$2:$AL$528)/SUMIFS($Z$2:$Z$528,$C$2:$C$528,$C198,$D$2:$D$528,$D198))</f>
        <v>1.2060016210486941</v>
      </c>
      <c r="AO198" s="7" cm="1">
        <f t="array" ref="AO198">_xlfn.XLOOKUP($C198&amp;$D198&amp;$F198,[1]TEAMS!$C$1:$C$844&amp;[1]TEAMS!$D$1:$D$844&amp;[1]TEAMS!$F$1:$F$844,[1]TEAMS!AQ$1:AQ$844,0,0)</f>
        <v>19</v>
      </c>
      <c r="AP198" s="7" cm="1">
        <f t="array" ref="AP198">_xlfn.XLOOKUP($C198&amp;$D198&amp;$F198,[1]TEAMS!$C$1:$C$844&amp;[1]TEAMS!$D$1:$D$844&amp;[1]TEAMS!$F$1:$F$844,[1]TEAMS!AS$1:AS$844,0,0)</f>
        <v>49.8</v>
      </c>
      <c r="AQ198" s="10" cm="1">
        <f t="array" ref="AQ198">_xlfn.XLOOKUP($C198&amp;$D198&amp;$F198,[1]TEAMS!$C$1:$C$844&amp;[1]TEAMS!$D$1:$D$844&amp;[1]TEAMS!$F$1:$F$844,[1]TEAMS!AT$1:AT$844,0,0)</f>
        <v>4.9000000000000004</v>
      </c>
      <c r="AR198" s="10" cm="1">
        <f t="array" ref="AR198">_xlfn.XLOOKUP($C198&amp;$D198&amp;$F198,[1]TEAMS!$C$1:$C$844&amp;[1]TEAMS!$D$1:$D$844&amp;[1]TEAMS!$F$1:$F$844,[1]TEAMS!AU$1:AU$844,0,0)</f>
        <v>1.4</v>
      </c>
      <c r="AS198" s="10" cm="1">
        <f t="array" ref="AS198">_xlfn.XLOOKUP($C198&amp;$D198&amp;$F198,[1]TEAMS!$C$1:$C$844&amp;[1]TEAMS!$D$1:$D$844&amp;[1]TEAMS!$F$1:$F$844,[1]TEAMS!AV$1:AV$844,0,0)</f>
        <v>2.2000000000000002</v>
      </c>
      <c r="AT198" s="10" cm="1">
        <f t="array" ref="AT198">_xlfn.XLOOKUP($C198&amp;$D198&amp;$F198,[1]TEAMS!$C$1:$C$844&amp;[1]TEAMS!$D$1:$D$844&amp;[1]TEAMS!$F$1:$F$844,[1]TEAMS!AW$1:AW$844,0,0)</f>
        <v>13.8</v>
      </c>
      <c r="AU198" s="10" cm="1">
        <f t="array" ref="AU198">_xlfn.XLOOKUP($C198&amp;$D198&amp;$F198,[1]TEAMS!$C$1:$C$844&amp;[1]TEAMS!$D$1:$D$844&amp;[1]TEAMS!$F$1:$F$844,[1]TEAMS!AX$1:AX$844,0,0)</f>
        <v>0.35507246376811596</v>
      </c>
      <c r="AV198" s="10" cm="1">
        <f t="array" ref="AV198">_xlfn.XLOOKUP($C198&amp;$D198&amp;$F198,[1]TEAMS!$C$1:$C$844&amp;[1]TEAMS!$D$1:$D$844&amp;[1]TEAMS!$F$1:$F$844,[1]TEAMS!AY$1:AY$844,0,0)</f>
        <v>3.6</v>
      </c>
      <c r="AW198" s="7"/>
      <c r="AX198" s="7"/>
      <c r="BB198" s="1" t="s">
        <v>214</v>
      </c>
      <c r="BC198" s="1">
        <v>2012</v>
      </c>
      <c r="BD198" s="1" t="s">
        <v>197</v>
      </c>
      <c r="BE198" s="7" t="s">
        <v>213</v>
      </c>
      <c r="BH198">
        <v>762195</v>
      </c>
    </row>
    <row r="199" spans="1:60" x14ac:dyDescent="0.2">
      <c r="A199" s="1" t="str">
        <f t="shared" si="21"/>
        <v>2012-MIA-Terrel Harris</v>
      </c>
      <c r="B199" s="1" t="s">
        <v>214</v>
      </c>
      <c r="C199" s="1">
        <v>2012</v>
      </c>
      <c r="D199" s="1" t="s">
        <v>197</v>
      </c>
      <c r="E199" s="1" t="str">
        <f t="shared" si="23"/>
        <v>2012-MIA</v>
      </c>
      <c r="F199" s="7" t="s">
        <v>211</v>
      </c>
      <c r="G199" s="7" cm="1">
        <f t="array" ref="G199">_xlfn.XLOOKUP($C199&amp;$D199&amp;$F199,[1]TEAMS!$C$1:$C$844&amp;[1]TEAMS!$D$1:$D$844&amp;[1]TEAMS!$F$1:$F$844,[1]TEAMS!G$1:G$844,"",0)</f>
        <v>14</v>
      </c>
      <c r="H199" s="7" t="str" cm="1">
        <f t="array" ref="H199">_xlfn.XLOOKUP($C199&amp;$D199&amp;$F199,[1]TEAMS!$C$1:$C$844&amp;[1]TEAMS!$D$1:$D$844&amp;[1]TEAMS!$F$1:$F$844,[1]TEAMS!H$1:H$844,"",0)</f>
        <v>SG</v>
      </c>
      <c r="I199" s="8" cm="1">
        <f t="array" ref="I199">_xlfn.XLOOKUP($C199&amp;$D199&amp;$F199,[1]TEAMS!$C$1:$C$844&amp;[1]TEAMS!$D$1:$D$844&amp;[1]TEAMS!$F$1:$F$844,[1]TEAMS!BG$1:BG$844,"",0)</f>
        <v>1.9200000000000002</v>
      </c>
      <c r="J199" s="9">
        <f t="shared" si="24"/>
        <v>2</v>
      </c>
      <c r="K199" s="7" cm="1">
        <f t="array" ref="K199">_xlfn.XLOOKUP($C199&amp;$D199&amp;$F199,[1]TEAMS!$C$1:$C$844&amp;[1]TEAMS!$D$1:$D$844&amp;[1]TEAMS!$F$1:$F$844,[1]TEAMS!J$1:J$844,"",0)</f>
        <v>77</v>
      </c>
      <c r="L199" s="7" cm="1">
        <f t="array" ref="L199">_xlfn.XLOOKUP($C199&amp;$D199&amp;$F199,[1]TEAMS!$C$1:$C$844&amp;[1]TEAMS!$D$1:$D$844&amp;[1]TEAMS!$F$1:$F$844,[1]TEAMS!L$1:L$844,"",0)</f>
        <v>190</v>
      </c>
      <c r="M199" s="10" cm="1">
        <f t="array" ref="M199">_xlfn.XLOOKUP($C199&amp;$D199&amp;$F199,[1]TEAMS!$C$1:$C$844&amp;[1]TEAMS!$D$1:$D$844&amp;[1]TEAMS!$F$1:$F$844,[1]TEAMS!N$1:N$844,"",0)</f>
        <v>22.526534589773387</v>
      </c>
      <c r="N199" s="7" cm="1">
        <f t="array" ref="N199">_xlfn.XLOOKUP($C199&amp;$D199&amp;$F199,[1]TEAMS!$C$1:$C$844&amp;[1]TEAMS!$D$1:$D$844&amp;[1]TEAMS!$F$1:$F$844,[1]TEAMS!O$1:O$844,"",0)</f>
        <v>80</v>
      </c>
      <c r="O199" s="11" cm="1">
        <f t="array" ref="O199">_xlfn.XLOOKUP($C199&amp;$D199&amp;$F199,[1]TEAMS!$C$1:$C$844&amp;[1]TEAMS!$D$1:$D$844&amp;[1]TEAMS!$F$1:$F$844,[1]TEAMS!P$1:P$844,"",0)</f>
        <v>1.0389610389610389</v>
      </c>
      <c r="P199" s="10" cm="1">
        <f t="array" ref="P199">_xlfn.XLOOKUP($C199&amp;$D199&amp;$F199,[1]TEAMS!$C$1:$C$844&amp;[1]TEAMS!$D$1:$D$844&amp;[1]TEAMS!$F$1:$F$844,[1]TEAMS!R$1:R$844,"",0)</f>
        <v>24.863888888888887</v>
      </c>
      <c r="Q199" s="7" t="str" cm="1">
        <f t="array" ref="Q199">_xlfn.XLOOKUP($C199&amp;$D199&amp;$F199,[1]TEAMS!$C$1:$C$844&amp;[1]TEAMS!$D$1:$D$844&amp;[1]TEAMS!$F$1:$F$844,[1]TEAMS!S$1:S$844,"",0)</f>
        <v>us</v>
      </c>
      <c r="R199" s="7" t="str" cm="1">
        <f t="array" ref="R199">_xlfn.XLOOKUP($C199&amp;$D199&amp;$F199,[1]TEAMS!$C$1:$C$844&amp;[1]TEAMS!$D$1:$D$844&amp;[1]TEAMS!$F$1:$F$844,[1]TEAMS!T$1:T$844,"",0)</f>
        <v>United States</v>
      </c>
      <c r="S199" s="7" t="str" cm="1">
        <f t="array" ref="S199">_xlfn.XLOOKUP($C199&amp;$D199&amp;$F199,[1]TEAMS!$C$1:$C$844&amp;[1]TEAMS!$D$1:$D$844&amp;[1]TEAMS!$F$1:$F$844,[1]TEAMS!U$1:U$844,"",0)</f>
        <v>North America</v>
      </c>
      <c r="T199" s="7" t="str" cm="1">
        <f t="array" ref="T199">_xlfn.XLOOKUP($C199&amp;$D199&amp;$F199,[1]TEAMS!$C$1:$C$844&amp;[1]TEAMS!$D$1:$D$844&amp;[1]TEAMS!$F$1:$F$844,[1]TEAMS!V$1:V$844,"",0)</f>
        <v>Americas</v>
      </c>
      <c r="U199" s="7" cm="1">
        <f t="array" ref="U199">_xlfn.XLOOKUP($C199&amp;$D199&amp;$F199,[1]TEAMS!$C$1:$C$844&amp;[1]TEAMS!$D$1:$D$844&amp;[1]TEAMS!$F$1:$F$844,[1]TEAMS!W$1:W$844,"",0)</f>
        <v>1</v>
      </c>
      <c r="V199" s="7" t="str" cm="1">
        <f t="array" ref="V199">_xlfn.XLOOKUP($C199&amp;$D199&amp;$F199,[1]TEAMS!$C$1:$C$844&amp;[1]TEAMS!$D$1:$D$844&amp;[1]TEAMS!$F$1:$F$844,[1]TEAMS!Z$1:Z$844,"",0)</f>
        <v>Oklahoma State</v>
      </c>
      <c r="W199" s="7" t="str" cm="1">
        <f t="array" ref="W199">_xlfn.XLOOKUP($C199&amp;$D199&amp;$F199,[1]TEAMS!$C$1:$C$844&amp;[1]TEAMS!$D$1:$D$844&amp;[1]TEAMS!$F$1:$F$844,[1]TEAMS!X$1:X$844,"",0)</f>
        <v>BIG12</v>
      </c>
      <c r="X199" s="7" cm="1">
        <f t="array" ref="X199">_xlfn.XLOOKUP($C199&amp;$D199&amp;$F199,[1]TEAMS!$C$1:$C$844&amp;[1]TEAMS!$D$1:$D$844&amp;[1]TEAMS!$F$1:$F$844,[1]TEAMS!AF$1:AF$844,"",0)</f>
        <v>473604</v>
      </c>
      <c r="Y199" s="8" cm="1">
        <f t="array" ref="Y199">_xlfn.XLOOKUP($C199&amp;$D199&amp;$F199,[1]TEAMS!$C$1:$C$844&amp;[1]TEAMS!$D$1:$D$844&amp;[1]TEAMS!$F$1:$F$844,[1]TEAMS!AG$1:AG$844,"",0)</f>
        <v>6.3899115374410169E-3</v>
      </c>
      <c r="Z199" s="7" cm="1">
        <f t="array" ref="Z199">_xlfn.XLOOKUP($C199&amp;$D199&amp;$F199,[1]TEAMS!$C$1:$C$844&amp;[1]TEAMS!$D$1:$D$844&amp;[1]TEAMS!$F$1:$F$844,[1]TEAMS!AJ$1:AJ$844,"",0)</f>
        <v>318</v>
      </c>
      <c r="AA199" s="7" cm="1">
        <f t="array" ref="AA199">_xlfn.XLOOKUP($C199&amp;$D199&amp;$F199,[1]TEAMS!$C$1:$C$844&amp;[1]TEAMS!$D$1:$D$844&amp;[1]TEAMS!$F$1:$F$844,[1]TEAMS!AR$1:AR$844,"",0)</f>
        <v>9.6999999999999993</v>
      </c>
      <c r="AB199" s="8">
        <f t="shared" si="22"/>
        <v>0.19231872311241349</v>
      </c>
      <c r="AC199" s="7" cm="1">
        <f t="array" ref="AC199">_xlfn.XLOOKUP($C199&amp;$D199&amp;$F199,[1]TEAMS!$C$1:$C$844&amp;[1]TEAMS!$D$1:$D$844&amp;[1]TEAMS!$F$1:$F$844,[1]TEAMS!AL$1:AL$844,0,0)</f>
        <v>-0.3</v>
      </c>
      <c r="AD199" s="7" cm="1">
        <f t="array" ref="AD199">_xlfn.XLOOKUP($C199&amp;$D199&amp;$F199,[1]TEAMS!$C$1:$C$844&amp;[1]TEAMS!$D$1:$D$844&amp;[1]TEAMS!$F$1:$F$844,[1]TEAMS!AM$1:AM$844,0,0)</f>
        <v>0.4</v>
      </c>
      <c r="AE199" s="7" cm="1">
        <f t="array" ref="AE199">_xlfn.XLOOKUP($C199&amp;$D199&amp;$F199,[1]TEAMS!$C$1:$C$844&amp;[1]TEAMS!$D$1:$D$844&amp;[1]TEAMS!$F$1:$F$844,[1]TEAMS!AN$1:AN$844,0,0)</f>
        <v>0.1</v>
      </c>
      <c r="AF199" s="7"/>
      <c r="AG199" s="8">
        <f t="shared" si="25"/>
        <v>4.73604</v>
      </c>
      <c r="AH199" s="8" cm="1">
        <f t="array" ref="AH199">IF(OR($AE199="",$Z199=""),0,SUMPRODUCT(--($C$2:$C$528=$C199),--($D$2:$D$528=$D199),$Z$2:$Z$528,$AE$2:$AE$528)/SUMIFS($Z$2:$Z$528,$C$2:$C$528,$C199,$D$2:$D$528,$D199))</f>
        <v>5.3505642496414989</v>
      </c>
      <c r="AI199" s="7" cm="1">
        <f t="array" ref="AI199">_xlfn.XLOOKUP($C199&amp;$D199&amp;$F199,[1]TEAMS!$C$1:$C$844&amp;[1]TEAMS!$D$1:$D$844&amp;[1]TEAMS!$F$1:$F$844,[1]TEAMS!AO$1:AO$844,"",0)</f>
        <v>-3.8</v>
      </c>
      <c r="AJ199" s="8">
        <f t="shared" si="26"/>
        <v>-0.12463263157894738</v>
      </c>
      <c r="AK199" s="8" cm="1">
        <f t="array" ref="AK199">IF(OR($AI199="",$Z199=""),0,SUMPRODUCT(--($C$2:$C$528=$C199),--($D$2:$D$528=$D199),$Z$2:$Z$528,$AI$2:$AI$528)/SUMIFS($Z$2:$Z$528,$C$2:$C$528,$C199,$D$2:$D$528,$D199))</f>
        <v>1.5252883596234179</v>
      </c>
      <c r="AL199" s="7" cm="1">
        <f t="array" ref="AL199">_xlfn.XLOOKUP($C199&amp;$D199&amp;$F199,[1]TEAMS!$C$1:$C$844&amp;[1]TEAMS!$D$1:$D$844&amp;[1]TEAMS!$F$1:$F$844,[1]TEAMS!AP$1:AP$844,"",0)</f>
        <v>-3.47</v>
      </c>
      <c r="AM199" s="8">
        <f t="shared" si="27"/>
        <v>-0.13648530259365993</v>
      </c>
      <c r="AN199" s="8" cm="1">
        <f t="array" ref="AN199">IF(OR($AL199="",$Z199=""),0,SUMPRODUCT(--($C$2:$C$528=$C199),--($D$2:$D$528=$D199),$Z$2:$Z$528,$AL$2:$AL$528)/SUMIFS($Z$2:$Z$528,$C$2:$C$528,$C199,$D$2:$D$528,$D199))</f>
        <v>1.2060016210486941</v>
      </c>
      <c r="AO199" s="7" cm="1">
        <f t="array" ref="AO199">_xlfn.XLOOKUP($C199&amp;$D199&amp;$F199,[1]TEAMS!$C$1:$C$844&amp;[1]TEAMS!$D$1:$D$844&amp;[1]TEAMS!$F$1:$F$844,[1]TEAMS!AQ$1:AQ$844,0,0)</f>
        <v>17.100000000000001</v>
      </c>
      <c r="AP199" s="7" cm="1">
        <f t="array" ref="AP199">_xlfn.XLOOKUP($C199&amp;$D199&amp;$F199,[1]TEAMS!$C$1:$C$844&amp;[1]TEAMS!$D$1:$D$844&amp;[1]TEAMS!$F$1:$F$844,[1]TEAMS!AS$1:AS$844,0,0)</f>
        <v>43.4</v>
      </c>
      <c r="AQ199" s="10" cm="1">
        <f t="array" ref="AQ199">_xlfn.XLOOKUP($C199&amp;$D199&amp;$F199,[1]TEAMS!$C$1:$C$844&amp;[1]TEAMS!$D$1:$D$844&amp;[1]TEAMS!$F$1:$F$844,[1]TEAMS!AT$1:AT$844,0,0)</f>
        <v>12.2</v>
      </c>
      <c r="AR199" s="10" cm="1">
        <f t="array" ref="AR199">_xlfn.XLOOKUP($C199&amp;$D199&amp;$F199,[1]TEAMS!$C$1:$C$844&amp;[1]TEAMS!$D$1:$D$844&amp;[1]TEAMS!$F$1:$F$844,[1]TEAMS!AU$1:AU$844,0,0)</f>
        <v>1.5</v>
      </c>
      <c r="AS199" s="10" cm="1">
        <f t="array" ref="AS199">_xlfn.XLOOKUP($C199&amp;$D199&amp;$F199,[1]TEAMS!$C$1:$C$844&amp;[1]TEAMS!$D$1:$D$844&amp;[1]TEAMS!$F$1:$F$844,[1]TEAMS!AV$1:AV$844,0,0)</f>
        <v>0.5</v>
      </c>
      <c r="AT199" s="10" cm="1">
        <f t="array" ref="AT199">_xlfn.XLOOKUP($C199&amp;$D199&amp;$F199,[1]TEAMS!$C$1:$C$844&amp;[1]TEAMS!$D$1:$D$844&amp;[1]TEAMS!$F$1:$F$844,[1]TEAMS!AW$1:AW$844,0,0)</f>
        <v>21.3</v>
      </c>
      <c r="AU199" s="10" cm="1">
        <f t="array" ref="AU199">_xlfn.XLOOKUP($C199&amp;$D199&amp;$F199,[1]TEAMS!$C$1:$C$844&amp;[1]TEAMS!$D$1:$D$844&amp;[1]TEAMS!$F$1:$F$844,[1]TEAMS!AX$1:AX$844,0,0)</f>
        <v>0.57276995305164313</v>
      </c>
      <c r="AV199" s="10" cm="1">
        <f t="array" ref="AV199">_xlfn.XLOOKUP($C199&amp;$D199&amp;$F199,[1]TEAMS!$C$1:$C$844&amp;[1]TEAMS!$D$1:$D$844&amp;[1]TEAMS!$F$1:$F$844,[1]TEAMS!AY$1:AY$844,0,0)</f>
        <v>2</v>
      </c>
      <c r="AW199" s="7"/>
      <c r="AX199" s="7"/>
      <c r="BB199" s="1" t="s">
        <v>214</v>
      </c>
      <c r="BC199" s="1">
        <v>2012</v>
      </c>
      <c r="BD199" s="1" t="s">
        <v>197</v>
      </c>
      <c r="BE199" s="7" t="s">
        <v>211</v>
      </c>
      <c r="BH199">
        <v>473604</v>
      </c>
    </row>
    <row r="200" spans="1:60" x14ac:dyDescent="0.2">
      <c r="A200" s="1" t="str">
        <f t="shared" si="21"/>
        <v>2012-MIA-Mickell Gladness</v>
      </c>
      <c r="B200" s="1" t="s">
        <v>214</v>
      </c>
      <c r="C200" s="1">
        <v>2012</v>
      </c>
      <c r="D200" s="1" t="s">
        <v>197</v>
      </c>
      <c r="E200" s="1" t="str">
        <f t="shared" si="23"/>
        <v>2012-MIA</v>
      </c>
      <c r="F200" s="7" t="s">
        <v>216</v>
      </c>
      <c r="G200" s="7" cm="1">
        <f t="array" ref="G200">_xlfn.XLOOKUP($C200&amp;$D200&amp;$F200,[1]TEAMS!$C$1:$C$844&amp;[1]TEAMS!$D$1:$D$844&amp;[1]TEAMS!$F$1:$F$844,[1]TEAMS!G$1:G$844,"",0)</f>
        <v>32</v>
      </c>
      <c r="H200" s="7" t="str" cm="1">
        <f t="array" ref="H200">_xlfn.XLOOKUP($C200&amp;$D200&amp;$F200,[1]TEAMS!$C$1:$C$844&amp;[1]TEAMS!$D$1:$D$844&amp;[1]TEAMS!$F$1:$F$844,[1]TEAMS!H$1:H$844,"",0)</f>
        <v>PF</v>
      </c>
      <c r="I200" s="8" cm="1">
        <f t="array" ref="I200">_xlfn.XLOOKUP($C200&amp;$D200&amp;$F200,[1]TEAMS!$C$1:$C$844&amp;[1]TEAMS!$D$1:$D$844&amp;[1]TEAMS!$F$1:$F$844,[1]TEAMS!BG$1:BG$844,"",0)</f>
        <v>4.37</v>
      </c>
      <c r="J200" s="9">
        <f t="shared" si="24"/>
        <v>4</v>
      </c>
      <c r="K200" s="7" cm="1">
        <f t="array" ref="K200">_xlfn.XLOOKUP($C200&amp;$D200&amp;$F200,[1]TEAMS!$C$1:$C$844&amp;[1]TEAMS!$D$1:$D$844&amp;[1]TEAMS!$F$1:$F$844,[1]TEAMS!J$1:J$844,"",0)</f>
        <v>83</v>
      </c>
      <c r="L200" s="7" cm="1">
        <f t="array" ref="L200">_xlfn.XLOOKUP($C200&amp;$D200&amp;$F200,[1]TEAMS!$C$1:$C$844&amp;[1]TEAMS!$D$1:$D$844&amp;[1]TEAMS!$F$1:$F$844,[1]TEAMS!L$1:L$844,"",0)</f>
        <v>220</v>
      </c>
      <c r="M200" s="10" cm="1">
        <f t="array" ref="M200">_xlfn.XLOOKUP($C200&amp;$D200&amp;$F200,[1]TEAMS!$C$1:$C$844&amp;[1]TEAMS!$D$1:$D$844&amp;[1]TEAMS!$F$1:$F$844,[1]TEAMS!N$1:N$844,"",0)</f>
        <v>22.448572620125606</v>
      </c>
      <c r="N200" s="7" cm="1">
        <f t="array" ref="N200">_xlfn.XLOOKUP($C200&amp;$D200&amp;$F200,[1]TEAMS!$C$1:$C$844&amp;[1]TEAMS!$D$1:$D$844&amp;[1]TEAMS!$F$1:$F$844,[1]TEAMS!O$1:O$844,"",0)</f>
        <v>86</v>
      </c>
      <c r="O200" s="11" cm="1">
        <f t="array" ref="O200">_xlfn.XLOOKUP($C200&amp;$D200&amp;$F200,[1]TEAMS!$C$1:$C$844&amp;[1]TEAMS!$D$1:$D$844&amp;[1]TEAMS!$F$1:$F$844,[1]TEAMS!P$1:P$844,"",0)</f>
        <v>1.036144578313253</v>
      </c>
      <c r="P200" s="10" cm="1">
        <f t="array" ref="P200">_xlfn.XLOOKUP($C200&amp;$D200&amp;$F200,[1]TEAMS!$C$1:$C$844&amp;[1]TEAMS!$D$1:$D$844&amp;[1]TEAMS!$F$1:$F$844,[1]TEAMS!R$1:R$844,"",0)</f>
        <v>25.902777777777779</v>
      </c>
      <c r="Q200" s="7" t="str" cm="1">
        <f t="array" ref="Q200">_xlfn.XLOOKUP($C200&amp;$D200&amp;$F200,[1]TEAMS!$C$1:$C$844&amp;[1]TEAMS!$D$1:$D$844&amp;[1]TEAMS!$F$1:$F$844,[1]TEAMS!S$1:S$844,"",0)</f>
        <v>us</v>
      </c>
      <c r="R200" s="7" t="str" cm="1">
        <f t="array" ref="R200">_xlfn.XLOOKUP($C200&amp;$D200&amp;$F200,[1]TEAMS!$C$1:$C$844&amp;[1]TEAMS!$D$1:$D$844&amp;[1]TEAMS!$F$1:$F$844,[1]TEAMS!T$1:T$844,"",0)</f>
        <v>United States</v>
      </c>
      <c r="S200" s="7" t="str" cm="1">
        <f t="array" ref="S200">_xlfn.XLOOKUP($C200&amp;$D200&amp;$F200,[1]TEAMS!$C$1:$C$844&amp;[1]TEAMS!$D$1:$D$844&amp;[1]TEAMS!$F$1:$F$844,[1]TEAMS!U$1:U$844,"",0)</f>
        <v>North America</v>
      </c>
      <c r="T200" s="7" t="str" cm="1">
        <f t="array" ref="T200">_xlfn.XLOOKUP($C200&amp;$D200&amp;$F200,[1]TEAMS!$C$1:$C$844&amp;[1]TEAMS!$D$1:$D$844&amp;[1]TEAMS!$F$1:$F$844,[1]TEAMS!V$1:V$844,"",0)</f>
        <v>Americas</v>
      </c>
      <c r="U200" s="7" cm="1">
        <f t="array" ref="U200">_xlfn.XLOOKUP($C200&amp;$D200&amp;$F200,[1]TEAMS!$C$1:$C$844&amp;[1]TEAMS!$D$1:$D$844&amp;[1]TEAMS!$F$1:$F$844,[1]TEAMS!W$1:W$844,"",0)</f>
        <v>1</v>
      </c>
      <c r="V200" s="7" t="str" cm="1">
        <f t="array" ref="V200">_xlfn.XLOOKUP($C200&amp;$D200&amp;$F200,[1]TEAMS!$C$1:$C$844&amp;[1]TEAMS!$D$1:$D$844&amp;[1]TEAMS!$F$1:$F$844,[1]TEAMS!Z$1:Z$844,"",0)</f>
        <v>Alabama A&amp;M University</v>
      </c>
      <c r="W200" s="7" t="str" cm="1">
        <f t="array" ref="W200">_xlfn.XLOOKUP($C200&amp;$D200&amp;$F200,[1]TEAMS!$C$1:$C$844&amp;[1]TEAMS!$D$1:$D$844&amp;[1]TEAMS!$F$1:$F$844,[1]TEAMS!X$1:X$844,"",0)</f>
        <v>OTHER</v>
      </c>
      <c r="X200" s="7" cm="1">
        <f t="array" ref="X200">_xlfn.XLOOKUP($C200&amp;$D200&amp;$F200,[1]TEAMS!$C$1:$C$844&amp;[1]TEAMS!$D$1:$D$844&amp;[1]TEAMS!$F$1:$F$844,[1]TEAMS!AF$1:AF$844,"",0)</f>
        <v>248263</v>
      </c>
      <c r="Y200" s="8" cm="1">
        <f t="array" ref="Y200">_xlfn.XLOOKUP($C200&amp;$D200&amp;$F200,[1]TEAMS!$C$1:$C$844&amp;[1]TEAMS!$D$1:$D$844&amp;[1]TEAMS!$F$1:$F$844,[1]TEAMS!AG$1:AG$844,"",0)</f>
        <v>3.3495887028397548E-3</v>
      </c>
      <c r="Z200" s="7" cm="1">
        <f t="array" ref="Z200">_xlfn.XLOOKUP($C200&amp;$D200&amp;$F200,[1]TEAMS!$C$1:$C$844&amp;[1]TEAMS!$D$1:$D$844&amp;[1]TEAMS!$F$1:$F$844,[1]TEAMS!AJ$1:AJ$844,"",0)</f>
        <v>28</v>
      </c>
      <c r="AA200" s="7" cm="1">
        <f t="array" ref="AA200">_xlfn.XLOOKUP($C200&amp;$D200&amp;$F200,[1]TEAMS!$C$1:$C$844&amp;[1]TEAMS!$D$1:$D$844&amp;[1]TEAMS!$F$1:$F$844,[1]TEAMS!AR$1:AR$844,"",0)</f>
        <v>10.3</v>
      </c>
      <c r="AB200" s="8">
        <f t="shared" si="22"/>
        <v>1.7981170895941145E-2</v>
      </c>
      <c r="AC200" s="7" cm="1">
        <f t="array" ref="AC200">_xlfn.XLOOKUP($C200&amp;$D200&amp;$F200,[1]TEAMS!$C$1:$C$844&amp;[1]TEAMS!$D$1:$D$844&amp;[1]TEAMS!$F$1:$F$844,[1]TEAMS!AL$1:AL$844,0,0)</f>
        <v>-0.1</v>
      </c>
      <c r="AD200" s="7" cm="1">
        <f t="array" ref="AD200">_xlfn.XLOOKUP($C200&amp;$D200&amp;$F200,[1]TEAMS!$C$1:$C$844&amp;[1]TEAMS!$D$1:$D$844&amp;[1]TEAMS!$F$1:$F$844,[1]TEAMS!AM$1:AM$844,0,0)</f>
        <v>0.1</v>
      </c>
      <c r="AE200" s="7" cm="1">
        <f t="array" ref="AE200">_xlfn.XLOOKUP($C200&amp;$D200&amp;$F200,[1]TEAMS!$C$1:$C$844&amp;[1]TEAMS!$D$1:$D$844&amp;[1]TEAMS!$F$1:$F$844,[1]TEAMS!AN$1:AN$844,0,0)</f>
        <v>0</v>
      </c>
      <c r="AF200" s="7"/>
      <c r="AG200" s="8">
        <f t="shared" si="25"/>
        <v>0</v>
      </c>
      <c r="AH200" s="8" cm="1">
        <f t="array" ref="AH200">IF(OR($AE200="",$Z200=""),0,SUMPRODUCT(--($C$2:$C$528=$C200),--($D$2:$D$528=$D200),$Z$2:$Z$528,$AE$2:$AE$528)/SUMIFS($Z$2:$Z$528,$C$2:$C$528,$C200,$D$2:$D$528,$D200))</f>
        <v>5.3505642496414989</v>
      </c>
      <c r="AI200" s="7" cm="1">
        <f t="array" ref="AI200">_xlfn.XLOOKUP($C200&amp;$D200&amp;$F200,[1]TEAMS!$C$1:$C$844&amp;[1]TEAMS!$D$1:$D$844&amp;[1]TEAMS!$F$1:$F$844,[1]TEAMS!AO$1:AO$844,"",0)</f>
        <v>-5.4</v>
      </c>
      <c r="AJ200" s="8">
        <f t="shared" si="26"/>
        <v>-4.5974629629629629E-2</v>
      </c>
      <c r="AK200" s="8" cm="1">
        <f t="array" ref="AK200">IF(OR($AI200="",$Z200=""),0,SUMPRODUCT(--($C$2:$C$528=$C200),--($D$2:$D$528=$D200),$Z$2:$Z$528,$AI$2:$AI$528)/SUMIFS($Z$2:$Z$528,$C$2:$C$528,$C200,$D$2:$D$528,$D200))</f>
        <v>1.5252883596234179</v>
      </c>
      <c r="AL200" s="7" cm="1">
        <f t="array" ref="AL200">_xlfn.XLOOKUP($C200&amp;$D200&amp;$F200,[1]TEAMS!$C$1:$C$844&amp;[1]TEAMS!$D$1:$D$844&amp;[1]TEAMS!$F$1:$F$844,[1]TEAMS!AP$1:AP$844,"",0)</f>
        <v>-1.0900000000000001</v>
      </c>
      <c r="AM200" s="8">
        <f t="shared" si="27"/>
        <v>-0.22776422018348624</v>
      </c>
      <c r="AN200" s="8" cm="1">
        <f t="array" ref="AN200">IF(OR($AL200="",$Z200=""),0,SUMPRODUCT(--($C$2:$C$528=$C200),--($D$2:$D$528=$D200),$Z$2:$Z$528,$AL$2:$AL$528)/SUMIFS($Z$2:$Z$528,$C$2:$C$528,$C200,$D$2:$D$528,$D200))</f>
        <v>1.2060016210486941</v>
      </c>
      <c r="AO200" s="7" cm="1">
        <f t="array" ref="AO200">_xlfn.XLOOKUP($C200&amp;$D200&amp;$F200,[1]TEAMS!$C$1:$C$844&amp;[1]TEAMS!$D$1:$D$844&amp;[1]TEAMS!$F$1:$F$844,[1]TEAMS!AQ$1:AQ$844,0,0)</f>
        <v>9.9</v>
      </c>
      <c r="AP200" s="7" cm="1">
        <f t="array" ref="AP200">_xlfn.XLOOKUP($C200&amp;$D200&amp;$F200,[1]TEAMS!$C$1:$C$844&amp;[1]TEAMS!$D$1:$D$844&amp;[1]TEAMS!$F$1:$F$844,[1]TEAMS!AS$1:AS$844,0,0)</f>
        <v>33.300000000000004</v>
      </c>
      <c r="AQ200" s="10" cm="1">
        <f t="array" ref="AQ200">_xlfn.XLOOKUP($C200&amp;$D200&amp;$F200,[1]TEAMS!$C$1:$C$844&amp;[1]TEAMS!$D$1:$D$844&amp;[1]TEAMS!$F$1:$F$844,[1]TEAMS!AT$1:AT$844,0,0)</f>
        <v>9.8000000000000007</v>
      </c>
      <c r="AR200" s="10" cm="1">
        <f t="array" ref="AR200">_xlfn.XLOOKUP($C200&amp;$D200&amp;$F200,[1]TEAMS!$C$1:$C$844&amp;[1]TEAMS!$D$1:$D$844&amp;[1]TEAMS!$F$1:$F$844,[1]TEAMS!AU$1:AU$844,0,0)</f>
        <v>1.9</v>
      </c>
      <c r="AS200" s="10" cm="1">
        <f t="array" ref="AS200">_xlfn.XLOOKUP($C200&amp;$D200&amp;$F200,[1]TEAMS!$C$1:$C$844&amp;[1]TEAMS!$D$1:$D$844&amp;[1]TEAMS!$F$1:$F$844,[1]TEAMS!AV$1:AV$844,0,0)</f>
        <v>2.9</v>
      </c>
      <c r="AT200" s="10" cm="1">
        <f t="array" ref="AT200">_xlfn.XLOOKUP($C200&amp;$D200&amp;$F200,[1]TEAMS!$C$1:$C$844&amp;[1]TEAMS!$D$1:$D$844&amp;[1]TEAMS!$F$1:$F$844,[1]TEAMS!AW$1:AW$844,0,0)</f>
        <v>50</v>
      </c>
      <c r="AU200" s="10" cm="1">
        <f t="array" ref="AU200">_xlfn.XLOOKUP($C200&amp;$D200&amp;$F200,[1]TEAMS!$C$1:$C$844&amp;[1]TEAMS!$D$1:$D$844&amp;[1]TEAMS!$F$1:$F$844,[1]TEAMS!AX$1:AX$844,0,0)</f>
        <v>0.19600000000000001</v>
      </c>
      <c r="AV200" s="10" cm="1">
        <f t="array" ref="AV200">_xlfn.XLOOKUP($C200&amp;$D200&amp;$F200,[1]TEAMS!$C$1:$C$844&amp;[1]TEAMS!$D$1:$D$844&amp;[1]TEAMS!$F$1:$F$844,[1]TEAMS!AY$1:AY$844,0,0)</f>
        <v>4.8</v>
      </c>
      <c r="AW200" s="7"/>
      <c r="AX200" s="7"/>
      <c r="BB200" s="1" t="s">
        <v>214</v>
      </c>
      <c r="BC200" s="1">
        <v>2012</v>
      </c>
      <c r="BD200" s="1" t="s">
        <v>197</v>
      </c>
      <c r="BE200" s="7" t="s">
        <v>216</v>
      </c>
      <c r="BH200">
        <v>248263</v>
      </c>
    </row>
    <row r="201" spans="1:60" x14ac:dyDescent="0.2">
      <c r="A201" s="1" t="str">
        <f t="shared" si="21"/>
        <v>2012-MIA-Ronny Turiaf</v>
      </c>
      <c r="B201" s="1" t="s">
        <v>214</v>
      </c>
      <c r="C201" s="1">
        <v>2012</v>
      </c>
      <c r="D201" s="1" t="s">
        <v>197</v>
      </c>
      <c r="E201" s="1" t="str">
        <f t="shared" si="23"/>
        <v>2012-MIA</v>
      </c>
      <c r="F201" s="7" t="s">
        <v>217</v>
      </c>
      <c r="G201" s="7" cm="1">
        <f t="array" ref="G201">_xlfn.XLOOKUP($C201&amp;$D201&amp;$F201,[1]TEAMS!$C$1:$C$844&amp;[1]TEAMS!$D$1:$D$844&amp;[1]TEAMS!$F$1:$F$844,[1]TEAMS!G$1:G$844,"",0)</f>
        <v>21</v>
      </c>
      <c r="H201" s="7" t="str" cm="1">
        <f t="array" ref="H201">_xlfn.XLOOKUP($C201&amp;$D201&amp;$F201,[1]TEAMS!$C$1:$C$844&amp;[1]TEAMS!$D$1:$D$844&amp;[1]TEAMS!$F$1:$F$844,[1]TEAMS!H$1:H$844,"",0)</f>
        <v>C</v>
      </c>
      <c r="I201" s="8" cm="1">
        <f t="array" ref="I201">_xlfn.XLOOKUP($C201&amp;$D201&amp;$F201,[1]TEAMS!$C$1:$C$844&amp;[1]TEAMS!$D$1:$D$844&amp;[1]TEAMS!$F$1:$F$844,[1]TEAMS!BG$1:BG$844,"",0)</f>
        <v>5</v>
      </c>
      <c r="J201" s="9">
        <f t="shared" si="24"/>
        <v>5</v>
      </c>
      <c r="K201" s="7" cm="1">
        <f t="array" ref="K201">_xlfn.XLOOKUP($C201&amp;$D201&amp;$F201,[1]TEAMS!$C$1:$C$844&amp;[1]TEAMS!$D$1:$D$844&amp;[1]TEAMS!$F$1:$F$844,[1]TEAMS!J$1:J$844,"",0)</f>
        <v>82</v>
      </c>
      <c r="L201" s="7" cm="1">
        <f t="array" ref="L201">_xlfn.XLOOKUP($C201&amp;$D201&amp;$F201,[1]TEAMS!$C$1:$C$844&amp;[1]TEAMS!$D$1:$D$844&amp;[1]TEAMS!$F$1:$F$844,[1]TEAMS!L$1:L$844,"",0)</f>
        <v>249</v>
      </c>
      <c r="M201" s="10" cm="1">
        <f t="array" ref="M201">_xlfn.XLOOKUP($C201&amp;$D201&amp;$F201,[1]TEAMS!$C$1:$C$844&amp;[1]TEAMS!$D$1:$D$844&amp;[1]TEAMS!$F$1:$F$844,[1]TEAMS!N$1:N$844,"",0)</f>
        <v>26.031181370823163</v>
      </c>
      <c r="N201" s="7" cm="1">
        <f t="array" ref="N201">_xlfn.XLOOKUP($C201&amp;$D201&amp;$F201,[1]TEAMS!$C$1:$C$844&amp;[1]TEAMS!$D$1:$D$844&amp;[1]TEAMS!$F$1:$F$844,[1]TEAMS!O$1:O$844,"",0)</f>
        <v>86</v>
      </c>
      <c r="O201" s="11" cm="1">
        <f t="array" ref="O201">_xlfn.XLOOKUP($C201&amp;$D201&amp;$F201,[1]TEAMS!$C$1:$C$844&amp;[1]TEAMS!$D$1:$D$844&amp;[1]TEAMS!$F$1:$F$844,[1]TEAMS!P$1:P$844,"",0)</f>
        <v>1.0487804878048781</v>
      </c>
      <c r="P201" s="10" cm="1">
        <f t="array" ref="P201">_xlfn.XLOOKUP($C201&amp;$D201&amp;$F201,[1]TEAMS!$C$1:$C$844&amp;[1]TEAMS!$D$1:$D$844&amp;[1]TEAMS!$F$1:$F$844,[1]TEAMS!R$1:R$844,"",0)</f>
        <v>29.43888888888889</v>
      </c>
      <c r="Q201" s="7" t="str" cm="1">
        <f t="array" ref="Q201">_xlfn.XLOOKUP($C201&amp;$D201&amp;$F201,[1]TEAMS!$C$1:$C$844&amp;[1]TEAMS!$D$1:$D$844&amp;[1]TEAMS!$F$1:$F$844,[1]TEAMS!S$1:S$844,"",0)</f>
        <v>mq</v>
      </c>
      <c r="R201" s="7" t="str" cm="1">
        <f t="array" ref="R201">_xlfn.XLOOKUP($C201&amp;$D201&amp;$F201,[1]TEAMS!$C$1:$C$844&amp;[1]TEAMS!$D$1:$D$844&amp;[1]TEAMS!$F$1:$F$844,[1]TEAMS!T$1:T$844,"",0)</f>
        <v>Martinique</v>
      </c>
      <c r="S201" s="7" t="str" cm="1">
        <f t="array" ref="S201">_xlfn.XLOOKUP($C201&amp;$D201&amp;$F201,[1]TEAMS!$C$1:$C$844&amp;[1]TEAMS!$D$1:$D$844&amp;[1]TEAMS!$F$1:$F$844,[1]TEAMS!U$1:U$844,"",0)</f>
        <v>North America</v>
      </c>
      <c r="T201" s="7" t="str" cm="1">
        <f t="array" ref="T201">_xlfn.XLOOKUP($C201&amp;$D201&amp;$F201,[1]TEAMS!$C$1:$C$844&amp;[1]TEAMS!$D$1:$D$844&amp;[1]TEAMS!$F$1:$F$844,[1]TEAMS!V$1:V$844,"",0)</f>
        <v>Caribbean</v>
      </c>
      <c r="U201" s="7" cm="1">
        <f t="array" ref="U201">_xlfn.XLOOKUP($C201&amp;$D201&amp;$F201,[1]TEAMS!$C$1:$C$844&amp;[1]TEAMS!$D$1:$D$844&amp;[1]TEAMS!$F$1:$F$844,[1]TEAMS!W$1:W$844,"",0)</f>
        <v>6</v>
      </c>
      <c r="V201" s="7" t="str" cm="1">
        <f t="array" ref="V201">_xlfn.XLOOKUP($C201&amp;$D201&amp;$F201,[1]TEAMS!$C$1:$C$844&amp;[1]TEAMS!$D$1:$D$844&amp;[1]TEAMS!$F$1:$F$844,[1]TEAMS!Z$1:Z$844,"",0)</f>
        <v>Gonzaga</v>
      </c>
      <c r="W201" s="7" t="str" cm="1">
        <f t="array" ref="W201">_xlfn.XLOOKUP($C201&amp;$D201&amp;$F201,[1]TEAMS!$C$1:$C$844&amp;[1]TEAMS!$D$1:$D$844&amp;[1]TEAMS!$F$1:$F$844,[1]TEAMS!X$1:X$844,"",0)</f>
        <v>WCC</v>
      </c>
      <c r="X201" s="7" cm="1">
        <f t="array" ref="X201">_xlfn.XLOOKUP($C201&amp;$D201&amp;$F201,[1]TEAMS!$C$1:$C$844&amp;[1]TEAMS!$D$1:$D$844&amp;[1]TEAMS!$F$1:$F$844,[1]TEAMS!AF$1:AF$844,"",0)</f>
        <v>0</v>
      </c>
      <c r="Y201" s="8" cm="1">
        <f t="array" ref="Y201">_xlfn.XLOOKUP($C201&amp;$D201&amp;$F201,[1]TEAMS!$C$1:$C$844&amp;[1]TEAMS!$D$1:$D$844&amp;[1]TEAMS!$F$1:$F$844,[1]TEAMS!AG$1:AG$844,"",0)</f>
        <v>0</v>
      </c>
      <c r="Z201" s="7" cm="1">
        <f t="array" ref="Z201">_xlfn.XLOOKUP($C201&amp;$D201&amp;$F201,[1]TEAMS!$C$1:$C$844&amp;[1]TEAMS!$D$1:$D$844&amp;[1]TEAMS!$F$1:$F$844,[1]TEAMS!AJ$1:AJ$844,"",0)</f>
        <v>221</v>
      </c>
      <c r="AA201" s="7" t="str" cm="1">
        <f t="array" ref="AA201">_xlfn.XLOOKUP($C201&amp;$D201&amp;$F201,[1]TEAMS!$C$1:$C$844&amp;[1]TEAMS!$D$1:$D$844&amp;[1]TEAMS!$F$1:$F$844,[1]TEAMS!AR$1:AR$844,"",0)</f>
        <v/>
      </c>
      <c r="AB201" s="8">
        <f t="shared" si="22"/>
        <v>0</v>
      </c>
      <c r="AC201" s="7" cm="1">
        <f t="array" ref="AC201">_xlfn.XLOOKUP($C201&amp;$D201&amp;$F201,[1]TEAMS!$C$1:$C$844&amp;[1]TEAMS!$D$1:$D$844&amp;[1]TEAMS!$F$1:$F$844,[1]TEAMS!AL$1:AL$844,0,0)</f>
        <v>0.3</v>
      </c>
      <c r="AD201" s="7" cm="1">
        <f t="array" ref="AD201">_xlfn.XLOOKUP($C201&amp;$D201&amp;$F201,[1]TEAMS!$C$1:$C$844&amp;[1]TEAMS!$D$1:$D$844&amp;[1]TEAMS!$F$1:$F$844,[1]TEAMS!AM$1:AM$844,0,0)</f>
        <v>0.5</v>
      </c>
      <c r="AE201" s="7" cm="1">
        <f t="array" ref="AE201">_xlfn.XLOOKUP($C201&amp;$D201&amp;$F201,[1]TEAMS!$C$1:$C$844&amp;[1]TEAMS!$D$1:$D$844&amp;[1]TEAMS!$F$1:$F$844,[1]TEAMS!AN$1:AN$844,0,0)</f>
        <v>0.7</v>
      </c>
      <c r="AF201" s="7"/>
      <c r="AG201" s="8">
        <f t="shared" si="25"/>
        <v>0</v>
      </c>
      <c r="AH201" s="8" cm="1">
        <f t="array" ref="AH201">IF(OR($AE201="",$Z201=""),0,SUMPRODUCT(--($C$2:$C$528=$C201),--($D$2:$D$528=$D201),$Z$2:$Z$528,$AE$2:$AE$528)/SUMIFS($Z$2:$Z$528,$C$2:$C$528,$C201,$D$2:$D$528,$D201))</f>
        <v>5.3505642496414989</v>
      </c>
      <c r="AI201" s="7" cm="1">
        <f t="array" ref="AI201">_xlfn.XLOOKUP($C201&amp;$D201&amp;$F201,[1]TEAMS!$C$1:$C$844&amp;[1]TEAMS!$D$1:$D$844&amp;[1]TEAMS!$F$1:$F$844,[1]TEAMS!AO$1:AO$844,"",0)</f>
        <v>-1.4</v>
      </c>
      <c r="AJ201" s="8">
        <f t="shared" si="26"/>
        <v>0</v>
      </c>
      <c r="AK201" s="8" cm="1">
        <f t="array" ref="AK201">IF(OR($AI201="",$Z201=""),0,SUMPRODUCT(--($C$2:$C$528=$C201),--($D$2:$D$528=$D201),$Z$2:$Z$528,$AI$2:$AI$528)/SUMIFS($Z$2:$Z$528,$C$2:$C$528,$C201,$D$2:$D$528,$D201))</f>
        <v>1.5252883596234179</v>
      </c>
      <c r="AL201" s="7" cm="1">
        <f t="array" ref="AL201">_xlfn.XLOOKUP($C201&amp;$D201&amp;$F201,[1]TEAMS!$C$1:$C$844&amp;[1]TEAMS!$D$1:$D$844&amp;[1]TEAMS!$F$1:$F$844,[1]TEAMS!AP$1:AP$844,"",0)</f>
        <v>-0.56000000000000005</v>
      </c>
      <c r="AM201" s="8">
        <f t="shared" si="27"/>
        <v>0</v>
      </c>
      <c r="AN201" s="8" cm="1">
        <f t="array" ref="AN201">IF(OR($AL201="",$Z201=""),0,SUMPRODUCT(--($C$2:$C$528=$C201),--($D$2:$D$528=$D201),$Z$2:$Z$528,$AL$2:$AL$528)/SUMIFS($Z$2:$Z$528,$C$2:$C$528,$C201,$D$2:$D$528,$D201))</f>
        <v>1.2060016210486941</v>
      </c>
      <c r="AO201" s="7" cm="1">
        <f t="array" ref="AO201">_xlfn.XLOOKUP($C201&amp;$D201&amp;$F201,[1]TEAMS!$C$1:$C$844&amp;[1]TEAMS!$D$1:$D$844&amp;[1]TEAMS!$F$1:$F$844,[1]TEAMS!AQ$1:AQ$844,0,0)</f>
        <v>10</v>
      </c>
      <c r="AP201" s="7" cm="1">
        <f t="array" ref="AP201">_xlfn.XLOOKUP($C201&amp;$D201&amp;$F201,[1]TEAMS!$C$1:$C$844&amp;[1]TEAMS!$D$1:$D$844&amp;[1]TEAMS!$F$1:$F$844,[1]TEAMS!AS$1:AS$844,0,0)</f>
        <v>56.699999999999996</v>
      </c>
      <c r="AQ201" s="10" cm="1">
        <f t="array" ref="AQ201">_xlfn.XLOOKUP($C201&amp;$D201&amp;$F201,[1]TEAMS!$C$1:$C$844&amp;[1]TEAMS!$D$1:$D$844&amp;[1]TEAMS!$F$1:$F$844,[1]TEAMS!AT$1:AT$844,0,0)</f>
        <v>3.3</v>
      </c>
      <c r="AR201" s="10" cm="1">
        <f t="array" ref="AR201">_xlfn.XLOOKUP($C201&amp;$D201&amp;$F201,[1]TEAMS!$C$1:$C$844&amp;[1]TEAMS!$D$1:$D$844&amp;[1]TEAMS!$F$1:$F$844,[1]TEAMS!AU$1:AU$844,0,0)</f>
        <v>1.9</v>
      </c>
      <c r="AS201" s="10" cm="1">
        <f t="array" ref="AS201">_xlfn.XLOOKUP($C201&amp;$D201&amp;$F201,[1]TEAMS!$C$1:$C$844&amp;[1]TEAMS!$D$1:$D$844&amp;[1]TEAMS!$F$1:$F$844,[1]TEAMS!AV$1:AV$844,0,0)</f>
        <v>5.0999999999999996</v>
      </c>
      <c r="AT201" s="10" cm="1">
        <f t="array" ref="AT201">_xlfn.XLOOKUP($C201&amp;$D201&amp;$F201,[1]TEAMS!$C$1:$C$844&amp;[1]TEAMS!$D$1:$D$844&amp;[1]TEAMS!$F$1:$F$844,[1]TEAMS!AW$1:AW$844,0,0)</f>
        <v>16.8</v>
      </c>
      <c r="AU201" s="10" cm="1">
        <f t="array" ref="AU201">_xlfn.XLOOKUP($C201&amp;$D201&amp;$F201,[1]TEAMS!$C$1:$C$844&amp;[1]TEAMS!$D$1:$D$844&amp;[1]TEAMS!$F$1:$F$844,[1]TEAMS!AX$1:AX$844,0,0)</f>
        <v>0.1964285714285714</v>
      </c>
      <c r="AV201" s="10" cm="1">
        <f t="array" ref="AV201">_xlfn.XLOOKUP($C201&amp;$D201&amp;$F201,[1]TEAMS!$C$1:$C$844&amp;[1]TEAMS!$D$1:$D$844&amp;[1]TEAMS!$F$1:$F$844,[1]TEAMS!AY$1:AY$844,0,0)</f>
        <v>7</v>
      </c>
      <c r="AW201" s="7"/>
      <c r="AX201" s="7"/>
      <c r="BB201" s="1" t="s">
        <v>214</v>
      </c>
      <c r="BC201" s="1">
        <v>2012</v>
      </c>
      <c r="BD201" s="1" t="s">
        <v>197</v>
      </c>
      <c r="BE201" s="7" t="s">
        <v>217</v>
      </c>
      <c r="BH201">
        <v>0</v>
      </c>
    </row>
    <row r="202" spans="1:60" x14ac:dyDescent="0.2">
      <c r="A202" s="1" t="str">
        <f t="shared" si="21"/>
        <v>2011-DAL-Dirk Nowitzki</v>
      </c>
      <c r="B202" s="1" t="s">
        <v>218</v>
      </c>
      <c r="C202" s="1">
        <v>2011</v>
      </c>
      <c r="D202" s="1" t="s">
        <v>219</v>
      </c>
      <c r="E202" s="1" t="str">
        <f t="shared" si="23"/>
        <v>2011-DAL</v>
      </c>
      <c r="F202" s="7" t="s">
        <v>220</v>
      </c>
      <c r="G202" s="7" cm="1">
        <f t="array" ref="G202">_xlfn.XLOOKUP($C202&amp;$D202&amp;$F202,[1]TEAMS!$C$1:$C$844&amp;[1]TEAMS!$D$1:$D$844&amp;[1]TEAMS!$F$1:$F$844,[1]TEAMS!G$1:G$844,"",0)</f>
        <v>41</v>
      </c>
      <c r="H202" s="7" t="str" cm="1">
        <f t="array" ref="H202">_xlfn.XLOOKUP($C202&amp;$D202&amp;$F202,[1]TEAMS!$C$1:$C$844&amp;[1]TEAMS!$D$1:$D$844&amp;[1]TEAMS!$F$1:$F$844,[1]TEAMS!H$1:H$844,"",0)</f>
        <v>PF</v>
      </c>
      <c r="I202" s="8" cm="1">
        <f t="array" ref="I202">_xlfn.XLOOKUP($C202&amp;$D202&amp;$F202,[1]TEAMS!$C$1:$C$844&amp;[1]TEAMS!$D$1:$D$844&amp;[1]TEAMS!$F$1:$F$844,[1]TEAMS!BG$1:BG$844,"",0)</f>
        <v>4.0199999999999996</v>
      </c>
      <c r="J202" s="9">
        <f t="shared" si="24"/>
        <v>4</v>
      </c>
      <c r="K202" s="7" cm="1">
        <f t="array" ref="K202">_xlfn.XLOOKUP($C202&amp;$D202&amp;$F202,[1]TEAMS!$C$1:$C$844&amp;[1]TEAMS!$D$1:$D$844&amp;[1]TEAMS!$F$1:$F$844,[1]TEAMS!J$1:J$844,"",0)</f>
        <v>85</v>
      </c>
      <c r="L202" s="7" cm="1">
        <f t="array" ref="L202">_xlfn.XLOOKUP($C202&amp;$D202&amp;$F202,[1]TEAMS!$C$1:$C$844&amp;[1]TEAMS!$D$1:$D$844&amp;[1]TEAMS!$F$1:$F$844,[1]TEAMS!L$1:L$844,"",0)</f>
        <v>245</v>
      </c>
      <c r="M202" s="10" cm="1">
        <f t="array" ref="M202">_xlfn.XLOOKUP($C202&amp;$D202&amp;$F202,[1]TEAMS!$C$1:$C$844&amp;[1]TEAMS!$D$1:$D$844&amp;[1]TEAMS!$F$1:$F$844,[1]TEAMS!N$1:N$844,"",0)</f>
        <v>23.836938100730482</v>
      </c>
      <c r="N202" s="7" cm="1">
        <f t="array" ref="N202">_xlfn.XLOOKUP($C202&amp;$D202&amp;$F202,[1]TEAMS!$C$1:$C$844&amp;[1]TEAMS!$D$1:$D$844&amp;[1]TEAMS!$F$1:$F$844,[1]TEAMS!O$1:O$844,"",0)</f>
        <v>85</v>
      </c>
      <c r="O202" s="11" cm="1">
        <f t="array" ref="O202">_xlfn.XLOOKUP($C202&amp;$D202&amp;$F202,[1]TEAMS!$C$1:$C$844&amp;[1]TEAMS!$D$1:$D$844&amp;[1]TEAMS!$F$1:$F$844,[1]TEAMS!P$1:P$844,"",0)</f>
        <v>1</v>
      </c>
      <c r="P202" s="10" cm="1">
        <f t="array" ref="P202">_xlfn.XLOOKUP($C202&amp;$D202&amp;$F202,[1]TEAMS!$C$1:$C$844&amp;[1]TEAMS!$D$1:$D$844&amp;[1]TEAMS!$F$1:$F$844,[1]TEAMS!R$1:R$844,"",0)</f>
        <v>32.980555555555554</v>
      </c>
      <c r="Q202" s="7" t="str" cm="1">
        <f t="array" ref="Q202">_xlfn.XLOOKUP($C202&amp;$D202&amp;$F202,[1]TEAMS!$C$1:$C$844&amp;[1]TEAMS!$D$1:$D$844&amp;[1]TEAMS!$F$1:$F$844,[1]TEAMS!S$1:S$844,"",0)</f>
        <v>de</v>
      </c>
      <c r="R202" s="7" t="str" cm="1">
        <f t="array" ref="R202">_xlfn.XLOOKUP($C202&amp;$D202&amp;$F202,[1]TEAMS!$C$1:$C$844&amp;[1]TEAMS!$D$1:$D$844&amp;[1]TEAMS!$F$1:$F$844,[1]TEAMS!T$1:T$844,"",0)</f>
        <v>Germany</v>
      </c>
      <c r="S202" s="7" t="str" cm="1">
        <f t="array" ref="S202">_xlfn.XLOOKUP($C202&amp;$D202&amp;$F202,[1]TEAMS!$C$1:$C$844&amp;[1]TEAMS!$D$1:$D$844&amp;[1]TEAMS!$F$1:$F$844,[1]TEAMS!U$1:U$844,"",0)</f>
        <v>Europe</v>
      </c>
      <c r="T202" s="7" t="str" cm="1">
        <f t="array" ref="T202">_xlfn.XLOOKUP($C202&amp;$D202&amp;$F202,[1]TEAMS!$C$1:$C$844&amp;[1]TEAMS!$D$1:$D$844&amp;[1]TEAMS!$F$1:$F$844,[1]TEAMS!V$1:V$844,"",0)</f>
        <v>Eurasia</v>
      </c>
      <c r="U202" s="7" cm="1">
        <f t="array" ref="U202">_xlfn.XLOOKUP($C202&amp;$D202&amp;$F202,[1]TEAMS!$C$1:$C$844&amp;[1]TEAMS!$D$1:$D$844&amp;[1]TEAMS!$F$1:$F$844,[1]TEAMS!W$1:W$844,"",0)</f>
        <v>12</v>
      </c>
      <c r="V202" s="7" t="str" cm="1">
        <f t="array" ref="V202">_xlfn.XLOOKUP($C202&amp;$D202&amp;$F202,[1]TEAMS!$C$1:$C$844&amp;[1]TEAMS!$D$1:$D$844&amp;[1]TEAMS!$F$1:$F$844,[1]TEAMS!Z$1:Z$844,"",0)</f>
        <v>INTERNATIONAL</v>
      </c>
      <c r="W202" s="7" t="str" cm="1">
        <f t="array" ref="W202">_xlfn.XLOOKUP($C202&amp;$D202&amp;$F202,[1]TEAMS!$C$1:$C$844&amp;[1]TEAMS!$D$1:$D$844&amp;[1]TEAMS!$F$1:$F$844,[1]TEAMS!X$1:X$844,"",0)</f>
        <v>INT'L</v>
      </c>
      <c r="X202" s="7" cm="1">
        <f t="array" ref="X202">_xlfn.XLOOKUP($C202&amp;$D202&amp;$F202,[1]TEAMS!$C$1:$C$844&amp;[1]TEAMS!$D$1:$D$844&amp;[1]TEAMS!$F$1:$F$844,[1]TEAMS!AF$1:AF$844,"",0)</f>
        <v>17278618</v>
      </c>
      <c r="Y202" s="8" cm="1">
        <f t="array" ref="Y202">_xlfn.XLOOKUP($C202&amp;$D202&amp;$F202,[1]TEAMS!$C$1:$C$844&amp;[1]TEAMS!$D$1:$D$844&amp;[1]TEAMS!$F$1:$F$844,[1]TEAMS!AG$1:AG$844,"",0)</f>
        <v>0.20230230948664141</v>
      </c>
      <c r="Z202" s="7" cm="1">
        <f t="array" ref="Z202">_xlfn.XLOOKUP($C202&amp;$D202&amp;$F202,[1]TEAMS!$C$1:$C$844&amp;[1]TEAMS!$D$1:$D$844&amp;[1]TEAMS!$F$1:$F$844,[1]TEAMS!AJ$1:AJ$844,"",0)</f>
        <v>2504</v>
      </c>
      <c r="AA202" s="7" cm="1">
        <f t="array" ref="AA202">_xlfn.XLOOKUP($C202&amp;$D202&amp;$F202,[1]TEAMS!$C$1:$C$844&amp;[1]TEAMS!$D$1:$D$844&amp;[1]TEAMS!$F$1:$F$844,[1]TEAMS!AR$1:AR$844,"",0)</f>
        <v>23.52</v>
      </c>
      <c r="AB202" s="8">
        <f t="shared" si="22"/>
        <v>2.9887886323268207</v>
      </c>
      <c r="AC202" s="7" cm="1">
        <f t="array" ref="AC202">_xlfn.XLOOKUP($C202&amp;$D202&amp;$F202,[1]TEAMS!$C$1:$C$844&amp;[1]TEAMS!$D$1:$D$844&amp;[1]TEAMS!$F$1:$F$844,[1]TEAMS!AL$1:AL$844,0,0)</f>
        <v>7.8</v>
      </c>
      <c r="AD202" s="7" cm="1">
        <f t="array" ref="AD202">_xlfn.XLOOKUP($C202&amp;$D202&amp;$F202,[1]TEAMS!$C$1:$C$844&amp;[1]TEAMS!$D$1:$D$844&amp;[1]TEAMS!$F$1:$F$844,[1]TEAMS!AM$1:AM$844,0,0)</f>
        <v>3.3</v>
      </c>
      <c r="AE202" s="7" cm="1">
        <f t="array" ref="AE202">_xlfn.XLOOKUP($C202&amp;$D202&amp;$F202,[1]TEAMS!$C$1:$C$844&amp;[1]TEAMS!$D$1:$D$844&amp;[1]TEAMS!$F$1:$F$844,[1]TEAMS!AN$1:AN$844,0,0)</f>
        <v>11.1</v>
      </c>
      <c r="AF202" s="7"/>
      <c r="AG202" s="8">
        <f t="shared" si="25"/>
        <v>1.5566322522522524</v>
      </c>
      <c r="AH202" s="8" cm="1">
        <f t="array" ref="AH202">IF(OR($AE202="",$Z202=""),0,SUMPRODUCT(--($C$2:$C$528=$C202),--($D$2:$D$528=$D202),$Z$2:$Z$528,$AE$2:$AE$528)/SUMIFS($Z$2:$Z$528,$C$2:$C$528,$C202,$D$2:$D$528,$D202))</f>
        <v>5.349454453184471</v>
      </c>
      <c r="AI202" s="7" cm="1">
        <f t="array" ref="AI202">_xlfn.XLOOKUP($C202&amp;$D202&amp;$F202,[1]TEAMS!$C$1:$C$844&amp;[1]TEAMS!$D$1:$D$844&amp;[1]TEAMS!$F$1:$F$844,[1]TEAMS!AO$1:AO$844,"",0)</f>
        <v>6</v>
      </c>
      <c r="AJ202" s="8">
        <f t="shared" si="26"/>
        <v>2.8797696666666668</v>
      </c>
      <c r="AK202" s="8" cm="1">
        <f t="array" ref="AK202">IF(OR($AI202="",$Z202=""),0,SUMPRODUCT(--($C$2:$C$528=$C202),--($D$2:$D$528=$D202),$Z$2:$Z$528,$AI$2:$AI$528)/SUMIFS($Z$2:$Z$528,$C$2:$C$528,$C202,$D$2:$D$528,$D202))</f>
        <v>1.1683836589698047</v>
      </c>
      <c r="AL202" s="7" cm="1">
        <f t="array" ref="AL202">_xlfn.XLOOKUP($C202&amp;$D202&amp;$F202,[1]TEAMS!$C$1:$C$844&amp;[1]TEAMS!$D$1:$D$844&amp;[1]TEAMS!$F$1:$F$844,[1]TEAMS!AP$1:AP$844,"",0)</f>
        <v>4.1500000000000004</v>
      </c>
      <c r="AM202" s="8">
        <f t="shared" si="27"/>
        <v>4.1635224096385546</v>
      </c>
      <c r="AN202" s="8" cm="1">
        <f t="array" ref="AN202">IF(OR($AL202="",$Z202=""),0,SUMPRODUCT(--($C$2:$C$528=$C202),--($D$2:$D$528=$D202),$Z$2:$Z$528,$AL$2:$AL$528)/SUMIFS($Z$2:$Z$528,$C$2:$C$528,$C202,$D$2:$D$528,$D202))</f>
        <v>0.80409185485917278</v>
      </c>
      <c r="AO202" s="7" cm="1">
        <f t="array" ref="AO202">_xlfn.XLOOKUP($C202&amp;$D202&amp;$F202,[1]TEAMS!$C$1:$C$844&amp;[1]TEAMS!$D$1:$D$844&amp;[1]TEAMS!$F$1:$F$844,[1]TEAMS!AQ$1:AQ$844,0,0)</f>
        <v>28.2</v>
      </c>
      <c r="AP202" s="7" cm="1">
        <f t="array" ref="AP202">_xlfn.XLOOKUP($C202&amp;$D202&amp;$F202,[1]TEAMS!$C$1:$C$844&amp;[1]TEAMS!$D$1:$D$844&amp;[1]TEAMS!$F$1:$F$844,[1]TEAMS!AS$1:AS$844,0,0)</f>
        <v>61.199999999999996</v>
      </c>
      <c r="AQ202" s="10" cm="1">
        <f t="array" ref="AQ202">_xlfn.XLOOKUP($C202&amp;$D202&amp;$F202,[1]TEAMS!$C$1:$C$844&amp;[1]TEAMS!$D$1:$D$844&amp;[1]TEAMS!$F$1:$F$844,[1]TEAMS!AT$1:AT$844,0,0)</f>
        <v>14.2</v>
      </c>
      <c r="AR202" s="10" cm="1">
        <f t="array" ref="AR202">_xlfn.XLOOKUP($C202&amp;$D202&amp;$F202,[1]TEAMS!$C$1:$C$844&amp;[1]TEAMS!$D$1:$D$844&amp;[1]TEAMS!$F$1:$F$844,[1]TEAMS!AU$1:AU$844,0,0)</f>
        <v>0.8</v>
      </c>
      <c r="AS202" s="10" cm="1">
        <f t="array" ref="AS202">_xlfn.XLOOKUP($C202&amp;$D202&amp;$F202,[1]TEAMS!$C$1:$C$844&amp;[1]TEAMS!$D$1:$D$844&amp;[1]TEAMS!$F$1:$F$844,[1]TEAMS!AV$1:AV$844,0,0)</f>
        <v>1.4</v>
      </c>
      <c r="AT202" s="10" cm="1">
        <f t="array" ref="AT202">_xlfn.XLOOKUP($C202&amp;$D202&amp;$F202,[1]TEAMS!$C$1:$C$844&amp;[1]TEAMS!$D$1:$D$844&amp;[1]TEAMS!$F$1:$F$844,[1]TEAMS!AW$1:AW$844,0,0)</f>
        <v>9.1</v>
      </c>
      <c r="AU202" s="10" cm="1">
        <f t="array" ref="AU202">_xlfn.XLOOKUP($C202&amp;$D202&amp;$F202,[1]TEAMS!$C$1:$C$844&amp;[1]TEAMS!$D$1:$D$844&amp;[1]TEAMS!$F$1:$F$844,[1]TEAMS!AX$1:AX$844,0,0)</f>
        <v>1.5604395604395604</v>
      </c>
      <c r="AV202" s="10" cm="1">
        <f t="array" ref="AV202">_xlfn.XLOOKUP($C202&amp;$D202&amp;$F202,[1]TEAMS!$C$1:$C$844&amp;[1]TEAMS!$D$1:$D$844&amp;[1]TEAMS!$F$1:$F$844,[1]TEAMS!AY$1:AY$844,0,0)</f>
        <v>2.2000000000000002</v>
      </c>
      <c r="AW202" s="7"/>
      <c r="AX202" s="7"/>
      <c r="BB202" s="1" t="s">
        <v>218</v>
      </c>
      <c r="BC202" s="1">
        <v>2011</v>
      </c>
      <c r="BD202" s="1" t="s">
        <v>219</v>
      </c>
      <c r="BE202" s="7" t="s">
        <v>220</v>
      </c>
      <c r="BH202">
        <v>17278618</v>
      </c>
    </row>
    <row r="203" spans="1:60" x14ac:dyDescent="0.2">
      <c r="A203" s="1" t="str">
        <f t="shared" si="21"/>
        <v>2011-DAL-Tyson Chandler</v>
      </c>
      <c r="B203" s="1" t="s">
        <v>218</v>
      </c>
      <c r="C203" s="1">
        <v>2011</v>
      </c>
      <c r="D203" s="1" t="s">
        <v>219</v>
      </c>
      <c r="E203" s="1" t="str">
        <f t="shared" si="23"/>
        <v>2011-DAL</v>
      </c>
      <c r="F203" s="7" t="s">
        <v>221</v>
      </c>
      <c r="G203" s="7" cm="1">
        <f t="array" ref="G203">_xlfn.XLOOKUP($C203&amp;$D203&amp;$F203,[1]TEAMS!$C$1:$C$844&amp;[1]TEAMS!$D$1:$D$844&amp;[1]TEAMS!$F$1:$F$844,[1]TEAMS!G$1:G$844,"",0)</f>
        <v>6</v>
      </c>
      <c r="H203" s="7" t="str" cm="1">
        <f t="array" ref="H203">_xlfn.XLOOKUP($C203&amp;$D203&amp;$F203,[1]TEAMS!$C$1:$C$844&amp;[1]TEAMS!$D$1:$D$844&amp;[1]TEAMS!$F$1:$F$844,[1]TEAMS!H$1:H$844,"",0)</f>
        <v>C</v>
      </c>
      <c r="I203" s="8" cm="1">
        <f t="array" ref="I203">_xlfn.XLOOKUP($C203&amp;$D203&amp;$F203,[1]TEAMS!$C$1:$C$844&amp;[1]TEAMS!$D$1:$D$844&amp;[1]TEAMS!$F$1:$F$844,[1]TEAMS!BG$1:BG$844,"",0)</f>
        <v>4.99</v>
      </c>
      <c r="J203" s="9">
        <f t="shared" si="24"/>
        <v>5</v>
      </c>
      <c r="K203" s="7" cm="1">
        <f t="array" ref="K203">_xlfn.XLOOKUP($C203&amp;$D203&amp;$F203,[1]TEAMS!$C$1:$C$844&amp;[1]TEAMS!$D$1:$D$844&amp;[1]TEAMS!$F$1:$F$844,[1]TEAMS!J$1:J$844,"",0)</f>
        <v>85</v>
      </c>
      <c r="L203" s="7" cm="1">
        <f t="array" ref="L203">_xlfn.XLOOKUP($C203&amp;$D203&amp;$F203,[1]TEAMS!$C$1:$C$844&amp;[1]TEAMS!$D$1:$D$844&amp;[1]TEAMS!$F$1:$F$844,[1]TEAMS!L$1:L$844,"",0)</f>
        <v>235</v>
      </c>
      <c r="M203" s="10" cm="1">
        <f t="array" ref="M203">_xlfn.XLOOKUP($C203&amp;$D203&amp;$F203,[1]TEAMS!$C$1:$C$844&amp;[1]TEAMS!$D$1:$D$844&amp;[1]TEAMS!$F$1:$F$844,[1]TEAMS!N$1:N$844,"",0)</f>
        <v>22.864001851721074</v>
      </c>
      <c r="N203" s="7" cm="1">
        <f t="array" ref="N203">_xlfn.XLOOKUP($C203&amp;$D203&amp;$F203,[1]TEAMS!$C$1:$C$844&amp;[1]TEAMS!$D$1:$D$844&amp;[1]TEAMS!$F$1:$F$844,[1]TEAMS!O$1:O$844,"",0)</f>
        <v>87</v>
      </c>
      <c r="O203" s="11" cm="1">
        <f t="array" ref="O203">_xlfn.XLOOKUP($C203&amp;$D203&amp;$F203,[1]TEAMS!$C$1:$C$844&amp;[1]TEAMS!$D$1:$D$844&amp;[1]TEAMS!$F$1:$F$844,[1]TEAMS!P$1:P$844,"",0)</f>
        <v>1.0235294117647058</v>
      </c>
      <c r="P203" s="10" cm="1">
        <f t="array" ref="P203">_xlfn.XLOOKUP($C203&amp;$D203&amp;$F203,[1]TEAMS!$C$1:$C$844&amp;[1]TEAMS!$D$1:$D$844&amp;[1]TEAMS!$F$1:$F$844,[1]TEAMS!R$1:R$844,"",0)</f>
        <v>28.694444444444443</v>
      </c>
      <c r="Q203" s="7" t="str" cm="1">
        <f t="array" ref="Q203">_xlfn.XLOOKUP($C203&amp;$D203&amp;$F203,[1]TEAMS!$C$1:$C$844&amp;[1]TEAMS!$D$1:$D$844&amp;[1]TEAMS!$F$1:$F$844,[1]TEAMS!S$1:S$844,"",0)</f>
        <v>us</v>
      </c>
      <c r="R203" s="7" t="str" cm="1">
        <f t="array" ref="R203">_xlfn.XLOOKUP($C203&amp;$D203&amp;$F203,[1]TEAMS!$C$1:$C$844&amp;[1]TEAMS!$D$1:$D$844&amp;[1]TEAMS!$F$1:$F$844,[1]TEAMS!T$1:T$844,"",0)</f>
        <v>United States</v>
      </c>
      <c r="S203" s="7" t="str" cm="1">
        <f t="array" ref="S203">_xlfn.XLOOKUP($C203&amp;$D203&amp;$F203,[1]TEAMS!$C$1:$C$844&amp;[1]TEAMS!$D$1:$D$844&amp;[1]TEAMS!$F$1:$F$844,[1]TEAMS!U$1:U$844,"",0)</f>
        <v>North America</v>
      </c>
      <c r="T203" s="7" t="str" cm="1">
        <f t="array" ref="T203">_xlfn.XLOOKUP($C203&amp;$D203&amp;$F203,[1]TEAMS!$C$1:$C$844&amp;[1]TEAMS!$D$1:$D$844&amp;[1]TEAMS!$F$1:$F$844,[1]TEAMS!V$1:V$844,"",0)</f>
        <v>Americas</v>
      </c>
      <c r="U203" s="7" cm="1">
        <f t="array" ref="U203">_xlfn.XLOOKUP($C203&amp;$D203&amp;$F203,[1]TEAMS!$C$1:$C$844&amp;[1]TEAMS!$D$1:$D$844&amp;[1]TEAMS!$F$1:$F$844,[1]TEAMS!W$1:W$844,"",0)</f>
        <v>9</v>
      </c>
      <c r="V203" s="7" t="str" cm="1">
        <f t="array" ref="V203">_xlfn.XLOOKUP($C203&amp;$D203&amp;$F203,[1]TEAMS!$C$1:$C$844&amp;[1]TEAMS!$D$1:$D$844&amp;[1]TEAMS!$F$1:$F$844,[1]TEAMS!Z$1:Z$844,"",0)</f>
        <v>HIGH SCHOOL</v>
      </c>
      <c r="W203" s="7" t="str" cm="1">
        <f t="array" ref="W203">_xlfn.XLOOKUP($C203&amp;$D203&amp;$F203,[1]TEAMS!$C$1:$C$844&amp;[1]TEAMS!$D$1:$D$844&amp;[1]TEAMS!$F$1:$F$844,[1]TEAMS!X$1:X$844,"",0)</f>
        <v>H.S.</v>
      </c>
      <c r="X203" s="7" cm="1">
        <f t="array" ref="X203">_xlfn.XLOOKUP($C203&amp;$D203&amp;$F203,[1]TEAMS!$C$1:$C$844&amp;[1]TEAMS!$D$1:$D$844&amp;[1]TEAMS!$F$1:$F$844,[1]TEAMS!AF$1:AF$844,"",0)</f>
        <v>12600000</v>
      </c>
      <c r="Y203" s="8" cm="1">
        <f t="array" ref="Y203">_xlfn.XLOOKUP($C203&amp;$D203&amp;$F203,[1]TEAMS!$C$1:$C$844&amp;[1]TEAMS!$D$1:$D$844&amp;[1]TEAMS!$F$1:$F$844,[1]TEAMS!AG$1:AG$844,"",0)</f>
        <v>0.14752389916437078</v>
      </c>
      <c r="Z203" s="7" cm="1">
        <f t="array" ref="Z203">_xlfn.XLOOKUP($C203&amp;$D203&amp;$F203,[1]TEAMS!$C$1:$C$844&amp;[1]TEAMS!$D$1:$D$844&amp;[1]TEAMS!$F$1:$F$844,[1]TEAMS!AJ$1:AJ$844,"",0)</f>
        <v>2059</v>
      </c>
      <c r="AA203" s="7" cm="1">
        <f t="array" ref="AA203">_xlfn.XLOOKUP($C203&amp;$D203&amp;$F203,[1]TEAMS!$C$1:$C$844&amp;[1]TEAMS!$D$1:$D$844&amp;[1]TEAMS!$F$1:$F$844,[1]TEAMS!AR$1:AR$844,"",0)</f>
        <v>11.7</v>
      </c>
      <c r="AB203" s="8">
        <f t="shared" si="22"/>
        <v>1.2225475767571683</v>
      </c>
      <c r="AC203" s="7" cm="1">
        <f t="array" ref="AC203">_xlfn.XLOOKUP($C203&amp;$D203&amp;$F203,[1]TEAMS!$C$1:$C$844&amp;[1]TEAMS!$D$1:$D$844&amp;[1]TEAMS!$F$1:$F$844,[1]TEAMS!AL$1:AL$844,0,0)</f>
        <v>5.8</v>
      </c>
      <c r="AD203" s="7" cm="1">
        <f t="array" ref="AD203">_xlfn.XLOOKUP($C203&amp;$D203&amp;$F203,[1]TEAMS!$C$1:$C$844&amp;[1]TEAMS!$D$1:$D$844&amp;[1]TEAMS!$F$1:$F$844,[1]TEAMS!AM$1:AM$844,0,0)</f>
        <v>3.5</v>
      </c>
      <c r="AE203" s="7" cm="1">
        <f t="array" ref="AE203">_xlfn.XLOOKUP($C203&amp;$D203&amp;$F203,[1]TEAMS!$C$1:$C$844&amp;[1]TEAMS!$D$1:$D$844&amp;[1]TEAMS!$F$1:$F$844,[1]TEAMS!AN$1:AN$844,0,0)</f>
        <v>9.4</v>
      </c>
      <c r="AF203" s="7"/>
      <c r="AG203" s="8">
        <f t="shared" si="25"/>
        <v>1.3404255319148934</v>
      </c>
      <c r="AH203" s="8" cm="1">
        <f t="array" ref="AH203">IF(OR($AE203="",$Z203=""),0,SUMPRODUCT(--($C$2:$C$528=$C203),--($D$2:$D$528=$D203),$Z$2:$Z$528,$AE$2:$AE$528)/SUMIFS($Z$2:$Z$528,$C$2:$C$528,$C203,$D$2:$D$528,$D203))</f>
        <v>5.349454453184471</v>
      </c>
      <c r="AI203" s="7" cm="1">
        <f t="array" ref="AI203">_xlfn.XLOOKUP($C203&amp;$D203&amp;$F203,[1]TEAMS!$C$1:$C$844&amp;[1]TEAMS!$D$1:$D$844&amp;[1]TEAMS!$F$1:$F$844,[1]TEAMS!AO$1:AO$844,"",0)</f>
        <v>3.8</v>
      </c>
      <c r="AJ203" s="8">
        <f t="shared" si="26"/>
        <v>3.3157894736842106</v>
      </c>
      <c r="AK203" s="8" cm="1">
        <f t="array" ref="AK203">IF(OR($AI203="",$Z203=""),0,SUMPRODUCT(--($C$2:$C$528=$C203),--($D$2:$D$528=$D203),$Z$2:$Z$528,$AI$2:$AI$528)/SUMIFS($Z$2:$Z$528,$C$2:$C$528,$C203,$D$2:$D$528,$D203))</f>
        <v>1.1683836589698047</v>
      </c>
      <c r="AL203" s="7" cm="1">
        <f t="array" ref="AL203">_xlfn.XLOOKUP($C203&amp;$D203&amp;$F203,[1]TEAMS!$C$1:$C$844&amp;[1]TEAMS!$D$1:$D$844&amp;[1]TEAMS!$F$1:$F$844,[1]TEAMS!AP$1:AP$844,"",0)</f>
        <v>2.0099999999999998</v>
      </c>
      <c r="AM203" s="8">
        <f t="shared" si="27"/>
        <v>6.2686567164179108</v>
      </c>
      <c r="AN203" s="8" cm="1">
        <f t="array" ref="AN203">IF(OR($AL203="",$Z203=""),0,SUMPRODUCT(--($C$2:$C$528=$C203),--($D$2:$D$528=$D203),$Z$2:$Z$528,$AL$2:$AL$528)/SUMIFS($Z$2:$Z$528,$C$2:$C$528,$C203,$D$2:$D$528,$D203))</f>
        <v>0.80409185485917278</v>
      </c>
      <c r="AO203" s="7" cm="1">
        <f t="array" ref="AO203">_xlfn.XLOOKUP($C203&amp;$D203&amp;$F203,[1]TEAMS!$C$1:$C$844&amp;[1]TEAMS!$D$1:$D$844&amp;[1]TEAMS!$F$1:$F$844,[1]TEAMS!AQ$1:AQ$844,0,0)</f>
        <v>14.2</v>
      </c>
      <c r="AP203" s="7" cm="1">
        <f t="array" ref="AP203">_xlfn.XLOOKUP($C203&amp;$D203&amp;$F203,[1]TEAMS!$C$1:$C$844&amp;[1]TEAMS!$D$1:$D$844&amp;[1]TEAMS!$F$1:$F$844,[1]TEAMS!AS$1:AS$844,0,0)</f>
        <v>69.699999999999989</v>
      </c>
      <c r="AQ203" s="10" cm="1">
        <f t="array" ref="AQ203">_xlfn.XLOOKUP($C203&amp;$D203&amp;$F203,[1]TEAMS!$C$1:$C$844&amp;[1]TEAMS!$D$1:$D$844&amp;[1]TEAMS!$F$1:$F$844,[1]TEAMS!AT$1:AT$844,0,0)</f>
        <v>2.4</v>
      </c>
      <c r="AR203" s="10" cm="1">
        <f t="array" ref="AR203">_xlfn.XLOOKUP($C203&amp;$D203&amp;$F203,[1]TEAMS!$C$1:$C$844&amp;[1]TEAMS!$D$1:$D$844&amp;[1]TEAMS!$F$1:$F$844,[1]TEAMS!AU$1:AU$844,0,0)</f>
        <v>0.9</v>
      </c>
      <c r="AS203" s="10" cm="1">
        <f t="array" ref="AS203">_xlfn.XLOOKUP($C203&amp;$D203&amp;$F203,[1]TEAMS!$C$1:$C$844&amp;[1]TEAMS!$D$1:$D$844&amp;[1]TEAMS!$F$1:$F$844,[1]TEAMS!AV$1:AV$844,0,0)</f>
        <v>3</v>
      </c>
      <c r="AT203" s="10" cm="1">
        <f t="array" ref="AT203">_xlfn.XLOOKUP($C203&amp;$D203&amp;$F203,[1]TEAMS!$C$1:$C$844&amp;[1]TEAMS!$D$1:$D$844&amp;[1]TEAMS!$F$1:$F$844,[1]TEAMS!AW$1:AW$844,0,0)</f>
        <v>14.1</v>
      </c>
      <c r="AU203" s="10" cm="1">
        <f t="array" ref="AU203">_xlfn.XLOOKUP($C203&amp;$D203&amp;$F203,[1]TEAMS!$C$1:$C$844&amp;[1]TEAMS!$D$1:$D$844&amp;[1]TEAMS!$F$1:$F$844,[1]TEAMS!AX$1:AX$844,0,0)</f>
        <v>0.1702127659574468</v>
      </c>
      <c r="AV203" s="10" cm="1">
        <f t="array" ref="AV203">_xlfn.XLOOKUP($C203&amp;$D203&amp;$F203,[1]TEAMS!$C$1:$C$844&amp;[1]TEAMS!$D$1:$D$844&amp;[1]TEAMS!$F$1:$F$844,[1]TEAMS!AY$1:AY$844,0,0)</f>
        <v>3.9</v>
      </c>
      <c r="AW203" s="7"/>
      <c r="AX203" s="7"/>
      <c r="BB203" s="1" t="s">
        <v>218</v>
      </c>
      <c r="BC203" s="1">
        <v>2011</v>
      </c>
      <c r="BD203" s="1" t="s">
        <v>219</v>
      </c>
      <c r="BE203" s="7" t="s">
        <v>221</v>
      </c>
      <c r="BH203">
        <v>12600000</v>
      </c>
    </row>
    <row r="204" spans="1:60" x14ac:dyDescent="0.2">
      <c r="A204" s="1" t="str">
        <f t="shared" si="21"/>
        <v>2011-DAL-Jason Terry</v>
      </c>
      <c r="B204" s="1" t="s">
        <v>218</v>
      </c>
      <c r="C204" s="1">
        <v>2011</v>
      </c>
      <c r="D204" s="1" t="s">
        <v>219</v>
      </c>
      <c r="E204" s="1" t="str">
        <f t="shared" si="23"/>
        <v>2011-DAL</v>
      </c>
      <c r="F204" s="7" t="s">
        <v>222</v>
      </c>
      <c r="G204" s="7" cm="1">
        <f t="array" ref="G204">_xlfn.XLOOKUP($C204&amp;$D204&amp;$F204,[1]TEAMS!$C$1:$C$844&amp;[1]TEAMS!$D$1:$D$844&amp;[1]TEAMS!$F$1:$F$844,[1]TEAMS!G$1:G$844,"",0)</f>
        <v>31</v>
      </c>
      <c r="H204" s="7" t="str" cm="1">
        <f t="array" ref="H204">_xlfn.XLOOKUP($C204&amp;$D204&amp;$F204,[1]TEAMS!$C$1:$C$844&amp;[1]TEAMS!$D$1:$D$844&amp;[1]TEAMS!$F$1:$F$844,[1]TEAMS!H$1:H$844,"",0)</f>
        <v>SG</v>
      </c>
      <c r="I204" s="8" cm="1">
        <f t="array" ref="I204">_xlfn.XLOOKUP($C204&amp;$D204&amp;$F204,[1]TEAMS!$C$1:$C$844&amp;[1]TEAMS!$D$1:$D$844&amp;[1]TEAMS!$F$1:$F$844,[1]TEAMS!BG$1:BG$844,"",0)</f>
        <v>2.09</v>
      </c>
      <c r="J204" s="9">
        <f t="shared" si="24"/>
        <v>2</v>
      </c>
      <c r="K204" s="7" cm="1">
        <f t="array" ref="K204">_xlfn.XLOOKUP($C204&amp;$D204&amp;$F204,[1]TEAMS!$C$1:$C$844&amp;[1]TEAMS!$D$1:$D$844&amp;[1]TEAMS!$F$1:$F$844,[1]TEAMS!J$1:J$844,"",0)</f>
        <v>74</v>
      </c>
      <c r="L204" s="7" cm="1">
        <f t="array" ref="L204">_xlfn.XLOOKUP($C204&amp;$D204&amp;$F204,[1]TEAMS!$C$1:$C$844&amp;[1]TEAMS!$D$1:$D$844&amp;[1]TEAMS!$F$1:$F$844,[1]TEAMS!L$1:L$844,"",0)</f>
        <v>185</v>
      </c>
      <c r="M204" s="10" cm="1">
        <f t="array" ref="M204">_xlfn.XLOOKUP($C204&amp;$D204&amp;$F204,[1]TEAMS!$C$1:$C$844&amp;[1]TEAMS!$D$1:$D$844&amp;[1]TEAMS!$F$1:$F$844,[1]TEAMS!N$1:N$844,"",0)</f>
        <v>23.748190537476248</v>
      </c>
      <c r="N204" s="7" cm="1">
        <f t="array" ref="N204">_xlfn.XLOOKUP($C204&amp;$D204&amp;$F204,[1]TEAMS!$C$1:$C$844&amp;[1]TEAMS!$D$1:$D$844&amp;[1]TEAMS!$F$1:$F$844,[1]TEAMS!O$1:O$844,"",0)</f>
        <v>77</v>
      </c>
      <c r="O204" s="11" cm="1">
        <f t="array" ref="O204">_xlfn.XLOOKUP($C204&amp;$D204&amp;$F204,[1]TEAMS!$C$1:$C$844&amp;[1]TEAMS!$D$1:$D$844&amp;[1]TEAMS!$F$1:$F$844,[1]TEAMS!P$1:P$844,"",0)</f>
        <v>1.0405405405405406</v>
      </c>
      <c r="P204" s="10" cm="1">
        <f t="array" ref="P204">_xlfn.XLOOKUP($C204&amp;$D204&amp;$F204,[1]TEAMS!$C$1:$C$844&amp;[1]TEAMS!$D$1:$D$844&amp;[1]TEAMS!$F$1:$F$844,[1]TEAMS!R$1:R$844,"",0)</f>
        <v>33.741666666666667</v>
      </c>
      <c r="Q204" s="7" t="str" cm="1">
        <f t="array" ref="Q204">_xlfn.XLOOKUP($C204&amp;$D204&amp;$F204,[1]TEAMS!$C$1:$C$844&amp;[1]TEAMS!$D$1:$D$844&amp;[1]TEAMS!$F$1:$F$844,[1]TEAMS!S$1:S$844,"",0)</f>
        <v>us</v>
      </c>
      <c r="R204" s="7" t="str" cm="1">
        <f t="array" ref="R204">_xlfn.XLOOKUP($C204&amp;$D204&amp;$F204,[1]TEAMS!$C$1:$C$844&amp;[1]TEAMS!$D$1:$D$844&amp;[1]TEAMS!$F$1:$F$844,[1]TEAMS!T$1:T$844,"",0)</f>
        <v>United States</v>
      </c>
      <c r="S204" s="7" t="str" cm="1">
        <f t="array" ref="S204">_xlfn.XLOOKUP($C204&amp;$D204&amp;$F204,[1]TEAMS!$C$1:$C$844&amp;[1]TEAMS!$D$1:$D$844&amp;[1]TEAMS!$F$1:$F$844,[1]TEAMS!U$1:U$844,"",0)</f>
        <v>North America</v>
      </c>
      <c r="T204" s="7" t="str" cm="1">
        <f t="array" ref="T204">_xlfn.XLOOKUP($C204&amp;$D204&amp;$F204,[1]TEAMS!$C$1:$C$844&amp;[1]TEAMS!$D$1:$D$844&amp;[1]TEAMS!$F$1:$F$844,[1]TEAMS!V$1:V$844,"",0)</f>
        <v>Americas</v>
      </c>
      <c r="U204" s="7" cm="1">
        <f t="array" ref="U204">_xlfn.XLOOKUP($C204&amp;$D204&amp;$F204,[1]TEAMS!$C$1:$C$844&amp;[1]TEAMS!$D$1:$D$844&amp;[1]TEAMS!$F$1:$F$844,[1]TEAMS!W$1:W$844,"",0)</f>
        <v>11</v>
      </c>
      <c r="V204" s="7" t="str" cm="1">
        <f t="array" ref="V204">_xlfn.XLOOKUP($C204&amp;$D204&amp;$F204,[1]TEAMS!$C$1:$C$844&amp;[1]TEAMS!$D$1:$D$844&amp;[1]TEAMS!$F$1:$F$844,[1]TEAMS!Z$1:Z$844,"",0)</f>
        <v>Arizona</v>
      </c>
      <c r="W204" s="7" t="str" cm="1">
        <f t="array" ref="W204">_xlfn.XLOOKUP($C204&amp;$D204&amp;$F204,[1]TEAMS!$C$1:$C$844&amp;[1]TEAMS!$D$1:$D$844&amp;[1]TEAMS!$F$1:$F$844,[1]TEAMS!X$1:X$844,"",0)</f>
        <v>PAC12</v>
      </c>
      <c r="X204" s="7" cm="1">
        <f t="array" ref="X204">_xlfn.XLOOKUP($C204&amp;$D204&amp;$F204,[1]TEAMS!$C$1:$C$844&amp;[1]TEAMS!$D$1:$D$844&amp;[1]TEAMS!$F$1:$F$844,[1]TEAMS!AF$1:AF$844,"",0)</f>
        <v>10650000</v>
      </c>
      <c r="Y204" s="8" cm="1">
        <f t="array" ref="Y204">_xlfn.XLOOKUP($C204&amp;$D204&amp;$F204,[1]TEAMS!$C$1:$C$844&amp;[1]TEAMS!$D$1:$D$844&amp;[1]TEAMS!$F$1:$F$844,[1]TEAMS!AG$1:AG$844,"",0)</f>
        <v>0.12469281953178958</v>
      </c>
      <c r="Z204" s="7" cm="1">
        <f t="array" ref="Z204">_xlfn.XLOOKUP($C204&amp;$D204&amp;$F204,[1]TEAMS!$C$1:$C$844&amp;[1]TEAMS!$D$1:$D$844&amp;[1]TEAMS!$F$1:$F$844,[1]TEAMS!AJ$1:AJ$844,"",0)</f>
        <v>2564</v>
      </c>
      <c r="AA204" s="7" cm="1">
        <f t="array" ref="AA204">_xlfn.XLOOKUP($C204&amp;$D204&amp;$F204,[1]TEAMS!$C$1:$C$844&amp;[1]TEAMS!$D$1:$D$844&amp;[1]TEAMS!$F$1:$F$844,[1]TEAMS!AR$1:AR$844,"",0)</f>
        <v>15.93</v>
      </c>
      <c r="AB204" s="8">
        <f t="shared" si="22"/>
        <v>2.0727997970058358</v>
      </c>
      <c r="AC204" s="7" cm="1">
        <f t="array" ref="AC204">_xlfn.XLOOKUP($C204&amp;$D204&amp;$F204,[1]TEAMS!$C$1:$C$844&amp;[1]TEAMS!$D$1:$D$844&amp;[1]TEAMS!$F$1:$F$844,[1]TEAMS!AL$1:AL$844,0,0)</f>
        <v>2.8</v>
      </c>
      <c r="AD204" s="7" cm="1">
        <f t="array" ref="AD204">_xlfn.XLOOKUP($C204&amp;$D204&amp;$F204,[1]TEAMS!$C$1:$C$844&amp;[1]TEAMS!$D$1:$D$844&amp;[1]TEAMS!$F$1:$F$844,[1]TEAMS!AM$1:AM$844,0,0)</f>
        <v>2.5</v>
      </c>
      <c r="AE204" s="7" cm="1">
        <f t="array" ref="AE204">_xlfn.XLOOKUP($C204&amp;$D204&amp;$F204,[1]TEAMS!$C$1:$C$844&amp;[1]TEAMS!$D$1:$D$844&amp;[1]TEAMS!$F$1:$F$844,[1]TEAMS!AN$1:AN$844,0,0)</f>
        <v>5.3</v>
      </c>
      <c r="AF204" s="7"/>
      <c r="AG204" s="8">
        <f t="shared" si="25"/>
        <v>2.0094339622641511</v>
      </c>
      <c r="AH204" s="8" cm="1">
        <f t="array" ref="AH204">IF(OR($AE204="",$Z204=""),0,SUMPRODUCT(--($C$2:$C$528=$C204),--($D$2:$D$528=$D204),$Z$2:$Z$528,$AE$2:$AE$528)/SUMIFS($Z$2:$Z$528,$C$2:$C$528,$C204,$D$2:$D$528,$D204))</f>
        <v>5.349454453184471</v>
      </c>
      <c r="AI204" s="7" cm="1">
        <f t="array" ref="AI204">_xlfn.XLOOKUP($C204&amp;$D204&amp;$F204,[1]TEAMS!$C$1:$C$844&amp;[1]TEAMS!$D$1:$D$844&amp;[1]TEAMS!$F$1:$F$844,[1]TEAMS!AO$1:AO$844,"",0)</f>
        <v>1.5</v>
      </c>
      <c r="AJ204" s="8">
        <f t="shared" si="26"/>
        <v>7.1000000000000005</v>
      </c>
      <c r="AK204" s="8" cm="1">
        <f t="array" ref="AK204">IF(OR($AI204="",$Z204=""),0,SUMPRODUCT(--($C$2:$C$528=$C204),--($D$2:$D$528=$D204),$Z$2:$Z$528,$AI$2:$AI$528)/SUMIFS($Z$2:$Z$528,$C$2:$C$528,$C204,$D$2:$D$528,$D204))</f>
        <v>1.1683836589698047</v>
      </c>
      <c r="AL204" s="7" cm="1">
        <f t="array" ref="AL204">_xlfn.XLOOKUP($C204&amp;$D204&amp;$F204,[1]TEAMS!$C$1:$C$844&amp;[1]TEAMS!$D$1:$D$844&amp;[1]TEAMS!$F$1:$F$844,[1]TEAMS!AP$1:AP$844,"",0)</f>
        <v>0.88</v>
      </c>
      <c r="AM204" s="8">
        <f t="shared" si="27"/>
        <v>12.102272727272728</v>
      </c>
      <c r="AN204" s="8" cm="1">
        <f t="array" ref="AN204">IF(OR($AL204="",$Z204=""),0,SUMPRODUCT(--($C$2:$C$528=$C204),--($D$2:$D$528=$D204),$Z$2:$Z$528,$AL$2:$AL$528)/SUMIFS($Z$2:$Z$528,$C$2:$C$528,$C204,$D$2:$D$528,$D204))</f>
        <v>0.80409185485917278</v>
      </c>
      <c r="AO204" s="7" cm="1">
        <f t="array" ref="AO204">_xlfn.XLOOKUP($C204&amp;$D204&amp;$F204,[1]TEAMS!$C$1:$C$844&amp;[1]TEAMS!$D$1:$D$844&amp;[1]TEAMS!$F$1:$F$844,[1]TEAMS!AQ$1:AQ$844,0,0)</f>
        <v>24.7</v>
      </c>
      <c r="AP204" s="7" cm="1">
        <f t="array" ref="AP204">_xlfn.XLOOKUP($C204&amp;$D204&amp;$F204,[1]TEAMS!$C$1:$C$844&amp;[1]TEAMS!$D$1:$D$844&amp;[1]TEAMS!$F$1:$F$844,[1]TEAMS!AS$1:AS$844,0,0)</f>
        <v>54.500000000000007</v>
      </c>
      <c r="AQ204" s="10" cm="1">
        <f t="array" ref="AQ204">_xlfn.XLOOKUP($C204&amp;$D204&amp;$F204,[1]TEAMS!$C$1:$C$844&amp;[1]TEAMS!$D$1:$D$844&amp;[1]TEAMS!$F$1:$F$844,[1]TEAMS!AT$1:AT$844,0,0)</f>
        <v>22.2</v>
      </c>
      <c r="AR204" s="10" cm="1">
        <f t="array" ref="AR204">_xlfn.XLOOKUP($C204&amp;$D204&amp;$F204,[1]TEAMS!$C$1:$C$844&amp;[1]TEAMS!$D$1:$D$844&amp;[1]TEAMS!$F$1:$F$844,[1]TEAMS!AU$1:AU$844,0,0)</f>
        <v>1.9</v>
      </c>
      <c r="AS204" s="10" cm="1">
        <f t="array" ref="AS204">_xlfn.XLOOKUP($C204&amp;$D204&amp;$F204,[1]TEAMS!$C$1:$C$844&amp;[1]TEAMS!$D$1:$D$844&amp;[1]TEAMS!$F$1:$F$844,[1]TEAMS!AV$1:AV$844,0,0)</f>
        <v>0.4</v>
      </c>
      <c r="AT204" s="10" cm="1">
        <f t="array" ref="AT204">_xlfn.XLOOKUP($C204&amp;$D204&amp;$F204,[1]TEAMS!$C$1:$C$844&amp;[1]TEAMS!$D$1:$D$844&amp;[1]TEAMS!$F$1:$F$844,[1]TEAMS!AW$1:AW$844,0,0)</f>
        <v>12.4</v>
      </c>
      <c r="AU204" s="10" cm="1">
        <f t="array" ref="AU204">_xlfn.XLOOKUP($C204&amp;$D204&amp;$F204,[1]TEAMS!$C$1:$C$844&amp;[1]TEAMS!$D$1:$D$844&amp;[1]TEAMS!$F$1:$F$844,[1]TEAMS!AX$1:AX$844,0,0)</f>
        <v>1.7903225806451613</v>
      </c>
      <c r="AV204" s="10" cm="1">
        <f t="array" ref="AV204">_xlfn.XLOOKUP($C204&amp;$D204&amp;$F204,[1]TEAMS!$C$1:$C$844&amp;[1]TEAMS!$D$1:$D$844&amp;[1]TEAMS!$F$1:$F$844,[1]TEAMS!AY$1:AY$844,0,0)</f>
        <v>2.2999999999999998</v>
      </c>
      <c r="AW204" s="7"/>
      <c r="AX204" s="7"/>
      <c r="BB204" s="1" t="s">
        <v>218</v>
      </c>
      <c r="BC204" s="1">
        <v>2011</v>
      </c>
      <c r="BD204" s="1" t="s">
        <v>219</v>
      </c>
      <c r="BE204" s="7" t="s">
        <v>222</v>
      </c>
      <c r="BH204">
        <v>10650000</v>
      </c>
    </row>
    <row r="205" spans="1:60" x14ac:dyDescent="0.2">
      <c r="A205" s="1" t="str">
        <f t="shared" si="21"/>
        <v>2011-DAL-Caron Butler</v>
      </c>
      <c r="B205" s="1" t="s">
        <v>218</v>
      </c>
      <c r="C205" s="1">
        <v>2011</v>
      </c>
      <c r="D205" s="1" t="s">
        <v>219</v>
      </c>
      <c r="E205" s="1" t="str">
        <f t="shared" si="23"/>
        <v>2011-DAL</v>
      </c>
      <c r="F205" s="7" t="s">
        <v>223</v>
      </c>
      <c r="G205" s="7" cm="1">
        <f t="array" ref="G205">_xlfn.XLOOKUP($C205&amp;$D205&amp;$F205,[1]TEAMS!$C$1:$C$844&amp;[1]TEAMS!$D$1:$D$844&amp;[1]TEAMS!$F$1:$F$844,[1]TEAMS!G$1:G$844,"",0)</f>
        <v>4</v>
      </c>
      <c r="H205" s="7" t="str" cm="1">
        <f t="array" ref="H205">_xlfn.XLOOKUP($C205&amp;$D205&amp;$F205,[1]TEAMS!$C$1:$C$844&amp;[1]TEAMS!$D$1:$D$844&amp;[1]TEAMS!$F$1:$F$844,[1]TEAMS!H$1:H$844,"",0)</f>
        <v>SF</v>
      </c>
      <c r="I205" s="8" cm="1">
        <f t="array" ref="I205">_xlfn.XLOOKUP($C205&amp;$D205&amp;$F205,[1]TEAMS!$C$1:$C$844&amp;[1]TEAMS!$D$1:$D$844&amp;[1]TEAMS!$F$1:$F$844,[1]TEAMS!BG$1:BG$844,"",0)</f>
        <v>3.35</v>
      </c>
      <c r="J205" s="9">
        <f t="shared" si="24"/>
        <v>3</v>
      </c>
      <c r="K205" s="7" cm="1">
        <f t="array" ref="K205">_xlfn.XLOOKUP($C205&amp;$D205&amp;$F205,[1]TEAMS!$C$1:$C$844&amp;[1]TEAMS!$D$1:$D$844&amp;[1]TEAMS!$F$1:$F$844,[1]TEAMS!J$1:J$844,"",0)</f>
        <v>79</v>
      </c>
      <c r="L205" s="7" cm="1">
        <f t="array" ref="L205">_xlfn.XLOOKUP($C205&amp;$D205&amp;$F205,[1]TEAMS!$C$1:$C$844&amp;[1]TEAMS!$D$1:$D$844&amp;[1]TEAMS!$F$1:$F$844,[1]TEAMS!L$1:L$844,"",0)</f>
        <v>228</v>
      </c>
      <c r="M205" s="10" cm="1">
        <f t="array" ref="M205">_xlfn.XLOOKUP($C205&amp;$D205&amp;$F205,[1]TEAMS!$C$1:$C$844&amp;[1]TEAMS!$D$1:$D$844&amp;[1]TEAMS!$F$1:$F$844,[1]TEAMS!N$1:N$844,"",0)</f>
        <v>25.680465998929609</v>
      </c>
      <c r="N205" s="7" cm="1">
        <f t="array" ref="N205">_xlfn.XLOOKUP($C205&amp;$D205&amp;$F205,[1]TEAMS!$C$1:$C$844&amp;[1]TEAMS!$D$1:$D$844&amp;[1]TEAMS!$F$1:$F$844,[1]TEAMS!O$1:O$844,"",0)</f>
        <v>84</v>
      </c>
      <c r="O205" s="11" cm="1">
        <f t="array" ref="O205">_xlfn.XLOOKUP($C205&amp;$D205&amp;$F205,[1]TEAMS!$C$1:$C$844&amp;[1]TEAMS!$D$1:$D$844&amp;[1]TEAMS!$F$1:$F$844,[1]TEAMS!P$1:P$844,"",0)</f>
        <v>1.0632911392405062</v>
      </c>
      <c r="P205" s="10" cm="1">
        <f t="array" ref="P205">_xlfn.XLOOKUP($C205&amp;$D205&amp;$F205,[1]TEAMS!$C$1:$C$844&amp;[1]TEAMS!$D$1:$D$844&amp;[1]TEAMS!$F$1:$F$844,[1]TEAMS!R$1:R$844,"",0)</f>
        <v>31.247222222222224</v>
      </c>
      <c r="Q205" s="7" t="str" cm="1">
        <f t="array" ref="Q205">_xlfn.XLOOKUP($C205&amp;$D205&amp;$F205,[1]TEAMS!$C$1:$C$844&amp;[1]TEAMS!$D$1:$D$844&amp;[1]TEAMS!$F$1:$F$844,[1]TEAMS!S$1:S$844,"",0)</f>
        <v>us</v>
      </c>
      <c r="R205" s="7" t="str" cm="1">
        <f t="array" ref="R205">_xlfn.XLOOKUP($C205&amp;$D205&amp;$F205,[1]TEAMS!$C$1:$C$844&amp;[1]TEAMS!$D$1:$D$844&amp;[1]TEAMS!$F$1:$F$844,[1]TEAMS!T$1:T$844,"",0)</f>
        <v>United States</v>
      </c>
      <c r="S205" s="7" t="str" cm="1">
        <f t="array" ref="S205">_xlfn.XLOOKUP($C205&amp;$D205&amp;$F205,[1]TEAMS!$C$1:$C$844&amp;[1]TEAMS!$D$1:$D$844&amp;[1]TEAMS!$F$1:$F$844,[1]TEAMS!U$1:U$844,"",0)</f>
        <v>North America</v>
      </c>
      <c r="T205" s="7" t="str" cm="1">
        <f t="array" ref="T205">_xlfn.XLOOKUP($C205&amp;$D205&amp;$F205,[1]TEAMS!$C$1:$C$844&amp;[1]TEAMS!$D$1:$D$844&amp;[1]TEAMS!$F$1:$F$844,[1]TEAMS!V$1:V$844,"",0)</f>
        <v>Americas</v>
      </c>
      <c r="U205" s="7" cm="1">
        <f t="array" ref="U205">_xlfn.XLOOKUP($C205&amp;$D205&amp;$F205,[1]TEAMS!$C$1:$C$844&amp;[1]TEAMS!$D$1:$D$844&amp;[1]TEAMS!$F$1:$F$844,[1]TEAMS!W$1:W$844,"",0)</f>
        <v>8</v>
      </c>
      <c r="V205" s="7" t="str" cm="1">
        <f t="array" ref="V205">_xlfn.XLOOKUP($C205&amp;$D205&amp;$F205,[1]TEAMS!$C$1:$C$844&amp;[1]TEAMS!$D$1:$D$844&amp;[1]TEAMS!$F$1:$F$844,[1]TEAMS!Z$1:Z$844,"",0)</f>
        <v>UConn</v>
      </c>
      <c r="W205" s="7" t="str" cm="1">
        <f t="array" ref="W205">_xlfn.XLOOKUP($C205&amp;$D205&amp;$F205,[1]TEAMS!$C$1:$C$844&amp;[1]TEAMS!$D$1:$D$844&amp;[1]TEAMS!$F$1:$F$844,[1]TEAMS!X$1:X$844,"",0)</f>
        <v>BIG EAST</v>
      </c>
      <c r="X205" s="7" cm="1">
        <f t="array" ref="X205">_xlfn.XLOOKUP($C205&amp;$D205&amp;$F205,[1]TEAMS!$C$1:$C$844&amp;[1]TEAMS!$D$1:$D$844&amp;[1]TEAMS!$F$1:$F$844,[1]TEAMS!AF$1:AF$844,"",0)</f>
        <v>10561960</v>
      </c>
      <c r="Y205" s="8" cm="1">
        <f t="array" ref="Y205">_xlfn.XLOOKUP($C205&amp;$D205&amp;$F205,[1]TEAMS!$C$1:$C$844&amp;[1]TEAMS!$D$1:$D$844&amp;[1]TEAMS!$F$1:$F$844,[1]TEAMS!AG$1:AG$844,"",0)</f>
        <v>0.12366202555699346</v>
      </c>
      <c r="Z205" s="7" cm="1">
        <f t="array" ref="Z205">_xlfn.XLOOKUP($C205&amp;$D205&amp;$F205,[1]TEAMS!$C$1:$C$844&amp;[1]TEAMS!$D$1:$D$844&amp;[1]TEAMS!$F$1:$F$844,[1]TEAMS!AJ$1:AJ$844,"",0)</f>
        <v>867</v>
      </c>
      <c r="AA205" s="7" cm="1">
        <f t="array" ref="AA205">_xlfn.XLOOKUP($C205&amp;$D205&amp;$F205,[1]TEAMS!$C$1:$C$844&amp;[1]TEAMS!$D$1:$D$844&amp;[1]TEAMS!$F$1:$F$844,[1]TEAMS!AR$1:AR$844,"",0)</f>
        <v>14.25</v>
      </c>
      <c r="AB205" s="8">
        <f t="shared" si="22"/>
        <v>0.62698553666582091</v>
      </c>
      <c r="AC205" s="7" cm="1">
        <f t="array" ref="AC205">_xlfn.XLOOKUP($C205&amp;$D205&amp;$F205,[1]TEAMS!$C$1:$C$844&amp;[1]TEAMS!$D$1:$D$844&amp;[1]TEAMS!$F$1:$F$844,[1]TEAMS!AL$1:AL$844,0,0)</f>
        <v>0.2</v>
      </c>
      <c r="AD205" s="7" cm="1">
        <f t="array" ref="AD205">_xlfn.XLOOKUP($C205&amp;$D205&amp;$F205,[1]TEAMS!$C$1:$C$844&amp;[1]TEAMS!$D$1:$D$844&amp;[1]TEAMS!$F$1:$F$844,[1]TEAMS!AM$1:AM$844,0,0)</f>
        <v>1</v>
      </c>
      <c r="AE205" s="7" cm="1">
        <f t="array" ref="AE205">_xlfn.XLOOKUP($C205&amp;$D205&amp;$F205,[1]TEAMS!$C$1:$C$844&amp;[1]TEAMS!$D$1:$D$844&amp;[1]TEAMS!$F$1:$F$844,[1]TEAMS!AN$1:AN$844,0,0)</f>
        <v>1.2</v>
      </c>
      <c r="AF205" s="7"/>
      <c r="AG205" s="8">
        <f t="shared" si="25"/>
        <v>8.8016333333333332</v>
      </c>
      <c r="AH205" s="8" cm="1">
        <f t="array" ref="AH205">IF(OR($AE205="",$Z205=""),0,SUMPRODUCT(--($C$2:$C$528=$C205),--($D$2:$D$528=$D205),$Z$2:$Z$528,$AE$2:$AE$528)/SUMIFS($Z$2:$Z$528,$C$2:$C$528,$C205,$D$2:$D$528,$D205))</f>
        <v>5.349454453184471</v>
      </c>
      <c r="AI205" s="7" cm="1">
        <f t="array" ref="AI205">_xlfn.XLOOKUP($C205&amp;$D205&amp;$F205,[1]TEAMS!$C$1:$C$844&amp;[1]TEAMS!$D$1:$D$844&amp;[1]TEAMS!$F$1:$F$844,[1]TEAMS!AO$1:AO$844,"",0)</f>
        <v>-0.2</v>
      </c>
      <c r="AJ205" s="8">
        <f t="shared" si="26"/>
        <v>-52.809799999999996</v>
      </c>
      <c r="AK205" s="8" cm="1">
        <f t="array" ref="AK205">IF(OR($AI205="",$Z205=""),0,SUMPRODUCT(--($C$2:$C$528=$C205),--($D$2:$D$528=$D205),$Z$2:$Z$528,$AI$2:$AI$528)/SUMIFS($Z$2:$Z$528,$C$2:$C$528,$C205,$D$2:$D$528,$D205))</f>
        <v>1.1683836589698047</v>
      </c>
      <c r="AL205" s="7" cm="1">
        <f t="array" ref="AL205">_xlfn.XLOOKUP($C205&amp;$D205&amp;$F205,[1]TEAMS!$C$1:$C$844&amp;[1]TEAMS!$D$1:$D$844&amp;[1]TEAMS!$F$1:$F$844,[1]TEAMS!AP$1:AP$844,"",0)</f>
        <v>0.32</v>
      </c>
      <c r="AM205" s="8">
        <f t="shared" si="27"/>
        <v>33.006124999999997</v>
      </c>
      <c r="AN205" s="8" cm="1">
        <f t="array" ref="AN205">IF(OR($AL205="",$Z205=""),0,SUMPRODUCT(--($C$2:$C$528=$C205),--($D$2:$D$528=$D205),$Z$2:$Z$528,$AL$2:$AL$528)/SUMIFS($Z$2:$Z$528,$C$2:$C$528,$C205,$D$2:$D$528,$D205))</f>
        <v>0.80409185485917278</v>
      </c>
      <c r="AO205" s="7" cm="1">
        <f t="array" ref="AO205">_xlfn.XLOOKUP($C205&amp;$D205&amp;$F205,[1]TEAMS!$C$1:$C$844&amp;[1]TEAMS!$D$1:$D$844&amp;[1]TEAMS!$F$1:$F$844,[1]TEAMS!AQ$1:AQ$844,0,0)</f>
        <v>25.1</v>
      </c>
      <c r="AP205" s="7" cm="1">
        <f t="array" ref="AP205">_xlfn.XLOOKUP($C205&amp;$D205&amp;$F205,[1]TEAMS!$C$1:$C$844&amp;[1]TEAMS!$D$1:$D$844&amp;[1]TEAMS!$F$1:$F$844,[1]TEAMS!AS$1:AS$844,0,0)</f>
        <v>52.300000000000004</v>
      </c>
      <c r="AQ205" s="10" cm="1">
        <f t="array" ref="AQ205">_xlfn.XLOOKUP($C205&amp;$D205&amp;$F205,[1]TEAMS!$C$1:$C$844&amp;[1]TEAMS!$D$1:$D$844&amp;[1]TEAMS!$F$1:$F$844,[1]TEAMS!AT$1:AT$844,0,0)</f>
        <v>9.1</v>
      </c>
      <c r="AR205" s="10" cm="1">
        <f t="array" ref="AR205">_xlfn.XLOOKUP($C205&amp;$D205&amp;$F205,[1]TEAMS!$C$1:$C$844&amp;[1]TEAMS!$D$1:$D$844&amp;[1]TEAMS!$F$1:$F$844,[1]TEAMS!AU$1:AU$844,0,0)</f>
        <v>1.7</v>
      </c>
      <c r="AS205" s="10" cm="1">
        <f t="array" ref="AS205">_xlfn.XLOOKUP($C205&amp;$D205&amp;$F205,[1]TEAMS!$C$1:$C$844&amp;[1]TEAMS!$D$1:$D$844&amp;[1]TEAMS!$F$1:$F$844,[1]TEAMS!AV$1:AV$844,0,0)</f>
        <v>0.7</v>
      </c>
      <c r="AT205" s="10" cm="1">
        <f t="array" ref="AT205">_xlfn.XLOOKUP($C205&amp;$D205&amp;$F205,[1]TEAMS!$C$1:$C$844&amp;[1]TEAMS!$D$1:$D$844&amp;[1]TEAMS!$F$1:$F$844,[1]TEAMS!AW$1:AW$844,0,0)</f>
        <v>10.5</v>
      </c>
      <c r="AU205" s="10" cm="1">
        <f t="array" ref="AU205">_xlfn.XLOOKUP($C205&amp;$D205&amp;$F205,[1]TEAMS!$C$1:$C$844&amp;[1]TEAMS!$D$1:$D$844&amp;[1]TEAMS!$F$1:$F$844,[1]TEAMS!AX$1:AX$844,0,0)</f>
        <v>0.86666666666666659</v>
      </c>
      <c r="AV205" s="10" cm="1">
        <f t="array" ref="AV205">_xlfn.XLOOKUP($C205&amp;$D205&amp;$F205,[1]TEAMS!$C$1:$C$844&amp;[1]TEAMS!$D$1:$D$844&amp;[1]TEAMS!$F$1:$F$844,[1]TEAMS!AY$1:AY$844,0,0)</f>
        <v>2.4</v>
      </c>
      <c r="AW205" s="7"/>
      <c r="AX205" s="7"/>
      <c r="BB205" s="1" t="s">
        <v>218</v>
      </c>
      <c r="BC205" s="1">
        <v>2011</v>
      </c>
      <c r="BD205" s="1" t="s">
        <v>219</v>
      </c>
      <c r="BE205" s="7" t="s">
        <v>223</v>
      </c>
      <c r="BH205">
        <v>10561960</v>
      </c>
    </row>
    <row r="206" spans="1:60" x14ac:dyDescent="0.2">
      <c r="A206" s="1" t="str">
        <f t="shared" si="21"/>
        <v>2011-DAL-Jason Kidd</v>
      </c>
      <c r="B206" s="1" t="s">
        <v>218</v>
      </c>
      <c r="C206" s="1">
        <v>2011</v>
      </c>
      <c r="D206" s="1" t="s">
        <v>219</v>
      </c>
      <c r="E206" s="1" t="str">
        <f t="shared" si="23"/>
        <v>2011-DAL</v>
      </c>
      <c r="F206" s="7" t="s">
        <v>224</v>
      </c>
      <c r="G206" s="7" cm="1">
        <f t="array" ref="G206">_xlfn.XLOOKUP($C206&amp;$D206&amp;$F206,[1]TEAMS!$C$1:$C$844&amp;[1]TEAMS!$D$1:$D$844&amp;[1]TEAMS!$F$1:$F$844,[1]TEAMS!G$1:G$844,"",0)</f>
        <v>2</v>
      </c>
      <c r="H206" s="7" t="str" cm="1">
        <f t="array" ref="H206">_xlfn.XLOOKUP($C206&amp;$D206&amp;$F206,[1]TEAMS!$C$1:$C$844&amp;[1]TEAMS!$D$1:$D$844&amp;[1]TEAMS!$F$1:$F$844,[1]TEAMS!H$1:H$844,"",0)</f>
        <v>PG</v>
      </c>
      <c r="I206" s="8" cm="1">
        <f t="array" ref="I206">_xlfn.XLOOKUP($C206&amp;$D206&amp;$F206,[1]TEAMS!$C$1:$C$844&amp;[1]TEAMS!$D$1:$D$844&amp;[1]TEAMS!$F$1:$F$844,[1]TEAMS!BG$1:BG$844,"",0)</f>
        <v>1.31</v>
      </c>
      <c r="J206" s="9">
        <f t="shared" si="24"/>
        <v>1</v>
      </c>
      <c r="K206" s="7" cm="1">
        <f t="array" ref="K206">_xlfn.XLOOKUP($C206&amp;$D206&amp;$F206,[1]TEAMS!$C$1:$C$844&amp;[1]TEAMS!$D$1:$D$844&amp;[1]TEAMS!$F$1:$F$844,[1]TEAMS!J$1:J$844,"",0)</f>
        <v>76</v>
      </c>
      <c r="L206" s="7" cm="1">
        <f t="array" ref="L206">_xlfn.XLOOKUP($C206&amp;$D206&amp;$F206,[1]TEAMS!$C$1:$C$844&amp;[1]TEAMS!$D$1:$D$844&amp;[1]TEAMS!$F$1:$F$844,[1]TEAMS!L$1:L$844,"",0)</f>
        <v>205</v>
      </c>
      <c r="M206" s="10" cm="1">
        <f t="array" ref="M206">_xlfn.XLOOKUP($C206&amp;$D206&amp;$F206,[1]TEAMS!$C$1:$C$844&amp;[1]TEAMS!$D$1:$D$844&amp;[1]TEAMS!$F$1:$F$844,[1]TEAMS!N$1:N$844,"",0)</f>
        <v>24.948756956614591</v>
      </c>
      <c r="N206" s="7" cm="1">
        <f t="array" ref="N206">_xlfn.XLOOKUP($C206&amp;$D206&amp;$F206,[1]TEAMS!$C$1:$C$844&amp;[1]TEAMS!$D$1:$D$844&amp;[1]TEAMS!$F$1:$F$844,[1]TEAMS!O$1:O$844,"",0)</f>
        <v>78</v>
      </c>
      <c r="O206" s="11" cm="1">
        <f t="array" ref="O206">_xlfn.XLOOKUP($C206&amp;$D206&amp;$F206,[1]TEAMS!$C$1:$C$844&amp;[1]TEAMS!$D$1:$D$844&amp;[1]TEAMS!$F$1:$F$844,[1]TEAMS!P$1:P$844,"",0)</f>
        <v>1.0263157894736843</v>
      </c>
      <c r="P206" s="10" cm="1">
        <f t="array" ref="P206">_xlfn.XLOOKUP($C206&amp;$D206&amp;$F206,[1]TEAMS!$C$1:$C$844&amp;[1]TEAMS!$D$1:$D$844&amp;[1]TEAMS!$F$1:$F$844,[1]TEAMS!R$1:R$844,"",0)</f>
        <v>38.219444444444441</v>
      </c>
      <c r="Q206" s="7" t="str" cm="1">
        <f t="array" ref="Q206">_xlfn.XLOOKUP($C206&amp;$D206&amp;$F206,[1]TEAMS!$C$1:$C$844&amp;[1]TEAMS!$D$1:$D$844&amp;[1]TEAMS!$F$1:$F$844,[1]TEAMS!S$1:S$844,"",0)</f>
        <v>us</v>
      </c>
      <c r="R206" s="7" t="str" cm="1">
        <f t="array" ref="R206">_xlfn.XLOOKUP($C206&amp;$D206&amp;$F206,[1]TEAMS!$C$1:$C$844&amp;[1]TEAMS!$D$1:$D$844&amp;[1]TEAMS!$F$1:$F$844,[1]TEAMS!T$1:T$844,"",0)</f>
        <v>United States</v>
      </c>
      <c r="S206" s="7" t="str" cm="1">
        <f t="array" ref="S206">_xlfn.XLOOKUP($C206&amp;$D206&amp;$F206,[1]TEAMS!$C$1:$C$844&amp;[1]TEAMS!$D$1:$D$844&amp;[1]TEAMS!$F$1:$F$844,[1]TEAMS!U$1:U$844,"",0)</f>
        <v>North America</v>
      </c>
      <c r="T206" s="7" t="str" cm="1">
        <f t="array" ref="T206">_xlfn.XLOOKUP($C206&amp;$D206&amp;$F206,[1]TEAMS!$C$1:$C$844&amp;[1]TEAMS!$D$1:$D$844&amp;[1]TEAMS!$F$1:$F$844,[1]TEAMS!V$1:V$844,"",0)</f>
        <v>Americas</v>
      </c>
      <c r="U206" s="7" cm="1">
        <f t="array" ref="U206">_xlfn.XLOOKUP($C206&amp;$D206&amp;$F206,[1]TEAMS!$C$1:$C$844&amp;[1]TEAMS!$D$1:$D$844&amp;[1]TEAMS!$F$1:$F$844,[1]TEAMS!W$1:W$844,"",0)</f>
        <v>16</v>
      </c>
      <c r="V206" s="7" t="str" cm="1">
        <f t="array" ref="V206">_xlfn.XLOOKUP($C206&amp;$D206&amp;$F206,[1]TEAMS!$C$1:$C$844&amp;[1]TEAMS!$D$1:$D$844&amp;[1]TEAMS!$F$1:$F$844,[1]TEAMS!Z$1:Z$844,"",0)</f>
        <v>California</v>
      </c>
      <c r="W206" s="7" t="str" cm="1">
        <f t="array" ref="W206">_xlfn.XLOOKUP($C206&amp;$D206&amp;$F206,[1]TEAMS!$C$1:$C$844&amp;[1]TEAMS!$D$1:$D$844&amp;[1]TEAMS!$F$1:$F$844,[1]TEAMS!X$1:X$844,"",0)</f>
        <v>PAC12</v>
      </c>
      <c r="X206" s="7" cm="1">
        <f t="array" ref="X206">_xlfn.XLOOKUP($C206&amp;$D206&amp;$F206,[1]TEAMS!$C$1:$C$844&amp;[1]TEAMS!$D$1:$D$844&amp;[1]TEAMS!$F$1:$F$844,[1]TEAMS!AF$1:AF$844,"",0)</f>
        <v>8610500</v>
      </c>
      <c r="Y206" s="8" cm="1">
        <f t="array" ref="Y206">_xlfn.XLOOKUP($C206&amp;$D206&amp;$F206,[1]TEAMS!$C$1:$C$844&amp;[1]TEAMS!$D$1:$D$844&amp;[1]TEAMS!$F$1:$F$844,[1]TEAMS!AG$1:AG$844,"",0)</f>
        <v>0.10081385188530274</v>
      </c>
      <c r="Z206" s="7" cm="1">
        <f t="array" ref="Z206">_xlfn.XLOOKUP($C206&amp;$D206&amp;$F206,[1]TEAMS!$C$1:$C$844&amp;[1]TEAMS!$D$1:$D$844&amp;[1]TEAMS!$F$1:$F$844,[1]TEAMS!AJ$1:AJ$844,"",0)</f>
        <v>2653</v>
      </c>
      <c r="AA206" s="7" cm="1">
        <f t="array" ref="AA206">_xlfn.XLOOKUP($C206&amp;$D206&amp;$F206,[1]TEAMS!$C$1:$C$844&amp;[1]TEAMS!$D$1:$D$844&amp;[1]TEAMS!$F$1:$F$844,[1]TEAMS!AR$1:AR$844,"",0)</f>
        <v>12.08</v>
      </c>
      <c r="AB206" s="8">
        <f t="shared" si="22"/>
        <v>1.6264014209591475</v>
      </c>
      <c r="AC206" s="7" cm="1">
        <f t="array" ref="AC206">_xlfn.XLOOKUP($C206&amp;$D206&amp;$F206,[1]TEAMS!$C$1:$C$844&amp;[1]TEAMS!$D$1:$D$844&amp;[1]TEAMS!$F$1:$F$844,[1]TEAMS!AL$1:AL$844,0,0)</f>
        <v>2.5</v>
      </c>
      <c r="AD206" s="7" cm="1">
        <f t="array" ref="AD206">_xlfn.XLOOKUP($C206&amp;$D206&amp;$F206,[1]TEAMS!$C$1:$C$844&amp;[1]TEAMS!$D$1:$D$844&amp;[1]TEAMS!$F$1:$F$844,[1]TEAMS!AM$1:AM$844,0,0)</f>
        <v>3.9</v>
      </c>
      <c r="AE206" s="7" cm="1">
        <f t="array" ref="AE206">_xlfn.XLOOKUP($C206&amp;$D206&amp;$F206,[1]TEAMS!$C$1:$C$844&amp;[1]TEAMS!$D$1:$D$844&amp;[1]TEAMS!$F$1:$F$844,[1]TEAMS!AN$1:AN$844,0,0)</f>
        <v>6.4</v>
      </c>
      <c r="AF206" s="7"/>
      <c r="AG206" s="8">
        <f t="shared" si="25"/>
        <v>1.3453906249999998</v>
      </c>
      <c r="AH206" s="8" cm="1">
        <f t="array" ref="AH206">IF(OR($AE206="",$Z206=""),0,SUMPRODUCT(--($C$2:$C$528=$C206),--($D$2:$D$528=$D206),$Z$2:$Z$528,$AE$2:$AE$528)/SUMIFS($Z$2:$Z$528,$C$2:$C$528,$C206,$D$2:$D$528,$D206))</f>
        <v>5.349454453184471</v>
      </c>
      <c r="AI206" s="7" cm="1">
        <f t="array" ref="AI206">_xlfn.XLOOKUP($C206&amp;$D206&amp;$F206,[1]TEAMS!$C$1:$C$844&amp;[1]TEAMS!$D$1:$D$844&amp;[1]TEAMS!$F$1:$F$844,[1]TEAMS!AO$1:AO$844,"",0)</f>
        <v>3.4</v>
      </c>
      <c r="AJ206" s="8">
        <f t="shared" si="26"/>
        <v>2.5325000000000002</v>
      </c>
      <c r="AK206" s="8" cm="1">
        <f t="array" ref="AK206">IF(OR($AI206="",$Z206=""),0,SUMPRODUCT(--($C$2:$C$528=$C206),--($D$2:$D$528=$D206),$Z$2:$Z$528,$AI$2:$AI$528)/SUMIFS($Z$2:$Z$528,$C$2:$C$528,$C206,$D$2:$D$528,$D206))</f>
        <v>1.1683836589698047</v>
      </c>
      <c r="AL206" s="7" cm="1">
        <f t="array" ref="AL206">_xlfn.XLOOKUP($C206&amp;$D206&amp;$F206,[1]TEAMS!$C$1:$C$844&amp;[1]TEAMS!$D$1:$D$844&amp;[1]TEAMS!$F$1:$F$844,[1]TEAMS!AP$1:AP$844,"",0)</f>
        <v>2.4500000000000002</v>
      </c>
      <c r="AM206" s="8">
        <f t="shared" si="27"/>
        <v>3.514489795918367</v>
      </c>
      <c r="AN206" s="8" cm="1">
        <f t="array" ref="AN206">IF(OR($AL206="",$Z206=""),0,SUMPRODUCT(--($C$2:$C$528=$C206),--($D$2:$D$528=$D206),$Z$2:$Z$528,$AL$2:$AL$528)/SUMIFS($Z$2:$Z$528,$C$2:$C$528,$C206,$D$2:$D$528,$D206))</f>
        <v>0.80409185485917278</v>
      </c>
      <c r="AO206" s="7" cm="1">
        <f t="array" ref="AO206">_xlfn.XLOOKUP($C206&amp;$D206&amp;$F206,[1]TEAMS!$C$1:$C$844&amp;[1]TEAMS!$D$1:$D$844&amp;[1]TEAMS!$F$1:$F$844,[1]TEAMS!AQ$1:AQ$844,0,0)</f>
        <v>14.3</v>
      </c>
      <c r="AP206" s="7" cm="1">
        <f t="array" ref="AP206">_xlfn.XLOOKUP($C206&amp;$D206&amp;$F206,[1]TEAMS!$C$1:$C$844&amp;[1]TEAMS!$D$1:$D$844&amp;[1]TEAMS!$F$1:$F$844,[1]TEAMS!AS$1:AS$844,0,0)</f>
        <v>50</v>
      </c>
      <c r="AQ206" s="10" cm="1">
        <f t="array" ref="AQ206">_xlfn.XLOOKUP($C206&amp;$D206&amp;$F206,[1]TEAMS!$C$1:$C$844&amp;[1]TEAMS!$D$1:$D$844&amp;[1]TEAMS!$F$1:$F$844,[1]TEAMS!AT$1:AT$844,0,0)</f>
        <v>35.4</v>
      </c>
      <c r="AR206" s="10" cm="1">
        <f t="array" ref="AR206">_xlfn.XLOOKUP($C206&amp;$D206&amp;$F206,[1]TEAMS!$C$1:$C$844&amp;[1]TEAMS!$D$1:$D$844&amp;[1]TEAMS!$F$1:$F$844,[1]TEAMS!AU$1:AU$844,0,0)</f>
        <v>2.7</v>
      </c>
      <c r="AS206" s="10" cm="1">
        <f t="array" ref="AS206">_xlfn.XLOOKUP($C206&amp;$D206&amp;$F206,[1]TEAMS!$C$1:$C$844&amp;[1]TEAMS!$D$1:$D$844&amp;[1]TEAMS!$F$1:$F$844,[1]TEAMS!AV$1:AV$844,0,0)</f>
        <v>0.8</v>
      </c>
      <c r="AT206" s="10" cm="1">
        <f t="array" ref="AT206">_xlfn.XLOOKUP($C206&amp;$D206&amp;$F206,[1]TEAMS!$C$1:$C$844&amp;[1]TEAMS!$D$1:$D$844&amp;[1]TEAMS!$F$1:$F$844,[1]TEAMS!AW$1:AW$844,0,0)</f>
        <v>22.1</v>
      </c>
      <c r="AU206" s="10" cm="1">
        <f t="array" ref="AU206">_xlfn.XLOOKUP($C206&amp;$D206&amp;$F206,[1]TEAMS!$C$1:$C$844&amp;[1]TEAMS!$D$1:$D$844&amp;[1]TEAMS!$F$1:$F$844,[1]TEAMS!AX$1:AX$844,0,0)</f>
        <v>1.6018099547511311</v>
      </c>
      <c r="AV206" s="10" cm="1">
        <f t="array" ref="AV206">_xlfn.XLOOKUP($C206&amp;$D206&amp;$F206,[1]TEAMS!$C$1:$C$844&amp;[1]TEAMS!$D$1:$D$844&amp;[1]TEAMS!$F$1:$F$844,[1]TEAMS!AY$1:AY$844,0,0)</f>
        <v>3.5</v>
      </c>
      <c r="AW206" s="7"/>
      <c r="AX206" s="7"/>
      <c r="BB206" s="1" t="s">
        <v>218</v>
      </c>
      <c r="BC206" s="1">
        <v>2011</v>
      </c>
      <c r="BD206" s="1" t="s">
        <v>219</v>
      </c>
      <c r="BE206" s="7" t="s">
        <v>224</v>
      </c>
      <c r="BH206">
        <v>8610500</v>
      </c>
    </row>
    <row r="207" spans="1:60" x14ac:dyDescent="0.2">
      <c r="A207" s="1" t="str">
        <f t="shared" si="21"/>
        <v>2011-DAL-Shawn Marion</v>
      </c>
      <c r="B207" s="1" t="s">
        <v>218</v>
      </c>
      <c r="C207" s="1">
        <v>2011</v>
      </c>
      <c r="D207" s="1" t="s">
        <v>219</v>
      </c>
      <c r="E207" s="1" t="str">
        <f t="shared" si="23"/>
        <v>2011-DAL</v>
      </c>
      <c r="F207" s="7" t="s">
        <v>225</v>
      </c>
      <c r="G207" s="7" cm="1">
        <f t="array" ref="G207">_xlfn.XLOOKUP($C207&amp;$D207&amp;$F207,[1]TEAMS!$C$1:$C$844&amp;[1]TEAMS!$D$1:$D$844&amp;[1]TEAMS!$F$1:$F$844,[1]TEAMS!G$1:G$844,"",0)</f>
        <v>0</v>
      </c>
      <c r="H207" s="7" t="str" cm="1">
        <f t="array" ref="H207">_xlfn.XLOOKUP($C207&amp;$D207&amp;$F207,[1]TEAMS!$C$1:$C$844&amp;[1]TEAMS!$D$1:$D$844&amp;[1]TEAMS!$F$1:$F$844,[1]TEAMS!H$1:H$844,"",0)</f>
        <v>SF</v>
      </c>
      <c r="I207" s="8" cm="1">
        <f t="array" ref="I207">_xlfn.XLOOKUP($C207&amp;$D207&amp;$F207,[1]TEAMS!$C$1:$C$844&amp;[1]TEAMS!$D$1:$D$844&amp;[1]TEAMS!$F$1:$F$844,[1]TEAMS!BG$1:BG$844,"",0)</f>
        <v>3.17</v>
      </c>
      <c r="J207" s="9">
        <f t="shared" si="24"/>
        <v>3</v>
      </c>
      <c r="K207" s="7" cm="1">
        <f t="array" ref="K207">_xlfn.XLOOKUP($C207&amp;$D207&amp;$F207,[1]TEAMS!$C$1:$C$844&amp;[1]TEAMS!$D$1:$D$844&amp;[1]TEAMS!$F$1:$F$844,[1]TEAMS!J$1:J$844,"",0)</f>
        <v>79</v>
      </c>
      <c r="L207" s="7" cm="1">
        <f t="array" ref="L207">_xlfn.XLOOKUP($C207&amp;$D207&amp;$F207,[1]TEAMS!$C$1:$C$844&amp;[1]TEAMS!$D$1:$D$844&amp;[1]TEAMS!$F$1:$F$844,[1]TEAMS!L$1:L$844,"",0)</f>
        <v>220</v>
      </c>
      <c r="M207" s="10" cm="1">
        <f t="array" ref="M207">_xlfn.XLOOKUP($C207&amp;$D207&amp;$F207,[1]TEAMS!$C$1:$C$844&amp;[1]TEAMS!$D$1:$D$844&amp;[1]TEAMS!$F$1:$F$844,[1]TEAMS!N$1:N$844,"",0)</f>
        <v>24.779397016511027</v>
      </c>
      <c r="N207" s="7" cm="1">
        <f t="array" ref="N207">_xlfn.XLOOKUP($C207&amp;$D207&amp;$F207,[1]TEAMS!$C$1:$C$844&amp;[1]TEAMS!$D$1:$D$844&amp;[1]TEAMS!$F$1:$F$844,[1]TEAMS!O$1:O$844,"",0)</f>
        <v>85</v>
      </c>
      <c r="O207" s="11" cm="1">
        <f t="array" ref="O207">_xlfn.XLOOKUP($C207&amp;$D207&amp;$F207,[1]TEAMS!$C$1:$C$844&amp;[1]TEAMS!$D$1:$D$844&amp;[1]TEAMS!$F$1:$F$844,[1]TEAMS!P$1:P$844,"",0)</f>
        <v>1.0759493670886076</v>
      </c>
      <c r="P207" s="10" cm="1">
        <f t="array" ref="P207">_xlfn.XLOOKUP($C207&amp;$D207&amp;$F207,[1]TEAMS!$C$1:$C$844&amp;[1]TEAMS!$D$1:$D$844&amp;[1]TEAMS!$F$1:$F$844,[1]TEAMS!R$1:R$844,"",0)</f>
        <v>33.097222222222221</v>
      </c>
      <c r="Q207" s="7" t="str" cm="1">
        <f t="array" ref="Q207">_xlfn.XLOOKUP($C207&amp;$D207&amp;$F207,[1]TEAMS!$C$1:$C$844&amp;[1]TEAMS!$D$1:$D$844&amp;[1]TEAMS!$F$1:$F$844,[1]TEAMS!S$1:S$844,"",0)</f>
        <v>us</v>
      </c>
      <c r="R207" s="7" t="str" cm="1">
        <f t="array" ref="R207">_xlfn.XLOOKUP($C207&amp;$D207&amp;$F207,[1]TEAMS!$C$1:$C$844&amp;[1]TEAMS!$D$1:$D$844&amp;[1]TEAMS!$F$1:$F$844,[1]TEAMS!T$1:T$844,"",0)</f>
        <v>United States</v>
      </c>
      <c r="S207" s="7" t="str" cm="1">
        <f t="array" ref="S207">_xlfn.XLOOKUP($C207&amp;$D207&amp;$F207,[1]TEAMS!$C$1:$C$844&amp;[1]TEAMS!$D$1:$D$844&amp;[1]TEAMS!$F$1:$F$844,[1]TEAMS!U$1:U$844,"",0)</f>
        <v>North America</v>
      </c>
      <c r="T207" s="7" t="str" cm="1">
        <f t="array" ref="T207">_xlfn.XLOOKUP($C207&amp;$D207&amp;$F207,[1]TEAMS!$C$1:$C$844&amp;[1]TEAMS!$D$1:$D$844&amp;[1]TEAMS!$F$1:$F$844,[1]TEAMS!V$1:V$844,"",0)</f>
        <v>Americas</v>
      </c>
      <c r="U207" s="7" cm="1">
        <f t="array" ref="U207">_xlfn.XLOOKUP($C207&amp;$D207&amp;$F207,[1]TEAMS!$C$1:$C$844&amp;[1]TEAMS!$D$1:$D$844&amp;[1]TEAMS!$F$1:$F$844,[1]TEAMS!W$1:W$844,"",0)</f>
        <v>11</v>
      </c>
      <c r="V207" s="7" t="str" cm="1">
        <f t="array" ref="V207">_xlfn.XLOOKUP($C207&amp;$D207&amp;$F207,[1]TEAMS!$C$1:$C$844&amp;[1]TEAMS!$D$1:$D$844&amp;[1]TEAMS!$F$1:$F$844,[1]TEAMS!Z$1:Z$844,"",0)</f>
        <v>UNLV</v>
      </c>
      <c r="W207" s="7" t="str" cm="1">
        <f t="array" ref="W207">_xlfn.XLOOKUP($C207&amp;$D207&amp;$F207,[1]TEAMS!$C$1:$C$844&amp;[1]TEAMS!$D$1:$D$844&amp;[1]TEAMS!$F$1:$F$844,[1]TEAMS!X$1:X$844,"",0)</f>
        <v>MWC</v>
      </c>
      <c r="X207" s="7" cm="1">
        <f t="array" ref="X207">_xlfn.XLOOKUP($C207&amp;$D207&amp;$F207,[1]TEAMS!$C$1:$C$844&amp;[1]TEAMS!$D$1:$D$844&amp;[1]TEAMS!$F$1:$F$844,[1]TEAMS!AF$1:AF$844,"",0)</f>
        <v>7305500</v>
      </c>
      <c r="Y207" s="8" cm="1">
        <f t="array" ref="Y207">_xlfn.XLOOKUP($C207&amp;$D207&amp;$F207,[1]TEAMS!$C$1:$C$844&amp;[1]TEAMS!$D$1:$D$844&amp;[1]TEAMS!$F$1:$F$844,[1]TEAMS!AG$1:AG$844,"",0)</f>
        <v>8.5534590900421481E-2</v>
      </c>
      <c r="Z207" s="7" cm="1">
        <f t="array" ref="Z207">_xlfn.XLOOKUP($C207&amp;$D207&amp;$F207,[1]TEAMS!$C$1:$C$844&amp;[1]TEAMS!$D$1:$D$844&amp;[1]TEAMS!$F$1:$F$844,[1]TEAMS!AJ$1:AJ$844,"",0)</f>
        <v>2253</v>
      </c>
      <c r="AA207" s="7" cm="1">
        <f t="array" ref="AA207">_xlfn.XLOOKUP($C207&amp;$D207&amp;$F207,[1]TEAMS!$C$1:$C$844&amp;[1]TEAMS!$D$1:$D$844&amp;[1]TEAMS!$F$1:$F$844,[1]TEAMS!AR$1:AR$844,"",0)</f>
        <v>10.6</v>
      </c>
      <c r="AB207" s="8">
        <f t="shared" si="22"/>
        <v>1.2119665059629536</v>
      </c>
      <c r="AC207" s="7" cm="1">
        <f t="array" ref="AC207">_xlfn.XLOOKUP($C207&amp;$D207&amp;$F207,[1]TEAMS!$C$1:$C$844&amp;[1]TEAMS!$D$1:$D$844&amp;[1]TEAMS!$F$1:$F$844,[1]TEAMS!AL$1:AL$844,0,0)</f>
        <v>2.2999999999999998</v>
      </c>
      <c r="AD207" s="7" cm="1">
        <f t="array" ref="AD207">_xlfn.XLOOKUP($C207&amp;$D207&amp;$F207,[1]TEAMS!$C$1:$C$844&amp;[1]TEAMS!$D$1:$D$844&amp;[1]TEAMS!$F$1:$F$844,[1]TEAMS!AM$1:AM$844,0,0)</f>
        <v>3.4</v>
      </c>
      <c r="AE207" s="7" cm="1">
        <f t="array" ref="AE207">_xlfn.XLOOKUP($C207&amp;$D207&amp;$F207,[1]TEAMS!$C$1:$C$844&amp;[1]TEAMS!$D$1:$D$844&amp;[1]TEAMS!$F$1:$F$844,[1]TEAMS!AN$1:AN$844,0,0)</f>
        <v>5.6</v>
      </c>
      <c r="AF207" s="7"/>
      <c r="AG207" s="8">
        <f t="shared" si="25"/>
        <v>1.3045535714285716</v>
      </c>
      <c r="AH207" s="8" cm="1">
        <f t="array" ref="AH207">IF(OR($AE207="",$Z207=""),0,SUMPRODUCT(--($C$2:$C$528=$C207),--($D$2:$D$528=$D207),$Z$2:$Z$528,$AE$2:$AE$528)/SUMIFS($Z$2:$Z$528,$C$2:$C$528,$C207,$D$2:$D$528,$D207))</f>
        <v>5.349454453184471</v>
      </c>
      <c r="AI207" s="7" cm="1">
        <f t="array" ref="AI207">_xlfn.XLOOKUP($C207&amp;$D207&amp;$F207,[1]TEAMS!$C$1:$C$844&amp;[1]TEAMS!$D$1:$D$844&amp;[1]TEAMS!$F$1:$F$844,[1]TEAMS!AO$1:AO$844,"",0)</f>
        <v>-0.9</v>
      </c>
      <c r="AJ207" s="8">
        <f t="shared" si="26"/>
        <v>-8.1172222222222228</v>
      </c>
      <c r="AK207" s="8" cm="1">
        <f t="array" ref="AK207">IF(OR($AI207="",$Z207=""),0,SUMPRODUCT(--($C$2:$C$528=$C207),--($D$2:$D$528=$D207),$Z$2:$Z$528,$AI$2:$AI$528)/SUMIFS($Z$2:$Z$528,$C$2:$C$528,$C207,$D$2:$D$528,$D207))</f>
        <v>1.1683836589698047</v>
      </c>
      <c r="AL207" s="7" cm="1">
        <f t="array" ref="AL207">_xlfn.XLOOKUP($C207&amp;$D207&amp;$F207,[1]TEAMS!$C$1:$C$844&amp;[1]TEAMS!$D$1:$D$844&amp;[1]TEAMS!$F$1:$F$844,[1]TEAMS!AP$1:AP$844,"",0)</f>
        <v>-0.61</v>
      </c>
      <c r="AM207" s="8">
        <f t="shared" si="27"/>
        <v>-11.976229508196722</v>
      </c>
      <c r="AN207" s="8" cm="1">
        <f t="array" ref="AN207">IF(OR($AL207="",$Z207=""),0,SUMPRODUCT(--($C$2:$C$528=$C207),--($D$2:$D$528=$D207),$Z$2:$Z$528,$AL$2:$AL$528)/SUMIFS($Z$2:$Z$528,$C$2:$C$528,$C207,$D$2:$D$528,$D207))</f>
        <v>0.80409185485917278</v>
      </c>
      <c r="AO207" s="7" cm="1">
        <f t="array" ref="AO207">_xlfn.XLOOKUP($C207&amp;$D207&amp;$F207,[1]TEAMS!$C$1:$C$844&amp;[1]TEAMS!$D$1:$D$844&amp;[1]TEAMS!$F$1:$F$844,[1]TEAMS!AQ$1:AQ$844,0,0)</f>
        <v>21.5</v>
      </c>
      <c r="AP207" s="7" cm="1">
        <f t="array" ref="AP207">_xlfn.XLOOKUP($C207&amp;$D207&amp;$F207,[1]TEAMS!$C$1:$C$844&amp;[1]TEAMS!$D$1:$D$844&amp;[1]TEAMS!$F$1:$F$844,[1]TEAMS!AS$1:AS$844,0,0)</f>
        <v>55.1</v>
      </c>
      <c r="AQ207" s="10" cm="1">
        <f t="array" ref="AQ207">_xlfn.XLOOKUP($C207&amp;$D207&amp;$F207,[1]TEAMS!$C$1:$C$844&amp;[1]TEAMS!$D$1:$D$844&amp;[1]TEAMS!$F$1:$F$844,[1]TEAMS!AT$1:AT$844,0,0)</f>
        <v>8.3000000000000007</v>
      </c>
      <c r="AR207" s="10" cm="1">
        <f t="array" ref="AR207">_xlfn.XLOOKUP($C207&amp;$D207&amp;$F207,[1]TEAMS!$C$1:$C$844&amp;[1]TEAMS!$D$1:$D$844&amp;[1]TEAMS!$F$1:$F$844,[1]TEAMS!AU$1:AU$844,0,0)</f>
        <v>1.6</v>
      </c>
      <c r="AS207" s="10" cm="1">
        <f t="array" ref="AS207">_xlfn.XLOOKUP($C207&amp;$D207&amp;$F207,[1]TEAMS!$C$1:$C$844&amp;[1]TEAMS!$D$1:$D$844&amp;[1]TEAMS!$F$1:$F$844,[1]TEAMS!AV$1:AV$844,0,0)</f>
        <v>1.7</v>
      </c>
      <c r="AT207" s="10" cm="1">
        <f t="array" ref="AT207">_xlfn.XLOOKUP($C207&amp;$D207&amp;$F207,[1]TEAMS!$C$1:$C$844&amp;[1]TEAMS!$D$1:$D$844&amp;[1]TEAMS!$F$1:$F$844,[1]TEAMS!AW$1:AW$844,0,0)</f>
        <v>12.5</v>
      </c>
      <c r="AU207" s="10" cm="1">
        <f t="array" ref="AU207">_xlfn.XLOOKUP($C207&amp;$D207&amp;$F207,[1]TEAMS!$C$1:$C$844&amp;[1]TEAMS!$D$1:$D$844&amp;[1]TEAMS!$F$1:$F$844,[1]TEAMS!AX$1:AX$844,0,0)</f>
        <v>0.66400000000000003</v>
      </c>
      <c r="AV207" s="10" cm="1">
        <f t="array" ref="AV207">_xlfn.XLOOKUP($C207&amp;$D207&amp;$F207,[1]TEAMS!$C$1:$C$844&amp;[1]TEAMS!$D$1:$D$844&amp;[1]TEAMS!$F$1:$F$844,[1]TEAMS!AY$1:AY$844,0,0)</f>
        <v>3.3</v>
      </c>
      <c r="AW207" s="7"/>
      <c r="AX207" s="7"/>
      <c r="BB207" s="1" t="s">
        <v>218</v>
      </c>
      <c r="BC207" s="1">
        <v>2011</v>
      </c>
      <c r="BD207" s="1" t="s">
        <v>219</v>
      </c>
      <c r="BE207" s="7" t="s">
        <v>225</v>
      </c>
      <c r="BH207">
        <v>7305500</v>
      </c>
    </row>
    <row r="208" spans="1:60" x14ac:dyDescent="0.2">
      <c r="A208" s="1" t="str">
        <f t="shared" si="21"/>
        <v>2011-DAL-Brendan Haywood</v>
      </c>
      <c r="B208" s="1" t="s">
        <v>218</v>
      </c>
      <c r="C208" s="1">
        <v>2011</v>
      </c>
      <c r="D208" s="1" t="s">
        <v>219</v>
      </c>
      <c r="E208" s="1" t="str">
        <f t="shared" si="23"/>
        <v>2011-DAL</v>
      </c>
      <c r="F208" s="7" t="s">
        <v>226</v>
      </c>
      <c r="G208" s="7" cm="1">
        <f t="array" ref="G208">_xlfn.XLOOKUP($C208&amp;$D208&amp;$F208,[1]TEAMS!$C$1:$C$844&amp;[1]TEAMS!$D$1:$D$844&amp;[1]TEAMS!$F$1:$F$844,[1]TEAMS!G$1:G$844,"",0)</f>
        <v>33</v>
      </c>
      <c r="H208" s="7" t="str" cm="1">
        <f t="array" ref="H208">_xlfn.XLOOKUP($C208&amp;$D208&amp;$F208,[1]TEAMS!$C$1:$C$844&amp;[1]TEAMS!$D$1:$D$844&amp;[1]TEAMS!$F$1:$F$844,[1]TEAMS!H$1:H$844,"",0)</f>
        <v>C</v>
      </c>
      <c r="I208" s="8" cm="1">
        <f t="array" ref="I208">_xlfn.XLOOKUP($C208&amp;$D208&amp;$F208,[1]TEAMS!$C$1:$C$844&amp;[1]TEAMS!$D$1:$D$844&amp;[1]TEAMS!$F$1:$F$844,[1]TEAMS!BG$1:BG$844,"",0)</f>
        <v>4.99</v>
      </c>
      <c r="J208" s="9">
        <f t="shared" si="24"/>
        <v>5</v>
      </c>
      <c r="K208" s="7" cm="1">
        <f t="array" ref="K208">_xlfn.XLOOKUP($C208&amp;$D208&amp;$F208,[1]TEAMS!$C$1:$C$844&amp;[1]TEAMS!$D$1:$D$844&amp;[1]TEAMS!$F$1:$F$844,[1]TEAMS!J$1:J$844,"",0)</f>
        <v>85</v>
      </c>
      <c r="L208" s="7" cm="1">
        <f t="array" ref="L208">_xlfn.XLOOKUP($C208&amp;$D208&amp;$F208,[1]TEAMS!$C$1:$C$844&amp;[1]TEAMS!$D$1:$D$844&amp;[1]TEAMS!$F$1:$F$844,[1]TEAMS!L$1:L$844,"",0)</f>
        <v>268</v>
      </c>
      <c r="M208" s="10" cm="1">
        <f t="array" ref="M208">_xlfn.XLOOKUP($C208&amp;$D208&amp;$F208,[1]TEAMS!$C$1:$C$844&amp;[1]TEAMS!$D$1:$D$844&amp;[1]TEAMS!$F$1:$F$844,[1]TEAMS!N$1:N$844,"",0)</f>
        <v>26.074691473452116</v>
      </c>
      <c r="N208" s="7" cm="1">
        <f t="array" ref="N208">_xlfn.XLOOKUP($C208&amp;$D208&amp;$F208,[1]TEAMS!$C$1:$C$844&amp;[1]TEAMS!$D$1:$D$844&amp;[1]TEAMS!$F$1:$F$844,[1]TEAMS!O$1:O$844,"",0)</f>
        <v>91</v>
      </c>
      <c r="O208" s="11" cm="1">
        <f t="array" ref="O208">_xlfn.XLOOKUP($C208&amp;$D208&amp;$F208,[1]TEAMS!$C$1:$C$844&amp;[1]TEAMS!$D$1:$D$844&amp;[1]TEAMS!$F$1:$F$844,[1]TEAMS!P$1:P$844,"",0)</f>
        <v>1.0705882352941176</v>
      </c>
      <c r="P208" s="10" cm="1">
        <f t="array" ref="P208">_xlfn.XLOOKUP($C208&amp;$D208&amp;$F208,[1]TEAMS!$C$1:$C$844&amp;[1]TEAMS!$D$1:$D$844&amp;[1]TEAMS!$F$1:$F$844,[1]TEAMS!R$1:R$844,"",0)</f>
        <v>31.541666666666668</v>
      </c>
      <c r="Q208" s="7" t="str" cm="1">
        <f t="array" ref="Q208">_xlfn.XLOOKUP($C208&amp;$D208&amp;$F208,[1]TEAMS!$C$1:$C$844&amp;[1]TEAMS!$D$1:$D$844&amp;[1]TEAMS!$F$1:$F$844,[1]TEAMS!S$1:S$844,"",0)</f>
        <v>us</v>
      </c>
      <c r="R208" s="7" t="str" cm="1">
        <f t="array" ref="R208">_xlfn.XLOOKUP($C208&amp;$D208&amp;$F208,[1]TEAMS!$C$1:$C$844&amp;[1]TEAMS!$D$1:$D$844&amp;[1]TEAMS!$F$1:$F$844,[1]TEAMS!T$1:T$844,"",0)</f>
        <v>United States</v>
      </c>
      <c r="S208" s="7" t="str" cm="1">
        <f t="array" ref="S208">_xlfn.XLOOKUP($C208&amp;$D208&amp;$F208,[1]TEAMS!$C$1:$C$844&amp;[1]TEAMS!$D$1:$D$844&amp;[1]TEAMS!$F$1:$F$844,[1]TEAMS!U$1:U$844,"",0)</f>
        <v>North America</v>
      </c>
      <c r="T208" s="7" t="str" cm="1">
        <f t="array" ref="T208">_xlfn.XLOOKUP($C208&amp;$D208&amp;$F208,[1]TEAMS!$C$1:$C$844&amp;[1]TEAMS!$D$1:$D$844&amp;[1]TEAMS!$F$1:$F$844,[1]TEAMS!V$1:V$844,"",0)</f>
        <v>Americas</v>
      </c>
      <c r="U208" s="7" cm="1">
        <f t="array" ref="U208">_xlfn.XLOOKUP($C208&amp;$D208&amp;$F208,[1]TEAMS!$C$1:$C$844&amp;[1]TEAMS!$D$1:$D$844&amp;[1]TEAMS!$F$1:$F$844,[1]TEAMS!W$1:W$844,"",0)</f>
        <v>9</v>
      </c>
      <c r="V208" s="7" t="str" cm="1">
        <f t="array" ref="V208">_xlfn.XLOOKUP($C208&amp;$D208&amp;$F208,[1]TEAMS!$C$1:$C$844&amp;[1]TEAMS!$D$1:$D$844&amp;[1]TEAMS!$F$1:$F$844,[1]TEAMS!Z$1:Z$844,"",0)</f>
        <v>UNC</v>
      </c>
      <c r="W208" s="7" t="str" cm="1">
        <f t="array" ref="W208">_xlfn.XLOOKUP($C208&amp;$D208&amp;$F208,[1]TEAMS!$C$1:$C$844&amp;[1]TEAMS!$D$1:$D$844&amp;[1]TEAMS!$F$1:$F$844,[1]TEAMS!X$1:X$844,"",0)</f>
        <v>ACC</v>
      </c>
      <c r="X208" s="7" cm="1">
        <f t="array" ref="X208">_xlfn.XLOOKUP($C208&amp;$D208&amp;$F208,[1]TEAMS!$C$1:$C$844&amp;[1]TEAMS!$D$1:$D$844&amp;[1]TEAMS!$F$1:$F$844,[1]TEAMS!AF$1:AF$844,"",0)</f>
        <v>6900000</v>
      </c>
      <c r="Y208" s="8" cm="1">
        <f t="array" ref="Y208">_xlfn.XLOOKUP($C208&amp;$D208&amp;$F208,[1]TEAMS!$C$1:$C$844&amp;[1]TEAMS!$D$1:$D$844&amp;[1]TEAMS!$F$1:$F$844,[1]TEAMS!AG$1:AG$844,"",0)</f>
        <v>8.0786897161441135E-2</v>
      </c>
      <c r="Z208" s="7" cm="1">
        <f t="array" ref="Z208">_xlfn.XLOOKUP($C208&amp;$D208&amp;$F208,[1]TEAMS!$C$1:$C$844&amp;[1]TEAMS!$D$1:$D$844&amp;[1]TEAMS!$F$1:$F$844,[1]TEAMS!AJ$1:AJ$844,"",0)</f>
        <v>1331</v>
      </c>
      <c r="AA208" s="7" cm="1">
        <f t="array" ref="AA208">_xlfn.XLOOKUP($C208&amp;$D208&amp;$F208,[1]TEAMS!$C$1:$C$844&amp;[1]TEAMS!$D$1:$D$844&amp;[1]TEAMS!$F$1:$F$844,[1]TEAMS!AR$1:AR$844,"",0)</f>
        <v>9.8000000000000007</v>
      </c>
      <c r="AB208" s="8">
        <f t="shared" si="22"/>
        <v>0.66195381882770876</v>
      </c>
      <c r="AC208" s="7" cm="1">
        <f t="array" ref="AC208">_xlfn.XLOOKUP($C208&amp;$D208&amp;$F208,[1]TEAMS!$C$1:$C$844&amp;[1]TEAMS!$D$1:$D$844&amp;[1]TEAMS!$F$1:$F$844,[1]TEAMS!AL$1:AL$844,0,0)</f>
        <v>0.8</v>
      </c>
      <c r="AD208" s="7" cm="1">
        <f t="array" ref="AD208">_xlfn.XLOOKUP($C208&amp;$D208&amp;$F208,[1]TEAMS!$C$1:$C$844&amp;[1]TEAMS!$D$1:$D$844&amp;[1]TEAMS!$F$1:$F$844,[1]TEAMS!AM$1:AM$844,0,0)</f>
        <v>2.1</v>
      </c>
      <c r="AE208" s="7" cm="1">
        <f t="array" ref="AE208">_xlfn.XLOOKUP($C208&amp;$D208&amp;$F208,[1]TEAMS!$C$1:$C$844&amp;[1]TEAMS!$D$1:$D$844&amp;[1]TEAMS!$F$1:$F$844,[1]TEAMS!AN$1:AN$844,0,0)</f>
        <v>2.9</v>
      </c>
      <c r="AF208" s="7"/>
      <c r="AG208" s="8">
        <f t="shared" si="25"/>
        <v>2.3793103448275863</v>
      </c>
      <c r="AH208" s="8" cm="1">
        <f t="array" ref="AH208">IF(OR($AE208="",$Z208=""),0,SUMPRODUCT(--($C$2:$C$528=$C208),--($D$2:$D$528=$D208),$Z$2:$Z$528,$AE$2:$AE$528)/SUMIFS($Z$2:$Z$528,$C$2:$C$528,$C208,$D$2:$D$528,$D208))</f>
        <v>5.349454453184471</v>
      </c>
      <c r="AI208" s="7" cm="1">
        <f t="array" ref="AI208">_xlfn.XLOOKUP($C208&amp;$D208&amp;$F208,[1]TEAMS!$C$1:$C$844&amp;[1]TEAMS!$D$1:$D$844&amp;[1]TEAMS!$F$1:$F$844,[1]TEAMS!AO$1:AO$844,"",0)</f>
        <v>-2.9</v>
      </c>
      <c r="AJ208" s="8">
        <f t="shared" si="26"/>
        <v>-2.3793103448275863</v>
      </c>
      <c r="AK208" s="8" cm="1">
        <f t="array" ref="AK208">IF(OR($AI208="",$Z208=""),0,SUMPRODUCT(--($C$2:$C$528=$C208),--($D$2:$D$528=$D208),$Z$2:$Z$528,$AI$2:$AI$528)/SUMIFS($Z$2:$Z$528,$C$2:$C$528,$C208,$D$2:$D$528,$D208))</f>
        <v>1.1683836589698047</v>
      </c>
      <c r="AL208" s="7" cm="1">
        <f t="array" ref="AL208">_xlfn.XLOOKUP($C208&amp;$D208&amp;$F208,[1]TEAMS!$C$1:$C$844&amp;[1]TEAMS!$D$1:$D$844&amp;[1]TEAMS!$F$1:$F$844,[1]TEAMS!AP$1:AP$844,"",0)</f>
        <v>-0.95</v>
      </c>
      <c r="AM208" s="8">
        <f t="shared" si="27"/>
        <v>-7.2631578947368425</v>
      </c>
      <c r="AN208" s="8" cm="1">
        <f t="array" ref="AN208">IF(OR($AL208="",$Z208=""),0,SUMPRODUCT(--($C$2:$C$528=$C208),--($D$2:$D$528=$D208),$Z$2:$Z$528,$AL$2:$AL$528)/SUMIFS($Z$2:$Z$528,$C$2:$C$528,$C208,$D$2:$D$528,$D208))</f>
        <v>0.80409185485917278</v>
      </c>
      <c r="AO208" s="7" cm="1">
        <f t="array" ref="AO208">_xlfn.XLOOKUP($C208&amp;$D208&amp;$F208,[1]TEAMS!$C$1:$C$844&amp;[1]TEAMS!$D$1:$D$844&amp;[1]TEAMS!$F$1:$F$844,[1]TEAMS!AQ$1:AQ$844,0,0)</f>
        <v>12.4</v>
      </c>
      <c r="AP208" s="7" cm="1">
        <f t="array" ref="AP208">_xlfn.XLOOKUP($C208&amp;$D208&amp;$F208,[1]TEAMS!$C$1:$C$844&amp;[1]TEAMS!$D$1:$D$844&amp;[1]TEAMS!$F$1:$F$844,[1]TEAMS!AS$1:AS$844,0,0)</f>
        <v>53.2</v>
      </c>
      <c r="AQ208" s="10" cm="1">
        <f t="array" ref="AQ208">_xlfn.XLOOKUP($C208&amp;$D208&amp;$F208,[1]TEAMS!$C$1:$C$844&amp;[1]TEAMS!$D$1:$D$844&amp;[1]TEAMS!$F$1:$F$844,[1]TEAMS!AT$1:AT$844,0,0)</f>
        <v>2.1</v>
      </c>
      <c r="AR208" s="10" cm="1">
        <f t="array" ref="AR208">_xlfn.XLOOKUP($C208&amp;$D208&amp;$F208,[1]TEAMS!$C$1:$C$844&amp;[1]TEAMS!$D$1:$D$844&amp;[1]TEAMS!$F$1:$F$844,[1]TEAMS!AU$1:AU$844,0,0)</f>
        <v>0.6</v>
      </c>
      <c r="AS208" s="10" cm="1">
        <f t="array" ref="AS208">_xlfn.XLOOKUP($C208&amp;$D208&amp;$F208,[1]TEAMS!$C$1:$C$844&amp;[1]TEAMS!$D$1:$D$844&amp;[1]TEAMS!$F$1:$F$844,[1]TEAMS!AV$1:AV$844,0,0)</f>
        <v>4.2</v>
      </c>
      <c r="AT208" s="10" cm="1">
        <f t="array" ref="AT208">_xlfn.XLOOKUP($C208&amp;$D208&amp;$F208,[1]TEAMS!$C$1:$C$844&amp;[1]TEAMS!$D$1:$D$844&amp;[1]TEAMS!$F$1:$F$844,[1]TEAMS!AW$1:AW$844,0,0)</f>
        <v>14.5</v>
      </c>
      <c r="AU208" s="10" cm="1">
        <f t="array" ref="AU208">_xlfn.XLOOKUP($C208&amp;$D208&amp;$F208,[1]TEAMS!$C$1:$C$844&amp;[1]TEAMS!$D$1:$D$844&amp;[1]TEAMS!$F$1:$F$844,[1]TEAMS!AX$1:AX$844,0,0)</f>
        <v>0.14482758620689656</v>
      </c>
      <c r="AV208" s="10" cm="1">
        <f t="array" ref="AV208">_xlfn.XLOOKUP($C208&amp;$D208&amp;$F208,[1]TEAMS!$C$1:$C$844&amp;[1]TEAMS!$D$1:$D$844&amp;[1]TEAMS!$F$1:$F$844,[1]TEAMS!AY$1:AY$844,0,0)</f>
        <v>4.8</v>
      </c>
      <c r="AW208" s="7"/>
      <c r="AX208" s="7"/>
      <c r="BB208" s="1" t="s">
        <v>218</v>
      </c>
      <c r="BC208" s="1">
        <v>2011</v>
      </c>
      <c r="BD208" s="1" t="s">
        <v>219</v>
      </c>
      <c r="BE208" s="7" t="s">
        <v>226</v>
      </c>
      <c r="BH208">
        <v>6900000</v>
      </c>
    </row>
    <row r="209" spans="1:60" x14ac:dyDescent="0.2">
      <c r="A209" s="1" t="str">
        <f t="shared" si="21"/>
        <v>2011-DAL-DeShawn Stevenson</v>
      </c>
      <c r="B209" s="1" t="s">
        <v>218</v>
      </c>
      <c r="C209" s="1">
        <v>2011</v>
      </c>
      <c r="D209" s="1" t="s">
        <v>219</v>
      </c>
      <c r="E209" s="1" t="str">
        <f t="shared" si="23"/>
        <v>2011-DAL</v>
      </c>
      <c r="F209" s="7" t="s">
        <v>227</v>
      </c>
      <c r="G209" s="7" cm="1">
        <f t="array" ref="G209">_xlfn.XLOOKUP($C209&amp;$D209&amp;$F209,[1]TEAMS!$C$1:$C$844&amp;[1]TEAMS!$D$1:$D$844&amp;[1]TEAMS!$F$1:$F$844,[1]TEAMS!G$1:G$844,"",0)</f>
        <v>92</v>
      </c>
      <c r="H209" s="7" t="str" cm="1">
        <f t="array" ref="H209">_xlfn.XLOOKUP($C209&amp;$D209&amp;$F209,[1]TEAMS!$C$1:$C$844&amp;[1]TEAMS!$D$1:$D$844&amp;[1]TEAMS!$F$1:$F$844,[1]TEAMS!H$1:H$844,"",0)</f>
        <v>SG</v>
      </c>
      <c r="I209" s="8" cm="1">
        <f t="array" ref="I209">_xlfn.XLOOKUP($C209&amp;$D209&amp;$F209,[1]TEAMS!$C$1:$C$844&amp;[1]TEAMS!$D$1:$D$844&amp;[1]TEAMS!$F$1:$F$844,[1]TEAMS!BG$1:BG$844,"",0)</f>
        <v>2.4699999999999998</v>
      </c>
      <c r="J209" s="9">
        <f t="shared" si="24"/>
        <v>2</v>
      </c>
      <c r="K209" s="7" cm="1">
        <f t="array" ref="K209">_xlfn.XLOOKUP($C209&amp;$D209&amp;$F209,[1]TEAMS!$C$1:$C$844&amp;[1]TEAMS!$D$1:$D$844&amp;[1]TEAMS!$F$1:$F$844,[1]TEAMS!J$1:J$844,"",0)</f>
        <v>77</v>
      </c>
      <c r="L209" s="7" cm="1">
        <f t="array" ref="L209">_xlfn.XLOOKUP($C209&amp;$D209&amp;$F209,[1]TEAMS!$C$1:$C$844&amp;[1]TEAMS!$D$1:$D$844&amp;[1]TEAMS!$F$1:$F$844,[1]TEAMS!L$1:L$844,"",0)</f>
        <v>210</v>
      </c>
      <c r="M209" s="10" cm="1">
        <f t="array" ref="M209">_xlfn.XLOOKUP($C209&amp;$D209&amp;$F209,[1]TEAMS!$C$1:$C$844&amp;[1]TEAMS!$D$1:$D$844&amp;[1]TEAMS!$F$1:$F$844,[1]TEAMS!N$1:N$844,"",0)</f>
        <v>24.897748757117956</v>
      </c>
      <c r="N209" s="7" cm="1">
        <f t="array" ref="N209">_xlfn.XLOOKUP($C209&amp;$D209&amp;$F209,[1]TEAMS!$C$1:$C$844&amp;[1]TEAMS!$D$1:$D$844&amp;[1]TEAMS!$F$1:$F$844,[1]TEAMS!O$1:O$844,"",0)</f>
        <v>82</v>
      </c>
      <c r="O209" s="11" cm="1">
        <f t="array" ref="O209">_xlfn.XLOOKUP($C209&amp;$D209&amp;$F209,[1]TEAMS!$C$1:$C$844&amp;[1]TEAMS!$D$1:$D$844&amp;[1]TEAMS!$F$1:$F$844,[1]TEAMS!P$1:P$844,"",0)</f>
        <v>1.0649350649350648</v>
      </c>
      <c r="P209" s="10" cm="1">
        <f t="array" ref="P209">_xlfn.XLOOKUP($C209&amp;$D209&amp;$F209,[1]TEAMS!$C$1:$C$844&amp;[1]TEAMS!$D$1:$D$844&amp;[1]TEAMS!$F$1:$F$844,[1]TEAMS!R$1:R$844,"",0)</f>
        <v>30.191666666666666</v>
      </c>
      <c r="Q209" s="7" t="str" cm="1">
        <f t="array" ref="Q209">_xlfn.XLOOKUP($C209&amp;$D209&amp;$F209,[1]TEAMS!$C$1:$C$844&amp;[1]TEAMS!$D$1:$D$844&amp;[1]TEAMS!$F$1:$F$844,[1]TEAMS!S$1:S$844,"",0)</f>
        <v>us</v>
      </c>
      <c r="R209" s="7" t="str" cm="1">
        <f t="array" ref="R209">_xlfn.XLOOKUP($C209&amp;$D209&amp;$F209,[1]TEAMS!$C$1:$C$844&amp;[1]TEAMS!$D$1:$D$844&amp;[1]TEAMS!$F$1:$F$844,[1]TEAMS!T$1:T$844,"",0)</f>
        <v>United States</v>
      </c>
      <c r="S209" s="7" t="str" cm="1">
        <f t="array" ref="S209">_xlfn.XLOOKUP($C209&amp;$D209&amp;$F209,[1]TEAMS!$C$1:$C$844&amp;[1]TEAMS!$D$1:$D$844&amp;[1]TEAMS!$F$1:$F$844,[1]TEAMS!U$1:U$844,"",0)</f>
        <v>North America</v>
      </c>
      <c r="T209" s="7" t="str" cm="1">
        <f t="array" ref="T209">_xlfn.XLOOKUP($C209&amp;$D209&amp;$F209,[1]TEAMS!$C$1:$C$844&amp;[1]TEAMS!$D$1:$D$844&amp;[1]TEAMS!$F$1:$F$844,[1]TEAMS!V$1:V$844,"",0)</f>
        <v>Americas</v>
      </c>
      <c r="U209" s="7" cm="1">
        <f t="array" ref="U209">_xlfn.XLOOKUP($C209&amp;$D209&amp;$F209,[1]TEAMS!$C$1:$C$844&amp;[1]TEAMS!$D$1:$D$844&amp;[1]TEAMS!$F$1:$F$844,[1]TEAMS!W$1:W$844,"",0)</f>
        <v>10</v>
      </c>
      <c r="V209" s="7" t="str" cm="1">
        <f t="array" ref="V209">_xlfn.XLOOKUP($C209&amp;$D209&amp;$F209,[1]TEAMS!$C$1:$C$844&amp;[1]TEAMS!$D$1:$D$844&amp;[1]TEAMS!$F$1:$F$844,[1]TEAMS!Z$1:Z$844,"",0)</f>
        <v>HIGH SCHOOL</v>
      </c>
      <c r="W209" s="7" t="str" cm="1">
        <f t="array" ref="W209">_xlfn.XLOOKUP($C209&amp;$D209&amp;$F209,[1]TEAMS!$C$1:$C$844&amp;[1]TEAMS!$D$1:$D$844&amp;[1]TEAMS!$F$1:$F$844,[1]TEAMS!X$1:X$844,"",0)</f>
        <v>H.S.</v>
      </c>
      <c r="X209" s="7" cm="1">
        <f t="array" ref="X209">_xlfn.XLOOKUP($C209&amp;$D209&amp;$F209,[1]TEAMS!$C$1:$C$844&amp;[1]TEAMS!$D$1:$D$844&amp;[1]TEAMS!$F$1:$F$844,[1]TEAMS!AF$1:AF$844,"",0)</f>
        <v>4151786</v>
      </c>
      <c r="Y209" s="8" cm="1">
        <f t="array" ref="Y209">_xlfn.XLOOKUP($C209&amp;$D209&amp;$F209,[1]TEAMS!$C$1:$C$844&amp;[1]TEAMS!$D$1:$D$844&amp;[1]TEAMS!$F$1:$F$844,[1]TEAMS!AG$1:AG$844,"",0)</f>
        <v>4.8610131683813194E-2</v>
      </c>
      <c r="Z209" s="7" cm="1">
        <f t="array" ref="Z209">_xlfn.XLOOKUP($C209&amp;$D209&amp;$F209,[1]TEAMS!$C$1:$C$844&amp;[1]TEAMS!$D$1:$D$844&amp;[1]TEAMS!$F$1:$F$844,[1]TEAMS!AJ$1:AJ$844,"",0)</f>
        <v>1158</v>
      </c>
      <c r="AA209" s="7" cm="1">
        <f t="array" ref="AA209">_xlfn.XLOOKUP($C209&amp;$D209&amp;$F209,[1]TEAMS!$C$1:$C$844&amp;[1]TEAMS!$D$1:$D$844&amp;[1]TEAMS!$F$1:$F$844,[1]TEAMS!AR$1:AR$844,"",0)</f>
        <v>9.89</v>
      </c>
      <c r="AB209" s="8">
        <f t="shared" si="22"/>
        <v>0.58120375539203251</v>
      </c>
      <c r="AC209" s="7" cm="1">
        <f t="array" ref="AC209">_xlfn.XLOOKUP($C209&amp;$D209&amp;$F209,[1]TEAMS!$C$1:$C$844&amp;[1]TEAMS!$D$1:$D$844&amp;[1]TEAMS!$F$1:$F$844,[1]TEAMS!AL$1:AL$844,0,0)</f>
        <v>0.8</v>
      </c>
      <c r="AD209" s="7" cm="1">
        <f t="array" ref="AD209">_xlfn.XLOOKUP($C209&amp;$D209&amp;$F209,[1]TEAMS!$C$1:$C$844&amp;[1]TEAMS!$D$1:$D$844&amp;[1]TEAMS!$F$1:$F$844,[1]TEAMS!AM$1:AM$844,0,0)</f>
        <v>1</v>
      </c>
      <c r="AE209" s="7" cm="1">
        <f t="array" ref="AE209">_xlfn.XLOOKUP($C209&amp;$D209&amp;$F209,[1]TEAMS!$C$1:$C$844&amp;[1]TEAMS!$D$1:$D$844&amp;[1]TEAMS!$F$1:$F$844,[1]TEAMS!AN$1:AN$844,0,0)</f>
        <v>1.8</v>
      </c>
      <c r="AF209" s="7"/>
      <c r="AG209" s="8">
        <f t="shared" si="25"/>
        <v>2.3065477777777779</v>
      </c>
      <c r="AH209" s="8" cm="1">
        <f t="array" ref="AH209">IF(OR($AE209="",$Z209=""),0,SUMPRODUCT(--($C$2:$C$528=$C209),--($D$2:$D$528=$D209),$Z$2:$Z$528,$AE$2:$AE$528)/SUMIFS($Z$2:$Z$528,$C$2:$C$528,$C209,$D$2:$D$528,$D209))</f>
        <v>5.349454453184471</v>
      </c>
      <c r="AI209" s="7" cm="1">
        <f t="array" ref="AI209">_xlfn.XLOOKUP($C209&amp;$D209&amp;$F209,[1]TEAMS!$C$1:$C$844&amp;[1]TEAMS!$D$1:$D$844&amp;[1]TEAMS!$F$1:$F$844,[1]TEAMS!AO$1:AO$844,"",0)</f>
        <v>-2.1</v>
      </c>
      <c r="AJ209" s="8">
        <f t="shared" si="26"/>
        <v>-1.9770409523809525</v>
      </c>
      <c r="AK209" s="8" cm="1">
        <f t="array" ref="AK209">IF(OR($AI209="",$Z209=""),0,SUMPRODUCT(--($C$2:$C$528=$C209),--($D$2:$D$528=$D209),$Z$2:$Z$528,$AI$2:$AI$528)/SUMIFS($Z$2:$Z$528,$C$2:$C$528,$C209,$D$2:$D$528,$D209))</f>
        <v>1.1683836589698047</v>
      </c>
      <c r="AL209" s="7" cm="1">
        <f t="array" ref="AL209">_xlfn.XLOOKUP($C209&amp;$D209&amp;$F209,[1]TEAMS!$C$1:$C$844&amp;[1]TEAMS!$D$1:$D$844&amp;[1]TEAMS!$F$1:$F$844,[1]TEAMS!AP$1:AP$844,"",0)</f>
        <v>-1.22</v>
      </c>
      <c r="AM209" s="8">
        <f t="shared" si="27"/>
        <v>-3.4031032786885249</v>
      </c>
      <c r="AN209" s="8" cm="1">
        <f t="array" ref="AN209">IF(OR($AL209="",$Z209=""),0,SUMPRODUCT(--($C$2:$C$528=$C209),--($D$2:$D$528=$D209),$Z$2:$Z$528,$AL$2:$AL$528)/SUMIFS($Z$2:$Z$528,$C$2:$C$528,$C209,$D$2:$D$528,$D209))</f>
        <v>0.80409185485917278</v>
      </c>
      <c r="AO209" s="7" cm="1">
        <f t="array" ref="AO209">_xlfn.XLOOKUP($C209&amp;$D209&amp;$F209,[1]TEAMS!$C$1:$C$844&amp;[1]TEAMS!$D$1:$D$844&amp;[1]TEAMS!$F$1:$F$844,[1]TEAMS!AQ$1:AQ$844,0,0)</f>
        <v>15.9</v>
      </c>
      <c r="AP209" s="7" cm="1">
        <f t="array" ref="AP209">_xlfn.XLOOKUP($C209&amp;$D209&amp;$F209,[1]TEAMS!$C$1:$C$844&amp;[1]TEAMS!$D$1:$D$844&amp;[1]TEAMS!$F$1:$F$844,[1]TEAMS!AS$1:AS$844,0,0)</f>
        <v>54.900000000000006</v>
      </c>
      <c r="AQ209" s="10" cm="1">
        <f t="array" ref="AQ209">_xlfn.XLOOKUP($C209&amp;$D209&amp;$F209,[1]TEAMS!$C$1:$C$844&amp;[1]TEAMS!$D$1:$D$844&amp;[1]TEAMS!$F$1:$F$844,[1]TEAMS!AT$1:AT$844,0,0)</f>
        <v>10</v>
      </c>
      <c r="AR209" s="10" cm="1">
        <f t="array" ref="AR209">_xlfn.XLOOKUP($C209&amp;$D209&amp;$F209,[1]TEAMS!$C$1:$C$844&amp;[1]TEAMS!$D$1:$D$844&amp;[1]TEAMS!$F$1:$F$844,[1]TEAMS!AU$1:AU$844,0,0)</f>
        <v>1</v>
      </c>
      <c r="AS209" s="10" cm="1">
        <f t="array" ref="AS209">_xlfn.XLOOKUP($C209&amp;$D209&amp;$F209,[1]TEAMS!$C$1:$C$844&amp;[1]TEAMS!$D$1:$D$844&amp;[1]TEAMS!$F$1:$F$844,[1]TEAMS!AV$1:AV$844,0,0)</f>
        <v>0.3</v>
      </c>
      <c r="AT209" s="10" cm="1">
        <f t="array" ref="AT209">_xlfn.XLOOKUP($C209&amp;$D209&amp;$F209,[1]TEAMS!$C$1:$C$844&amp;[1]TEAMS!$D$1:$D$844&amp;[1]TEAMS!$F$1:$F$844,[1]TEAMS!AW$1:AW$844,0,0)</f>
        <v>11.2</v>
      </c>
      <c r="AU209" s="10" cm="1">
        <f t="array" ref="AU209">_xlfn.XLOOKUP($C209&amp;$D209&amp;$F209,[1]TEAMS!$C$1:$C$844&amp;[1]TEAMS!$D$1:$D$844&amp;[1]TEAMS!$F$1:$F$844,[1]TEAMS!AX$1:AX$844,0,0)</f>
        <v>0.8928571428571429</v>
      </c>
      <c r="AV209" s="10" cm="1">
        <f t="array" ref="AV209">_xlfn.XLOOKUP($C209&amp;$D209&amp;$F209,[1]TEAMS!$C$1:$C$844&amp;[1]TEAMS!$D$1:$D$844&amp;[1]TEAMS!$F$1:$F$844,[1]TEAMS!AY$1:AY$844,0,0)</f>
        <v>1.3</v>
      </c>
      <c r="AW209" s="7"/>
      <c r="AX209" s="7"/>
      <c r="BB209" s="1" t="s">
        <v>218</v>
      </c>
      <c r="BC209" s="1">
        <v>2011</v>
      </c>
      <c r="BD209" s="1" t="s">
        <v>219</v>
      </c>
      <c r="BE209" s="7" t="s">
        <v>227</v>
      </c>
      <c r="BH209">
        <v>4151786</v>
      </c>
    </row>
    <row r="210" spans="1:60" x14ac:dyDescent="0.2">
      <c r="A210" s="1" t="str">
        <f t="shared" si="21"/>
        <v>2011-DAL-J.J. Barea</v>
      </c>
      <c r="B210" s="1" t="s">
        <v>218</v>
      </c>
      <c r="C210" s="1">
        <v>2011</v>
      </c>
      <c r="D210" s="1" t="s">
        <v>219</v>
      </c>
      <c r="E210" s="1" t="str">
        <f t="shared" si="23"/>
        <v>2011-DAL</v>
      </c>
      <c r="F210" s="7" t="s">
        <v>228</v>
      </c>
      <c r="G210" s="7" cm="1">
        <f t="array" ref="G210">_xlfn.XLOOKUP($C210&amp;$D210&amp;$F210,[1]TEAMS!$C$1:$C$844&amp;[1]TEAMS!$D$1:$D$844&amp;[1]TEAMS!$F$1:$F$844,[1]TEAMS!G$1:G$844,"",0)</f>
        <v>11</v>
      </c>
      <c r="H210" s="7" t="str" cm="1">
        <f t="array" ref="H210">_xlfn.XLOOKUP($C210&amp;$D210&amp;$F210,[1]TEAMS!$C$1:$C$844&amp;[1]TEAMS!$D$1:$D$844&amp;[1]TEAMS!$F$1:$F$844,[1]TEAMS!H$1:H$844,"",0)</f>
        <v>PG</v>
      </c>
      <c r="I210" s="8" cm="1">
        <f t="array" ref="I210">_xlfn.XLOOKUP($C210&amp;$D210&amp;$F210,[1]TEAMS!$C$1:$C$844&amp;[1]TEAMS!$D$1:$D$844&amp;[1]TEAMS!$F$1:$F$844,[1]TEAMS!BG$1:BG$844,"",0)</f>
        <v>1.03</v>
      </c>
      <c r="J210" s="9">
        <f t="shared" si="24"/>
        <v>1</v>
      </c>
      <c r="K210" s="7" cm="1">
        <f t="array" ref="K210">_xlfn.XLOOKUP($C210&amp;$D210&amp;$F210,[1]TEAMS!$C$1:$C$844&amp;[1]TEAMS!$D$1:$D$844&amp;[1]TEAMS!$F$1:$F$844,[1]TEAMS!J$1:J$844,"",0)</f>
        <v>70</v>
      </c>
      <c r="L210" s="7" cm="1">
        <f t="array" ref="L210">_xlfn.XLOOKUP($C210&amp;$D210&amp;$F210,[1]TEAMS!$C$1:$C$844&amp;[1]TEAMS!$D$1:$D$844&amp;[1]TEAMS!$F$1:$F$844,[1]TEAMS!L$1:L$844,"",0)</f>
        <v>180</v>
      </c>
      <c r="M210" s="10" cm="1">
        <f t="array" ref="M210">_xlfn.XLOOKUP($C210&amp;$D210&amp;$F210,[1]TEAMS!$C$1:$C$844&amp;[1]TEAMS!$D$1:$D$844&amp;[1]TEAMS!$F$1:$F$844,[1]TEAMS!N$1:N$844,"",0)</f>
        <v>25.822522282382337</v>
      </c>
      <c r="N210" s="7" cm="1">
        <f t="array" ref="N210">_xlfn.XLOOKUP($C210&amp;$D210&amp;$F210,[1]TEAMS!$C$1:$C$844&amp;[1]TEAMS!$D$1:$D$844&amp;[1]TEAMS!$F$1:$F$844,[1]TEAMS!O$1:O$844,"",0)</f>
        <v>70.75</v>
      </c>
      <c r="O210" s="11" cm="1">
        <f t="array" ref="O210">_xlfn.XLOOKUP($C210&amp;$D210&amp;$F210,[1]TEAMS!$C$1:$C$844&amp;[1]TEAMS!$D$1:$D$844&amp;[1]TEAMS!$F$1:$F$844,[1]TEAMS!P$1:P$844,"",0)</f>
        <v>1.0107142857142857</v>
      </c>
      <c r="P210" s="10" cm="1">
        <f t="array" ref="P210">_xlfn.XLOOKUP($C210&amp;$D210&amp;$F210,[1]TEAMS!$C$1:$C$844&amp;[1]TEAMS!$D$1:$D$844&amp;[1]TEAMS!$F$1:$F$844,[1]TEAMS!R$1:R$844,"",0)</f>
        <v>26.961111111111112</v>
      </c>
      <c r="Q210" s="7" t="str" cm="1">
        <f t="array" ref="Q210">_xlfn.XLOOKUP($C210&amp;$D210&amp;$F210,[1]TEAMS!$C$1:$C$844&amp;[1]TEAMS!$D$1:$D$844&amp;[1]TEAMS!$F$1:$F$844,[1]TEAMS!S$1:S$844,"",0)</f>
        <v>pr</v>
      </c>
      <c r="R210" s="7" t="str" cm="1">
        <f t="array" ref="R210">_xlfn.XLOOKUP($C210&amp;$D210&amp;$F210,[1]TEAMS!$C$1:$C$844&amp;[1]TEAMS!$D$1:$D$844&amp;[1]TEAMS!$F$1:$F$844,[1]TEAMS!T$1:T$844,"",0)</f>
        <v>Puerto Rico</v>
      </c>
      <c r="S210" s="7" t="str" cm="1">
        <f t="array" ref="S210">_xlfn.XLOOKUP($C210&amp;$D210&amp;$F210,[1]TEAMS!$C$1:$C$844&amp;[1]TEAMS!$D$1:$D$844&amp;[1]TEAMS!$F$1:$F$844,[1]TEAMS!U$1:U$844,"",0)</f>
        <v>North America</v>
      </c>
      <c r="T210" s="7" t="str" cm="1">
        <f t="array" ref="T210">_xlfn.XLOOKUP($C210&amp;$D210&amp;$F210,[1]TEAMS!$C$1:$C$844&amp;[1]TEAMS!$D$1:$D$844&amp;[1]TEAMS!$F$1:$F$844,[1]TEAMS!V$1:V$844,"",0)</f>
        <v>Caribbean</v>
      </c>
      <c r="U210" s="7" cm="1">
        <f t="array" ref="U210">_xlfn.XLOOKUP($C210&amp;$D210&amp;$F210,[1]TEAMS!$C$1:$C$844&amp;[1]TEAMS!$D$1:$D$844&amp;[1]TEAMS!$F$1:$F$844,[1]TEAMS!W$1:W$844,"",0)</f>
        <v>4</v>
      </c>
      <c r="V210" s="7" t="str" cm="1">
        <f t="array" ref="V210">_xlfn.XLOOKUP($C210&amp;$D210&amp;$F210,[1]TEAMS!$C$1:$C$844&amp;[1]TEAMS!$D$1:$D$844&amp;[1]TEAMS!$F$1:$F$844,[1]TEAMS!Z$1:Z$844,"",0)</f>
        <v>Northeastern University</v>
      </c>
      <c r="W210" s="7" t="str" cm="1">
        <f t="array" ref="W210">_xlfn.XLOOKUP($C210&amp;$D210&amp;$F210,[1]TEAMS!$C$1:$C$844&amp;[1]TEAMS!$D$1:$D$844&amp;[1]TEAMS!$F$1:$F$844,[1]TEAMS!X$1:X$844,"",0)</f>
        <v>COLONIAL</v>
      </c>
      <c r="X210" s="7" cm="1">
        <f t="array" ref="X210">_xlfn.XLOOKUP($C210&amp;$D210&amp;$F210,[1]TEAMS!$C$1:$C$844&amp;[1]TEAMS!$D$1:$D$844&amp;[1]TEAMS!$F$1:$F$844,[1]TEAMS!AF$1:AF$844,"",0)</f>
        <v>1815000</v>
      </c>
      <c r="Y210" s="8" cm="1">
        <f t="array" ref="Y210">_xlfn.XLOOKUP($C210&amp;$D210&amp;$F210,[1]TEAMS!$C$1:$C$844&amp;[1]TEAMS!$D$1:$D$844&amp;[1]TEAMS!$F$1:$F$844,[1]TEAMS!AG$1:AG$844,"",0)</f>
        <v>2.1250466427248649E-2</v>
      </c>
      <c r="Z210" s="7" cm="1">
        <f t="array" ref="Z210">_xlfn.XLOOKUP($C210&amp;$D210&amp;$F210,[1]TEAMS!$C$1:$C$844&amp;[1]TEAMS!$D$1:$D$844&amp;[1]TEAMS!$F$1:$F$844,[1]TEAMS!AJ$1:AJ$844,"",0)</f>
        <v>1669</v>
      </c>
      <c r="AA210" s="7" cm="1">
        <f t="array" ref="AA210">_xlfn.XLOOKUP($C210&amp;$D210&amp;$F210,[1]TEAMS!$C$1:$C$844&amp;[1]TEAMS!$D$1:$D$844&amp;[1]TEAMS!$F$1:$F$844,[1]TEAMS!AR$1:AR$844,"",0)</f>
        <v>16.61</v>
      </c>
      <c r="AB210" s="8">
        <f t="shared" si="22"/>
        <v>1.4068556204009135</v>
      </c>
      <c r="AC210" s="7" cm="1">
        <f t="array" ref="AC210">_xlfn.XLOOKUP($C210&amp;$D210&amp;$F210,[1]TEAMS!$C$1:$C$844&amp;[1]TEAMS!$D$1:$D$844&amp;[1]TEAMS!$F$1:$F$844,[1]TEAMS!AL$1:AL$844,0,0)</f>
        <v>1.9</v>
      </c>
      <c r="AD210" s="7" cm="1">
        <f t="array" ref="AD210">_xlfn.XLOOKUP($C210&amp;$D210&amp;$F210,[1]TEAMS!$C$1:$C$844&amp;[1]TEAMS!$D$1:$D$844&amp;[1]TEAMS!$F$1:$F$844,[1]TEAMS!AM$1:AM$844,0,0)</f>
        <v>1.4</v>
      </c>
      <c r="AE210" s="7" cm="1">
        <f t="array" ref="AE210">_xlfn.XLOOKUP($C210&amp;$D210&amp;$F210,[1]TEAMS!$C$1:$C$844&amp;[1]TEAMS!$D$1:$D$844&amp;[1]TEAMS!$F$1:$F$844,[1]TEAMS!AN$1:AN$844,0,0)</f>
        <v>3.2</v>
      </c>
      <c r="AF210" s="7"/>
      <c r="AG210" s="8">
        <f t="shared" si="25"/>
        <v>0.56718749999999996</v>
      </c>
      <c r="AH210" s="8" cm="1">
        <f t="array" ref="AH210">IF(OR($AE210="",$Z210=""),0,SUMPRODUCT(--($C$2:$C$528=$C210),--($D$2:$D$528=$D210),$Z$2:$Z$528,$AE$2:$AE$528)/SUMIFS($Z$2:$Z$528,$C$2:$C$528,$C210,$D$2:$D$528,$D210))</f>
        <v>5.349454453184471</v>
      </c>
      <c r="AI210" s="7" cm="1">
        <f t="array" ref="AI210">_xlfn.XLOOKUP($C210&amp;$D210&amp;$F210,[1]TEAMS!$C$1:$C$844&amp;[1]TEAMS!$D$1:$D$844&amp;[1]TEAMS!$F$1:$F$844,[1]TEAMS!AO$1:AO$844,"",0)</f>
        <v>-1.6</v>
      </c>
      <c r="AJ210" s="8">
        <f t="shared" si="26"/>
        <v>-1.1343749999999999</v>
      </c>
      <c r="AK210" s="8" cm="1">
        <f t="array" ref="AK210">IF(OR($AI210="",$Z210=""),0,SUMPRODUCT(--($C$2:$C$528=$C210),--($D$2:$D$528=$D210),$Z$2:$Z$528,$AI$2:$AI$528)/SUMIFS($Z$2:$Z$528,$C$2:$C$528,$C210,$D$2:$D$528,$D210))</f>
        <v>1.1683836589698047</v>
      </c>
      <c r="AL210" s="7" cm="1">
        <f t="array" ref="AL210">_xlfn.XLOOKUP($C210&amp;$D210&amp;$F210,[1]TEAMS!$C$1:$C$844&amp;[1]TEAMS!$D$1:$D$844&amp;[1]TEAMS!$F$1:$F$844,[1]TEAMS!AP$1:AP$844,"",0)</f>
        <v>-0.93</v>
      </c>
      <c r="AM210" s="8">
        <f t="shared" si="27"/>
        <v>-1.9516129032258063</v>
      </c>
      <c r="AN210" s="8" cm="1">
        <f t="array" ref="AN210">IF(OR($AL210="",$Z210=""),0,SUMPRODUCT(--($C$2:$C$528=$C210),--($D$2:$D$528=$D210),$Z$2:$Z$528,$AL$2:$AL$528)/SUMIFS($Z$2:$Z$528,$C$2:$C$528,$C210,$D$2:$D$528,$D210))</f>
        <v>0.80409185485917278</v>
      </c>
      <c r="AO210" s="7" cm="1">
        <f t="array" ref="AO210">_xlfn.XLOOKUP($C210&amp;$D210&amp;$F210,[1]TEAMS!$C$1:$C$844&amp;[1]TEAMS!$D$1:$D$844&amp;[1]TEAMS!$F$1:$F$844,[1]TEAMS!AQ$1:AQ$844,0,0)</f>
        <v>23.9</v>
      </c>
      <c r="AP210" s="7" cm="1">
        <f t="array" ref="AP210">_xlfn.XLOOKUP($C210&amp;$D210&amp;$F210,[1]TEAMS!$C$1:$C$844&amp;[1]TEAMS!$D$1:$D$844&amp;[1]TEAMS!$F$1:$F$844,[1]TEAMS!AS$1:AS$844,0,0)</f>
        <v>53.5</v>
      </c>
      <c r="AQ210" s="10" cm="1">
        <f t="array" ref="AQ210">_xlfn.XLOOKUP($C210&amp;$D210&amp;$F210,[1]TEAMS!$C$1:$C$844&amp;[1]TEAMS!$D$1:$D$844&amp;[1]TEAMS!$F$1:$F$844,[1]TEAMS!AT$1:AT$844,0,0)</f>
        <v>31.2</v>
      </c>
      <c r="AR210" s="10" cm="1">
        <f t="array" ref="AR210">_xlfn.XLOOKUP($C210&amp;$D210&amp;$F210,[1]TEAMS!$C$1:$C$844&amp;[1]TEAMS!$D$1:$D$844&amp;[1]TEAMS!$F$1:$F$844,[1]TEAMS!AU$1:AU$844,0,0)</f>
        <v>0.9</v>
      </c>
      <c r="AS210" s="10" cm="1">
        <f t="array" ref="AS210">_xlfn.XLOOKUP($C210&amp;$D210&amp;$F210,[1]TEAMS!$C$1:$C$844&amp;[1]TEAMS!$D$1:$D$844&amp;[1]TEAMS!$F$1:$F$844,[1]TEAMS!AV$1:AV$844,0,0)</f>
        <v>0</v>
      </c>
      <c r="AT210" s="10" cm="1">
        <f t="array" ref="AT210">_xlfn.XLOOKUP($C210&amp;$D210&amp;$F210,[1]TEAMS!$C$1:$C$844&amp;[1]TEAMS!$D$1:$D$844&amp;[1]TEAMS!$F$1:$F$844,[1]TEAMS!AW$1:AW$844,0,0)</f>
        <v>15.9</v>
      </c>
      <c r="AU210" s="10" cm="1">
        <f t="array" ref="AU210">_xlfn.XLOOKUP($C210&amp;$D210&amp;$F210,[1]TEAMS!$C$1:$C$844&amp;[1]TEAMS!$D$1:$D$844&amp;[1]TEAMS!$F$1:$F$844,[1]TEAMS!AX$1:AX$844,0,0)</f>
        <v>1.9622641509433962</v>
      </c>
      <c r="AV210" s="10" cm="1">
        <f t="array" ref="AV210">_xlfn.XLOOKUP($C210&amp;$D210&amp;$F210,[1]TEAMS!$C$1:$C$844&amp;[1]TEAMS!$D$1:$D$844&amp;[1]TEAMS!$F$1:$F$844,[1]TEAMS!AY$1:AY$844,0,0)</f>
        <v>0.9</v>
      </c>
      <c r="AW210" s="7"/>
      <c r="AX210" s="7"/>
      <c r="BB210" s="1" t="s">
        <v>218</v>
      </c>
      <c r="BC210" s="1">
        <v>2011</v>
      </c>
      <c r="BD210" s="1" t="s">
        <v>219</v>
      </c>
      <c r="BE210" s="7" t="s">
        <v>228</v>
      </c>
      <c r="BH210">
        <v>1815000</v>
      </c>
    </row>
    <row r="211" spans="1:60" x14ac:dyDescent="0.2">
      <c r="A211" s="1" t="str">
        <f t="shared" si="21"/>
        <v>2011-DAL-Brian Cardinal</v>
      </c>
      <c r="B211" s="1" t="s">
        <v>218</v>
      </c>
      <c r="C211" s="1">
        <v>2011</v>
      </c>
      <c r="D211" s="1" t="s">
        <v>219</v>
      </c>
      <c r="E211" s="1" t="str">
        <f t="shared" si="23"/>
        <v>2011-DAL</v>
      </c>
      <c r="F211" s="7" t="s">
        <v>229</v>
      </c>
      <c r="G211" s="7" cm="1">
        <f t="array" ref="G211">_xlfn.XLOOKUP($C211&amp;$D211&amp;$F211,[1]TEAMS!$C$1:$C$844&amp;[1]TEAMS!$D$1:$D$844&amp;[1]TEAMS!$F$1:$F$844,[1]TEAMS!G$1:G$844,"",0)</f>
        <v>35</v>
      </c>
      <c r="H211" s="7" t="str" cm="1">
        <f t="array" ref="H211">_xlfn.XLOOKUP($C211&amp;$D211&amp;$F211,[1]TEAMS!$C$1:$C$844&amp;[1]TEAMS!$D$1:$D$844&amp;[1]TEAMS!$F$1:$F$844,[1]TEAMS!H$1:H$844,"",0)</f>
        <v>SF</v>
      </c>
      <c r="I211" s="8" cm="1">
        <f t="array" ref="I211">_xlfn.XLOOKUP($C211&amp;$D211&amp;$F211,[1]TEAMS!$C$1:$C$844&amp;[1]TEAMS!$D$1:$D$844&amp;[1]TEAMS!$F$1:$F$844,[1]TEAMS!BG$1:BG$844,"",0)</f>
        <v>3.81</v>
      </c>
      <c r="J211" s="9">
        <f t="shared" si="24"/>
        <v>4</v>
      </c>
      <c r="K211" s="7" cm="1">
        <f t="array" ref="K211">_xlfn.XLOOKUP($C211&amp;$D211&amp;$F211,[1]TEAMS!$C$1:$C$844&amp;[1]TEAMS!$D$1:$D$844&amp;[1]TEAMS!$F$1:$F$844,[1]TEAMS!J$1:J$844,"",0)</f>
        <v>80</v>
      </c>
      <c r="L211" s="7" cm="1">
        <f t="array" ref="L211">_xlfn.XLOOKUP($C211&amp;$D211&amp;$F211,[1]TEAMS!$C$1:$C$844&amp;[1]TEAMS!$D$1:$D$844&amp;[1]TEAMS!$F$1:$F$844,[1]TEAMS!L$1:L$844,"",0)</f>
        <v>245</v>
      </c>
      <c r="M211" s="10" cm="1">
        <f t="array" ref="M211">_xlfn.XLOOKUP($C211&amp;$D211&amp;$F211,[1]TEAMS!$C$1:$C$844&amp;[1]TEAMS!$D$1:$D$844&amp;[1]TEAMS!$F$1:$F$844,[1]TEAMS!N$1:N$844,"",0)</f>
        <v>26.909668402777772</v>
      </c>
      <c r="N211" s="7" cm="1">
        <f t="array" ref="N211">_xlfn.XLOOKUP($C211&amp;$D211&amp;$F211,[1]TEAMS!$C$1:$C$844&amp;[1]TEAMS!$D$1:$D$844&amp;[1]TEAMS!$F$1:$F$844,[1]TEAMS!O$1:O$844,"",0)</f>
        <v>85</v>
      </c>
      <c r="O211" s="11" cm="1">
        <f t="array" ref="O211">_xlfn.XLOOKUP($C211&amp;$D211&amp;$F211,[1]TEAMS!$C$1:$C$844&amp;[1]TEAMS!$D$1:$D$844&amp;[1]TEAMS!$F$1:$F$844,[1]TEAMS!P$1:P$844,"",0)</f>
        <v>1.0625</v>
      </c>
      <c r="P211" s="10" cm="1">
        <f t="array" ref="P211">_xlfn.XLOOKUP($C211&amp;$D211&amp;$F211,[1]TEAMS!$C$1:$C$844&amp;[1]TEAMS!$D$1:$D$844&amp;[1]TEAMS!$F$1:$F$844,[1]TEAMS!R$1:R$844,"",0)</f>
        <v>34.111111111111114</v>
      </c>
      <c r="Q211" s="7" t="str" cm="1">
        <f t="array" ref="Q211">_xlfn.XLOOKUP($C211&amp;$D211&amp;$F211,[1]TEAMS!$C$1:$C$844&amp;[1]TEAMS!$D$1:$D$844&amp;[1]TEAMS!$F$1:$F$844,[1]TEAMS!S$1:S$844,"",0)</f>
        <v>us</v>
      </c>
      <c r="R211" s="7" t="str" cm="1">
        <f t="array" ref="R211">_xlfn.XLOOKUP($C211&amp;$D211&amp;$F211,[1]TEAMS!$C$1:$C$844&amp;[1]TEAMS!$D$1:$D$844&amp;[1]TEAMS!$F$1:$F$844,[1]TEAMS!T$1:T$844,"",0)</f>
        <v>United States</v>
      </c>
      <c r="S211" s="7" t="str" cm="1">
        <f t="array" ref="S211">_xlfn.XLOOKUP($C211&amp;$D211&amp;$F211,[1]TEAMS!$C$1:$C$844&amp;[1]TEAMS!$D$1:$D$844&amp;[1]TEAMS!$F$1:$F$844,[1]TEAMS!U$1:U$844,"",0)</f>
        <v>North America</v>
      </c>
      <c r="T211" s="7" t="str" cm="1">
        <f t="array" ref="T211">_xlfn.XLOOKUP($C211&amp;$D211&amp;$F211,[1]TEAMS!$C$1:$C$844&amp;[1]TEAMS!$D$1:$D$844&amp;[1]TEAMS!$F$1:$F$844,[1]TEAMS!V$1:V$844,"",0)</f>
        <v>Americas</v>
      </c>
      <c r="U211" s="7" cm="1">
        <f t="array" ref="U211">_xlfn.XLOOKUP($C211&amp;$D211&amp;$F211,[1]TEAMS!$C$1:$C$844&amp;[1]TEAMS!$D$1:$D$844&amp;[1]TEAMS!$F$1:$F$844,[1]TEAMS!W$1:W$844,"",0)</f>
        <v>10</v>
      </c>
      <c r="V211" s="7" t="str" cm="1">
        <f t="array" ref="V211">_xlfn.XLOOKUP($C211&amp;$D211&amp;$F211,[1]TEAMS!$C$1:$C$844&amp;[1]TEAMS!$D$1:$D$844&amp;[1]TEAMS!$F$1:$F$844,[1]TEAMS!Z$1:Z$844,"",0)</f>
        <v>Purdue</v>
      </c>
      <c r="W211" s="7" t="str" cm="1">
        <f t="array" ref="W211">_xlfn.XLOOKUP($C211&amp;$D211&amp;$F211,[1]TEAMS!$C$1:$C$844&amp;[1]TEAMS!$D$1:$D$844&amp;[1]TEAMS!$F$1:$F$844,[1]TEAMS!X$1:X$844,"",0)</f>
        <v>BIG10</v>
      </c>
      <c r="X211" s="7" cm="1">
        <f t="array" ref="X211">_xlfn.XLOOKUP($C211&amp;$D211&amp;$F211,[1]TEAMS!$C$1:$C$844&amp;[1]TEAMS!$D$1:$D$844&amp;[1]TEAMS!$F$1:$F$844,[1]TEAMS!AF$1:AF$844,"",0)</f>
        <v>1352181</v>
      </c>
      <c r="Y211" s="8" cm="1">
        <f t="array" ref="Y211">_xlfn.XLOOKUP($C211&amp;$D211&amp;$F211,[1]TEAMS!$C$1:$C$844&amp;[1]TEAMS!$D$1:$D$844&amp;[1]TEAMS!$F$1:$F$844,[1]TEAMS!AG$1:AG$844,"",0)</f>
        <v>1.5831667737776035E-2</v>
      </c>
      <c r="Z211" s="7" cm="1">
        <f t="array" ref="Z211">_xlfn.XLOOKUP($C211&amp;$D211&amp;$F211,[1]TEAMS!$C$1:$C$844&amp;[1]TEAMS!$D$1:$D$844&amp;[1]TEAMS!$F$1:$F$844,[1]TEAMS!AJ$1:AJ$844,"",0)</f>
        <v>618</v>
      </c>
      <c r="AA211" s="7" cm="1">
        <f t="array" ref="AA211">_xlfn.XLOOKUP($C211&amp;$D211&amp;$F211,[1]TEAMS!$C$1:$C$844&amp;[1]TEAMS!$D$1:$D$844&amp;[1]TEAMS!$F$1:$F$844,[1]TEAMS!AR$1:AR$844,"",0)</f>
        <v>17</v>
      </c>
      <c r="AB211" s="8">
        <f t="shared" si="22"/>
        <v>0.53316417153006856</v>
      </c>
      <c r="AC211" s="7" cm="1">
        <f t="array" ref="AC211">_xlfn.XLOOKUP($C211&amp;$D211&amp;$F211,[1]TEAMS!$C$1:$C$844&amp;[1]TEAMS!$D$1:$D$844&amp;[1]TEAMS!$F$1:$F$844,[1]TEAMS!AL$1:AL$844,0,0)</f>
        <v>1</v>
      </c>
      <c r="AD211" s="7" cm="1">
        <f t="array" ref="AD211">_xlfn.XLOOKUP($C211&amp;$D211&amp;$F211,[1]TEAMS!$C$1:$C$844&amp;[1]TEAMS!$D$1:$D$844&amp;[1]TEAMS!$F$1:$F$844,[1]TEAMS!AM$1:AM$844,0,0)</f>
        <v>0.7</v>
      </c>
      <c r="AE211" s="7" cm="1">
        <f t="array" ref="AE211">_xlfn.XLOOKUP($C211&amp;$D211&amp;$F211,[1]TEAMS!$C$1:$C$844&amp;[1]TEAMS!$D$1:$D$844&amp;[1]TEAMS!$F$1:$F$844,[1]TEAMS!AN$1:AN$844,0,0)</f>
        <v>1.7</v>
      </c>
      <c r="AF211" s="7"/>
      <c r="AG211" s="8">
        <f t="shared" si="25"/>
        <v>0.79540058823529414</v>
      </c>
      <c r="AH211" s="8" cm="1">
        <f t="array" ref="AH211">IF(OR($AE211="",$Z211=""),0,SUMPRODUCT(--($C$2:$C$528=$C211),--($D$2:$D$528=$D211),$Z$2:$Z$528,$AE$2:$AE$528)/SUMIFS($Z$2:$Z$528,$C$2:$C$528,$C211,$D$2:$D$528,$D211))</f>
        <v>5.349454453184471</v>
      </c>
      <c r="AI211" s="7" cm="1">
        <f t="array" ref="AI211">_xlfn.XLOOKUP($C211&amp;$D211&amp;$F211,[1]TEAMS!$C$1:$C$844&amp;[1]TEAMS!$D$1:$D$844&amp;[1]TEAMS!$F$1:$F$844,[1]TEAMS!AO$1:AO$844,"",0)</f>
        <v>0.6</v>
      </c>
      <c r="AJ211" s="8">
        <f t="shared" si="26"/>
        <v>2.2536350000000001</v>
      </c>
      <c r="AK211" s="8" cm="1">
        <f t="array" ref="AK211">IF(OR($AI211="",$Z211=""),0,SUMPRODUCT(--($C$2:$C$528=$C211),--($D$2:$D$528=$D211),$Z$2:$Z$528,$AI$2:$AI$528)/SUMIFS($Z$2:$Z$528,$C$2:$C$528,$C211,$D$2:$D$528,$D211))</f>
        <v>1.1683836589698047</v>
      </c>
      <c r="AL211" s="7" cm="1">
        <f t="array" ref="AL211">_xlfn.XLOOKUP($C211&amp;$D211&amp;$F211,[1]TEAMS!$C$1:$C$844&amp;[1]TEAMS!$D$1:$D$844&amp;[1]TEAMS!$F$1:$F$844,[1]TEAMS!AP$1:AP$844,"",0)</f>
        <v>-1.36</v>
      </c>
      <c r="AM211" s="8">
        <f t="shared" si="27"/>
        <v>-0.99425073529411767</v>
      </c>
      <c r="AN211" s="8" cm="1">
        <f t="array" ref="AN211">IF(OR($AL211="",$Z211=""),0,SUMPRODUCT(--($C$2:$C$528=$C211),--($D$2:$D$528=$D211),$Z$2:$Z$528,$AL$2:$AL$528)/SUMIFS($Z$2:$Z$528,$C$2:$C$528,$C211,$D$2:$D$528,$D211))</f>
        <v>0.80409185485917278</v>
      </c>
      <c r="AO211" s="7" cm="1">
        <f t="array" ref="AO211">_xlfn.XLOOKUP($C211&amp;$D211&amp;$F211,[1]TEAMS!$C$1:$C$844&amp;[1]TEAMS!$D$1:$D$844&amp;[1]TEAMS!$F$1:$F$844,[1]TEAMS!AQ$1:AQ$844,0,0)</f>
        <v>9.5</v>
      </c>
      <c r="AP211" s="7" cm="1">
        <f t="array" ref="AP211">_xlfn.XLOOKUP($C211&amp;$D211&amp;$F211,[1]TEAMS!$C$1:$C$844&amp;[1]TEAMS!$D$1:$D$844&amp;[1]TEAMS!$F$1:$F$844,[1]TEAMS!AS$1:AS$844,0,0)</f>
        <v>67.2</v>
      </c>
      <c r="AQ211" s="10" cm="1">
        <f t="array" ref="AQ211">_xlfn.XLOOKUP($C211&amp;$D211&amp;$F211,[1]TEAMS!$C$1:$C$844&amp;[1]TEAMS!$D$1:$D$844&amp;[1]TEAMS!$F$1:$F$844,[1]TEAMS!AT$1:AT$844,0,0)</f>
        <v>9.1</v>
      </c>
      <c r="AR211" s="10" cm="1">
        <f t="array" ref="AR211">_xlfn.XLOOKUP($C211&amp;$D211&amp;$F211,[1]TEAMS!$C$1:$C$844&amp;[1]TEAMS!$D$1:$D$844&amp;[1]TEAMS!$F$1:$F$844,[1]TEAMS!AU$1:AU$844,0,0)</f>
        <v>2</v>
      </c>
      <c r="AS211" s="10" cm="1">
        <f t="array" ref="AS211">_xlfn.XLOOKUP($C211&amp;$D211&amp;$F211,[1]TEAMS!$C$1:$C$844&amp;[1]TEAMS!$D$1:$D$844&amp;[1]TEAMS!$F$1:$F$844,[1]TEAMS!AV$1:AV$844,0,0)</f>
        <v>0.9</v>
      </c>
      <c r="AT211" s="10" cm="1">
        <f t="array" ref="AT211">_xlfn.XLOOKUP($C211&amp;$D211&amp;$F211,[1]TEAMS!$C$1:$C$844&amp;[1]TEAMS!$D$1:$D$844&amp;[1]TEAMS!$F$1:$F$844,[1]TEAMS!AW$1:AW$844,0,0)</f>
        <v>13.6</v>
      </c>
      <c r="AU211" s="10" cm="1">
        <f t="array" ref="AU211">_xlfn.XLOOKUP($C211&amp;$D211&amp;$F211,[1]TEAMS!$C$1:$C$844&amp;[1]TEAMS!$D$1:$D$844&amp;[1]TEAMS!$F$1:$F$844,[1]TEAMS!AX$1:AX$844,0,0)</f>
        <v>0.66911764705882348</v>
      </c>
      <c r="AV211" s="10" cm="1">
        <f t="array" ref="AV211">_xlfn.XLOOKUP($C211&amp;$D211&amp;$F211,[1]TEAMS!$C$1:$C$844&amp;[1]TEAMS!$D$1:$D$844&amp;[1]TEAMS!$F$1:$F$844,[1]TEAMS!AY$1:AY$844,0,0)</f>
        <v>2.9</v>
      </c>
      <c r="AW211" s="7"/>
      <c r="AX211" s="7"/>
      <c r="BB211" s="1" t="s">
        <v>218</v>
      </c>
      <c r="BC211" s="1">
        <v>2011</v>
      </c>
      <c r="BD211" s="1" t="s">
        <v>219</v>
      </c>
      <c r="BE211" s="7" t="s">
        <v>229</v>
      </c>
      <c r="BH211">
        <v>1352181</v>
      </c>
    </row>
    <row r="212" spans="1:60" x14ac:dyDescent="0.2">
      <c r="A212" s="1" t="str">
        <f t="shared" si="21"/>
        <v>2011-DAL-Rodrigue Beaubois</v>
      </c>
      <c r="B212" s="1" t="s">
        <v>218</v>
      </c>
      <c r="C212" s="1">
        <v>2011</v>
      </c>
      <c r="D212" s="1" t="s">
        <v>219</v>
      </c>
      <c r="E212" s="1" t="str">
        <f t="shared" si="23"/>
        <v>2011-DAL</v>
      </c>
      <c r="F212" s="7" t="s">
        <v>230</v>
      </c>
      <c r="G212" s="7" cm="1">
        <f t="array" ref="G212">_xlfn.XLOOKUP($C212&amp;$D212&amp;$F212,[1]TEAMS!$C$1:$C$844&amp;[1]TEAMS!$D$1:$D$844&amp;[1]TEAMS!$F$1:$F$844,[1]TEAMS!G$1:G$844,"",0)</f>
        <v>3</v>
      </c>
      <c r="H212" s="7" t="str" cm="1">
        <f t="array" ref="H212">_xlfn.XLOOKUP($C212&amp;$D212&amp;$F212,[1]TEAMS!$C$1:$C$844&amp;[1]TEAMS!$D$1:$D$844&amp;[1]TEAMS!$F$1:$F$844,[1]TEAMS!H$1:H$844,"",0)</f>
        <v>PG</v>
      </c>
      <c r="I212" s="8" cm="1">
        <f t="array" ref="I212">_xlfn.XLOOKUP($C212&amp;$D212&amp;$F212,[1]TEAMS!$C$1:$C$844&amp;[1]TEAMS!$D$1:$D$844&amp;[1]TEAMS!$F$1:$F$844,[1]TEAMS!BG$1:BG$844,"",0)</f>
        <v>1</v>
      </c>
      <c r="J212" s="9">
        <f t="shared" si="24"/>
        <v>1</v>
      </c>
      <c r="K212" s="7" cm="1">
        <f t="array" ref="K212">_xlfn.XLOOKUP($C212&amp;$D212&amp;$F212,[1]TEAMS!$C$1:$C$844&amp;[1]TEAMS!$D$1:$D$844&amp;[1]TEAMS!$F$1:$F$844,[1]TEAMS!J$1:J$844,"",0)</f>
        <v>73</v>
      </c>
      <c r="L212" s="7" cm="1">
        <f t="array" ref="L212">_xlfn.XLOOKUP($C212&amp;$D212&amp;$F212,[1]TEAMS!$C$1:$C$844&amp;[1]TEAMS!$D$1:$D$844&amp;[1]TEAMS!$F$1:$F$844,[1]TEAMS!L$1:L$844,"",0)</f>
        <v>170</v>
      </c>
      <c r="M212" s="10" cm="1">
        <f t="array" ref="M212">_xlfn.XLOOKUP($C212&amp;$D212&amp;$F212,[1]TEAMS!$C$1:$C$844&amp;[1]TEAMS!$D$1:$D$844&amp;[1]TEAMS!$F$1:$F$844,[1]TEAMS!N$1:N$844,"",0)</f>
        <v>22.424637790313465</v>
      </c>
      <c r="N212" s="7" cm="1">
        <f t="array" ref="N212">_xlfn.XLOOKUP($C212&amp;$D212&amp;$F212,[1]TEAMS!$C$1:$C$844&amp;[1]TEAMS!$D$1:$D$844&amp;[1]TEAMS!$F$1:$F$844,[1]TEAMS!O$1:O$844,"",0)</f>
        <v>82</v>
      </c>
      <c r="O212" s="11" cm="1">
        <f t="array" ref="O212">_xlfn.XLOOKUP($C212&amp;$D212&amp;$F212,[1]TEAMS!$C$1:$C$844&amp;[1]TEAMS!$D$1:$D$844&amp;[1]TEAMS!$F$1:$F$844,[1]TEAMS!P$1:P$844,"",0)</f>
        <v>1.1232876712328768</v>
      </c>
      <c r="P212" s="10" cm="1">
        <f t="array" ref="P212">_xlfn.XLOOKUP($C212&amp;$D212&amp;$F212,[1]TEAMS!$C$1:$C$844&amp;[1]TEAMS!$D$1:$D$844&amp;[1]TEAMS!$F$1:$F$844,[1]TEAMS!R$1:R$844,"",0)</f>
        <v>23.3</v>
      </c>
      <c r="Q212" s="7" t="str" cm="1">
        <f t="array" ref="Q212">_xlfn.XLOOKUP($C212&amp;$D212&amp;$F212,[1]TEAMS!$C$1:$C$844&amp;[1]TEAMS!$D$1:$D$844&amp;[1]TEAMS!$F$1:$F$844,[1]TEAMS!S$1:S$844,"",0)</f>
        <v>gp</v>
      </c>
      <c r="R212" s="7" t="str" cm="1">
        <f t="array" ref="R212">_xlfn.XLOOKUP($C212&amp;$D212&amp;$F212,[1]TEAMS!$C$1:$C$844&amp;[1]TEAMS!$D$1:$D$844&amp;[1]TEAMS!$F$1:$F$844,[1]TEAMS!T$1:T$844,"",0)</f>
        <v>Guadeloupe</v>
      </c>
      <c r="S212" s="7" t="str" cm="1">
        <f t="array" ref="S212">_xlfn.XLOOKUP($C212&amp;$D212&amp;$F212,[1]TEAMS!$C$1:$C$844&amp;[1]TEAMS!$D$1:$D$844&amp;[1]TEAMS!$F$1:$F$844,[1]TEAMS!U$1:U$844,"",0)</f>
        <v>North America</v>
      </c>
      <c r="T212" s="7" t="str" cm="1">
        <f t="array" ref="T212">_xlfn.XLOOKUP($C212&amp;$D212&amp;$F212,[1]TEAMS!$C$1:$C$844&amp;[1]TEAMS!$D$1:$D$844&amp;[1]TEAMS!$F$1:$F$844,[1]TEAMS!V$1:V$844,"",0)</f>
        <v>Caribbean</v>
      </c>
      <c r="U212" s="7" cm="1">
        <f t="array" ref="U212">_xlfn.XLOOKUP($C212&amp;$D212&amp;$F212,[1]TEAMS!$C$1:$C$844&amp;[1]TEAMS!$D$1:$D$844&amp;[1]TEAMS!$F$1:$F$844,[1]TEAMS!W$1:W$844,"",0)</f>
        <v>1</v>
      </c>
      <c r="V212" s="7" t="str" cm="1">
        <f t="array" ref="V212">_xlfn.XLOOKUP($C212&amp;$D212&amp;$F212,[1]TEAMS!$C$1:$C$844&amp;[1]TEAMS!$D$1:$D$844&amp;[1]TEAMS!$F$1:$F$844,[1]TEAMS!Z$1:Z$844,"",0)</f>
        <v>INTERNATIONAL</v>
      </c>
      <c r="W212" s="7" t="str" cm="1">
        <f t="array" ref="W212">_xlfn.XLOOKUP($C212&amp;$D212&amp;$F212,[1]TEAMS!$C$1:$C$844&amp;[1]TEAMS!$D$1:$D$844&amp;[1]TEAMS!$F$1:$F$844,[1]TEAMS!X$1:X$844,"",0)</f>
        <v>INT'L</v>
      </c>
      <c r="X212" s="7" cm="1">
        <f t="array" ref="X212">_xlfn.XLOOKUP($C212&amp;$D212&amp;$F212,[1]TEAMS!$C$1:$C$844&amp;[1]TEAMS!$D$1:$D$844&amp;[1]TEAMS!$F$1:$F$844,[1]TEAMS!AF$1:AF$844,"",0)</f>
        <v>1156080</v>
      </c>
      <c r="Y212" s="8" cm="1">
        <f t="array" ref="Y212">_xlfn.XLOOKUP($C212&amp;$D212&amp;$F212,[1]TEAMS!$C$1:$C$844&amp;[1]TEAMS!$D$1:$D$844&amp;[1]TEAMS!$F$1:$F$844,[1]TEAMS!AG$1:AG$844,"",0)</f>
        <v>1.3535668995709982E-2</v>
      </c>
      <c r="Z212" s="7" cm="1">
        <f t="array" ref="Z212">_xlfn.XLOOKUP($C212&amp;$D212&amp;$F212,[1]TEAMS!$C$1:$C$844&amp;[1]TEAMS!$D$1:$D$844&amp;[1]TEAMS!$F$1:$F$844,[1]TEAMS!AJ$1:AJ$844,"",0)</f>
        <v>496</v>
      </c>
      <c r="AA212" s="7" cm="1">
        <f t="array" ref="AA212">_xlfn.XLOOKUP($C212&amp;$D212&amp;$F212,[1]TEAMS!$C$1:$C$844&amp;[1]TEAMS!$D$1:$D$844&amp;[1]TEAMS!$F$1:$F$844,[1]TEAMS!AR$1:AR$844,"",0)</f>
        <v>15.9</v>
      </c>
      <c r="AB212" s="8">
        <f t="shared" si="22"/>
        <v>0.40022329358030961</v>
      </c>
      <c r="AC212" s="7" cm="1">
        <f t="array" ref="AC212">_xlfn.XLOOKUP($C212&amp;$D212&amp;$F212,[1]TEAMS!$C$1:$C$844&amp;[1]TEAMS!$D$1:$D$844&amp;[1]TEAMS!$F$1:$F$844,[1]TEAMS!AL$1:AL$844,0,0)</f>
        <v>-0.4</v>
      </c>
      <c r="AD212" s="7" cm="1">
        <f t="array" ref="AD212">_xlfn.XLOOKUP($C212&amp;$D212&amp;$F212,[1]TEAMS!$C$1:$C$844&amp;[1]TEAMS!$D$1:$D$844&amp;[1]TEAMS!$F$1:$F$844,[1]TEAMS!AM$1:AM$844,0,0)</f>
        <v>0.7</v>
      </c>
      <c r="AE212" s="7" cm="1">
        <f t="array" ref="AE212">_xlfn.XLOOKUP($C212&amp;$D212&amp;$F212,[1]TEAMS!$C$1:$C$844&amp;[1]TEAMS!$D$1:$D$844&amp;[1]TEAMS!$F$1:$F$844,[1]TEAMS!AN$1:AN$844,0,0)</f>
        <v>0.2</v>
      </c>
      <c r="AF212" s="7"/>
      <c r="AG212" s="8">
        <f t="shared" si="25"/>
        <v>5.7803999999999993</v>
      </c>
      <c r="AH212" s="8" cm="1">
        <f t="array" ref="AH212">IF(OR($AE212="",$Z212=""),0,SUMPRODUCT(--($C$2:$C$528=$C212),--($D$2:$D$528=$D212),$Z$2:$Z$528,$AE$2:$AE$528)/SUMIFS($Z$2:$Z$528,$C$2:$C$528,$C212,$D$2:$D$528,$D212))</f>
        <v>5.349454453184471</v>
      </c>
      <c r="AI212" s="7" cm="1">
        <f t="array" ref="AI212">_xlfn.XLOOKUP($C212&amp;$D212&amp;$F212,[1]TEAMS!$C$1:$C$844&amp;[1]TEAMS!$D$1:$D$844&amp;[1]TEAMS!$F$1:$F$844,[1]TEAMS!AO$1:AO$844,"",0)</f>
        <v>-2.7</v>
      </c>
      <c r="AJ212" s="8">
        <f t="shared" si="26"/>
        <v>-0.42817777777777777</v>
      </c>
      <c r="AK212" s="8" cm="1">
        <f t="array" ref="AK212">IF(OR($AI212="",$Z212=""),0,SUMPRODUCT(--($C$2:$C$528=$C212),--($D$2:$D$528=$D212),$Z$2:$Z$528,$AI$2:$AI$528)/SUMIFS($Z$2:$Z$528,$C$2:$C$528,$C212,$D$2:$D$528,$D212))</f>
        <v>1.1683836589698047</v>
      </c>
      <c r="AL212" s="7" cm="1">
        <f t="array" ref="AL212">_xlfn.XLOOKUP($C212&amp;$D212&amp;$F212,[1]TEAMS!$C$1:$C$844&amp;[1]TEAMS!$D$1:$D$844&amp;[1]TEAMS!$F$1:$F$844,[1]TEAMS!AP$1:AP$844,"",0)</f>
        <v>-0.94</v>
      </c>
      <c r="AM212" s="8">
        <f t="shared" si="27"/>
        <v>-1.2298723404255321</v>
      </c>
      <c r="AN212" s="8" cm="1">
        <f t="array" ref="AN212">IF(OR($AL212="",$Z212=""),0,SUMPRODUCT(--($C$2:$C$528=$C212),--($D$2:$D$528=$D212),$Z$2:$Z$528,$AL$2:$AL$528)/SUMIFS($Z$2:$Z$528,$C$2:$C$528,$C212,$D$2:$D$528,$D212))</f>
        <v>0.80409185485917278</v>
      </c>
      <c r="AO212" s="7" cm="1">
        <f t="array" ref="AO212">_xlfn.XLOOKUP($C212&amp;$D212&amp;$F212,[1]TEAMS!$C$1:$C$844&amp;[1]TEAMS!$D$1:$D$844&amp;[1]TEAMS!$F$1:$F$844,[1]TEAMS!AQ$1:AQ$844,0,0)</f>
        <v>26.7</v>
      </c>
      <c r="AP212" s="7" cm="1">
        <f t="array" ref="AP212">_xlfn.XLOOKUP($C212&amp;$D212&amp;$F212,[1]TEAMS!$C$1:$C$844&amp;[1]TEAMS!$D$1:$D$844&amp;[1]TEAMS!$F$1:$F$844,[1]TEAMS!AS$1:AS$844,0,0)</f>
        <v>50</v>
      </c>
      <c r="AQ212" s="10" cm="1">
        <f t="array" ref="AQ212">_xlfn.XLOOKUP($C212&amp;$D212&amp;$F212,[1]TEAMS!$C$1:$C$844&amp;[1]TEAMS!$D$1:$D$844&amp;[1]TEAMS!$F$1:$F$844,[1]TEAMS!AT$1:AT$844,0,0)</f>
        <v>21.9</v>
      </c>
      <c r="AR212" s="10" cm="1">
        <f t="array" ref="AR212">_xlfn.XLOOKUP($C212&amp;$D212&amp;$F212,[1]TEAMS!$C$1:$C$844&amp;[1]TEAMS!$D$1:$D$844&amp;[1]TEAMS!$F$1:$F$844,[1]TEAMS!AU$1:AU$844,0,0)</f>
        <v>2.1</v>
      </c>
      <c r="AS212" s="10" cm="1">
        <f t="array" ref="AS212">_xlfn.XLOOKUP($C212&amp;$D212&amp;$F212,[1]TEAMS!$C$1:$C$844&amp;[1]TEAMS!$D$1:$D$844&amp;[1]TEAMS!$F$1:$F$844,[1]TEAMS!AV$1:AV$844,0,0)</f>
        <v>1.2</v>
      </c>
      <c r="AT212" s="10" cm="1">
        <f t="array" ref="AT212">_xlfn.XLOOKUP($C212&amp;$D212&amp;$F212,[1]TEAMS!$C$1:$C$844&amp;[1]TEAMS!$D$1:$D$844&amp;[1]TEAMS!$F$1:$F$844,[1]TEAMS!AW$1:AW$844,0,0)</f>
        <v>16.600000000000001</v>
      </c>
      <c r="AU212" s="10" cm="1">
        <f t="array" ref="AU212">_xlfn.XLOOKUP($C212&amp;$D212&amp;$F212,[1]TEAMS!$C$1:$C$844&amp;[1]TEAMS!$D$1:$D$844&amp;[1]TEAMS!$F$1:$F$844,[1]TEAMS!AX$1:AX$844,0,0)</f>
        <v>1.3192771084337347</v>
      </c>
      <c r="AV212" s="10" cm="1">
        <f t="array" ref="AV212">_xlfn.XLOOKUP($C212&amp;$D212&amp;$F212,[1]TEAMS!$C$1:$C$844&amp;[1]TEAMS!$D$1:$D$844&amp;[1]TEAMS!$F$1:$F$844,[1]TEAMS!AY$1:AY$844,0,0)</f>
        <v>3.3</v>
      </c>
      <c r="AW212" s="7"/>
      <c r="AX212" s="7"/>
      <c r="BB212" s="1" t="s">
        <v>218</v>
      </c>
      <c r="BC212" s="1">
        <v>2011</v>
      </c>
      <c r="BD212" s="1" t="s">
        <v>219</v>
      </c>
      <c r="BE212" s="7" t="s">
        <v>230</v>
      </c>
      <c r="BH212">
        <v>1156080</v>
      </c>
    </row>
    <row r="213" spans="1:60" x14ac:dyDescent="0.2">
      <c r="A213" s="1" t="str">
        <f t="shared" si="21"/>
        <v>2011-DAL-Dominique Jones</v>
      </c>
      <c r="B213" s="1" t="s">
        <v>218</v>
      </c>
      <c r="C213" s="1">
        <v>2011</v>
      </c>
      <c r="D213" s="1" t="s">
        <v>219</v>
      </c>
      <c r="E213" s="1" t="str">
        <f t="shared" si="23"/>
        <v>2011-DAL</v>
      </c>
      <c r="F213" s="7" t="s">
        <v>231</v>
      </c>
      <c r="G213" s="7" cm="1">
        <f t="array" ref="G213">_xlfn.XLOOKUP($C213&amp;$D213&amp;$F213,[1]TEAMS!$C$1:$C$844&amp;[1]TEAMS!$D$1:$D$844&amp;[1]TEAMS!$F$1:$F$844,[1]TEAMS!G$1:G$844,"",0)</f>
        <v>20</v>
      </c>
      <c r="H213" s="7" t="str" cm="1">
        <f t="array" ref="H213">_xlfn.XLOOKUP($C213&amp;$D213&amp;$F213,[1]TEAMS!$C$1:$C$844&amp;[1]TEAMS!$D$1:$D$844&amp;[1]TEAMS!$F$1:$F$844,[1]TEAMS!H$1:H$844,"",0)</f>
        <v>SG</v>
      </c>
      <c r="I213" s="8" cm="1">
        <f t="array" ref="I213">_xlfn.XLOOKUP($C213&amp;$D213&amp;$F213,[1]TEAMS!$C$1:$C$844&amp;[1]TEAMS!$D$1:$D$844&amp;[1]TEAMS!$F$1:$F$844,[1]TEAMS!BG$1:BG$844,"",0)</f>
        <v>2.23</v>
      </c>
      <c r="J213" s="9">
        <f t="shared" si="24"/>
        <v>2</v>
      </c>
      <c r="K213" s="7" cm="1">
        <f t="array" ref="K213">_xlfn.XLOOKUP($C213&amp;$D213&amp;$F213,[1]TEAMS!$C$1:$C$844&amp;[1]TEAMS!$D$1:$D$844&amp;[1]TEAMS!$F$1:$F$844,[1]TEAMS!J$1:J$844,"",0)</f>
        <v>76</v>
      </c>
      <c r="L213" s="7" cm="1">
        <f t="array" ref="L213">_xlfn.XLOOKUP($C213&amp;$D213&amp;$F213,[1]TEAMS!$C$1:$C$844&amp;[1]TEAMS!$D$1:$D$844&amp;[1]TEAMS!$F$1:$F$844,[1]TEAMS!L$1:L$844,"",0)</f>
        <v>215</v>
      </c>
      <c r="M213" s="10" cm="1">
        <f t="array" ref="M213">_xlfn.XLOOKUP($C213&amp;$D213&amp;$F213,[1]TEAMS!$C$1:$C$844&amp;[1]TEAMS!$D$1:$D$844&amp;[1]TEAMS!$F$1:$F$844,[1]TEAMS!N$1:N$844,"",0)</f>
        <v>26.165769491083598</v>
      </c>
      <c r="N213" s="7" cm="1">
        <f t="array" ref="N213">_xlfn.XLOOKUP($C213&amp;$D213&amp;$F213,[1]TEAMS!$C$1:$C$844&amp;[1]TEAMS!$D$1:$D$844&amp;[1]TEAMS!$F$1:$F$844,[1]TEAMS!O$1:O$844,"",0)</f>
        <v>82</v>
      </c>
      <c r="O213" s="11" cm="1">
        <f t="array" ref="O213">_xlfn.XLOOKUP($C213&amp;$D213&amp;$F213,[1]TEAMS!$C$1:$C$844&amp;[1]TEAMS!$D$1:$D$844&amp;[1]TEAMS!$F$1:$F$844,[1]TEAMS!P$1:P$844,"",0)</f>
        <v>1.0789473684210527</v>
      </c>
      <c r="P213" s="10" cm="1">
        <f t="array" ref="P213">_xlfn.XLOOKUP($C213&amp;$D213&amp;$F213,[1]TEAMS!$C$1:$C$844&amp;[1]TEAMS!$D$1:$D$844&amp;[1]TEAMS!$F$1:$F$844,[1]TEAMS!R$1:R$844,"",0)</f>
        <v>22.658333333333335</v>
      </c>
      <c r="Q213" s="7" t="str" cm="1">
        <f t="array" ref="Q213">_xlfn.XLOOKUP($C213&amp;$D213&amp;$F213,[1]TEAMS!$C$1:$C$844&amp;[1]TEAMS!$D$1:$D$844&amp;[1]TEAMS!$F$1:$F$844,[1]TEAMS!S$1:S$844,"",0)</f>
        <v>us</v>
      </c>
      <c r="R213" s="7" t="str" cm="1">
        <f t="array" ref="R213">_xlfn.XLOOKUP($C213&amp;$D213&amp;$F213,[1]TEAMS!$C$1:$C$844&amp;[1]TEAMS!$D$1:$D$844&amp;[1]TEAMS!$F$1:$F$844,[1]TEAMS!T$1:T$844,"",0)</f>
        <v>United States</v>
      </c>
      <c r="S213" s="7" t="str" cm="1">
        <f t="array" ref="S213">_xlfn.XLOOKUP($C213&amp;$D213&amp;$F213,[1]TEAMS!$C$1:$C$844&amp;[1]TEAMS!$D$1:$D$844&amp;[1]TEAMS!$F$1:$F$844,[1]TEAMS!U$1:U$844,"",0)</f>
        <v>North America</v>
      </c>
      <c r="T213" s="7" t="str" cm="1">
        <f t="array" ref="T213">_xlfn.XLOOKUP($C213&amp;$D213&amp;$F213,[1]TEAMS!$C$1:$C$844&amp;[1]TEAMS!$D$1:$D$844&amp;[1]TEAMS!$F$1:$F$844,[1]TEAMS!V$1:V$844,"",0)</f>
        <v>Americas</v>
      </c>
      <c r="U213" s="7" cm="1">
        <f t="array" ref="U213">_xlfn.XLOOKUP($C213&amp;$D213&amp;$F213,[1]TEAMS!$C$1:$C$844&amp;[1]TEAMS!$D$1:$D$844&amp;[1]TEAMS!$F$1:$F$844,[1]TEAMS!W$1:W$844,"",0)</f>
        <v>1</v>
      </c>
      <c r="V213" s="7" t="str" cm="1">
        <f t="array" ref="V213">_xlfn.XLOOKUP($C213&amp;$D213&amp;$F213,[1]TEAMS!$C$1:$C$844&amp;[1]TEAMS!$D$1:$D$844&amp;[1]TEAMS!$F$1:$F$844,[1]TEAMS!Z$1:Z$844,"",0)</f>
        <v>South Florida</v>
      </c>
      <c r="W213" s="7" t="str" cm="1">
        <f t="array" ref="W213">_xlfn.XLOOKUP($C213&amp;$D213&amp;$F213,[1]TEAMS!$C$1:$C$844&amp;[1]TEAMS!$D$1:$D$844&amp;[1]TEAMS!$F$1:$F$844,[1]TEAMS!X$1:X$844,"",0)</f>
        <v>AAC</v>
      </c>
      <c r="X213" s="7" cm="1">
        <f t="array" ref="X213">_xlfn.XLOOKUP($C213&amp;$D213&amp;$F213,[1]TEAMS!$C$1:$C$844&amp;[1]TEAMS!$D$1:$D$844&amp;[1]TEAMS!$F$1:$F$844,[1]TEAMS!AF$1:AF$844,"",0)</f>
        <v>1110120</v>
      </c>
      <c r="Y213" s="8" cm="1">
        <f t="array" ref="Y213">_xlfn.XLOOKUP($C213&amp;$D213&amp;$F213,[1]TEAMS!$C$1:$C$844&amp;[1]TEAMS!$D$1:$D$844&amp;[1]TEAMS!$F$1:$F$844,[1]TEAMS!AG$1:AG$844,"",0)</f>
        <v>1.2997558011138992E-2</v>
      </c>
      <c r="Z213" s="7" cm="1">
        <f t="array" ref="Z213">_xlfn.XLOOKUP($C213&amp;$D213&amp;$F213,[1]TEAMS!$C$1:$C$844&amp;[1]TEAMS!$D$1:$D$844&amp;[1]TEAMS!$F$1:$F$844,[1]TEAMS!AJ$1:AJ$844,"",0)</f>
        <v>135</v>
      </c>
      <c r="AA213" s="7" cm="1">
        <f t="array" ref="AA213">_xlfn.XLOOKUP($C213&amp;$D213&amp;$F213,[1]TEAMS!$C$1:$C$844&amp;[1]TEAMS!$D$1:$D$844&amp;[1]TEAMS!$F$1:$F$844,[1]TEAMS!AR$1:AR$844,"",0)</f>
        <v>14.8</v>
      </c>
      <c r="AB213" s="8">
        <f t="shared" si="22"/>
        <v>0.10139558487693479</v>
      </c>
      <c r="AC213" s="7" cm="1">
        <f t="array" ref="AC213">_xlfn.XLOOKUP($C213&amp;$D213&amp;$F213,[1]TEAMS!$C$1:$C$844&amp;[1]TEAMS!$D$1:$D$844&amp;[1]TEAMS!$F$1:$F$844,[1]TEAMS!AL$1:AL$844,0,0)</f>
        <v>-0.2</v>
      </c>
      <c r="AD213" s="7" cm="1">
        <f t="array" ref="AD213">_xlfn.XLOOKUP($C213&amp;$D213&amp;$F213,[1]TEAMS!$C$1:$C$844&amp;[1]TEAMS!$D$1:$D$844&amp;[1]TEAMS!$F$1:$F$844,[1]TEAMS!AM$1:AM$844,0,0)</f>
        <v>0.2</v>
      </c>
      <c r="AE213" s="7" cm="1">
        <f t="array" ref="AE213">_xlfn.XLOOKUP($C213&amp;$D213&amp;$F213,[1]TEAMS!$C$1:$C$844&amp;[1]TEAMS!$D$1:$D$844&amp;[1]TEAMS!$F$1:$F$844,[1]TEAMS!AN$1:AN$844,0,0)</f>
        <v>0</v>
      </c>
      <c r="AF213" s="7"/>
      <c r="AG213" s="8">
        <f t="shared" si="25"/>
        <v>0</v>
      </c>
      <c r="AH213" s="8" cm="1">
        <f t="array" ref="AH213">IF(OR($AE213="",$Z213=""),0,SUMPRODUCT(--($C$2:$C$528=$C213),--($D$2:$D$528=$D213),$Z$2:$Z$528,$AE$2:$AE$528)/SUMIFS($Z$2:$Z$528,$C$2:$C$528,$C213,$D$2:$D$528,$D213))</f>
        <v>5.349454453184471</v>
      </c>
      <c r="AI213" s="7" cm="1">
        <f t="array" ref="AI213">_xlfn.XLOOKUP($C213&amp;$D213&amp;$F213,[1]TEAMS!$C$1:$C$844&amp;[1]TEAMS!$D$1:$D$844&amp;[1]TEAMS!$F$1:$F$844,[1]TEAMS!AO$1:AO$844,"",0)</f>
        <v>-3.5</v>
      </c>
      <c r="AJ213" s="8">
        <f t="shared" si="26"/>
        <v>-0.31717714285714288</v>
      </c>
      <c r="AK213" s="8" cm="1">
        <f t="array" ref="AK213">IF(OR($AI213="",$Z213=""),0,SUMPRODUCT(--($C$2:$C$528=$C213),--($D$2:$D$528=$D213),$Z$2:$Z$528,$AI$2:$AI$528)/SUMIFS($Z$2:$Z$528,$C$2:$C$528,$C213,$D$2:$D$528,$D213))</f>
        <v>1.1683836589698047</v>
      </c>
      <c r="AL213" s="7" cm="1">
        <f t="array" ref="AL213">_xlfn.XLOOKUP($C213&amp;$D213&amp;$F213,[1]TEAMS!$C$1:$C$844&amp;[1]TEAMS!$D$1:$D$844&amp;[1]TEAMS!$F$1:$F$844,[1]TEAMS!AP$1:AP$844,"",0)</f>
        <v>-0.71</v>
      </c>
      <c r="AM213" s="8">
        <f t="shared" si="27"/>
        <v>-1.563549295774648</v>
      </c>
      <c r="AN213" s="8" cm="1">
        <f t="array" ref="AN213">IF(OR($AL213="",$Z213=""),0,SUMPRODUCT(--($C$2:$C$528=$C213),--($D$2:$D$528=$D213),$Z$2:$Z$528,$AL$2:$AL$528)/SUMIFS($Z$2:$Z$528,$C$2:$C$528,$C213,$D$2:$D$528,$D213))</f>
        <v>0.80409185485917278</v>
      </c>
      <c r="AO213" s="7" cm="1">
        <f t="array" ref="AO213">_xlfn.XLOOKUP($C213&amp;$D213&amp;$F213,[1]TEAMS!$C$1:$C$844&amp;[1]TEAMS!$D$1:$D$844&amp;[1]TEAMS!$F$1:$F$844,[1]TEAMS!AQ$1:AQ$844,0,0)</f>
        <v>21.7</v>
      </c>
      <c r="AP213" s="7" cm="1">
        <f t="array" ref="AP213">_xlfn.XLOOKUP($C213&amp;$D213&amp;$F213,[1]TEAMS!$C$1:$C$844&amp;[1]TEAMS!$D$1:$D$844&amp;[1]TEAMS!$F$1:$F$844,[1]TEAMS!AS$1:AS$844,0,0)</f>
        <v>40</v>
      </c>
      <c r="AQ213" s="10" cm="1">
        <f t="array" ref="AQ213">_xlfn.XLOOKUP($C213&amp;$D213&amp;$F213,[1]TEAMS!$C$1:$C$844&amp;[1]TEAMS!$D$1:$D$844&amp;[1]TEAMS!$F$1:$F$844,[1]TEAMS!AT$1:AT$844,0,0)</f>
        <v>20.8</v>
      </c>
      <c r="AR213" s="10" cm="1">
        <f t="array" ref="AR213">_xlfn.XLOOKUP($C213&amp;$D213&amp;$F213,[1]TEAMS!$C$1:$C$844&amp;[1]TEAMS!$D$1:$D$844&amp;[1]TEAMS!$F$1:$F$844,[1]TEAMS!AU$1:AU$844,0,0)</f>
        <v>1.9</v>
      </c>
      <c r="AS213" s="10" cm="1">
        <f t="array" ref="AS213">_xlfn.XLOOKUP($C213&amp;$D213&amp;$F213,[1]TEAMS!$C$1:$C$844&amp;[1]TEAMS!$D$1:$D$844&amp;[1]TEAMS!$F$1:$F$844,[1]TEAMS!AV$1:AV$844,0,0)</f>
        <v>1.7</v>
      </c>
      <c r="AT213" s="10" cm="1">
        <f t="array" ref="AT213">_xlfn.XLOOKUP($C213&amp;$D213&amp;$F213,[1]TEAMS!$C$1:$C$844&amp;[1]TEAMS!$D$1:$D$844&amp;[1]TEAMS!$F$1:$F$844,[1]TEAMS!AW$1:AW$844,0,0)</f>
        <v>16</v>
      </c>
      <c r="AU213" s="10" cm="1">
        <f t="array" ref="AU213">_xlfn.XLOOKUP($C213&amp;$D213&amp;$F213,[1]TEAMS!$C$1:$C$844&amp;[1]TEAMS!$D$1:$D$844&amp;[1]TEAMS!$F$1:$F$844,[1]TEAMS!AX$1:AX$844,0,0)</f>
        <v>1.3</v>
      </c>
      <c r="AV213" s="10" cm="1">
        <f t="array" ref="AV213">_xlfn.XLOOKUP($C213&amp;$D213&amp;$F213,[1]TEAMS!$C$1:$C$844&amp;[1]TEAMS!$D$1:$D$844&amp;[1]TEAMS!$F$1:$F$844,[1]TEAMS!AY$1:AY$844,0,0)</f>
        <v>3.5999999999999996</v>
      </c>
      <c r="AW213" s="7"/>
      <c r="AX213" s="7"/>
      <c r="BB213" s="1" t="s">
        <v>218</v>
      </c>
      <c r="BC213" s="1">
        <v>2011</v>
      </c>
      <c r="BD213" s="1" t="s">
        <v>219</v>
      </c>
      <c r="BE213" s="7" t="s">
        <v>231</v>
      </c>
      <c r="BH213">
        <v>1110120</v>
      </c>
    </row>
    <row r="214" spans="1:60" x14ac:dyDescent="0.2">
      <c r="A214" s="1" t="str">
        <f t="shared" si="21"/>
        <v>2011-DAL-Ian Mahinmi</v>
      </c>
      <c r="B214" s="1" t="s">
        <v>218</v>
      </c>
      <c r="C214" s="1">
        <v>2011</v>
      </c>
      <c r="D214" s="1" t="s">
        <v>219</v>
      </c>
      <c r="E214" s="1" t="str">
        <f t="shared" si="23"/>
        <v>2011-DAL</v>
      </c>
      <c r="F214" s="7" t="s">
        <v>232</v>
      </c>
      <c r="G214" s="7" cm="1">
        <f t="array" ref="G214">_xlfn.XLOOKUP($C214&amp;$D214&amp;$F214,[1]TEAMS!$C$1:$C$844&amp;[1]TEAMS!$D$1:$D$844&amp;[1]TEAMS!$F$1:$F$844,[1]TEAMS!G$1:G$844,"",0)</f>
        <v>28</v>
      </c>
      <c r="H214" s="7" t="str" cm="1">
        <f t="array" ref="H214">_xlfn.XLOOKUP($C214&amp;$D214&amp;$F214,[1]TEAMS!$C$1:$C$844&amp;[1]TEAMS!$D$1:$D$844&amp;[1]TEAMS!$F$1:$F$844,[1]TEAMS!H$1:H$844,"",0)</f>
        <v>C</v>
      </c>
      <c r="I214" s="8" cm="1">
        <f t="array" ref="I214">_xlfn.XLOOKUP($C214&amp;$D214&amp;$F214,[1]TEAMS!$C$1:$C$844&amp;[1]TEAMS!$D$1:$D$844&amp;[1]TEAMS!$F$1:$F$844,[1]TEAMS!BG$1:BG$844,"",0)</f>
        <v>4.91</v>
      </c>
      <c r="J214" s="9">
        <f t="shared" si="24"/>
        <v>5</v>
      </c>
      <c r="K214" s="7" cm="1">
        <f t="array" ref="K214">_xlfn.XLOOKUP($C214&amp;$D214&amp;$F214,[1]TEAMS!$C$1:$C$844&amp;[1]TEAMS!$D$1:$D$844&amp;[1]TEAMS!$F$1:$F$844,[1]TEAMS!J$1:J$844,"",0)</f>
        <v>83</v>
      </c>
      <c r="L214" s="7" cm="1">
        <f t="array" ref="L214">_xlfn.XLOOKUP($C214&amp;$D214&amp;$F214,[1]TEAMS!$C$1:$C$844&amp;[1]TEAMS!$D$1:$D$844&amp;[1]TEAMS!$F$1:$F$844,[1]TEAMS!L$1:L$844,"",0)</f>
        <v>262</v>
      </c>
      <c r="M214" s="10" cm="1">
        <f t="array" ref="M214">_xlfn.XLOOKUP($C214&amp;$D214&amp;$F214,[1]TEAMS!$C$1:$C$844&amp;[1]TEAMS!$D$1:$D$844&amp;[1]TEAMS!$F$1:$F$844,[1]TEAMS!N$1:N$844,"",0)</f>
        <v>26.734209211240497</v>
      </c>
      <c r="N214" s="7" cm="1">
        <f t="array" ref="N214">_xlfn.XLOOKUP($C214&amp;$D214&amp;$F214,[1]TEAMS!$C$1:$C$844&amp;[1]TEAMS!$D$1:$D$844&amp;[1]TEAMS!$F$1:$F$844,[1]TEAMS!O$1:O$844,"",0)</f>
        <v>84</v>
      </c>
      <c r="O214" s="11" cm="1">
        <f t="array" ref="O214">_xlfn.XLOOKUP($C214&amp;$D214&amp;$F214,[1]TEAMS!$C$1:$C$844&amp;[1]TEAMS!$D$1:$D$844&amp;[1]TEAMS!$F$1:$F$844,[1]TEAMS!P$1:P$844,"",0)</f>
        <v>1.0120481927710843</v>
      </c>
      <c r="P214" s="10" cm="1">
        <f t="array" ref="P214">_xlfn.XLOOKUP($C214&amp;$D214&amp;$F214,[1]TEAMS!$C$1:$C$844&amp;[1]TEAMS!$D$1:$D$844&amp;[1]TEAMS!$F$1:$F$844,[1]TEAMS!R$1:R$844,"",0)</f>
        <v>24.602777777777778</v>
      </c>
      <c r="Q214" s="7" t="str" cm="1">
        <f t="array" ref="Q214">_xlfn.XLOOKUP($C214&amp;$D214&amp;$F214,[1]TEAMS!$C$1:$C$844&amp;[1]TEAMS!$D$1:$D$844&amp;[1]TEAMS!$F$1:$F$844,[1]TEAMS!S$1:S$844,"",0)</f>
        <v>fr</v>
      </c>
      <c r="R214" s="7" t="str" cm="1">
        <f t="array" ref="R214">_xlfn.XLOOKUP($C214&amp;$D214&amp;$F214,[1]TEAMS!$C$1:$C$844&amp;[1]TEAMS!$D$1:$D$844&amp;[1]TEAMS!$F$1:$F$844,[1]TEAMS!T$1:T$844,"",0)</f>
        <v>France</v>
      </c>
      <c r="S214" s="7" t="str" cm="1">
        <f t="array" ref="S214">_xlfn.XLOOKUP($C214&amp;$D214&amp;$F214,[1]TEAMS!$C$1:$C$844&amp;[1]TEAMS!$D$1:$D$844&amp;[1]TEAMS!$F$1:$F$844,[1]TEAMS!U$1:U$844,"",0)</f>
        <v>Europe</v>
      </c>
      <c r="T214" s="7" t="str" cm="1">
        <f t="array" ref="T214">_xlfn.XLOOKUP($C214&amp;$D214&amp;$F214,[1]TEAMS!$C$1:$C$844&amp;[1]TEAMS!$D$1:$D$844&amp;[1]TEAMS!$F$1:$F$844,[1]TEAMS!V$1:V$844,"",0)</f>
        <v>Eurasia</v>
      </c>
      <c r="U214" s="7" cm="1">
        <f t="array" ref="U214">_xlfn.XLOOKUP($C214&amp;$D214&amp;$F214,[1]TEAMS!$C$1:$C$844&amp;[1]TEAMS!$D$1:$D$844&amp;[1]TEAMS!$F$1:$F$844,[1]TEAMS!W$1:W$844,"",0)</f>
        <v>2</v>
      </c>
      <c r="V214" s="7" t="str" cm="1">
        <f t="array" ref="V214">_xlfn.XLOOKUP($C214&amp;$D214&amp;$F214,[1]TEAMS!$C$1:$C$844&amp;[1]TEAMS!$D$1:$D$844&amp;[1]TEAMS!$F$1:$F$844,[1]TEAMS!Z$1:Z$844,"",0)</f>
        <v>INTERNATIONAL</v>
      </c>
      <c r="W214" s="7" t="str" cm="1">
        <f t="array" ref="W214">_xlfn.XLOOKUP($C214&amp;$D214&amp;$F214,[1]TEAMS!$C$1:$C$844&amp;[1]TEAMS!$D$1:$D$844&amp;[1]TEAMS!$F$1:$F$844,[1]TEAMS!X$1:X$844,"",0)</f>
        <v>INT'L</v>
      </c>
      <c r="X214" s="7" cm="1">
        <f t="array" ref="X214">_xlfn.XLOOKUP($C214&amp;$D214&amp;$F214,[1]TEAMS!$C$1:$C$844&amp;[1]TEAMS!$D$1:$D$844&amp;[1]TEAMS!$F$1:$F$844,[1]TEAMS!AF$1:AF$844,"",0)</f>
        <v>762196</v>
      </c>
      <c r="Y214" s="8" cm="1">
        <f t="array" ref="Y214">_xlfn.XLOOKUP($C214&amp;$D214&amp;$F214,[1]TEAMS!$C$1:$C$844&amp;[1]TEAMS!$D$1:$D$844&amp;[1]TEAMS!$F$1:$F$844,[1]TEAMS!AG$1:AG$844,"",0)</f>
        <v>8.9239782418640279E-3</v>
      </c>
      <c r="Z214" s="7" cm="1">
        <f t="array" ref="Z214">_xlfn.XLOOKUP($C214&amp;$D214&amp;$F214,[1]TEAMS!$C$1:$C$844&amp;[1]TEAMS!$D$1:$D$844&amp;[1]TEAMS!$F$1:$F$844,[1]TEAMS!AJ$1:AJ$844,"",0)</f>
        <v>488</v>
      </c>
      <c r="AA214" s="7" cm="1">
        <f t="array" ref="AA214">_xlfn.XLOOKUP($C214&amp;$D214&amp;$F214,[1]TEAMS!$C$1:$C$844&amp;[1]TEAMS!$D$1:$D$844&amp;[1]TEAMS!$F$1:$F$844,[1]TEAMS!AR$1:AR$844,"",0)</f>
        <v>11.4</v>
      </c>
      <c r="AB214" s="8">
        <f t="shared" si="22"/>
        <v>0.28232428317685865</v>
      </c>
      <c r="AC214" s="7" cm="1">
        <f t="array" ref="AC214">_xlfn.XLOOKUP($C214&amp;$D214&amp;$F214,[1]TEAMS!$C$1:$C$844&amp;[1]TEAMS!$D$1:$D$844&amp;[1]TEAMS!$F$1:$F$844,[1]TEAMS!AL$1:AL$844,0,0)</f>
        <v>1</v>
      </c>
      <c r="AD214" s="7" cm="1">
        <f t="array" ref="AD214">_xlfn.XLOOKUP($C214&amp;$D214&amp;$F214,[1]TEAMS!$C$1:$C$844&amp;[1]TEAMS!$D$1:$D$844&amp;[1]TEAMS!$F$1:$F$844,[1]TEAMS!AM$1:AM$844,0,0)</f>
        <v>0.8</v>
      </c>
      <c r="AE214" s="7" cm="1">
        <f t="array" ref="AE214">_xlfn.XLOOKUP($C214&amp;$D214&amp;$F214,[1]TEAMS!$C$1:$C$844&amp;[1]TEAMS!$D$1:$D$844&amp;[1]TEAMS!$F$1:$F$844,[1]TEAMS!AN$1:AN$844,0,0)</f>
        <v>1.8</v>
      </c>
      <c r="AF214" s="7"/>
      <c r="AG214" s="8">
        <f t="shared" si="25"/>
        <v>0.42344222222222222</v>
      </c>
      <c r="AH214" s="8" cm="1">
        <f t="array" ref="AH214">IF(OR($AE214="",$Z214=""),0,SUMPRODUCT(--($C$2:$C$528=$C214),--($D$2:$D$528=$D214),$Z$2:$Z$528,$AE$2:$AE$528)/SUMIFS($Z$2:$Z$528,$C$2:$C$528,$C214,$D$2:$D$528,$D214))</f>
        <v>5.349454453184471</v>
      </c>
      <c r="AI214" s="7" cm="1">
        <f t="array" ref="AI214">_xlfn.XLOOKUP($C214&amp;$D214&amp;$F214,[1]TEAMS!$C$1:$C$844&amp;[1]TEAMS!$D$1:$D$844&amp;[1]TEAMS!$F$1:$F$844,[1]TEAMS!AO$1:AO$844,"",0)</f>
        <v>-0.8</v>
      </c>
      <c r="AJ214" s="8">
        <f t="shared" si="26"/>
        <v>-0.95274499999999995</v>
      </c>
      <c r="AK214" s="8" cm="1">
        <f t="array" ref="AK214">IF(OR($AI214="",$Z214=""),0,SUMPRODUCT(--($C$2:$C$528=$C214),--($D$2:$D$528=$D214),$Z$2:$Z$528,$AI$2:$AI$528)/SUMIFS($Z$2:$Z$528,$C$2:$C$528,$C214,$D$2:$D$528,$D214))</f>
        <v>1.1683836589698047</v>
      </c>
      <c r="AL214" s="7" cm="1">
        <f t="array" ref="AL214">_xlfn.XLOOKUP($C214&amp;$D214&amp;$F214,[1]TEAMS!$C$1:$C$844&amp;[1]TEAMS!$D$1:$D$844&amp;[1]TEAMS!$F$1:$F$844,[1]TEAMS!AP$1:AP$844,"",0)</f>
        <v>-0.02</v>
      </c>
      <c r="AM214" s="8">
        <f t="shared" si="27"/>
        <v>-38.1098</v>
      </c>
      <c r="AN214" s="8" cm="1">
        <f t="array" ref="AN214">IF(OR($AL214="",$Z214=""),0,SUMPRODUCT(--($C$2:$C$528=$C214),--($D$2:$D$528=$D214),$Z$2:$Z$528,$AL$2:$AL$528)/SUMIFS($Z$2:$Z$528,$C$2:$C$528,$C214,$D$2:$D$528,$D214))</f>
        <v>0.80409185485917278</v>
      </c>
      <c r="AO214" s="7" cm="1">
        <f t="array" ref="AO214">_xlfn.XLOOKUP($C214&amp;$D214&amp;$F214,[1]TEAMS!$C$1:$C$844&amp;[1]TEAMS!$D$1:$D$844&amp;[1]TEAMS!$F$1:$F$844,[1]TEAMS!AQ$1:AQ$844,0,0)</f>
        <v>15.3</v>
      </c>
      <c r="AP214" s="7" cm="1">
        <f t="array" ref="AP214">_xlfn.XLOOKUP($C214&amp;$D214&amp;$F214,[1]TEAMS!$C$1:$C$844&amp;[1]TEAMS!$D$1:$D$844&amp;[1]TEAMS!$F$1:$F$844,[1]TEAMS!AS$1:AS$844,0,0)</f>
        <v>64.5</v>
      </c>
      <c r="AQ214" s="10" cm="1">
        <f t="array" ref="AQ214">_xlfn.XLOOKUP($C214&amp;$D214&amp;$F214,[1]TEAMS!$C$1:$C$844&amp;[1]TEAMS!$D$1:$D$844&amp;[1]TEAMS!$F$1:$F$844,[1]TEAMS!AT$1:AT$844,0,0)</f>
        <v>2.5</v>
      </c>
      <c r="AR214" s="10" cm="1">
        <f t="array" ref="AR214">_xlfn.XLOOKUP($C214&amp;$D214&amp;$F214,[1]TEAMS!$C$1:$C$844&amp;[1]TEAMS!$D$1:$D$844&amp;[1]TEAMS!$F$1:$F$844,[1]TEAMS!AU$1:AU$844,0,0)</f>
        <v>1.5</v>
      </c>
      <c r="AS214" s="10" cm="1">
        <f t="array" ref="AS214">_xlfn.XLOOKUP($C214&amp;$D214&amp;$F214,[1]TEAMS!$C$1:$C$844&amp;[1]TEAMS!$D$1:$D$844&amp;[1]TEAMS!$F$1:$F$844,[1]TEAMS!AV$1:AV$844,0,0)</f>
        <v>2.2999999999999998</v>
      </c>
      <c r="AT214" s="10" cm="1">
        <f t="array" ref="AT214">_xlfn.XLOOKUP($C214&amp;$D214&amp;$F214,[1]TEAMS!$C$1:$C$844&amp;[1]TEAMS!$D$1:$D$844&amp;[1]TEAMS!$F$1:$F$844,[1]TEAMS!AW$1:AW$844,0,0)</f>
        <v>15.7</v>
      </c>
      <c r="AU214" s="10" cm="1">
        <f t="array" ref="AU214">_xlfn.XLOOKUP($C214&amp;$D214&amp;$F214,[1]TEAMS!$C$1:$C$844&amp;[1]TEAMS!$D$1:$D$844&amp;[1]TEAMS!$F$1:$F$844,[1]TEAMS!AX$1:AX$844,0,0)</f>
        <v>0.15923566878980894</v>
      </c>
      <c r="AV214" s="10" cm="1">
        <f t="array" ref="AV214">_xlfn.XLOOKUP($C214&amp;$D214&amp;$F214,[1]TEAMS!$C$1:$C$844&amp;[1]TEAMS!$D$1:$D$844&amp;[1]TEAMS!$F$1:$F$844,[1]TEAMS!AY$1:AY$844,0,0)</f>
        <v>3.8</v>
      </c>
      <c r="AW214" s="7"/>
      <c r="AX214" s="7"/>
      <c r="BB214" s="1" t="s">
        <v>218</v>
      </c>
      <c r="BC214" s="1">
        <v>2011</v>
      </c>
      <c r="BD214" s="1" t="s">
        <v>219</v>
      </c>
      <c r="BE214" s="7" t="s">
        <v>232</v>
      </c>
      <c r="BH214">
        <v>762196</v>
      </c>
    </row>
    <row r="215" spans="1:60" x14ac:dyDescent="0.2">
      <c r="A215" s="1" t="str">
        <f t="shared" si="21"/>
        <v>2011-DAL-Peja Stojaković</v>
      </c>
      <c r="B215" s="1" t="s">
        <v>218</v>
      </c>
      <c r="C215" s="1">
        <v>2011</v>
      </c>
      <c r="D215" s="1" t="s">
        <v>219</v>
      </c>
      <c r="E215" s="1" t="str">
        <f t="shared" si="23"/>
        <v>2011-DAL</v>
      </c>
      <c r="F215" s="7" t="s">
        <v>233</v>
      </c>
      <c r="G215" s="7" cm="1">
        <f t="array" ref="G215">_xlfn.XLOOKUP($C215&amp;$D215&amp;$F215,[1]TEAMS!$C$1:$C$844&amp;[1]TEAMS!$D$1:$D$844&amp;[1]TEAMS!$F$1:$F$844,[1]TEAMS!G$1:G$844,"",0)</f>
        <v>16</v>
      </c>
      <c r="H215" s="7" t="str" cm="1">
        <f t="array" ref="H215">_xlfn.XLOOKUP($C215&amp;$D215&amp;$F215,[1]TEAMS!$C$1:$C$844&amp;[1]TEAMS!$D$1:$D$844&amp;[1]TEAMS!$F$1:$F$844,[1]TEAMS!H$1:H$844,"",0)</f>
        <v>SF</v>
      </c>
      <c r="I215" s="8" cm="1">
        <f t="array" ref="I215">_xlfn.XLOOKUP($C215&amp;$D215&amp;$F215,[1]TEAMS!$C$1:$C$844&amp;[1]TEAMS!$D$1:$D$844&amp;[1]TEAMS!$F$1:$F$844,[1]TEAMS!BG$1:BG$844,"",0)</f>
        <v>3.37</v>
      </c>
      <c r="J215" s="9">
        <f t="shared" si="24"/>
        <v>3</v>
      </c>
      <c r="K215" s="7" cm="1">
        <f t="array" ref="K215">_xlfn.XLOOKUP($C215&amp;$D215&amp;$F215,[1]TEAMS!$C$1:$C$844&amp;[1]TEAMS!$D$1:$D$844&amp;[1]TEAMS!$F$1:$F$844,[1]TEAMS!J$1:J$844,"",0)</f>
        <v>82</v>
      </c>
      <c r="L215" s="7" cm="1">
        <f t="array" ref="L215">_xlfn.XLOOKUP($C215&amp;$D215&amp;$F215,[1]TEAMS!$C$1:$C$844&amp;[1]TEAMS!$D$1:$D$844&amp;[1]TEAMS!$F$1:$F$844,[1]TEAMS!L$1:L$844,"",0)</f>
        <v>229</v>
      </c>
      <c r="M215" s="10" cm="1">
        <f t="array" ref="M215">_xlfn.XLOOKUP($C215&amp;$D215&amp;$F215,[1]TEAMS!$C$1:$C$844&amp;[1]TEAMS!$D$1:$D$844&amp;[1]TEAMS!$F$1:$F$844,[1]TEAMS!N$1:N$844,"",0)</f>
        <v>23.940323429391579</v>
      </c>
      <c r="N215" s="7" cm="1">
        <f t="array" ref="N215">_xlfn.XLOOKUP($C215&amp;$D215&amp;$F215,[1]TEAMS!$C$1:$C$844&amp;[1]TEAMS!$D$1:$D$844&amp;[1]TEAMS!$F$1:$F$844,[1]TEAMS!O$1:O$844,"",0)</f>
        <v>83</v>
      </c>
      <c r="O215" s="11" cm="1">
        <f t="array" ref="O215">_xlfn.XLOOKUP($C215&amp;$D215&amp;$F215,[1]TEAMS!$C$1:$C$844&amp;[1]TEAMS!$D$1:$D$844&amp;[1]TEAMS!$F$1:$F$844,[1]TEAMS!P$1:P$844,"",0)</f>
        <v>1.0121951219512195</v>
      </c>
      <c r="P215" s="10" cm="1">
        <f t="array" ref="P215">_xlfn.XLOOKUP($C215&amp;$D215&amp;$F215,[1]TEAMS!$C$1:$C$844&amp;[1]TEAMS!$D$1:$D$844&amp;[1]TEAMS!$F$1:$F$844,[1]TEAMS!R$1:R$844,"",0)</f>
        <v>34.008333333333333</v>
      </c>
      <c r="Q215" s="7" t="str" cm="1">
        <f t="array" ref="Q215">_xlfn.XLOOKUP($C215&amp;$D215&amp;$F215,[1]TEAMS!$C$1:$C$844&amp;[1]TEAMS!$D$1:$D$844&amp;[1]TEAMS!$F$1:$F$844,[1]TEAMS!S$1:S$844,"",0)</f>
        <v>hr</v>
      </c>
      <c r="R215" s="7" t="str" cm="1">
        <f t="array" ref="R215">_xlfn.XLOOKUP($C215&amp;$D215&amp;$F215,[1]TEAMS!$C$1:$C$844&amp;[1]TEAMS!$D$1:$D$844&amp;[1]TEAMS!$F$1:$F$844,[1]TEAMS!T$1:T$844,"",0)</f>
        <v>Croatia</v>
      </c>
      <c r="S215" s="7" t="str" cm="1">
        <f t="array" ref="S215">_xlfn.XLOOKUP($C215&amp;$D215&amp;$F215,[1]TEAMS!$C$1:$C$844&amp;[1]TEAMS!$D$1:$D$844&amp;[1]TEAMS!$F$1:$F$844,[1]TEAMS!U$1:U$844,"",0)</f>
        <v>Europe</v>
      </c>
      <c r="T215" s="7" t="str" cm="1">
        <f t="array" ref="T215">_xlfn.XLOOKUP($C215&amp;$D215&amp;$F215,[1]TEAMS!$C$1:$C$844&amp;[1]TEAMS!$D$1:$D$844&amp;[1]TEAMS!$F$1:$F$844,[1]TEAMS!V$1:V$844,"",0)</f>
        <v>Eurasia</v>
      </c>
      <c r="U215" s="7" cm="1">
        <f t="array" ref="U215">_xlfn.XLOOKUP($C215&amp;$D215&amp;$F215,[1]TEAMS!$C$1:$C$844&amp;[1]TEAMS!$D$1:$D$844&amp;[1]TEAMS!$F$1:$F$844,[1]TEAMS!W$1:W$844,"",0)</f>
        <v>12</v>
      </c>
      <c r="V215" s="7" t="str" cm="1">
        <f t="array" ref="V215">_xlfn.XLOOKUP($C215&amp;$D215&amp;$F215,[1]TEAMS!$C$1:$C$844&amp;[1]TEAMS!$D$1:$D$844&amp;[1]TEAMS!$F$1:$F$844,[1]TEAMS!Z$1:Z$844,"",0)</f>
        <v>INTERNATIONAL</v>
      </c>
      <c r="W215" s="7" t="str" cm="1">
        <f t="array" ref="W215">_xlfn.XLOOKUP($C215&amp;$D215&amp;$F215,[1]TEAMS!$C$1:$C$844&amp;[1]TEAMS!$D$1:$D$844&amp;[1]TEAMS!$F$1:$F$844,[1]TEAMS!X$1:X$844,"",0)</f>
        <v>INT'L</v>
      </c>
      <c r="X215" s="7" cm="1">
        <f t="array" ref="X215">_xlfn.XLOOKUP($C215&amp;$D215&amp;$F215,[1]TEAMS!$C$1:$C$844&amp;[1]TEAMS!$D$1:$D$844&amp;[1]TEAMS!$F$1:$F$844,[1]TEAMS!AF$1:AF$844,"",0)</f>
        <v>636320</v>
      </c>
      <c r="Y215" s="8" cm="1">
        <f t="array" ref="Y215">_xlfn.XLOOKUP($C215&amp;$D215&amp;$F215,[1]TEAMS!$C$1:$C$844&amp;[1]TEAMS!$D$1:$D$844&amp;[1]TEAMS!$F$1:$F$844,[1]TEAMS!AG$1:AG$844,"",0)</f>
        <v>7.4501910727200324E-3</v>
      </c>
      <c r="Z215" s="7" cm="1">
        <f t="array" ref="Z215">_xlfn.XLOOKUP($C215&amp;$D215&amp;$F215,[1]TEAMS!$C$1:$C$844&amp;[1]TEAMS!$D$1:$D$844&amp;[1]TEAMS!$F$1:$F$844,[1]TEAMS!AJ$1:AJ$844,"",0)</f>
        <v>506</v>
      </c>
      <c r="AA215" s="7" cm="1">
        <f t="array" ref="AA215">_xlfn.XLOOKUP($C215&amp;$D215&amp;$F215,[1]TEAMS!$C$1:$C$844&amp;[1]TEAMS!$D$1:$D$844&amp;[1]TEAMS!$F$1:$F$844,[1]TEAMS!AR$1:AR$844,"",0)</f>
        <v>15.25</v>
      </c>
      <c r="AB215" s="8">
        <f t="shared" si="22"/>
        <v>0.39160111646790152</v>
      </c>
      <c r="AC215" s="7" cm="1">
        <f t="array" ref="AC215">_xlfn.XLOOKUP($C215&amp;$D215&amp;$F215,[1]TEAMS!$C$1:$C$844&amp;[1]TEAMS!$D$1:$D$844&amp;[1]TEAMS!$F$1:$F$844,[1]TEAMS!AL$1:AL$844,0,0)</f>
        <v>0.7</v>
      </c>
      <c r="AD215" s="7" cm="1">
        <f t="array" ref="AD215">_xlfn.XLOOKUP($C215&amp;$D215&amp;$F215,[1]TEAMS!$C$1:$C$844&amp;[1]TEAMS!$D$1:$D$844&amp;[1]TEAMS!$F$1:$F$844,[1]TEAMS!AM$1:AM$844,0,0)</f>
        <v>0.5</v>
      </c>
      <c r="AE215" s="7" cm="1">
        <f t="array" ref="AE215">_xlfn.XLOOKUP($C215&amp;$D215&amp;$F215,[1]TEAMS!$C$1:$C$844&amp;[1]TEAMS!$D$1:$D$844&amp;[1]TEAMS!$F$1:$F$844,[1]TEAMS!AN$1:AN$844,0,0)</f>
        <v>1.2</v>
      </c>
      <c r="AF215" s="7"/>
      <c r="AG215" s="8">
        <f t="shared" si="25"/>
        <v>0.53026666666666666</v>
      </c>
      <c r="AH215" s="8" cm="1">
        <f t="array" ref="AH215">IF(OR($AE215="",$Z215=""),0,SUMPRODUCT(--($C$2:$C$528=$C215),--($D$2:$D$528=$D215),$Z$2:$Z$528,$AE$2:$AE$528)/SUMIFS($Z$2:$Z$528,$C$2:$C$528,$C215,$D$2:$D$528,$D215))</f>
        <v>5.349454453184471</v>
      </c>
      <c r="AI215" s="7" cm="1">
        <f t="array" ref="AI215">_xlfn.XLOOKUP($C215&amp;$D215&amp;$F215,[1]TEAMS!$C$1:$C$844&amp;[1]TEAMS!$D$1:$D$844&amp;[1]TEAMS!$F$1:$F$844,[1]TEAMS!AO$1:AO$844,"",0)</f>
        <v>0.8</v>
      </c>
      <c r="AJ215" s="8">
        <f t="shared" si="26"/>
        <v>0.7954</v>
      </c>
      <c r="AK215" s="8" cm="1">
        <f t="array" ref="AK215">IF(OR($AI215="",$Z215=""),0,SUMPRODUCT(--($C$2:$C$528=$C215),--($D$2:$D$528=$D215),$Z$2:$Z$528,$AI$2:$AI$528)/SUMIFS($Z$2:$Z$528,$C$2:$C$528,$C215,$D$2:$D$528,$D215))</f>
        <v>1.1683836589698047</v>
      </c>
      <c r="AL215" s="7" cm="1">
        <f t="array" ref="AL215">_xlfn.XLOOKUP($C215&amp;$D215&amp;$F215,[1]TEAMS!$C$1:$C$844&amp;[1]TEAMS!$D$1:$D$844&amp;[1]TEAMS!$F$1:$F$844,[1]TEAMS!AP$1:AP$844,"",0)</f>
        <v>-0.33</v>
      </c>
      <c r="AM215" s="8">
        <f t="shared" si="27"/>
        <v>-1.9282424242424241</v>
      </c>
      <c r="AN215" s="8" cm="1">
        <f t="array" ref="AN215">IF(OR($AL215="",$Z215=""),0,SUMPRODUCT(--($C$2:$C$528=$C215),--($D$2:$D$528=$D215),$Z$2:$Z$528,$AL$2:$AL$528)/SUMIFS($Z$2:$Z$528,$C$2:$C$528,$C215,$D$2:$D$528,$D215))</f>
        <v>0.80409185485917278</v>
      </c>
      <c r="AO215" s="7" cm="1">
        <f t="array" ref="AO215">_xlfn.XLOOKUP($C215&amp;$D215&amp;$F215,[1]TEAMS!$C$1:$C$844&amp;[1]TEAMS!$D$1:$D$844&amp;[1]TEAMS!$F$1:$F$844,[1]TEAMS!AQ$1:AQ$844,0,0)</f>
        <v>18.7</v>
      </c>
      <c r="AP215" s="7" cm="1">
        <f t="array" ref="AP215">_xlfn.XLOOKUP($C215&amp;$D215&amp;$F215,[1]TEAMS!$C$1:$C$844&amp;[1]TEAMS!$D$1:$D$844&amp;[1]TEAMS!$F$1:$F$844,[1]TEAMS!AS$1:AS$844,0,0)</f>
        <v>56.3</v>
      </c>
      <c r="AQ215" s="10" cm="1">
        <f t="array" ref="AQ215">_xlfn.XLOOKUP($C215&amp;$D215&amp;$F215,[1]TEAMS!$C$1:$C$844&amp;[1]TEAMS!$D$1:$D$844&amp;[1]TEAMS!$F$1:$F$844,[1]TEAMS!AT$1:AT$844,0,0)</f>
        <v>7</v>
      </c>
      <c r="AR215" s="10" cm="1">
        <f t="array" ref="AR215">_xlfn.XLOOKUP($C215&amp;$D215&amp;$F215,[1]TEAMS!$C$1:$C$844&amp;[1]TEAMS!$D$1:$D$844&amp;[1]TEAMS!$F$1:$F$844,[1]TEAMS!AU$1:AU$844,0,0)</f>
        <v>1.1000000000000001</v>
      </c>
      <c r="AS215" s="10" cm="1">
        <f t="array" ref="AS215">_xlfn.XLOOKUP($C215&amp;$D215&amp;$F215,[1]TEAMS!$C$1:$C$844&amp;[1]TEAMS!$D$1:$D$844&amp;[1]TEAMS!$F$1:$F$844,[1]TEAMS!AV$1:AV$844,0,0)</f>
        <v>0.3</v>
      </c>
      <c r="AT215" s="10" cm="1">
        <f t="array" ref="AT215">_xlfn.XLOOKUP($C215&amp;$D215&amp;$F215,[1]TEAMS!$C$1:$C$844&amp;[1]TEAMS!$D$1:$D$844&amp;[1]TEAMS!$F$1:$F$844,[1]TEAMS!AW$1:AW$844,0,0)</f>
        <v>5.4</v>
      </c>
      <c r="AU215" s="10" cm="1">
        <f t="array" ref="AU215">_xlfn.XLOOKUP($C215&amp;$D215&amp;$F215,[1]TEAMS!$C$1:$C$844&amp;[1]TEAMS!$D$1:$D$844&amp;[1]TEAMS!$F$1:$F$844,[1]TEAMS!AX$1:AX$844,0,0)</f>
        <v>1.2962962962962963</v>
      </c>
      <c r="AV215" s="10" cm="1">
        <f t="array" ref="AV215">_xlfn.XLOOKUP($C215&amp;$D215&amp;$F215,[1]TEAMS!$C$1:$C$844&amp;[1]TEAMS!$D$1:$D$844&amp;[1]TEAMS!$F$1:$F$844,[1]TEAMS!AY$1:AY$844,0,0)</f>
        <v>1.4000000000000001</v>
      </c>
      <c r="AW215" s="7"/>
      <c r="AX215" s="7"/>
      <c r="BB215" s="1" t="s">
        <v>218</v>
      </c>
      <c r="BC215" s="1">
        <v>2011</v>
      </c>
      <c r="BD215" s="1" t="s">
        <v>219</v>
      </c>
      <c r="BE215" s="7" t="s">
        <v>233</v>
      </c>
      <c r="BH215">
        <v>636320</v>
      </c>
    </row>
    <row r="216" spans="1:60" x14ac:dyDescent="0.2">
      <c r="A216" s="1" t="str">
        <f t="shared" si="21"/>
        <v>2011-DAL-Steve Novak</v>
      </c>
      <c r="B216" s="1" t="s">
        <v>218</v>
      </c>
      <c r="C216" s="1">
        <v>2011</v>
      </c>
      <c r="D216" s="1" t="s">
        <v>219</v>
      </c>
      <c r="E216" s="1" t="str">
        <f t="shared" si="23"/>
        <v>2011-DAL</v>
      </c>
      <c r="F216" s="7" t="s">
        <v>234</v>
      </c>
      <c r="G216" s="7" cm="1">
        <f t="array" ref="G216">_xlfn.XLOOKUP($C216&amp;$D216&amp;$F216,[1]TEAMS!$C$1:$C$844&amp;[1]TEAMS!$D$1:$D$844&amp;[1]TEAMS!$F$1:$F$844,[1]TEAMS!G$1:G$844,"",0)</f>
        <v>21</v>
      </c>
      <c r="H216" s="7" t="str" cm="1">
        <f t="array" ref="H216">_xlfn.XLOOKUP($C216&amp;$D216&amp;$F216,[1]TEAMS!$C$1:$C$844&amp;[1]TEAMS!$D$1:$D$844&amp;[1]TEAMS!$F$1:$F$844,[1]TEAMS!H$1:H$844,"",0)</f>
        <v>SF</v>
      </c>
      <c r="I216" s="8" cm="1">
        <f t="array" ref="I216">_xlfn.XLOOKUP($C216&amp;$D216&amp;$F216,[1]TEAMS!$C$1:$C$844&amp;[1]TEAMS!$D$1:$D$844&amp;[1]TEAMS!$F$1:$F$844,[1]TEAMS!BG$1:BG$844,"",0)</f>
        <v>3.62</v>
      </c>
      <c r="J216" s="9">
        <f t="shared" si="24"/>
        <v>4</v>
      </c>
      <c r="K216" s="7" cm="1">
        <f t="array" ref="K216">_xlfn.XLOOKUP($C216&amp;$D216&amp;$F216,[1]TEAMS!$C$1:$C$844&amp;[1]TEAMS!$D$1:$D$844&amp;[1]TEAMS!$F$1:$F$844,[1]TEAMS!J$1:J$844,"",0)</f>
        <v>82</v>
      </c>
      <c r="L216" s="7" cm="1">
        <f t="array" ref="L216">_xlfn.XLOOKUP($C216&amp;$D216&amp;$F216,[1]TEAMS!$C$1:$C$844&amp;[1]TEAMS!$D$1:$D$844&amp;[1]TEAMS!$F$1:$F$844,[1]TEAMS!L$1:L$844,"",0)</f>
        <v>225</v>
      </c>
      <c r="M216" s="10" cm="1">
        <f t="array" ref="M216">_xlfn.XLOOKUP($C216&amp;$D216&amp;$F216,[1]TEAMS!$C$1:$C$844&amp;[1]TEAMS!$D$1:$D$844&amp;[1]TEAMS!$F$1:$F$844,[1]TEAMS!N$1:N$844,"",0)</f>
        <v>23.522151841105266</v>
      </c>
      <c r="N216" s="7" cm="1">
        <f t="array" ref="N216">_xlfn.XLOOKUP($C216&amp;$D216&amp;$F216,[1]TEAMS!$C$1:$C$844&amp;[1]TEAMS!$D$1:$D$844&amp;[1]TEAMS!$F$1:$F$844,[1]TEAMS!O$1:O$844,"",0)</f>
        <v>82</v>
      </c>
      <c r="O216" s="11" cm="1">
        <f t="array" ref="O216">_xlfn.XLOOKUP($C216&amp;$D216&amp;$F216,[1]TEAMS!$C$1:$C$844&amp;[1]TEAMS!$D$1:$D$844&amp;[1]TEAMS!$F$1:$F$844,[1]TEAMS!P$1:P$844,"",0)</f>
        <v>1</v>
      </c>
      <c r="P216" s="10" cm="1">
        <f t="array" ref="P216">_xlfn.XLOOKUP($C216&amp;$D216&amp;$F216,[1]TEAMS!$C$1:$C$844&amp;[1]TEAMS!$D$1:$D$844&amp;[1]TEAMS!$F$1:$F$844,[1]TEAMS!R$1:R$844,"",0)</f>
        <v>27.997222222222224</v>
      </c>
      <c r="Q216" s="7" t="str" cm="1">
        <f t="array" ref="Q216">_xlfn.XLOOKUP($C216&amp;$D216&amp;$F216,[1]TEAMS!$C$1:$C$844&amp;[1]TEAMS!$D$1:$D$844&amp;[1]TEAMS!$F$1:$F$844,[1]TEAMS!S$1:S$844,"",0)</f>
        <v>us</v>
      </c>
      <c r="R216" s="7" t="str" cm="1">
        <f t="array" ref="R216">_xlfn.XLOOKUP($C216&amp;$D216&amp;$F216,[1]TEAMS!$C$1:$C$844&amp;[1]TEAMS!$D$1:$D$844&amp;[1]TEAMS!$F$1:$F$844,[1]TEAMS!T$1:T$844,"",0)</f>
        <v>United States</v>
      </c>
      <c r="S216" s="7" t="str" cm="1">
        <f t="array" ref="S216">_xlfn.XLOOKUP($C216&amp;$D216&amp;$F216,[1]TEAMS!$C$1:$C$844&amp;[1]TEAMS!$D$1:$D$844&amp;[1]TEAMS!$F$1:$F$844,[1]TEAMS!U$1:U$844,"",0)</f>
        <v>North America</v>
      </c>
      <c r="T216" s="7" t="str" cm="1">
        <f t="array" ref="T216">_xlfn.XLOOKUP($C216&amp;$D216&amp;$F216,[1]TEAMS!$C$1:$C$844&amp;[1]TEAMS!$D$1:$D$844&amp;[1]TEAMS!$F$1:$F$844,[1]TEAMS!V$1:V$844,"",0)</f>
        <v>Americas</v>
      </c>
      <c r="U216" s="7" cm="1">
        <f t="array" ref="U216">_xlfn.XLOOKUP($C216&amp;$D216&amp;$F216,[1]TEAMS!$C$1:$C$844&amp;[1]TEAMS!$D$1:$D$844&amp;[1]TEAMS!$F$1:$F$844,[1]TEAMS!W$1:W$844,"",0)</f>
        <v>4</v>
      </c>
      <c r="V216" s="7" t="str" cm="1">
        <f t="array" ref="V216">_xlfn.XLOOKUP($C216&amp;$D216&amp;$F216,[1]TEAMS!$C$1:$C$844&amp;[1]TEAMS!$D$1:$D$844&amp;[1]TEAMS!$F$1:$F$844,[1]TEAMS!Z$1:Z$844,"",0)</f>
        <v>Marquette</v>
      </c>
      <c r="W216" s="7" t="str" cm="1">
        <f t="array" ref="W216">_xlfn.XLOOKUP($C216&amp;$D216&amp;$F216,[1]TEAMS!$C$1:$C$844&amp;[1]TEAMS!$D$1:$D$844&amp;[1]TEAMS!$F$1:$F$844,[1]TEAMS!X$1:X$844,"",0)</f>
        <v>BIG EAST</v>
      </c>
      <c r="X216" s="7" cm="1">
        <f t="array" ref="X216">_xlfn.XLOOKUP($C216&amp;$D216&amp;$F216,[1]TEAMS!$C$1:$C$844&amp;[1]TEAMS!$D$1:$D$844&amp;[1]TEAMS!$F$1:$F$844,[1]TEAMS!AF$1:AF$844,"",0)</f>
        <v>384766</v>
      </c>
      <c r="Y216" s="8" cm="1">
        <f t="array" ref="Y216">_xlfn.XLOOKUP($C216&amp;$D216&amp;$F216,[1]TEAMS!$C$1:$C$844&amp;[1]TEAMS!$D$1:$D$844&amp;[1]TEAMS!$F$1:$F$844,[1]TEAMS!AG$1:AG$844,"",0)</f>
        <v>4.5049349671331977E-3</v>
      </c>
      <c r="Z216" s="7" cm="1">
        <f t="array" ref="Z216">_xlfn.XLOOKUP($C216&amp;$D216&amp;$F216,[1]TEAMS!$C$1:$C$844&amp;[1]TEAMS!$D$1:$D$844&amp;[1]TEAMS!$F$1:$F$844,[1]TEAMS!AJ$1:AJ$844,"",0)</f>
        <v>18</v>
      </c>
      <c r="AA216" s="7" cm="1">
        <f t="array" ref="AA216">_xlfn.XLOOKUP($C216&amp;$D216&amp;$F216,[1]TEAMS!$C$1:$C$844&amp;[1]TEAMS!$D$1:$D$844&amp;[1]TEAMS!$F$1:$F$844,[1]TEAMS!AR$1:AR$844,"",0)</f>
        <v>13.7</v>
      </c>
      <c r="AB216" s="8">
        <f t="shared" si="22"/>
        <v>1.2514590205531591E-2</v>
      </c>
      <c r="AC216" s="7" cm="1">
        <f t="array" ref="AC216">_xlfn.XLOOKUP($C216&amp;$D216&amp;$F216,[1]TEAMS!$C$1:$C$844&amp;[1]TEAMS!$D$1:$D$844&amp;[1]TEAMS!$F$1:$F$844,[1]TEAMS!AL$1:AL$844,0,0)</f>
        <v>0.1</v>
      </c>
      <c r="AD216" s="7" cm="1">
        <f t="array" ref="AD216">_xlfn.XLOOKUP($C216&amp;$D216&amp;$F216,[1]TEAMS!$C$1:$C$844&amp;[1]TEAMS!$D$1:$D$844&amp;[1]TEAMS!$F$1:$F$844,[1]TEAMS!AM$1:AM$844,0,0)</f>
        <v>0</v>
      </c>
      <c r="AE216" s="7" cm="1">
        <f t="array" ref="AE216">_xlfn.XLOOKUP($C216&amp;$D216&amp;$F216,[1]TEAMS!$C$1:$C$844&amp;[1]TEAMS!$D$1:$D$844&amp;[1]TEAMS!$F$1:$F$844,[1]TEAMS!AN$1:AN$844,0,0)</f>
        <v>0.1</v>
      </c>
      <c r="AF216" s="7"/>
      <c r="AG216" s="8">
        <f t="shared" si="25"/>
        <v>3.8476599999999999</v>
      </c>
      <c r="AH216" s="8" cm="1">
        <f t="array" ref="AH216">IF(OR($AE216="",$Z216=""),0,SUMPRODUCT(--($C$2:$C$528=$C216),--($D$2:$D$528=$D216),$Z$2:$Z$528,$AE$2:$AE$528)/SUMIFS($Z$2:$Z$528,$C$2:$C$528,$C216,$D$2:$D$528,$D216))</f>
        <v>5.349454453184471</v>
      </c>
      <c r="AI216" s="7" cm="1">
        <f t="array" ref="AI216">_xlfn.XLOOKUP($C216&amp;$D216&amp;$F216,[1]TEAMS!$C$1:$C$844&amp;[1]TEAMS!$D$1:$D$844&amp;[1]TEAMS!$F$1:$F$844,[1]TEAMS!AO$1:AO$844,"",0)</f>
        <v>-0.2</v>
      </c>
      <c r="AJ216" s="8">
        <f t="shared" si="26"/>
        <v>-1.9238299999999999</v>
      </c>
      <c r="AK216" s="8" cm="1">
        <f t="array" ref="AK216">IF(OR($AI216="",$Z216=""),0,SUMPRODUCT(--($C$2:$C$528=$C216),--($D$2:$D$528=$D216),$Z$2:$Z$528,$AI$2:$AI$528)/SUMIFS($Z$2:$Z$528,$C$2:$C$528,$C216,$D$2:$D$528,$D216))</f>
        <v>1.1683836589698047</v>
      </c>
      <c r="AL216" s="7" cm="1">
        <f t="array" ref="AL216">_xlfn.XLOOKUP($C216&amp;$D216&amp;$F216,[1]TEAMS!$C$1:$C$844&amp;[1]TEAMS!$D$1:$D$844&amp;[1]TEAMS!$F$1:$F$844,[1]TEAMS!AP$1:AP$844,"",0)</f>
        <v>-1.72</v>
      </c>
      <c r="AM216" s="8">
        <f t="shared" si="27"/>
        <v>-0.22370116279069768</v>
      </c>
      <c r="AN216" s="8" cm="1">
        <f t="array" ref="AN216">IF(OR($AL216="",$Z216=""),0,SUMPRODUCT(--($C$2:$C$528=$C216),--($D$2:$D$528=$D216),$Z$2:$Z$528,$AL$2:$AL$528)/SUMIFS($Z$2:$Z$528,$C$2:$C$528,$C216,$D$2:$D$528,$D216))</f>
        <v>0.80409185485917278</v>
      </c>
      <c r="AO216" s="7" cm="1">
        <f t="array" ref="AO216">_xlfn.XLOOKUP($C216&amp;$D216&amp;$F216,[1]TEAMS!$C$1:$C$844&amp;[1]TEAMS!$D$1:$D$844&amp;[1]TEAMS!$F$1:$F$844,[1]TEAMS!AQ$1:AQ$844,0,0)</f>
        <v>20.8</v>
      </c>
      <c r="AP216" s="7" cm="1">
        <f t="array" ref="AP216">_xlfn.XLOOKUP($C216&amp;$D216&amp;$F216,[1]TEAMS!$C$1:$C$844&amp;[1]TEAMS!$D$1:$D$844&amp;[1]TEAMS!$F$1:$F$844,[1]TEAMS!AS$1:AS$844,0,0)</f>
        <v>68.8</v>
      </c>
      <c r="AQ216" s="10" cm="1">
        <f t="array" ref="AQ216">_xlfn.XLOOKUP($C216&amp;$D216&amp;$F216,[1]TEAMS!$C$1:$C$844&amp;[1]TEAMS!$D$1:$D$844&amp;[1]TEAMS!$F$1:$F$844,[1]TEAMS!AT$1:AT$844,0,0)</f>
        <v>0</v>
      </c>
      <c r="AR216" s="10" cm="1">
        <f t="array" ref="AR216">_xlfn.XLOOKUP($C216&amp;$D216&amp;$F216,[1]TEAMS!$C$1:$C$844&amp;[1]TEAMS!$D$1:$D$844&amp;[1]TEAMS!$F$1:$F$844,[1]TEAMS!AU$1:AU$844,0,0)</f>
        <v>0</v>
      </c>
      <c r="AS216" s="10" cm="1">
        <f t="array" ref="AS216">_xlfn.XLOOKUP($C216&amp;$D216&amp;$F216,[1]TEAMS!$C$1:$C$844&amp;[1]TEAMS!$D$1:$D$844&amp;[1]TEAMS!$F$1:$F$844,[1]TEAMS!AV$1:AV$844,0,0)</f>
        <v>0</v>
      </c>
      <c r="AT216" s="10" cm="1">
        <f t="array" ref="AT216">_xlfn.XLOOKUP($C216&amp;$D216&amp;$F216,[1]TEAMS!$C$1:$C$844&amp;[1]TEAMS!$D$1:$D$844&amp;[1]TEAMS!$F$1:$F$844,[1]TEAMS!AW$1:AW$844,0,0)</f>
        <v>0</v>
      </c>
      <c r="AU216" s="10" cm="1">
        <f t="array" ref="AU216">_xlfn.XLOOKUP($C216&amp;$D216&amp;$F216,[1]TEAMS!$C$1:$C$844&amp;[1]TEAMS!$D$1:$D$844&amp;[1]TEAMS!$F$1:$F$844,[1]TEAMS!AX$1:AX$844,0,0)</f>
        <v>0</v>
      </c>
      <c r="AV216" s="10" cm="1">
        <f t="array" ref="AV216">_xlfn.XLOOKUP($C216&amp;$D216&amp;$F216,[1]TEAMS!$C$1:$C$844&amp;[1]TEAMS!$D$1:$D$844&amp;[1]TEAMS!$F$1:$F$844,[1]TEAMS!AY$1:AY$844,0,0)</f>
        <v>0</v>
      </c>
      <c r="AW216" s="7"/>
      <c r="AX216" s="7"/>
      <c r="BB216" s="1" t="s">
        <v>218</v>
      </c>
      <c r="BC216" s="1">
        <v>2011</v>
      </c>
      <c r="BD216" s="1" t="s">
        <v>219</v>
      </c>
      <c r="BE216" s="7" t="s">
        <v>234</v>
      </c>
      <c r="BH216">
        <v>384766</v>
      </c>
    </row>
    <row r="217" spans="1:60" x14ac:dyDescent="0.2">
      <c r="A217" s="1" t="str">
        <f t="shared" si="21"/>
        <v>2011-DAL-Sasha Pavlović</v>
      </c>
      <c r="B217" s="1" t="s">
        <v>218</v>
      </c>
      <c r="C217" s="1">
        <v>2011</v>
      </c>
      <c r="D217" s="1" t="s">
        <v>219</v>
      </c>
      <c r="E217" s="1" t="str">
        <f t="shared" si="23"/>
        <v>2011-DAL</v>
      </c>
      <c r="F217" s="7" t="s">
        <v>235</v>
      </c>
      <c r="G217" s="7" cm="1">
        <f t="array" ref="G217">_xlfn.XLOOKUP($C217&amp;$D217&amp;$F217,[1]TEAMS!$C$1:$C$844&amp;[1]TEAMS!$D$1:$D$844&amp;[1]TEAMS!$F$1:$F$844,[1]TEAMS!G$1:G$844,"",0)</f>
        <v>7</v>
      </c>
      <c r="H217" s="7" t="str" cm="1">
        <f t="array" ref="H217">_xlfn.XLOOKUP($C217&amp;$D217&amp;$F217,[1]TEAMS!$C$1:$C$844&amp;[1]TEAMS!$D$1:$D$844&amp;[1]TEAMS!$F$1:$F$844,[1]TEAMS!H$1:H$844,"",0)</f>
        <v>SF</v>
      </c>
      <c r="I217" s="8" cm="1">
        <f t="array" ref="I217">_xlfn.XLOOKUP($C217&amp;$D217&amp;$F217,[1]TEAMS!$C$1:$C$844&amp;[1]TEAMS!$D$1:$D$844&amp;[1]TEAMS!$F$1:$F$844,[1]TEAMS!BG$1:BG$844,"",0)</f>
        <v>3.23</v>
      </c>
      <c r="J217" s="9">
        <f t="shared" si="24"/>
        <v>3</v>
      </c>
      <c r="K217" s="7" cm="1">
        <f t="array" ref="K217">_xlfn.XLOOKUP($C217&amp;$D217&amp;$F217,[1]TEAMS!$C$1:$C$844&amp;[1]TEAMS!$D$1:$D$844&amp;[1]TEAMS!$F$1:$F$844,[1]TEAMS!J$1:J$844,"",0)</f>
        <v>80</v>
      </c>
      <c r="L217" s="7" cm="1">
        <f t="array" ref="L217">_xlfn.XLOOKUP($C217&amp;$D217&amp;$F217,[1]TEAMS!$C$1:$C$844&amp;[1]TEAMS!$D$1:$D$844&amp;[1]TEAMS!$F$1:$F$844,[1]TEAMS!L$1:L$844,"",0)</f>
        <v>220</v>
      </c>
      <c r="M217" s="10" cm="1">
        <f t="array" ref="M217">_xlfn.XLOOKUP($C217&amp;$D217&amp;$F217,[1]TEAMS!$C$1:$C$844&amp;[1]TEAMS!$D$1:$D$844&amp;[1]TEAMS!$F$1:$F$844,[1]TEAMS!N$1:N$844,"",0)</f>
        <v>24.163783871882082</v>
      </c>
      <c r="N217" s="7" cm="1">
        <f t="array" ref="N217">_xlfn.XLOOKUP($C217&amp;$D217&amp;$F217,[1]TEAMS!$C$1:$C$844&amp;[1]TEAMS!$D$1:$D$844&amp;[1]TEAMS!$F$1:$F$844,[1]TEAMS!O$1:O$844,"",0)</f>
        <v>82</v>
      </c>
      <c r="O217" s="11" cm="1">
        <f t="array" ref="O217">_xlfn.XLOOKUP($C217&amp;$D217&amp;$F217,[1]TEAMS!$C$1:$C$844&amp;[1]TEAMS!$D$1:$D$844&amp;[1]TEAMS!$F$1:$F$844,[1]TEAMS!P$1:P$844,"",0)</f>
        <v>1.0249999999999999</v>
      </c>
      <c r="P217" s="10" cm="1">
        <f t="array" ref="P217">_xlfn.XLOOKUP($C217&amp;$D217&amp;$F217,[1]TEAMS!$C$1:$C$844&amp;[1]TEAMS!$D$1:$D$844&amp;[1]TEAMS!$F$1:$F$844,[1]TEAMS!R$1:R$844,"",0)</f>
        <v>27.574999999999999</v>
      </c>
      <c r="Q217" s="7" t="str" cm="1">
        <f t="array" ref="Q217">_xlfn.XLOOKUP($C217&amp;$D217&amp;$F217,[1]TEAMS!$C$1:$C$844&amp;[1]TEAMS!$D$1:$D$844&amp;[1]TEAMS!$F$1:$F$844,[1]TEAMS!S$1:S$844,"",0)</f>
        <v>me</v>
      </c>
      <c r="R217" s="7" t="str" cm="1">
        <f t="array" ref="R217">_xlfn.XLOOKUP($C217&amp;$D217&amp;$F217,[1]TEAMS!$C$1:$C$844&amp;[1]TEAMS!$D$1:$D$844&amp;[1]TEAMS!$F$1:$F$844,[1]TEAMS!T$1:T$844,"",0)</f>
        <v>Montenegro</v>
      </c>
      <c r="S217" s="7" t="str" cm="1">
        <f t="array" ref="S217">_xlfn.XLOOKUP($C217&amp;$D217&amp;$F217,[1]TEAMS!$C$1:$C$844&amp;[1]TEAMS!$D$1:$D$844&amp;[1]TEAMS!$F$1:$F$844,[1]TEAMS!U$1:U$844,"",0)</f>
        <v>Europe</v>
      </c>
      <c r="T217" s="7" t="str" cm="1">
        <f t="array" ref="T217">_xlfn.XLOOKUP($C217&amp;$D217&amp;$F217,[1]TEAMS!$C$1:$C$844&amp;[1]TEAMS!$D$1:$D$844&amp;[1]TEAMS!$F$1:$F$844,[1]TEAMS!V$1:V$844,"",0)</f>
        <v>Eurasia</v>
      </c>
      <c r="U217" s="7" cm="1">
        <f t="array" ref="U217">_xlfn.XLOOKUP($C217&amp;$D217&amp;$F217,[1]TEAMS!$C$1:$C$844&amp;[1]TEAMS!$D$1:$D$844&amp;[1]TEAMS!$F$1:$F$844,[1]TEAMS!W$1:W$844,"",0)</f>
        <v>7</v>
      </c>
      <c r="V217" s="7" t="str" cm="1">
        <f t="array" ref="V217">_xlfn.XLOOKUP($C217&amp;$D217&amp;$F217,[1]TEAMS!$C$1:$C$844&amp;[1]TEAMS!$D$1:$D$844&amp;[1]TEAMS!$F$1:$F$844,[1]TEAMS!Z$1:Z$844,"",0)</f>
        <v>INTERNATIONAL</v>
      </c>
      <c r="W217" s="7" t="str" cm="1">
        <f t="array" ref="W217">_xlfn.XLOOKUP($C217&amp;$D217&amp;$F217,[1]TEAMS!$C$1:$C$844&amp;[1]TEAMS!$D$1:$D$844&amp;[1]TEAMS!$F$1:$F$844,[1]TEAMS!X$1:X$844,"",0)</f>
        <v>INT'L</v>
      </c>
      <c r="X217" s="7" cm="1">
        <f t="array" ref="X217">_xlfn.XLOOKUP($C217&amp;$D217&amp;$F217,[1]TEAMS!$C$1:$C$844&amp;[1]TEAMS!$D$1:$D$844&amp;[1]TEAMS!$F$1:$F$844,[1]TEAMS!AF$1:AF$844,"",0)</f>
        <v>134863</v>
      </c>
      <c r="Y217" s="8" cm="1">
        <f t="array" ref="Y217">_xlfn.XLOOKUP($C217&amp;$D217&amp;$F217,[1]TEAMS!$C$1:$C$844&amp;[1]TEAMS!$D$1:$D$844&amp;[1]TEAMS!$F$1:$F$844,[1]TEAMS!AG$1:AG$844,"",0)</f>
        <v>1.5790091756352805E-3</v>
      </c>
      <c r="Z217" s="7" cm="1">
        <f t="array" ref="Z217">_xlfn.XLOOKUP($C217&amp;$D217&amp;$F217,[1]TEAMS!$C$1:$C$844&amp;[1]TEAMS!$D$1:$D$844&amp;[1]TEAMS!$F$1:$F$844,[1]TEAMS!AJ$1:AJ$844,"",0)</f>
        <v>163</v>
      </c>
      <c r="AA217" s="7" t="str" cm="1">
        <f t="array" ref="AA217">_xlfn.XLOOKUP($C217&amp;$D217&amp;$F217,[1]TEAMS!$C$1:$C$844&amp;[1]TEAMS!$D$1:$D$844&amp;[1]TEAMS!$F$1:$F$844,[1]TEAMS!AR$1:AR$844,"",0)</f>
        <v/>
      </c>
      <c r="AB217" s="8">
        <f t="shared" si="22"/>
        <v>0</v>
      </c>
      <c r="AC217" s="7" cm="1">
        <f t="array" ref="AC217">_xlfn.XLOOKUP($C217&amp;$D217&amp;$F217,[1]TEAMS!$C$1:$C$844&amp;[1]TEAMS!$D$1:$D$844&amp;[1]TEAMS!$F$1:$F$844,[1]TEAMS!AL$1:AL$844,0,0)</f>
        <v>0</v>
      </c>
      <c r="AD217" s="7" cm="1">
        <f t="array" ref="AD217">_xlfn.XLOOKUP($C217&amp;$D217&amp;$F217,[1]TEAMS!$C$1:$C$844&amp;[1]TEAMS!$D$1:$D$844&amp;[1]TEAMS!$F$1:$F$844,[1]TEAMS!AM$1:AM$844,0,0)</f>
        <v>0.2</v>
      </c>
      <c r="AE217" s="7" cm="1">
        <f t="array" ref="AE217">_xlfn.XLOOKUP($C217&amp;$D217&amp;$F217,[1]TEAMS!$C$1:$C$844&amp;[1]TEAMS!$D$1:$D$844&amp;[1]TEAMS!$F$1:$F$844,[1]TEAMS!AN$1:AN$844,0,0)</f>
        <v>0.2</v>
      </c>
      <c r="AF217" s="7"/>
      <c r="AG217" s="8">
        <f t="shared" si="25"/>
        <v>0.674315</v>
      </c>
      <c r="AH217" s="8" cm="1">
        <f t="array" ref="AH217">IF(OR($AE217="",$Z217=""),0,SUMPRODUCT(--($C$2:$C$528=$C217),--($D$2:$D$528=$D217),$Z$2:$Z$528,$AE$2:$AE$528)/SUMIFS($Z$2:$Z$528,$C$2:$C$528,$C217,$D$2:$D$528,$D217))</f>
        <v>5.349454453184471</v>
      </c>
      <c r="AI217" s="7" cm="1">
        <f t="array" ref="AI217">_xlfn.XLOOKUP($C217&amp;$D217&amp;$F217,[1]TEAMS!$C$1:$C$844&amp;[1]TEAMS!$D$1:$D$844&amp;[1]TEAMS!$F$1:$F$844,[1]TEAMS!AO$1:AO$844,"",0)</f>
        <v>-4.5</v>
      </c>
      <c r="AJ217" s="8">
        <f t="shared" si="26"/>
        <v>-2.9969555555555558E-2</v>
      </c>
      <c r="AK217" s="8" cm="1">
        <f t="array" ref="AK217">IF(OR($AI217="",$Z217=""),0,SUMPRODUCT(--($C$2:$C$528=$C217),--($D$2:$D$528=$D217),$Z$2:$Z$528,$AI$2:$AI$528)/SUMIFS($Z$2:$Z$528,$C$2:$C$528,$C217,$D$2:$D$528,$D217))</f>
        <v>1.1683836589698047</v>
      </c>
      <c r="AL217" s="7" cm="1">
        <f t="array" ref="AL217">_xlfn.XLOOKUP($C217&amp;$D217&amp;$F217,[1]TEAMS!$C$1:$C$844&amp;[1]TEAMS!$D$1:$D$844&amp;[1]TEAMS!$F$1:$F$844,[1]TEAMS!AP$1:AP$844,"",0)</f>
        <v>-2</v>
      </c>
      <c r="AM217" s="8">
        <f t="shared" si="27"/>
        <v>-6.7431500000000005E-2</v>
      </c>
      <c r="AN217" s="8" cm="1">
        <f t="array" ref="AN217">IF(OR($AL217="",$Z217=""),0,SUMPRODUCT(--($C$2:$C$528=$C217),--($D$2:$D$528=$D217),$Z$2:$Z$528,$AL$2:$AL$528)/SUMIFS($Z$2:$Z$528,$C$2:$C$528,$C217,$D$2:$D$528,$D217))</f>
        <v>0.80409185485917278</v>
      </c>
      <c r="AO217" s="7" cm="1">
        <f t="array" ref="AO217">_xlfn.XLOOKUP($C217&amp;$D217&amp;$F217,[1]TEAMS!$C$1:$C$844&amp;[1]TEAMS!$D$1:$D$844&amp;[1]TEAMS!$F$1:$F$844,[1]TEAMS!AQ$1:AQ$844,0,0)</f>
        <v>12.1</v>
      </c>
      <c r="AP217" s="7" cm="1">
        <f t="array" ref="AP217">_xlfn.XLOOKUP($C217&amp;$D217&amp;$F217,[1]TEAMS!$C$1:$C$844&amp;[1]TEAMS!$D$1:$D$844&amp;[1]TEAMS!$F$1:$F$844,[1]TEAMS!AS$1:AS$844,0,0)</f>
        <v>55.1</v>
      </c>
      <c r="AQ217" s="10" cm="1">
        <f t="array" ref="AQ217">_xlfn.XLOOKUP($C217&amp;$D217&amp;$F217,[1]TEAMS!$C$1:$C$844&amp;[1]TEAMS!$D$1:$D$844&amp;[1]TEAMS!$F$1:$F$844,[1]TEAMS!AT$1:AT$844,0,0)</f>
        <v>6.3</v>
      </c>
      <c r="AR217" s="10" cm="1">
        <f t="array" ref="AR217">_xlfn.XLOOKUP($C217&amp;$D217&amp;$F217,[1]TEAMS!$C$1:$C$844&amp;[1]TEAMS!$D$1:$D$844&amp;[1]TEAMS!$F$1:$F$844,[1]TEAMS!AU$1:AU$844,0,0)</f>
        <v>1.6</v>
      </c>
      <c r="AS217" s="10" cm="1">
        <f t="array" ref="AS217">_xlfn.XLOOKUP($C217&amp;$D217&amp;$F217,[1]TEAMS!$C$1:$C$844&amp;[1]TEAMS!$D$1:$D$844&amp;[1]TEAMS!$F$1:$F$844,[1]TEAMS!AV$1:AV$844,0,0)</f>
        <v>1.4</v>
      </c>
      <c r="AT217" s="10" cm="1">
        <f t="array" ref="AT217">_xlfn.XLOOKUP($C217&amp;$D217&amp;$F217,[1]TEAMS!$C$1:$C$844&amp;[1]TEAMS!$D$1:$D$844&amp;[1]TEAMS!$F$1:$F$844,[1]TEAMS!AW$1:AW$844,0,0)</f>
        <v>11.8</v>
      </c>
      <c r="AU217" s="10" cm="1">
        <f t="array" ref="AU217">_xlfn.XLOOKUP($C217&amp;$D217&amp;$F217,[1]TEAMS!$C$1:$C$844&amp;[1]TEAMS!$D$1:$D$844&amp;[1]TEAMS!$F$1:$F$844,[1]TEAMS!AX$1:AX$844,0,0)</f>
        <v>0.53389830508474567</v>
      </c>
      <c r="AV217" s="10" cm="1">
        <f t="array" ref="AV217">_xlfn.XLOOKUP($C217&amp;$D217&amp;$F217,[1]TEAMS!$C$1:$C$844&amp;[1]TEAMS!$D$1:$D$844&amp;[1]TEAMS!$F$1:$F$844,[1]TEAMS!AY$1:AY$844,0,0)</f>
        <v>3</v>
      </c>
      <c r="AW217" s="7"/>
      <c r="AX217" s="7"/>
      <c r="BB217" s="1" t="s">
        <v>218</v>
      </c>
      <c r="BC217" s="1">
        <v>2011</v>
      </c>
      <c r="BD217" s="1" t="s">
        <v>219</v>
      </c>
      <c r="BE217" s="7" t="s">
        <v>235</v>
      </c>
      <c r="BH217">
        <v>134863</v>
      </c>
    </row>
    <row r="218" spans="1:60" x14ac:dyDescent="0.2">
      <c r="A218" s="1" t="str">
        <f t="shared" si="21"/>
        <v>2011-DAL-Alexis Ajinça</v>
      </c>
      <c r="B218" s="1" t="s">
        <v>218</v>
      </c>
      <c r="C218" s="1">
        <v>2011</v>
      </c>
      <c r="D218" s="1" t="s">
        <v>219</v>
      </c>
      <c r="E218" s="1" t="str">
        <f t="shared" si="23"/>
        <v>2011-DAL</v>
      </c>
      <c r="F218" s="7" t="s">
        <v>236</v>
      </c>
      <c r="G218" s="7" cm="1">
        <f t="array" ref="G218">_xlfn.XLOOKUP($C218&amp;$D218&amp;$F218,[1]TEAMS!$C$1:$C$844&amp;[1]TEAMS!$D$1:$D$844&amp;[1]TEAMS!$F$1:$F$844,[1]TEAMS!G$1:G$844,"",0)</f>
        <v>8</v>
      </c>
      <c r="H218" s="7" t="str" cm="1">
        <f t="array" ref="H218">_xlfn.XLOOKUP($C218&amp;$D218&amp;$F218,[1]TEAMS!$C$1:$C$844&amp;[1]TEAMS!$D$1:$D$844&amp;[1]TEAMS!$F$1:$F$844,[1]TEAMS!H$1:H$844,"",0)</f>
        <v>C</v>
      </c>
      <c r="I218" s="8" cm="1">
        <f t="array" ref="I218">_xlfn.XLOOKUP($C218&amp;$D218&amp;$F218,[1]TEAMS!$C$1:$C$844&amp;[1]TEAMS!$D$1:$D$844&amp;[1]TEAMS!$F$1:$F$844,[1]TEAMS!BG$1:BG$844,"",0)</f>
        <v>5</v>
      </c>
      <c r="J218" s="9">
        <f t="shared" si="24"/>
        <v>5</v>
      </c>
      <c r="K218" s="7" cm="1">
        <f t="array" ref="K218">_xlfn.XLOOKUP($C218&amp;$D218&amp;$F218,[1]TEAMS!$C$1:$C$844&amp;[1]TEAMS!$D$1:$D$844&amp;[1]TEAMS!$F$1:$F$844,[1]TEAMS!J$1:J$844,"",0)</f>
        <v>86</v>
      </c>
      <c r="L218" s="7" cm="1">
        <f t="array" ref="L218">_xlfn.XLOOKUP($C218&amp;$D218&amp;$F218,[1]TEAMS!$C$1:$C$844&amp;[1]TEAMS!$D$1:$D$844&amp;[1]TEAMS!$F$1:$F$844,[1]TEAMS!L$1:L$844,"",0)</f>
        <v>248</v>
      </c>
      <c r="M218" s="10" cm="1">
        <f t="array" ref="M218">_xlfn.XLOOKUP($C218&amp;$D218&amp;$F218,[1]TEAMS!$C$1:$C$844&amp;[1]TEAMS!$D$1:$D$844&amp;[1]TEAMS!$F$1:$F$844,[1]TEAMS!N$1:N$844,"",0)</f>
        <v>23.570946065103524</v>
      </c>
      <c r="N218" s="7" cm="1">
        <f t="array" ref="N218">_xlfn.XLOOKUP($C218&amp;$D218&amp;$F218,[1]TEAMS!$C$1:$C$844&amp;[1]TEAMS!$D$1:$D$844&amp;[1]TEAMS!$F$1:$F$844,[1]TEAMS!O$1:O$844,"",0)</f>
        <v>92</v>
      </c>
      <c r="O218" s="11" cm="1">
        <f t="array" ref="O218">_xlfn.XLOOKUP($C218&amp;$D218&amp;$F218,[1]TEAMS!$C$1:$C$844&amp;[1]TEAMS!$D$1:$D$844&amp;[1]TEAMS!$F$1:$F$844,[1]TEAMS!P$1:P$844,"",0)</f>
        <v>1.069767441860465</v>
      </c>
      <c r="P218" s="10" cm="1">
        <f t="array" ref="P218">_xlfn.XLOOKUP($C218&amp;$D218&amp;$F218,[1]TEAMS!$C$1:$C$844&amp;[1]TEAMS!$D$1:$D$844&amp;[1]TEAMS!$F$1:$F$844,[1]TEAMS!R$1:R$844,"",0)</f>
        <v>23.1</v>
      </c>
      <c r="Q218" s="7" t="str" cm="1">
        <f t="array" ref="Q218">_xlfn.XLOOKUP($C218&amp;$D218&amp;$F218,[1]TEAMS!$C$1:$C$844&amp;[1]TEAMS!$D$1:$D$844&amp;[1]TEAMS!$F$1:$F$844,[1]TEAMS!S$1:S$844,"",0)</f>
        <v>fr</v>
      </c>
      <c r="R218" s="7" t="str" cm="1">
        <f t="array" ref="R218">_xlfn.XLOOKUP($C218&amp;$D218&amp;$F218,[1]TEAMS!$C$1:$C$844&amp;[1]TEAMS!$D$1:$D$844&amp;[1]TEAMS!$F$1:$F$844,[1]TEAMS!T$1:T$844,"",0)</f>
        <v>France</v>
      </c>
      <c r="S218" s="7" t="str" cm="1">
        <f t="array" ref="S218">_xlfn.XLOOKUP($C218&amp;$D218&amp;$F218,[1]TEAMS!$C$1:$C$844&amp;[1]TEAMS!$D$1:$D$844&amp;[1]TEAMS!$F$1:$F$844,[1]TEAMS!U$1:U$844,"",0)</f>
        <v>Europe</v>
      </c>
      <c r="T218" s="7" t="str" cm="1">
        <f t="array" ref="T218">_xlfn.XLOOKUP($C218&amp;$D218&amp;$F218,[1]TEAMS!$C$1:$C$844&amp;[1]TEAMS!$D$1:$D$844&amp;[1]TEAMS!$F$1:$F$844,[1]TEAMS!V$1:V$844,"",0)</f>
        <v>Eurasia</v>
      </c>
      <c r="U218" s="7" cm="1">
        <f t="array" ref="U218">_xlfn.XLOOKUP($C218&amp;$D218&amp;$F218,[1]TEAMS!$C$1:$C$844&amp;[1]TEAMS!$D$1:$D$844&amp;[1]TEAMS!$F$1:$F$844,[1]TEAMS!W$1:W$844,"",0)</f>
        <v>2</v>
      </c>
      <c r="V218" s="7" t="str" cm="1">
        <f t="array" ref="V218">_xlfn.XLOOKUP($C218&amp;$D218&amp;$F218,[1]TEAMS!$C$1:$C$844&amp;[1]TEAMS!$D$1:$D$844&amp;[1]TEAMS!$F$1:$F$844,[1]TEAMS!Z$1:Z$844,"",0)</f>
        <v>INTERNATIONAL</v>
      </c>
      <c r="W218" s="7" t="str" cm="1">
        <f t="array" ref="W218">_xlfn.XLOOKUP($C218&amp;$D218&amp;$F218,[1]TEAMS!$C$1:$C$844&amp;[1]TEAMS!$D$1:$D$844&amp;[1]TEAMS!$F$1:$F$844,[1]TEAMS!X$1:X$844,"",0)</f>
        <v>INT'L</v>
      </c>
      <c r="X218" s="7" cm="1">
        <f t="array" ref="X218">_xlfn.XLOOKUP($C218&amp;$D218&amp;$F218,[1]TEAMS!$C$1:$C$844&amp;[1]TEAMS!$D$1:$D$844&amp;[1]TEAMS!$F$1:$F$844,[1]TEAMS!AF$1:AF$844,"",0)</f>
        <v>0</v>
      </c>
      <c r="Y218" s="8" cm="1">
        <f t="array" ref="Y218">_xlfn.XLOOKUP($C218&amp;$D218&amp;$F218,[1]TEAMS!$C$1:$C$844&amp;[1]TEAMS!$D$1:$D$844&amp;[1]TEAMS!$F$1:$F$844,[1]TEAMS!AG$1:AG$844,"",0)</f>
        <v>0</v>
      </c>
      <c r="Z218" s="7" cm="1">
        <f t="array" ref="Z218">_xlfn.XLOOKUP($C218&amp;$D218&amp;$F218,[1]TEAMS!$C$1:$C$844&amp;[1]TEAMS!$D$1:$D$844&amp;[1]TEAMS!$F$1:$F$844,[1]TEAMS!AJ$1:AJ$844,"",0)</f>
        <v>75</v>
      </c>
      <c r="AA218" s="7" cm="1">
        <f t="array" ref="AA218">_xlfn.XLOOKUP($C218&amp;$D218&amp;$F218,[1]TEAMS!$C$1:$C$844&amp;[1]TEAMS!$D$1:$D$844&amp;[1]TEAMS!$F$1:$F$844,[1]TEAMS!AR$1:AR$844,"",0)</f>
        <v>12</v>
      </c>
      <c r="AB218" s="8">
        <f t="shared" si="22"/>
        <v>4.5673686881502154E-2</v>
      </c>
      <c r="AC218" s="7" cm="1">
        <f t="array" ref="AC218">_xlfn.XLOOKUP($C218&amp;$D218&amp;$F218,[1]TEAMS!$C$1:$C$844&amp;[1]TEAMS!$D$1:$D$844&amp;[1]TEAMS!$F$1:$F$844,[1]TEAMS!AL$1:AL$844,0,0)</f>
        <v>0</v>
      </c>
      <c r="AD218" s="7" cm="1">
        <f t="array" ref="AD218">_xlfn.XLOOKUP($C218&amp;$D218&amp;$F218,[1]TEAMS!$C$1:$C$844&amp;[1]TEAMS!$D$1:$D$844&amp;[1]TEAMS!$F$1:$F$844,[1]TEAMS!AM$1:AM$844,0,0)</f>
        <v>0.1</v>
      </c>
      <c r="AE218" s="7" cm="1">
        <f t="array" ref="AE218">_xlfn.XLOOKUP($C218&amp;$D218&amp;$F218,[1]TEAMS!$C$1:$C$844&amp;[1]TEAMS!$D$1:$D$844&amp;[1]TEAMS!$F$1:$F$844,[1]TEAMS!AN$1:AN$844,0,0)</f>
        <v>0.1</v>
      </c>
      <c r="AF218" s="7"/>
      <c r="AG218" s="8">
        <f t="shared" si="25"/>
        <v>0</v>
      </c>
      <c r="AH218" s="8" cm="1">
        <f t="array" ref="AH218">IF(OR($AE218="",$Z218=""),0,SUMPRODUCT(--($C$2:$C$528=$C218),--($D$2:$D$528=$D218),$Z$2:$Z$528,$AE$2:$AE$528)/SUMIFS($Z$2:$Z$528,$C$2:$C$528,$C218,$D$2:$D$528,$D218))</f>
        <v>5.349454453184471</v>
      </c>
      <c r="AI218" s="7" cm="1">
        <f t="array" ref="AI218">_xlfn.XLOOKUP($C218&amp;$D218&amp;$F218,[1]TEAMS!$C$1:$C$844&amp;[1]TEAMS!$D$1:$D$844&amp;[1]TEAMS!$F$1:$F$844,[1]TEAMS!AO$1:AO$844,"",0)</f>
        <v>-1</v>
      </c>
      <c r="AJ218" s="8">
        <f t="shared" si="26"/>
        <v>0</v>
      </c>
      <c r="AK218" s="8" cm="1">
        <f t="array" ref="AK218">IF(OR($AI218="",$Z218=""),0,SUMPRODUCT(--($C$2:$C$528=$C218),--($D$2:$D$528=$D218),$Z$2:$Z$528,$AI$2:$AI$528)/SUMIFS($Z$2:$Z$528,$C$2:$C$528,$C218,$D$2:$D$528,$D218))</f>
        <v>1.1683836589698047</v>
      </c>
      <c r="AL218" s="7" cm="1">
        <f t="array" ref="AL218">_xlfn.XLOOKUP($C218&amp;$D218&amp;$F218,[1]TEAMS!$C$1:$C$844&amp;[1]TEAMS!$D$1:$D$844&amp;[1]TEAMS!$F$1:$F$844,[1]TEAMS!AP$1:AP$844,"",0)</f>
        <v>-0.85</v>
      </c>
      <c r="AM218" s="8">
        <f t="shared" si="27"/>
        <v>0</v>
      </c>
      <c r="AN218" s="8" cm="1">
        <f t="array" ref="AN218">IF(OR($AL218="",$Z218=""),0,SUMPRODUCT(--($C$2:$C$528=$C218),--($D$2:$D$528=$D218),$Z$2:$Z$528,$AL$2:$AL$528)/SUMIFS($Z$2:$Z$528,$C$2:$C$528,$C218,$D$2:$D$528,$D218))</f>
        <v>0.80409185485917278</v>
      </c>
      <c r="AO218" s="7" cm="1">
        <f t="array" ref="AO218">_xlfn.XLOOKUP($C218&amp;$D218&amp;$F218,[1]TEAMS!$C$1:$C$844&amp;[1]TEAMS!$D$1:$D$844&amp;[1]TEAMS!$F$1:$F$844,[1]TEAMS!AQ$1:AQ$844,0,0)</f>
        <v>21.4</v>
      </c>
      <c r="AP218" s="7" cm="1">
        <f t="array" ref="AP218">_xlfn.XLOOKUP($C218&amp;$D218&amp;$F218,[1]TEAMS!$C$1:$C$844&amp;[1]TEAMS!$D$1:$D$844&amp;[1]TEAMS!$F$1:$F$844,[1]TEAMS!AS$1:AS$844,0,0)</f>
        <v>43.5</v>
      </c>
      <c r="AQ218" s="10" cm="1">
        <f t="array" ref="AQ218">_xlfn.XLOOKUP($C218&amp;$D218&amp;$F218,[1]TEAMS!$C$1:$C$844&amp;[1]TEAMS!$D$1:$D$844&amp;[1]TEAMS!$F$1:$F$844,[1]TEAMS!AT$1:AT$844,0,0)</f>
        <v>4.3</v>
      </c>
      <c r="AR218" s="10" cm="1">
        <f t="array" ref="AR218">_xlfn.XLOOKUP($C218&amp;$D218&amp;$F218,[1]TEAMS!$C$1:$C$844&amp;[1]TEAMS!$D$1:$D$844&amp;[1]TEAMS!$F$1:$F$844,[1]TEAMS!AU$1:AU$844,0,0)</f>
        <v>2.1</v>
      </c>
      <c r="AS218" s="10" cm="1">
        <f t="array" ref="AS218">_xlfn.XLOOKUP($C218&amp;$D218&amp;$F218,[1]TEAMS!$C$1:$C$844&amp;[1]TEAMS!$D$1:$D$844&amp;[1]TEAMS!$F$1:$F$844,[1]TEAMS!AV$1:AV$844,0,0)</f>
        <v>5.0999999999999996</v>
      </c>
      <c r="AT218" s="10" cm="1">
        <f t="array" ref="AT218">_xlfn.XLOOKUP($C218&amp;$D218&amp;$F218,[1]TEAMS!$C$1:$C$844&amp;[1]TEAMS!$D$1:$D$844&amp;[1]TEAMS!$F$1:$F$844,[1]TEAMS!AW$1:AW$844,0,0)</f>
        <v>2.9</v>
      </c>
      <c r="AU218" s="10" cm="1">
        <f t="array" ref="AU218">_xlfn.XLOOKUP($C218&amp;$D218&amp;$F218,[1]TEAMS!$C$1:$C$844&amp;[1]TEAMS!$D$1:$D$844&amp;[1]TEAMS!$F$1:$F$844,[1]TEAMS!AX$1:AX$844,0,0)</f>
        <v>1.4827586206896552</v>
      </c>
      <c r="AV218" s="10" cm="1">
        <f t="array" ref="AV218">_xlfn.XLOOKUP($C218&amp;$D218&amp;$F218,[1]TEAMS!$C$1:$C$844&amp;[1]TEAMS!$D$1:$D$844&amp;[1]TEAMS!$F$1:$F$844,[1]TEAMS!AY$1:AY$844,0,0)</f>
        <v>7.1999999999999993</v>
      </c>
      <c r="AW218" s="7"/>
      <c r="AX218" s="7"/>
      <c r="BB218" s="1" t="s">
        <v>218</v>
      </c>
      <c r="BC218" s="1">
        <v>2011</v>
      </c>
      <c r="BD218" s="1" t="s">
        <v>219</v>
      </c>
      <c r="BE218" s="7" t="s">
        <v>236</v>
      </c>
      <c r="BH218">
        <v>0</v>
      </c>
    </row>
    <row r="219" spans="1:60" x14ac:dyDescent="0.2">
      <c r="A219" s="1" t="str">
        <f t="shared" si="21"/>
        <v>2011-DAL-Corey Brewer</v>
      </c>
      <c r="B219" s="1" t="s">
        <v>218</v>
      </c>
      <c r="C219" s="1">
        <v>2011</v>
      </c>
      <c r="D219" s="1" t="s">
        <v>219</v>
      </c>
      <c r="E219" s="1" t="str">
        <f t="shared" si="23"/>
        <v>2011-DAL</v>
      </c>
      <c r="F219" s="7" t="s">
        <v>237</v>
      </c>
      <c r="G219" s="7" cm="1">
        <f t="array" ref="G219">_xlfn.XLOOKUP($C219&amp;$D219&amp;$F219,[1]TEAMS!$C$1:$C$844&amp;[1]TEAMS!$D$1:$D$844&amp;[1]TEAMS!$F$1:$F$844,[1]TEAMS!G$1:G$844,"",0)</f>
        <v>13</v>
      </c>
      <c r="H219" s="7" t="str" cm="1">
        <f t="array" ref="H219">_xlfn.XLOOKUP($C219&amp;$D219&amp;$F219,[1]TEAMS!$C$1:$C$844&amp;[1]TEAMS!$D$1:$D$844&amp;[1]TEAMS!$F$1:$F$844,[1]TEAMS!H$1:H$844,"",0)</f>
        <v>SG</v>
      </c>
      <c r="I219" s="8" cm="1">
        <f t="array" ref="I219">_xlfn.XLOOKUP($C219&amp;$D219&amp;$F219,[1]TEAMS!$C$1:$C$844&amp;[1]TEAMS!$D$1:$D$844&amp;[1]TEAMS!$F$1:$F$844,[1]TEAMS!BG$1:BG$844,"",0)</f>
        <v>2.79</v>
      </c>
      <c r="J219" s="9">
        <f t="shared" si="24"/>
        <v>3</v>
      </c>
      <c r="K219" s="7" cm="1">
        <f t="array" ref="K219">_xlfn.XLOOKUP($C219&amp;$D219&amp;$F219,[1]TEAMS!$C$1:$C$844&amp;[1]TEAMS!$D$1:$D$844&amp;[1]TEAMS!$F$1:$F$844,[1]TEAMS!J$1:J$844,"",0)</f>
        <v>81</v>
      </c>
      <c r="L219" s="7" cm="1">
        <f t="array" ref="L219">_xlfn.XLOOKUP($C219&amp;$D219&amp;$F219,[1]TEAMS!$C$1:$C$844&amp;[1]TEAMS!$D$1:$D$844&amp;[1]TEAMS!$F$1:$F$844,[1]TEAMS!L$1:L$844,"",0)</f>
        <v>186</v>
      </c>
      <c r="M219" s="10" cm="1">
        <f t="array" ref="M219">_xlfn.XLOOKUP($C219&amp;$D219&amp;$F219,[1]TEAMS!$C$1:$C$844&amp;[1]TEAMS!$D$1:$D$844&amp;[1]TEAMS!$F$1:$F$844,[1]TEAMS!N$1:N$844,"",0)</f>
        <v>19.928065511831921</v>
      </c>
      <c r="N219" s="7" cm="1">
        <f t="array" ref="N219">_xlfn.XLOOKUP($C219&amp;$D219&amp;$F219,[1]TEAMS!$C$1:$C$844&amp;[1]TEAMS!$D$1:$D$844&amp;[1]TEAMS!$F$1:$F$844,[1]TEAMS!O$1:O$844,"",0)</f>
        <v>80.25</v>
      </c>
      <c r="O219" s="11" cm="1">
        <f t="array" ref="O219">_xlfn.XLOOKUP($C219&amp;$D219&amp;$F219,[1]TEAMS!$C$1:$C$844&amp;[1]TEAMS!$D$1:$D$844&amp;[1]TEAMS!$F$1:$F$844,[1]TEAMS!P$1:P$844,"",0)</f>
        <v>0.9907407407407407</v>
      </c>
      <c r="P219" s="10" cm="1">
        <f t="array" ref="P219">_xlfn.XLOOKUP($C219&amp;$D219&amp;$F219,[1]TEAMS!$C$1:$C$844&amp;[1]TEAMS!$D$1:$D$844&amp;[1]TEAMS!$F$1:$F$844,[1]TEAMS!R$1:R$844,"",0)</f>
        <v>25.269444444444446</v>
      </c>
      <c r="Q219" s="7" t="str" cm="1">
        <f t="array" ref="Q219">_xlfn.XLOOKUP($C219&amp;$D219&amp;$F219,[1]TEAMS!$C$1:$C$844&amp;[1]TEAMS!$D$1:$D$844&amp;[1]TEAMS!$F$1:$F$844,[1]TEAMS!S$1:S$844,"",0)</f>
        <v>us</v>
      </c>
      <c r="R219" s="7" t="str" cm="1">
        <f t="array" ref="R219">_xlfn.XLOOKUP($C219&amp;$D219&amp;$F219,[1]TEAMS!$C$1:$C$844&amp;[1]TEAMS!$D$1:$D$844&amp;[1]TEAMS!$F$1:$F$844,[1]TEAMS!T$1:T$844,"",0)</f>
        <v>United States</v>
      </c>
      <c r="S219" s="7" t="str" cm="1">
        <f t="array" ref="S219">_xlfn.XLOOKUP($C219&amp;$D219&amp;$F219,[1]TEAMS!$C$1:$C$844&amp;[1]TEAMS!$D$1:$D$844&amp;[1]TEAMS!$F$1:$F$844,[1]TEAMS!U$1:U$844,"",0)</f>
        <v>North America</v>
      </c>
      <c r="T219" s="7" t="str" cm="1">
        <f t="array" ref="T219">_xlfn.XLOOKUP($C219&amp;$D219&amp;$F219,[1]TEAMS!$C$1:$C$844&amp;[1]TEAMS!$D$1:$D$844&amp;[1]TEAMS!$F$1:$F$844,[1]TEAMS!V$1:V$844,"",0)</f>
        <v>Americas</v>
      </c>
      <c r="U219" s="7" cm="1">
        <f t="array" ref="U219">_xlfn.XLOOKUP($C219&amp;$D219&amp;$F219,[1]TEAMS!$C$1:$C$844&amp;[1]TEAMS!$D$1:$D$844&amp;[1]TEAMS!$F$1:$F$844,[1]TEAMS!W$1:W$844,"",0)</f>
        <v>3</v>
      </c>
      <c r="V219" s="7" t="str" cm="1">
        <f t="array" ref="V219">_xlfn.XLOOKUP($C219&amp;$D219&amp;$F219,[1]TEAMS!$C$1:$C$844&amp;[1]TEAMS!$D$1:$D$844&amp;[1]TEAMS!$F$1:$F$844,[1]TEAMS!Z$1:Z$844,"",0)</f>
        <v>Florida</v>
      </c>
      <c r="W219" s="7" t="str" cm="1">
        <f t="array" ref="W219">_xlfn.XLOOKUP($C219&amp;$D219&amp;$F219,[1]TEAMS!$C$1:$C$844&amp;[1]TEAMS!$D$1:$D$844&amp;[1]TEAMS!$F$1:$F$844,[1]TEAMS!X$1:X$844,"",0)</f>
        <v>SEC</v>
      </c>
      <c r="X219" s="7" cm="1">
        <f t="array" ref="X219">_xlfn.XLOOKUP($C219&amp;$D219&amp;$F219,[1]TEAMS!$C$1:$C$844&amp;[1]TEAMS!$D$1:$D$844&amp;[1]TEAMS!$F$1:$F$844,[1]TEAMS!AF$1:AF$844,"",0)</f>
        <v>0</v>
      </c>
      <c r="Y219" s="8" cm="1">
        <f t="array" ref="Y219">_xlfn.XLOOKUP($C219&amp;$D219&amp;$F219,[1]TEAMS!$C$1:$C$844&amp;[1]TEAMS!$D$1:$D$844&amp;[1]TEAMS!$F$1:$F$844,[1]TEAMS!AG$1:AG$844,"",0)</f>
        <v>0</v>
      </c>
      <c r="Z219" s="7" cm="1">
        <f t="array" ref="Z219">_xlfn.XLOOKUP($C219&amp;$D219&amp;$F219,[1]TEAMS!$C$1:$C$844&amp;[1]TEAMS!$D$1:$D$844&amp;[1]TEAMS!$F$1:$F$844,[1]TEAMS!AJ$1:AJ$844,"",0)</f>
        <v>148</v>
      </c>
      <c r="AA219" s="7" cm="1">
        <f t="array" ref="AA219">_xlfn.XLOOKUP($C219&amp;$D219&amp;$F219,[1]TEAMS!$C$1:$C$844&amp;[1]TEAMS!$D$1:$D$844&amp;[1]TEAMS!$F$1:$F$844,[1]TEAMS!AR$1:AR$844,"",0)</f>
        <v>14.2</v>
      </c>
      <c r="AB219" s="8">
        <f t="shared" si="22"/>
        <v>0.10665313372240548</v>
      </c>
      <c r="AC219" s="7" cm="1">
        <f t="array" ref="AC219">_xlfn.XLOOKUP($C219&amp;$D219&amp;$F219,[1]TEAMS!$C$1:$C$844&amp;[1]TEAMS!$D$1:$D$844&amp;[1]TEAMS!$F$1:$F$844,[1]TEAMS!AL$1:AL$844,0,0)</f>
        <v>0.3</v>
      </c>
      <c r="AD219" s="7" cm="1">
        <f t="array" ref="AD219">_xlfn.XLOOKUP($C219&amp;$D219&amp;$F219,[1]TEAMS!$C$1:$C$844&amp;[1]TEAMS!$D$1:$D$844&amp;[1]TEAMS!$F$1:$F$844,[1]TEAMS!AM$1:AM$844,0,0)</f>
        <v>0.3</v>
      </c>
      <c r="AE219" s="7" cm="1">
        <f t="array" ref="AE219">_xlfn.XLOOKUP($C219&amp;$D219&amp;$F219,[1]TEAMS!$C$1:$C$844&amp;[1]TEAMS!$D$1:$D$844&amp;[1]TEAMS!$F$1:$F$844,[1]TEAMS!AN$1:AN$844,0,0)</f>
        <v>0.5</v>
      </c>
      <c r="AF219" s="7"/>
      <c r="AG219" s="8">
        <f t="shared" si="25"/>
        <v>0</v>
      </c>
      <c r="AH219" s="8" cm="1">
        <f t="array" ref="AH219">IF(OR($AE219="",$Z219=""),0,SUMPRODUCT(--($C$2:$C$528=$C219),--($D$2:$D$528=$D219),$Z$2:$Z$528,$AE$2:$AE$528)/SUMIFS($Z$2:$Z$528,$C$2:$C$528,$C219,$D$2:$D$528,$D219))</f>
        <v>5.349454453184471</v>
      </c>
      <c r="AI219" s="7" cm="1">
        <f t="array" ref="AI219">_xlfn.XLOOKUP($C219&amp;$D219&amp;$F219,[1]TEAMS!$C$1:$C$844&amp;[1]TEAMS!$D$1:$D$844&amp;[1]TEAMS!$F$1:$F$844,[1]TEAMS!AO$1:AO$844,"",0)</f>
        <v>4.8</v>
      </c>
      <c r="AJ219" s="8">
        <f t="shared" si="26"/>
        <v>0</v>
      </c>
      <c r="AK219" s="8" cm="1">
        <f t="array" ref="AK219">IF(OR($AI219="",$Z219=""),0,SUMPRODUCT(--($C$2:$C$528=$C219),--($D$2:$D$528=$D219),$Z$2:$Z$528,$AI$2:$AI$528)/SUMIFS($Z$2:$Z$528,$C$2:$C$528,$C219,$D$2:$D$528,$D219))</f>
        <v>1.1683836589698047</v>
      </c>
      <c r="AL219" s="7" cm="1">
        <f t="array" ref="AL219">_xlfn.XLOOKUP($C219&amp;$D219&amp;$F219,[1]TEAMS!$C$1:$C$844&amp;[1]TEAMS!$D$1:$D$844&amp;[1]TEAMS!$F$1:$F$844,[1]TEAMS!AP$1:AP$844,"",0)</f>
        <v>-0.78</v>
      </c>
      <c r="AM219" s="8">
        <f t="shared" si="27"/>
        <v>0</v>
      </c>
      <c r="AN219" s="8" cm="1">
        <f t="array" ref="AN219">IF(OR($AL219="",$Z219=""),0,SUMPRODUCT(--($C$2:$C$528=$C219),--($D$2:$D$528=$D219),$Z$2:$Z$528,$AL$2:$AL$528)/SUMIFS($Z$2:$Z$528,$C$2:$C$528,$C219,$D$2:$D$528,$D219))</f>
        <v>0.80409185485917278</v>
      </c>
      <c r="AO219" s="7" cm="1">
        <f t="array" ref="AO219">_xlfn.XLOOKUP($C219&amp;$D219&amp;$F219,[1]TEAMS!$C$1:$C$844&amp;[1]TEAMS!$D$1:$D$844&amp;[1]TEAMS!$F$1:$F$844,[1]TEAMS!AQ$1:AQ$844,0,0)</f>
        <v>22.2</v>
      </c>
      <c r="AP219" s="7" cm="1">
        <f t="array" ref="AP219">_xlfn.XLOOKUP($C219&amp;$D219&amp;$F219,[1]TEAMS!$C$1:$C$844&amp;[1]TEAMS!$D$1:$D$844&amp;[1]TEAMS!$F$1:$F$844,[1]TEAMS!AS$1:AS$844,0,0)</f>
        <v>57.3</v>
      </c>
      <c r="AQ219" s="10" cm="1">
        <f t="array" ref="AQ219">_xlfn.XLOOKUP($C219&amp;$D219&amp;$F219,[1]TEAMS!$C$1:$C$844&amp;[1]TEAMS!$D$1:$D$844&amp;[1]TEAMS!$F$1:$F$844,[1]TEAMS!AT$1:AT$844,0,0)</f>
        <v>13.3</v>
      </c>
      <c r="AR219" s="10" cm="1">
        <f t="array" ref="AR219">_xlfn.XLOOKUP($C219&amp;$D219&amp;$F219,[1]TEAMS!$C$1:$C$844&amp;[1]TEAMS!$D$1:$D$844&amp;[1]TEAMS!$F$1:$F$844,[1]TEAMS!AU$1:AU$844,0,0)</f>
        <v>3.9</v>
      </c>
      <c r="AS219" s="10" cm="1">
        <f t="array" ref="AS219">_xlfn.XLOOKUP($C219&amp;$D219&amp;$F219,[1]TEAMS!$C$1:$C$844&amp;[1]TEAMS!$D$1:$D$844&amp;[1]TEAMS!$F$1:$F$844,[1]TEAMS!AV$1:AV$844,0,0)</f>
        <v>1</v>
      </c>
      <c r="AT219" s="10" cm="1">
        <f t="array" ref="AT219">_xlfn.XLOOKUP($C219&amp;$D219&amp;$F219,[1]TEAMS!$C$1:$C$844&amp;[1]TEAMS!$D$1:$D$844&amp;[1]TEAMS!$F$1:$F$844,[1]TEAMS!AW$1:AW$844,0,0)</f>
        <v>14.2</v>
      </c>
      <c r="AU219" s="10" cm="1">
        <f t="array" ref="AU219">_xlfn.XLOOKUP($C219&amp;$D219&amp;$F219,[1]TEAMS!$C$1:$C$844&amp;[1]TEAMS!$D$1:$D$844&amp;[1]TEAMS!$F$1:$F$844,[1]TEAMS!AX$1:AX$844,0,0)</f>
        <v>0.93661971830985924</v>
      </c>
      <c r="AV219" s="10" cm="1">
        <f t="array" ref="AV219">_xlfn.XLOOKUP($C219&amp;$D219&amp;$F219,[1]TEAMS!$C$1:$C$844&amp;[1]TEAMS!$D$1:$D$844&amp;[1]TEAMS!$F$1:$F$844,[1]TEAMS!AY$1:AY$844,0,0)</f>
        <v>4.9000000000000004</v>
      </c>
      <c r="AW219" s="7"/>
      <c r="AX219" s="7"/>
      <c r="BB219" s="1" t="s">
        <v>218</v>
      </c>
      <c r="BC219" s="1">
        <v>2011</v>
      </c>
      <c r="BD219" s="1" t="s">
        <v>219</v>
      </c>
      <c r="BE219" s="7" t="s">
        <v>237</v>
      </c>
      <c r="BH219">
        <v>0</v>
      </c>
    </row>
    <row r="220" spans="1:60" x14ac:dyDescent="0.2">
      <c r="A220" s="1" t="str">
        <f t="shared" si="21"/>
        <v>2010-LAL-Kobe Bryant</v>
      </c>
      <c r="B220" s="1" t="s">
        <v>238</v>
      </c>
      <c r="C220" s="1">
        <v>2010</v>
      </c>
      <c r="D220" s="1" t="s">
        <v>92</v>
      </c>
      <c r="E220" s="1" t="str">
        <f t="shared" si="23"/>
        <v>2010-LAL</v>
      </c>
      <c r="F220" s="7" t="s">
        <v>239</v>
      </c>
      <c r="G220" s="7" cm="1">
        <f t="array" ref="G220">_xlfn.XLOOKUP($C220&amp;$D220&amp;$F220,[1]TEAMS!$C$1:$C$844&amp;[1]TEAMS!$D$1:$D$844&amp;[1]TEAMS!$F$1:$F$844,[1]TEAMS!G$1:G$844,"",0)</f>
        <v>24</v>
      </c>
      <c r="H220" s="7" t="str" cm="1">
        <f t="array" ref="H220">_xlfn.XLOOKUP($C220&amp;$D220&amp;$F220,[1]TEAMS!$C$1:$C$844&amp;[1]TEAMS!$D$1:$D$844&amp;[1]TEAMS!$F$1:$F$844,[1]TEAMS!H$1:H$844,"",0)</f>
        <v>SG</v>
      </c>
      <c r="I220" s="8" cm="1">
        <f t="array" ref="I220">_xlfn.XLOOKUP($C220&amp;$D220&amp;$F220,[1]TEAMS!$C$1:$C$844&amp;[1]TEAMS!$D$1:$D$844&amp;[1]TEAMS!$F$1:$F$844,[1]TEAMS!BG$1:BG$844,"",0)</f>
        <v>2.2000000000000002</v>
      </c>
      <c r="J220" s="9">
        <f t="shared" si="24"/>
        <v>2</v>
      </c>
      <c r="K220" s="7" cm="1">
        <f t="array" ref="K220">_xlfn.XLOOKUP($C220&amp;$D220&amp;$F220,[1]TEAMS!$C$1:$C$844&amp;[1]TEAMS!$D$1:$D$844&amp;[1]TEAMS!$F$1:$F$844,[1]TEAMS!J$1:J$844,"",0)</f>
        <v>78</v>
      </c>
      <c r="L220" s="7" cm="1">
        <f t="array" ref="L220">_xlfn.XLOOKUP($C220&amp;$D220&amp;$F220,[1]TEAMS!$C$1:$C$844&amp;[1]TEAMS!$D$1:$D$844&amp;[1]TEAMS!$F$1:$F$844,[1]TEAMS!L$1:L$844,"",0)</f>
        <v>212</v>
      </c>
      <c r="M220" s="10" cm="1">
        <f t="array" ref="M220">_xlfn.XLOOKUP($C220&amp;$D220&amp;$F220,[1]TEAMS!$C$1:$C$844&amp;[1]TEAMS!$D$1:$D$844&amp;[1]TEAMS!$F$1:$F$844,[1]TEAMS!N$1:N$844,"",0)</f>
        <v>24.494517629975501</v>
      </c>
      <c r="N220" s="7" cm="1">
        <f t="array" ref="N220">_xlfn.XLOOKUP($C220&amp;$D220&amp;$F220,[1]TEAMS!$C$1:$C$844&amp;[1]TEAMS!$D$1:$D$844&amp;[1]TEAMS!$F$1:$F$844,[1]TEAMS!O$1:O$844,"",0)</f>
        <v>83</v>
      </c>
      <c r="O220" s="11" cm="1">
        <f t="array" ref="O220">_xlfn.XLOOKUP($C220&amp;$D220&amp;$F220,[1]TEAMS!$C$1:$C$844&amp;[1]TEAMS!$D$1:$D$844&amp;[1]TEAMS!$F$1:$F$844,[1]TEAMS!P$1:P$844,"",0)</f>
        <v>1.0641025641025641</v>
      </c>
      <c r="P220" s="10" cm="1">
        <f t="array" ref="P220">_xlfn.XLOOKUP($C220&amp;$D220&amp;$F220,[1]TEAMS!$C$1:$C$844&amp;[1]TEAMS!$D$1:$D$844&amp;[1]TEAMS!$F$1:$F$844,[1]TEAMS!R$1:R$844,"",0)</f>
        <v>31.816666666666666</v>
      </c>
      <c r="Q220" s="7" t="str" cm="1">
        <f t="array" ref="Q220">_xlfn.XLOOKUP($C220&amp;$D220&amp;$F220,[1]TEAMS!$C$1:$C$844&amp;[1]TEAMS!$D$1:$D$844&amp;[1]TEAMS!$F$1:$F$844,[1]TEAMS!S$1:S$844,"",0)</f>
        <v>us</v>
      </c>
      <c r="R220" s="7" t="str" cm="1">
        <f t="array" ref="R220">_xlfn.XLOOKUP($C220&amp;$D220&amp;$F220,[1]TEAMS!$C$1:$C$844&amp;[1]TEAMS!$D$1:$D$844&amp;[1]TEAMS!$F$1:$F$844,[1]TEAMS!T$1:T$844,"",0)</f>
        <v>United States</v>
      </c>
      <c r="S220" s="7" t="str" cm="1">
        <f t="array" ref="S220">_xlfn.XLOOKUP($C220&amp;$D220&amp;$F220,[1]TEAMS!$C$1:$C$844&amp;[1]TEAMS!$D$1:$D$844&amp;[1]TEAMS!$F$1:$F$844,[1]TEAMS!U$1:U$844,"",0)</f>
        <v>North America</v>
      </c>
      <c r="T220" s="7" t="str" cm="1">
        <f t="array" ref="T220">_xlfn.XLOOKUP($C220&amp;$D220&amp;$F220,[1]TEAMS!$C$1:$C$844&amp;[1]TEAMS!$D$1:$D$844&amp;[1]TEAMS!$F$1:$F$844,[1]TEAMS!V$1:V$844,"",0)</f>
        <v>Americas</v>
      </c>
      <c r="U220" s="7" cm="1">
        <f t="array" ref="U220">_xlfn.XLOOKUP($C220&amp;$D220&amp;$F220,[1]TEAMS!$C$1:$C$844&amp;[1]TEAMS!$D$1:$D$844&amp;[1]TEAMS!$F$1:$F$844,[1]TEAMS!W$1:W$844,"",0)</f>
        <v>13</v>
      </c>
      <c r="V220" s="7" t="str" cm="1">
        <f t="array" ref="V220">_xlfn.XLOOKUP($C220&amp;$D220&amp;$F220,[1]TEAMS!$C$1:$C$844&amp;[1]TEAMS!$D$1:$D$844&amp;[1]TEAMS!$F$1:$F$844,[1]TEAMS!Z$1:Z$844,"",0)</f>
        <v>High School</v>
      </c>
      <c r="W220" s="7" t="str" cm="1">
        <f t="array" ref="W220">_xlfn.XLOOKUP($C220&amp;$D220&amp;$F220,[1]TEAMS!$C$1:$C$844&amp;[1]TEAMS!$D$1:$D$844&amp;[1]TEAMS!$F$1:$F$844,[1]TEAMS!X$1:X$844,"",0)</f>
        <v>H.S.</v>
      </c>
      <c r="X220" s="7" cm="1">
        <f t="array" ref="X220">_xlfn.XLOOKUP($C220&amp;$D220&amp;$F220,[1]TEAMS!$C$1:$C$844&amp;[1]TEAMS!$D$1:$D$844&amp;[1]TEAMS!$F$1:$F$844,[1]TEAMS!AF$1:AF$844,"",0)</f>
        <v>23034375</v>
      </c>
      <c r="Y220" s="8" cm="1">
        <f t="array" ref="Y220">_xlfn.XLOOKUP($C220&amp;$D220&amp;$F220,[1]TEAMS!$C$1:$C$844&amp;[1]TEAMS!$D$1:$D$844&amp;[1]TEAMS!$F$1:$F$844,[1]TEAMS!AG$1:AG$844,"",0)</f>
        <v>0.25207773060282829</v>
      </c>
      <c r="Z220" s="7" cm="1">
        <f t="array" ref="Z220">_xlfn.XLOOKUP($C220&amp;$D220&amp;$F220,[1]TEAMS!$C$1:$C$844&amp;[1]TEAMS!$D$1:$D$844&amp;[1]TEAMS!$F$1:$F$844,[1]TEAMS!AJ$1:AJ$844,"",0)</f>
        <v>2835</v>
      </c>
      <c r="AA220" s="7" cm="1">
        <f t="array" ref="AA220">_xlfn.XLOOKUP($C220&amp;$D220&amp;$F220,[1]TEAMS!$C$1:$C$844&amp;[1]TEAMS!$D$1:$D$844&amp;[1]TEAMS!$F$1:$F$844,[1]TEAMS!AR$1:AR$844,"",0)</f>
        <v>22.9</v>
      </c>
      <c r="AB220" s="8">
        <f t="shared" si="22"/>
        <v>3.2739031770045384</v>
      </c>
      <c r="AC220" s="7" cm="1">
        <f t="array" ref="AC220">_xlfn.XLOOKUP($C220&amp;$D220&amp;$F220,[1]TEAMS!$C$1:$C$844&amp;[1]TEAMS!$D$1:$D$844&amp;[1]TEAMS!$F$1:$F$844,[1]TEAMS!AL$1:AL$844,0,0)</f>
        <v>5.4</v>
      </c>
      <c r="AD220" s="7" cm="1">
        <f t="array" ref="AD220">_xlfn.XLOOKUP($C220&amp;$D220&amp;$F220,[1]TEAMS!$C$1:$C$844&amp;[1]TEAMS!$D$1:$D$844&amp;[1]TEAMS!$F$1:$F$844,[1]TEAMS!AM$1:AM$844,0,0)</f>
        <v>4</v>
      </c>
      <c r="AE220" s="7" cm="1">
        <f t="array" ref="AE220">_xlfn.XLOOKUP($C220&amp;$D220&amp;$F220,[1]TEAMS!$C$1:$C$844&amp;[1]TEAMS!$D$1:$D$844&amp;[1]TEAMS!$F$1:$F$844,[1]TEAMS!AN$1:AN$844,0,0)</f>
        <v>9.4</v>
      </c>
      <c r="AF220" s="7"/>
      <c r="AG220" s="8">
        <f t="shared" si="25"/>
        <v>2.4504654255319149</v>
      </c>
      <c r="AH220" s="8" cm="1">
        <f t="array" ref="AH220">IF(OR($AE220="",$Z220=""),0,SUMPRODUCT(--($C$2:$C$528=$C220),--($D$2:$D$528=$D220),$Z$2:$Z$528,$AE$2:$AE$528)/SUMIFS($Z$2:$Z$528,$C$2:$C$528,$C220,$D$2:$D$528,$D220))</f>
        <v>6.1475390821986897</v>
      </c>
      <c r="AI220" s="7" cm="1">
        <f t="array" ref="AI220">_xlfn.XLOOKUP($C220&amp;$D220&amp;$F220,[1]TEAMS!$C$1:$C$844&amp;[1]TEAMS!$D$1:$D$844&amp;[1]TEAMS!$F$1:$F$844,[1]TEAMS!AO$1:AO$844,"",0)</f>
        <v>4.7</v>
      </c>
      <c r="AJ220" s="8">
        <f t="shared" si="26"/>
        <v>4.9009308510638299</v>
      </c>
      <c r="AK220" s="8" cm="1">
        <f t="array" ref="AK220">IF(OR($AI220="",$Z220=""),0,SUMPRODUCT(--($C$2:$C$528=$C220),--($D$2:$D$528=$D220),$Z$2:$Z$528,$AI$2:$AI$528)/SUMIFS($Z$2:$Z$528,$C$2:$C$528,$C220,$D$2:$D$528,$D220))</f>
        <v>1.2650832072617242</v>
      </c>
      <c r="AL220" s="7" cm="1">
        <f t="array" ref="AL220">_xlfn.XLOOKUP($C220&amp;$D220&amp;$F220,[1]TEAMS!$C$1:$C$844&amp;[1]TEAMS!$D$1:$D$844&amp;[1]TEAMS!$F$1:$F$844,[1]TEAMS!AP$1:AP$844,"",0)</f>
        <v>3.38</v>
      </c>
      <c r="AM220" s="8">
        <f t="shared" si="27"/>
        <v>6.8149038461538467</v>
      </c>
      <c r="AN220" s="8" cm="1">
        <f t="array" ref="AN220">IF(OR($AL220="",$Z220=""),0,SUMPRODUCT(--($C$2:$C$528=$C220),--($D$2:$D$528=$D220),$Z$2:$Z$528,$AL$2:$AL$528)/SUMIFS($Z$2:$Z$528,$C$2:$C$528,$C220,$D$2:$D$528,$D220))</f>
        <v>0.83951588502269303</v>
      </c>
      <c r="AO220" s="7" cm="1">
        <f t="array" ref="AO220">_xlfn.XLOOKUP($C220&amp;$D220&amp;$F220,[1]TEAMS!$C$1:$C$844&amp;[1]TEAMS!$D$1:$D$844&amp;[1]TEAMS!$F$1:$F$844,[1]TEAMS!AQ$1:AQ$844,0,0)</f>
        <v>32.299999999999997</v>
      </c>
      <c r="AP220" s="7" cm="1">
        <f t="array" ref="AP220">_xlfn.XLOOKUP($C220&amp;$D220&amp;$F220,[1]TEAMS!$C$1:$C$844&amp;[1]TEAMS!$D$1:$D$844&amp;[1]TEAMS!$F$1:$F$844,[1]TEAMS!AS$1:AS$844,0,0)</f>
        <v>54.500000000000007</v>
      </c>
      <c r="AQ220" s="10" cm="1">
        <f t="array" ref="AQ220">_xlfn.XLOOKUP($C220&amp;$D220&amp;$F220,[1]TEAMS!$C$1:$C$844&amp;[1]TEAMS!$D$1:$D$844&amp;[1]TEAMS!$F$1:$F$844,[1]TEAMS!AT$1:AT$844,0,0)</f>
        <v>23.8</v>
      </c>
      <c r="AR220" s="10" cm="1">
        <f t="array" ref="AR220">_xlfn.XLOOKUP($C220&amp;$D220&amp;$F220,[1]TEAMS!$C$1:$C$844&amp;[1]TEAMS!$D$1:$D$844&amp;[1]TEAMS!$F$1:$F$844,[1]TEAMS!AU$1:AU$844,0,0)</f>
        <v>2.1</v>
      </c>
      <c r="AS220" s="10" cm="1">
        <f t="array" ref="AS220">_xlfn.XLOOKUP($C220&amp;$D220&amp;$F220,[1]TEAMS!$C$1:$C$844&amp;[1]TEAMS!$D$1:$D$844&amp;[1]TEAMS!$F$1:$F$844,[1]TEAMS!AV$1:AV$844,0,0)</f>
        <v>0.5</v>
      </c>
      <c r="AT220" s="10" cm="1">
        <f t="array" ref="AT220">_xlfn.XLOOKUP($C220&amp;$D220&amp;$F220,[1]TEAMS!$C$1:$C$844&amp;[1]TEAMS!$D$1:$D$844&amp;[1]TEAMS!$F$1:$F$844,[1]TEAMS!AW$1:AW$844,0,0)</f>
        <v>11.4</v>
      </c>
      <c r="AU220" s="10" cm="1">
        <f t="array" ref="AU220">_xlfn.XLOOKUP($C220&amp;$D220&amp;$F220,[1]TEAMS!$C$1:$C$844&amp;[1]TEAMS!$D$1:$D$844&amp;[1]TEAMS!$F$1:$F$844,[1]TEAMS!AX$1:AX$844,0,0)</f>
        <v>2.0877192982456139</v>
      </c>
      <c r="AV220" s="10" cm="1">
        <f t="array" ref="AV220">_xlfn.XLOOKUP($C220&amp;$D220&amp;$F220,[1]TEAMS!$C$1:$C$844&amp;[1]TEAMS!$D$1:$D$844&amp;[1]TEAMS!$F$1:$F$844,[1]TEAMS!AY$1:AY$844,0,0)</f>
        <v>2.6</v>
      </c>
      <c r="AW220" s="7"/>
      <c r="AX220" s="7"/>
      <c r="BB220" s="1" t="s">
        <v>238</v>
      </c>
      <c r="BC220" s="1">
        <v>2010</v>
      </c>
      <c r="BD220" s="1" t="s">
        <v>92</v>
      </c>
      <c r="BE220" s="7" t="s">
        <v>239</v>
      </c>
      <c r="BH220">
        <v>23034375</v>
      </c>
    </row>
    <row r="221" spans="1:60" x14ac:dyDescent="0.2">
      <c r="A221" s="1" t="str">
        <f t="shared" si="21"/>
        <v>2010-LAL-Pau Gasol</v>
      </c>
      <c r="B221" s="1" t="s">
        <v>238</v>
      </c>
      <c r="C221" s="1">
        <v>2010</v>
      </c>
      <c r="D221" s="1" t="s">
        <v>92</v>
      </c>
      <c r="E221" s="1" t="str">
        <f t="shared" si="23"/>
        <v>2010-LAL</v>
      </c>
      <c r="F221" s="7" t="s">
        <v>240</v>
      </c>
      <c r="G221" s="7" cm="1">
        <f t="array" ref="G221">_xlfn.XLOOKUP($C221&amp;$D221&amp;$F221,[1]TEAMS!$C$1:$C$844&amp;[1]TEAMS!$D$1:$D$844&amp;[1]TEAMS!$F$1:$F$844,[1]TEAMS!G$1:G$844,"",0)</f>
        <v>16</v>
      </c>
      <c r="H221" s="7" t="str" cm="1">
        <f t="array" ref="H221">_xlfn.XLOOKUP($C221&amp;$D221&amp;$F221,[1]TEAMS!$C$1:$C$844&amp;[1]TEAMS!$D$1:$D$844&amp;[1]TEAMS!$F$1:$F$844,[1]TEAMS!H$1:H$844,"",0)</f>
        <v>C</v>
      </c>
      <c r="I221" s="8" cm="1">
        <f t="array" ref="I221">_xlfn.XLOOKUP($C221&amp;$D221&amp;$F221,[1]TEAMS!$C$1:$C$844&amp;[1]TEAMS!$D$1:$D$844&amp;[1]TEAMS!$F$1:$F$844,[1]TEAMS!BG$1:BG$844,"",0)</f>
        <v>4.62</v>
      </c>
      <c r="J221" s="9">
        <f t="shared" si="24"/>
        <v>5</v>
      </c>
      <c r="K221" s="7" cm="1">
        <f t="array" ref="K221">_xlfn.XLOOKUP($C221&amp;$D221&amp;$F221,[1]TEAMS!$C$1:$C$844&amp;[1]TEAMS!$D$1:$D$844&amp;[1]TEAMS!$F$1:$F$844,[1]TEAMS!J$1:J$844,"",0)</f>
        <v>85</v>
      </c>
      <c r="L221" s="7" cm="1">
        <f t="array" ref="L221">_xlfn.XLOOKUP($C221&amp;$D221&amp;$F221,[1]TEAMS!$C$1:$C$844&amp;[1]TEAMS!$D$1:$D$844&amp;[1]TEAMS!$F$1:$F$844,[1]TEAMS!L$1:L$844,"",0)</f>
        <v>250</v>
      </c>
      <c r="M221" s="10" cm="1">
        <f t="array" ref="M221">_xlfn.XLOOKUP($C221&amp;$D221&amp;$F221,[1]TEAMS!$C$1:$C$844&amp;[1]TEAMS!$D$1:$D$844&amp;[1]TEAMS!$F$1:$F$844,[1]TEAMS!N$1:N$844,"",0)</f>
        <v>24.323406225235185</v>
      </c>
      <c r="N221" s="7" cm="1">
        <f t="array" ref="N221">_xlfn.XLOOKUP($C221&amp;$D221&amp;$F221,[1]TEAMS!$C$1:$C$844&amp;[1]TEAMS!$D$1:$D$844&amp;[1]TEAMS!$F$1:$F$844,[1]TEAMS!O$1:O$844,"",0)</f>
        <v>88</v>
      </c>
      <c r="O221" s="11" cm="1">
        <f t="array" ref="O221">_xlfn.XLOOKUP($C221&amp;$D221&amp;$F221,[1]TEAMS!$C$1:$C$844&amp;[1]TEAMS!$D$1:$D$844&amp;[1]TEAMS!$F$1:$F$844,[1]TEAMS!P$1:P$844,"",0)</f>
        <v>1.0352941176470589</v>
      </c>
      <c r="P221" s="10" cm="1">
        <f t="array" ref="P221">_xlfn.XLOOKUP($C221&amp;$D221&amp;$F221,[1]TEAMS!$C$1:$C$844&amp;[1]TEAMS!$D$1:$D$844&amp;[1]TEAMS!$F$1:$F$844,[1]TEAMS!R$1:R$844,"",0)</f>
        <v>29.947222222222223</v>
      </c>
      <c r="Q221" s="7" t="str" cm="1">
        <f t="array" ref="Q221">_xlfn.XLOOKUP($C221&amp;$D221&amp;$F221,[1]TEAMS!$C$1:$C$844&amp;[1]TEAMS!$D$1:$D$844&amp;[1]TEAMS!$F$1:$F$844,[1]TEAMS!S$1:S$844,"",0)</f>
        <v>es</v>
      </c>
      <c r="R221" s="7" t="str" cm="1">
        <f t="array" ref="R221">_xlfn.XLOOKUP($C221&amp;$D221&amp;$F221,[1]TEAMS!$C$1:$C$844&amp;[1]TEAMS!$D$1:$D$844&amp;[1]TEAMS!$F$1:$F$844,[1]TEAMS!T$1:T$844,"",0)</f>
        <v>Spain</v>
      </c>
      <c r="S221" s="7" t="str" cm="1">
        <f t="array" ref="S221">_xlfn.XLOOKUP($C221&amp;$D221&amp;$F221,[1]TEAMS!$C$1:$C$844&amp;[1]TEAMS!$D$1:$D$844&amp;[1]TEAMS!$F$1:$F$844,[1]TEAMS!U$1:U$844,"",0)</f>
        <v>Europe</v>
      </c>
      <c r="T221" s="7" t="str" cm="1">
        <f t="array" ref="T221">_xlfn.XLOOKUP($C221&amp;$D221&amp;$F221,[1]TEAMS!$C$1:$C$844&amp;[1]TEAMS!$D$1:$D$844&amp;[1]TEAMS!$F$1:$F$844,[1]TEAMS!V$1:V$844,"",0)</f>
        <v>Eurasia</v>
      </c>
      <c r="U221" s="7" cm="1">
        <f t="array" ref="U221">_xlfn.XLOOKUP($C221&amp;$D221&amp;$F221,[1]TEAMS!$C$1:$C$844&amp;[1]TEAMS!$D$1:$D$844&amp;[1]TEAMS!$F$1:$F$844,[1]TEAMS!W$1:W$844,"",0)</f>
        <v>8</v>
      </c>
      <c r="V221" s="7" t="str" cm="1">
        <f t="array" ref="V221">_xlfn.XLOOKUP($C221&amp;$D221&amp;$F221,[1]TEAMS!$C$1:$C$844&amp;[1]TEAMS!$D$1:$D$844&amp;[1]TEAMS!$F$1:$F$844,[1]TEAMS!Z$1:Z$844,"",0)</f>
        <v>INTERNATIONAL</v>
      </c>
      <c r="W221" s="7" t="str" cm="1">
        <f t="array" ref="W221">_xlfn.XLOOKUP($C221&amp;$D221&amp;$F221,[1]TEAMS!$C$1:$C$844&amp;[1]TEAMS!$D$1:$D$844&amp;[1]TEAMS!$F$1:$F$844,[1]TEAMS!X$1:X$844,"",0)</f>
        <v>INT'L</v>
      </c>
      <c r="X221" s="7" cm="1">
        <f t="array" ref="X221">_xlfn.XLOOKUP($C221&amp;$D221&amp;$F221,[1]TEAMS!$C$1:$C$844&amp;[1]TEAMS!$D$1:$D$844&amp;[1]TEAMS!$F$1:$F$844,[1]TEAMS!AF$1:AF$844,"",0)</f>
        <v>16452000</v>
      </c>
      <c r="Y221" s="8" cm="1">
        <f t="array" ref="Y221">_xlfn.XLOOKUP($C221&amp;$D221&amp;$F221,[1]TEAMS!$C$1:$C$844&amp;[1]TEAMS!$D$1:$D$844&amp;[1]TEAMS!$F$1:$F$844,[1]TEAMS!AG$1:AG$844,"",0)</f>
        <v>0.18004321037048893</v>
      </c>
      <c r="Z221" s="7" cm="1">
        <f t="array" ref="Z221">_xlfn.XLOOKUP($C221&amp;$D221&amp;$F221,[1]TEAMS!$C$1:$C$844&amp;[1]TEAMS!$D$1:$D$844&amp;[1]TEAMS!$F$1:$F$844,[1]TEAMS!AJ$1:AJ$844,"",0)</f>
        <v>2403</v>
      </c>
      <c r="AA221" s="7" cm="1">
        <f t="array" ref="AA221">_xlfn.XLOOKUP($C221&amp;$D221&amp;$F221,[1]TEAMS!$C$1:$C$844&amp;[1]TEAMS!$D$1:$D$844&amp;[1]TEAMS!$F$1:$F$844,[1]TEAMS!AR$1:AR$844,"",0)</f>
        <v>7.4</v>
      </c>
      <c r="AB221" s="8">
        <f t="shared" si="22"/>
        <v>0.89673222390317708</v>
      </c>
      <c r="AC221" s="7" cm="1">
        <f t="array" ref="AC221">_xlfn.XLOOKUP($C221&amp;$D221&amp;$F221,[1]TEAMS!$C$1:$C$844&amp;[1]TEAMS!$D$1:$D$844&amp;[1]TEAMS!$F$1:$F$844,[1]TEAMS!AL$1:AL$844,0,0)</f>
        <v>6.8</v>
      </c>
      <c r="AD221" s="7" cm="1">
        <f t="array" ref="AD221">_xlfn.XLOOKUP($C221&amp;$D221&amp;$F221,[1]TEAMS!$C$1:$C$844&amp;[1]TEAMS!$D$1:$D$844&amp;[1]TEAMS!$F$1:$F$844,[1]TEAMS!AM$1:AM$844,0,0)</f>
        <v>4.2</v>
      </c>
      <c r="AE221" s="7" cm="1">
        <f t="array" ref="AE221">_xlfn.XLOOKUP($C221&amp;$D221&amp;$F221,[1]TEAMS!$C$1:$C$844&amp;[1]TEAMS!$D$1:$D$844&amp;[1]TEAMS!$F$1:$F$844,[1]TEAMS!AN$1:AN$844,0,0)</f>
        <v>11</v>
      </c>
      <c r="AF221" s="7"/>
      <c r="AG221" s="8">
        <f t="shared" si="25"/>
        <v>1.4956363636363639</v>
      </c>
      <c r="AH221" s="8" cm="1">
        <f t="array" ref="AH221">IF(OR($AE221="",$Z221=""),0,SUMPRODUCT(--($C$2:$C$528=$C221),--($D$2:$D$528=$D221),$Z$2:$Z$528,$AE$2:$AE$528)/SUMIFS($Z$2:$Z$528,$C$2:$C$528,$C221,$D$2:$D$528,$D221))</f>
        <v>6.1475390821986897</v>
      </c>
      <c r="AI221" s="7" cm="1">
        <f t="array" ref="AI221">_xlfn.XLOOKUP($C221&amp;$D221&amp;$F221,[1]TEAMS!$C$1:$C$844&amp;[1]TEAMS!$D$1:$D$844&amp;[1]TEAMS!$F$1:$F$844,[1]TEAMS!AO$1:AO$844,"",0)</f>
        <v>3.1</v>
      </c>
      <c r="AJ221" s="8">
        <f t="shared" si="26"/>
        <v>5.3070967741935489</v>
      </c>
      <c r="AK221" s="8" cm="1">
        <f t="array" ref="AK221">IF(OR($AI221="",$Z221=""),0,SUMPRODUCT(--($C$2:$C$528=$C221),--($D$2:$D$528=$D221),$Z$2:$Z$528,$AI$2:$AI$528)/SUMIFS($Z$2:$Z$528,$C$2:$C$528,$C221,$D$2:$D$528,$D221))</f>
        <v>1.2650832072617242</v>
      </c>
      <c r="AL221" s="7" cm="1">
        <f t="array" ref="AL221">_xlfn.XLOOKUP($C221&amp;$D221&amp;$F221,[1]TEAMS!$C$1:$C$844&amp;[1]TEAMS!$D$1:$D$844&amp;[1]TEAMS!$F$1:$F$844,[1]TEAMS!AP$1:AP$844,"",0)</f>
        <v>3.5</v>
      </c>
      <c r="AM221" s="8">
        <f t="shared" si="27"/>
        <v>4.7005714285714291</v>
      </c>
      <c r="AN221" s="8" cm="1">
        <f t="array" ref="AN221">IF(OR($AL221="",$Z221=""),0,SUMPRODUCT(--($C$2:$C$528=$C221),--($D$2:$D$528=$D221),$Z$2:$Z$528,$AL$2:$AL$528)/SUMIFS($Z$2:$Z$528,$C$2:$C$528,$C221,$D$2:$D$528,$D221))</f>
        <v>0.83951588502269303</v>
      </c>
      <c r="AO221" s="7" cm="1">
        <f t="array" ref="AO221">_xlfn.XLOOKUP($C221&amp;$D221&amp;$F221,[1]TEAMS!$C$1:$C$844&amp;[1]TEAMS!$D$1:$D$844&amp;[1]TEAMS!$F$1:$F$844,[1]TEAMS!AQ$1:AQ$844,0,0)</f>
        <v>21.4</v>
      </c>
      <c r="AP221" s="7" cm="1">
        <f t="array" ref="AP221">_xlfn.XLOOKUP($C221&amp;$D221&amp;$F221,[1]TEAMS!$C$1:$C$844&amp;[1]TEAMS!$D$1:$D$844&amp;[1]TEAMS!$F$1:$F$844,[1]TEAMS!AS$1:AS$844,0,0)</f>
        <v>59.3</v>
      </c>
      <c r="AQ221" s="10" cm="1">
        <f t="array" ref="AQ221">_xlfn.XLOOKUP($C221&amp;$D221&amp;$F221,[1]TEAMS!$C$1:$C$844&amp;[1]TEAMS!$D$1:$D$844&amp;[1]TEAMS!$F$1:$F$844,[1]TEAMS!AT$1:AT$844,0,0)</f>
        <v>15</v>
      </c>
      <c r="AR221" s="10" cm="1">
        <f t="array" ref="AR221">_xlfn.XLOOKUP($C221&amp;$D221&amp;$F221,[1]TEAMS!$C$1:$C$844&amp;[1]TEAMS!$D$1:$D$844&amp;[1]TEAMS!$F$1:$F$844,[1]TEAMS!AU$1:AU$844,0,0)</f>
        <v>0.8</v>
      </c>
      <c r="AS221" s="10" cm="1">
        <f t="array" ref="AS221">_xlfn.XLOOKUP($C221&amp;$D221&amp;$F221,[1]TEAMS!$C$1:$C$844&amp;[1]TEAMS!$D$1:$D$844&amp;[1]TEAMS!$F$1:$F$844,[1]TEAMS!AV$1:AV$844,0,0)</f>
        <v>3.5</v>
      </c>
      <c r="AT221" s="10" cm="1">
        <f t="array" ref="AT221">_xlfn.XLOOKUP($C221&amp;$D221&amp;$F221,[1]TEAMS!$C$1:$C$844&amp;[1]TEAMS!$D$1:$D$844&amp;[1]TEAMS!$F$1:$F$844,[1]TEAMS!AW$1:AW$844,0,0)</f>
        <v>12.5</v>
      </c>
      <c r="AU221" s="10" cm="1">
        <f t="array" ref="AU221">_xlfn.XLOOKUP($C221&amp;$D221&amp;$F221,[1]TEAMS!$C$1:$C$844&amp;[1]TEAMS!$D$1:$D$844&amp;[1]TEAMS!$F$1:$F$844,[1]TEAMS!AX$1:AX$844,0,0)</f>
        <v>1.2</v>
      </c>
      <c r="AV221" s="10" cm="1">
        <f t="array" ref="AV221">_xlfn.XLOOKUP($C221&amp;$D221&amp;$F221,[1]TEAMS!$C$1:$C$844&amp;[1]TEAMS!$D$1:$D$844&amp;[1]TEAMS!$F$1:$F$844,[1]TEAMS!AY$1:AY$844,0,0)</f>
        <v>4.3</v>
      </c>
      <c r="AW221" s="7"/>
      <c r="AX221" s="7"/>
      <c r="BB221" s="1" t="s">
        <v>238</v>
      </c>
      <c r="BC221" s="1">
        <v>2010</v>
      </c>
      <c r="BD221" s="1" t="s">
        <v>92</v>
      </c>
      <c r="BE221" s="7" t="s">
        <v>240</v>
      </c>
      <c r="BH221">
        <v>16452000</v>
      </c>
    </row>
    <row r="222" spans="1:60" x14ac:dyDescent="0.2">
      <c r="A222" s="1" t="str">
        <f t="shared" si="21"/>
        <v>2010-LAL-Andrew Bynum</v>
      </c>
      <c r="B222" s="1" t="s">
        <v>238</v>
      </c>
      <c r="C222" s="1">
        <v>2010</v>
      </c>
      <c r="D222" s="1" t="s">
        <v>92</v>
      </c>
      <c r="E222" s="1" t="str">
        <f t="shared" si="23"/>
        <v>2010-LAL</v>
      </c>
      <c r="F222" s="7" t="s">
        <v>241</v>
      </c>
      <c r="G222" s="7" cm="1">
        <f t="array" ref="G222">_xlfn.XLOOKUP($C222&amp;$D222&amp;$F222,[1]TEAMS!$C$1:$C$844&amp;[1]TEAMS!$D$1:$D$844&amp;[1]TEAMS!$F$1:$F$844,[1]TEAMS!G$1:G$844,"",0)</f>
        <v>17</v>
      </c>
      <c r="H222" s="7" t="str" cm="1">
        <f t="array" ref="H222">_xlfn.XLOOKUP($C222&amp;$D222&amp;$F222,[1]TEAMS!$C$1:$C$844&amp;[1]TEAMS!$D$1:$D$844&amp;[1]TEAMS!$F$1:$F$844,[1]TEAMS!H$1:H$844,"",0)</f>
        <v>C</v>
      </c>
      <c r="I222" s="8" cm="1">
        <f t="array" ref="I222">_xlfn.XLOOKUP($C222&amp;$D222&amp;$F222,[1]TEAMS!$C$1:$C$844&amp;[1]TEAMS!$D$1:$D$844&amp;[1]TEAMS!$F$1:$F$844,[1]TEAMS!BG$1:BG$844,"",0)</f>
        <v>5</v>
      </c>
      <c r="J222" s="9">
        <f t="shared" si="24"/>
        <v>5</v>
      </c>
      <c r="K222" s="7" cm="1">
        <f t="array" ref="K222">_xlfn.XLOOKUP($C222&amp;$D222&amp;$F222,[1]TEAMS!$C$1:$C$844&amp;[1]TEAMS!$D$1:$D$844&amp;[1]TEAMS!$F$1:$F$844,[1]TEAMS!J$1:J$844,"",0)</f>
        <v>85</v>
      </c>
      <c r="L222" s="7" cm="1">
        <f t="array" ref="L222">_xlfn.XLOOKUP($C222&amp;$D222&amp;$F222,[1]TEAMS!$C$1:$C$844&amp;[1]TEAMS!$D$1:$D$844&amp;[1]TEAMS!$F$1:$F$844,[1]TEAMS!L$1:L$844,"",0)</f>
        <v>285</v>
      </c>
      <c r="M222" s="10" cm="1">
        <f t="array" ref="M222">_xlfn.XLOOKUP($C222&amp;$D222&amp;$F222,[1]TEAMS!$C$1:$C$844&amp;[1]TEAMS!$D$1:$D$844&amp;[1]TEAMS!$F$1:$F$844,[1]TEAMS!N$1:N$844,"",0)</f>
        <v>27.728683096768112</v>
      </c>
      <c r="N222" s="7" cm="1">
        <f t="array" ref="N222">_xlfn.XLOOKUP($C222&amp;$D222&amp;$F222,[1]TEAMS!$C$1:$C$844&amp;[1]TEAMS!$D$1:$D$844&amp;[1]TEAMS!$F$1:$F$844,[1]TEAMS!O$1:O$844,"",0)</f>
        <v>90</v>
      </c>
      <c r="O222" s="11" cm="1">
        <f t="array" ref="O222">_xlfn.XLOOKUP($C222&amp;$D222&amp;$F222,[1]TEAMS!$C$1:$C$844&amp;[1]TEAMS!$D$1:$D$844&amp;[1]TEAMS!$F$1:$F$844,[1]TEAMS!P$1:P$844,"",0)</f>
        <v>1.0588235294117647</v>
      </c>
      <c r="P222" s="10" cm="1">
        <f t="array" ref="P222">_xlfn.XLOOKUP($C222&amp;$D222&amp;$F222,[1]TEAMS!$C$1:$C$844&amp;[1]TEAMS!$D$1:$D$844&amp;[1]TEAMS!$F$1:$F$844,[1]TEAMS!R$1:R$844,"",0)</f>
        <v>22.638888888888889</v>
      </c>
      <c r="Q222" s="7" t="str" cm="1">
        <f t="array" ref="Q222">_xlfn.XLOOKUP($C222&amp;$D222&amp;$F222,[1]TEAMS!$C$1:$C$844&amp;[1]TEAMS!$D$1:$D$844&amp;[1]TEAMS!$F$1:$F$844,[1]TEAMS!S$1:S$844,"",0)</f>
        <v>us</v>
      </c>
      <c r="R222" s="7" t="str" cm="1">
        <f t="array" ref="R222">_xlfn.XLOOKUP($C222&amp;$D222&amp;$F222,[1]TEAMS!$C$1:$C$844&amp;[1]TEAMS!$D$1:$D$844&amp;[1]TEAMS!$F$1:$F$844,[1]TEAMS!T$1:T$844,"",0)</f>
        <v>United States</v>
      </c>
      <c r="S222" s="7" t="str" cm="1">
        <f t="array" ref="S222">_xlfn.XLOOKUP($C222&amp;$D222&amp;$F222,[1]TEAMS!$C$1:$C$844&amp;[1]TEAMS!$D$1:$D$844&amp;[1]TEAMS!$F$1:$F$844,[1]TEAMS!U$1:U$844,"",0)</f>
        <v>North America</v>
      </c>
      <c r="T222" s="7" t="str" cm="1">
        <f t="array" ref="T222">_xlfn.XLOOKUP($C222&amp;$D222&amp;$F222,[1]TEAMS!$C$1:$C$844&amp;[1]TEAMS!$D$1:$D$844&amp;[1]TEAMS!$F$1:$F$844,[1]TEAMS!V$1:V$844,"",0)</f>
        <v>Americas</v>
      </c>
      <c r="U222" s="7" cm="1">
        <f t="array" ref="U222">_xlfn.XLOOKUP($C222&amp;$D222&amp;$F222,[1]TEAMS!$C$1:$C$844&amp;[1]TEAMS!$D$1:$D$844&amp;[1]TEAMS!$F$1:$F$844,[1]TEAMS!W$1:W$844,"",0)</f>
        <v>4</v>
      </c>
      <c r="V222" s="7" t="str" cm="1">
        <f t="array" ref="V222">_xlfn.XLOOKUP($C222&amp;$D222&amp;$F222,[1]TEAMS!$C$1:$C$844&amp;[1]TEAMS!$D$1:$D$844&amp;[1]TEAMS!$F$1:$F$844,[1]TEAMS!Z$1:Z$844,"",0)</f>
        <v>High School</v>
      </c>
      <c r="W222" s="7" t="str" cm="1">
        <f t="array" ref="W222">_xlfn.XLOOKUP($C222&amp;$D222&amp;$F222,[1]TEAMS!$C$1:$C$844&amp;[1]TEAMS!$D$1:$D$844&amp;[1]TEAMS!$F$1:$F$844,[1]TEAMS!X$1:X$844,"",0)</f>
        <v>H.S.</v>
      </c>
      <c r="X222" s="7" cm="1">
        <f t="array" ref="X222">_xlfn.XLOOKUP($C222&amp;$D222&amp;$F222,[1]TEAMS!$C$1:$C$844&amp;[1]TEAMS!$D$1:$D$844&amp;[1]TEAMS!$F$1:$F$844,[1]TEAMS!AF$1:AF$844,"",0)</f>
        <v>12526998</v>
      </c>
      <c r="Y222" s="8" cm="1">
        <f t="array" ref="Y222">_xlfn.XLOOKUP($C222&amp;$D222&amp;$F222,[1]TEAMS!$C$1:$C$844&amp;[1]TEAMS!$D$1:$D$844&amp;[1]TEAMS!$F$1:$F$844,[1]TEAMS!AG$1:AG$844,"",0)</f>
        <v>0.13708977244254156</v>
      </c>
      <c r="Z222" s="7" cm="1">
        <f t="array" ref="Z222">_xlfn.XLOOKUP($C222&amp;$D222&amp;$F222,[1]TEAMS!$C$1:$C$844&amp;[1]TEAMS!$D$1:$D$844&amp;[1]TEAMS!$F$1:$F$844,[1]TEAMS!AJ$1:AJ$844,"",0)</f>
        <v>1977</v>
      </c>
      <c r="AA222" s="7" cm="1">
        <f t="array" ref="AA222">_xlfn.XLOOKUP($C222&amp;$D222&amp;$F222,[1]TEAMS!$C$1:$C$844&amp;[1]TEAMS!$D$1:$D$844&amp;[1]TEAMS!$F$1:$F$844,[1]TEAMS!AR$1:AR$844,"",0)</f>
        <v>20.2</v>
      </c>
      <c r="AB222" s="8">
        <f t="shared" si="22"/>
        <v>2.0138880484114976</v>
      </c>
      <c r="AC222" s="7" cm="1">
        <f t="array" ref="AC222">_xlfn.XLOOKUP($C222&amp;$D222&amp;$F222,[1]TEAMS!$C$1:$C$844&amp;[1]TEAMS!$D$1:$D$844&amp;[1]TEAMS!$F$1:$F$844,[1]TEAMS!AL$1:AL$844,0,0)</f>
        <v>4.4000000000000004</v>
      </c>
      <c r="AD222" s="7" cm="1">
        <f t="array" ref="AD222">_xlfn.XLOOKUP($C222&amp;$D222&amp;$F222,[1]TEAMS!$C$1:$C$844&amp;[1]TEAMS!$D$1:$D$844&amp;[1]TEAMS!$F$1:$F$844,[1]TEAMS!AM$1:AM$844,0,0)</f>
        <v>3.4</v>
      </c>
      <c r="AE222" s="7" cm="1">
        <f t="array" ref="AE222">_xlfn.XLOOKUP($C222&amp;$D222&amp;$F222,[1]TEAMS!$C$1:$C$844&amp;[1]TEAMS!$D$1:$D$844&amp;[1]TEAMS!$F$1:$F$844,[1]TEAMS!AN$1:AN$844,0,0)</f>
        <v>7.8</v>
      </c>
      <c r="AF222" s="7"/>
      <c r="AG222" s="8">
        <f t="shared" si="25"/>
        <v>1.6060253846153847</v>
      </c>
      <c r="AH222" s="8" cm="1">
        <f t="array" ref="AH222">IF(OR($AE222="",$Z222=""),0,SUMPRODUCT(--($C$2:$C$528=$C222),--($D$2:$D$528=$D222),$Z$2:$Z$528,$AE$2:$AE$528)/SUMIFS($Z$2:$Z$528,$C$2:$C$528,$C222,$D$2:$D$528,$D222))</f>
        <v>6.1475390821986897</v>
      </c>
      <c r="AI222" s="7" cm="1">
        <f t="array" ref="AI222">_xlfn.XLOOKUP($C222&amp;$D222&amp;$F222,[1]TEAMS!$C$1:$C$844&amp;[1]TEAMS!$D$1:$D$844&amp;[1]TEAMS!$F$1:$F$844,[1]TEAMS!AO$1:AO$844,"",0)</f>
        <v>1.3</v>
      </c>
      <c r="AJ222" s="8">
        <f t="shared" si="26"/>
        <v>9.6361523076923081</v>
      </c>
      <c r="AK222" s="8" cm="1">
        <f t="array" ref="AK222">IF(OR($AI222="",$Z222=""),0,SUMPRODUCT(--($C$2:$C$528=$C222),--($D$2:$D$528=$D222),$Z$2:$Z$528,$AI$2:$AI$528)/SUMIFS($Z$2:$Z$528,$C$2:$C$528,$C222,$D$2:$D$528,$D222))</f>
        <v>1.2650832072617242</v>
      </c>
      <c r="AL222" s="7" cm="1">
        <f t="array" ref="AL222">_xlfn.XLOOKUP($C222&amp;$D222&amp;$F222,[1]TEAMS!$C$1:$C$844&amp;[1]TEAMS!$D$1:$D$844&amp;[1]TEAMS!$F$1:$F$844,[1]TEAMS!AP$1:AP$844,"",0)</f>
        <v>1.38</v>
      </c>
      <c r="AM222" s="8">
        <f t="shared" si="27"/>
        <v>9.0775347826086961</v>
      </c>
      <c r="AN222" s="8" cm="1">
        <f t="array" ref="AN222">IF(OR($AL222="",$Z222=""),0,SUMPRODUCT(--($C$2:$C$528=$C222),--($D$2:$D$528=$D222),$Z$2:$Z$528,$AL$2:$AL$528)/SUMIFS($Z$2:$Z$528,$C$2:$C$528,$C222,$D$2:$D$528,$D222))</f>
        <v>0.83951588502269303</v>
      </c>
      <c r="AO222" s="7" cm="1">
        <f t="array" ref="AO222">_xlfn.XLOOKUP($C222&amp;$D222&amp;$F222,[1]TEAMS!$C$1:$C$844&amp;[1]TEAMS!$D$1:$D$844&amp;[1]TEAMS!$F$1:$F$844,[1]TEAMS!AQ$1:AQ$844,0,0)</f>
        <v>20.8</v>
      </c>
      <c r="AP222" s="7" cm="1">
        <f t="array" ref="AP222">_xlfn.XLOOKUP($C222&amp;$D222&amp;$F222,[1]TEAMS!$C$1:$C$844&amp;[1]TEAMS!$D$1:$D$844&amp;[1]TEAMS!$F$1:$F$844,[1]TEAMS!AS$1:AS$844,0,0)</f>
        <v>60.8</v>
      </c>
      <c r="AQ222" s="10" cm="1">
        <f t="array" ref="AQ222">_xlfn.XLOOKUP($C222&amp;$D222&amp;$F222,[1]TEAMS!$C$1:$C$844&amp;[1]TEAMS!$D$1:$D$844&amp;[1]TEAMS!$F$1:$F$844,[1]TEAMS!AT$1:AT$844,0,0)</f>
        <v>5.8</v>
      </c>
      <c r="AR222" s="10" cm="1">
        <f t="array" ref="AR222">_xlfn.XLOOKUP($C222&amp;$D222&amp;$F222,[1]TEAMS!$C$1:$C$844&amp;[1]TEAMS!$D$1:$D$844&amp;[1]TEAMS!$F$1:$F$844,[1]TEAMS!AU$1:AU$844,0,0)</f>
        <v>0.9</v>
      </c>
      <c r="AS222" s="10" cm="1">
        <f t="array" ref="AS222">_xlfn.XLOOKUP($C222&amp;$D222&amp;$F222,[1]TEAMS!$C$1:$C$844&amp;[1]TEAMS!$D$1:$D$844&amp;[1]TEAMS!$F$1:$F$844,[1]TEAMS!AV$1:AV$844,0,0)</f>
        <v>3.6</v>
      </c>
      <c r="AT222" s="10" cm="1">
        <f t="array" ref="AT222">_xlfn.XLOOKUP($C222&amp;$D222&amp;$F222,[1]TEAMS!$C$1:$C$844&amp;[1]TEAMS!$D$1:$D$844&amp;[1]TEAMS!$F$1:$F$844,[1]TEAMS!AW$1:AW$844,0,0)</f>
        <v>12.5</v>
      </c>
      <c r="AU222" s="10" cm="1">
        <f t="array" ref="AU222">_xlfn.XLOOKUP($C222&amp;$D222&amp;$F222,[1]TEAMS!$C$1:$C$844&amp;[1]TEAMS!$D$1:$D$844&amp;[1]TEAMS!$F$1:$F$844,[1]TEAMS!AX$1:AX$844,0,0)</f>
        <v>0.46399999999999997</v>
      </c>
      <c r="AV222" s="10" cm="1">
        <f t="array" ref="AV222">_xlfn.XLOOKUP($C222&amp;$D222&amp;$F222,[1]TEAMS!$C$1:$C$844&amp;[1]TEAMS!$D$1:$D$844&amp;[1]TEAMS!$F$1:$F$844,[1]TEAMS!AY$1:AY$844,0,0)</f>
        <v>4.5</v>
      </c>
      <c r="AW222" s="7"/>
      <c r="AX222" s="7"/>
      <c r="BB222" s="1" t="s">
        <v>238</v>
      </c>
      <c r="BC222" s="1">
        <v>2010</v>
      </c>
      <c r="BD222" s="1" t="s">
        <v>92</v>
      </c>
      <c r="BE222" s="7" t="s">
        <v>241</v>
      </c>
      <c r="BH222">
        <v>12526998</v>
      </c>
    </row>
    <row r="223" spans="1:60" x14ac:dyDescent="0.2">
      <c r="A223" s="1" t="str">
        <f t="shared" si="21"/>
        <v>2010-LAL-Lamar Odom</v>
      </c>
      <c r="B223" s="1" t="s">
        <v>238</v>
      </c>
      <c r="C223" s="1">
        <v>2010</v>
      </c>
      <c r="D223" s="1" t="s">
        <v>92</v>
      </c>
      <c r="E223" s="1" t="str">
        <f t="shared" si="23"/>
        <v>2010-LAL</v>
      </c>
      <c r="F223" s="7" t="s">
        <v>242</v>
      </c>
      <c r="G223" s="7" cm="1">
        <f t="array" ref="G223">_xlfn.XLOOKUP($C223&amp;$D223&amp;$F223,[1]TEAMS!$C$1:$C$844&amp;[1]TEAMS!$D$1:$D$844&amp;[1]TEAMS!$F$1:$F$844,[1]TEAMS!G$1:G$844,"",0)</f>
        <v>7</v>
      </c>
      <c r="H223" s="7" t="str" cm="1">
        <f t="array" ref="H223">_xlfn.XLOOKUP($C223&amp;$D223&amp;$F223,[1]TEAMS!$C$1:$C$844&amp;[1]TEAMS!$D$1:$D$844&amp;[1]TEAMS!$F$1:$F$844,[1]TEAMS!H$1:H$844,"",0)</f>
        <v>PF</v>
      </c>
      <c r="I223" s="8" cm="1">
        <f t="array" ref="I223">_xlfn.XLOOKUP($C223&amp;$D223&amp;$F223,[1]TEAMS!$C$1:$C$844&amp;[1]TEAMS!$D$1:$D$844&amp;[1]TEAMS!$F$1:$F$844,[1]TEAMS!BG$1:BG$844,"",0)</f>
        <v>4</v>
      </c>
      <c r="J223" s="9">
        <f t="shared" si="24"/>
        <v>4</v>
      </c>
      <c r="K223" s="7" cm="1">
        <f t="array" ref="K223">_xlfn.XLOOKUP($C223&amp;$D223&amp;$F223,[1]TEAMS!$C$1:$C$844&amp;[1]TEAMS!$D$1:$D$844&amp;[1]TEAMS!$F$1:$F$844,[1]TEAMS!J$1:J$844,"",0)</f>
        <v>82</v>
      </c>
      <c r="L223" s="7" cm="1">
        <f t="array" ref="L223">_xlfn.XLOOKUP($C223&amp;$D223&amp;$F223,[1]TEAMS!$C$1:$C$844&amp;[1]TEAMS!$D$1:$D$844&amp;[1]TEAMS!$F$1:$F$844,[1]TEAMS!L$1:L$844,"",0)</f>
        <v>220</v>
      </c>
      <c r="M223" s="10" cm="1">
        <f t="array" ref="M223">_xlfn.XLOOKUP($C223&amp;$D223&amp;$F223,[1]TEAMS!$C$1:$C$844&amp;[1]TEAMS!$D$1:$D$844&amp;[1]TEAMS!$F$1:$F$844,[1]TEAMS!N$1:N$844,"",0)</f>
        <v>22.999437355747371</v>
      </c>
      <c r="N223" s="7" cm="1">
        <f t="array" ref="N223">_xlfn.XLOOKUP($C223&amp;$D223&amp;$F223,[1]TEAMS!$C$1:$C$844&amp;[1]TEAMS!$D$1:$D$844&amp;[1]TEAMS!$F$1:$F$844,[1]TEAMS!O$1:O$844,"",0)</f>
        <v>83</v>
      </c>
      <c r="O223" s="11" cm="1">
        <f t="array" ref="O223">_xlfn.XLOOKUP($C223&amp;$D223&amp;$F223,[1]TEAMS!$C$1:$C$844&amp;[1]TEAMS!$D$1:$D$844&amp;[1]TEAMS!$F$1:$F$844,[1]TEAMS!P$1:P$844,"",0)</f>
        <v>1.0121951219512195</v>
      </c>
      <c r="P223" s="10" cm="1">
        <f t="array" ref="P223">_xlfn.XLOOKUP($C223&amp;$D223&amp;$F223,[1]TEAMS!$C$1:$C$844&amp;[1]TEAMS!$D$1:$D$844&amp;[1]TEAMS!$F$1:$F$844,[1]TEAMS!R$1:R$844,"",0)</f>
        <v>30.613888888888887</v>
      </c>
      <c r="Q223" s="7" t="str" cm="1">
        <f t="array" ref="Q223">_xlfn.XLOOKUP($C223&amp;$D223&amp;$F223,[1]TEAMS!$C$1:$C$844&amp;[1]TEAMS!$D$1:$D$844&amp;[1]TEAMS!$F$1:$F$844,[1]TEAMS!S$1:S$844,"",0)</f>
        <v>us</v>
      </c>
      <c r="R223" s="7" t="str" cm="1">
        <f t="array" ref="R223">_xlfn.XLOOKUP($C223&amp;$D223&amp;$F223,[1]TEAMS!$C$1:$C$844&amp;[1]TEAMS!$D$1:$D$844&amp;[1]TEAMS!$F$1:$F$844,[1]TEAMS!T$1:T$844,"",0)</f>
        <v>United States</v>
      </c>
      <c r="S223" s="7" t="str" cm="1">
        <f t="array" ref="S223">_xlfn.XLOOKUP($C223&amp;$D223&amp;$F223,[1]TEAMS!$C$1:$C$844&amp;[1]TEAMS!$D$1:$D$844&amp;[1]TEAMS!$F$1:$F$844,[1]TEAMS!U$1:U$844,"",0)</f>
        <v>North America</v>
      </c>
      <c r="T223" s="7" t="str" cm="1">
        <f t="array" ref="T223">_xlfn.XLOOKUP($C223&amp;$D223&amp;$F223,[1]TEAMS!$C$1:$C$844&amp;[1]TEAMS!$D$1:$D$844&amp;[1]TEAMS!$F$1:$F$844,[1]TEAMS!V$1:V$844,"",0)</f>
        <v>Americas</v>
      </c>
      <c r="U223" s="7" cm="1">
        <f t="array" ref="U223">_xlfn.XLOOKUP($C223&amp;$D223&amp;$F223,[1]TEAMS!$C$1:$C$844&amp;[1]TEAMS!$D$1:$D$844&amp;[1]TEAMS!$F$1:$F$844,[1]TEAMS!W$1:W$844,"",0)</f>
        <v>10</v>
      </c>
      <c r="V223" s="7" t="str" cm="1">
        <f t="array" ref="V223">_xlfn.XLOOKUP($C223&amp;$D223&amp;$F223,[1]TEAMS!$C$1:$C$844&amp;[1]TEAMS!$D$1:$D$844&amp;[1]TEAMS!$F$1:$F$844,[1]TEAMS!Z$1:Z$844,"",0)</f>
        <v>Rhode Island</v>
      </c>
      <c r="W223" s="7" t="str" cm="1">
        <f t="array" ref="W223">_xlfn.XLOOKUP($C223&amp;$D223&amp;$F223,[1]TEAMS!$C$1:$C$844&amp;[1]TEAMS!$D$1:$D$844&amp;[1]TEAMS!$F$1:$F$844,[1]TEAMS!X$1:X$844,"",0)</f>
        <v>A10</v>
      </c>
      <c r="X223" s="7" cm="1">
        <f t="array" ref="X223">_xlfn.XLOOKUP($C223&amp;$D223&amp;$F223,[1]TEAMS!$C$1:$C$844&amp;[1]TEAMS!$D$1:$D$844&amp;[1]TEAMS!$F$1:$F$844,[1]TEAMS!AF$1:AF$844,"",0)</f>
        <v>7500000</v>
      </c>
      <c r="Y223" s="8" cm="1">
        <f t="array" ref="Y223">_xlfn.XLOOKUP($C223&amp;$D223&amp;$F223,[1]TEAMS!$C$1:$C$844&amp;[1]TEAMS!$D$1:$D$844&amp;[1]TEAMS!$F$1:$F$844,[1]TEAMS!AG$1:AG$844,"",0)</f>
        <v>8.2076591160872042E-2</v>
      </c>
      <c r="Z223" s="7" cm="1">
        <f t="array" ref="Z223">_xlfn.XLOOKUP($C223&amp;$D223&amp;$F223,[1]TEAMS!$C$1:$C$844&amp;[1]TEAMS!$D$1:$D$844&amp;[1]TEAMS!$F$1:$F$844,[1]TEAMS!AJ$1:AJ$844,"",0)</f>
        <v>2585</v>
      </c>
      <c r="AA223" s="7" cm="1">
        <f t="array" ref="AA223">_xlfn.XLOOKUP($C223&amp;$D223&amp;$F223,[1]TEAMS!$C$1:$C$844&amp;[1]TEAMS!$D$1:$D$844&amp;[1]TEAMS!$F$1:$F$844,[1]TEAMS!AR$1:AR$844,"",0)</f>
        <v>9.6999999999999993</v>
      </c>
      <c r="AB223" s="8">
        <f t="shared" si="22"/>
        <v>1.2644730206757437</v>
      </c>
      <c r="AC223" s="7" cm="1">
        <f t="array" ref="AC223">_xlfn.XLOOKUP($C223&amp;$D223&amp;$F223,[1]TEAMS!$C$1:$C$844&amp;[1]TEAMS!$D$1:$D$844&amp;[1]TEAMS!$F$1:$F$844,[1]TEAMS!AL$1:AL$844,0,0)</f>
        <v>2.8</v>
      </c>
      <c r="AD223" s="7" cm="1">
        <f t="array" ref="AD223">_xlfn.XLOOKUP($C223&amp;$D223&amp;$F223,[1]TEAMS!$C$1:$C$844&amp;[1]TEAMS!$D$1:$D$844&amp;[1]TEAMS!$F$1:$F$844,[1]TEAMS!AM$1:AM$844,0,0)</f>
        <v>4.9000000000000004</v>
      </c>
      <c r="AE223" s="7" cm="1">
        <f t="array" ref="AE223">_xlfn.XLOOKUP($C223&amp;$D223&amp;$F223,[1]TEAMS!$C$1:$C$844&amp;[1]TEAMS!$D$1:$D$844&amp;[1]TEAMS!$F$1:$F$844,[1]TEAMS!AN$1:AN$844,0,0)</f>
        <v>7.7</v>
      </c>
      <c r="AF223" s="7"/>
      <c r="AG223" s="8">
        <f t="shared" si="25"/>
        <v>0.97402597402597402</v>
      </c>
      <c r="AH223" s="8" cm="1">
        <f t="array" ref="AH223">IF(OR($AE223="",$Z223=""),0,SUMPRODUCT(--($C$2:$C$528=$C223),--($D$2:$D$528=$D223),$Z$2:$Z$528,$AE$2:$AE$528)/SUMIFS($Z$2:$Z$528,$C$2:$C$528,$C223,$D$2:$D$528,$D223))</f>
        <v>6.1475390821986897</v>
      </c>
      <c r="AI223" s="7" cm="1">
        <f t="array" ref="AI223">_xlfn.XLOOKUP($C223&amp;$D223&amp;$F223,[1]TEAMS!$C$1:$C$844&amp;[1]TEAMS!$D$1:$D$844&amp;[1]TEAMS!$F$1:$F$844,[1]TEAMS!AO$1:AO$844,"",0)</f>
        <v>2.8</v>
      </c>
      <c r="AJ223" s="8">
        <f t="shared" si="26"/>
        <v>2.6785714285714288</v>
      </c>
      <c r="AK223" s="8" cm="1">
        <f t="array" ref="AK223">IF(OR($AI223="",$Z223=""),0,SUMPRODUCT(--($C$2:$C$528=$C223),--($D$2:$D$528=$D223),$Z$2:$Z$528,$AI$2:$AI$528)/SUMIFS($Z$2:$Z$528,$C$2:$C$528,$C223,$D$2:$D$528,$D223))</f>
        <v>1.2650832072617242</v>
      </c>
      <c r="AL223" s="7" cm="1">
        <f t="array" ref="AL223">_xlfn.XLOOKUP($C223&amp;$D223&amp;$F223,[1]TEAMS!$C$1:$C$844&amp;[1]TEAMS!$D$1:$D$844&amp;[1]TEAMS!$F$1:$F$844,[1]TEAMS!AP$1:AP$844,"",0)</f>
        <v>1.44</v>
      </c>
      <c r="AM223" s="8">
        <f t="shared" si="27"/>
        <v>5.2083333333333339</v>
      </c>
      <c r="AN223" s="8" cm="1">
        <f t="array" ref="AN223">IF(OR($AL223="",$Z223=""),0,SUMPRODUCT(--($C$2:$C$528=$C223),--($D$2:$D$528=$D223),$Z$2:$Z$528,$AL$2:$AL$528)/SUMIFS($Z$2:$Z$528,$C$2:$C$528,$C223,$D$2:$D$528,$D223))</f>
        <v>0.83951588502269303</v>
      </c>
      <c r="AO223" s="7" cm="1">
        <f t="array" ref="AO223">_xlfn.XLOOKUP($C223&amp;$D223&amp;$F223,[1]TEAMS!$C$1:$C$844&amp;[1]TEAMS!$D$1:$D$844&amp;[1]TEAMS!$F$1:$F$844,[1]TEAMS!AQ$1:AQ$844,0,0)</f>
        <v>17</v>
      </c>
      <c r="AP223" s="7" cm="1">
        <f t="array" ref="AP223">_xlfn.XLOOKUP($C223&amp;$D223&amp;$F223,[1]TEAMS!$C$1:$C$844&amp;[1]TEAMS!$D$1:$D$844&amp;[1]TEAMS!$F$1:$F$844,[1]TEAMS!AS$1:AS$844,0,0)</f>
        <v>53.300000000000004</v>
      </c>
      <c r="AQ223" s="10" cm="1">
        <f t="array" ref="AQ223">_xlfn.XLOOKUP($C223&amp;$D223&amp;$F223,[1]TEAMS!$C$1:$C$844&amp;[1]TEAMS!$D$1:$D$844&amp;[1]TEAMS!$F$1:$F$844,[1]TEAMS!AT$1:AT$844,0,0)</f>
        <v>15.6</v>
      </c>
      <c r="AR223" s="10" cm="1">
        <f t="array" ref="AR223">_xlfn.XLOOKUP($C223&amp;$D223&amp;$F223,[1]TEAMS!$C$1:$C$844&amp;[1]TEAMS!$D$1:$D$844&amp;[1]TEAMS!$F$1:$F$844,[1]TEAMS!AU$1:AU$844,0,0)</f>
        <v>1.5</v>
      </c>
      <c r="AS223" s="10" cm="1">
        <f t="array" ref="AS223">_xlfn.XLOOKUP($C223&amp;$D223&amp;$F223,[1]TEAMS!$C$1:$C$844&amp;[1]TEAMS!$D$1:$D$844&amp;[1]TEAMS!$F$1:$F$844,[1]TEAMS!AV$1:AV$844,0,0)</f>
        <v>1.7</v>
      </c>
      <c r="AT223" s="10" cm="1">
        <f t="array" ref="AT223">_xlfn.XLOOKUP($C223&amp;$D223&amp;$F223,[1]TEAMS!$C$1:$C$844&amp;[1]TEAMS!$D$1:$D$844&amp;[1]TEAMS!$F$1:$F$844,[1]TEAMS!AW$1:AW$844,0,0)</f>
        <v>15.3</v>
      </c>
      <c r="AU223" s="10" cm="1">
        <f t="array" ref="AU223">_xlfn.XLOOKUP($C223&amp;$D223&amp;$F223,[1]TEAMS!$C$1:$C$844&amp;[1]TEAMS!$D$1:$D$844&amp;[1]TEAMS!$F$1:$F$844,[1]TEAMS!AX$1:AX$844,0,0)</f>
        <v>1.0196078431372548</v>
      </c>
      <c r="AV223" s="10" cm="1">
        <f t="array" ref="AV223">_xlfn.XLOOKUP($C223&amp;$D223&amp;$F223,[1]TEAMS!$C$1:$C$844&amp;[1]TEAMS!$D$1:$D$844&amp;[1]TEAMS!$F$1:$F$844,[1]TEAMS!AY$1:AY$844,0,0)</f>
        <v>3.2</v>
      </c>
      <c r="AW223" s="7"/>
      <c r="AX223" s="7"/>
      <c r="BB223" s="1" t="s">
        <v>238</v>
      </c>
      <c r="BC223" s="1">
        <v>2010</v>
      </c>
      <c r="BD223" s="1" t="s">
        <v>92</v>
      </c>
      <c r="BE223" s="7" t="s">
        <v>242</v>
      </c>
      <c r="BH223">
        <v>7500000</v>
      </c>
    </row>
    <row r="224" spans="1:60" x14ac:dyDescent="0.2">
      <c r="A224" s="1" t="str">
        <f t="shared" si="21"/>
        <v>2010-LAL-Metta World Peace</v>
      </c>
      <c r="B224" s="1" t="s">
        <v>238</v>
      </c>
      <c r="C224" s="1">
        <v>2010</v>
      </c>
      <c r="D224" s="1" t="s">
        <v>92</v>
      </c>
      <c r="E224" s="1" t="str">
        <f t="shared" si="23"/>
        <v>2010-LAL</v>
      </c>
      <c r="F224" s="7" t="s">
        <v>243</v>
      </c>
      <c r="G224" s="7" cm="1">
        <f t="array" ref="G224">_xlfn.XLOOKUP($C224&amp;$D224&amp;$F224,[1]TEAMS!$C$1:$C$844&amp;[1]TEAMS!$D$1:$D$844&amp;[1]TEAMS!$F$1:$F$844,[1]TEAMS!G$1:G$844,"",0)</f>
        <v>37</v>
      </c>
      <c r="H224" s="7" t="str" cm="1">
        <f t="array" ref="H224">_xlfn.XLOOKUP($C224&amp;$D224&amp;$F224,[1]TEAMS!$C$1:$C$844&amp;[1]TEAMS!$D$1:$D$844&amp;[1]TEAMS!$F$1:$F$844,[1]TEAMS!H$1:H$844,"",0)</f>
        <v>SF</v>
      </c>
      <c r="I224" s="8" cm="1">
        <f t="array" ref="I224">_xlfn.XLOOKUP($C224&amp;$D224&amp;$F224,[1]TEAMS!$C$1:$C$844&amp;[1]TEAMS!$D$1:$D$844&amp;[1]TEAMS!$F$1:$F$844,[1]TEAMS!BG$1:BG$844,"",0)</f>
        <v>3.0300000000000002</v>
      </c>
      <c r="J224" s="9">
        <f t="shared" si="24"/>
        <v>3</v>
      </c>
      <c r="K224" s="7" cm="1">
        <f t="array" ref="K224">_xlfn.XLOOKUP($C224&amp;$D224&amp;$F224,[1]TEAMS!$C$1:$C$844&amp;[1]TEAMS!$D$1:$D$844&amp;[1]TEAMS!$F$1:$F$844,[1]TEAMS!J$1:J$844,"",0)</f>
        <v>79</v>
      </c>
      <c r="L224" s="7" cm="1">
        <f t="array" ref="L224">_xlfn.XLOOKUP($C224&amp;$D224&amp;$F224,[1]TEAMS!$C$1:$C$844&amp;[1]TEAMS!$D$1:$D$844&amp;[1]TEAMS!$F$1:$F$844,[1]TEAMS!L$1:L$844,"",0)</f>
        <v>260</v>
      </c>
      <c r="M224" s="10" cm="1">
        <f t="array" ref="M224">_xlfn.XLOOKUP($C224&amp;$D224&amp;$F224,[1]TEAMS!$C$1:$C$844&amp;[1]TEAMS!$D$1:$D$844&amp;[1]TEAMS!$F$1:$F$844,[1]TEAMS!N$1:N$844,"",0)</f>
        <v>29.284741928603943</v>
      </c>
      <c r="N224" s="7" cm="1">
        <f t="array" ref="N224">_xlfn.XLOOKUP($C224&amp;$D224&amp;$F224,[1]TEAMS!$C$1:$C$844&amp;[1]TEAMS!$D$1:$D$844&amp;[1]TEAMS!$F$1:$F$844,[1]TEAMS!O$1:O$844,"",0)</f>
        <v>84</v>
      </c>
      <c r="O224" s="11" cm="1">
        <f t="array" ref="O224">_xlfn.XLOOKUP($C224&amp;$D224&amp;$F224,[1]TEAMS!$C$1:$C$844&amp;[1]TEAMS!$D$1:$D$844&amp;[1]TEAMS!$F$1:$F$844,[1]TEAMS!P$1:P$844,"",0)</f>
        <v>1.0632911392405062</v>
      </c>
      <c r="P224" s="10" cm="1">
        <f t="array" ref="P224">_xlfn.XLOOKUP($C224&amp;$D224&amp;$F224,[1]TEAMS!$C$1:$C$844&amp;[1]TEAMS!$D$1:$D$844&amp;[1]TEAMS!$F$1:$F$844,[1]TEAMS!R$1:R$844,"",0)</f>
        <v>30.594444444444445</v>
      </c>
      <c r="Q224" s="7" t="str" cm="1">
        <f t="array" ref="Q224">_xlfn.XLOOKUP($C224&amp;$D224&amp;$F224,[1]TEAMS!$C$1:$C$844&amp;[1]TEAMS!$D$1:$D$844&amp;[1]TEAMS!$F$1:$F$844,[1]TEAMS!S$1:S$844,"",0)</f>
        <v>us</v>
      </c>
      <c r="R224" s="7" t="str" cm="1">
        <f t="array" ref="R224">_xlfn.XLOOKUP($C224&amp;$D224&amp;$F224,[1]TEAMS!$C$1:$C$844&amp;[1]TEAMS!$D$1:$D$844&amp;[1]TEAMS!$F$1:$F$844,[1]TEAMS!T$1:T$844,"",0)</f>
        <v>United States</v>
      </c>
      <c r="S224" s="7" t="str" cm="1">
        <f t="array" ref="S224">_xlfn.XLOOKUP($C224&amp;$D224&amp;$F224,[1]TEAMS!$C$1:$C$844&amp;[1]TEAMS!$D$1:$D$844&amp;[1]TEAMS!$F$1:$F$844,[1]TEAMS!U$1:U$844,"",0)</f>
        <v>North America</v>
      </c>
      <c r="T224" s="7" t="str" cm="1">
        <f t="array" ref="T224">_xlfn.XLOOKUP($C224&amp;$D224&amp;$F224,[1]TEAMS!$C$1:$C$844&amp;[1]TEAMS!$D$1:$D$844&amp;[1]TEAMS!$F$1:$F$844,[1]TEAMS!V$1:V$844,"",0)</f>
        <v>Americas</v>
      </c>
      <c r="U224" s="7" cm="1">
        <f t="array" ref="U224">_xlfn.XLOOKUP($C224&amp;$D224&amp;$F224,[1]TEAMS!$C$1:$C$844&amp;[1]TEAMS!$D$1:$D$844&amp;[1]TEAMS!$F$1:$F$844,[1]TEAMS!W$1:W$844,"",0)</f>
        <v>10</v>
      </c>
      <c r="V224" s="7" t="str" cm="1">
        <f t="array" ref="V224">_xlfn.XLOOKUP($C224&amp;$D224&amp;$F224,[1]TEAMS!$C$1:$C$844&amp;[1]TEAMS!$D$1:$D$844&amp;[1]TEAMS!$F$1:$F$844,[1]TEAMS!Z$1:Z$844,"",0)</f>
        <v>St. John's</v>
      </c>
      <c r="W224" s="7" t="str" cm="1">
        <f t="array" ref="W224">_xlfn.XLOOKUP($C224&amp;$D224&amp;$F224,[1]TEAMS!$C$1:$C$844&amp;[1]TEAMS!$D$1:$D$844&amp;[1]TEAMS!$F$1:$F$844,[1]TEAMS!X$1:X$844,"",0)</f>
        <v>BIG EAST</v>
      </c>
      <c r="X224" s="7" cm="1">
        <f t="array" ref="X224">_xlfn.XLOOKUP($C224&amp;$D224&amp;$F224,[1]TEAMS!$C$1:$C$844&amp;[1]TEAMS!$D$1:$D$844&amp;[1]TEAMS!$F$1:$F$844,[1]TEAMS!AF$1:AF$844,"",0)</f>
        <v>5854000</v>
      </c>
      <c r="Y224" s="8" cm="1">
        <f t="array" ref="Y224">_xlfn.XLOOKUP($C224&amp;$D224&amp;$F224,[1]TEAMS!$C$1:$C$844&amp;[1]TEAMS!$D$1:$D$844&amp;[1]TEAMS!$F$1:$F$844,[1]TEAMS!AG$1:AG$844,"",0)</f>
        <v>6.4063515287432662E-2</v>
      </c>
      <c r="Z224" s="7" cm="1">
        <f t="array" ref="Z224">_xlfn.XLOOKUP($C224&amp;$D224&amp;$F224,[1]TEAMS!$C$1:$C$844&amp;[1]TEAMS!$D$1:$D$844&amp;[1]TEAMS!$F$1:$F$844,[1]TEAMS!AJ$1:AJ$844,"",0)</f>
        <v>2605</v>
      </c>
      <c r="AA224" s="7" cm="1">
        <f t="array" ref="AA224">_xlfn.XLOOKUP($C224&amp;$D224&amp;$F224,[1]TEAMS!$C$1:$C$844&amp;[1]TEAMS!$D$1:$D$844&amp;[1]TEAMS!$F$1:$F$844,[1]TEAMS!AR$1:AR$844,"",0)</f>
        <v>11.6</v>
      </c>
      <c r="AB224" s="8">
        <f t="shared" si="22"/>
        <v>1.5238527483610691</v>
      </c>
      <c r="AC224" s="7" cm="1">
        <f t="array" ref="AC224">_xlfn.XLOOKUP($C224&amp;$D224&amp;$F224,[1]TEAMS!$C$1:$C$844&amp;[1]TEAMS!$D$1:$D$844&amp;[1]TEAMS!$F$1:$F$844,[1]TEAMS!AL$1:AL$844,0,0)</f>
        <v>1.8</v>
      </c>
      <c r="AD224" s="7" cm="1">
        <f t="array" ref="AD224">_xlfn.XLOOKUP($C224&amp;$D224&amp;$F224,[1]TEAMS!$C$1:$C$844&amp;[1]TEAMS!$D$1:$D$844&amp;[1]TEAMS!$F$1:$F$844,[1]TEAMS!AM$1:AM$844,0,0)</f>
        <v>3.5</v>
      </c>
      <c r="AE224" s="7" cm="1">
        <f t="array" ref="AE224">_xlfn.XLOOKUP($C224&amp;$D224&amp;$F224,[1]TEAMS!$C$1:$C$844&amp;[1]TEAMS!$D$1:$D$844&amp;[1]TEAMS!$F$1:$F$844,[1]TEAMS!AN$1:AN$844,0,0)</f>
        <v>5.3</v>
      </c>
      <c r="AF224" s="7"/>
      <c r="AG224" s="8">
        <f t="shared" si="25"/>
        <v>1.1045283018867924</v>
      </c>
      <c r="AH224" s="8" cm="1">
        <f t="array" ref="AH224">IF(OR($AE224="",$Z224=""),0,SUMPRODUCT(--($C$2:$C$528=$C224),--($D$2:$D$528=$D224),$Z$2:$Z$528,$AE$2:$AE$528)/SUMIFS($Z$2:$Z$528,$C$2:$C$528,$C224,$D$2:$D$528,$D224))</f>
        <v>6.1475390821986897</v>
      </c>
      <c r="AI224" s="7" cm="1">
        <f t="array" ref="AI224">_xlfn.XLOOKUP($C224&amp;$D224&amp;$F224,[1]TEAMS!$C$1:$C$844&amp;[1]TEAMS!$D$1:$D$844&amp;[1]TEAMS!$F$1:$F$844,[1]TEAMS!AO$1:AO$844,"",0)</f>
        <v>2.4</v>
      </c>
      <c r="AJ224" s="8">
        <f t="shared" si="26"/>
        <v>2.4391666666666669</v>
      </c>
      <c r="AK224" s="8" cm="1">
        <f t="array" ref="AK224">IF(OR($AI224="",$Z224=""),0,SUMPRODUCT(--($C$2:$C$528=$C224),--($D$2:$D$528=$D224),$Z$2:$Z$528,$AI$2:$AI$528)/SUMIFS($Z$2:$Z$528,$C$2:$C$528,$C224,$D$2:$D$528,$D224))</f>
        <v>1.2650832072617242</v>
      </c>
      <c r="AL224" s="7" cm="1">
        <f t="array" ref="AL224">_xlfn.XLOOKUP($C224&amp;$D224&amp;$F224,[1]TEAMS!$C$1:$C$844&amp;[1]TEAMS!$D$1:$D$844&amp;[1]TEAMS!$F$1:$F$844,[1]TEAMS!AP$1:AP$844,"",0)</f>
        <v>1.1000000000000001</v>
      </c>
      <c r="AM224" s="8">
        <f t="shared" si="27"/>
        <v>5.3218181818181813</v>
      </c>
      <c r="AN224" s="8" cm="1">
        <f t="array" ref="AN224">IF(OR($AL224="",$Z224=""),0,SUMPRODUCT(--($C$2:$C$528=$C224),--($D$2:$D$528=$D224),$Z$2:$Z$528,$AL$2:$AL$528)/SUMIFS($Z$2:$Z$528,$C$2:$C$528,$C224,$D$2:$D$528,$D224))</f>
        <v>0.83951588502269303</v>
      </c>
      <c r="AO224" s="7" cm="1">
        <f t="array" ref="AO224">_xlfn.XLOOKUP($C224&amp;$D224&amp;$F224,[1]TEAMS!$C$1:$C$844&amp;[1]TEAMS!$D$1:$D$844&amp;[1]TEAMS!$F$1:$F$844,[1]TEAMS!AQ$1:AQ$844,0,0)</f>
        <v>16.2</v>
      </c>
      <c r="AP224" s="7" cm="1">
        <f t="array" ref="AP224">_xlfn.XLOOKUP($C224&amp;$D224&amp;$F224,[1]TEAMS!$C$1:$C$844&amp;[1]TEAMS!$D$1:$D$844&amp;[1]TEAMS!$F$1:$F$844,[1]TEAMS!AS$1:AS$844,0,0)</f>
        <v>51.4</v>
      </c>
      <c r="AQ224" s="10" cm="1">
        <f t="array" ref="AQ224">_xlfn.XLOOKUP($C224&amp;$D224&amp;$F224,[1]TEAMS!$C$1:$C$844&amp;[1]TEAMS!$D$1:$D$844&amp;[1]TEAMS!$F$1:$F$844,[1]TEAMS!AT$1:AT$844,0,0)</f>
        <v>13.3</v>
      </c>
      <c r="AR224" s="10" cm="1">
        <f t="array" ref="AR224">_xlfn.XLOOKUP($C224&amp;$D224&amp;$F224,[1]TEAMS!$C$1:$C$844&amp;[1]TEAMS!$D$1:$D$844&amp;[1]TEAMS!$F$1:$F$844,[1]TEAMS!AU$1:AU$844,0,0)</f>
        <v>2.1</v>
      </c>
      <c r="AS224" s="10" cm="1">
        <f t="array" ref="AS224">_xlfn.XLOOKUP($C224&amp;$D224&amp;$F224,[1]TEAMS!$C$1:$C$844&amp;[1]TEAMS!$D$1:$D$844&amp;[1]TEAMS!$F$1:$F$844,[1]TEAMS!AV$1:AV$844,0,0)</f>
        <v>0.6</v>
      </c>
      <c r="AT224" s="10" cm="1">
        <f t="array" ref="AT224">_xlfn.XLOOKUP($C224&amp;$D224&amp;$F224,[1]TEAMS!$C$1:$C$844&amp;[1]TEAMS!$D$1:$D$844&amp;[1]TEAMS!$F$1:$F$844,[1]TEAMS!AW$1:AW$844,0,0)</f>
        <v>12.8</v>
      </c>
      <c r="AU224" s="10" cm="1">
        <f t="array" ref="AU224">_xlfn.XLOOKUP($C224&amp;$D224&amp;$F224,[1]TEAMS!$C$1:$C$844&amp;[1]TEAMS!$D$1:$D$844&amp;[1]TEAMS!$F$1:$F$844,[1]TEAMS!AX$1:AX$844,0,0)</f>
        <v>1.0390625</v>
      </c>
      <c r="AV224" s="10" cm="1">
        <f t="array" ref="AV224">_xlfn.XLOOKUP($C224&amp;$D224&amp;$F224,[1]TEAMS!$C$1:$C$844&amp;[1]TEAMS!$D$1:$D$844&amp;[1]TEAMS!$F$1:$F$844,[1]TEAMS!AY$1:AY$844,0,0)</f>
        <v>2.7</v>
      </c>
      <c r="AW224" s="7"/>
      <c r="AX224" s="7"/>
      <c r="BB224" s="1" t="s">
        <v>238</v>
      </c>
      <c r="BC224" s="1">
        <v>2010</v>
      </c>
      <c r="BD224" s="1" t="s">
        <v>92</v>
      </c>
      <c r="BE224" s="7" t="s">
        <v>243</v>
      </c>
      <c r="BH224">
        <v>5854000</v>
      </c>
    </row>
    <row r="225" spans="1:60" x14ac:dyDescent="0.2">
      <c r="A225" s="1" t="str">
        <f t="shared" si="21"/>
        <v>2010-LAL-Adam Morrison</v>
      </c>
      <c r="B225" s="1" t="s">
        <v>238</v>
      </c>
      <c r="C225" s="1">
        <v>2010</v>
      </c>
      <c r="D225" s="1" t="s">
        <v>92</v>
      </c>
      <c r="E225" s="1" t="str">
        <f t="shared" si="23"/>
        <v>2010-LAL</v>
      </c>
      <c r="F225" s="7" t="s">
        <v>244</v>
      </c>
      <c r="G225" s="7" cm="1">
        <f t="array" ref="G225">_xlfn.XLOOKUP($C225&amp;$D225&amp;$F225,[1]TEAMS!$C$1:$C$844&amp;[1]TEAMS!$D$1:$D$844&amp;[1]TEAMS!$F$1:$F$844,[1]TEAMS!G$1:G$844,"",0)</f>
        <v>6</v>
      </c>
      <c r="H225" s="7" t="str" cm="1">
        <f t="array" ref="H225">_xlfn.XLOOKUP($C225&amp;$D225&amp;$F225,[1]TEAMS!$C$1:$C$844&amp;[1]TEAMS!$D$1:$D$844&amp;[1]TEAMS!$F$1:$F$844,[1]TEAMS!H$1:H$844,"",0)</f>
        <v>SF</v>
      </c>
      <c r="I225" s="8" cm="1">
        <f t="array" ref="I225">_xlfn.XLOOKUP($C225&amp;$D225&amp;$F225,[1]TEAMS!$C$1:$C$844&amp;[1]TEAMS!$D$1:$D$844&amp;[1]TEAMS!$F$1:$F$844,[1]TEAMS!BG$1:BG$844,"",0)</f>
        <v>2.9800000000000004</v>
      </c>
      <c r="J225" s="9">
        <f t="shared" si="24"/>
        <v>3</v>
      </c>
      <c r="K225" s="7" cm="1">
        <f t="array" ref="K225">_xlfn.XLOOKUP($C225&amp;$D225&amp;$F225,[1]TEAMS!$C$1:$C$844&amp;[1]TEAMS!$D$1:$D$844&amp;[1]TEAMS!$F$1:$F$844,[1]TEAMS!J$1:J$844,"",0)</f>
        <v>80</v>
      </c>
      <c r="L225" s="7" cm="1">
        <f t="array" ref="L225">_xlfn.XLOOKUP($C225&amp;$D225&amp;$F225,[1]TEAMS!$C$1:$C$844&amp;[1]TEAMS!$D$1:$D$844&amp;[1]TEAMS!$F$1:$F$844,[1]TEAMS!L$1:L$844,"",0)</f>
        <v>205</v>
      </c>
      <c r="M225" s="10" cm="1">
        <f t="array" ref="M225">_xlfn.XLOOKUP($C225&amp;$D225&amp;$F225,[1]TEAMS!$C$1:$C$844&amp;[1]TEAMS!$D$1:$D$844&amp;[1]TEAMS!$F$1:$F$844,[1]TEAMS!N$1:N$844,"",0)</f>
        <v>22.516253153344664</v>
      </c>
      <c r="N225" s="7" cm="1">
        <f t="array" ref="N225">_xlfn.XLOOKUP($C225&amp;$D225&amp;$F225,[1]TEAMS!$C$1:$C$844&amp;[1]TEAMS!$D$1:$D$844&amp;[1]TEAMS!$F$1:$F$844,[1]TEAMS!O$1:O$844,"",0)</f>
        <v>82</v>
      </c>
      <c r="O225" s="11" cm="1">
        <f t="array" ref="O225">_xlfn.XLOOKUP($C225&amp;$D225&amp;$F225,[1]TEAMS!$C$1:$C$844&amp;[1]TEAMS!$D$1:$D$844&amp;[1]TEAMS!$F$1:$F$844,[1]TEAMS!P$1:P$844,"",0)</f>
        <v>1.0249999999999999</v>
      </c>
      <c r="P225" s="10" cm="1">
        <f t="array" ref="P225">_xlfn.XLOOKUP($C225&amp;$D225&amp;$F225,[1]TEAMS!$C$1:$C$844&amp;[1]TEAMS!$D$1:$D$844&amp;[1]TEAMS!$F$1:$F$844,[1]TEAMS!R$1:R$844,"",0)</f>
        <v>25.911111111111111</v>
      </c>
      <c r="Q225" s="7" t="str" cm="1">
        <f t="array" ref="Q225">_xlfn.XLOOKUP($C225&amp;$D225&amp;$F225,[1]TEAMS!$C$1:$C$844&amp;[1]TEAMS!$D$1:$D$844&amp;[1]TEAMS!$F$1:$F$844,[1]TEAMS!S$1:S$844,"",0)</f>
        <v>us</v>
      </c>
      <c r="R225" s="7" t="str" cm="1">
        <f t="array" ref="R225">_xlfn.XLOOKUP($C225&amp;$D225&amp;$F225,[1]TEAMS!$C$1:$C$844&amp;[1]TEAMS!$D$1:$D$844&amp;[1]TEAMS!$F$1:$F$844,[1]TEAMS!T$1:T$844,"",0)</f>
        <v>United States</v>
      </c>
      <c r="S225" s="7" t="str" cm="1">
        <f t="array" ref="S225">_xlfn.XLOOKUP($C225&amp;$D225&amp;$F225,[1]TEAMS!$C$1:$C$844&amp;[1]TEAMS!$D$1:$D$844&amp;[1]TEAMS!$F$1:$F$844,[1]TEAMS!U$1:U$844,"",0)</f>
        <v>North America</v>
      </c>
      <c r="T225" s="7" t="str" cm="1">
        <f t="array" ref="T225">_xlfn.XLOOKUP($C225&amp;$D225&amp;$F225,[1]TEAMS!$C$1:$C$844&amp;[1]TEAMS!$D$1:$D$844&amp;[1]TEAMS!$F$1:$F$844,[1]TEAMS!V$1:V$844,"",0)</f>
        <v>Americas</v>
      </c>
      <c r="U225" s="7" cm="1">
        <f t="array" ref="U225">_xlfn.XLOOKUP($C225&amp;$D225&amp;$F225,[1]TEAMS!$C$1:$C$844&amp;[1]TEAMS!$D$1:$D$844&amp;[1]TEAMS!$F$1:$F$844,[1]TEAMS!W$1:W$844,"",0)</f>
        <v>2</v>
      </c>
      <c r="V225" s="7" t="str" cm="1">
        <f t="array" ref="V225">_xlfn.XLOOKUP($C225&amp;$D225&amp;$F225,[1]TEAMS!$C$1:$C$844&amp;[1]TEAMS!$D$1:$D$844&amp;[1]TEAMS!$F$1:$F$844,[1]TEAMS!Z$1:Z$844,"",0)</f>
        <v>Gonzaga</v>
      </c>
      <c r="W225" s="7" t="str" cm="1">
        <f t="array" ref="W225">_xlfn.XLOOKUP($C225&amp;$D225&amp;$F225,[1]TEAMS!$C$1:$C$844&amp;[1]TEAMS!$D$1:$D$844&amp;[1]TEAMS!$F$1:$F$844,[1]TEAMS!X$1:X$844,"",0)</f>
        <v>WCC</v>
      </c>
      <c r="X225" s="7" cm="1">
        <f t="array" ref="X225">_xlfn.XLOOKUP($C225&amp;$D225&amp;$F225,[1]TEAMS!$C$1:$C$844&amp;[1]TEAMS!$D$1:$D$844&amp;[1]TEAMS!$F$1:$F$844,[1]TEAMS!AF$1:AF$844,"",0)</f>
        <v>5257229</v>
      </c>
      <c r="Y225" s="8" cm="1">
        <f t="array" ref="Y225">_xlfn.XLOOKUP($C225&amp;$D225&amp;$F225,[1]TEAMS!$C$1:$C$844&amp;[1]TEAMS!$D$1:$D$844&amp;[1]TEAMS!$F$1:$F$844,[1]TEAMS!AG$1:AG$844,"",0)</f>
        <v>5.7532724702944023E-2</v>
      </c>
      <c r="Z225" s="7" cm="1">
        <f t="array" ref="Z225">_xlfn.XLOOKUP($C225&amp;$D225&amp;$F225,[1]TEAMS!$C$1:$C$844&amp;[1]TEAMS!$D$1:$D$844&amp;[1]TEAMS!$F$1:$F$844,[1]TEAMS!AJ$1:AJ$844,"",0)</f>
        <v>241</v>
      </c>
      <c r="AA225" s="7" cm="1">
        <f t="array" ref="AA225">_xlfn.XLOOKUP($C225&amp;$D225&amp;$F225,[1]TEAMS!$C$1:$C$844&amp;[1]TEAMS!$D$1:$D$844&amp;[1]TEAMS!$F$1:$F$844,[1]TEAMS!AR$1:AR$844,"",0)</f>
        <v>11.4</v>
      </c>
      <c r="AB225" s="8">
        <f t="shared" si="22"/>
        <v>0.13854765506807867</v>
      </c>
      <c r="AC225" s="7" cm="1">
        <f t="array" ref="AC225">_xlfn.XLOOKUP($C225&amp;$D225&amp;$F225,[1]TEAMS!$C$1:$C$844&amp;[1]TEAMS!$D$1:$D$844&amp;[1]TEAMS!$F$1:$F$844,[1]TEAMS!AL$1:AL$844,0,0)</f>
        <v>-0.2</v>
      </c>
      <c r="AD225" s="7" cm="1">
        <f t="array" ref="AD225">_xlfn.XLOOKUP($C225&amp;$D225&amp;$F225,[1]TEAMS!$C$1:$C$844&amp;[1]TEAMS!$D$1:$D$844&amp;[1]TEAMS!$F$1:$F$844,[1]TEAMS!AM$1:AM$844,0,0)</f>
        <v>0.2</v>
      </c>
      <c r="AE225" s="7" cm="1">
        <f t="array" ref="AE225">_xlfn.XLOOKUP($C225&amp;$D225&amp;$F225,[1]TEAMS!$C$1:$C$844&amp;[1]TEAMS!$D$1:$D$844&amp;[1]TEAMS!$F$1:$F$844,[1]TEAMS!AN$1:AN$844,0,0)</f>
        <v>0</v>
      </c>
      <c r="AF225" s="7"/>
      <c r="AG225" s="8">
        <f t="shared" si="25"/>
        <v>0</v>
      </c>
      <c r="AH225" s="8" cm="1">
        <f t="array" ref="AH225">IF(OR($AE225="",$Z225=""),0,SUMPRODUCT(--($C$2:$C$528=$C225),--($D$2:$D$528=$D225),$Z$2:$Z$528,$AE$2:$AE$528)/SUMIFS($Z$2:$Z$528,$C$2:$C$528,$C225,$D$2:$D$528,$D225))</f>
        <v>6.1475390821986897</v>
      </c>
      <c r="AI225" s="7" cm="1">
        <f t="array" ref="AI225">_xlfn.XLOOKUP($C225&amp;$D225&amp;$F225,[1]TEAMS!$C$1:$C$844&amp;[1]TEAMS!$D$1:$D$844&amp;[1]TEAMS!$F$1:$F$844,[1]TEAMS!AO$1:AO$844,"",0)</f>
        <v>-4.5</v>
      </c>
      <c r="AJ225" s="8">
        <f t="shared" si="26"/>
        <v>-1.1682731111111111</v>
      </c>
      <c r="AK225" s="8" cm="1">
        <f t="array" ref="AK225">IF(OR($AI225="",$Z225=""),0,SUMPRODUCT(--($C$2:$C$528=$C225),--($D$2:$D$528=$D225),$Z$2:$Z$528,$AI$2:$AI$528)/SUMIFS($Z$2:$Z$528,$C$2:$C$528,$C225,$D$2:$D$528,$D225))</f>
        <v>1.2650832072617242</v>
      </c>
      <c r="AL225" s="7" cm="1">
        <f t="array" ref="AL225">_xlfn.XLOOKUP($C225&amp;$D225&amp;$F225,[1]TEAMS!$C$1:$C$844&amp;[1]TEAMS!$D$1:$D$844&amp;[1]TEAMS!$F$1:$F$844,[1]TEAMS!AP$1:AP$844,"",0)</f>
        <v>-2.75</v>
      </c>
      <c r="AM225" s="8">
        <f t="shared" si="27"/>
        <v>-1.9117196363636362</v>
      </c>
      <c r="AN225" s="8" cm="1">
        <f t="array" ref="AN225">IF(OR($AL225="",$Z225=""),0,SUMPRODUCT(--($C$2:$C$528=$C225),--($D$2:$D$528=$D225),$Z$2:$Z$528,$AL$2:$AL$528)/SUMIFS($Z$2:$Z$528,$C$2:$C$528,$C225,$D$2:$D$528,$D225))</f>
        <v>0.83951588502269303</v>
      </c>
      <c r="AO225" s="7" cm="1">
        <f t="array" ref="AO225">_xlfn.XLOOKUP($C225&amp;$D225&amp;$F225,[1]TEAMS!$C$1:$C$844&amp;[1]TEAMS!$D$1:$D$844&amp;[1]TEAMS!$F$1:$F$844,[1]TEAMS!AQ$1:AQ$844,0,0)</f>
        <v>18.3</v>
      </c>
      <c r="AP225" s="7" cm="1">
        <f t="array" ref="AP225">_xlfn.XLOOKUP($C225&amp;$D225&amp;$F225,[1]TEAMS!$C$1:$C$844&amp;[1]TEAMS!$D$1:$D$844&amp;[1]TEAMS!$F$1:$F$844,[1]TEAMS!AS$1:AS$844,0,0)</f>
        <v>41.8</v>
      </c>
      <c r="AQ225" s="10" cm="1">
        <f t="array" ref="AQ225">_xlfn.XLOOKUP($C225&amp;$D225&amp;$F225,[1]TEAMS!$C$1:$C$844&amp;[1]TEAMS!$D$1:$D$844&amp;[1]TEAMS!$F$1:$F$844,[1]TEAMS!AT$1:AT$844,0,0)</f>
        <v>11.3</v>
      </c>
      <c r="AR225" s="10" cm="1">
        <f t="array" ref="AR225">_xlfn.XLOOKUP($C225&amp;$D225&amp;$F225,[1]TEAMS!$C$1:$C$844&amp;[1]TEAMS!$D$1:$D$844&amp;[1]TEAMS!$F$1:$F$844,[1]TEAMS!AU$1:AU$844,0,0)</f>
        <v>0.6</v>
      </c>
      <c r="AS225" s="10" cm="1">
        <f t="array" ref="AS225">_xlfn.XLOOKUP($C225&amp;$D225&amp;$F225,[1]TEAMS!$C$1:$C$844&amp;[1]TEAMS!$D$1:$D$844&amp;[1]TEAMS!$F$1:$F$844,[1]TEAMS!AV$1:AV$844,0,0)</f>
        <v>0.6</v>
      </c>
      <c r="AT225" s="10" cm="1">
        <f t="array" ref="AT225">_xlfn.XLOOKUP($C225&amp;$D225&amp;$F225,[1]TEAMS!$C$1:$C$844&amp;[1]TEAMS!$D$1:$D$844&amp;[1]TEAMS!$F$1:$F$844,[1]TEAMS!AW$1:AW$844,0,0)</f>
        <v>10.199999999999999</v>
      </c>
      <c r="AU225" s="10" cm="1">
        <f t="array" ref="AU225">_xlfn.XLOOKUP($C225&amp;$D225&amp;$F225,[1]TEAMS!$C$1:$C$844&amp;[1]TEAMS!$D$1:$D$844&amp;[1]TEAMS!$F$1:$F$844,[1]TEAMS!AX$1:AX$844,0,0)</f>
        <v>1.107843137254902</v>
      </c>
      <c r="AV225" s="10" cm="1">
        <f t="array" ref="AV225">_xlfn.XLOOKUP($C225&amp;$D225&amp;$F225,[1]TEAMS!$C$1:$C$844&amp;[1]TEAMS!$D$1:$D$844&amp;[1]TEAMS!$F$1:$F$844,[1]TEAMS!AY$1:AY$844,0,0)</f>
        <v>1.2</v>
      </c>
      <c r="AW225" s="7"/>
      <c r="AX225" s="7"/>
      <c r="BB225" s="1" t="s">
        <v>238</v>
      </c>
      <c r="BC225" s="1">
        <v>2010</v>
      </c>
      <c r="BD225" s="1" t="s">
        <v>92</v>
      </c>
      <c r="BE225" s="7" t="s">
        <v>244</v>
      </c>
      <c r="BH225">
        <v>5257229</v>
      </c>
    </row>
    <row r="226" spans="1:60" x14ac:dyDescent="0.2">
      <c r="A226" s="1" t="str">
        <f t="shared" si="21"/>
        <v>2010-LAL-Derek Fisher</v>
      </c>
      <c r="B226" s="1" t="s">
        <v>238</v>
      </c>
      <c r="C226" s="1">
        <v>2010</v>
      </c>
      <c r="D226" s="1" t="s">
        <v>92</v>
      </c>
      <c r="E226" s="1" t="str">
        <f t="shared" si="23"/>
        <v>2010-LAL</v>
      </c>
      <c r="F226" s="7" t="s">
        <v>245</v>
      </c>
      <c r="G226" s="7" cm="1">
        <f t="array" ref="G226">_xlfn.XLOOKUP($C226&amp;$D226&amp;$F226,[1]TEAMS!$C$1:$C$844&amp;[1]TEAMS!$D$1:$D$844&amp;[1]TEAMS!$F$1:$F$844,[1]TEAMS!G$1:G$844,"",0)</f>
        <v>2</v>
      </c>
      <c r="H226" s="7" t="str" cm="1">
        <f t="array" ref="H226">_xlfn.XLOOKUP($C226&amp;$D226&amp;$F226,[1]TEAMS!$C$1:$C$844&amp;[1]TEAMS!$D$1:$D$844&amp;[1]TEAMS!$F$1:$F$844,[1]TEAMS!H$1:H$844,"",0)</f>
        <v>PG</v>
      </c>
      <c r="I226" s="8" cm="1">
        <f t="array" ref="I226">_xlfn.XLOOKUP($C226&amp;$D226&amp;$F226,[1]TEAMS!$C$1:$C$844&amp;[1]TEAMS!$D$1:$D$844&amp;[1]TEAMS!$F$1:$F$844,[1]TEAMS!BG$1:BG$844,"",0)</f>
        <v>1.01</v>
      </c>
      <c r="J226" s="9">
        <f t="shared" si="24"/>
        <v>1</v>
      </c>
      <c r="K226" s="7" cm="1">
        <f t="array" ref="K226">_xlfn.XLOOKUP($C226&amp;$D226&amp;$F226,[1]TEAMS!$C$1:$C$844&amp;[1]TEAMS!$D$1:$D$844&amp;[1]TEAMS!$F$1:$F$844,[1]TEAMS!J$1:J$844,"",0)</f>
        <v>73</v>
      </c>
      <c r="L226" s="7" cm="1">
        <f t="array" ref="L226">_xlfn.XLOOKUP($C226&amp;$D226&amp;$F226,[1]TEAMS!$C$1:$C$844&amp;[1]TEAMS!$D$1:$D$844&amp;[1]TEAMS!$F$1:$F$844,[1]TEAMS!L$1:L$844,"",0)</f>
        <v>200</v>
      </c>
      <c r="M226" s="10" cm="1">
        <f t="array" ref="M226">_xlfn.XLOOKUP($C226&amp;$D226&amp;$F226,[1]TEAMS!$C$1:$C$844&amp;[1]TEAMS!$D$1:$D$844&amp;[1]TEAMS!$F$1:$F$844,[1]TEAMS!N$1:N$844,"",0)</f>
        <v>26.381926812133489</v>
      </c>
      <c r="N226" s="7" cm="1">
        <f t="array" ref="N226">_xlfn.XLOOKUP($C226&amp;$D226&amp;$F226,[1]TEAMS!$C$1:$C$844&amp;[1]TEAMS!$D$1:$D$844&amp;[1]TEAMS!$F$1:$F$844,[1]TEAMS!O$1:O$844,"",0)</f>
        <v>81</v>
      </c>
      <c r="O226" s="11" cm="1">
        <f t="array" ref="O226">_xlfn.XLOOKUP($C226&amp;$D226&amp;$F226,[1]TEAMS!$C$1:$C$844&amp;[1]TEAMS!$D$1:$D$844&amp;[1]TEAMS!$F$1:$F$844,[1]TEAMS!P$1:P$844,"",0)</f>
        <v>1.1095890410958904</v>
      </c>
      <c r="P226" s="10" cm="1">
        <f t="array" ref="P226">_xlfn.XLOOKUP($C226&amp;$D226&amp;$F226,[1]TEAMS!$C$1:$C$844&amp;[1]TEAMS!$D$1:$D$844&amp;[1]TEAMS!$F$1:$F$844,[1]TEAMS!R$1:R$844,"",0)</f>
        <v>35.855555555555554</v>
      </c>
      <c r="Q226" s="7" t="str" cm="1">
        <f t="array" ref="Q226">_xlfn.XLOOKUP($C226&amp;$D226&amp;$F226,[1]TEAMS!$C$1:$C$844&amp;[1]TEAMS!$D$1:$D$844&amp;[1]TEAMS!$F$1:$F$844,[1]TEAMS!S$1:S$844,"",0)</f>
        <v>us</v>
      </c>
      <c r="R226" s="7" t="str" cm="1">
        <f t="array" ref="R226">_xlfn.XLOOKUP($C226&amp;$D226&amp;$F226,[1]TEAMS!$C$1:$C$844&amp;[1]TEAMS!$D$1:$D$844&amp;[1]TEAMS!$F$1:$F$844,[1]TEAMS!T$1:T$844,"",0)</f>
        <v>United States</v>
      </c>
      <c r="S226" s="7" t="str" cm="1">
        <f t="array" ref="S226">_xlfn.XLOOKUP($C226&amp;$D226&amp;$F226,[1]TEAMS!$C$1:$C$844&amp;[1]TEAMS!$D$1:$D$844&amp;[1]TEAMS!$F$1:$F$844,[1]TEAMS!U$1:U$844,"",0)</f>
        <v>North America</v>
      </c>
      <c r="T226" s="7" t="str" cm="1">
        <f t="array" ref="T226">_xlfn.XLOOKUP($C226&amp;$D226&amp;$F226,[1]TEAMS!$C$1:$C$844&amp;[1]TEAMS!$D$1:$D$844&amp;[1]TEAMS!$F$1:$F$844,[1]TEAMS!V$1:V$844,"",0)</f>
        <v>Americas</v>
      </c>
      <c r="U226" s="7" cm="1">
        <f t="array" ref="U226">_xlfn.XLOOKUP($C226&amp;$D226&amp;$F226,[1]TEAMS!$C$1:$C$844&amp;[1]TEAMS!$D$1:$D$844&amp;[1]TEAMS!$F$1:$F$844,[1]TEAMS!W$1:W$844,"",0)</f>
        <v>13</v>
      </c>
      <c r="V226" s="7" t="str" cm="1">
        <f t="array" ref="V226">_xlfn.XLOOKUP($C226&amp;$D226&amp;$F226,[1]TEAMS!$C$1:$C$844&amp;[1]TEAMS!$D$1:$D$844&amp;[1]TEAMS!$F$1:$F$844,[1]TEAMS!Z$1:Z$844,"",0)</f>
        <v>Little Rock</v>
      </c>
      <c r="W226" s="7" t="str" cm="1">
        <f t="array" ref="W226">_xlfn.XLOOKUP($C226&amp;$D226&amp;$F226,[1]TEAMS!$C$1:$C$844&amp;[1]TEAMS!$D$1:$D$844&amp;[1]TEAMS!$F$1:$F$844,[1]TEAMS!X$1:X$844,"",0)</f>
        <v>OTHER</v>
      </c>
      <c r="X226" s="7" cm="1">
        <f t="array" ref="X226">_xlfn.XLOOKUP($C226&amp;$D226&amp;$F226,[1]TEAMS!$C$1:$C$844&amp;[1]TEAMS!$D$1:$D$844&amp;[1]TEAMS!$F$1:$F$844,[1]TEAMS!AF$1:AF$844,"",0)</f>
        <v>5048000</v>
      </c>
      <c r="Y226" s="8" cm="1">
        <f t="array" ref="Y226">_xlfn.XLOOKUP($C226&amp;$D226&amp;$F226,[1]TEAMS!$C$1:$C$844&amp;[1]TEAMS!$D$1:$D$844&amp;[1]TEAMS!$F$1:$F$844,[1]TEAMS!AG$1:AG$844,"",0)</f>
        <v>5.5243017624010946E-2</v>
      </c>
      <c r="Z226" s="7" cm="1">
        <f t="array" ref="Z226">_xlfn.XLOOKUP($C226&amp;$D226&amp;$F226,[1]TEAMS!$C$1:$C$844&amp;[1]TEAMS!$D$1:$D$844&amp;[1]TEAMS!$F$1:$F$844,[1]TEAMS!AJ$1:AJ$844,"",0)</f>
        <v>2227</v>
      </c>
      <c r="AA226" s="7" t="str" cm="1">
        <f t="array" ref="AA226">_xlfn.XLOOKUP($C226&amp;$D226&amp;$F226,[1]TEAMS!$C$1:$C$844&amp;[1]TEAMS!$D$1:$D$844&amp;[1]TEAMS!$F$1:$F$844,[1]TEAMS!AR$1:AR$844,"",0)</f>
        <v/>
      </c>
      <c r="AB226" s="8">
        <f t="shared" si="22"/>
        <v>0</v>
      </c>
      <c r="AC226" s="7" cm="1">
        <f t="array" ref="AC226">_xlfn.XLOOKUP($C226&amp;$D226&amp;$F226,[1]TEAMS!$C$1:$C$844&amp;[1]TEAMS!$D$1:$D$844&amp;[1]TEAMS!$F$1:$F$844,[1]TEAMS!AL$1:AL$844,0,0)</f>
        <v>1.2</v>
      </c>
      <c r="AD226" s="7" cm="1">
        <f t="array" ref="AD226">_xlfn.XLOOKUP($C226&amp;$D226&amp;$F226,[1]TEAMS!$C$1:$C$844&amp;[1]TEAMS!$D$1:$D$844&amp;[1]TEAMS!$F$1:$F$844,[1]TEAMS!AM$1:AM$844,0,0)</f>
        <v>2.7</v>
      </c>
      <c r="AE226" s="7" cm="1">
        <f t="array" ref="AE226">_xlfn.XLOOKUP($C226&amp;$D226&amp;$F226,[1]TEAMS!$C$1:$C$844&amp;[1]TEAMS!$D$1:$D$844&amp;[1]TEAMS!$F$1:$F$844,[1]TEAMS!AN$1:AN$844,0,0)</f>
        <v>3.9</v>
      </c>
      <c r="AF226" s="7"/>
      <c r="AG226" s="8">
        <f t="shared" si="25"/>
        <v>1.2943589743589743</v>
      </c>
      <c r="AH226" s="8" cm="1">
        <f t="array" ref="AH226">IF(OR($AE226="",$Z226=""),0,SUMPRODUCT(--($C$2:$C$528=$C226),--($D$2:$D$528=$D226),$Z$2:$Z$528,$AE$2:$AE$528)/SUMIFS($Z$2:$Z$528,$C$2:$C$528,$C226,$D$2:$D$528,$D226))</f>
        <v>6.1475390821986897</v>
      </c>
      <c r="AI226" s="7" cm="1">
        <f t="array" ref="AI226">_xlfn.XLOOKUP($C226&amp;$D226&amp;$F226,[1]TEAMS!$C$1:$C$844&amp;[1]TEAMS!$D$1:$D$844&amp;[1]TEAMS!$F$1:$F$844,[1]TEAMS!AO$1:AO$844,"",0)</f>
        <v>-0.7</v>
      </c>
      <c r="AJ226" s="8">
        <f t="shared" si="26"/>
        <v>-7.2114285714285717</v>
      </c>
      <c r="AK226" s="8" cm="1">
        <f t="array" ref="AK226">IF(OR($AI226="",$Z226=""),0,SUMPRODUCT(--($C$2:$C$528=$C226),--($D$2:$D$528=$D226),$Z$2:$Z$528,$AI$2:$AI$528)/SUMIFS($Z$2:$Z$528,$C$2:$C$528,$C226,$D$2:$D$528,$D226))</f>
        <v>1.2650832072617242</v>
      </c>
      <c r="AL226" s="7" cm="1">
        <f t="array" ref="AL226">_xlfn.XLOOKUP($C226&amp;$D226&amp;$F226,[1]TEAMS!$C$1:$C$844&amp;[1]TEAMS!$D$1:$D$844&amp;[1]TEAMS!$F$1:$F$844,[1]TEAMS!AP$1:AP$844,"",0)</f>
        <v>0.1</v>
      </c>
      <c r="AM226" s="8">
        <f t="shared" si="27"/>
        <v>50.48</v>
      </c>
      <c r="AN226" s="8" cm="1">
        <f t="array" ref="AN226">IF(OR($AL226="",$Z226=""),0,SUMPRODUCT(--($C$2:$C$528=$C226),--($D$2:$D$528=$D226),$Z$2:$Z$528,$AL$2:$AL$528)/SUMIFS($Z$2:$Z$528,$C$2:$C$528,$C226,$D$2:$D$528,$D226))</f>
        <v>0.83951588502269303</v>
      </c>
      <c r="AO226" s="7" cm="1">
        <f t="array" ref="AO226">_xlfn.XLOOKUP($C226&amp;$D226&amp;$F226,[1]TEAMS!$C$1:$C$844&amp;[1]TEAMS!$D$1:$D$844&amp;[1]TEAMS!$F$1:$F$844,[1]TEAMS!AQ$1:AQ$844,0,0)</f>
        <v>14</v>
      </c>
      <c r="AP226" s="7" cm="1">
        <f t="array" ref="AP226">_xlfn.XLOOKUP($C226&amp;$D226&amp;$F226,[1]TEAMS!$C$1:$C$844&amp;[1]TEAMS!$D$1:$D$844&amp;[1]TEAMS!$F$1:$F$844,[1]TEAMS!AS$1:AS$844,0,0)</f>
        <v>49.9</v>
      </c>
      <c r="AQ226" s="10" cm="1">
        <f t="array" ref="AQ226">_xlfn.XLOOKUP($C226&amp;$D226&amp;$F226,[1]TEAMS!$C$1:$C$844&amp;[1]TEAMS!$D$1:$D$844&amp;[1]TEAMS!$F$1:$F$844,[1]TEAMS!AT$1:AT$844,0,0)</f>
        <v>12.9</v>
      </c>
      <c r="AR226" s="10" cm="1">
        <f t="array" ref="AR226">_xlfn.XLOOKUP($C226&amp;$D226&amp;$F226,[1]TEAMS!$C$1:$C$844&amp;[1]TEAMS!$D$1:$D$844&amp;[1]TEAMS!$F$1:$F$844,[1]TEAMS!AU$1:AU$844,0,0)</f>
        <v>2.1</v>
      </c>
      <c r="AS226" s="10" cm="1">
        <f t="array" ref="AS226">_xlfn.XLOOKUP($C226&amp;$D226&amp;$F226,[1]TEAMS!$C$1:$C$844&amp;[1]TEAMS!$D$1:$D$844&amp;[1]TEAMS!$F$1:$F$844,[1]TEAMS!AV$1:AV$844,0,0)</f>
        <v>0.3</v>
      </c>
      <c r="AT226" s="10" cm="1">
        <f t="array" ref="AT226">_xlfn.XLOOKUP($C226&amp;$D226&amp;$F226,[1]TEAMS!$C$1:$C$844&amp;[1]TEAMS!$D$1:$D$844&amp;[1]TEAMS!$F$1:$F$844,[1]TEAMS!AW$1:AW$844,0,0)</f>
        <v>11.2</v>
      </c>
      <c r="AU226" s="10" cm="1">
        <f t="array" ref="AU226">_xlfn.XLOOKUP($C226&amp;$D226&amp;$F226,[1]TEAMS!$C$1:$C$844&amp;[1]TEAMS!$D$1:$D$844&amp;[1]TEAMS!$F$1:$F$844,[1]TEAMS!AX$1:AX$844,0,0)</f>
        <v>1.1517857142857144</v>
      </c>
      <c r="AV226" s="10" cm="1">
        <f t="array" ref="AV226">_xlfn.XLOOKUP($C226&amp;$D226&amp;$F226,[1]TEAMS!$C$1:$C$844&amp;[1]TEAMS!$D$1:$D$844&amp;[1]TEAMS!$F$1:$F$844,[1]TEAMS!AY$1:AY$844,0,0)</f>
        <v>2.4</v>
      </c>
      <c r="AW226" s="7"/>
      <c r="AX226" s="7"/>
      <c r="BB226" s="1" t="s">
        <v>238</v>
      </c>
      <c r="BC226" s="1">
        <v>2010</v>
      </c>
      <c r="BD226" s="1" t="s">
        <v>92</v>
      </c>
      <c r="BE226" s="7" t="s">
        <v>245</v>
      </c>
      <c r="BH226">
        <v>5048000</v>
      </c>
    </row>
    <row r="227" spans="1:60" x14ac:dyDescent="0.2">
      <c r="A227" s="1" t="str">
        <f t="shared" si="21"/>
        <v>2010-LAL-Sasha Vujačić</v>
      </c>
      <c r="B227" s="1" t="s">
        <v>238</v>
      </c>
      <c r="C227" s="1">
        <v>2010</v>
      </c>
      <c r="D227" s="1" t="s">
        <v>92</v>
      </c>
      <c r="E227" s="1" t="str">
        <f t="shared" si="23"/>
        <v>2010-LAL</v>
      </c>
      <c r="F227" s="7" t="s">
        <v>246</v>
      </c>
      <c r="G227" s="7" cm="1">
        <f t="array" ref="G227">_xlfn.XLOOKUP($C227&amp;$D227&amp;$F227,[1]TEAMS!$C$1:$C$844&amp;[1]TEAMS!$D$1:$D$844&amp;[1]TEAMS!$F$1:$F$844,[1]TEAMS!G$1:G$844,"",0)</f>
        <v>18</v>
      </c>
      <c r="H227" s="7" t="str" cm="1">
        <f t="array" ref="H227">_xlfn.XLOOKUP($C227&amp;$D227&amp;$F227,[1]TEAMS!$C$1:$C$844&amp;[1]TEAMS!$D$1:$D$844&amp;[1]TEAMS!$F$1:$F$844,[1]TEAMS!H$1:H$844,"",0)</f>
        <v>SG</v>
      </c>
      <c r="I227" s="8" cm="1">
        <f t="array" ref="I227">_xlfn.XLOOKUP($C227&amp;$D227&amp;$F227,[1]TEAMS!$C$1:$C$844&amp;[1]TEAMS!$D$1:$D$844&amp;[1]TEAMS!$F$1:$F$844,[1]TEAMS!BG$1:BG$844,"",0)</f>
        <v>2.5300000000000002</v>
      </c>
      <c r="J227" s="9">
        <f t="shared" si="24"/>
        <v>3</v>
      </c>
      <c r="K227" s="7" cm="1">
        <f t="array" ref="K227">_xlfn.XLOOKUP($C227&amp;$D227&amp;$F227,[1]TEAMS!$C$1:$C$844&amp;[1]TEAMS!$D$1:$D$844&amp;[1]TEAMS!$F$1:$F$844,[1]TEAMS!J$1:J$844,"",0)</f>
        <v>79</v>
      </c>
      <c r="L227" s="7" cm="1">
        <f t="array" ref="L227">_xlfn.XLOOKUP($C227&amp;$D227&amp;$F227,[1]TEAMS!$C$1:$C$844&amp;[1]TEAMS!$D$1:$D$844&amp;[1]TEAMS!$F$1:$F$844,[1]TEAMS!L$1:L$844,"",0)</f>
        <v>195</v>
      </c>
      <c r="M227" s="10" cm="1">
        <f t="array" ref="M227">_xlfn.XLOOKUP($C227&amp;$D227&amp;$F227,[1]TEAMS!$C$1:$C$844&amp;[1]TEAMS!$D$1:$D$844&amp;[1]TEAMS!$F$1:$F$844,[1]TEAMS!N$1:N$844,"",0)</f>
        <v>21.963556446452959</v>
      </c>
      <c r="N227" s="7" cm="1">
        <f t="array" ref="N227">_xlfn.XLOOKUP($C227&amp;$D227&amp;$F227,[1]TEAMS!$C$1:$C$844&amp;[1]TEAMS!$D$1:$D$844&amp;[1]TEAMS!$F$1:$F$844,[1]TEAMS!O$1:O$844,"",0)</f>
        <v>81</v>
      </c>
      <c r="O227" s="11" cm="1">
        <f t="array" ref="O227">_xlfn.XLOOKUP($C227&amp;$D227&amp;$F227,[1]TEAMS!$C$1:$C$844&amp;[1]TEAMS!$D$1:$D$844&amp;[1]TEAMS!$F$1:$F$844,[1]TEAMS!P$1:P$844,"",0)</f>
        <v>1.0253164556962024</v>
      </c>
      <c r="P227" s="10" cm="1">
        <f t="array" ref="P227">_xlfn.XLOOKUP($C227&amp;$D227&amp;$F227,[1]TEAMS!$C$1:$C$844&amp;[1]TEAMS!$D$1:$D$844&amp;[1]TEAMS!$F$1:$F$844,[1]TEAMS!R$1:R$844,"",0)</f>
        <v>26.274999999999999</v>
      </c>
      <c r="Q227" s="7" t="str" cm="1">
        <f t="array" ref="Q227">_xlfn.XLOOKUP($C227&amp;$D227&amp;$F227,[1]TEAMS!$C$1:$C$844&amp;[1]TEAMS!$D$1:$D$844&amp;[1]TEAMS!$F$1:$F$844,[1]TEAMS!S$1:S$844,"",0)</f>
        <v>si</v>
      </c>
      <c r="R227" s="7" t="str" cm="1">
        <f t="array" ref="R227">_xlfn.XLOOKUP($C227&amp;$D227&amp;$F227,[1]TEAMS!$C$1:$C$844&amp;[1]TEAMS!$D$1:$D$844&amp;[1]TEAMS!$F$1:$F$844,[1]TEAMS!T$1:T$844,"",0)</f>
        <v>Slovenia</v>
      </c>
      <c r="S227" s="7" t="str" cm="1">
        <f t="array" ref="S227">_xlfn.XLOOKUP($C227&amp;$D227&amp;$F227,[1]TEAMS!$C$1:$C$844&amp;[1]TEAMS!$D$1:$D$844&amp;[1]TEAMS!$F$1:$F$844,[1]TEAMS!U$1:U$844,"",0)</f>
        <v>Europe</v>
      </c>
      <c r="T227" s="7" t="str" cm="1">
        <f t="array" ref="T227">_xlfn.XLOOKUP($C227&amp;$D227&amp;$F227,[1]TEAMS!$C$1:$C$844&amp;[1]TEAMS!$D$1:$D$844&amp;[1]TEAMS!$F$1:$F$844,[1]TEAMS!V$1:V$844,"",0)</f>
        <v>Eurasia</v>
      </c>
      <c r="U227" s="7" cm="1">
        <f t="array" ref="U227">_xlfn.XLOOKUP($C227&amp;$D227&amp;$F227,[1]TEAMS!$C$1:$C$844&amp;[1]TEAMS!$D$1:$D$844&amp;[1]TEAMS!$F$1:$F$844,[1]TEAMS!W$1:W$844,"",0)</f>
        <v>5</v>
      </c>
      <c r="V227" s="7" t="str" cm="1">
        <f t="array" ref="V227">_xlfn.XLOOKUP($C227&amp;$D227&amp;$F227,[1]TEAMS!$C$1:$C$844&amp;[1]TEAMS!$D$1:$D$844&amp;[1]TEAMS!$F$1:$F$844,[1]TEAMS!Z$1:Z$844,"",0)</f>
        <v>INTERNATIONAL</v>
      </c>
      <c r="W227" s="7" t="str" cm="1">
        <f t="array" ref="W227">_xlfn.XLOOKUP($C227&amp;$D227&amp;$F227,[1]TEAMS!$C$1:$C$844&amp;[1]TEAMS!$D$1:$D$844&amp;[1]TEAMS!$F$1:$F$844,[1]TEAMS!X$1:X$844,"",0)</f>
        <v>INT'L</v>
      </c>
      <c r="X227" s="7" cm="1">
        <f t="array" ref="X227">_xlfn.XLOOKUP($C227&amp;$D227&amp;$F227,[1]TEAMS!$C$1:$C$844&amp;[1]TEAMS!$D$1:$D$844&amp;[1]TEAMS!$F$1:$F$844,[1]TEAMS!AF$1:AF$844,"",0)</f>
        <v>5000000</v>
      </c>
      <c r="Y227" s="8" cm="1">
        <f t="array" ref="Y227">_xlfn.XLOOKUP($C227&amp;$D227&amp;$F227,[1]TEAMS!$C$1:$C$844&amp;[1]TEAMS!$D$1:$D$844&amp;[1]TEAMS!$F$1:$F$844,[1]TEAMS!AG$1:AG$844,"",0)</f>
        <v>5.4717727440581364E-2</v>
      </c>
      <c r="Z227" s="7" cm="1">
        <f t="array" ref="Z227">_xlfn.XLOOKUP($C227&amp;$D227&amp;$F227,[1]TEAMS!$C$1:$C$844&amp;[1]TEAMS!$D$1:$D$844&amp;[1]TEAMS!$F$1:$F$844,[1]TEAMS!AJ$1:AJ$844,"",0)</f>
        <v>575</v>
      </c>
      <c r="AA227" s="7" cm="1">
        <f t="array" ref="AA227">_xlfn.XLOOKUP($C227&amp;$D227&amp;$F227,[1]TEAMS!$C$1:$C$844&amp;[1]TEAMS!$D$1:$D$844&amp;[1]TEAMS!$F$1:$F$844,[1]TEAMS!AR$1:AR$844,"",0)</f>
        <v>12.3</v>
      </c>
      <c r="AB227" s="8">
        <f t="shared" si="22"/>
        <v>0.35665658093797276</v>
      </c>
      <c r="AC227" s="7" cm="1">
        <f t="array" ref="AC227">_xlfn.XLOOKUP($C227&amp;$D227&amp;$F227,[1]TEAMS!$C$1:$C$844&amp;[1]TEAMS!$D$1:$D$844&amp;[1]TEAMS!$F$1:$F$844,[1]TEAMS!AL$1:AL$844,0,0)</f>
        <v>0.7</v>
      </c>
      <c r="AD227" s="7" cm="1">
        <f t="array" ref="AD227">_xlfn.XLOOKUP($C227&amp;$D227&amp;$F227,[1]TEAMS!$C$1:$C$844&amp;[1]TEAMS!$D$1:$D$844&amp;[1]TEAMS!$F$1:$F$844,[1]TEAMS!AM$1:AM$844,0,0)</f>
        <v>0.7</v>
      </c>
      <c r="AE227" s="7" cm="1">
        <f t="array" ref="AE227">_xlfn.XLOOKUP($C227&amp;$D227&amp;$F227,[1]TEAMS!$C$1:$C$844&amp;[1]TEAMS!$D$1:$D$844&amp;[1]TEAMS!$F$1:$F$844,[1]TEAMS!AN$1:AN$844,0,0)</f>
        <v>1.4</v>
      </c>
      <c r="AF227" s="7"/>
      <c r="AG227" s="8">
        <f t="shared" si="25"/>
        <v>3.5714285714285716</v>
      </c>
      <c r="AH227" s="8" cm="1">
        <f t="array" ref="AH227">IF(OR($AE227="",$Z227=""),0,SUMPRODUCT(--($C$2:$C$528=$C227),--($D$2:$D$528=$D227),$Z$2:$Z$528,$AE$2:$AE$528)/SUMIFS($Z$2:$Z$528,$C$2:$C$528,$C227,$D$2:$D$528,$D227))</f>
        <v>6.1475390821986897</v>
      </c>
      <c r="AI227" s="7" cm="1">
        <f t="array" ref="AI227">_xlfn.XLOOKUP($C227&amp;$D227&amp;$F227,[1]TEAMS!$C$1:$C$844&amp;[1]TEAMS!$D$1:$D$844&amp;[1]TEAMS!$F$1:$F$844,[1]TEAMS!AO$1:AO$844,"",0)</f>
        <v>0</v>
      </c>
      <c r="AJ227" s="8">
        <f t="shared" si="26"/>
        <v>0</v>
      </c>
      <c r="AK227" s="8" cm="1">
        <f t="array" ref="AK227">IF(OR($AI227="",$Z227=""),0,SUMPRODUCT(--($C$2:$C$528=$C227),--($D$2:$D$528=$D227),$Z$2:$Z$528,$AI$2:$AI$528)/SUMIFS($Z$2:$Z$528,$C$2:$C$528,$C227,$D$2:$D$528,$D227))</f>
        <v>1.2650832072617242</v>
      </c>
      <c r="AL227" s="7" cm="1">
        <f t="array" ref="AL227">_xlfn.XLOOKUP($C227&amp;$D227&amp;$F227,[1]TEAMS!$C$1:$C$844&amp;[1]TEAMS!$D$1:$D$844&amp;[1]TEAMS!$F$1:$F$844,[1]TEAMS!AP$1:AP$844,"",0)</f>
        <v>-1.18</v>
      </c>
      <c r="AM227" s="8">
        <f t="shared" si="27"/>
        <v>-4.2372881355932206</v>
      </c>
      <c r="AN227" s="8" cm="1">
        <f t="array" ref="AN227">IF(OR($AL227="",$Z227=""),0,SUMPRODUCT(--($C$2:$C$528=$C227),--($D$2:$D$528=$D227),$Z$2:$Z$528,$AL$2:$AL$528)/SUMIFS($Z$2:$Z$528,$C$2:$C$528,$C227,$D$2:$D$528,$D227))</f>
        <v>0.83951588502269303</v>
      </c>
      <c r="AO227" s="7" cm="1">
        <f t="array" ref="AO227">_xlfn.XLOOKUP($C227&amp;$D227&amp;$F227,[1]TEAMS!$C$1:$C$844&amp;[1]TEAMS!$D$1:$D$844&amp;[1]TEAMS!$F$1:$F$844,[1]TEAMS!AQ$1:AQ$844,0,0)</f>
        <v>15.2</v>
      </c>
      <c r="AP227" s="7" cm="1">
        <f t="array" ref="AP227">_xlfn.XLOOKUP($C227&amp;$D227&amp;$F227,[1]TEAMS!$C$1:$C$844&amp;[1]TEAMS!$D$1:$D$844&amp;[1]TEAMS!$F$1:$F$844,[1]TEAMS!AS$1:AS$844,0,0)</f>
        <v>51.800000000000004</v>
      </c>
      <c r="AQ227" s="10" cm="1">
        <f t="array" ref="AQ227">_xlfn.XLOOKUP($C227&amp;$D227&amp;$F227,[1]TEAMS!$C$1:$C$844&amp;[1]TEAMS!$D$1:$D$844&amp;[1]TEAMS!$F$1:$F$844,[1]TEAMS!AT$1:AT$844,0,0)</f>
        <v>10.5</v>
      </c>
      <c r="AR227" s="10" cm="1">
        <f t="array" ref="AR227">_xlfn.XLOOKUP($C227&amp;$D227&amp;$F227,[1]TEAMS!$C$1:$C$844&amp;[1]TEAMS!$D$1:$D$844&amp;[1]TEAMS!$F$1:$F$844,[1]TEAMS!AU$1:AU$844,0,0)</f>
        <v>1.8</v>
      </c>
      <c r="AS227" s="10" cm="1">
        <f t="array" ref="AS227">_xlfn.XLOOKUP($C227&amp;$D227&amp;$F227,[1]TEAMS!$C$1:$C$844&amp;[1]TEAMS!$D$1:$D$844&amp;[1]TEAMS!$F$1:$F$844,[1]TEAMS!AV$1:AV$844,0,0)</f>
        <v>0.5</v>
      </c>
      <c r="AT227" s="10" cm="1">
        <f t="array" ref="AT227">_xlfn.XLOOKUP($C227&amp;$D227&amp;$F227,[1]TEAMS!$C$1:$C$844&amp;[1]TEAMS!$D$1:$D$844&amp;[1]TEAMS!$F$1:$F$844,[1]TEAMS!AW$1:AW$844,0,0)</f>
        <v>8.6999999999999993</v>
      </c>
      <c r="AU227" s="10" cm="1">
        <f t="array" ref="AU227">_xlfn.XLOOKUP($C227&amp;$D227&amp;$F227,[1]TEAMS!$C$1:$C$844&amp;[1]TEAMS!$D$1:$D$844&amp;[1]TEAMS!$F$1:$F$844,[1]TEAMS!AX$1:AX$844,0,0)</f>
        <v>1.2068965517241381</v>
      </c>
      <c r="AV227" s="10" cm="1">
        <f t="array" ref="AV227">_xlfn.XLOOKUP($C227&amp;$D227&amp;$F227,[1]TEAMS!$C$1:$C$844&amp;[1]TEAMS!$D$1:$D$844&amp;[1]TEAMS!$F$1:$F$844,[1]TEAMS!AY$1:AY$844,0,0)</f>
        <v>2.2999999999999998</v>
      </c>
      <c r="AW227" s="7"/>
      <c r="AX227" s="7"/>
      <c r="BB227" s="1" t="s">
        <v>238</v>
      </c>
      <c r="BC227" s="1">
        <v>2010</v>
      </c>
      <c r="BD227" s="1" t="s">
        <v>92</v>
      </c>
      <c r="BE227" s="7" t="s">
        <v>246</v>
      </c>
      <c r="BH227">
        <v>5000000</v>
      </c>
    </row>
    <row r="228" spans="1:60" x14ac:dyDescent="0.2">
      <c r="A228" s="1" t="str">
        <f t="shared" si="21"/>
        <v>2010-LAL-Luke Walton</v>
      </c>
      <c r="B228" s="1" t="s">
        <v>238</v>
      </c>
      <c r="C228" s="1">
        <v>2010</v>
      </c>
      <c r="D228" s="1" t="s">
        <v>92</v>
      </c>
      <c r="E228" s="1" t="str">
        <f t="shared" si="23"/>
        <v>2010-LAL</v>
      </c>
      <c r="F228" s="7" t="s">
        <v>247</v>
      </c>
      <c r="G228" s="7" cm="1">
        <f t="array" ref="G228">_xlfn.XLOOKUP($C228&amp;$D228&amp;$F228,[1]TEAMS!$C$1:$C$844&amp;[1]TEAMS!$D$1:$D$844&amp;[1]TEAMS!$F$1:$F$844,[1]TEAMS!G$1:G$844,"",0)</f>
        <v>4</v>
      </c>
      <c r="H228" s="7" t="str" cm="1">
        <f t="array" ref="H228">_xlfn.XLOOKUP($C228&amp;$D228&amp;$F228,[1]TEAMS!$C$1:$C$844&amp;[1]TEAMS!$D$1:$D$844&amp;[1]TEAMS!$F$1:$F$844,[1]TEAMS!H$1:H$844,"",0)</f>
        <v>SF</v>
      </c>
      <c r="I228" s="8" cm="1">
        <f t="array" ref="I228">_xlfn.XLOOKUP($C228&amp;$D228&amp;$F228,[1]TEAMS!$C$1:$C$844&amp;[1]TEAMS!$D$1:$D$844&amp;[1]TEAMS!$F$1:$F$844,[1]TEAMS!BG$1:BG$844,"",0)</f>
        <v>3.2399999999999998</v>
      </c>
      <c r="J228" s="9">
        <f t="shared" si="24"/>
        <v>3</v>
      </c>
      <c r="K228" s="7" cm="1">
        <f t="array" ref="K228">_xlfn.XLOOKUP($C228&amp;$D228&amp;$F228,[1]TEAMS!$C$1:$C$844&amp;[1]TEAMS!$D$1:$D$844&amp;[1]TEAMS!$F$1:$F$844,[1]TEAMS!J$1:J$844,"",0)</f>
        <v>80</v>
      </c>
      <c r="L228" s="7" cm="1">
        <f t="array" ref="L228">_xlfn.XLOOKUP($C228&amp;$D228&amp;$F228,[1]TEAMS!$C$1:$C$844&amp;[1]TEAMS!$D$1:$D$844&amp;[1]TEAMS!$F$1:$F$844,[1]TEAMS!L$1:L$844,"",0)</f>
        <v>235</v>
      </c>
      <c r="M228" s="10" cm="1">
        <f t="array" ref="M228">_xlfn.XLOOKUP($C228&amp;$D228&amp;$F228,[1]TEAMS!$C$1:$C$844&amp;[1]TEAMS!$D$1:$D$844&amp;[1]TEAMS!$F$1:$F$844,[1]TEAMS!N$1:N$844,"",0)</f>
        <v>25.811314590419496</v>
      </c>
      <c r="N228" s="7" cm="1">
        <f t="array" ref="N228">_xlfn.XLOOKUP($C228&amp;$D228&amp;$F228,[1]TEAMS!$C$1:$C$844&amp;[1]TEAMS!$D$1:$D$844&amp;[1]TEAMS!$F$1:$F$844,[1]TEAMS!O$1:O$844,"",0)</f>
        <v>81</v>
      </c>
      <c r="O228" s="11" cm="1">
        <f t="array" ref="O228">_xlfn.XLOOKUP($C228&amp;$D228&amp;$F228,[1]TEAMS!$C$1:$C$844&amp;[1]TEAMS!$D$1:$D$844&amp;[1]TEAMS!$F$1:$F$844,[1]TEAMS!P$1:P$844,"",0)</f>
        <v>1.0125</v>
      </c>
      <c r="P228" s="10" cm="1">
        <f t="array" ref="P228">_xlfn.XLOOKUP($C228&amp;$D228&amp;$F228,[1]TEAMS!$C$1:$C$844&amp;[1]TEAMS!$D$1:$D$844&amp;[1]TEAMS!$F$1:$F$844,[1]TEAMS!R$1:R$844,"",0)</f>
        <v>30.219444444444445</v>
      </c>
      <c r="Q228" s="7" t="str" cm="1">
        <f t="array" ref="Q228">_xlfn.XLOOKUP($C228&amp;$D228&amp;$F228,[1]TEAMS!$C$1:$C$844&amp;[1]TEAMS!$D$1:$D$844&amp;[1]TEAMS!$F$1:$F$844,[1]TEAMS!S$1:S$844,"",0)</f>
        <v>us</v>
      </c>
      <c r="R228" s="7" t="str" cm="1">
        <f t="array" ref="R228">_xlfn.XLOOKUP($C228&amp;$D228&amp;$F228,[1]TEAMS!$C$1:$C$844&amp;[1]TEAMS!$D$1:$D$844&amp;[1]TEAMS!$F$1:$F$844,[1]TEAMS!T$1:T$844,"",0)</f>
        <v>United States</v>
      </c>
      <c r="S228" s="7" t="str" cm="1">
        <f t="array" ref="S228">_xlfn.XLOOKUP($C228&amp;$D228&amp;$F228,[1]TEAMS!$C$1:$C$844&amp;[1]TEAMS!$D$1:$D$844&amp;[1]TEAMS!$F$1:$F$844,[1]TEAMS!U$1:U$844,"",0)</f>
        <v>North America</v>
      </c>
      <c r="T228" s="7" t="str" cm="1">
        <f t="array" ref="T228">_xlfn.XLOOKUP($C228&amp;$D228&amp;$F228,[1]TEAMS!$C$1:$C$844&amp;[1]TEAMS!$D$1:$D$844&amp;[1]TEAMS!$F$1:$F$844,[1]TEAMS!V$1:V$844,"",0)</f>
        <v>Americas</v>
      </c>
      <c r="U228" s="7" cm="1">
        <f t="array" ref="U228">_xlfn.XLOOKUP($C228&amp;$D228&amp;$F228,[1]TEAMS!$C$1:$C$844&amp;[1]TEAMS!$D$1:$D$844&amp;[1]TEAMS!$F$1:$F$844,[1]TEAMS!W$1:W$844,"",0)</f>
        <v>6</v>
      </c>
      <c r="V228" s="7" t="str" cm="1">
        <f t="array" ref="V228">_xlfn.XLOOKUP($C228&amp;$D228&amp;$F228,[1]TEAMS!$C$1:$C$844&amp;[1]TEAMS!$D$1:$D$844&amp;[1]TEAMS!$F$1:$F$844,[1]TEAMS!Z$1:Z$844,"",0)</f>
        <v>Arizona</v>
      </c>
      <c r="W228" s="7" t="str" cm="1">
        <f t="array" ref="W228">_xlfn.XLOOKUP($C228&amp;$D228&amp;$F228,[1]TEAMS!$C$1:$C$844&amp;[1]TEAMS!$D$1:$D$844&amp;[1]TEAMS!$F$1:$F$844,[1]TEAMS!X$1:X$844,"",0)</f>
        <v>PAC12</v>
      </c>
      <c r="X228" s="7" cm="1">
        <f t="array" ref="X228">_xlfn.XLOOKUP($C228&amp;$D228&amp;$F228,[1]TEAMS!$C$1:$C$844&amp;[1]TEAMS!$D$1:$D$844&amp;[1]TEAMS!$F$1:$F$844,[1]TEAMS!AF$1:AF$844,"",0)</f>
        <v>4840000</v>
      </c>
      <c r="Y228" s="8" cm="1">
        <f t="array" ref="Y228">_xlfn.XLOOKUP($C228&amp;$D228&amp;$F228,[1]TEAMS!$C$1:$C$844&amp;[1]TEAMS!$D$1:$D$844&amp;[1]TEAMS!$F$1:$F$844,[1]TEAMS!AG$1:AG$844,"",0)</f>
        <v>5.2966760162482758E-2</v>
      </c>
      <c r="Z228" s="7" cm="1">
        <f t="array" ref="Z228">_xlfn.XLOOKUP($C228&amp;$D228&amp;$F228,[1]TEAMS!$C$1:$C$844&amp;[1]TEAMS!$D$1:$D$844&amp;[1]TEAMS!$F$1:$F$844,[1]TEAMS!AJ$1:AJ$844,"",0)</f>
        <v>272</v>
      </c>
      <c r="AA228" s="7" t="str" cm="1">
        <f t="array" ref="AA228">_xlfn.XLOOKUP($C228&amp;$D228&amp;$F228,[1]TEAMS!$C$1:$C$844&amp;[1]TEAMS!$D$1:$D$844&amp;[1]TEAMS!$F$1:$F$844,[1]TEAMS!AR$1:AR$844,"",0)</f>
        <v/>
      </c>
      <c r="AB228" s="8">
        <f t="shared" si="22"/>
        <v>0</v>
      </c>
      <c r="AC228" s="7" cm="1">
        <f t="array" ref="AC228">_xlfn.XLOOKUP($C228&amp;$D228&amp;$F228,[1]TEAMS!$C$1:$C$844&amp;[1]TEAMS!$D$1:$D$844&amp;[1]TEAMS!$F$1:$F$844,[1]TEAMS!AL$1:AL$844,0,0)</f>
        <v>-0.1</v>
      </c>
      <c r="AD228" s="7" cm="1">
        <f t="array" ref="AD228">_xlfn.XLOOKUP($C228&amp;$D228&amp;$F228,[1]TEAMS!$C$1:$C$844&amp;[1]TEAMS!$D$1:$D$844&amp;[1]TEAMS!$F$1:$F$844,[1]TEAMS!AM$1:AM$844,0,0)</f>
        <v>0.4</v>
      </c>
      <c r="AE228" s="7" cm="1">
        <f t="array" ref="AE228">_xlfn.XLOOKUP($C228&amp;$D228&amp;$F228,[1]TEAMS!$C$1:$C$844&amp;[1]TEAMS!$D$1:$D$844&amp;[1]TEAMS!$F$1:$F$844,[1]TEAMS!AN$1:AN$844,0,0)</f>
        <v>0.3</v>
      </c>
      <c r="AF228" s="7"/>
      <c r="AG228" s="8">
        <f t="shared" si="25"/>
        <v>16.133333333333333</v>
      </c>
      <c r="AH228" s="8" cm="1">
        <f t="array" ref="AH228">IF(OR($AE228="",$Z228=""),0,SUMPRODUCT(--($C$2:$C$528=$C228),--($D$2:$D$528=$D228),$Z$2:$Z$528,$AE$2:$AE$528)/SUMIFS($Z$2:$Z$528,$C$2:$C$528,$C228,$D$2:$D$528,$D228))</f>
        <v>6.1475390821986897</v>
      </c>
      <c r="AI228" s="7" cm="1">
        <f t="array" ref="AI228">_xlfn.XLOOKUP($C228&amp;$D228&amp;$F228,[1]TEAMS!$C$1:$C$844&amp;[1]TEAMS!$D$1:$D$844&amp;[1]TEAMS!$F$1:$F$844,[1]TEAMS!AO$1:AO$844,"",0)</f>
        <v>-2</v>
      </c>
      <c r="AJ228" s="8">
        <f t="shared" si="26"/>
        <v>-2.42</v>
      </c>
      <c r="AK228" s="8" cm="1">
        <f t="array" ref="AK228">IF(OR($AI228="",$Z228=""),0,SUMPRODUCT(--($C$2:$C$528=$C228),--($D$2:$D$528=$D228),$Z$2:$Z$528,$AI$2:$AI$528)/SUMIFS($Z$2:$Z$528,$C$2:$C$528,$C228,$D$2:$D$528,$D228))</f>
        <v>1.2650832072617242</v>
      </c>
      <c r="AL228" s="7" cm="1">
        <f t="array" ref="AL228">_xlfn.XLOOKUP($C228&amp;$D228&amp;$F228,[1]TEAMS!$C$1:$C$844&amp;[1]TEAMS!$D$1:$D$844&amp;[1]TEAMS!$F$1:$F$844,[1]TEAMS!AP$1:AP$844,"",0)</f>
        <v>-2.15</v>
      </c>
      <c r="AM228" s="8">
        <f t="shared" si="27"/>
        <v>-2.2511627906976743</v>
      </c>
      <c r="AN228" s="8" cm="1">
        <f t="array" ref="AN228">IF(OR($AL228="",$Z228=""),0,SUMPRODUCT(--($C$2:$C$528=$C228),--($D$2:$D$528=$D228),$Z$2:$Z$528,$AL$2:$AL$528)/SUMIFS($Z$2:$Z$528,$C$2:$C$528,$C228,$D$2:$D$528,$D228))</f>
        <v>0.83951588502269303</v>
      </c>
      <c r="AO228" s="7" cm="1">
        <f t="array" ref="AO228">_xlfn.XLOOKUP($C228&amp;$D228&amp;$F228,[1]TEAMS!$C$1:$C$844&amp;[1]TEAMS!$D$1:$D$844&amp;[1]TEAMS!$F$1:$F$844,[1]TEAMS!AQ$1:AQ$844,0,0)</f>
        <v>16.100000000000001</v>
      </c>
      <c r="AP228" s="7" cm="1">
        <f t="array" ref="AP228">_xlfn.XLOOKUP($C228&amp;$D228&amp;$F228,[1]TEAMS!$C$1:$C$844&amp;[1]TEAMS!$D$1:$D$844&amp;[1]TEAMS!$F$1:$F$844,[1]TEAMS!AS$1:AS$844,0,0)</f>
        <v>40.200000000000003</v>
      </c>
      <c r="AQ228" s="10" cm="1">
        <f t="array" ref="AQ228">_xlfn.XLOOKUP($C228&amp;$D228&amp;$F228,[1]TEAMS!$C$1:$C$844&amp;[1]TEAMS!$D$1:$D$844&amp;[1]TEAMS!$F$1:$F$844,[1]TEAMS!AT$1:AT$844,0,0)</f>
        <v>21.5</v>
      </c>
      <c r="AR228" s="10" cm="1">
        <f t="array" ref="AR228">_xlfn.XLOOKUP($C228&amp;$D228&amp;$F228,[1]TEAMS!$C$1:$C$844&amp;[1]TEAMS!$D$1:$D$844&amp;[1]TEAMS!$F$1:$F$844,[1]TEAMS!AU$1:AU$844,0,0)</f>
        <v>1.9</v>
      </c>
      <c r="AS228" s="10" cm="1">
        <f t="array" ref="AS228">_xlfn.XLOOKUP($C228&amp;$D228&amp;$F228,[1]TEAMS!$C$1:$C$844&amp;[1]TEAMS!$D$1:$D$844&amp;[1]TEAMS!$F$1:$F$844,[1]TEAMS!AV$1:AV$844,0,0)</f>
        <v>0.3</v>
      </c>
      <c r="AT228" s="10" cm="1">
        <f t="array" ref="AT228">_xlfn.XLOOKUP($C228&amp;$D228&amp;$F228,[1]TEAMS!$C$1:$C$844&amp;[1]TEAMS!$D$1:$D$844&amp;[1]TEAMS!$F$1:$F$844,[1]TEAMS!AW$1:AW$844,0,0)</f>
        <v>12.3</v>
      </c>
      <c r="AU228" s="10" cm="1">
        <f t="array" ref="AU228">_xlfn.XLOOKUP($C228&amp;$D228&amp;$F228,[1]TEAMS!$C$1:$C$844&amp;[1]TEAMS!$D$1:$D$844&amp;[1]TEAMS!$F$1:$F$844,[1]TEAMS!AX$1:AX$844,0,0)</f>
        <v>1.7479674796747966</v>
      </c>
      <c r="AV228" s="10" cm="1">
        <f t="array" ref="AV228">_xlfn.XLOOKUP($C228&amp;$D228&amp;$F228,[1]TEAMS!$C$1:$C$844&amp;[1]TEAMS!$D$1:$D$844&amp;[1]TEAMS!$F$1:$F$844,[1]TEAMS!AY$1:AY$844,0,0)</f>
        <v>2.1999999999999997</v>
      </c>
      <c r="AW228" s="7"/>
      <c r="AX228" s="7"/>
      <c r="BB228" s="1" t="s">
        <v>238</v>
      </c>
      <c r="BC228" s="1">
        <v>2010</v>
      </c>
      <c r="BD228" s="1" t="s">
        <v>92</v>
      </c>
      <c r="BE228" s="7" t="s">
        <v>247</v>
      </c>
      <c r="BH228">
        <v>4840000</v>
      </c>
    </row>
    <row r="229" spans="1:60" x14ac:dyDescent="0.2">
      <c r="A229" s="1" t="str">
        <f t="shared" si="21"/>
        <v>2010-LAL-Shannon Brown</v>
      </c>
      <c r="B229" s="1" t="s">
        <v>238</v>
      </c>
      <c r="C229" s="1">
        <v>2010</v>
      </c>
      <c r="D229" s="1" t="s">
        <v>92</v>
      </c>
      <c r="E229" s="1" t="str">
        <f t="shared" si="23"/>
        <v>2010-LAL</v>
      </c>
      <c r="F229" s="7" t="s">
        <v>191</v>
      </c>
      <c r="G229" s="7" cm="1">
        <f t="array" ref="G229">_xlfn.XLOOKUP($C229&amp;$D229&amp;$F229,[1]TEAMS!$C$1:$C$844&amp;[1]TEAMS!$D$1:$D$844&amp;[1]TEAMS!$F$1:$F$844,[1]TEAMS!G$1:G$844,"",0)</f>
        <v>12</v>
      </c>
      <c r="H229" s="7" t="str" cm="1">
        <f t="array" ref="H229">_xlfn.XLOOKUP($C229&amp;$D229&amp;$F229,[1]TEAMS!$C$1:$C$844&amp;[1]TEAMS!$D$1:$D$844&amp;[1]TEAMS!$F$1:$F$844,[1]TEAMS!H$1:H$844,"",0)</f>
        <v>SG</v>
      </c>
      <c r="I229" s="8" cm="1">
        <f t="array" ref="I229">_xlfn.XLOOKUP($C229&amp;$D229&amp;$F229,[1]TEAMS!$C$1:$C$844&amp;[1]TEAMS!$D$1:$D$844&amp;[1]TEAMS!$F$1:$F$844,[1]TEAMS!BG$1:BG$844,"",0)</f>
        <v>1.8499999999999999</v>
      </c>
      <c r="J229" s="9">
        <f t="shared" si="24"/>
        <v>2</v>
      </c>
      <c r="K229" s="7" cm="1">
        <f t="array" ref="K229">_xlfn.XLOOKUP($C229&amp;$D229&amp;$F229,[1]TEAMS!$C$1:$C$844&amp;[1]TEAMS!$D$1:$D$844&amp;[1]TEAMS!$F$1:$F$844,[1]TEAMS!J$1:J$844,"",0)</f>
        <v>76</v>
      </c>
      <c r="L229" s="7" cm="1">
        <f t="array" ref="L229">_xlfn.XLOOKUP($C229&amp;$D229&amp;$F229,[1]TEAMS!$C$1:$C$844&amp;[1]TEAMS!$D$1:$D$844&amp;[1]TEAMS!$F$1:$F$844,[1]TEAMS!L$1:L$844,"",0)</f>
        <v>205</v>
      </c>
      <c r="M229" s="10" cm="1">
        <f t="array" ref="M229">_xlfn.XLOOKUP($C229&amp;$D229&amp;$F229,[1]TEAMS!$C$1:$C$844&amp;[1]TEAMS!$D$1:$D$844&amp;[1]TEAMS!$F$1:$F$844,[1]TEAMS!N$1:N$844,"",0)</f>
        <v>24.948756956614591</v>
      </c>
      <c r="N229" s="7" cm="1">
        <f t="array" ref="N229">_xlfn.XLOOKUP($C229&amp;$D229&amp;$F229,[1]TEAMS!$C$1:$C$844&amp;[1]TEAMS!$D$1:$D$844&amp;[1]TEAMS!$F$1:$F$844,[1]TEAMS!O$1:O$844,"",0)</f>
        <v>79</v>
      </c>
      <c r="O229" s="11" cm="1">
        <f t="array" ref="O229">_xlfn.XLOOKUP($C229&amp;$D229&amp;$F229,[1]TEAMS!$C$1:$C$844&amp;[1]TEAMS!$D$1:$D$844&amp;[1]TEAMS!$F$1:$F$844,[1]TEAMS!P$1:P$844,"",0)</f>
        <v>1.0394736842105263</v>
      </c>
      <c r="P229" s="10" cm="1">
        <f t="array" ref="P229">_xlfn.XLOOKUP($C229&amp;$D229&amp;$F229,[1]TEAMS!$C$1:$C$844&amp;[1]TEAMS!$D$1:$D$844&amp;[1]TEAMS!$F$1:$F$844,[1]TEAMS!R$1:R$844,"",0)</f>
        <v>24.55</v>
      </c>
      <c r="Q229" s="7" t="str" cm="1">
        <f t="array" ref="Q229">_xlfn.XLOOKUP($C229&amp;$D229&amp;$F229,[1]TEAMS!$C$1:$C$844&amp;[1]TEAMS!$D$1:$D$844&amp;[1]TEAMS!$F$1:$F$844,[1]TEAMS!S$1:S$844,"",0)</f>
        <v>us</v>
      </c>
      <c r="R229" s="7" t="str" cm="1">
        <f t="array" ref="R229">_xlfn.XLOOKUP($C229&amp;$D229&amp;$F229,[1]TEAMS!$C$1:$C$844&amp;[1]TEAMS!$D$1:$D$844&amp;[1]TEAMS!$F$1:$F$844,[1]TEAMS!T$1:T$844,"",0)</f>
        <v>United States</v>
      </c>
      <c r="S229" s="7" t="str" cm="1">
        <f t="array" ref="S229">_xlfn.XLOOKUP($C229&amp;$D229&amp;$F229,[1]TEAMS!$C$1:$C$844&amp;[1]TEAMS!$D$1:$D$844&amp;[1]TEAMS!$F$1:$F$844,[1]TEAMS!U$1:U$844,"",0)</f>
        <v>North America</v>
      </c>
      <c r="T229" s="7" t="str" cm="1">
        <f t="array" ref="T229">_xlfn.XLOOKUP($C229&amp;$D229&amp;$F229,[1]TEAMS!$C$1:$C$844&amp;[1]TEAMS!$D$1:$D$844&amp;[1]TEAMS!$F$1:$F$844,[1]TEAMS!V$1:V$844,"",0)</f>
        <v>Americas</v>
      </c>
      <c r="U229" s="7" cm="1">
        <f t="array" ref="U229">_xlfn.XLOOKUP($C229&amp;$D229&amp;$F229,[1]TEAMS!$C$1:$C$844&amp;[1]TEAMS!$D$1:$D$844&amp;[1]TEAMS!$F$1:$F$844,[1]TEAMS!W$1:W$844,"",0)</f>
        <v>3</v>
      </c>
      <c r="V229" s="7" t="str" cm="1">
        <f t="array" ref="V229">_xlfn.XLOOKUP($C229&amp;$D229&amp;$F229,[1]TEAMS!$C$1:$C$844&amp;[1]TEAMS!$D$1:$D$844&amp;[1]TEAMS!$F$1:$F$844,[1]TEAMS!Z$1:Z$844,"",0)</f>
        <v>Michigan State</v>
      </c>
      <c r="W229" s="7" t="str" cm="1">
        <f t="array" ref="W229">_xlfn.XLOOKUP($C229&amp;$D229&amp;$F229,[1]TEAMS!$C$1:$C$844&amp;[1]TEAMS!$D$1:$D$844&amp;[1]TEAMS!$F$1:$F$844,[1]TEAMS!X$1:X$844,"",0)</f>
        <v>BIG10</v>
      </c>
      <c r="X229" s="7" cm="1">
        <f t="array" ref="X229">_xlfn.XLOOKUP($C229&amp;$D229&amp;$F229,[1]TEAMS!$C$1:$C$844&amp;[1]TEAMS!$D$1:$D$844&amp;[1]TEAMS!$F$1:$F$844,[1]TEAMS!AF$1:AF$844,"",0)</f>
        <v>2000000</v>
      </c>
      <c r="Y229" s="8" cm="1">
        <f t="array" ref="Y229">_xlfn.XLOOKUP($C229&amp;$D229&amp;$F229,[1]TEAMS!$C$1:$C$844&amp;[1]TEAMS!$D$1:$D$844&amp;[1]TEAMS!$F$1:$F$844,[1]TEAMS!AG$1:AG$844,"",0)</f>
        <v>2.1887090976232544E-2</v>
      </c>
      <c r="Z229" s="7" cm="1">
        <f t="array" ref="Z229">_xlfn.XLOOKUP($C229&amp;$D229&amp;$F229,[1]TEAMS!$C$1:$C$844&amp;[1]TEAMS!$D$1:$D$844&amp;[1]TEAMS!$F$1:$F$844,[1]TEAMS!AJ$1:AJ$844,"",0)</f>
        <v>1700</v>
      </c>
      <c r="AA229" s="7" cm="1">
        <f t="array" ref="AA229">_xlfn.XLOOKUP($C229&amp;$D229&amp;$F229,[1]TEAMS!$C$1:$C$844&amp;[1]TEAMS!$D$1:$D$844&amp;[1]TEAMS!$F$1:$F$844,[1]TEAMS!AR$1:AR$844,"",0)</f>
        <v>21.9</v>
      </c>
      <c r="AB229" s="8">
        <f t="shared" si="22"/>
        <v>1.8774583963691376</v>
      </c>
      <c r="AC229" s="7" cm="1">
        <f t="array" ref="AC229">_xlfn.XLOOKUP($C229&amp;$D229&amp;$F229,[1]TEAMS!$C$1:$C$844&amp;[1]TEAMS!$D$1:$D$844&amp;[1]TEAMS!$F$1:$F$844,[1]TEAMS!AL$1:AL$844,0,0)</f>
        <v>1.1000000000000001</v>
      </c>
      <c r="AD229" s="7" cm="1">
        <f t="array" ref="AD229">_xlfn.XLOOKUP($C229&amp;$D229&amp;$F229,[1]TEAMS!$C$1:$C$844&amp;[1]TEAMS!$D$1:$D$844&amp;[1]TEAMS!$F$1:$F$844,[1]TEAMS!AM$1:AM$844,0,0)</f>
        <v>2.2999999999999998</v>
      </c>
      <c r="AE229" s="7" cm="1">
        <f t="array" ref="AE229">_xlfn.XLOOKUP($C229&amp;$D229&amp;$F229,[1]TEAMS!$C$1:$C$844&amp;[1]TEAMS!$D$1:$D$844&amp;[1]TEAMS!$F$1:$F$844,[1]TEAMS!AN$1:AN$844,0,0)</f>
        <v>3.4</v>
      </c>
      <c r="AF229" s="7"/>
      <c r="AG229" s="8">
        <f t="shared" si="25"/>
        <v>0.58823529411764708</v>
      </c>
      <c r="AH229" s="8" cm="1">
        <f t="array" ref="AH229">IF(OR($AE229="",$Z229=""),0,SUMPRODUCT(--($C$2:$C$528=$C229),--($D$2:$D$528=$D229),$Z$2:$Z$528,$AE$2:$AE$528)/SUMIFS($Z$2:$Z$528,$C$2:$C$528,$C229,$D$2:$D$528,$D229))</f>
        <v>6.1475390821986897</v>
      </c>
      <c r="AI229" s="7" cm="1">
        <f t="array" ref="AI229">_xlfn.XLOOKUP($C229&amp;$D229&amp;$F229,[1]TEAMS!$C$1:$C$844&amp;[1]TEAMS!$D$1:$D$844&amp;[1]TEAMS!$F$1:$F$844,[1]TEAMS!AO$1:AO$844,"",0)</f>
        <v>-1.3</v>
      </c>
      <c r="AJ229" s="8">
        <f t="shared" si="26"/>
        <v>-1.5384615384615383</v>
      </c>
      <c r="AK229" s="8" cm="1">
        <f t="array" ref="AK229">IF(OR($AI229="",$Z229=""),0,SUMPRODUCT(--($C$2:$C$528=$C229),--($D$2:$D$528=$D229),$Z$2:$Z$528,$AI$2:$AI$528)/SUMIFS($Z$2:$Z$528,$C$2:$C$528,$C229,$D$2:$D$528,$D229))</f>
        <v>1.2650832072617242</v>
      </c>
      <c r="AL229" s="7" cm="1">
        <f t="array" ref="AL229">_xlfn.XLOOKUP($C229&amp;$D229&amp;$F229,[1]TEAMS!$C$1:$C$844&amp;[1]TEAMS!$D$1:$D$844&amp;[1]TEAMS!$F$1:$F$844,[1]TEAMS!AP$1:AP$844,"",0)</f>
        <v>-1.97</v>
      </c>
      <c r="AM229" s="8">
        <f t="shared" si="27"/>
        <v>-1.015228426395939</v>
      </c>
      <c r="AN229" s="8" cm="1">
        <f t="array" ref="AN229">IF(OR($AL229="",$Z229=""),0,SUMPRODUCT(--($C$2:$C$528=$C229),--($D$2:$D$528=$D229),$Z$2:$Z$528,$AL$2:$AL$528)/SUMIFS($Z$2:$Z$528,$C$2:$C$528,$C229,$D$2:$D$528,$D229))</f>
        <v>0.83951588502269303</v>
      </c>
      <c r="AO229" s="7" cm="1">
        <f t="array" ref="AO229">_xlfn.XLOOKUP($C229&amp;$D229&amp;$F229,[1]TEAMS!$C$1:$C$844&amp;[1]TEAMS!$D$1:$D$844&amp;[1]TEAMS!$F$1:$F$844,[1]TEAMS!AQ$1:AQ$844,0,0)</f>
        <v>18.8</v>
      </c>
      <c r="AP229" s="7" cm="1">
        <f t="array" ref="AP229">_xlfn.XLOOKUP($C229&amp;$D229&amp;$F229,[1]TEAMS!$C$1:$C$844&amp;[1]TEAMS!$D$1:$D$844&amp;[1]TEAMS!$F$1:$F$844,[1]TEAMS!AS$1:AS$844,0,0)</f>
        <v>51.7</v>
      </c>
      <c r="AQ229" s="10" cm="1">
        <f t="array" ref="AQ229">_xlfn.XLOOKUP($C229&amp;$D229&amp;$F229,[1]TEAMS!$C$1:$C$844&amp;[1]TEAMS!$D$1:$D$844&amp;[1]TEAMS!$F$1:$F$844,[1]TEAMS!AT$1:AT$844,0,0)</f>
        <v>9.9</v>
      </c>
      <c r="AR229" s="10" cm="1">
        <f t="array" ref="AR229">_xlfn.XLOOKUP($C229&amp;$D229&amp;$F229,[1]TEAMS!$C$1:$C$844&amp;[1]TEAMS!$D$1:$D$844&amp;[1]TEAMS!$F$1:$F$844,[1]TEAMS!AU$1:AU$844,0,0)</f>
        <v>1.7</v>
      </c>
      <c r="AS229" s="10" cm="1">
        <f t="array" ref="AS229">_xlfn.XLOOKUP($C229&amp;$D229&amp;$F229,[1]TEAMS!$C$1:$C$844&amp;[1]TEAMS!$D$1:$D$844&amp;[1]TEAMS!$F$1:$F$844,[1]TEAMS!AV$1:AV$844,0,0)</f>
        <v>1.4</v>
      </c>
      <c r="AT229" s="10" cm="1">
        <f t="array" ref="AT229">_xlfn.XLOOKUP($C229&amp;$D229&amp;$F229,[1]TEAMS!$C$1:$C$844&amp;[1]TEAMS!$D$1:$D$844&amp;[1]TEAMS!$F$1:$F$844,[1]TEAMS!AW$1:AW$844,0,0)</f>
        <v>9.4</v>
      </c>
      <c r="AU229" s="10" cm="1">
        <f t="array" ref="AU229">_xlfn.XLOOKUP($C229&amp;$D229&amp;$F229,[1]TEAMS!$C$1:$C$844&amp;[1]TEAMS!$D$1:$D$844&amp;[1]TEAMS!$F$1:$F$844,[1]TEAMS!AX$1:AX$844,0,0)</f>
        <v>1.053191489361702</v>
      </c>
      <c r="AV229" s="10" cm="1">
        <f t="array" ref="AV229">_xlfn.XLOOKUP($C229&amp;$D229&amp;$F229,[1]TEAMS!$C$1:$C$844&amp;[1]TEAMS!$D$1:$D$844&amp;[1]TEAMS!$F$1:$F$844,[1]TEAMS!AY$1:AY$844,0,0)</f>
        <v>3.0999999999999996</v>
      </c>
      <c r="AW229" s="7"/>
      <c r="AX229" s="7"/>
      <c r="BB229" s="1" t="s">
        <v>238</v>
      </c>
      <c r="BC229" s="1">
        <v>2010</v>
      </c>
      <c r="BD229" s="1" t="s">
        <v>92</v>
      </c>
      <c r="BE229" s="7" t="s">
        <v>191</v>
      </c>
      <c r="BH229">
        <v>2000000</v>
      </c>
    </row>
    <row r="230" spans="1:60" x14ac:dyDescent="0.2">
      <c r="A230" s="1" t="str">
        <f t="shared" si="21"/>
        <v>2010-LAL-Jordan Farmar</v>
      </c>
      <c r="B230" s="1" t="s">
        <v>238</v>
      </c>
      <c r="C230" s="1">
        <v>2010</v>
      </c>
      <c r="D230" s="1" t="s">
        <v>92</v>
      </c>
      <c r="E230" s="1" t="str">
        <f t="shared" si="23"/>
        <v>2010-LAL</v>
      </c>
      <c r="F230" s="7" t="s">
        <v>248</v>
      </c>
      <c r="G230" s="7" cm="1">
        <f t="array" ref="G230">_xlfn.XLOOKUP($C230&amp;$D230&amp;$F230,[1]TEAMS!$C$1:$C$844&amp;[1]TEAMS!$D$1:$D$844&amp;[1]TEAMS!$F$1:$F$844,[1]TEAMS!G$1:G$844,"",0)</f>
        <v>1</v>
      </c>
      <c r="H230" s="7" t="str" cm="1">
        <f t="array" ref="H230">_xlfn.XLOOKUP($C230&amp;$D230&amp;$F230,[1]TEAMS!$C$1:$C$844&amp;[1]TEAMS!$D$1:$D$844&amp;[1]TEAMS!$F$1:$F$844,[1]TEAMS!H$1:H$844,"",0)</f>
        <v>PG</v>
      </c>
      <c r="I230" s="8" cm="1">
        <f t="array" ref="I230">_xlfn.XLOOKUP($C230&amp;$D230&amp;$F230,[1]TEAMS!$C$1:$C$844&amp;[1]TEAMS!$D$1:$D$844&amp;[1]TEAMS!$F$1:$F$844,[1]TEAMS!BG$1:BG$844,"",0)</f>
        <v>1</v>
      </c>
      <c r="J230" s="9">
        <f t="shared" si="24"/>
        <v>1</v>
      </c>
      <c r="K230" s="7" cm="1">
        <f t="array" ref="K230">_xlfn.XLOOKUP($C230&amp;$D230&amp;$F230,[1]TEAMS!$C$1:$C$844&amp;[1]TEAMS!$D$1:$D$844&amp;[1]TEAMS!$F$1:$F$844,[1]TEAMS!J$1:J$844,"",0)</f>
        <v>74</v>
      </c>
      <c r="L230" s="7" cm="1">
        <f t="array" ref="L230">_xlfn.XLOOKUP($C230&amp;$D230&amp;$F230,[1]TEAMS!$C$1:$C$844&amp;[1]TEAMS!$D$1:$D$844&amp;[1]TEAMS!$F$1:$F$844,[1]TEAMS!L$1:L$844,"",0)</f>
        <v>180</v>
      </c>
      <c r="M230" s="10" cm="1">
        <f t="array" ref="M230">_xlfn.XLOOKUP($C230&amp;$D230&amp;$F230,[1]TEAMS!$C$1:$C$844&amp;[1]TEAMS!$D$1:$D$844&amp;[1]TEAMS!$F$1:$F$844,[1]TEAMS!N$1:N$844,"",0)</f>
        <v>23.106347549976892</v>
      </c>
      <c r="N230" s="7" cm="1">
        <f t="array" ref="N230">_xlfn.XLOOKUP($C230&amp;$D230&amp;$F230,[1]TEAMS!$C$1:$C$844&amp;[1]TEAMS!$D$1:$D$844&amp;[1]TEAMS!$F$1:$F$844,[1]TEAMS!O$1:O$844,"",0)</f>
        <v>75</v>
      </c>
      <c r="O230" s="11" cm="1">
        <f t="array" ref="O230">_xlfn.XLOOKUP($C230&amp;$D230&amp;$F230,[1]TEAMS!$C$1:$C$844&amp;[1]TEAMS!$D$1:$D$844&amp;[1]TEAMS!$F$1:$F$844,[1]TEAMS!P$1:P$844,"",0)</f>
        <v>1.0135135135135136</v>
      </c>
      <c r="P230" s="10" cm="1">
        <f t="array" ref="P230">_xlfn.XLOOKUP($C230&amp;$D230&amp;$F230,[1]TEAMS!$C$1:$C$844&amp;[1]TEAMS!$D$1:$D$844&amp;[1]TEAMS!$F$1:$F$844,[1]TEAMS!R$1:R$844,"",0)</f>
        <v>23.547222222222221</v>
      </c>
      <c r="Q230" s="7" t="str" cm="1">
        <f t="array" ref="Q230">_xlfn.XLOOKUP($C230&amp;$D230&amp;$F230,[1]TEAMS!$C$1:$C$844&amp;[1]TEAMS!$D$1:$D$844&amp;[1]TEAMS!$F$1:$F$844,[1]TEAMS!S$1:S$844,"",0)</f>
        <v>us</v>
      </c>
      <c r="R230" s="7" t="str" cm="1">
        <f t="array" ref="R230">_xlfn.XLOOKUP($C230&amp;$D230&amp;$F230,[1]TEAMS!$C$1:$C$844&amp;[1]TEAMS!$D$1:$D$844&amp;[1]TEAMS!$F$1:$F$844,[1]TEAMS!T$1:T$844,"",0)</f>
        <v>United States</v>
      </c>
      <c r="S230" s="7" t="str" cm="1">
        <f t="array" ref="S230">_xlfn.XLOOKUP($C230&amp;$D230&amp;$F230,[1]TEAMS!$C$1:$C$844&amp;[1]TEAMS!$D$1:$D$844&amp;[1]TEAMS!$F$1:$F$844,[1]TEAMS!U$1:U$844,"",0)</f>
        <v>North America</v>
      </c>
      <c r="T230" s="7" t="str" cm="1">
        <f t="array" ref="T230">_xlfn.XLOOKUP($C230&amp;$D230&amp;$F230,[1]TEAMS!$C$1:$C$844&amp;[1]TEAMS!$D$1:$D$844&amp;[1]TEAMS!$F$1:$F$844,[1]TEAMS!V$1:V$844,"",0)</f>
        <v>Americas</v>
      </c>
      <c r="U230" s="7" cm="1">
        <f t="array" ref="U230">_xlfn.XLOOKUP($C230&amp;$D230&amp;$F230,[1]TEAMS!$C$1:$C$844&amp;[1]TEAMS!$D$1:$D$844&amp;[1]TEAMS!$F$1:$F$844,[1]TEAMS!W$1:W$844,"",0)</f>
        <v>3</v>
      </c>
      <c r="V230" s="7" t="str" cm="1">
        <f t="array" ref="V230">_xlfn.XLOOKUP($C230&amp;$D230&amp;$F230,[1]TEAMS!$C$1:$C$844&amp;[1]TEAMS!$D$1:$D$844&amp;[1]TEAMS!$F$1:$F$844,[1]TEAMS!Z$1:Z$844,"",0)</f>
        <v>UCLA</v>
      </c>
      <c r="W230" s="7" t="str" cm="1">
        <f t="array" ref="W230">_xlfn.XLOOKUP($C230&amp;$D230&amp;$F230,[1]TEAMS!$C$1:$C$844&amp;[1]TEAMS!$D$1:$D$844&amp;[1]TEAMS!$F$1:$F$844,[1]TEAMS!X$1:X$844,"",0)</f>
        <v>PAC12</v>
      </c>
      <c r="X230" s="7" cm="1">
        <f t="array" ref="X230">_xlfn.XLOOKUP($C230&amp;$D230&amp;$F230,[1]TEAMS!$C$1:$C$844&amp;[1]TEAMS!$D$1:$D$844&amp;[1]TEAMS!$F$1:$F$844,[1]TEAMS!AF$1:AF$844,"",0)</f>
        <v>1947240</v>
      </c>
      <c r="Y230" s="8" cm="1">
        <f t="array" ref="Y230">_xlfn.XLOOKUP($C230&amp;$D230&amp;$F230,[1]TEAMS!$C$1:$C$844&amp;[1]TEAMS!$D$1:$D$844&amp;[1]TEAMS!$F$1:$F$844,[1]TEAMS!AG$1:AG$844,"",0)</f>
        <v>2.1309709516279529E-2</v>
      </c>
      <c r="Z230" s="7" cm="1">
        <f t="array" ref="Z230">_xlfn.XLOOKUP($C230&amp;$D230&amp;$F230,[1]TEAMS!$C$1:$C$844&amp;[1]TEAMS!$D$1:$D$844&amp;[1]TEAMS!$F$1:$F$844,[1]TEAMS!AJ$1:AJ$844,"",0)</f>
        <v>1474</v>
      </c>
      <c r="AA230" s="7" cm="1">
        <f t="array" ref="AA230">_xlfn.XLOOKUP($C230&amp;$D230&amp;$F230,[1]TEAMS!$C$1:$C$844&amp;[1]TEAMS!$D$1:$D$844&amp;[1]TEAMS!$F$1:$F$844,[1]TEAMS!AR$1:AR$844,"",0)</f>
        <v>15.9</v>
      </c>
      <c r="AB230" s="8">
        <f t="shared" si="22"/>
        <v>1.1818759455370651</v>
      </c>
      <c r="AC230" s="7" cm="1">
        <f t="array" ref="AC230">_xlfn.XLOOKUP($C230&amp;$D230&amp;$F230,[1]TEAMS!$C$1:$C$844&amp;[1]TEAMS!$D$1:$D$844&amp;[1]TEAMS!$F$1:$F$844,[1]TEAMS!AL$1:AL$844,0,0)</f>
        <v>1</v>
      </c>
      <c r="AD230" s="7" cm="1">
        <f t="array" ref="AD230">_xlfn.XLOOKUP($C230&amp;$D230&amp;$F230,[1]TEAMS!$C$1:$C$844&amp;[1]TEAMS!$D$1:$D$844&amp;[1]TEAMS!$F$1:$F$844,[1]TEAMS!AM$1:AM$844,0,0)</f>
        <v>1.8</v>
      </c>
      <c r="AE230" s="7" cm="1">
        <f t="array" ref="AE230">_xlfn.XLOOKUP($C230&amp;$D230&amp;$F230,[1]TEAMS!$C$1:$C$844&amp;[1]TEAMS!$D$1:$D$844&amp;[1]TEAMS!$F$1:$F$844,[1]TEAMS!AN$1:AN$844,0,0)</f>
        <v>2.8</v>
      </c>
      <c r="AF230" s="7"/>
      <c r="AG230" s="8">
        <f t="shared" si="25"/>
        <v>0.69544285714285725</v>
      </c>
      <c r="AH230" s="8" cm="1">
        <f t="array" ref="AH230">IF(OR($AE230="",$Z230=""),0,SUMPRODUCT(--($C$2:$C$528=$C230),--($D$2:$D$528=$D230),$Z$2:$Z$528,$AE$2:$AE$528)/SUMIFS($Z$2:$Z$528,$C$2:$C$528,$C230,$D$2:$D$528,$D230))</f>
        <v>6.1475390821986897</v>
      </c>
      <c r="AI230" s="7" cm="1">
        <f t="array" ref="AI230">_xlfn.XLOOKUP($C230&amp;$D230&amp;$F230,[1]TEAMS!$C$1:$C$844&amp;[1]TEAMS!$D$1:$D$844&amp;[1]TEAMS!$F$1:$F$844,[1]TEAMS!AO$1:AO$844,"",0)</f>
        <v>-0.5</v>
      </c>
      <c r="AJ230" s="8">
        <f t="shared" si="26"/>
        <v>-3.8944800000000002</v>
      </c>
      <c r="AK230" s="8" cm="1">
        <f t="array" ref="AK230">IF(OR($AI230="",$Z230=""),0,SUMPRODUCT(--($C$2:$C$528=$C230),--($D$2:$D$528=$D230),$Z$2:$Z$528,$AI$2:$AI$528)/SUMIFS($Z$2:$Z$528,$C$2:$C$528,$C230,$D$2:$D$528,$D230))</f>
        <v>1.2650832072617242</v>
      </c>
      <c r="AL230" s="7" cm="1">
        <f t="array" ref="AL230">_xlfn.XLOOKUP($C230&amp;$D230&amp;$F230,[1]TEAMS!$C$1:$C$844&amp;[1]TEAMS!$D$1:$D$844&amp;[1]TEAMS!$F$1:$F$844,[1]TEAMS!AP$1:AP$844,"",0)</f>
        <v>-1.33</v>
      </c>
      <c r="AM230" s="8">
        <f t="shared" si="27"/>
        <v>-1.4640902255639097</v>
      </c>
      <c r="AN230" s="8" cm="1">
        <f t="array" ref="AN230">IF(OR($AL230="",$Z230=""),0,SUMPRODUCT(--($C$2:$C$528=$C230),--($D$2:$D$528=$D230),$Z$2:$Z$528,$AL$2:$AL$528)/SUMIFS($Z$2:$Z$528,$C$2:$C$528,$C230,$D$2:$D$528,$D230))</f>
        <v>0.83951588502269303</v>
      </c>
      <c r="AO230" s="7" cm="1">
        <f t="array" ref="AO230">_xlfn.XLOOKUP($C230&amp;$D230&amp;$F230,[1]TEAMS!$C$1:$C$844&amp;[1]TEAMS!$D$1:$D$844&amp;[1]TEAMS!$F$1:$F$844,[1]TEAMS!AQ$1:AQ$844,0,0)</f>
        <v>19</v>
      </c>
      <c r="AP230" s="7" cm="1">
        <f t="array" ref="AP230">_xlfn.XLOOKUP($C230&amp;$D230&amp;$F230,[1]TEAMS!$C$1:$C$844&amp;[1]TEAMS!$D$1:$D$844&amp;[1]TEAMS!$F$1:$F$844,[1]TEAMS!AS$1:AS$844,0,0)</f>
        <v>53.5</v>
      </c>
      <c r="AQ230" s="10" cm="1">
        <f t="array" ref="AQ230">_xlfn.XLOOKUP($C230&amp;$D230&amp;$F230,[1]TEAMS!$C$1:$C$844&amp;[1]TEAMS!$D$1:$D$844&amp;[1]TEAMS!$F$1:$F$844,[1]TEAMS!AT$1:AT$844,0,0)</f>
        <v>13.4</v>
      </c>
      <c r="AR230" s="10" cm="1">
        <f t="array" ref="AR230">_xlfn.XLOOKUP($C230&amp;$D230&amp;$F230,[1]TEAMS!$C$1:$C$844&amp;[1]TEAMS!$D$1:$D$844&amp;[1]TEAMS!$F$1:$F$844,[1]TEAMS!AU$1:AU$844,0,0)</f>
        <v>1.8</v>
      </c>
      <c r="AS230" s="10" cm="1">
        <f t="array" ref="AS230">_xlfn.XLOOKUP($C230&amp;$D230&amp;$F230,[1]TEAMS!$C$1:$C$844&amp;[1]TEAMS!$D$1:$D$844&amp;[1]TEAMS!$F$1:$F$844,[1]TEAMS!AV$1:AV$844,0,0)</f>
        <v>0.6</v>
      </c>
      <c r="AT230" s="10" cm="1">
        <f t="array" ref="AT230">_xlfn.XLOOKUP($C230&amp;$D230&amp;$F230,[1]TEAMS!$C$1:$C$844&amp;[1]TEAMS!$D$1:$D$844&amp;[1]TEAMS!$F$1:$F$844,[1]TEAMS!AW$1:AW$844,0,0)</f>
        <v>11.5</v>
      </c>
      <c r="AU230" s="10" cm="1">
        <f t="array" ref="AU230">_xlfn.XLOOKUP($C230&amp;$D230&amp;$F230,[1]TEAMS!$C$1:$C$844&amp;[1]TEAMS!$D$1:$D$844&amp;[1]TEAMS!$F$1:$F$844,[1]TEAMS!AX$1:AX$844,0,0)</f>
        <v>1.1652173913043478</v>
      </c>
      <c r="AV230" s="10" cm="1">
        <f t="array" ref="AV230">_xlfn.XLOOKUP($C230&amp;$D230&amp;$F230,[1]TEAMS!$C$1:$C$844&amp;[1]TEAMS!$D$1:$D$844&amp;[1]TEAMS!$F$1:$F$844,[1]TEAMS!AY$1:AY$844,0,0)</f>
        <v>2.4</v>
      </c>
      <c r="AW230" s="7"/>
      <c r="AX230" s="7"/>
      <c r="BB230" s="1" t="s">
        <v>238</v>
      </c>
      <c r="BC230" s="1">
        <v>2010</v>
      </c>
      <c r="BD230" s="1" t="s">
        <v>92</v>
      </c>
      <c r="BE230" s="7" t="s">
        <v>248</v>
      </c>
      <c r="BH230">
        <v>1947240</v>
      </c>
    </row>
    <row r="231" spans="1:60" x14ac:dyDescent="0.2">
      <c r="A231" s="1" t="str">
        <f t="shared" si="21"/>
        <v>2010-LAL-D.J. Mbenga</v>
      </c>
      <c r="B231" s="1" t="s">
        <v>238</v>
      </c>
      <c r="C231" s="1">
        <v>2010</v>
      </c>
      <c r="D231" s="1" t="s">
        <v>92</v>
      </c>
      <c r="E231" s="1" t="str">
        <f t="shared" si="23"/>
        <v>2010-LAL</v>
      </c>
      <c r="F231" s="7" t="s">
        <v>249</v>
      </c>
      <c r="G231" s="7" cm="1">
        <f t="array" ref="G231">_xlfn.XLOOKUP($C231&amp;$D231&amp;$F231,[1]TEAMS!$C$1:$C$844&amp;[1]TEAMS!$D$1:$D$844&amp;[1]TEAMS!$F$1:$F$844,[1]TEAMS!G$1:G$844,"",0)</f>
        <v>28</v>
      </c>
      <c r="H231" s="7" t="str" cm="1">
        <f t="array" ref="H231">_xlfn.XLOOKUP($C231&amp;$D231&amp;$F231,[1]TEAMS!$C$1:$C$844&amp;[1]TEAMS!$D$1:$D$844&amp;[1]TEAMS!$F$1:$F$844,[1]TEAMS!H$1:H$844,"",0)</f>
        <v>C</v>
      </c>
      <c r="I231" s="8" cm="1">
        <f t="array" ref="I231">_xlfn.XLOOKUP($C231&amp;$D231&amp;$F231,[1]TEAMS!$C$1:$C$844&amp;[1]TEAMS!$D$1:$D$844&amp;[1]TEAMS!$F$1:$F$844,[1]TEAMS!BG$1:BG$844,"",0)</f>
        <v>4.99</v>
      </c>
      <c r="J231" s="9">
        <f t="shared" si="24"/>
        <v>5</v>
      </c>
      <c r="K231" s="7" cm="1">
        <f t="array" ref="K231">_xlfn.XLOOKUP($C231&amp;$D231&amp;$F231,[1]TEAMS!$C$1:$C$844&amp;[1]TEAMS!$D$1:$D$844&amp;[1]TEAMS!$F$1:$F$844,[1]TEAMS!J$1:J$844,"",0)</f>
        <v>85</v>
      </c>
      <c r="L231" s="7" cm="1">
        <f t="array" ref="L231">_xlfn.XLOOKUP($C231&amp;$D231&amp;$F231,[1]TEAMS!$C$1:$C$844&amp;[1]TEAMS!$D$1:$D$844&amp;[1]TEAMS!$F$1:$F$844,[1]TEAMS!L$1:L$844,"",0)</f>
        <v>245</v>
      </c>
      <c r="M231" s="10" cm="1">
        <f t="array" ref="M231">_xlfn.XLOOKUP($C231&amp;$D231&amp;$F231,[1]TEAMS!$C$1:$C$844&amp;[1]TEAMS!$D$1:$D$844&amp;[1]TEAMS!$F$1:$F$844,[1]TEAMS!N$1:N$844,"",0)</f>
        <v>23.836938100730482</v>
      </c>
      <c r="N231" s="7" cm="1">
        <f t="array" ref="N231">_xlfn.XLOOKUP($C231&amp;$D231&amp;$F231,[1]TEAMS!$C$1:$C$844&amp;[1]TEAMS!$D$1:$D$844&amp;[1]TEAMS!$F$1:$F$844,[1]TEAMS!O$1:O$844,"",0)</f>
        <v>87</v>
      </c>
      <c r="O231" s="11" cm="1">
        <f t="array" ref="O231">_xlfn.XLOOKUP($C231&amp;$D231&amp;$F231,[1]TEAMS!$C$1:$C$844&amp;[1]TEAMS!$D$1:$D$844&amp;[1]TEAMS!$F$1:$F$844,[1]TEAMS!P$1:P$844,"",0)</f>
        <v>1.0235294117647058</v>
      </c>
      <c r="P231" s="10" cm="1">
        <f t="array" ref="P231">_xlfn.XLOOKUP($C231&amp;$D231&amp;$F231,[1]TEAMS!$C$1:$C$844&amp;[1]TEAMS!$D$1:$D$844&amp;[1]TEAMS!$F$1:$F$844,[1]TEAMS!R$1:R$844,"",0)</f>
        <v>29.463888888888889</v>
      </c>
      <c r="Q231" s="7" t="str" cm="1">
        <f t="array" ref="Q231">_xlfn.XLOOKUP($C231&amp;$D231&amp;$F231,[1]TEAMS!$C$1:$C$844&amp;[1]TEAMS!$D$1:$D$844&amp;[1]TEAMS!$F$1:$F$844,[1]TEAMS!S$1:S$844,"",0)</f>
        <v>cd</v>
      </c>
      <c r="R231" s="7" t="str" cm="1">
        <f t="array" ref="R231">_xlfn.XLOOKUP($C231&amp;$D231&amp;$F231,[1]TEAMS!$C$1:$C$844&amp;[1]TEAMS!$D$1:$D$844&amp;[1]TEAMS!$F$1:$F$844,[1]TEAMS!T$1:T$844,"",0)</f>
        <v>Congo (DR)</v>
      </c>
      <c r="S231" s="7" t="str" cm="1">
        <f t="array" ref="S231">_xlfn.XLOOKUP($C231&amp;$D231&amp;$F231,[1]TEAMS!$C$1:$C$844&amp;[1]TEAMS!$D$1:$D$844&amp;[1]TEAMS!$F$1:$F$844,[1]TEAMS!U$1:U$844,"",0)</f>
        <v>Africa</v>
      </c>
      <c r="T231" s="7" t="str" cm="1">
        <f t="array" ref="T231">_xlfn.XLOOKUP($C231&amp;$D231&amp;$F231,[1]TEAMS!$C$1:$C$844&amp;[1]TEAMS!$D$1:$D$844&amp;[1]TEAMS!$F$1:$F$844,[1]TEAMS!V$1:V$844,"",0)</f>
        <v>Africa</v>
      </c>
      <c r="U231" s="7" cm="1">
        <f t="array" ref="U231">_xlfn.XLOOKUP($C231&amp;$D231&amp;$F231,[1]TEAMS!$C$1:$C$844&amp;[1]TEAMS!$D$1:$D$844&amp;[1]TEAMS!$F$1:$F$844,[1]TEAMS!W$1:W$844,"",0)</f>
        <v>5</v>
      </c>
      <c r="V231" s="7" t="str" cm="1">
        <f t="array" ref="V231">_xlfn.XLOOKUP($C231&amp;$D231&amp;$F231,[1]TEAMS!$C$1:$C$844&amp;[1]TEAMS!$D$1:$D$844&amp;[1]TEAMS!$F$1:$F$844,[1]TEAMS!Z$1:Z$844,"",0)</f>
        <v>INTERNATIONAL</v>
      </c>
      <c r="W231" s="7" t="str" cm="1">
        <f t="array" ref="W231">_xlfn.XLOOKUP($C231&amp;$D231&amp;$F231,[1]TEAMS!$C$1:$C$844&amp;[1]TEAMS!$D$1:$D$844&amp;[1]TEAMS!$F$1:$F$844,[1]TEAMS!X$1:X$844,"",0)</f>
        <v>INT'L</v>
      </c>
      <c r="X231" s="7" cm="1">
        <f t="array" ref="X231">_xlfn.XLOOKUP($C231&amp;$D231&amp;$F231,[1]TEAMS!$C$1:$C$844&amp;[1]TEAMS!$D$1:$D$844&amp;[1]TEAMS!$F$1:$F$844,[1]TEAMS!AF$1:AF$844,"",0)</f>
        <v>959111</v>
      </c>
      <c r="Y231" s="8" cm="1">
        <f t="array" ref="Y231">_xlfn.XLOOKUP($C231&amp;$D231&amp;$F231,[1]TEAMS!$C$1:$C$844&amp;[1]TEAMS!$D$1:$D$844&amp;[1]TEAMS!$F$1:$F$844,[1]TEAMS!AG$1:AG$844,"",0)</f>
        <v>1.0496074856652686E-2</v>
      </c>
      <c r="Z231" s="7" cm="1">
        <f t="array" ref="Z231">_xlfn.XLOOKUP($C231&amp;$D231&amp;$F231,[1]TEAMS!$C$1:$C$844&amp;[1]TEAMS!$D$1:$D$844&amp;[1]TEAMS!$F$1:$F$844,[1]TEAMS!AJ$1:AJ$844,"",0)</f>
        <v>355</v>
      </c>
      <c r="AA231" s="7" cm="1">
        <f t="array" ref="AA231">_xlfn.XLOOKUP($C231&amp;$D231&amp;$F231,[1]TEAMS!$C$1:$C$844&amp;[1]TEAMS!$D$1:$D$844&amp;[1]TEAMS!$F$1:$F$844,[1]TEAMS!AR$1:AR$844,"",0)</f>
        <v>9.3000000000000007</v>
      </c>
      <c r="AB231" s="8">
        <f t="shared" si="22"/>
        <v>0.16649016641452347</v>
      </c>
      <c r="AC231" s="7" cm="1">
        <f t="array" ref="AC231">_xlfn.XLOOKUP($C231&amp;$D231&amp;$F231,[1]TEAMS!$C$1:$C$844&amp;[1]TEAMS!$D$1:$D$844&amp;[1]TEAMS!$F$1:$F$844,[1]TEAMS!AL$1:AL$844,0,0)</f>
        <v>0</v>
      </c>
      <c r="AD231" s="7" cm="1">
        <f t="array" ref="AD231">_xlfn.XLOOKUP($C231&amp;$D231&amp;$F231,[1]TEAMS!$C$1:$C$844&amp;[1]TEAMS!$D$1:$D$844&amp;[1]TEAMS!$F$1:$F$844,[1]TEAMS!AM$1:AM$844,0,0)</f>
        <v>0.6</v>
      </c>
      <c r="AE231" s="7" cm="1">
        <f t="array" ref="AE231">_xlfn.XLOOKUP($C231&amp;$D231&amp;$F231,[1]TEAMS!$C$1:$C$844&amp;[1]TEAMS!$D$1:$D$844&amp;[1]TEAMS!$F$1:$F$844,[1]TEAMS!AN$1:AN$844,0,0)</f>
        <v>0.6</v>
      </c>
      <c r="AF231" s="7"/>
      <c r="AG231" s="8">
        <f t="shared" si="25"/>
        <v>1.5985183333333335</v>
      </c>
      <c r="AH231" s="8" cm="1">
        <f t="array" ref="AH231">IF(OR($AE231="",$Z231=""),0,SUMPRODUCT(--($C$2:$C$528=$C231),--($D$2:$D$528=$D231),$Z$2:$Z$528,$AE$2:$AE$528)/SUMIFS($Z$2:$Z$528,$C$2:$C$528,$C231,$D$2:$D$528,$D231))</f>
        <v>6.1475390821986897</v>
      </c>
      <c r="AI231" s="7" cm="1">
        <f t="array" ref="AI231">_xlfn.XLOOKUP($C231&amp;$D231&amp;$F231,[1]TEAMS!$C$1:$C$844&amp;[1]TEAMS!$D$1:$D$844&amp;[1]TEAMS!$F$1:$F$844,[1]TEAMS!AO$1:AO$844,"",0)</f>
        <v>-3.7</v>
      </c>
      <c r="AJ231" s="8">
        <f t="shared" si="26"/>
        <v>-0.25921918918918918</v>
      </c>
      <c r="AK231" s="8" cm="1">
        <f t="array" ref="AK231">IF(OR($AI231="",$Z231=""),0,SUMPRODUCT(--($C$2:$C$528=$C231),--($D$2:$D$528=$D231),$Z$2:$Z$528,$AI$2:$AI$528)/SUMIFS($Z$2:$Z$528,$C$2:$C$528,$C231,$D$2:$D$528,$D231))</f>
        <v>1.2650832072617242</v>
      </c>
      <c r="AL231" s="7" cm="1">
        <f t="array" ref="AL231">_xlfn.XLOOKUP($C231&amp;$D231&amp;$F231,[1]TEAMS!$C$1:$C$844&amp;[1]TEAMS!$D$1:$D$844&amp;[1]TEAMS!$F$1:$F$844,[1]TEAMS!AP$1:AP$844,"",0)</f>
        <v>-1.62</v>
      </c>
      <c r="AM231" s="8">
        <f t="shared" si="27"/>
        <v>-0.59204382716049386</v>
      </c>
      <c r="AN231" s="8" cm="1">
        <f t="array" ref="AN231">IF(OR($AL231="",$Z231=""),0,SUMPRODUCT(--($C$2:$C$528=$C231),--($D$2:$D$528=$D231),$Z$2:$Z$528,$AL$2:$AL$528)/SUMIFS($Z$2:$Z$528,$C$2:$C$528,$C231,$D$2:$D$528,$D231))</f>
        <v>0.83951588502269303</v>
      </c>
      <c r="AO231" s="7" cm="1">
        <f t="array" ref="AO231">_xlfn.XLOOKUP($C231&amp;$D231&amp;$F231,[1]TEAMS!$C$1:$C$844&amp;[1]TEAMS!$D$1:$D$844&amp;[1]TEAMS!$F$1:$F$844,[1]TEAMS!AQ$1:AQ$844,0,0)</f>
        <v>16</v>
      </c>
      <c r="AP231" s="7" cm="1">
        <f t="array" ref="AP231">_xlfn.XLOOKUP($C231&amp;$D231&amp;$F231,[1]TEAMS!$C$1:$C$844&amp;[1]TEAMS!$D$1:$D$844&amp;[1]TEAMS!$F$1:$F$844,[1]TEAMS!AS$1:AS$844,0,0)</f>
        <v>47.099999999999994</v>
      </c>
      <c r="AQ231" s="10" cm="1">
        <f t="array" ref="AQ231">_xlfn.XLOOKUP($C231&amp;$D231&amp;$F231,[1]TEAMS!$C$1:$C$844&amp;[1]TEAMS!$D$1:$D$844&amp;[1]TEAMS!$F$1:$F$844,[1]TEAMS!AT$1:AT$844,0,0)</f>
        <v>3.4</v>
      </c>
      <c r="AR231" s="10" cm="1">
        <f t="array" ref="AR231">_xlfn.XLOOKUP($C231&amp;$D231&amp;$F231,[1]TEAMS!$C$1:$C$844&amp;[1]TEAMS!$D$1:$D$844&amp;[1]TEAMS!$F$1:$F$844,[1]TEAMS!AU$1:AU$844,0,0)</f>
        <v>0.7</v>
      </c>
      <c r="AS231" s="10" cm="1">
        <f t="array" ref="AS231">_xlfn.XLOOKUP($C231&amp;$D231&amp;$F231,[1]TEAMS!$C$1:$C$844&amp;[1]TEAMS!$D$1:$D$844&amp;[1]TEAMS!$F$1:$F$844,[1]TEAMS!AV$1:AV$844,0,0)</f>
        <v>6.2</v>
      </c>
      <c r="AT231" s="10" cm="1">
        <f t="array" ref="AT231">_xlfn.XLOOKUP($C231&amp;$D231&amp;$F231,[1]TEAMS!$C$1:$C$844&amp;[1]TEAMS!$D$1:$D$844&amp;[1]TEAMS!$F$1:$F$844,[1]TEAMS!AW$1:AW$844,0,0)</f>
        <v>11.9</v>
      </c>
      <c r="AU231" s="10" cm="1">
        <f t="array" ref="AU231">_xlfn.XLOOKUP($C231&amp;$D231&amp;$F231,[1]TEAMS!$C$1:$C$844&amp;[1]TEAMS!$D$1:$D$844&amp;[1]TEAMS!$F$1:$F$844,[1]TEAMS!AX$1:AX$844,0,0)</f>
        <v>0.2857142857142857</v>
      </c>
      <c r="AV231" s="10" cm="1">
        <f t="array" ref="AV231">_xlfn.XLOOKUP($C231&amp;$D231&amp;$F231,[1]TEAMS!$C$1:$C$844&amp;[1]TEAMS!$D$1:$D$844&amp;[1]TEAMS!$F$1:$F$844,[1]TEAMS!AY$1:AY$844,0,0)</f>
        <v>6.9</v>
      </c>
      <c r="AW231" s="7"/>
      <c r="AX231" s="7"/>
      <c r="BB231" s="1" t="s">
        <v>238</v>
      </c>
      <c r="BC231" s="1">
        <v>2010</v>
      </c>
      <c r="BD231" s="1" t="s">
        <v>92</v>
      </c>
      <c r="BE231" s="7" t="s">
        <v>249</v>
      </c>
      <c r="BH231">
        <v>959111</v>
      </c>
    </row>
    <row r="232" spans="1:60" x14ac:dyDescent="0.2">
      <c r="A232" s="1" t="str">
        <f t="shared" si="21"/>
        <v>2010-LAL-Josh Powell</v>
      </c>
      <c r="B232" s="1" t="s">
        <v>238</v>
      </c>
      <c r="C232" s="1">
        <v>2010</v>
      </c>
      <c r="D232" s="1" t="s">
        <v>92</v>
      </c>
      <c r="E232" s="1" t="str">
        <f t="shared" si="23"/>
        <v>2010-LAL</v>
      </c>
      <c r="F232" s="7" t="s">
        <v>250</v>
      </c>
      <c r="G232" s="7" cm="1">
        <f t="array" ref="G232">_xlfn.XLOOKUP($C232&amp;$D232&amp;$F232,[1]TEAMS!$C$1:$C$844&amp;[1]TEAMS!$D$1:$D$844&amp;[1]TEAMS!$F$1:$F$844,[1]TEAMS!G$1:G$844,"",0)</f>
        <v>21</v>
      </c>
      <c r="H232" s="7" t="str" cm="1">
        <f t="array" ref="H232">_xlfn.XLOOKUP($C232&amp;$D232&amp;$F232,[1]TEAMS!$C$1:$C$844&amp;[1]TEAMS!$D$1:$D$844&amp;[1]TEAMS!$F$1:$F$844,[1]TEAMS!H$1:H$844,"",0)</f>
        <v>PF</v>
      </c>
      <c r="I232" s="8" cm="1">
        <f t="array" ref="I232">_xlfn.XLOOKUP($C232&amp;$D232&amp;$F232,[1]TEAMS!$C$1:$C$844&amp;[1]TEAMS!$D$1:$D$844&amp;[1]TEAMS!$F$1:$F$844,[1]TEAMS!BG$1:BG$844,"",0)</f>
        <v>4.0199999999999996</v>
      </c>
      <c r="J232" s="9">
        <f t="shared" si="24"/>
        <v>4</v>
      </c>
      <c r="K232" s="7" cm="1">
        <f t="array" ref="K232">_xlfn.XLOOKUP($C232&amp;$D232&amp;$F232,[1]TEAMS!$C$1:$C$844&amp;[1]TEAMS!$D$1:$D$844&amp;[1]TEAMS!$F$1:$F$844,[1]TEAMS!J$1:J$844,"",0)</f>
        <v>81</v>
      </c>
      <c r="L232" s="7" cm="1">
        <f t="array" ref="L232">_xlfn.XLOOKUP($C232&amp;$D232&amp;$F232,[1]TEAMS!$C$1:$C$844&amp;[1]TEAMS!$D$1:$D$844&amp;[1]TEAMS!$F$1:$F$844,[1]TEAMS!L$1:L$844,"",0)</f>
        <v>225</v>
      </c>
      <c r="M232" s="10" cm="1">
        <f t="array" ref="M232">_xlfn.XLOOKUP($C232&amp;$D232&amp;$F232,[1]TEAMS!$C$1:$C$844&amp;[1]TEAMS!$D$1:$D$844&amp;[1]TEAMS!$F$1:$F$844,[1]TEAMS!N$1:N$844,"",0)</f>
        <v>24.106530861087002</v>
      </c>
      <c r="N232" s="7" cm="1">
        <f t="array" ref="N232">_xlfn.XLOOKUP($C232&amp;$D232&amp;$F232,[1]TEAMS!$C$1:$C$844&amp;[1]TEAMS!$D$1:$D$844&amp;[1]TEAMS!$F$1:$F$844,[1]TEAMS!O$1:O$844,"",0)</f>
        <v>86</v>
      </c>
      <c r="O232" s="11" cm="1">
        <f t="array" ref="O232">_xlfn.XLOOKUP($C232&amp;$D232&amp;$F232,[1]TEAMS!$C$1:$C$844&amp;[1]TEAMS!$D$1:$D$844&amp;[1]TEAMS!$F$1:$F$844,[1]TEAMS!P$1:P$844,"",0)</f>
        <v>1.0617283950617284</v>
      </c>
      <c r="P232" s="10" cm="1">
        <f t="array" ref="P232">_xlfn.XLOOKUP($C232&amp;$D232&amp;$F232,[1]TEAMS!$C$1:$C$844&amp;[1]TEAMS!$D$1:$D$844&amp;[1]TEAMS!$F$1:$F$844,[1]TEAMS!R$1:R$844,"",0)</f>
        <v>27.394444444444446</v>
      </c>
      <c r="Q232" s="7" t="str" cm="1">
        <f t="array" ref="Q232">_xlfn.XLOOKUP($C232&amp;$D232&amp;$F232,[1]TEAMS!$C$1:$C$844&amp;[1]TEAMS!$D$1:$D$844&amp;[1]TEAMS!$F$1:$F$844,[1]TEAMS!S$1:S$844,"",0)</f>
        <v>us</v>
      </c>
      <c r="R232" s="7" t="str" cm="1">
        <f t="array" ref="R232">_xlfn.XLOOKUP($C232&amp;$D232&amp;$F232,[1]TEAMS!$C$1:$C$844&amp;[1]TEAMS!$D$1:$D$844&amp;[1]TEAMS!$F$1:$F$844,[1]TEAMS!T$1:T$844,"",0)</f>
        <v>United States</v>
      </c>
      <c r="S232" s="7" t="str" cm="1">
        <f t="array" ref="S232">_xlfn.XLOOKUP($C232&amp;$D232&amp;$F232,[1]TEAMS!$C$1:$C$844&amp;[1]TEAMS!$D$1:$D$844&amp;[1]TEAMS!$F$1:$F$844,[1]TEAMS!U$1:U$844,"",0)</f>
        <v>North America</v>
      </c>
      <c r="T232" s="7" t="str" cm="1">
        <f t="array" ref="T232">_xlfn.XLOOKUP($C232&amp;$D232&amp;$F232,[1]TEAMS!$C$1:$C$844&amp;[1]TEAMS!$D$1:$D$844&amp;[1]TEAMS!$F$1:$F$844,[1]TEAMS!V$1:V$844,"",0)</f>
        <v>Americas</v>
      </c>
      <c r="U232" s="7" cm="1">
        <f t="array" ref="U232">_xlfn.XLOOKUP($C232&amp;$D232&amp;$F232,[1]TEAMS!$C$1:$C$844&amp;[1]TEAMS!$D$1:$D$844&amp;[1]TEAMS!$F$1:$F$844,[1]TEAMS!W$1:W$844,"",0)</f>
        <v>4</v>
      </c>
      <c r="V232" s="7" t="str" cm="1">
        <f t="array" ref="V232">_xlfn.XLOOKUP($C232&amp;$D232&amp;$F232,[1]TEAMS!$C$1:$C$844&amp;[1]TEAMS!$D$1:$D$844&amp;[1]TEAMS!$F$1:$F$844,[1]TEAMS!Z$1:Z$844,"",0)</f>
        <v>NC State</v>
      </c>
      <c r="W232" s="7" t="str" cm="1">
        <f t="array" ref="W232">_xlfn.XLOOKUP($C232&amp;$D232&amp;$F232,[1]TEAMS!$C$1:$C$844&amp;[1]TEAMS!$D$1:$D$844&amp;[1]TEAMS!$F$1:$F$844,[1]TEAMS!X$1:X$844,"",0)</f>
        <v>ACC</v>
      </c>
      <c r="X232" s="7" cm="1">
        <f t="array" ref="X232">_xlfn.XLOOKUP($C232&amp;$D232&amp;$F232,[1]TEAMS!$C$1:$C$844&amp;[1]TEAMS!$D$1:$D$844&amp;[1]TEAMS!$F$1:$F$844,[1]TEAMS!AF$1:AF$844,"",0)</f>
        <v>959111</v>
      </c>
      <c r="Y232" s="8" cm="1">
        <f t="array" ref="Y232">_xlfn.XLOOKUP($C232&amp;$D232&amp;$F232,[1]TEAMS!$C$1:$C$844&amp;[1]TEAMS!$D$1:$D$844&amp;[1]TEAMS!$F$1:$F$844,[1]TEAMS!AG$1:AG$844,"",0)</f>
        <v>1.0496074856652686E-2</v>
      </c>
      <c r="Z232" s="7" cm="1">
        <f t="array" ref="Z232">_xlfn.XLOOKUP($C232&amp;$D232&amp;$F232,[1]TEAMS!$C$1:$C$844&amp;[1]TEAMS!$D$1:$D$844&amp;[1]TEAMS!$F$1:$F$844,[1]TEAMS!AJ$1:AJ$844,"",0)</f>
        <v>581</v>
      </c>
      <c r="AA232" s="7" cm="1">
        <f t="array" ref="AA232">_xlfn.XLOOKUP($C232&amp;$D232&amp;$F232,[1]TEAMS!$C$1:$C$844&amp;[1]TEAMS!$D$1:$D$844&amp;[1]TEAMS!$F$1:$F$844,[1]TEAMS!AR$1:AR$844,"",0)</f>
        <v>12.4</v>
      </c>
      <c r="AB232" s="8">
        <f t="shared" si="22"/>
        <v>0.3633081190115986</v>
      </c>
      <c r="AC232" s="7" cm="1">
        <f t="array" ref="AC232">_xlfn.XLOOKUP($C232&amp;$D232&amp;$F232,[1]TEAMS!$C$1:$C$844&amp;[1]TEAMS!$D$1:$D$844&amp;[1]TEAMS!$F$1:$F$844,[1]TEAMS!AL$1:AL$844,0,0)</f>
        <v>-0.7</v>
      </c>
      <c r="AD232" s="7" cm="1">
        <f t="array" ref="AD232">_xlfn.XLOOKUP($C232&amp;$D232&amp;$F232,[1]TEAMS!$C$1:$C$844&amp;[1]TEAMS!$D$1:$D$844&amp;[1]TEAMS!$F$1:$F$844,[1]TEAMS!AM$1:AM$844,0,0)</f>
        <v>0.7</v>
      </c>
      <c r="AE232" s="7" cm="1">
        <f t="array" ref="AE232">_xlfn.XLOOKUP($C232&amp;$D232&amp;$F232,[1]TEAMS!$C$1:$C$844&amp;[1]TEAMS!$D$1:$D$844&amp;[1]TEAMS!$F$1:$F$844,[1]TEAMS!AN$1:AN$844,0,0)</f>
        <v>0</v>
      </c>
      <c r="AF232" s="7"/>
      <c r="AG232" s="8">
        <f t="shared" si="25"/>
        <v>0</v>
      </c>
      <c r="AH232" s="8" cm="1">
        <f t="array" ref="AH232">IF(OR($AE232="",$Z232=""),0,SUMPRODUCT(--($C$2:$C$528=$C232),--($D$2:$D$528=$D232),$Z$2:$Z$528,$AE$2:$AE$528)/SUMIFS($Z$2:$Z$528,$C$2:$C$528,$C232,$D$2:$D$528,$D232))</f>
        <v>6.1475390821986897</v>
      </c>
      <c r="AI232" s="7" cm="1">
        <f t="array" ref="AI232">_xlfn.XLOOKUP($C232&amp;$D232&amp;$F232,[1]TEAMS!$C$1:$C$844&amp;[1]TEAMS!$D$1:$D$844&amp;[1]TEAMS!$F$1:$F$844,[1]TEAMS!AO$1:AO$844,"",0)</f>
        <v>-7.4</v>
      </c>
      <c r="AJ232" s="8">
        <f t="shared" si="26"/>
        <v>-0.12960959459459459</v>
      </c>
      <c r="AK232" s="8" cm="1">
        <f t="array" ref="AK232">IF(OR($AI232="",$Z232=""),0,SUMPRODUCT(--($C$2:$C$528=$C232),--($D$2:$D$528=$D232),$Z$2:$Z$528,$AI$2:$AI$528)/SUMIFS($Z$2:$Z$528,$C$2:$C$528,$C232,$D$2:$D$528,$D232))</f>
        <v>1.2650832072617242</v>
      </c>
      <c r="AL232" s="7" cm="1">
        <f t="array" ref="AL232">_xlfn.XLOOKUP($C232&amp;$D232&amp;$F232,[1]TEAMS!$C$1:$C$844&amp;[1]TEAMS!$D$1:$D$844&amp;[1]TEAMS!$F$1:$F$844,[1]TEAMS!AP$1:AP$844,"",0)</f>
        <v>-5.29</v>
      </c>
      <c r="AM232" s="8">
        <f t="shared" si="27"/>
        <v>-0.18130642722117202</v>
      </c>
      <c r="AN232" s="8" cm="1">
        <f t="array" ref="AN232">IF(OR($AL232="",$Z232=""),0,SUMPRODUCT(--($C$2:$C$528=$C232),--($D$2:$D$528=$D232),$Z$2:$Z$528,$AL$2:$AL$528)/SUMIFS($Z$2:$Z$528,$C$2:$C$528,$C232,$D$2:$D$528,$D232))</f>
        <v>0.83951588502269303</v>
      </c>
      <c r="AO232" s="7" cm="1">
        <f t="array" ref="AO232">_xlfn.XLOOKUP($C232&amp;$D232&amp;$F232,[1]TEAMS!$C$1:$C$844&amp;[1]TEAMS!$D$1:$D$844&amp;[1]TEAMS!$F$1:$F$844,[1]TEAMS!AQ$1:AQ$844,0,0)</f>
        <v>18.600000000000001</v>
      </c>
      <c r="AP232" s="7" cm="1">
        <f t="array" ref="AP232">_xlfn.XLOOKUP($C232&amp;$D232&amp;$F232,[1]TEAMS!$C$1:$C$844&amp;[1]TEAMS!$D$1:$D$844&amp;[1]TEAMS!$F$1:$F$844,[1]TEAMS!AS$1:AS$844,0,0)</f>
        <v>40.699999999999996</v>
      </c>
      <c r="AQ232" s="10" cm="1">
        <f t="array" ref="AQ232">_xlfn.XLOOKUP($C232&amp;$D232&amp;$F232,[1]TEAMS!$C$1:$C$844&amp;[1]TEAMS!$D$1:$D$844&amp;[1]TEAMS!$F$1:$F$844,[1]TEAMS!AT$1:AT$844,0,0)</f>
        <v>9</v>
      </c>
      <c r="AR232" s="10" cm="1">
        <f t="array" ref="AR232">_xlfn.XLOOKUP($C232&amp;$D232&amp;$F232,[1]TEAMS!$C$1:$C$844&amp;[1]TEAMS!$D$1:$D$844&amp;[1]TEAMS!$F$1:$F$844,[1]TEAMS!AU$1:AU$844,0,0)</f>
        <v>0.8</v>
      </c>
      <c r="AS232" s="10" cm="1">
        <f t="array" ref="AS232">_xlfn.XLOOKUP($C232&amp;$D232&amp;$F232,[1]TEAMS!$C$1:$C$844&amp;[1]TEAMS!$D$1:$D$844&amp;[1]TEAMS!$F$1:$F$844,[1]TEAMS!AV$1:AV$844,0,0)</f>
        <v>0.8</v>
      </c>
      <c r="AT232" s="10" cm="1">
        <f t="array" ref="AT232">_xlfn.XLOOKUP($C232&amp;$D232&amp;$F232,[1]TEAMS!$C$1:$C$844&amp;[1]TEAMS!$D$1:$D$844&amp;[1]TEAMS!$F$1:$F$844,[1]TEAMS!AW$1:AW$844,0,0)</f>
        <v>13.7</v>
      </c>
      <c r="AU232" s="10" cm="1">
        <f t="array" ref="AU232">_xlfn.XLOOKUP($C232&amp;$D232&amp;$F232,[1]TEAMS!$C$1:$C$844&amp;[1]TEAMS!$D$1:$D$844&amp;[1]TEAMS!$F$1:$F$844,[1]TEAMS!AX$1:AX$844,0,0)</f>
        <v>0.65693430656934315</v>
      </c>
      <c r="AV232" s="10" cm="1">
        <f t="array" ref="AV232">_xlfn.XLOOKUP($C232&amp;$D232&amp;$F232,[1]TEAMS!$C$1:$C$844&amp;[1]TEAMS!$D$1:$D$844&amp;[1]TEAMS!$F$1:$F$844,[1]TEAMS!AY$1:AY$844,0,0)</f>
        <v>1.6</v>
      </c>
      <c r="AW232" s="7"/>
      <c r="AX232" s="7"/>
      <c r="BB232" s="1" t="s">
        <v>238</v>
      </c>
      <c r="BC232" s="1">
        <v>2010</v>
      </c>
      <c r="BD232" s="1" t="s">
        <v>92</v>
      </c>
      <c r="BE232" s="7" t="s">
        <v>250</v>
      </c>
      <c r="BH232">
        <v>959111</v>
      </c>
    </row>
    <row r="233" spans="1:60" x14ac:dyDescent="0.2">
      <c r="A233" s="1" t="str">
        <f t="shared" si="21"/>
        <v>2009-LAL-Kobe Bryant</v>
      </c>
      <c r="B233" s="1" t="s">
        <v>251</v>
      </c>
      <c r="C233" s="1">
        <v>2009</v>
      </c>
      <c r="D233" s="1" t="s">
        <v>92</v>
      </c>
      <c r="E233" s="1" t="str">
        <f t="shared" si="23"/>
        <v>2009-LAL</v>
      </c>
      <c r="F233" s="7" t="s">
        <v>239</v>
      </c>
      <c r="G233" s="7" cm="1">
        <f t="array" ref="G233">_xlfn.XLOOKUP($C233&amp;$D233&amp;$F233,[1]TEAMS!$C$1:$C$844&amp;[1]TEAMS!$D$1:$D$844&amp;[1]TEAMS!$F$1:$F$844,[1]TEAMS!G$1:G$844,"",0)</f>
        <v>24</v>
      </c>
      <c r="H233" s="7" t="str" cm="1">
        <f t="array" ref="H233">_xlfn.XLOOKUP($C233&amp;$D233&amp;$F233,[1]TEAMS!$C$1:$C$844&amp;[1]TEAMS!$D$1:$D$844&amp;[1]TEAMS!$F$1:$F$844,[1]TEAMS!H$1:H$844,"",0)</f>
        <v>SG</v>
      </c>
      <c r="I233" s="8" cm="1">
        <f t="array" ref="I233">_xlfn.XLOOKUP($C233&amp;$D233&amp;$F233,[1]TEAMS!$C$1:$C$844&amp;[1]TEAMS!$D$1:$D$844&amp;[1]TEAMS!$F$1:$F$844,[1]TEAMS!BG$1:BG$844,"",0)</f>
        <v>1.94</v>
      </c>
      <c r="J233" s="9">
        <f t="shared" si="24"/>
        <v>2</v>
      </c>
      <c r="K233" s="7" cm="1">
        <f t="array" ref="K233">_xlfn.XLOOKUP($C233&amp;$D233&amp;$F233,[1]TEAMS!$C$1:$C$844&amp;[1]TEAMS!$D$1:$D$844&amp;[1]TEAMS!$F$1:$F$844,[1]TEAMS!J$1:J$844,"",0)</f>
        <v>78</v>
      </c>
      <c r="L233" s="7" cm="1">
        <f t="array" ref="L233">_xlfn.XLOOKUP($C233&amp;$D233&amp;$F233,[1]TEAMS!$C$1:$C$844&amp;[1]TEAMS!$D$1:$D$844&amp;[1]TEAMS!$F$1:$F$844,[1]TEAMS!L$1:L$844,"",0)</f>
        <v>212</v>
      </c>
      <c r="M233" s="10" cm="1">
        <f t="array" ref="M233">_xlfn.XLOOKUP($C233&amp;$D233&amp;$F233,[1]TEAMS!$C$1:$C$844&amp;[1]TEAMS!$D$1:$D$844&amp;[1]TEAMS!$F$1:$F$844,[1]TEAMS!N$1:N$844,"",0)</f>
        <v>24.494517629975501</v>
      </c>
      <c r="N233" s="7" cm="1">
        <f t="array" ref="N233">_xlfn.XLOOKUP($C233&amp;$D233&amp;$F233,[1]TEAMS!$C$1:$C$844&amp;[1]TEAMS!$D$1:$D$844&amp;[1]TEAMS!$F$1:$F$844,[1]TEAMS!O$1:O$844,"",0)</f>
        <v>83</v>
      </c>
      <c r="O233" s="11" cm="1">
        <f t="array" ref="O233">_xlfn.XLOOKUP($C233&amp;$D233&amp;$F233,[1]TEAMS!$C$1:$C$844&amp;[1]TEAMS!$D$1:$D$844&amp;[1]TEAMS!$F$1:$F$844,[1]TEAMS!P$1:P$844,"",0)</f>
        <v>1.0641025641025641</v>
      </c>
      <c r="P233" s="10" cm="1">
        <f t="array" ref="P233">_xlfn.XLOOKUP($C233&amp;$D233&amp;$F233,[1]TEAMS!$C$1:$C$844&amp;[1]TEAMS!$D$1:$D$844&amp;[1]TEAMS!$F$1:$F$844,[1]TEAMS!R$1:R$844,"",0)</f>
        <v>30.808333333333334</v>
      </c>
      <c r="Q233" s="7" t="str" cm="1">
        <f t="array" ref="Q233">_xlfn.XLOOKUP($C233&amp;$D233&amp;$F233,[1]TEAMS!$C$1:$C$844&amp;[1]TEAMS!$D$1:$D$844&amp;[1]TEAMS!$F$1:$F$844,[1]TEAMS!S$1:S$844,"",0)</f>
        <v>us</v>
      </c>
      <c r="R233" s="7" t="str" cm="1">
        <f t="array" ref="R233">_xlfn.XLOOKUP($C233&amp;$D233&amp;$F233,[1]TEAMS!$C$1:$C$844&amp;[1]TEAMS!$D$1:$D$844&amp;[1]TEAMS!$F$1:$F$844,[1]TEAMS!T$1:T$844,"",0)</f>
        <v>United States</v>
      </c>
      <c r="S233" s="7" t="str" cm="1">
        <f t="array" ref="S233">_xlfn.XLOOKUP($C233&amp;$D233&amp;$F233,[1]TEAMS!$C$1:$C$844&amp;[1]TEAMS!$D$1:$D$844&amp;[1]TEAMS!$F$1:$F$844,[1]TEAMS!U$1:U$844,"",0)</f>
        <v>North America</v>
      </c>
      <c r="T233" s="7" t="str" cm="1">
        <f t="array" ref="T233">_xlfn.XLOOKUP($C233&amp;$D233&amp;$F233,[1]TEAMS!$C$1:$C$844&amp;[1]TEAMS!$D$1:$D$844&amp;[1]TEAMS!$F$1:$F$844,[1]TEAMS!V$1:V$844,"",0)</f>
        <v>Americas</v>
      </c>
      <c r="U233" s="7" cm="1">
        <f t="array" ref="U233">_xlfn.XLOOKUP($C233&amp;$D233&amp;$F233,[1]TEAMS!$C$1:$C$844&amp;[1]TEAMS!$D$1:$D$844&amp;[1]TEAMS!$F$1:$F$844,[1]TEAMS!W$1:W$844,"",0)</f>
        <v>12</v>
      </c>
      <c r="V233" s="7" t="str" cm="1">
        <f t="array" ref="V233">_xlfn.XLOOKUP($C233&amp;$D233&amp;$F233,[1]TEAMS!$C$1:$C$844&amp;[1]TEAMS!$D$1:$D$844&amp;[1]TEAMS!$F$1:$F$844,[1]TEAMS!Z$1:Z$844,"",0)</f>
        <v>High School</v>
      </c>
      <c r="W233" s="7" t="str" cm="1">
        <f t="array" ref="W233">_xlfn.XLOOKUP($C233&amp;$D233&amp;$F233,[1]TEAMS!$C$1:$C$844&amp;[1]TEAMS!$D$1:$D$844&amp;[1]TEAMS!$F$1:$F$844,[1]TEAMS!X$1:X$844,"",0)</f>
        <v>H.S.</v>
      </c>
      <c r="X233" s="7" cm="1">
        <f t="array" ref="X233">_xlfn.XLOOKUP($C233&amp;$D233&amp;$F233,[1]TEAMS!$C$1:$C$844&amp;[1]TEAMS!$D$1:$D$844&amp;[1]TEAMS!$F$1:$F$844,[1]TEAMS!AF$1:AF$844,"",0)</f>
        <v>21262500</v>
      </c>
      <c r="Y233" s="8" cm="1">
        <f t="array" ref="Y233">_xlfn.XLOOKUP($C233&amp;$D233&amp;$F233,[1]TEAMS!$C$1:$C$844&amp;[1]TEAMS!$D$1:$D$844&amp;[1]TEAMS!$F$1:$F$844,[1]TEAMS!AG$1:AG$844,"",0)</f>
        <v>0.27173984932327289</v>
      </c>
      <c r="Z233" s="7" cm="1">
        <f t="array" ref="Z233">_xlfn.XLOOKUP($C233&amp;$D233&amp;$F233,[1]TEAMS!$C$1:$C$844&amp;[1]TEAMS!$D$1:$D$844&amp;[1]TEAMS!$F$1:$F$844,[1]TEAMS!AJ$1:AJ$844,"",0)</f>
        <v>2960</v>
      </c>
      <c r="AA233" s="7" cm="1">
        <f t="array" ref="AA233">_xlfn.XLOOKUP($C233&amp;$D233&amp;$F233,[1]TEAMS!$C$1:$C$844&amp;[1]TEAMS!$D$1:$D$844&amp;[1]TEAMS!$F$1:$F$844,[1]TEAMS!AR$1:AR$844,"",0)</f>
        <v>16.600000000000001</v>
      </c>
      <c r="AB233" s="8">
        <f t="shared" si="22"/>
        <v>2.4841253791708802</v>
      </c>
      <c r="AC233" s="7" cm="1">
        <f t="array" ref="AC233">_xlfn.XLOOKUP($C233&amp;$D233&amp;$F233,[1]TEAMS!$C$1:$C$844&amp;[1]TEAMS!$D$1:$D$844&amp;[1]TEAMS!$F$1:$F$844,[1]TEAMS!AL$1:AL$844,0,0)</f>
        <v>8.6</v>
      </c>
      <c r="AD233" s="7" cm="1">
        <f t="array" ref="AD233">_xlfn.XLOOKUP($C233&amp;$D233&amp;$F233,[1]TEAMS!$C$1:$C$844&amp;[1]TEAMS!$D$1:$D$844&amp;[1]TEAMS!$F$1:$F$844,[1]TEAMS!AM$1:AM$844,0,0)</f>
        <v>4</v>
      </c>
      <c r="AE233" s="7" cm="1">
        <f t="array" ref="AE233">_xlfn.XLOOKUP($C233&amp;$D233&amp;$F233,[1]TEAMS!$C$1:$C$844&amp;[1]TEAMS!$D$1:$D$844&amp;[1]TEAMS!$F$1:$F$844,[1]TEAMS!AN$1:AN$844,0,0)</f>
        <v>12.7</v>
      </c>
      <c r="AF233" s="7"/>
      <c r="AG233" s="8">
        <f t="shared" si="25"/>
        <v>1.674212598425197</v>
      </c>
      <c r="AH233" s="8" cm="1">
        <f t="array" ref="AH233">IF(OR($AE233="",$Z233=""),0,SUMPRODUCT(--($C$2:$C$528=$C233),--($D$2:$D$528=$D233),$Z$2:$Z$528,$AE$2:$AE$528)/SUMIFS($Z$2:$Z$528,$C$2:$C$528,$C233,$D$2:$D$528,$D233))</f>
        <v>7.1094641051567233</v>
      </c>
      <c r="AI233" s="7" cm="1">
        <f t="array" ref="AI233">_xlfn.XLOOKUP($C233&amp;$D233&amp;$F233,[1]TEAMS!$C$1:$C$844&amp;[1]TEAMS!$D$1:$D$844&amp;[1]TEAMS!$F$1:$F$844,[1]TEAMS!AO$1:AO$844,"",0)</f>
        <v>6</v>
      </c>
      <c r="AJ233" s="8">
        <f t="shared" si="26"/>
        <v>3.5437499999999997</v>
      </c>
      <c r="AK233" s="8" cm="1">
        <f t="array" ref="AK233">IF(OR($AI233="",$Z233=""),0,SUMPRODUCT(--($C$2:$C$528=$C233),--($D$2:$D$528=$D233),$Z$2:$Z$528,$AI$2:$AI$528)/SUMIFS($Z$2:$Z$528,$C$2:$C$528,$C233,$D$2:$D$528,$D233))</f>
        <v>1.8302730030333676</v>
      </c>
      <c r="AL233" s="7" t="str" cm="1">
        <f t="array" ref="AL233">_xlfn.XLOOKUP($C233&amp;$D233&amp;$F233,[1]TEAMS!$C$1:$C$844&amp;[1]TEAMS!$D$1:$D$844&amp;[1]TEAMS!$F$1:$F$844,[1]TEAMS!AP$1:AP$844,"",0)</f>
        <v/>
      </c>
      <c r="AM233" s="8" t="str">
        <f t="shared" si="27"/>
        <v/>
      </c>
      <c r="AN233" s="8" cm="1">
        <f t="array" ref="AN233">IF(OR($AL233="",$Z233=""),0,SUMPRODUCT(--($C$2:$C$528=$C233),--($D$2:$D$528=$D233),$Z$2:$Z$528,$AL$2:$AL$528)/SUMIFS($Z$2:$Z$528,$C$2:$C$528,$C233,$D$2:$D$528,$D233))</f>
        <v>0</v>
      </c>
      <c r="AO233" s="7" cm="1">
        <f t="array" ref="AO233">_xlfn.XLOOKUP($C233&amp;$D233&amp;$F233,[1]TEAMS!$C$1:$C$844&amp;[1]TEAMS!$D$1:$D$844&amp;[1]TEAMS!$F$1:$F$844,[1]TEAMS!AQ$1:AQ$844,0,0)</f>
        <v>32.200000000000003</v>
      </c>
      <c r="AP233" s="7" cm="1">
        <f t="array" ref="AP233">_xlfn.XLOOKUP($C233&amp;$D233&amp;$F233,[1]TEAMS!$C$1:$C$844&amp;[1]TEAMS!$D$1:$D$844&amp;[1]TEAMS!$F$1:$F$844,[1]TEAMS!AS$1:AS$844,0,0)</f>
        <v>56.100000000000009</v>
      </c>
      <c r="AQ233" s="10" cm="1">
        <f t="array" ref="AQ233">_xlfn.XLOOKUP($C233&amp;$D233&amp;$F233,[1]TEAMS!$C$1:$C$844&amp;[1]TEAMS!$D$1:$D$844&amp;[1]TEAMS!$F$1:$F$844,[1]TEAMS!AT$1:AT$844,0,0)</f>
        <v>23.8</v>
      </c>
      <c r="AR233" s="10" cm="1">
        <f t="array" ref="AR233">_xlfn.XLOOKUP($C233&amp;$D233&amp;$F233,[1]TEAMS!$C$1:$C$844&amp;[1]TEAMS!$D$1:$D$844&amp;[1]TEAMS!$F$1:$F$844,[1]TEAMS!AU$1:AU$844,0,0)</f>
        <v>2.1</v>
      </c>
      <c r="AS233" s="10" cm="1">
        <f t="array" ref="AS233">_xlfn.XLOOKUP($C233&amp;$D233&amp;$F233,[1]TEAMS!$C$1:$C$844&amp;[1]TEAMS!$D$1:$D$844&amp;[1]TEAMS!$F$1:$F$844,[1]TEAMS!AV$1:AV$844,0,0)</f>
        <v>1</v>
      </c>
      <c r="AT233" s="10" cm="1">
        <f t="array" ref="AT233">_xlfn.XLOOKUP($C233&amp;$D233&amp;$F233,[1]TEAMS!$C$1:$C$844&amp;[1]TEAMS!$D$1:$D$844&amp;[1]TEAMS!$F$1:$F$844,[1]TEAMS!AW$1:AW$844,0,0)</f>
        <v>9.6999999999999993</v>
      </c>
      <c r="AU233" s="10" cm="1">
        <f t="array" ref="AU233">_xlfn.XLOOKUP($C233&amp;$D233&amp;$F233,[1]TEAMS!$C$1:$C$844&amp;[1]TEAMS!$D$1:$D$844&amp;[1]TEAMS!$F$1:$F$844,[1]TEAMS!AX$1:AX$844,0,0)</f>
        <v>2.4536082474226806</v>
      </c>
      <c r="AV233" s="10" cm="1">
        <f t="array" ref="AV233">_xlfn.XLOOKUP($C233&amp;$D233&amp;$F233,[1]TEAMS!$C$1:$C$844&amp;[1]TEAMS!$D$1:$D$844&amp;[1]TEAMS!$F$1:$F$844,[1]TEAMS!AY$1:AY$844,0,0)</f>
        <v>3.1</v>
      </c>
      <c r="AW233" s="7"/>
      <c r="AX233" s="7"/>
      <c r="BB233" s="1" t="s">
        <v>251</v>
      </c>
      <c r="BC233" s="1">
        <v>2009</v>
      </c>
      <c r="BD233" s="1" t="s">
        <v>92</v>
      </c>
      <c r="BE233" s="7" t="s">
        <v>239</v>
      </c>
      <c r="BH233">
        <v>21262500</v>
      </c>
    </row>
    <row r="234" spans="1:60" x14ac:dyDescent="0.2">
      <c r="A234" s="1" t="str">
        <f t="shared" si="21"/>
        <v>2009-LAL-Pau Gasol</v>
      </c>
      <c r="B234" s="1" t="s">
        <v>251</v>
      </c>
      <c r="C234" s="1">
        <v>2009</v>
      </c>
      <c r="D234" s="1" t="s">
        <v>92</v>
      </c>
      <c r="E234" s="1" t="str">
        <f t="shared" si="23"/>
        <v>2009-LAL</v>
      </c>
      <c r="F234" s="7" t="s">
        <v>240</v>
      </c>
      <c r="G234" s="7" cm="1">
        <f t="array" ref="G234">_xlfn.XLOOKUP($C234&amp;$D234&amp;$F234,[1]TEAMS!$C$1:$C$844&amp;[1]TEAMS!$D$1:$D$844&amp;[1]TEAMS!$F$1:$F$844,[1]TEAMS!G$1:G$844,"",0)</f>
        <v>16</v>
      </c>
      <c r="H234" s="7" t="str" cm="1">
        <f t="array" ref="H234">_xlfn.XLOOKUP($C234&amp;$D234&amp;$F234,[1]TEAMS!$C$1:$C$844&amp;[1]TEAMS!$D$1:$D$844&amp;[1]TEAMS!$F$1:$F$844,[1]TEAMS!H$1:H$844,"",0)</f>
        <v>C</v>
      </c>
      <c r="I234" s="8" cm="1">
        <f t="array" ref="I234">_xlfn.XLOOKUP($C234&amp;$D234&amp;$F234,[1]TEAMS!$C$1:$C$844&amp;[1]TEAMS!$D$1:$D$844&amp;[1]TEAMS!$F$1:$F$844,[1]TEAMS!BG$1:BG$844,"",0)</f>
        <v>4.7</v>
      </c>
      <c r="J234" s="9">
        <f t="shared" si="24"/>
        <v>5</v>
      </c>
      <c r="K234" s="7" cm="1">
        <f t="array" ref="K234">_xlfn.XLOOKUP($C234&amp;$D234&amp;$F234,[1]TEAMS!$C$1:$C$844&amp;[1]TEAMS!$D$1:$D$844&amp;[1]TEAMS!$F$1:$F$844,[1]TEAMS!J$1:J$844,"",0)</f>
        <v>85</v>
      </c>
      <c r="L234" s="7" cm="1">
        <f t="array" ref="L234">_xlfn.XLOOKUP($C234&amp;$D234&amp;$F234,[1]TEAMS!$C$1:$C$844&amp;[1]TEAMS!$D$1:$D$844&amp;[1]TEAMS!$F$1:$F$844,[1]TEAMS!L$1:L$844,"",0)</f>
        <v>250</v>
      </c>
      <c r="M234" s="10" cm="1">
        <f t="array" ref="M234">_xlfn.XLOOKUP($C234&amp;$D234&amp;$F234,[1]TEAMS!$C$1:$C$844&amp;[1]TEAMS!$D$1:$D$844&amp;[1]TEAMS!$F$1:$F$844,[1]TEAMS!N$1:N$844,"",0)</f>
        <v>24.323406225235185</v>
      </c>
      <c r="N234" s="7" cm="1">
        <f t="array" ref="N234">_xlfn.XLOOKUP($C234&amp;$D234&amp;$F234,[1]TEAMS!$C$1:$C$844&amp;[1]TEAMS!$D$1:$D$844&amp;[1]TEAMS!$F$1:$F$844,[1]TEAMS!O$1:O$844,"",0)</f>
        <v>88</v>
      </c>
      <c r="O234" s="11" cm="1">
        <f t="array" ref="O234">_xlfn.XLOOKUP($C234&amp;$D234&amp;$F234,[1]TEAMS!$C$1:$C$844&amp;[1]TEAMS!$D$1:$D$844&amp;[1]TEAMS!$F$1:$F$844,[1]TEAMS!P$1:P$844,"",0)</f>
        <v>1.0352941176470589</v>
      </c>
      <c r="P234" s="10" cm="1">
        <f t="array" ref="P234">_xlfn.XLOOKUP($C234&amp;$D234&amp;$F234,[1]TEAMS!$C$1:$C$844&amp;[1]TEAMS!$D$1:$D$844&amp;[1]TEAMS!$F$1:$F$844,[1]TEAMS!R$1:R$844,"",0)</f>
        <v>28.93888888888889</v>
      </c>
      <c r="Q234" s="7" t="str" cm="1">
        <f t="array" ref="Q234">_xlfn.XLOOKUP($C234&amp;$D234&amp;$F234,[1]TEAMS!$C$1:$C$844&amp;[1]TEAMS!$D$1:$D$844&amp;[1]TEAMS!$F$1:$F$844,[1]TEAMS!S$1:S$844,"",0)</f>
        <v>es</v>
      </c>
      <c r="R234" s="7" t="str" cm="1">
        <f t="array" ref="R234">_xlfn.XLOOKUP($C234&amp;$D234&amp;$F234,[1]TEAMS!$C$1:$C$844&amp;[1]TEAMS!$D$1:$D$844&amp;[1]TEAMS!$F$1:$F$844,[1]TEAMS!T$1:T$844,"",0)</f>
        <v>Spain</v>
      </c>
      <c r="S234" s="7" t="str" cm="1">
        <f t="array" ref="S234">_xlfn.XLOOKUP($C234&amp;$D234&amp;$F234,[1]TEAMS!$C$1:$C$844&amp;[1]TEAMS!$D$1:$D$844&amp;[1]TEAMS!$F$1:$F$844,[1]TEAMS!U$1:U$844,"",0)</f>
        <v>Europe</v>
      </c>
      <c r="T234" s="7" t="str" cm="1">
        <f t="array" ref="T234">_xlfn.XLOOKUP($C234&amp;$D234&amp;$F234,[1]TEAMS!$C$1:$C$844&amp;[1]TEAMS!$D$1:$D$844&amp;[1]TEAMS!$F$1:$F$844,[1]TEAMS!V$1:V$844,"",0)</f>
        <v>Eurasia</v>
      </c>
      <c r="U234" s="7" cm="1">
        <f t="array" ref="U234">_xlfn.XLOOKUP($C234&amp;$D234&amp;$F234,[1]TEAMS!$C$1:$C$844&amp;[1]TEAMS!$D$1:$D$844&amp;[1]TEAMS!$F$1:$F$844,[1]TEAMS!W$1:W$844,"",0)</f>
        <v>7</v>
      </c>
      <c r="V234" s="7" t="str" cm="1">
        <f t="array" ref="V234">_xlfn.XLOOKUP($C234&amp;$D234&amp;$F234,[1]TEAMS!$C$1:$C$844&amp;[1]TEAMS!$D$1:$D$844&amp;[1]TEAMS!$F$1:$F$844,[1]TEAMS!Z$1:Z$844,"",0)</f>
        <v>INTERNATIONAL</v>
      </c>
      <c r="W234" s="7" t="str" cm="1">
        <f t="array" ref="W234">_xlfn.XLOOKUP($C234&amp;$D234&amp;$F234,[1]TEAMS!$C$1:$C$844&amp;[1]TEAMS!$D$1:$D$844&amp;[1]TEAMS!$F$1:$F$844,[1]TEAMS!X$1:X$844,"",0)</f>
        <v>INT'L</v>
      </c>
      <c r="X234" s="7" cm="1">
        <f t="array" ref="X234">_xlfn.XLOOKUP($C234&amp;$D234&amp;$F234,[1]TEAMS!$C$1:$C$844&amp;[1]TEAMS!$D$1:$D$844&amp;[1]TEAMS!$F$1:$F$844,[1]TEAMS!AF$1:AF$844,"",0)</f>
        <v>15106000</v>
      </c>
      <c r="Y234" s="8" cm="1">
        <f t="array" ref="Y234">_xlfn.XLOOKUP($C234&amp;$D234&amp;$F234,[1]TEAMS!$C$1:$C$844&amp;[1]TEAMS!$D$1:$D$844&amp;[1]TEAMS!$F$1:$F$844,[1]TEAMS!AG$1:AG$844,"",0)</f>
        <v>0.19305830282785938</v>
      </c>
      <c r="Z234" s="7" cm="1">
        <f t="array" ref="Z234">_xlfn.XLOOKUP($C234&amp;$D234&amp;$F234,[1]TEAMS!$C$1:$C$844&amp;[1]TEAMS!$D$1:$D$844&amp;[1]TEAMS!$F$1:$F$844,[1]TEAMS!AJ$1:AJ$844,"",0)</f>
        <v>2999</v>
      </c>
      <c r="AA234" s="7" t="str" cm="1">
        <f t="array" ref="AA234">_xlfn.XLOOKUP($C234&amp;$D234&amp;$F234,[1]TEAMS!$C$1:$C$844&amp;[1]TEAMS!$D$1:$D$844&amp;[1]TEAMS!$F$1:$F$844,[1]TEAMS!AR$1:AR$844,"",0)</f>
        <v/>
      </c>
      <c r="AB234" s="8">
        <f t="shared" si="22"/>
        <v>0</v>
      </c>
      <c r="AC234" s="7" cm="1">
        <f t="array" ref="AC234">_xlfn.XLOOKUP($C234&amp;$D234&amp;$F234,[1]TEAMS!$C$1:$C$844&amp;[1]TEAMS!$D$1:$D$844&amp;[1]TEAMS!$F$1:$F$844,[1]TEAMS!AL$1:AL$844,0,0)</f>
        <v>9.8000000000000007</v>
      </c>
      <c r="AD234" s="7" cm="1">
        <f t="array" ref="AD234">_xlfn.XLOOKUP($C234&amp;$D234&amp;$F234,[1]TEAMS!$C$1:$C$844&amp;[1]TEAMS!$D$1:$D$844&amp;[1]TEAMS!$F$1:$F$844,[1]TEAMS!AM$1:AM$844,0,0)</f>
        <v>4.2</v>
      </c>
      <c r="AE234" s="7" cm="1">
        <f t="array" ref="AE234">_xlfn.XLOOKUP($C234&amp;$D234&amp;$F234,[1]TEAMS!$C$1:$C$844&amp;[1]TEAMS!$D$1:$D$844&amp;[1]TEAMS!$F$1:$F$844,[1]TEAMS!AN$1:AN$844,0,0)</f>
        <v>13.9</v>
      </c>
      <c r="AF234" s="7"/>
      <c r="AG234" s="8">
        <f t="shared" si="25"/>
        <v>1.0867625899280575</v>
      </c>
      <c r="AH234" s="8" cm="1">
        <f t="array" ref="AH234">IF(OR($AE234="",$Z234=""),0,SUMPRODUCT(--($C$2:$C$528=$C234),--($D$2:$D$528=$D234),$Z$2:$Z$528,$AE$2:$AE$528)/SUMIFS($Z$2:$Z$528,$C$2:$C$528,$C234,$D$2:$D$528,$D234))</f>
        <v>7.1094641051567233</v>
      </c>
      <c r="AI234" s="7" cm="1">
        <f t="array" ref="AI234">_xlfn.XLOOKUP($C234&amp;$D234&amp;$F234,[1]TEAMS!$C$1:$C$844&amp;[1]TEAMS!$D$1:$D$844&amp;[1]TEAMS!$F$1:$F$844,[1]TEAMS!AO$1:AO$844,"",0)</f>
        <v>3.3</v>
      </c>
      <c r="AJ234" s="8">
        <f t="shared" si="26"/>
        <v>4.5775757575757581</v>
      </c>
      <c r="AK234" s="8" cm="1">
        <f t="array" ref="AK234">IF(OR($AI234="",$Z234=""),0,SUMPRODUCT(--($C$2:$C$528=$C234),--($D$2:$D$528=$D234),$Z$2:$Z$528,$AI$2:$AI$528)/SUMIFS($Z$2:$Z$528,$C$2:$C$528,$C234,$D$2:$D$528,$D234))</f>
        <v>1.8302730030333676</v>
      </c>
      <c r="AL234" s="7" t="str" cm="1">
        <f t="array" ref="AL234">_xlfn.XLOOKUP($C234&amp;$D234&amp;$F234,[1]TEAMS!$C$1:$C$844&amp;[1]TEAMS!$D$1:$D$844&amp;[1]TEAMS!$F$1:$F$844,[1]TEAMS!AP$1:AP$844,"",0)</f>
        <v/>
      </c>
      <c r="AM234" s="8" t="str">
        <f t="shared" si="27"/>
        <v/>
      </c>
      <c r="AN234" s="8" cm="1">
        <f t="array" ref="AN234">IF(OR($AL234="",$Z234=""),0,SUMPRODUCT(--($C$2:$C$528=$C234),--($D$2:$D$528=$D234),$Z$2:$Z$528,$AL$2:$AL$528)/SUMIFS($Z$2:$Z$528,$C$2:$C$528,$C234,$D$2:$D$528,$D234))</f>
        <v>0</v>
      </c>
      <c r="AO234" s="7" cm="1">
        <f t="array" ref="AO234">_xlfn.XLOOKUP($C234&amp;$D234&amp;$F234,[1]TEAMS!$C$1:$C$844&amp;[1]TEAMS!$D$1:$D$844&amp;[1]TEAMS!$F$1:$F$844,[1]TEAMS!AQ$1:AQ$844,0,0)</f>
        <v>20.399999999999999</v>
      </c>
      <c r="AP234" s="7" cm="1">
        <f t="array" ref="AP234">_xlfn.XLOOKUP($C234&amp;$D234&amp;$F234,[1]TEAMS!$C$1:$C$844&amp;[1]TEAMS!$D$1:$D$844&amp;[1]TEAMS!$F$1:$F$844,[1]TEAMS!AS$1:AS$844,0,0)</f>
        <v>61.7</v>
      </c>
      <c r="AQ234" s="10" cm="1">
        <f t="array" ref="AQ234">_xlfn.XLOOKUP($C234&amp;$D234&amp;$F234,[1]TEAMS!$C$1:$C$844&amp;[1]TEAMS!$D$1:$D$844&amp;[1]TEAMS!$F$1:$F$844,[1]TEAMS!AT$1:AT$844,0,0)</f>
        <v>14.8</v>
      </c>
      <c r="AR234" s="10" cm="1">
        <f t="array" ref="AR234">_xlfn.XLOOKUP($C234&amp;$D234&amp;$F234,[1]TEAMS!$C$1:$C$844&amp;[1]TEAMS!$D$1:$D$844&amp;[1]TEAMS!$F$1:$F$844,[1]TEAMS!AU$1:AU$844,0,0)</f>
        <v>0.9</v>
      </c>
      <c r="AS234" s="10" cm="1">
        <f t="array" ref="AS234">_xlfn.XLOOKUP($C234&amp;$D234&amp;$F234,[1]TEAMS!$C$1:$C$844&amp;[1]TEAMS!$D$1:$D$844&amp;[1]TEAMS!$F$1:$F$844,[1]TEAMS!AV$1:AV$844,0,0)</f>
        <v>2.1</v>
      </c>
      <c r="AT234" s="10" cm="1">
        <f t="array" ref="AT234">_xlfn.XLOOKUP($C234&amp;$D234&amp;$F234,[1]TEAMS!$C$1:$C$844&amp;[1]TEAMS!$D$1:$D$844&amp;[1]TEAMS!$F$1:$F$844,[1]TEAMS!AW$1:AW$844,0,0)</f>
        <v>11.3</v>
      </c>
      <c r="AU234" s="10" cm="1">
        <f t="array" ref="AU234">_xlfn.XLOOKUP($C234&amp;$D234&amp;$F234,[1]TEAMS!$C$1:$C$844&amp;[1]TEAMS!$D$1:$D$844&amp;[1]TEAMS!$F$1:$F$844,[1]TEAMS!AX$1:AX$844,0,0)</f>
        <v>1.3097345132743363</v>
      </c>
      <c r="AV234" s="10" cm="1">
        <f t="array" ref="AV234">_xlfn.XLOOKUP($C234&amp;$D234&amp;$F234,[1]TEAMS!$C$1:$C$844&amp;[1]TEAMS!$D$1:$D$844&amp;[1]TEAMS!$F$1:$F$844,[1]TEAMS!AY$1:AY$844,0,0)</f>
        <v>3</v>
      </c>
      <c r="AW234" s="7"/>
      <c r="AX234" s="7"/>
      <c r="BB234" s="1" t="s">
        <v>251</v>
      </c>
      <c r="BC234" s="1">
        <v>2009</v>
      </c>
      <c r="BD234" s="1" t="s">
        <v>92</v>
      </c>
      <c r="BE234" s="7" t="s">
        <v>240</v>
      </c>
      <c r="BH234">
        <v>15106000</v>
      </c>
    </row>
    <row r="235" spans="1:60" x14ac:dyDescent="0.2">
      <c r="A235" s="1" t="str">
        <f t="shared" si="21"/>
        <v>2009-LAL-Lamar Odom</v>
      </c>
      <c r="B235" s="1" t="s">
        <v>251</v>
      </c>
      <c r="C235" s="1">
        <v>2009</v>
      </c>
      <c r="D235" s="1" t="s">
        <v>92</v>
      </c>
      <c r="E235" s="1" t="str">
        <f t="shared" si="23"/>
        <v>2009-LAL</v>
      </c>
      <c r="F235" s="7" t="s">
        <v>242</v>
      </c>
      <c r="G235" s="7" cm="1">
        <f t="array" ref="G235">_xlfn.XLOOKUP($C235&amp;$D235&amp;$F235,[1]TEAMS!$C$1:$C$844&amp;[1]TEAMS!$D$1:$D$844&amp;[1]TEAMS!$F$1:$F$844,[1]TEAMS!G$1:G$844,"",0)</f>
        <v>7</v>
      </c>
      <c r="H235" s="7" t="str" cm="1">
        <f t="array" ref="H235">_xlfn.XLOOKUP($C235&amp;$D235&amp;$F235,[1]TEAMS!$C$1:$C$844&amp;[1]TEAMS!$D$1:$D$844&amp;[1]TEAMS!$F$1:$F$844,[1]TEAMS!H$1:H$844,"",0)</f>
        <v>PF</v>
      </c>
      <c r="I235" s="8" cm="1">
        <f t="array" ref="I235">_xlfn.XLOOKUP($C235&amp;$D235&amp;$F235,[1]TEAMS!$C$1:$C$844&amp;[1]TEAMS!$D$1:$D$844&amp;[1]TEAMS!$F$1:$F$844,[1]TEAMS!BG$1:BG$844,"",0)</f>
        <v>4.04</v>
      </c>
      <c r="J235" s="9">
        <f t="shared" si="24"/>
        <v>4</v>
      </c>
      <c r="K235" s="7" cm="1">
        <f t="array" ref="K235">_xlfn.XLOOKUP($C235&amp;$D235&amp;$F235,[1]TEAMS!$C$1:$C$844&amp;[1]TEAMS!$D$1:$D$844&amp;[1]TEAMS!$F$1:$F$844,[1]TEAMS!J$1:J$844,"",0)</f>
        <v>82</v>
      </c>
      <c r="L235" s="7" cm="1">
        <f t="array" ref="L235">_xlfn.XLOOKUP($C235&amp;$D235&amp;$F235,[1]TEAMS!$C$1:$C$844&amp;[1]TEAMS!$D$1:$D$844&amp;[1]TEAMS!$F$1:$F$844,[1]TEAMS!L$1:L$844,"",0)</f>
        <v>220</v>
      </c>
      <c r="M235" s="10" cm="1">
        <f t="array" ref="M235">_xlfn.XLOOKUP($C235&amp;$D235&amp;$F235,[1]TEAMS!$C$1:$C$844&amp;[1]TEAMS!$D$1:$D$844&amp;[1]TEAMS!$F$1:$F$844,[1]TEAMS!N$1:N$844,"",0)</f>
        <v>22.999437355747371</v>
      </c>
      <c r="N235" s="7" cm="1">
        <f t="array" ref="N235">_xlfn.XLOOKUP($C235&amp;$D235&amp;$F235,[1]TEAMS!$C$1:$C$844&amp;[1]TEAMS!$D$1:$D$844&amp;[1]TEAMS!$F$1:$F$844,[1]TEAMS!O$1:O$844,"",0)</f>
        <v>83</v>
      </c>
      <c r="O235" s="11" cm="1">
        <f t="array" ref="O235">_xlfn.XLOOKUP($C235&amp;$D235&amp;$F235,[1]TEAMS!$C$1:$C$844&amp;[1]TEAMS!$D$1:$D$844&amp;[1]TEAMS!$F$1:$F$844,[1]TEAMS!P$1:P$844,"",0)</f>
        <v>1.0121951219512195</v>
      </c>
      <c r="P235" s="10" cm="1">
        <f t="array" ref="P235">_xlfn.XLOOKUP($C235&amp;$D235&amp;$F235,[1]TEAMS!$C$1:$C$844&amp;[1]TEAMS!$D$1:$D$844&amp;[1]TEAMS!$F$1:$F$844,[1]TEAMS!R$1:R$844,"",0)</f>
        <v>29.605555555555554</v>
      </c>
      <c r="Q235" s="7" t="str" cm="1">
        <f t="array" ref="Q235">_xlfn.XLOOKUP($C235&amp;$D235&amp;$F235,[1]TEAMS!$C$1:$C$844&amp;[1]TEAMS!$D$1:$D$844&amp;[1]TEAMS!$F$1:$F$844,[1]TEAMS!S$1:S$844,"",0)</f>
        <v>us</v>
      </c>
      <c r="R235" s="7" t="str" cm="1">
        <f t="array" ref="R235">_xlfn.XLOOKUP($C235&amp;$D235&amp;$F235,[1]TEAMS!$C$1:$C$844&amp;[1]TEAMS!$D$1:$D$844&amp;[1]TEAMS!$F$1:$F$844,[1]TEAMS!T$1:T$844,"",0)</f>
        <v>United States</v>
      </c>
      <c r="S235" s="7" t="str" cm="1">
        <f t="array" ref="S235">_xlfn.XLOOKUP($C235&amp;$D235&amp;$F235,[1]TEAMS!$C$1:$C$844&amp;[1]TEAMS!$D$1:$D$844&amp;[1]TEAMS!$F$1:$F$844,[1]TEAMS!U$1:U$844,"",0)</f>
        <v>North America</v>
      </c>
      <c r="T235" s="7" t="str" cm="1">
        <f t="array" ref="T235">_xlfn.XLOOKUP($C235&amp;$D235&amp;$F235,[1]TEAMS!$C$1:$C$844&amp;[1]TEAMS!$D$1:$D$844&amp;[1]TEAMS!$F$1:$F$844,[1]TEAMS!V$1:V$844,"",0)</f>
        <v>Americas</v>
      </c>
      <c r="U235" s="7" cm="1">
        <f t="array" ref="U235">_xlfn.XLOOKUP($C235&amp;$D235&amp;$F235,[1]TEAMS!$C$1:$C$844&amp;[1]TEAMS!$D$1:$D$844&amp;[1]TEAMS!$F$1:$F$844,[1]TEAMS!W$1:W$844,"",0)</f>
        <v>9</v>
      </c>
      <c r="V235" s="7" t="str" cm="1">
        <f t="array" ref="V235">_xlfn.XLOOKUP($C235&amp;$D235&amp;$F235,[1]TEAMS!$C$1:$C$844&amp;[1]TEAMS!$D$1:$D$844&amp;[1]TEAMS!$F$1:$F$844,[1]TEAMS!Z$1:Z$844,"",0)</f>
        <v>Rhode Island</v>
      </c>
      <c r="W235" s="7" t="str" cm="1">
        <f t="array" ref="W235">_xlfn.XLOOKUP($C235&amp;$D235&amp;$F235,[1]TEAMS!$C$1:$C$844&amp;[1]TEAMS!$D$1:$D$844&amp;[1]TEAMS!$F$1:$F$844,[1]TEAMS!X$1:X$844,"",0)</f>
        <v>A10</v>
      </c>
      <c r="X235" s="7" cm="1">
        <f t="array" ref="X235">_xlfn.XLOOKUP($C235&amp;$D235&amp;$F235,[1]TEAMS!$C$1:$C$844&amp;[1]TEAMS!$D$1:$D$844&amp;[1]TEAMS!$F$1:$F$844,[1]TEAMS!AF$1:AF$844,"",0)</f>
        <v>14148596</v>
      </c>
      <c r="Y235" s="8" cm="1">
        <f t="array" ref="Y235">_xlfn.XLOOKUP($C235&amp;$D235&amp;$F235,[1]TEAMS!$C$1:$C$844&amp;[1]TEAMS!$D$1:$D$844&amp;[1]TEAMS!$F$1:$F$844,[1]TEAMS!AG$1:AG$844,"",0)</f>
        <v>0.1808224500964544</v>
      </c>
      <c r="Z235" s="7" cm="1">
        <f t="array" ref="Z235">_xlfn.XLOOKUP($C235&amp;$D235&amp;$F235,[1]TEAMS!$C$1:$C$844&amp;[1]TEAMS!$D$1:$D$844&amp;[1]TEAMS!$F$1:$F$844,[1]TEAMS!AJ$1:AJ$844,"",0)</f>
        <v>2316</v>
      </c>
      <c r="AA235" s="7" t="str" cm="1">
        <f t="array" ref="AA235">_xlfn.XLOOKUP($C235&amp;$D235&amp;$F235,[1]TEAMS!$C$1:$C$844&amp;[1]TEAMS!$D$1:$D$844&amp;[1]TEAMS!$F$1:$F$844,[1]TEAMS!AR$1:AR$844,"",0)</f>
        <v/>
      </c>
      <c r="AB235" s="8">
        <f t="shared" si="22"/>
        <v>0</v>
      </c>
      <c r="AC235" s="7" cm="1">
        <f t="array" ref="AC235">_xlfn.XLOOKUP($C235&amp;$D235&amp;$F235,[1]TEAMS!$C$1:$C$844&amp;[1]TEAMS!$D$1:$D$844&amp;[1]TEAMS!$F$1:$F$844,[1]TEAMS!AL$1:AL$844,0,0)</f>
        <v>2.7</v>
      </c>
      <c r="AD235" s="7" cm="1">
        <f t="array" ref="AD235">_xlfn.XLOOKUP($C235&amp;$D235&amp;$F235,[1]TEAMS!$C$1:$C$844&amp;[1]TEAMS!$D$1:$D$844&amp;[1]TEAMS!$F$1:$F$844,[1]TEAMS!AM$1:AM$844,0,0)</f>
        <v>4.2</v>
      </c>
      <c r="AE235" s="7" cm="1">
        <f t="array" ref="AE235">_xlfn.XLOOKUP($C235&amp;$D235&amp;$F235,[1]TEAMS!$C$1:$C$844&amp;[1]TEAMS!$D$1:$D$844&amp;[1]TEAMS!$F$1:$F$844,[1]TEAMS!AN$1:AN$844,0,0)</f>
        <v>6.9</v>
      </c>
      <c r="AF235" s="7"/>
      <c r="AG235" s="8">
        <f t="shared" si="25"/>
        <v>2.0505211594202897</v>
      </c>
      <c r="AH235" s="8" cm="1">
        <f t="array" ref="AH235">IF(OR($AE235="",$Z235=""),0,SUMPRODUCT(--($C$2:$C$528=$C235),--($D$2:$D$528=$D235),$Z$2:$Z$528,$AE$2:$AE$528)/SUMIFS($Z$2:$Z$528,$C$2:$C$528,$C235,$D$2:$D$528,$D235))</f>
        <v>7.1094641051567233</v>
      </c>
      <c r="AI235" s="7" cm="1">
        <f t="array" ref="AI235">_xlfn.XLOOKUP($C235&amp;$D235&amp;$F235,[1]TEAMS!$C$1:$C$844&amp;[1]TEAMS!$D$1:$D$844&amp;[1]TEAMS!$F$1:$F$844,[1]TEAMS!AO$1:AO$844,"",0)</f>
        <v>4.9000000000000004</v>
      </c>
      <c r="AJ235" s="8">
        <f t="shared" si="26"/>
        <v>2.8874685714285713</v>
      </c>
      <c r="AK235" s="8" cm="1">
        <f t="array" ref="AK235">IF(OR($AI235="",$Z235=""),0,SUMPRODUCT(--($C$2:$C$528=$C235),--($D$2:$D$528=$D235),$Z$2:$Z$528,$AI$2:$AI$528)/SUMIFS($Z$2:$Z$528,$C$2:$C$528,$C235,$D$2:$D$528,$D235))</f>
        <v>1.8302730030333676</v>
      </c>
      <c r="AL235" s="7" t="str" cm="1">
        <f t="array" ref="AL235">_xlfn.XLOOKUP($C235&amp;$D235&amp;$F235,[1]TEAMS!$C$1:$C$844&amp;[1]TEAMS!$D$1:$D$844&amp;[1]TEAMS!$F$1:$F$844,[1]TEAMS!AP$1:AP$844,"",0)</f>
        <v/>
      </c>
      <c r="AM235" s="8" t="str">
        <f t="shared" si="27"/>
        <v/>
      </c>
      <c r="AN235" s="8" cm="1">
        <f t="array" ref="AN235">IF(OR($AL235="",$Z235=""),0,SUMPRODUCT(--($C$2:$C$528=$C235),--($D$2:$D$528=$D235),$Z$2:$Z$528,$AL$2:$AL$528)/SUMIFS($Z$2:$Z$528,$C$2:$C$528,$C235,$D$2:$D$528,$D235))</f>
        <v>0</v>
      </c>
      <c r="AO235" s="7" cm="1">
        <f t="array" ref="AO235">_xlfn.XLOOKUP($C235&amp;$D235&amp;$F235,[1]TEAMS!$C$1:$C$844&amp;[1]TEAMS!$D$1:$D$844&amp;[1]TEAMS!$F$1:$F$844,[1]TEAMS!AQ$1:AQ$844,0,0)</f>
        <v>18.100000000000001</v>
      </c>
      <c r="AP235" s="7" cm="1">
        <f t="array" ref="AP235">_xlfn.XLOOKUP($C235&amp;$D235&amp;$F235,[1]TEAMS!$C$1:$C$844&amp;[1]TEAMS!$D$1:$D$844&amp;[1]TEAMS!$F$1:$F$844,[1]TEAMS!AS$1:AS$844,0,0)</f>
        <v>54.2</v>
      </c>
      <c r="AQ235" s="10" cm="1">
        <f t="array" ref="AQ235">_xlfn.XLOOKUP($C235&amp;$D235&amp;$F235,[1]TEAMS!$C$1:$C$844&amp;[1]TEAMS!$D$1:$D$844&amp;[1]TEAMS!$F$1:$F$844,[1]TEAMS!AT$1:AT$844,0,0)</f>
        <v>12.8</v>
      </c>
      <c r="AR235" s="10" cm="1">
        <f t="array" ref="AR235">_xlfn.XLOOKUP($C235&amp;$D235&amp;$F235,[1]TEAMS!$C$1:$C$844&amp;[1]TEAMS!$D$1:$D$844&amp;[1]TEAMS!$F$1:$F$844,[1]TEAMS!AU$1:AU$844,0,0)</f>
        <v>1.7</v>
      </c>
      <c r="AS235" s="10" cm="1">
        <f t="array" ref="AS235">_xlfn.XLOOKUP($C235&amp;$D235&amp;$F235,[1]TEAMS!$C$1:$C$844&amp;[1]TEAMS!$D$1:$D$844&amp;[1]TEAMS!$F$1:$F$844,[1]TEAMS!AV$1:AV$844,0,0)</f>
        <v>3.3</v>
      </c>
      <c r="AT235" s="10" cm="1">
        <f t="array" ref="AT235">_xlfn.XLOOKUP($C235&amp;$D235&amp;$F235,[1]TEAMS!$C$1:$C$844&amp;[1]TEAMS!$D$1:$D$844&amp;[1]TEAMS!$F$1:$F$844,[1]TEAMS!AW$1:AW$844,0,0)</f>
        <v>14.5</v>
      </c>
      <c r="AU235" s="10" cm="1">
        <f t="array" ref="AU235">_xlfn.XLOOKUP($C235&amp;$D235&amp;$F235,[1]TEAMS!$C$1:$C$844&amp;[1]TEAMS!$D$1:$D$844&amp;[1]TEAMS!$F$1:$F$844,[1]TEAMS!AX$1:AX$844,0,0)</f>
        <v>0.88275862068965527</v>
      </c>
      <c r="AV235" s="10" cm="1">
        <f t="array" ref="AV235">_xlfn.XLOOKUP($C235&amp;$D235&amp;$F235,[1]TEAMS!$C$1:$C$844&amp;[1]TEAMS!$D$1:$D$844&amp;[1]TEAMS!$F$1:$F$844,[1]TEAMS!AY$1:AY$844,0,0)</f>
        <v>5</v>
      </c>
      <c r="AW235" s="7"/>
      <c r="AX235" s="7"/>
      <c r="BB235" s="1" t="s">
        <v>251</v>
      </c>
      <c r="BC235" s="1">
        <v>2009</v>
      </c>
      <c r="BD235" s="1" t="s">
        <v>92</v>
      </c>
      <c r="BE235" s="7" t="s">
        <v>242</v>
      </c>
      <c r="BH235">
        <v>14148596</v>
      </c>
    </row>
    <row r="236" spans="1:60" x14ac:dyDescent="0.2">
      <c r="A236" s="1" t="str">
        <f t="shared" si="21"/>
        <v>2009-LAL-Derek Fisher</v>
      </c>
      <c r="B236" s="1" t="s">
        <v>251</v>
      </c>
      <c r="C236" s="1">
        <v>2009</v>
      </c>
      <c r="D236" s="1" t="s">
        <v>92</v>
      </c>
      <c r="E236" s="1" t="str">
        <f t="shared" si="23"/>
        <v>2009-LAL</v>
      </c>
      <c r="F236" s="7" t="s">
        <v>245</v>
      </c>
      <c r="G236" s="7" cm="1">
        <f t="array" ref="G236">_xlfn.XLOOKUP($C236&amp;$D236&amp;$F236,[1]TEAMS!$C$1:$C$844&amp;[1]TEAMS!$D$1:$D$844&amp;[1]TEAMS!$F$1:$F$844,[1]TEAMS!G$1:G$844,"",0)</f>
        <v>2</v>
      </c>
      <c r="H236" s="7" t="str" cm="1">
        <f t="array" ref="H236">_xlfn.XLOOKUP($C236&amp;$D236&amp;$F236,[1]TEAMS!$C$1:$C$844&amp;[1]TEAMS!$D$1:$D$844&amp;[1]TEAMS!$F$1:$F$844,[1]TEAMS!H$1:H$844,"",0)</f>
        <v>PG</v>
      </c>
      <c r="I236" s="8" cm="1">
        <f t="array" ref="I236">_xlfn.XLOOKUP($C236&amp;$D236&amp;$F236,[1]TEAMS!$C$1:$C$844&amp;[1]TEAMS!$D$1:$D$844&amp;[1]TEAMS!$F$1:$F$844,[1]TEAMS!BG$1:BG$844,"",0)</f>
        <v>1</v>
      </c>
      <c r="J236" s="9">
        <f t="shared" si="24"/>
        <v>1</v>
      </c>
      <c r="K236" s="7" cm="1">
        <f t="array" ref="K236">_xlfn.XLOOKUP($C236&amp;$D236&amp;$F236,[1]TEAMS!$C$1:$C$844&amp;[1]TEAMS!$D$1:$D$844&amp;[1]TEAMS!$F$1:$F$844,[1]TEAMS!J$1:J$844,"",0)</f>
        <v>73</v>
      </c>
      <c r="L236" s="7" cm="1">
        <f t="array" ref="L236">_xlfn.XLOOKUP($C236&amp;$D236&amp;$F236,[1]TEAMS!$C$1:$C$844&amp;[1]TEAMS!$D$1:$D$844&amp;[1]TEAMS!$F$1:$F$844,[1]TEAMS!L$1:L$844,"",0)</f>
        <v>200</v>
      </c>
      <c r="M236" s="10" cm="1">
        <f t="array" ref="M236">_xlfn.XLOOKUP($C236&amp;$D236&amp;$F236,[1]TEAMS!$C$1:$C$844&amp;[1]TEAMS!$D$1:$D$844&amp;[1]TEAMS!$F$1:$F$844,[1]TEAMS!N$1:N$844,"",0)</f>
        <v>26.381926812133489</v>
      </c>
      <c r="N236" s="7" cm="1">
        <f t="array" ref="N236">_xlfn.XLOOKUP($C236&amp;$D236&amp;$F236,[1]TEAMS!$C$1:$C$844&amp;[1]TEAMS!$D$1:$D$844&amp;[1]TEAMS!$F$1:$F$844,[1]TEAMS!O$1:O$844,"",0)</f>
        <v>81</v>
      </c>
      <c r="O236" s="11" cm="1">
        <f t="array" ref="O236">_xlfn.XLOOKUP($C236&amp;$D236&amp;$F236,[1]TEAMS!$C$1:$C$844&amp;[1]TEAMS!$D$1:$D$844&amp;[1]TEAMS!$F$1:$F$844,[1]TEAMS!P$1:P$844,"",0)</f>
        <v>1.1095890410958904</v>
      </c>
      <c r="P236" s="10" cm="1">
        <f t="array" ref="P236">_xlfn.XLOOKUP($C236&amp;$D236&amp;$F236,[1]TEAMS!$C$1:$C$844&amp;[1]TEAMS!$D$1:$D$844&amp;[1]TEAMS!$F$1:$F$844,[1]TEAMS!R$1:R$844,"",0)</f>
        <v>34.847222222222221</v>
      </c>
      <c r="Q236" s="7" t="str" cm="1">
        <f t="array" ref="Q236">_xlfn.XLOOKUP($C236&amp;$D236&amp;$F236,[1]TEAMS!$C$1:$C$844&amp;[1]TEAMS!$D$1:$D$844&amp;[1]TEAMS!$F$1:$F$844,[1]TEAMS!S$1:S$844,"",0)</f>
        <v>us</v>
      </c>
      <c r="R236" s="7" t="str" cm="1">
        <f t="array" ref="R236">_xlfn.XLOOKUP($C236&amp;$D236&amp;$F236,[1]TEAMS!$C$1:$C$844&amp;[1]TEAMS!$D$1:$D$844&amp;[1]TEAMS!$F$1:$F$844,[1]TEAMS!T$1:T$844,"",0)</f>
        <v>United States</v>
      </c>
      <c r="S236" s="7" t="str" cm="1">
        <f t="array" ref="S236">_xlfn.XLOOKUP($C236&amp;$D236&amp;$F236,[1]TEAMS!$C$1:$C$844&amp;[1]TEAMS!$D$1:$D$844&amp;[1]TEAMS!$F$1:$F$844,[1]TEAMS!U$1:U$844,"",0)</f>
        <v>North America</v>
      </c>
      <c r="T236" s="7" t="str" cm="1">
        <f t="array" ref="T236">_xlfn.XLOOKUP($C236&amp;$D236&amp;$F236,[1]TEAMS!$C$1:$C$844&amp;[1]TEAMS!$D$1:$D$844&amp;[1]TEAMS!$F$1:$F$844,[1]TEAMS!V$1:V$844,"",0)</f>
        <v>Americas</v>
      </c>
      <c r="U236" s="7" cm="1">
        <f t="array" ref="U236">_xlfn.XLOOKUP($C236&amp;$D236&amp;$F236,[1]TEAMS!$C$1:$C$844&amp;[1]TEAMS!$D$1:$D$844&amp;[1]TEAMS!$F$1:$F$844,[1]TEAMS!W$1:W$844,"",0)</f>
        <v>12</v>
      </c>
      <c r="V236" s="7" t="str" cm="1">
        <f t="array" ref="V236">_xlfn.XLOOKUP($C236&amp;$D236&amp;$F236,[1]TEAMS!$C$1:$C$844&amp;[1]TEAMS!$D$1:$D$844&amp;[1]TEAMS!$F$1:$F$844,[1]TEAMS!Z$1:Z$844,"",0)</f>
        <v>Little Rock</v>
      </c>
      <c r="W236" s="7" t="str" cm="1">
        <f t="array" ref="W236">_xlfn.XLOOKUP($C236&amp;$D236&amp;$F236,[1]TEAMS!$C$1:$C$844&amp;[1]TEAMS!$D$1:$D$844&amp;[1]TEAMS!$F$1:$F$844,[1]TEAMS!X$1:X$844,"",0)</f>
        <v>OTHER</v>
      </c>
      <c r="X236" s="7" cm="1">
        <f t="array" ref="X236">_xlfn.XLOOKUP($C236&amp;$D236&amp;$F236,[1]TEAMS!$C$1:$C$844&amp;[1]TEAMS!$D$1:$D$844&amp;[1]TEAMS!$F$1:$F$844,[1]TEAMS!AF$1:AF$844,"",0)</f>
        <v>4700000</v>
      </c>
      <c r="Y236" s="8" cm="1">
        <f t="array" ref="Y236">_xlfn.XLOOKUP($C236&amp;$D236&amp;$F236,[1]TEAMS!$C$1:$C$844&amp;[1]TEAMS!$D$1:$D$844&amp;[1]TEAMS!$F$1:$F$844,[1]TEAMS!AG$1:AG$844,"",0)</f>
        <v>6.006712718727255E-2</v>
      </c>
      <c r="Z236" s="7" cm="1">
        <f t="array" ref="Z236">_xlfn.XLOOKUP($C236&amp;$D236&amp;$F236,[1]TEAMS!$C$1:$C$844&amp;[1]TEAMS!$D$1:$D$844&amp;[1]TEAMS!$F$1:$F$844,[1]TEAMS!AJ$1:AJ$844,"",0)</f>
        <v>2441</v>
      </c>
      <c r="AA236" s="7" cm="1">
        <f t="array" ref="AA236">_xlfn.XLOOKUP($C236&amp;$D236&amp;$F236,[1]TEAMS!$C$1:$C$844&amp;[1]TEAMS!$D$1:$D$844&amp;[1]TEAMS!$F$1:$F$844,[1]TEAMS!AR$1:AR$844,"",0)</f>
        <v>11.3</v>
      </c>
      <c r="AB236" s="8">
        <f t="shared" si="22"/>
        <v>1.3945045500505562</v>
      </c>
      <c r="AC236" s="7" cm="1">
        <f t="array" ref="AC236">_xlfn.XLOOKUP($C236&amp;$D236&amp;$F236,[1]TEAMS!$C$1:$C$844&amp;[1]TEAMS!$D$1:$D$844&amp;[1]TEAMS!$F$1:$F$844,[1]TEAMS!AL$1:AL$844,0,0)</f>
        <v>3.6</v>
      </c>
      <c r="AD236" s="7" cm="1">
        <f t="array" ref="AD236">_xlfn.XLOOKUP($C236&amp;$D236&amp;$F236,[1]TEAMS!$C$1:$C$844&amp;[1]TEAMS!$D$1:$D$844&amp;[1]TEAMS!$F$1:$F$844,[1]TEAMS!AM$1:AM$844,0,0)</f>
        <v>2.7</v>
      </c>
      <c r="AE236" s="7" cm="1">
        <f t="array" ref="AE236">_xlfn.XLOOKUP($C236&amp;$D236&amp;$F236,[1]TEAMS!$C$1:$C$844&amp;[1]TEAMS!$D$1:$D$844&amp;[1]TEAMS!$F$1:$F$844,[1]TEAMS!AN$1:AN$844,0,0)</f>
        <v>6.3</v>
      </c>
      <c r="AF236" s="7"/>
      <c r="AG236" s="8">
        <f t="shared" si="25"/>
        <v>0.74603174603174605</v>
      </c>
      <c r="AH236" s="8" cm="1">
        <f t="array" ref="AH236">IF(OR($AE236="",$Z236=""),0,SUMPRODUCT(--($C$2:$C$528=$C236),--($D$2:$D$528=$D236),$Z$2:$Z$528,$AE$2:$AE$528)/SUMIFS($Z$2:$Z$528,$C$2:$C$528,$C236,$D$2:$D$528,$D236))</f>
        <v>7.1094641051567233</v>
      </c>
      <c r="AI236" s="7" cm="1">
        <f t="array" ref="AI236">_xlfn.XLOOKUP($C236&amp;$D236&amp;$F236,[1]TEAMS!$C$1:$C$844&amp;[1]TEAMS!$D$1:$D$844&amp;[1]TEAMS!$F$1:$F$844,[1]TEAMS!AO$1:AO$844,"",0)</f>
        <v>1</v>
      </c>
      <c r="AJ236" s="8">
        <f t="shared" si="26"/>
        <v>4.7</v>
      </c>
      <c r="AK236" s="8" cm="1">
        <f t="array" ref="AK236">IF(OR($AI236="",$Z236=""),0,SUMPRODUCT(--($C$2:$C$528=$C236),--($D$2:$D$528=$D236),$Z$2:$Z$528,$AI$2:$AI$528)/SUMIFS($Z$2:$Z$528,$C$2:$C$528,$C236,$D$2:$D$528,$D236))</f>
        <v>1.8302730030333676</v>
      </c>
      <c r="AL236" s="7" t="str" cm="1">
        <f t="array" ref="AL236">_xlfn.XLOOKUP($C236&amp;$D236&amp;$F236,[1]TEAMS!$C$1:$C$844&amp;[1]TEAMS!$D$1:$D$844&amp;[1]TEAMS!$F$1:$F$844,[1]TEAMS!AP$1:AP$844,"",0)</f>
        <v/>
      </c>
      <c r="AM236" s="8" t="str">
        <f t="shared" si="27"/>
        <v/>
      </c>
      <c r="AN236" s="8" cm="1">
        <f t="array" ref="AN236">IF(OR($AL236="",$Z236=""),0,SUMPRODUCT(--($C$2:$C$528=$C236),--($D$2:$D$528=$D236),$Z$2:$Z$528,$AL$2:$AL$528)/SUMIFS($Z$2:$Z$528,$C$2:$C$528,$C236,$D$2:$D$528,$D236))</f>
        <v>0</v>
      </c>
      <c r="AO236" s="7" cm="1">
        <f t="array" ref="AO236">_xlfn.XLOOKUP($C236&amp;$D236&amp;$F236,[1]TEAMS!$C$1:$C$844&amp;[1]TEAMS!$D$1:$D$844&amp;[1]TEAMS!$F$1:$F$844,[1]TEAMS!AQ$1:AQ$844,0,0)</f>
        <v>14.7</v>
      </c>
      <c r="AP236" s="7" cm="1">
        <f t="array" ref="AP236">_xlfn.XLOOKUP($C236&amp;$D236&amp;$F236,[1]TEAMS!$C$1:$C$844&amp;[1]TEAMS!$D$1:$D$844&amp;[1]TEAMS!$F$1:$F$844,[1]TEAMS!AS$1:AS$844,0,0)</f>
        <v>54.6</v>
      </c>
      <c r="AQ236" s="10" cm="1">
        <f t="array" ref="AQ236">_xlfn.XLOOKUP($C236&amp;$D236&amp;$F236,[1]TEAMS!$C$1:$C$844&amp;[1]TEAMS!$D$1:$D$844&amp;[1]TEAMS!$F$1:$F$844,[1]TEAMS!AT$1:AT$844,0,0)</f>
        <v>14.9</v>
      </c>
      <c r="AR236" s="10" cm="1">
        <f t="array" ref="AR236">_xlfn.XLOOKUP($C236&amp;$D236&amp;$F236,[1]TEAMS!$C$1:$C$844&amp;[1]TEAMS!$D$1:$D$844&amp;[1]TEAMS!$F$1:$F$844,[1]TEAMS!AU$1:AU$844,0,0)</f>
        <v>2</v>
      </c>
      <c r="AS236" s="10" cm="1">
        <f t="array" ref="AS236">_xlfn.XLOOKUP($C236&amp;$D236&amp;$F236,[1]TEAMS!$C$1:$C$844&amp;[1]TEAMS!$D$1:$D$844&amp;[1]TEAMS!$F$1:$F$844,[1]TEAMS!AV$1:AV$844,0,0)</f>
        <v>0.2</v>
      </c>
      <c r="AT236" s="10" cm="1">
        <f t="array" ref="AT236">_xlfn.XLOOKUP($C236&amp;$D236&amp;$F236,[1]TEAMS!$C$1:$C$844&amp;[1]TEAMS!$D$1:$D$844&amp;[1]TEAMS!$F$1:$F$844,[1]TEAMS!AW$1:AW$844,0,0)</f>
        <v>8.8000000000000007</v>
      </c>
      <c r="AU236" s="10" cm="1">
        <f t="array" ref="AU236">_xlfn.XLOOKUP($C236&amp;$D236&amp;$F236,[1]TEAMS!$C$1:$C$844&amp;[1]TEAMS!$D$1:$D$844&amp;[1]TEAMS!$F$1:$F$844,[1]TEAMS!AX$1:AX$844,0,0)</f>
        <v>1.6931818181818181</v>
      </c>
      <c r="AV236" s="10" cm="1">
        <f t="array" ref="AV236">_xlfn.XLOOKUP($C236&amp;$D236&amp;$F236,[1]TEAMS!$C$1:$C$844&amp;[1]TEAMS!$D$1:$D$844&amp;[1]TEAMS!$F$1:$F$844,[1]TEAMS!AY$1:AY$844,0,0)</f>
        <v>2.2000000000000002</v>
      </c>
      <c r="AW236" s="7"/>
      <c r="AX236" s="7"/>
      <c r="BB236" s="1" t="s">
        <v>251</v>
      </c>
      <c r="BC236" s="1">
        <v>2009</v>
      </c>
      <c r="BD236" s="1" t="s">
        <v>92</v>
      </c>
      <c r="BE236" s="7" t="s">
        <v>245</v>
      </c>
      <c r="BH236">
        <v>4700000</v>
      </c>
    </row>
    <row r="237" spans="1:60" x14ac:dyDescent="0.2">
      <c r="A237" s="1" t="str">
        <f t="shared" si="21"/>
        <v>2009-LAL-Sasha Vujačić</v>
      </c>
      <c r="B237" s="1" t="s">
        <v>251</v>
      </c>
      <c r="C237" s="1">
        <v>2009</v>
      </c>
      <c r="D237" s="1" t="s">
        <v>92</v>
      </c>
      <c r="E237" s="1" t="str">
        <f t="shared" si="23"/>
        <v>2009-LAL</v>
      </c>
      <c r="F237" s="7" t="s">
        <v>246</v>
      </c>
      <c r="G237" s="7" cm="1">
        <f t="array" ref="G237">_xlfn.XLOOKUP($C237&amp;$D237&amp;$F237,[1]TEAMS!$C$1:$C$844&amp;[1]TEAMS!$D$1:$D$844&amp;[1]TEAMS!$F$1:$F$844,[1]TEAMS!G$1:G$844,"",0)</f>
        <v>18</v>
      </c>
      <c r="H237" s="7" t="str" cm="1">
        <f t="array" ref="H237">_xlfn.XLOOKUP($C237&amp;$D237&amp;$F237,[1]TEAMS!$C$1:$C$844&amp;[1]TEAMS!$D$1:$D$844&amp;[1]TEAMS!$F$1:$F$844,[1]TEAMS!H$1:H$844,"",0)</f>
        <v>SG</v>
      </c>
      <c r="I237" s="8" cm="1">
        <f t="array" ref="I237">_xlfn.XLOOKUP($C237&amp;$D237&amp;$F237,[1]TEAMS!$C$1:$C$844&amp;[1]TEAMS!$D$1:$D$844&amp;[1]TEAMS!$F$1:$F$844,[1]TEAMS!BG$1:BG$844,"",0)</f>
        <v>2.13</v>
      </c>
      <c r="J237" s="9">
        <f t="shared" si="24"/>
        <v>2</v>
      </c>
      <c r="K237" s="7" cm="1">
        <f t="array" ref="K237">_xlfn.XLOOKUP($C237&amp;$D237&amp;$F237,[1]TEAMS!$C$1:$C$844&amp;[1]TEAMS!$D$1:$D$844&amp;[1]TEAMS!$F$1:$F$844,[1]TEAMS!J$1:J$844,"",0)</f>
        <v>79</v>
      </c>
      <c r="L237" s="7" cm="1">
        <f t="array" ref="L237">_xlfn.XLOOKUP($C237&amp;$D237&amp;$F237,[1]TEAMS!$C$1:$C$844&amp;[1]TEAMS!$D$1:$D$844&amp;[1]TEAMS!$F$1:$F$844,[1]TEAMS!L$1:L$844,"",0)</f>
        <v>195</v>
      </c>
      <c r="M237" s="10" cm="1">
        <f t="array" ref="M237">_xlfn.XLOOKUP($C237&amp;$D237&amp;$F237,[1]TEAMS!$C$1:$C$844&amp;[1]TEAMS!$D$1:$D$844&amp;[1]TEAMS!$F$1:$F$844,[1]TEAMS!N$1:N$844,"",0)</f>
        <v>21.963556446452959</v>
      </c>
      <c r="N237" s="7" cm="1">
        <f t="array" ref="N237">_xlfn.XLOOKUP($C237&amp;$D237&amp;$F237,[1]TEAMS!$C$1:$C$844&amp;[1]TEAMS!$D$1:$D$844&amp;[1]TEAMS!$F$1:$F$844,[1]TEAMS!O$1:O$844,"",0)</f>
        <v>81</v>
      </c>
      <c r="O237" s="11" cm="1">
        <f t="array" ref="O237">_xlfn.XLOOKUP($C237&amp;$D237&amp;$F237,[1]TEAMS!$C$1:$C$844&amp;[1]TEAMS!$D$1:$D$844&amp;[1]TEAMS!$F$1:$F$844,[1]TEAMS!P$1:P$844,"",0)</f>
        <v>1.0253164556962024</v>
      </c>
      <c r="P237" s="10" cm="1">
        <f t="array" ref="P237">_xlfn.XLOOKUP($C237&amp;$D237&amp;$F237,[1]TEAMS!$C$1:$C$844&amp;[1]TEAMS!$D$1:$D$844&amp;[1]TEAMS!$F$1:$F$844,[1]TEAMS!R$1:R$844,"",0)</f>
        <v>25.266666666666666</v>
      </c>
      <c r="Q237" s="7" t="str" cm="1">
        <f t="array" ref="Q237">_xlfn.XLOOKUP($C237&amp;$D237&amp;$F237,[1]TEAMS!$C$1:$C$844&amp;[1]TEAMS!$D$1:$D$844&amp;[1]TEAMS!$F$1:$F$844,[1]TEAMS!S$1:S$844,"",0)</f>
        <v>si</v>
      </c>
      <c r="R237" s="7" t="str" cm="1">
        <f t="array" ref="R237">_xlfn.XLOOKUP($C237&amp;$D237&amp;$F237,[1]TEAMS!$C$1:$C$844&amp;[1]TEAMS!$D$1:$D$844&amp;[1]TEAMS!$F$1:$F$844,[1]TEAMS!T$1:T$844,"",0)</f>
        <v>Slovenia</v>
      </c>
      <c r="S237" s="7" t="str" cm="1">
        <f t="array" ref="S237">_xlfn.XLOOKUP($C237&amp;$D237&amp;$F237,[1]TEAMS!$C$1:$C$844&amp;[1]TEAMS!$D$1:$D$844&amp;[1]TEAMS!$F$1:$F$844,[1]TEAMS!U$1:U$844,"",0)</f>
        <v>Europe</v>
      </c>
      <c r="T237" s="7" t="str" cm="1">
        <f t="array" ref="T237">_xlfn.XLOOKUP($C237&amp;$D237&amp;$F237,[1]TEAMS!$C$1:$C$844&amp;[1]TEAMS!$D$1:$D$844&amp;[1]TEAMS!$F$1:$F$844,[1]TEAMS!V$1:V$844,"",0)</f>
        <v>Eurasia</v>
      </c>
      <c r="U237" s="7" cm="1">
        <f t="array" ref="U237">_xlfn.XLOOKUP($C237&amp;$D237&amp;$F237,[1]TEAMS!$C$1:$C$844&amp;[1]TEAMS!$D$1:$D$844&amp;[1]TEAMS!$F$1:$F$844,[1]TEAMS!W$1:W$844,"",0)</f>
        <v>4</v>
      </c>
      <c r="V237" s="7" t="str" cm="1">
        <f t="array" ref="V237">_xlfn.XLOOKUP($C237&amp;$D237&amp;$F237,[1]TEAMS!$C$1:$C$844&amp;[1]TEAMS!$D$1:$D$844&amp;[1]TEAMS!$F$1:$F$844,[1]TEAMS!Z$1:Z$844,"",0)</f>
        <v>INTERNATIONAL</v>
      </c>
      <c r="W237" s="7" t="str" cm="1">
        <f t="array" ref="W237">_xlfn.XLOOKUP($C237&amp;$D237&amp;$F237,[1]TEAMS!$C$1:$C$844&amp;[1]TEAMS!$D$1:$D$844&amp;[1]TEAMS!$F$1:$F$844,[1]TEAMS!X$1:X$844,"",0)</f>
        <v>INT'L</v>
      </c>
      <c r="X237" s="7" cm="1">
        <f t="array" ref="X237">_xlfn.XLOOKUP($C237&amp;$D237&amp;$F237,[1]TEAMS!$C$1:$C$844&amp;[1]TEAMS!$D$1:$D$844&amp;[1]TEAMS!$F$1:$F$844,[1]TEAMS!AF$1:AF$844,"",0)</f>
        <v>4524887</v>
      </c>
      <c r="Y237" s="8" cm="1">
        <f t="array" ref="Y237">_xlfn.XLOOKUP($C237&amp;$D237&amp;$F237,[1]TEAMS!$C$1:$C$844&amp;[1]TEAMS!$D$1:$D$844&amp;[1]TEAMS!$F$1:$F$844,[1]TEAMS!AG$1:AG$844,"",0)</f>
        <v>5.7829141050433214E-2</v>
      </c>
      <c r="Z237" s="7" cm="1">
        <f t="array" ref="Z237">_xlfn.XLOOKUP($C237&amp;$D237&amp;$F237,[1]TEAMS!$C$1:$C$844&amp;[1]TEAMS!$D$1:$D$844&amp;[1]TEAMS!$F$1:$F$844,[1]TEAMS!AJ$1:AJ$844,"",0)</f>
        <v>1293</v>
      </c>
      <c r="AA237" s="7" t="str" cm="1">
        <f t="array" ref="AA237">_xlfn.XLOOKUP($C237&amp;$D237&amp;$F237,[1]TEAMS!$C$1:$C$844&amp;[1]TEAMS!$D$1:$D$844&amp;[1]TEAMS!$F$1:$F$844,[1]TEAMS!AR$1:AR$844,"",0)</f>
        <v/>
      </c>
      <c r="AB237" s="8">
        <f t="shared" si="22"/>
        <v>0</v>
      </c>
      <c r="AC237" s="7" cm="1">
        <f t="array" ref="AC237">_xlfn.XLOOKUP($C237&amp;$D237&amp;$F237,[1]TEAMS!$C$1:$C$844&amp;[1]TEAMS!$D$1:$D$844&amp;[1]TEAMS!$F$1:$F$844,[1]TEAMS!AL$1:AL$844,0,0)</f>
        <v>1.8</v>
      </c>
      <c r="AD237" s="7" cm="1">
        <f t="array" ref="AD237">_xlfn.XLOOKUP($C237&amp;$D237&amp;$F237,[1]TEAMS!$C$1:$C$844&amp;[1]TEAMS!$D$1:$D$844&amp;[1]TEAMS!$F$1:$F$844,[1]TEAMS!AM$1:AM$844,0,0)</f>
        <v>1.9</v>
      </c>
      <c r="AE237" s="7" cm="1">
        <f t="array" ref="AE237">_xlfn.XLOOKUP($C237&amp;$D237&amp;$F237,[1]TEAMS!$C$1:$C$844&amp;[1]TEAMS!$D$1:$D$844&amp;[1]TEAMS!$F$1:$F$844,[1]TEAMS!AN$1:AN$844,0,0)</f>
        <v>3.7</v>
      </c>
      <c r="AF237" s="7"/>
      <c r="AG237" s="8">
        <f t="shared" si="25"/>
        <v>1.2229424324324323</v>
      </c>
      <c r="AH237" s="8" cm="1">
        <f t="array" ref="AH237">IF(OR($AE237="",$Z237=""),0,SUMPRODUCT(--($C$2:$C$528=$C237),--($D$2:$D$528=$D237),$Z$2:$Z$528,$AE$2:$AE$528)/SUMIFS($Z$2:$Z$528,$C$2:$C$528,$C237,$D$2:$D$528,$D237))</f>
        <v>7.1094641051567233</v>
      </c>
      <c r="AI237" s="7" cm="1">
        <f t="array" ref="AI237">_xlfn.XLOOKUP($C237&amp;$D237&amp;$F237,[1]TEAMS!$C$1:$C$844&amp;[1]TEAMS!$D$1:$D$844&amp;[1]TEAMS!$F$1:$F$844,[1]TEAMS!AO$1:AO$844,"",0)</f>
        <v>2</v>
      </c>
      <c r="AJ237" s="8">
        <f t="shared" si="26"/>
        <v>2.2624434999999998</v>
      </c>
      <c r="AK237" s="8" cm="1">
        <f t="array" ref="AK237">IF(OR($AI237="",$Z237=""),0,SUMPRODUCT(--($C$2:$C$528=$C237),--($D$2:$D$528=$D237),$Z$2:$Z$528,$AI$2:$AI$528)/SUMIFS($Z$2:$Z$528,$C$2:$C$528,$C237,$D$2:$D$528,$D237))</f>
        <v>1.8302730030333676</v>
      </c>
      <c r="AL237" s="7" t="str" cm="1">
        <f t="array" ref="AL237">_xlfn.XLOOKUP($C237&amp;$D237&amp;$F237,[1]TEAMS!$C$1:$C$844&amp;[1]TEAMS!$D$1:$D$844&amp;[1]TEAMS!$F$1:$F$844,[1]TEAMS!AP$1:AP$844,"",0)</f>
        <v/>
      </c>
      <c r="AM237" s="8" t="str">
        <f t="shared" si="27"/>
        <v/>
      </c>
      <c r="AN237" s="8" cm="1">
        <f t="array" ref="AN237">IF(OR($AL237="",$Z237=""),0,SUMPRODUCT(--($C$2:$C$528=$C237),--($D$2:$D$528=$D237),$Z$2:$Z$528,$AL$2:$AL$528)/SUMIFS($Z$2:$Z$528,$C$2:$C$528,$C237,$D$2:$D$528,$D237))</f>
        <v>0</v>
      </c>
      <c r="AO237" s="7" cm="1">
        <f t="array" ref="AO237">_xlfn.XLOOKUP($C237&amp;$D237&amp;$F237,[1]TEAMS!$C$1:$C$844&amp;[1]TEAMS!$D$1:$D$844&amp;[1]TEAMS!$F$1:$F$844,[1]TEAMS!AQ$1:AQ$844,0,0)</f>
        <v>16</v>
      </c>
      <c r="AP237" s="7" cm="1">
        <f t="array" ref="AP237">_xlfn.XLOOKUP($C237&amp;$D237&amp;$F237,[1]TEAMS!$C$1:$C$844&amp;[1]TEAMS!$D$1:$D$844&amp;[1]TEAMS!$F$1:$F$844,[1]TEAMS!AS$1:AS$844,0,0)</f>
        <v>53.1</v>
      </c>
      <c r="AQ237" s="10" cm="1">
        <f t="array" ref="AQ237">_xlfn.XLOOKUP($C237&amp;$D237&amp;$F237,[1]TEAMS!$C$1:$C$844&amp;[1]TEAMS!$D$1:$D$844&amp;[1]TEAMS!$F$1:$F$844,[1]TEAMS!AT$1:AT$844,0,0)</f>
        <v>12.2</v>
      </c>
      <c r="AR237" s="10" cm="1">
        <f t="array" ref="AR237">_xlfn.XLOOKUP($C237&amp;$D237&amp;$F237,[1]TEAMS!$C$1:$C$844&amp;[1]TEAMS!$D$1:$D$844&amp;[1]TEAMS!$F$1:$F$844,[1]TEAMS!AU$1:AU$844,0,0)</f>
        <v>3</v>
      </c>
      <c r="AS237" s="10" cm="1">
        <f t="array" ref="AS237">_xlfn.XLOOKUP($C237&amp;$D237&amp;$F237,[1]TEAMS!$C$1:$C$844&amp;[1]TEAMS!$D$1:$D$844&amp;[1]TEAMS!$F$1:$F$844,[1]TEAMS!AV$1:AV$844,0,0)</f>
        <v>0.4</v>
      </c>
      <c r="AT237" s="10" cm="1">
        <f t="array" ref="AT237">_xlfn.XLOOKUP($C237&amp;$D237&amp;$F237,[1]TEAMS!$C$1:$C$844&amp;[1]TEAMS!$D$1:$D$844&amp;[1]TEAMS!$F$1:$F$844,[1]TEAMS!AW$1:AW$844,0,0)</f>
        <v>7.5</v>
      </c>
      <c r="AU237" s="10" cm="1">
        <f t="array" ref="AU237">_xlfn.XLOOKUP($C237&amp;$D237&amp;$F237,[1]TEAMS!$C$1:$C$844&amp;[1]TEAMS!$D$1:$D$844&amp;[1]TEAMS!$F$1:$F$844,[1]TEAMS!AX$1:AX$844,0,0)</f>
        <v>1.6266666666666665</v>
      </c>
      <c r="AV237" s="10" cm="1">
        <f t="array" ref="AV237">_xlfn.XLOOKUP($C237&amp;$D237&amp;$F237,[1]TEAMS!$C$1:$C$844&amp;[1]TEAMS!$D$1:$D$844&amp;[1]TEAMS!$F$1:$F$844,[1]TEAMS!AY$1:AY$844,0,0)</f>
        <v>3.4</v>
      </c>
      <c r="AW237" s="7"/>
      <c r="AX237" s="7"/>
      <c r="BB237" s="1" t="s">
        <v>251</v>
      </c>
      <c r="BC237" s="1">
        <v>2009</v>
      </c>
      <c r="BD237" s="1" t="s">
        <v>92</v>
      </c>
      <c r="BE237" s="7" t="s">
        <v>246</v>
      </c>
      <c r="BH237">
        <v>4524887</v>
      </c>
    </row>
    <row r="238" spans="1:60" x14ac:dyDescent="0.2">
      <c r="A238" s="1" t="str">
        <f t="shared" si="21"/>
        <v>2009-LAL-Luke Walton</v>
      </c>
      <c r="B238" s="1" t="s">
        <v>251</v>
      </c>
      <c r="C238" s="1">
        <v>2009</v>
      </c>
      <c r="D238" s="1" t="s">
        <v>92</v>
      </c>
      <c r="E238" s="1" t="str">
        <f t="shared" si="23"/>
        <v>2009-LAL</v>
      </c>
      <c r="F238" s="7" t="s">
        <v>247</v>
      </c>
      <c r="G238" s="7" cm="1">
        <f t="array" ref="G238">_xlfn.XLOOKUP($C238&amp;$D238&amp;$F238,[1]TEAMS!$C$1:$C$844&amp;[1]TEAMS!$D$1:$D$844&amp;[1]TEAMS!$F$1:$F$844,[1]TEAMS!G$1:G$844,"",0)</f>
        <v>4</v>
      </c>
      <c r="H238" s="7" t="str" cm="1">
        <f t="array" ref="H238">_xlfn.XLOOKUP($C238&amp;$D238&amp;$F238,[1]TEAMS!$C$1:$C$844&amp;[1]TEAMS!$D$1:$D$844&amp;[1]TEAMS!$F$1:$F$844,[1]TEAMS!H$1:H$844,"",0)</f>
        <v>SF</v>
      </c>
      <c r="I238" s="8" cm="1">
        <f t="array" ref="I238">_xlfn.XLOOKUP($C238&amp;$D238&amp;$F238,[1]TEAMS!$C$1:$C$844&amp;[1]TEAMS!$D$1:$D$844&amp;[1]TEAMS!$F$1:$F$844,[1]TEAMS!BG$1:BG$844,"",0)</f>
        <v>3.0700000000000003</v>
      </c>
      <c r="J238" s="9">
        <f t="shared" si="24"/>
        <v>3</v>
      </c>
      <c r="K238" s="7" cm="1">
        <f t="array" ref="K238">_xlfn.XLOOKUP($C238&amp;$D238&amp;$F238,[1]TEAMS!$C$1:$C$844&amp;[1]TEAMS!$D$1:$D$844&amp;[1]TEAMS!$F$1:$F$844,[1]TEAMS!J$1:J$844,"",0)</f>
        <v>80</v>
      </c>
      <c r="L238" s="7" cm="1">
        <f t="array" ref="L238">_xlfn.XLOOKUP($C238&amp;$D238&amp;$F238,[1]TEAMS!$C$1:$C$844&amp;[1]TEAMS!$D$1:$D$844&amp;[1]TEAMS!$F$1:$F$844,[1]TEAMS!L$1:L$844,"",0)</f>
        <v>235</v>
      </c>
      <c r="M238" s="10" cm="1">
        <f t="array" ref="M238">_xlfn.XLOOKUP($C238&amp;$D238&amp;$F238,[1]TEAMS!$C$1:$C$844&amp;[1]TEAMS!$D$1:$D$844&amp;[1]TEAMS!$F$1:$F$844,[1]TEAMS!N$1:N$844,"",0)</f>
        <v>25.811314590419496</v>
      </c>
      <c r="N238" s="7" cm="1">
        <f t="array" ref="N238">_xlfn.XLOOKUP($C238&amp;$D238&amp;$F238,[1]TEAMS!$C$1:$C$844&amp;[1]TEAMS!$D$1:$D$844&amp;[1]TEAMS!$F$1:$F$844,[1]TEAMS!O$1:O$844,"",0)</f>
        <v>81</v>
      </c>
      <c r="O238" s="11" cm="1">
        <f t="array" ref="O238">_xlfn.XLOOKUP($C238&amp;$D238&amp;$F238,[1]TEAMS!$C$1:$C$844&amp;[1]TEAMS!$D$1:$D$844&amp;[1]TEAMS!$F$1:$F$844,[1]TEAMS!P$1:P$844,"",0)</f>
        <v>1.0125</v>
      </c>
      <c r="P238" s="10" cm="1">
        <f t="array" ref="P238">_xlfn.XLOOKUP($C238&amp;$D238&amp;$F238,[1]TEAMS!$C$1:$C$844&amp;[1]TEAMS!$D$1:$D$844&amp;[1]TEAMS!$F$1:$F$844,[1]TEAMS!R$1:R$844,"",0)</f>
        <v>29.211111111111112</v>
      </c>
      <c r="Q238" s="7" t="str" cm="1">
        <f t="array" ref="Q238">_xlfn.XLOOKUP($C238&amp;$D238&amp;$F238,[1]TEAMS!$C$1:$C$844&amp;[1]TEAMS!$D$1:$D$844&amp;[1]TEAMS!$F$1:$F$844,[1]TEAMS!S$1:S$844,"",0)</f>
        <v>us</v>
      </c>
      <c r="R238" s="7" t="str" cm="1">
        <f t="array" ref="R238">_xlfn.XLOOKUP($C238&amp;$D238&amp;$F238,[1]TEAMS!$C$1:$C$844&amp;[1]TEAMS!$D$1:$D$844&amp;[1]TEAMS!$F$1:$F$844,[1]TEAMS!T$1:T$844,"",0)</f>
        <v>United States</v>
      </c>
      <c r="S238" s="7" t="str" cm="1">
        <f t="array" ref="S238">_xlfn.XLOOKUP($C238&amp;$D238&amp;$F238,[1]TEAMS!$C$1:$C$844&amp;[1]TEAMS!$D$1:$D$844&amp;[1]TEAMS!$F$1:$F$844,[1]TEAMS!U$1:U$844,"",0)</f>
        <v>North America</v>
      </c>
      <c r="T238" s="7" t="str" cm="1">
        <f t="array" ref="T238">_xlfn.XLOOKUP($C238&amp;$D238&amp;$F238,[1]TEAMS!$C$1:$C$844&amp;[1]TEAMS!$D$1:$D$844&amp;[1]TEAMS!$F$1:$F$844,[1]TEAMS!V$1:V$844,"",0)</f>
        <v>Americas</v>
      </c>
      <c r="U238" s="7" cm="1">
        <f t="array" ref="U238">_xlfn.XLOOKUP($C238&amp;$D238&amp;$F238,[1]TEAMS!$C$1:$C$844&amp;[1]TEAMS!$D$1:$D$844&amp;[1]TEAMS!$F$1:$F$844,[1]TEAMS!W$1:W$844,"",0)</f>
        <v>5</v>
      </c>
      <c r="V238" s="7" t="str" cm="1">
        <f t="array" ref="V238">_xlfn.XLOOKUP($C238&amp;$D238&amp;$F238,[1]TEAMS!$C$1:$C$844&amp;[1]TEAMS!$D$1:$D$844&amp;[1]TEAMS!$F$1:$F$844,[1]TEAMS!Z$1:Z$844,"",0)</f>
        <v>Arizona</v>
      </c>
      <c r="W238" s="7" t="str" cm="1">
        <f t="array" ref="W238">_xlfn.XLOOKUP($C238&amp;$D238&amp;$F238,[1]TEAMS!$C$1:$C$844&amp;[1]TEAMS!$D$1:$D$844&amp;[1]TEAMS!$F$1:$F$844,[1]TEAMS!X$1:X$844,"",0)</f>
        <v>PAC12</v>
      </c>
      <c r="X238" s="7" cm="1">
        <f t="array" ref="X238">_xlfn.XLOOKUP($C238&amp;$D238&amp;$F238,[1]TEAMS!$C$1:$C$844&amp;[1]TEAMS!$D$1:$D$844&amp;[1]TEAMS!$F$1:$F$844,[1]TEAMS!AF$1:AF$844,"",0)</f>
        <v>4420000</v>
      </c>
      <c r="Y238" s="8" cm="1">
        <f t="array" ref="Y238">_xlfn.XLOOKUP($C238&amp;$D238&amp;$F238,[1]TEAMS!$C$1:$C$844&amp;[1]TEAMS!$D$1:$D$844&amp;[1]TEAMS!$F$1:$F$844,[1]TEAMS!AG$1:AG$844,"",0)</f>
        <v>5.6488660035690356E-2</v>
      </c>
      <c r="Z238" s="7" cm="1">
        <f t="array" ref="Z238">_xlfn.XLOOKUP($C238&amp;$D238&amp;$F238,[1]TEAMS!$C$1:$C$844&amp;[1]TEAMS!$D$1:$D$844&amp;[1]TEAMS!$F$1:$F$844,[1]TEAMS!AJ$1:AJ$844,"",0)</f>
        <v>1166</v>
      </c>
      <c r="AA238" s="7" t="str" cm="1">
        <f t="array" ref="AA238">_xlfn.XLOOKUP($C238&amp;$D238&amp;$F238,[1]TEAMS!$C$1:$C$844&amp;[1]TEAMS!$D$1:$D$844&amp;[1]TEAMS!$F$1:$F$844,[1]TEAMS!AR$1:AR$844,"",0)</f>
        <v/>
      </c>
      <c r="AB238" s="8">
        <f t="shared" si="22"/>
        <v>0</v>
      </c>
      <c r="AC238" s="7" cm="1">
        <f t="array" ref="AC238">_xlfn.XLOOKUP($C238&amp;$D238&amp;$F238,[1]TEAMS!$C$1:$C$844&amp;[1]TEAMS!$D$1:$D$844&amp;[1]TEAMS!$F$1:$F$844,[1]TEAMS!AL$1:AL$844,0,0)</f>
        <v>0.7</v>
      </c>
      <c r="AD238" s="7" cm="1">
        <f t="array" ref="AD238">_xlfn.XLOOKUP($C238&amp;$D238&amp;$F238,[1]TEAMS!$C$1:$C$844&amp;[1]TEAMS!$D$1:$D$844&amp;[1]TEAMS!$F$1:$F$844,[1]TEAMS!AM$1:AM$844,0,0)</f>
        <v>1.3</v>
      </c>
      <c r="AE238" s="7" cm="1">
        <f t="array" ref="AE238">_xlfn.XLOOKUP($C238&amp;$D238&amp;$F238,[1]TEAMS!$C$1:$C$844&amp;[1]TEAMS!$D$1:$D$844&amp;[1]TEAMS!$F$1:$F$844,[1]TEAMS!AN$1:AN$844,0,0)</f>
        <v>2</v>
      </c>
      <c r="AF238" s="7"/>
      <c r="AG238" s="8">
        <f t="shared" si="25"/>
        <v>2.21</v>
      </c>
      <c r="AH238" s="8" cm="1">
        <f t="array" ref="AH238">IF(OR($AE238="",$Z238=""),0,SUMPRODUCT(--($C$2:$C$528=$C238),--($D$2:$D$528=$D238),$Z$2:$Z$528,$AE$2:$AE$528)/SUMIFS($Z$2:$Z$528,$C$2:$C$528,$C238,$D$2:$D$528,$D238))</f>
        <v>7.1094641051567233</v>
      </c>
      <c r="AI238" s="7" cm="1">
        <f t="array" ref="AI238">_xlfn.XLOOKUP($C238&amp;$D238&amp;$F238,[1]TEAMS!$C$1:$C$844&amp;[1]TEAMS!$D$1:$D$844&amp;[1]TEAMS!$F$1:$F$844,[1]TEAMS!AO$1:AO$844,"",0)</f>
        <v>-0.6</v>
      </c>
      <c r="AJ238" s="8">
        <f t="shared" si="26"/>
        <v>-7.3666666666666671</v>
      </c>
      <c r="AK238" s="8" cm="1">
        <f t="array" ref="AK238">IF(OR($AI238="",$Z238=""),0,SUMPRODUCT(--($C$2:$C$528=$C238),--($D$2:$D$528=$D238),$Z$2:$Z$528,$AI$2:$AI$528)/SUMIFS($Z$2:$Z$528,$C$2:$C$528,$C238,$D$2:$D$528,$D238))</f>
        <v>1.8302730030333676</v>
      </c>
      <c r="AL238" s="7" t="str" cm="1">
        <f t="array" ref="AL238">_xlfn.XLOOKUP($C238&amp;$D238&amp;$F238,[1]TEAMS!$C$1:$C$844&amp;[1]TEAMS!$D$1:$D$844&amp;[1]TEAMS!$F$1:$F$844,[1]TEAMS!AP$1:AP$844,"",0)</f>
        <v/>
      </c>
      <c r="AM238" s="8" t="str">
        <f t="shared" si="27"/>
        <v/>
      </c>
      <c r="AN238" s="8" cm="1">
        <f t="array" ref="AN238">IF(OR($AL238="",$Z238=""),0,SUMPRODUCT(--($C$2:$C$528=$C238),--($D$2:$D$528=$D238),$Z$2:$Z$528,$AL$2:$AL$528)/SUMIFS($Z$2:$Z$528,$C$2:$C$528,$C238,$D$2:$D$528,$D238))</f>
        <v>0</v>
      </c>
      <c r="AO238" s="7" cm="1">
        <f t="array" ref="AO238">_xlfn.XLOOKUP($C238&amp;$D238&amp;$F238,[1]TEAMS!$C$1:$C$844&amp;[1]TEAMS!$D$1:$D$844&amp;[1]TEAMS!$F$1:$F$844,[1]TEAMS!AQ$1:AQ$844,0,0)</f>
        <v>15.1</v>
      </c>
      <c r="AP238" s="7" cm="1">
        <f t="array" ref="AP238">_xlfn.XLOOKUP($C238&amp;$D238&amp;$F238,[1]TEAMS!$C$1:$C$844&amp;[1]TEAMS!$D$1:$D$844&amp;[1]TEAMS!$F$1:$F$844,[1]TEAMS!AS$1:AS$844,0,0)</f>
        <v>49.1</v>
      </c>
      <c r="AQ238" s="10" cm="1">
        <f t="array" ref="AQ238">_xlfn.XLOOKUP($C238&amp;$D238&amp;$F238,[1]TEAMS!$C$1:$C$844&amp;[1]TEAMS!$D$1:$D$844&amp;[1]TEAMS!$F$1:$F$844,[1]TEAMS!AT$1:AT$844,0,0)</f>
        <v>21.1</v>
      </c>
      <c r="AR238" s="10" cm="1">
        <f t="array" ref="AR238">_xlfn.XLOOKUP($C238&amp;$D238&amp;$F238,[1]TEAMS!$C$1:$C$844&amp;[1]TEAMS!$D$1:$D$844&amp;[1]TEAMS!$F$1:$F$844,[1]TEAMS!AU$1:AU$844,0,0)</f>
        <v>1.4</v>
      </c>
      <c r="AS238" s="10" cm="1">
        <f t="array" ref="AS238">_xlfn.XLOOKUP($C238&amp;$D238&amp;$F238,[1]TEAMS!$C$1:$C$844&amp;[1]TEAMS!$D$1:$D$844&amp;[1]TEAMS!$F$1:$F$844,[1]TEAMS!AV$1:AV$844,0,0)</f>
        <v>0.7</v>
      </c>
      <c r="AT238" s="10" cm="1">
        <f t="array" ref="AT238">_xlfn.XLOOKUP($C238&amp;$D238&amp;$F238,[1]TEAMS!$C$1:$C$844&amp;[1]TEAMS!$D$1:$D$844&amp;[1]TEAMS!$F$1:$F$844,[1]TEAMS!AW$1:AW$844,0,0)</f>
        <v>17.2</v>
      </c>
      <c r="AU238" s="10" cm="1">
        <f t="array" ref="AU238">_xlfn.XLOOKUP($C238&amp;$D238&amp;$F238,[1]TEAMS!$C$1:$C$844&amp;[1]TEAMS!$D$1:$D$844&amp;[1]TEAMS!$F$1:$F$844,[1]TEAMS!AX$1:AX$844,0,0)</f>
        <v>1.2267441860465118</v>
      </c>
      <c r="AV238" s="10" cm="1">
        <f t="array" ref="AV238">_xlfn.XLOOKUP($C238&amp;$D238&amp;$F238,[1]TEAMS!$C$1:$C$844&amp;[1]TEAMS!$D$1:$D$844&amp;[1]TEAMS!$F$1:$F$844,[1]TEAMS!AY$1:AY$844,0,0)</f>
        <v>2.0999999999999996</v>
      </c>
      <c r="AW238" s="7"/>
      <c r="AX238" s="7"/>
      <c r="BB238" s="1" t="s">
        <v>251</v>
      </c>
      <c r="BC238" s="1">
        <v>2009</v>
      </c>
      <c r="BD238" s="1" t="s">
        <v>92</v>
      </c>
      <c r="BE238" s="7" t="s">
        <v>247</v>
      </c>
      <c r="BH238">
        <v>4420000</v>
      </c>
    </row>
    <row r="239" spans="1:60" x14ac:dyDescent="0.2">
      <c r="A239" s="1" t="str">
        <f t="shared" si="21"/>
        <v>2009-LAL-Adam Morrison</v>
      </c>
      <c r="B239" s="1" t="s">
        <v>251</v>
      </c>
      <c r="C239" s="1">
        <v>2009</v>
      </c>
      <c r="D239" s="1" t="s">
        <v>92</v>
      </c>
      <c r="E239" s="1" t="str">
        <f t="shared" si="23"/>
        <v>2009-LAL</v>
      </c>
      <c r="F239" s="7" t="s">
        <v>244</v>
      </c>
      <c r="G239" s="7" cm="1">
        <f t="array" ref="G239">_xlfn.XLOOKUP($C239&amp;$D239&amp;$F239,[1]TEAMS!$C$1:$C$844&amp;[1]TEAMS!$D$1:$D$844&amp;[1]TEAMS!$F$1:$F$844,[1]TEAMS!G$1:G$844,"",0)</f>
        <v>6</v>
      </c>
      <c r="H239" s="7" t="str" cm="1">
        <f t="array" ref="H239">_xlfn.XLOOKUP($C239&amp;$D239&amp;$F239,[1]TEAMS!$C$1:$C$844&amp;[1]TEAMS!$D$1:$D$844&amp;[1]TEAMS!$F$1:$F$844,[1]TEAMS!H$1:H$844,"",0)</f>
        <v>SF</v>
      </c>
      <c r="I239" s="8" cm="1">
        <f t="array" ref="I239">_xlfn.XLOOKUP($C239&amp;$D239&amp;$F239,[1]TEAMS!$C$1:$C$844&amp;[1]TEAMS!$D$1:$D$844&amp;[1]TEAMS!$F$1:$F$844,[1]TEAMS!BG$1:BG$844,"",0)</f>
        <v>3</v>
      </c>
      <c r="J239" s="9">
        <f t="shared" si="24"/>
        <v>3</v>
      </c>
      <c r="K239" s="7" cm="1">
        <f t="array" ref="K239">_xlfn.XLOOKUP($C239&amp;$D239&amp;$F239,[1]TEAMS!$C$1:$C$844&amp;[1]TEAMS!$D$1:$D$844&amp;[1]TEAMS!$F$1:$F$844,[1]TEAMS!J$1:J$844,"",0)</f>
        <v>80</v>
      </c>
      <c r="L239" s="7" cm="1">
        <f t="array" ref="L239">_xlfn.XLOOKUP($C239&amp;$D239&amp;$F239,[1]TEAMS!$C$1:$C$844&amp;[1]TEAMS!$D$1:$D$844&amp;[1]TEAMS!$F$1:$F$844,[1]TEAMS!L$1:L$844,"",0)</f>
        <v>205</v>
      </c>
      <c r="M239" s="10" cm="1">
        <f t="array" ref="M239">_xlfn.XLOOKUP($C239&amp;$D239&amp;$F239,[1]TEAMS!$C$1:$C$844&amp;[1]TEAMS!$D$1:$D$844&amp;[1]TEAMS!$F$1:$F$844,[1]TEAMS!N$1:N$844,"",0)</f>
        <v>22.516253153344664</v>
      </c>
      <c r="N239" s="7" cm="1">
        <f t="array" ref="N239">_xlfn.XLOOKUP($C239&amp;$D239&amp;$F239,[1]TEAMS!$C$1:$C$844&amp;[1]TEAMS!$D$1:$D$844&amp;[1]TEAMS!$F$1:$F$844,[1]TEAMS!O$1:O$844,"",0)</f>
        <v>82</v>
      </c>
      <c r="O239" s="11" cm="1">
        <f t="array" ref="O239">_xlfn.XLOOKUP($C239&amp;$D239&amp;$F239,[1]TEAMS!$C$1:$C$844&amp;[1]TEAMS!$D$1:$D$844&amp;[1]TEAMS!$F$1:$F$844,[1]TEAMS!P$1:P$844,"",0)</f>
        <v>1.0249999999999999</v>
      </c>
      <c r="P239" s="10" cm="1">
        <f t="array" ref="P239">_xlfn.XLOOKUP($C239&amp;$D239&amp;$F239,[1]TEAMS!$C$1:$C$844&amp;[1]TEAMS!$D$1:$D$844&amp;[1]TEAMS!$F$1:$F$844,[1]TEAMS!R$1:R$844,"",0)</f>
        <v>24.902777777777779</v>
      </c>
      <c r="Q239" s="7" t="str" cm="1">
        <f t="array" ref="Q239">_xlfn.XLOOKUP($C239&amp;$D239&amp;$F239,[1]TEAMS!$C$1:$C$844&amp;[1]TEAMS!$D$1:$D$844&amp;[1]TEAMS!$F$1:$F$844,[1]TEAMS!S$1:S$844,"",0)</f>
        <v>us</v>
      </c>
      <c r="R239" s="7" t="str" cm="1">
        <f t="array" ref="R239">_xlfn.XLOOKUP($C239&amp;$D239&amp;$F239,[1]TEAMS!$C$1:$C$844&amp;[1]TEAMS!$D$1:$D$844&amp;[1]TEAMS!$F$1:$F$844,[1]TEAMS!T$1:T$844,"",0)</f>
        <v>United States</v>
      </c>
      <c r="S239" s="7" t="str" cm="1">
        <f t="array" ref="S239">_xlfn.XLOOKUP($C239&amp;$D239&amp;$F239,[1]TEAMS!$C$1:$C$844&amp;[1]TEAMS!$D$1:$D$844&amp;[1]TEAMS!$F$1:$F$844,[1]TEAMS!U$1:U$844,"",0)</f>
        <v>North America</v>
      </c>
      <c r="T239" s="7" t="str" cm="1">
        <f t="array" ref="T239">_xlfn.XLOOKUP($C239&amp;$D239&amp;$F239,[1]TEAMS!$C$1:$C$844&amp;[1]TEAMS!$D$1:$D$844&amp;[1]TEAMS!$F$1:$F$844,[1]TEAMS!V$1:V$844,"",0)</f>
        <v>Americas</v>
      </c>
      <c r="U239" s="7" cm="1">
        <f t="array" ref="U239">_xlfn.XLOOKUP($C239&amp;$D239&amp;$F239,[1]TEAMS!$C$1:$C$844&amp;[1]TEAMS!$D$1:$D$844&amp;[1]TEAMS!$F$1:$F$844,[1]TEAMS!W$1:W$844,"",0)</f>
        <v>1</v>
      </c>
      <c r="V239" s="7" t="str" cm="1">
        <f t="array" ref="V239">_xlfn.XLOOKUP($C239&amp;$D239&amp;$F239,[1]TEAMS!$C$1:$C$844&amp;[1]TEAMS!$D$1:$D$844&amp;[1]TEAMS!$F$1:$F$844,[1]TEAMS!Z$1:Z$844,"",0)</f>
        <v>Gonzaga</v>
      </c>
      <c r="W239" s="7" t="str" cm="1">
        <f t="array" ref="W239">_xlfn.XLOOKUP($C239&amp;$D239&amp;$F239,[1]TEAMS!$C$1:$C$844&amp;[1]TEAMS!$D$1:$D$844&amp;[1]TEAMS!$F$1:$F$844,[1]TEAMS!X$1:X$844,"",0)</f>
        <v>WCC</v>
      </c>
      <c r="X239" s="7" cm="1">
        <f t="array" ref="X239">_xlfn.XLOOKUP($C239&amp;$D239&amp;$F239,[1]TEAMS!$C$1:$C$844&amp;[1]TEAMS!$D$1:$D$844&amp;[1]TEAMS!$F$1:$F$844,[1]TEAMS!AF$1:AF$844,"",0)</f>
        <v>4159200</v>
      </c>
      <c r="Y239" s="8" cm="1">
        <f t="array" ref="Y239">_xlfn.XLOOKUP($C239&amp;$D239&amp;$F239,[1]TEAMS!$C$1:$C$844&amp;[1]TEAMS!$D$1:$D$844&amp;[1]TEAMS!$F$1:$F$844,[1]TEAMS!AG$1:AG$844,"",0)</f>
        <v>5.3155573488788084E-2</v>
      </c>
      <c r="Z239" s="7" cm="1">
        <f t="array" ref="Z239">_xlfn.XLOOKUP($C239&amp;$D239&amp;$F239,[1]TEAMS!$C$1:$C$844&amp;[1]TEAMS!$D$1:$D$844&amp;[1]TEAMS!$F$1:$F$844,[1]TEAMS!AJ$1:AJ$844,"",0)</f>
        <v>44</v>
      </c>
      <c r="AA239" s="7" cm="1">
        <f t="array" ref="AA239">_xlfn.XLOOKUP($C239&amp;$D239&amp;$F239,[1]TEAMS!$C$1:$C$844&amp;[1]TEAMS!$D$1:$D$844&amp;[1]TEAMS!$F$1:$F$844,[1]TEAMS!AR$1:AR$844,"",0)</f>
        <v>9.9</v>
      </c>
      <c r="AB239" s="8">
        <f t="shared" si="22"/>
        <v>2.2022244691607684E-2</v>
      </c>
      <c r="AC239" s="7" cm="1">
        <f t="array" ref="AC239">_xlfn.XLOOKUP($C239&amp;$D239&amp;$F239,[1]TEAMS!$C$1:$C$844&amp;[1]TEAMS!$D$1:$D$844&amp;[1]TEAMS!$F$1:$F$844,[1]TEAMS!AL$1:AL$844,0,0)</f>
        <v>-0.1</v>
      </c>
      <c r="AD239" s="7" cm="1">
        <f t="array" ref="AD239">_xlfn.XLOOKUP($C239&amp;$D239&amp;$F239,[1]TEAMS!$C$1:$C$844&amp;[1]TEAMS!$D$1:$D$844&amp;[1]TEAMS!$F$1:$F$844,[1]TEAMS!AM$1:AM$844,0,0)</f>
        <v>0</v>
      </c>
      <c r="AE239" s="7" cm="1">
        <f t="array" ref="AE239">_xlfn.XLOOKUP($C239&amp;$D239&amp;$F239,[1]TEAMS!$C$1:$C$844&amp;[1]TEAMS!$D$1:$D$844&amp;[1]TEAMS!$F$1:$F$844,[1]TEAMS!AN$1:AN$844,0,0)</f>
        <v>0</v>
      </c>
      <c r="AF239" s="7"/>
      <c r="AG239" s="8">
        <f t="shared" si="25"/>
        <v>0</v>
      </c>
      <c r="AH239" s="8" cm="1">
        <f t="array" ref="AH239">IF(OR($AE239="",$Z239=""),0,SUMPRODUCT(--($C$2:$C$528=$C239),--($D$2:$D$528=$D239),$Z$2:$Z$528,$AE$2:$AE$528)/SUMIFS($Z$2:$Z$528,$C$2:$C$528,$C239,$D$2:$D$528,$D239))</f>
        <v>7.1094641051567233</v>
      </c>
      <c r="AI239" s="7" cm="1">
        <f t="array" ref="AI239">_xlfn.XLOOKUP($C239&amp;$D239&amp;$F239,[1]TEAMS!$C$1:$C$844&amp;[1]TEAMS!$D$1:$D$844&amp;[1]TEAMS!$F$1:$F$844,[1]TEAMS!AO$1:AO$844,"",0)</f>
        <v>-5.5</v>
      </c>
      <c r="AJ239" s="8">
        <f t="shared" si="26"/>
        <v>-0.7562181818181819</v>
      </c>
      <c r="AK239" s="8" cm="1">
        <f t="array" ref="AK239">IF(OR($AI239="",$Z239=""),0,SUMPRODUCT(--($C$2:$C$528=$C239),--($D$2:$D$528=$D239),$Z$2:$Z$528,$AI$2:$AI$528)/SUMIFS($Z$2:$Z$528,$C$2:$C$528,$C239,$D$2:$D$528,$D239))</f>
        <v>1.8302730030333676</v>
      </c>
      <c r="AL239" s="7" t="str" cm="1">
        <f t="array" ref="AL239">_xlfn.XLOOKUP($C239&amp;$D239&amp;$F239,[1]TEAMS!$C$1:$C$844&amp;[1]TEAMS!$D$1:$D$844&amp;[1]TEAMS!$F$1:$F$844,[1]TEAMS!AP$1:AP$844,"",0)</f>
        <v/>
      </c>
      <c r="AM239" s="8" t="str">
        <f t="shared" si="27"/>
        <v/>
      </c>
      <c r="AN239" s="8" cm="1">
        <f t="array" ref="AN239">IF(OR($AL239="",$Z239=""),0,SUMPRODUCT(--($C$2:$C$528=$C239),--($D$2:$D$528=$D239),$Z$2:$Z$528,$AL$2:$AL$528)/SUMIFS($Z$2:$Z$528,$C$2:$C$528,$C239,$D$2:$D$528,$D239))</f>
        <v>0</v>
      </c>
      <c r="AO239" s="7" cm="1">
        <f t="array" ref="AO239">_xlfn.XLOOKUP($C239&amp;$D239&amp;$F239,[1]TEAMS!$C$1:$C$844&amp;[1]TEAMS!$D$1:$D$844&amp;[1]TEAMS!$F$1:$F$844,[1]TEAMS!AQ$1:AQ$844,0,0)</f>
        <v>15.9</v>
      </c>
      <c r="AP239" s="7" cm="1">
        <f t="array" ref="AP239">_xlfn.XLOOKUP($C239&amp;$D239&amp;$F239,[1]TEAMS!$C$1:$C$844&amp;[1]TEAMS!$D$1:$D$844&amp;[1]TEAMS!$F$1:$F$844,[1]TEAMS!AS$1:AS$844,0,0)</f>
        <v>38.800000000000004</v>
      </c>
      <c r="AQ239" s="10" cm="1">
        <f t="array" ref="AQ239">_xlfn.XLOOKUP($C239&amp;$D239&amp;$F239,[1]TEAMS!$C$1:$C$844&amp;[1]TEAMS!$D$1:$D$844&amp;[1]TEAMS!$F$1:$F$844,[1]TEAMS!AT$1:AT$844,0,0)</f>
        <v>9.1999999999999993</v>
      </c>
      <c r="AR239" s="10" cm="1">
        <f t="array" ref="AR239">_xlfn.XLOOKUP($C239&amp;$D239&amp;$F239,[1]TEAMS!$C$1:$C$844&amp;[1]TEAMS!$D$1:$D$844&amp;[1]TEAMS!$F$1:$F$844,[1]TEAMS!AU$1:AU$844,0,0)</f>
        <v>0</v>
      </c>
      <c r="AS239" s="10" cm="1">
        <f t="array" ref="AS239">_xlfn.XLOOKUP($C239&amp;$D239&amp;$F239,[1]TEAMS!$C$1:$C$844&amp;[1]TEAMS!$D$1:$D$844&amp;[1]TEAMS!$F$1:$F$844,[1]TEAMS!AV$1:AV$844,0,0)</f>
        <v>0</v>
      </c>
      <c r="AT239" s="10" cm="1">
        <f t="array" ref="AT239">_xlfn.XLOOKUP($C239&amp;$D239&amp;$F239,[1]TEAMS!$C$1:$C$844&amp;[1]TEAMS!$D$1:$D$844&amp;[1]TEAMS!$F$1:$F$844,[1]TEAMS!AW$1:AW$844,0,0)</f>
        <v>18.899999999999999</v>
      </c>
      <c r="AU239" s="10" cm="1">
        <f t="array" ref="AU239">_xlfn.XLOOKUP($C239&amp;$D239&amp;$F239,[1]TEAMS!$C$1:$C$844&amp;[1]TEAMS!$D$1:$D$844&amp;[1]TEAMS!$F$1:$F$844,[1]TEAMS!AX$1:AX$844,0,0)</f>
        <v>0.48677248677248675</v>
      </c>
      <c r="AV239" s="10" cm="1">
        <f t="array" ref="AV239">_xlfn.XLOOKUP($C239&amp;$D239&amp;$F239,[1]TEAMS!$C$1:$C$844&amp;[1]TEAMS!$D$1:$D$844&amp;[1]TEAMS!$F$1:$F$844,[1]TEAMS!AY$1:AY$844,0,0)</f>
        <v>0</v>
      </c>
      <c r="AW239" s="7"/>
      <c r="AX239" s="7"/>
      <c r="BB239" s="1" t="s">
        <v>251</v>
      </c>
      <c r="BC239" s="1">
        <v>2009</v>
      </c>
      <c r="BD239" s="1" t="s">
        <v>92</v>
      </c>
      <c r="BE239" s="7" t="s">
        <v>244</v>
      </c>
      <c r="BH239">
        <v>4159200</v>
      </c>
    </row>
    <row r="240" spans="1:60" x14ac:dyDescent="0.2">
      <c r="A240" s="1" t="str">
        <f t="shared" si="21"/>
        <v>2009-LAL-Trevor Ariza</v>
      </c>
      <c r="B240" s="1" t="s">
        <v>251</v>
      </c>
      <c r="C240" s="1">
        <v>2009</v>
      </c>
      <c r="D240" s="1" t="s">
        <v>92</v>
      </c>
      <c r="E240" s="1" t="str">
        <f t="shared" si="23"/>
        <v>2009-LAL</v>
      </c>
      <c r="F240" s="7" t="s">
        <v>252</v>
      </c>
      <c r="G240" s="7" cm="1">
        <f t="array" ref="G240">_xlfn.XLOOKUP($C240&amp;$D240&amp;$F240,[1]TEAMS!$C$1:$C$844&amp;[1]TEAMS!$D$1:$D$844&amp;[1]TEAMS!$F$1:$F$844,[1]TEAMS!G$1:G$844,"",0)</f>
        <v>3</v>
      </c>
      <c r="H240" s="7" t="str" cm="1">
        <f t="array" ref="H240">_xlfn.XLOOKUP($C240&amp;$D240&amp;$F240,[1]TEAMS!$C$1:$C$844&amp;[1]TEAMS!$D$1:$D$844&amp;[1]TEAMS!$F$1:$F$844,[1]TEAMS!H$1:H$844,"",0)</f>
        <v>SF</v>
      </c>
      <c r="I240" s="8" cm="1">
        <f t="array" ref="I240">_xlfn.XLOOKUP($C240&amp;$D240&amp;$F240,[1]TEAMS!$C$1:$C$844&amp;[1]TEAMS!$D$1:$D$844&amp;[1]TEAMS!$F$1:$F$844,[1]TEAMS!BG$1:BG$844,"",0)</f>
        <v>2.98</v>
      </c>
      <c r="J240" s="9">
        <f t="shared" si="24"/>
        <v>3</v>
      </c>
      <c r="K240" s="7" cm="1">
        <f t="array" ref="K240">_xlfn.XLOOKUP($C240&amp;$D240&amp;$F240,[1]TEAMS!$C$1:$C$844&amp;[1]TEAMS!$D$1:$D$844&amp;[1]TEAMS!$F$1:$F$844,[1]TEAMS!J$1:J$844,"",0)</f>
        <v>80</v>
      </c>
      <c r="L240" s="7" cm="1">
        <f t="array" ref="L240">_xlfn.XLOOKUP($C240&amp;$D240&amp;$F240,[1]TEAMS!$C$1:$C$844&amp;[1]TEAMS!$D$1:$D$844&amp;[1]TEAMS!$F$1:$F$844,[1]TEAMS!L$1:L$844,"",0)</f>
        <v>215</v>
      </c>
      <c r="M240" s="10" cm="1">
        <f t="array" ref="M240">_xlfn.XLOOKUP($C240&amp;$D240&amp;$F240,[1]TEAMS!$C$1:$C$844&amp;[1]TEAMS!$D$1:$D$844&amp;[1]TEAMS!$F$1:$F$844,[1]TEAMS!N$1:N$844,"",0)</f>
        <v>23.614606965702944</v>
      </c>
      <c r="N240" s="7" cm="1">
        <f t="array" ref="N240">_xlfn.XLOOKUP($C240&amp;$D240&amp;$F240,[1]TEAMS!$C$1:$C$844&amp;[1]TEAMS!$D$1:$D$844&amp;[1]TEAMS!$F$1:$F$844,[1]TEAMS!O$1:O$844,"",0)</f>
        <v>86</v>
      </c>
      <c r="O240" s="11" cm="1">
        <f t="array" ref="O240">_xlfn.XLOOKUP($C240&amp;$D240&amp;$F240,[1]TEAMS!$C$1:$C$844&amp;[1]TEAMS!$D$1:$D$844&amp;[1]TEAMS!$F$1:$F$844,[1]TEAMS!P$1:P$844,"",0)</f>
        <v>1.075</v>
      </c>
      <c r="P240" s="10" cm="1">
        <f t="array" ref="P240">_xlfn.XLOOKUP($C240&amp;$D240&amp;$F240,[1]TEAMS!$C$1:$C$844&amp;[1]TEAMS!$D$1:$D$844&amp;[1]TEAMS!$F$1:$F$844,[1]TEAMS!R$1:R$844,"",0)</f>
        <v>23.955555555555556</v>
      </c>
      <c r="Q240" s="7" t="str" cm="1">
        <f t="array" ref="Q240">_xlfn.XLOOKUP($C240&amp;$D240&amp;$F240,[1]TEAMS!$C$1:$C$844&amp;[1]TEAMS!$D$1:$D$844&amp;[1]TEAMS!$F$1:$F$844,[1]TEAMS!S$1:S$844,"",0)</f>
        <v>us</v>
      </c>
      <c r="R240" s="7" t="str" cm="1">
        <f t="array" ref="R240">_xlfn.XLOOKUP($C240&amp;$D240&amp;$F240,[1]TEAMS!$C$1:$C$844&amp;[1]TEAMS!$D$1:$D$844&amp;[1]TEAMS!$F$1:$F$844,[1]TEAMS!T$1:T$844,"",0)</f>
        <v>United States</v>
      </c>
      <c r="S240" s="7" t="str" cm="1">
        <f t="array" ref="S240">_xlfn.XLOOKUP($C240&amp;$D240&amp;$F240,[1]TEAMS!$C$1:$C$844&amp;[1]TEAMS!$D$1:$D$844&amp;[1]TEAMS!$F$1:$F$844,[1]TEAMS!U$1:U$844,"",0)</f>
        <v>North America</v>
      </c>
      <c r="T240" s="7" t="str" cm="1">
        <f t="array" ref="T240">_xlfn.XLOOKUP($C240&amp;$D240&amp;$F240,[1]TEAMS!$C$1:$C$844&amp;[1]TEAMS!$D$1:$D$844&amp;[1]TEAMS!$F$1:$F$844,[1]TEAMS!V$1:V$844,"",0)</f>
        <v>Americas</v>
      </c>
      <c r="U240" s="7" cm="1">
        <f t="array" ref="U240">_xlfn.XLOOKUP($C240&amp;$D240&amp;$F240,[1]TEAMS!$C$1:$C$844&amp;[1]TEAMS!$D$1:$D$844&amp;[1]TEAMS!$F$1:$F$844,[1]TEAMS!W$1:W$844,"",0)</f>
        <v>4</v>
      </c>
      <c r="V240" s="7" t="str" cm="1">
        <f t="array" ref="V240">_xlfn.XLOOKUP($C240&amp;$D240&amp;$F240,[1]TEAMS!$C$1:$C$844&amp;[1]TEAMS!$D$1:$D$844&amp;[1]TEAMS!$F$1:$F$844,[1]TEAMS!Z$1:Z$844,"",0)</f>
        <v>UCLA</v>
      </c>
      <c r="W240" s="7" t="str" cm="1">
        <f t="array" ref="W240">_xlfn.XLOOKUP($C240&amp;$D240&amp;$F240,[1]TEAMS!$C$1:$C$844&amp;[1]TEAMS!$D$1:$D$844&amp;[1]TEAMS!$F$1:$F$844,[1]TEAMS!X$1:X$844,"",0)</f>
        <v>PAC12</v>
      </c>
      <c r="X240" s="7" cm="1">
        <f t="array" ref="X240">_xlfn.XLOOKUP($C240&amp;$D240&amp;$F240,[1]TEAMS!$C$1:$C$844&amp;[1]TEAMS!$D$1:$D$844&amp;[1]TEAMS!$F$1:$F$844,[1]TEAMS!AF$1:AF$844,"",0)</f>
        <v>3100000</v>
      </c>
      <c r="Y240" s="8" cm="1">
        <f t="array" ref="Y240">_xlfn.XLOOKUP($C240&amp;$D240&amp;$F240,[1]TEAMS!$C$1:$C$844&amp;[1]TEAMS!$D$1:$D$844&amp;[1]TEAMS!$F$1:$F$844,[1]TEAMS!AG$1:AG$844,"",0)</f>
        <v>3.961874346394572E-2</v>
      </c>
      <c r="Z240" s="7" cm="1">
        <f t="array" ref="Z240">_xlfn.XLOOKUP($C240&amp;$D240&amp;$F240,[1]TEAMS!$C$1:$C$844&amp;[1]TEAMS!$D$1:$D$844&amp;[1]TEAMS!$F$1:$F$844,[1]TEAMS!AJ$1:AJ$844,"",0)</f>
        <v>1999</v>
      </c>
      <c r="AA240" s="7" cm="1">
        <f t="array" ref="AA240">_xlfn.XLOOKUP($C240&amp;$D240&amp;$F240,[1]TEAMS!$C$1:$C$844&amp;[1]TEAMS!$D$1:$D$844&amp;[1]TEAMS!$F$1:$F$844,[1]TEAMS!AR$1:AR$844,"",0)</f>
        <v>24.4</v>
      </c>
      <c r="AB240" s="8">
        <f t="shared" si="22"/>
        <v>2.4659049544994942</v>
      </c>
      <c r="AC240" s="7" cm="1">
        <f t="array" ref="AC240">_xlfn.XLOOKUP($C240&amp;$D240&amp;$F240,[1]TEAMS!$C$1:$C$844&amp;[1]TEAMS!$D$1:$D$844&amp;[1]TEAMS!$F$1:$F$844,[1]TEAMS!AL$1:AL$844,0,0)</f>
        <v>2.5</v>
      </c>
      <c r="AD240" s="7" cm="1">
        <f t="array" ref="AD240">_xlfn.XLOOKUP($C240&amp;$D240&amp;$F240,[1]TEAMS!$C$1:$C$844&amp;[1]TEAMS!$D$1:$D$844&amp;[1]TEAMS!$F$1:$F$844,[1]TEAMS!AM$1:AM$844,0,0)</f>
        <v>3.5</v>
      </c>
      <c r="AE240" s="7" cm="1">
        <f t="array" ref="AE240">_xlfn.XLOOKUP($C240&amp;$D240&amp;$F240,[1]TEAMS!$C$1:$C$844&amp;[1]TEAMS!$D$1:$D$844&amp;[1]TEAMS!$F$1:$F$844,[1]TEAMS!AN$1:AN$844,0,0)</f>
        <v>6.1</v>
      </c>
      <c r="AF240" s="7"/>
      <c r="AG240" s="8">
        <f t="shared" si="25"/>
        <v>0.50819672131147542</v>
      </c>
      <c r="AH240" s="8" cm="1">
        <f t="array" ref="AH240">IF(OR($AE240="",$Z240=""),0,SUMPRODUCT(--($C$2:$C$528=$C240),--($D$2:$D$528=$D240),$Z$2:$Z$528,$AE$2:$AE$528)/SUMIFS($Z$2:$Z$528,$C$2:$C$528,$C240,$D$2:$D$528,$D240))</f>
        <v>7.1094641051567233</v>
      </c>
      <c r="AI240" s="7" cm="1">
        <f t="array" ref="AI240">_xlfn.XLOOKUP($C240&amp;$D240&amp;$F240,[1]TEAMS!$C$1:$C$844&amp;[1]TEAMS!$D$1:$D$844&amp;[1]TEAMS!$F$1:$F$844,[1]TEAMS!AO$1:AO$844,"",0)</f>
        <v>2.2000000000000002</v>
      </c>
      <c r="AJ240" s="8">
        <f t="shared" si="26"/>
        <v>1.4090909090909089</v>
      </c>
      <c r="AK240" s="8" cm="1">
        <f t="array" ref="AK240">IF(OR($AI240="",$Z240=""),0,SUMPRODUCT(--($C$2:$C$528=$C240),--($D$2:$D$528=$D240),$Z$2:$Z$528,$AI$2:$AI$528)/SUMIFS($Z$2:$Z$528,$C$2:$C$528,$C240,$D$2:$D$528,$D240))</f>
        <v>1.8302730030333676</v>
      </c>
      <c r="AL240" s="7" t="str" cm="1">
        <f t="array" ref="AL240">_xlfn.XLOOKUP($C240&amp;$D240&amp;$F240,[1]TEAMS!$C$1:$C$844&amp;[1]TEAMS!$D$1:$D$844&amp;[1]TEAMS!$F$1:$F$844,[1]TEAMS!AP$1:AP$844,"",0)</f>
        <v/>
      </c>
      <c r="AM240" s="8" t="str">
        <f t="shared" si="27"/>
        <v/>
      </c>
      <c r="AN240" s="8" cm="1">
        <f t="array" ref="AN240">IF(OR($AL240="",$Z240=""),0,SUMPRODUCT(--($C$2:$C$528=$C240),--($D$2:$D$528=$D240),$Z$2:$Z$528,$AL$2:$AL$528)/SUMIFS($Z$2:$Z$528,$C$2:$C$528,$C240,$D$2:$D$528,$D240))</f>
        <v>0</v>
      </c>
      <c r="AO240" s="7" cm="1">
        <f t="array" ref="AO240">_xlfn.XLOOKUP($C240&amp;$D240&amp;$F240,[1]TEAMS!$C$1:$C$844&amp;[1]TEAMS!$D$1:$D$844&amp;[1]TEAMS!$F$1:$F$844,[1]TEAMS!AQ$1:AQ$844,0,0)</f>
        <v>16.600000000000001</v>
      </c>
      <c r="AP240" s="7" cm="1">
        <f t="array" ref="AP240">_xlfn.XLOOKUP($C240&amp;$D240&amp;$F240,[1]TEAMS!$C$1:$C$844&amp;[1]TEAMS!$D$1:$D$844&amp;[1]TEAMS!$F$1:$F$844,[1]TEAMS!AS$1:AS$844,0,0)</f>
        <v>54.400000000000006</v>
      </c>
      <c r="AQ240" s="10" cm="1">
        <f t="array" ref="AQ240">_xlfn.XLOOKUP($C240&amp;$D240&amp;$F240,[1]TEAMS!$C$1:$C$844&amp;[1]TEAMS!$D$1:$D$844&amp;[1]TEAMS!$F$1:$F$844,[1]TEAMS!AT$1:AT$844,0,0)</f>
        <v>10.4</v>
      </c>
      <c r="AR240" s="10" cm="1">
        <f t="array" ref="AR240">_xlfn.XLOOKUP($C240&amp;$D240&amp;$F240,[1]TEAMS!$C$1:$C$844&amp;[1]TEAMS!$D$1:$D$844&amp;[1]TEAMS!$F$1:$F$844,[1]TEAMS!AU$1:AU$844,0,0)</f>
        <v>3.5</v>
      </c>
      <c r="AS240" s="10" cm="1">
        <f t="array" ref="AS240">_xlfn.XLOOKUP($C240&amp;$D240&amp;$F240,[1]TEAMS!$C$1:$C$844&amp;[1]TEAMS!$D$1:$D$844&amp;[1]TEAMS!$F$1:$F$844,[1]TEAMS!AV$1:AV$844,0,0)</f>
        <v>0.9</v>
      </c>
      <c r="AT240" s="10" cm="1">
        <f t="array" ref="AT240">_xlfn.XLOOKUP($C240&amp;$D240&amp;$F240,[1]TEAMS!$C$1:$C$844&amp;[1]TEAMS!$D$1:$D$844&amp;[1]TEAMS!$F$1:$F$844,[1]TEAMS!AW$1:AW$844,0,0)</f>
        <v>11.5</v>
      </c>
      <c r="AU240" s="10" cm="1">
        <f t="array" ref="AU240">_xlfn.XLOOKUP($C240&amp;$D240&amp;$F240,[1]TEAMS!$C$1:$C$844&amp;[1]TEAMS!$D$1:$D$844&amp;[1]TEAMS!$F$1:$F$844,[1]TEAMS!AX$1:AX$844,0,0)</f>
        <v>0.90434782608695652</v>
      </c>
      <c r="AV240" s="10" cm="1">
        <f t="array" ref="AV240">_xlfn.XLOOKUP($C240&amp;$D240&amp;$F240,[1]TEAMS!$C$1:$C$844&amp;[1]TEAMS!$D$1:$D$844&amp;[1]TEAMS!$F$1:$F$844,[1]TEAMS!AY$1:AY$844,0,0)</f>
        <v>4.4000000000000004</v>
      </c>
      <c r="AW240" s="7"/>
      <c r="AX240" s="7"/>
      <c r="BB240" s="1" t="s">
        <v>251</v>
      </c>
      <c r="BC240" s="1">
        <v>2009</v>
      </c>
      <c r="BD240" s="1" t="s">
        <v>92</v>
      </c>
      <c r="BE240" s="7" t="s">
        <v>252</v>
      </c>
      <c r="BH240">
        <v>3100000</v>
      </c>
    </row>
    <row r="241" spans="1:60" x14ac:dyDescent="0.2">
      <c r="A241" s="1" t="str">
        <f t="shared" si="21"/>
        <v>2009-LAL-Andrew Bynum</v>
      </c>
      <c r="B241" s="1" t="s">
        <v>251</v>
      </c>
      <c r="C241" s="1">
        <v>2009</v>
      </c>
      <c r="D241" s="1" t="s">
        <v>92</v>
      </c>
      <c r="E241" s="1" t="str">
        <f t="shared" si="23"/>
        <v>2009-LAL</v>
      </c>
      <c r="F241" s="7" t="s">
        <v>241</v>
      </c>
      <c r="G241" s="7" cm="1">
        <f t="array" ref="G241">_xlfn.XLOOKUP($C241&amp;$D241&amp;$F241,[1]TEAMS!$C$1:$C$844&amp;[1]TEAMS!$D$1:$D$844&amp;[1]TEAMS!$F$1:$F$844,[1]TEAMS!G$1:G$844,"",0)</f>
        <v>17</v>
      </c>
      <c r="H241" s="7" t="str" cm="1">
        <f t="array" ref="H241">_xlfn.XLOOKUP($C241&amp;$D241&amp;$F241,[1]TEAMS!$C$1:$C$844&amp;[1]TEAMS!$D$1:$D$844&amp;[1]TEAMS!$F$1:$F$844,[1]TEAMS!H$1:H$844,"",0)</f>
        <v>C</v>
      </c>
      <c r="I241" s="8" cm="1">
        <f t="array" ref="I241">_xlfn.XLOOKUP($C241&amp;$D241&amp;$F241,[1]TEAMS!$C$1:$C$844&amp;[1]TEAMS!$D$1:$D$844&amp;[1]TEAMS!$F$1:$F$844,[1]TEAMS!BG$1:BG$844,"",0)</f>
        <v>5</v>
      </c>
      <c r="J241" s="9">
        <f t="shared" si="24"/>
        <v>5</v>
      </c>
      <c r="K241" s="7" cm="1">
        <f t="array" ref="K241">_xlfn.XLOOKUP($C241&amp;$D241&amp;$F241,[1]TEAMS!$C$1:$C$844&amp;[1]TEAMS!$D$1:$D$844&amp;[1]TEAMS!$F$1:$F$844,[1]TEAMS!J$1:J$844,"",0)</f>
        <v>85</v>
      </c>
      <c r="L241" s="7" cm="1">
        <f t="array" ref="L241">_xlfn.XLOOKUP($C241&amp;$D241&amp;$F241,[1]TEAMS!$C$1:$C$844&amp;[1]TEAMS!$D$1:$D$844&amp;[1]TEAMS!$F$1:$F$844,[1]TEAMS!L$1:L$844,"",0)</f>
        <v>285</v>
      </c>
      <c r="M241" s="10" cm="1">
        <f t="array" ref="M241">_xlfn.XLOOKUP($C241&amp;$D241&amp;$F241,[1]TEAMS!$C$1:$C$844&amp;[1]TEAMS!$D$1:$D$844&amp;[1]TEAMS!$F$1:$F$844,[1]TEAMS!N$1:N$844,"",0)</f>
        <v>27.728683096768112</v>
      </c>
      <c r="N241" s="7" cm="1">
        <f t="array" ref="N241">_xlfn.XLOOKUP($C241&amp;$D241&amp;$F241,[1]TEAMS!$C$1:$C$844&amp;[1]TEAMS!$D$1:$D$844&amp;[1]TEAMS!$F$1:$F$844,[1]TEAMS!O$1:O$844,"",0)</f>
        <v>90</v>
      </c>
      <c r="O241" s="11" cm="1">
        <f t="array" ref="O241">_xlfn.XLOOKUP($C241&amp;$D241&amp;$F241,[1]TEAMS!$C$1:$C$844&amp;[1]TEAMS!$D$1:$D$844&amp;[1]TEAMS!$F$1:$F$844,[1]TEAMS!P$1:P$844,"",0)</f>
        <v>1.0588235294117647</v>
      </c>
      <c r="P241" s="10" cm="1">
        <f t="array" ref="P241">_xlfn.XLOOKUP($C241&amp;$D241&amp;$F241,[1]TEAMS!$C$1:$C$844&amp;[1]TEAMS!$D$1:$D$844&amp;[1]TEAMS!$F$1:$F$844,[1]TEAMS!R$1:R$844,"",0)</f>
        <v>21.630555555555556</v>
      </c>
      <c r="Q241" s="7" t="str" cm="1">
        <f t="array" ref="Q241">_xlfn.XLOOKUP($C241&amp;$D241&amp;$F241,[1]TEAMS!$C$1:$C$844&amp;[1]TEAMS!$D$1:$D$844&amp;[1]TEAMS!$F$1:$F$844,[1]TEAMS!S$1:S$844,"",0)</f>
        <v>us</v>
      </c>
      <c r="R241" s="7" t="str" cm="1">
        <f t="array" ref="R241">_xlfn.XLOOKUP($C241&amp;$D241&amp;$F241,[1]TEAMS!$C$1:$C$844&amp;[1]TEAMS!$D$1:$D$844&amp;[1]TEAMS!$F$1:$F$844,[1]TEAMS!T$1:T$844,"",0)</f>
        <v>United States</v>
      </c>
      <c r="S241" s="7" t="str" cm="1">
        <f t="array" ref="S241">_xlfn.XLOOKUP($C241&amp;$D241&amp;$F241,[1]TEAMS!$C$1:$C$844&amp;[1]TEAMS!$D$1:$D$844&amp;[1]TEAMS!$F$1:$F$844,[1]TEAMS!U$1:U$844,"",0)</f>
        <v>North America</v>
      </c>
      <c r="T241" s="7" t="str" cm="1">
        <f t="array" ref="T241">_xlfn.XLOOKUP($C241&amp;$D241&amp;$F241,[1]TEAMS!$C$1:$C$844&amp;[1]TEAMS!$D$1:$D$844&amp;[1]TEAMS!$F$1:$F$844,[1]TEAMS!V$1:V$844,"",0)</f>
        <v>Americas</v>
      </c>
      <c r="U241" s="7" cm="1">
        <f t="array" ref="U241">_xlfn.XLOOKUP($C241&amp;$D241&amp;$F241,[1]TEAMS!$C$1:$C$844&amp;[1]TEAMS!$D$1:$D$844&amp;[1]TEAMS!$F$1:$F$844,[1]TEAMS!W$1:W$844,"",0)</f>
        <v>3</v>
      </c>
      <c r="V241" s="7" t="str" cm="1">
        <f t="array" ref="V241">_xlfn.XLOOKUP($C241&amp;$D241&amp;$F241,[1]TEAMS!$C$1:$C$844&amp;[1]TEAMS!$D$1:$D$844&amp;[1]TEAMS!$F$1:$F$844,[1]TEAMS!Z$1:Z$844,"",0)</f>
        <v>High School</v>
      </c>
      <c r="W241" s="7" t="str" cm="1">
        <f t="array" ref="W241">_xlfn.XLOOKUP($C241&amp;$D241&amp;$F241,[1]TEAMS!$C$1:$C$844&amp;[1]TEAMS!$D$1:$D$844&amp;[1]TEAMS!$F$1:$F$844,[1]TEAMS!X$1:X$844,"",0)</f>
        <v>H.S.</v>
      </c>
      <c r="X241" s="7" cm="1">
        <f t="array" ref="X241">_xlfn.XLOOKUP($C241&amp;$D241&amp;$F241,[1]TEAMS!$C$1:$C$844&amp;[1]TEAMS!$D$1:$D$844&amp;[1]TEAMS!$F$1:$F$844,[1]TEAMS!AF$1:AF$844,"",0)</f>
        <v>2769300</v>
      </c>
      <c r="Y241" s="8" cm="1">
        <f t="array" ref="Y241">_xlfn.XLOOKUP($C241&amp;$D241&amp;$F241,[1]TEAMS!$C$1:$C$844&amp;[1]TEAMS!$D$1:$D$844&amp;[1]TEAMS!$F$1:$F$844,[1]TEAMS!AG$1:AG$844,"",0)</f>
        <v>3.5392318153130611E-2</v>
      </c>
      <c r="Z241" s="7" cm="1">
        <f t="array" ref="Z241">_xlfn.XLOOKUP($C241&amp;$D241&amp;$F241,[1]TEAMS!$C$1:$C$844&amp;[1]TEAMS!$D$1:$D$844&amp;[1]TEAMS!$F$1:$F$844,[1]TEAMS!AJ$1:AJ$844,"",0)</f>
        <v>1446</v>
      </c>
      <c r="AA241" s="7" cm="1">
        <f t="array" ref="AA241">_xlfn.XLOOKUP($C241&amp;$D241&amp;$F241,[1]TEAMS!$C$1:$C$844&amp;[1]TEAMS!$D$1:$D$844&amp;[1]TEAMS!$F$1:$F$844,[1]TEAMS!AR$1:AR$844,"",0)</f>
        <v>12.1</v>
      </c>
      <c r="AB241" s="8">
        <f t="shared" si="22"/>
        <v>0.8845601617795753</v>
      </c>
      <c r="AC241" s="7" cm="1">
        <f t="array" ref="AC241">_xlfn.XLOOKUP($C241&amp;$D241&amp;$F241,[1]TEAMS!$C$1:$C$844&amp;[1]TEAMS!$D$1:$D$844&amp;[1]TEAMS!$F$1:$F$844,[1]TEAMS!AL$1:AL$844,0,0)</f>
        <v>3.2</v>
      </c>
      <c r="AD241" s="7" cm="1">
        <f t="array" ref="AD241">_xlfn.XLOOKUP($C241&amp;$D241&amp;$F241,[1]TEAMS!$C$1:$C$844&amp;[1]TEAMS!$D$1:$D$844&amp;[1]TEAMS!$F$1:$F$844,[1]TEAMS!AM$1:AM$844,0,0)</f>
        <v>2.2999999999999998</v>
      </c>
      <c r="AE241" s="7" cm="1">
        <f t="array" ref="AE241">_xlfn.XLOOKUP($C241&amp;$D241&amp;$F241,[1]TEAMS!$C$1:$C$844&amp;[1]TEAMS!$D$1:$D$844&amp;[1]TEAMS!$F$1:$F$844,[1]TEAMS!AN$1:AN$844,0,0)</f>
        <v>5.5</v>
      </c>
      <c r="AF241" s="7"/>
      <c r="AG241" s="8">
        <f t="shared" si="25"/>
        <v>0.50350909090909091</v>
      </c>
      <c r="AH241" s="8" cm="1">
        <f t="array" ref="AH241">IF(OR($AE241="",$Z241=""),0,SUMPRODUCT(--($C$2:$C$528=$C241),--($D$2:$D$528=$D241),$Z$2:$Z$528,$AE$2:$AE$528)/SUMIFS($Z$2:$Z$528,$C$2:$C$528,$C241,$D$2:$D$528,$D241))</f>
        <v>7.1094641051567233</v>
      </c>
      <c r="AI241" s="7" cm="1">
        <f t="array" ref="AI241">_xlfn.XLOOKUP($C241&amp;$D241&amp;$F241,[1]TEAMS!$C$1:$C$844&amp;[1]TEAMS!$D$1:$D$844&amp;[1]TEAMS!$F$1:$F$844,[1]TEAMS!AO$1:AO$844,"",0)</f>
        <v>1.4</v>
      </c>
      <c r="AJ241" s="8">
        <f t="shared" si="26"/>
        <v>1.9780714285714287</v>
      </c>
      <c r="AK241" s="8" cm="1">
        <f t="array" ref="AK241">IF(OR($AI241="",$Z241=""),0,SUMPRODUCT(--($C$2:$C$528=$C241),--($D$2:$D$528=$D241),$Z$2:$Z$528,$AI$2:$AI$528)/SUMIFS($Z$2:$Z$528,$C$2:$C$528,$C241,$D$2:$D$528,$D241))</f>
        <v>1.8302730030333676</v>
      </c>
      <c r="AL241" s="7" t="str" cm="1">
        <f t="array" ref="AL241">_xlfn.XLOOKUP($C241&amp;$D241&amp;$F241,[1]TEAMS!$C$1:$C$844&amp;[1]TEAMS!$D$1:$D$844&amp;[1]TEAMS!$F$1:$F$844,[1]TEAMS!AP$1:AP$844,"",0)</f>
        <v/>
      </c>
      <c r="AM241" s="8" t="str">
        <f t="shared" si="27"/>
        <v/>
      </c>
      <c r="AN241" s="8" cm="1">
        <f t="array" ref="AN241">IF(OR($AL241="",$Z241=""),0,SUMPRODUCT(--($C$2:$C$528=$C241),--($D$2:$D$528=$D241),$Z$2:$Z$528,$AL$2:$AL$528)/SUMIFS($Z$2:$Z$528,$C$2:$C$528,$C241,$D$2:$D$528,$D241))</f>
        <v>0</v>
      </c>
      <c r="AO241" s="7" cm="1">
        <f t="array" ref="AO241">_xlfn.XLOOKUP($C241&amp;$D241&amp;$F241,[1]TEAMS!$C$1:$C$844&amp;[1]TEAMS!$D$1:$D$844&amp;[1]TEAMS!$F$1:$F$844,[1]TEAMS!AQ$1:AQ$844,0,0)</f>
        <v>20.7</v>
      </c>
      <c r="AP241" s="7" cm="1">
        <f t="array" ref="AP241">_xlfn.XLOOKUP($C241&amp;$D241&amp;$F241,[1]TEAMS!$C$1:$C$844&amp;[1]TEAMS!$D$1:$D$844&amp;[1]TEAMS!$F$1:$F$844,[1]TEAMS!AS$1:AS$844,0,0)</f>
        <v>59.8</v>
      </c>
      <c r="AQ241" s="10" cm="1">
        <f t="array" ref="AQ241">_xlfn.XLOOKUP($C241&amp;$D241&amp;$F241,[1]TEAMS!$C$1:$C$844&amp;[1]TEAMS!$D$1:$D$844&amp;[1]TEAMS!$F$1:$F$844,[1]TEAMS!AT$1:AT$844,0,0)</f>
        <v>7.7</v>
      </c>
      <c r="AR241" s="10" cm="1">
        <f t="array" ref="AR241">_xlfn.XLOOKUP($C241&amp;$D241&amp;$F241,[1]TEAMS!$C$1:$C$844&amp;[1]TEAMS!$D$1:$D$844&amp;[1]TEAMS!$F$1:$F$844,[1]TEAMS!AU$1:AU$844,0,0)</f>
        <v>0.6</v>
      </c>
      <c r="AS241" s="10" cm="1">
        <f t="array" ref="AS241">_xlfn.XLOOKUP($C241&amp;$D241&amp;$F241,[1]TEAMS!$C$1:$C$844&amp;[1]TEAMS!$D$1:$D$844&amp;[1]TEAMS!$F$1:$F$844,[1]TEAMS!AV$1:AV$844,0,0)</f>
        <v>4.8</v>
      </c>
      <c r="AT241" s="10" cm="1">
        <f t="array" ref="AT241">_xlfn.XLOOKUP($C241&amp;$D241&amp;$F241,[1]TEAMS!$C$1:$C$844&amp;[1]TEAMS!$D$1:$D$844&amp;[1]TEAMS!$F$1:$F$844,[1]TEAMS!AW$1:AW$844,0,0)</f>
        <v>12.5</v>
      </c>
      <c r="AU241" s="10" cm="1">
        <f t="array" ref="AU241">_xlfn.XLOOKUP($C241&amp;$D241&amp;$F241,[1]TEAMS!$C$1:$C$844&amp;[1]TEAMS!$D$1:$D$844&amp;[1]TEAMS!$F$1:$F$844,[1]TEAMS!AX$1:AX$844,0,0)</f>
        <v>0.61599999999999999</v>
      </c>
      <c r="AV241" s="10" cm="1">
        <f t="array" ref="AV241">_xlfn.XLOOKUP($C241&amp;$D241&amp;$F241,[1]TEAMS!$C$1:$C$844&amp;[1]TEAMS!$D$1:$D$844&amp;[1]TEAMS!$F$1:$F$844,[1]TEAMS!AY$1:AY$844,0,0)</f>
        <v>5.3999999999999995</v>
      </c>
      <c r="AW241" s="7"/>
      <c r="AX241" s="7"/>
      <c r="BB241" s="1" t="s">
        <v>251</v>
      </c>
      <c r="BC241" s="1">
        <v>2009</v>
      </c>
      <c r="BD241" s="1" t="s">
        <v>92</v>
      </c>
      <c r="BE241" s="7" t="s">
        <v>241</v>
      </c>
      <c r="BH241">
        <v>2769300</v>
      </c>
    </row>
    <row r="242" spans="1:60" x14ac:dyDescent="0.2">
      <c r="A242" s="1" t="str">
        <f t="shared" si="21"/>
        <v>2009-LAL-Jordan Farmar</v>
      </c>
      <c r="B242" s="1" t="s">
        <v>251</v>
      </c>
      <c r="C242" s="1">
        <v>2009</v>
      </c>
      <c r="D242" s="1" t="s">
        <v>92</v>
      </c>
      <c r="E242" s="1" t="str">
        <f t="shared" si="23"/>
        <v>2009-LAL</v>
      </c>
      <c r="F242" s="7" t="s">
        <v>248</v>
      </c>
      <c r="G242" s="7" cm="1">
        <f t="array" ref="G242">_xlfn.XLOOKUP($C242&amp;$D242&amp;$F242,[1]TEAMS!$C$1:$C$844&amp;[1]TEAMS!$D$1:$D$844&amp;[1]TEAMS!$F$1:$F$844,[1]TEAMS!G$1:G$844,"",0)</f>
        <v>5</v>
      </c>
      <c r="H242" s="7" t="str" cm="1">
        <f t="array" ref="H242">_xlfn.XLOOKUP($C242&amp;$D242&amp;$F242,[1]TEAMS!$C$1:$C$844&amp;[1]TEAMS!$D$1:$D$844&amp;[1]TEAMS!$F$1:$F$844,[1]TEAMS!H$1:H$844,"",0)</f>
        <v>PG</v>
      </c>
      <c r="I242" s="8" cm="1">
        <f t="array" ref="I242">_xlfn.XLOOKUP($C242&amp;$D242&amp;$F242,[1]TEAMS!$C$1:$C$844&amp;[1]TEAMS!$D$1:$D$844&amp;[1]TEAMS!$F$1:$F$844,[1]TEAMS!BG$1:BG$844,"",0)</f>
        <v>1</v>
      </c>
      <c r="J242" s="9">
        <f t="shared" si="24"/>
        <v>1</v>
      </c>
      <c r="K242" s="7" cm="1">
        <f t="array" ref="K242">_xlfn.XLOOKUP($C242&amp;$D242&amp;$F242,[1]TEAMS!$C$1:$C$844&amp;[1]TEAMS!$D$1:$D$844&amp;[1]TEAMS!$F$1:$F$844,[1]TEAMS!J$1:J$844,"",0)</f>
        <v>74</v>
      </c>
      <c r="L242" s="7" cm="1">
        <f t="array" ref="L242">_xlfn.XLOOKUP($C242&amp;$D242&amp;$F242,[1]TEAMS!$C$1:$C$844&amp;[1]TEAMS!$D$1:$D$844&amp;[1]TEAMS!$F$1:$F$844,[1]TEAMS!L$1:L$844,"",0)</f>
        <v>180</v>
      </c>
      <c r="M242" s="10" cm="1">
        <f t="array" ref="M242">_xlfn.XLOOKUP($C242&amp;$D242&amp;$F242,[1]TEAMS!$C$1:$C$844&amp;[1]TEAMS!$D$1:$D$844&amp;[1]TEAMS!$F$1:$F$844,[1]TEAMS!N$1:N$844,"",0)</f>
        <v>23.106347549976892</v>
      </c>
      <c r="N242" s="7" cm="1">
        <f t="array" ref="N242">_xlfn.XLOOKUP($C242&amp;$D242&amp;$F242,[1]TEAMS!$C$1:$C$844&amp;[1]TEAMS!$D$1:$D$844&amp;[1]TEAMS!$F$1:$F$844,[1]TEAMS!O$1:O$844,"",0)</f>
        <v>75</v>
      </c>
      <c r="O242" s="11" cm="1">
        <f t="array" ref="O242">_xlfn.XLOOKUP($C242&amp;$D242&amp;$F242,[1]TEAMS!$C$1:$C$844&amp;[1]TEAMS!$D$1:$D$844&amp;[1]TEAMS!$F$1:$F$844,[1]TEAMS!P$1:P$844,"",0)</f>
        <v>1.0135135135135136</v>
      </c>
      <c r="P242" s="10" cm="1">
        <f t="array" ref="P242">_xlfn.XLOOKUP($C242&amp;$D242&amp;$F242,[1]TEAMS!$C$1:$C$844&amp;[1]TEAMS!$D$1:$D$844&amp;[1]TEAMS!$F$1:$F$844,[1]TEAMS!R$1:R$844,"",0)</f>
        <v>22.538888888888888</v>
      </c>
      <c r="Q242" s="7" t="str" cm="1">
        <f t="array" ref="Q242">_xlfn.XLOOKUP($C242&amp;$D242&amp;$F242,[1]TEAMS!$C$1:$C$844&amp;[1]TEAMS!$D$1:$D$844&amp;[1]TEAMS!$F$1:$F$844,[1]TEAMS!S$1:S$844,"",0)</f>
        <v>us</v>
      </c>
      <c r="R242" s="7" t="str" cm="1">
        <f t="array" ref="R242">_xlfn.XLOOKUP($C242&amp;$D242&amp;$F242,[1]TEAMS!$C$1:$C$844&amp;[1]TEAMS!$D$1:$D$844&amp;[1]TEAMS!$F$1:$F$844,[1]TEAMS!T$1:T$844,"",0)</f>
        <v>United States</v>
      </c>
      <c r="S242" s="7" t="str" cm="1">
        <f t="array" ref="S242">_xlfn.XLOOKUP($C242&amp;$D242&amp;$F242,[1]TEAMS!$C$1:$C$844&amp;[1]TEAMS!$D$1:$D$844&amp;[1]TEAMS!$F$1:$F$844,[1]TEAMS!U$1:U$844,"",0)</f>
        <v>North America</v>
      </c>
      <c r="T242" s="7" t="str" cm="1">
        <f t="array" ref="T242">_xlfn.XLOOKUP($C242&amp;$D242&amp;$F242,[1]TEAMS!$C$1:$C$844&amp;[1]TEAMS!$D$1:$D$844&amp;[1]TEAMS!$F$1:$F$844,[1]TEAMS!V$1:V$844,"",0)</f>
        <v>Americas</v>
      </c>
      <c r="U242" s="7" cm="1">
        <f t="array" ref="U242">_xlfn.XLOOKUP($C242&amp;$D242&amp;$F242,[1]TEAMS!$C$1:$C$844&amp;[1]TEAMS!$D$1:$D$844&amp;[1]TEAMS!$F$1:$F$844,[1]TEAMS!W$1:W$844,"",0)</f>
        <v>2</v>
      </c>
      <c r="V242" s="7" t="str" cm="1">
        <f t="array" ref="V242">_xlfn.XLOOKUP($C242&amp;$D242&amp;$F242,[1]TEAMS!$C$1:$C$844&amp;[1]TEAMS!$D$1:$D$844&amp;[1]TEAMS!$F$1:$F$844,[1]TEAMS!Z$1:Z$844,"",0)</f>
        <v>UCLA</v>
      </c>
      <c r="W242" s="7" t="str" cm="1">
        <f t="array" ref="W242">_xlfn.XLOOKUP($C242&amp;$D242&amp;$F242,[1]TEAMS!$C$1:$C$844&amp;[1]TEAMS!$D$1:$D$844&amp;[1]TEAMS!$F$1:$F$844,[1]TEAMS!X$1:X$844,"",0)</f>
        <v>PAC12</v>
      </c>
      <c r="X242" s="7" cm="1">
        <f t="array" ref="X242">_xlfn.XLOOKUP($C242&amp;$D242&amp;$F242,[1]TEAMS!$C$1:$C$844&amp;[1]TEAMS!$D$1:$D$844&amp;[1]TEAMS!$F$1:$F$844,[1]TEAMS!AF$1:AF$844,"",0)</f>
        <v>1080000</v>
      </c>
      <c r="Y242" s="8" cm="1">
        <f t="array" ref="Y242">_xlfn.XLOOKUP($C242&amp;$D242&amp;$F242,[1]TEAMS!$C$1:$C$844&amp;[1]TEAMS!$D$1:$D$844&amp;[1]TEAMS!$F$1:$F$844,[1]TEAMS!AG$1:AG$844,"",0)</f>
        <v>1.3802659013245606E-2</v>
      </c>
      <c r="Z242" s="7" cm="1">
        <f t="array" ref="Z242">_xlfn.XLOOKUP($C242&amp;$D242&amp;$F242,[1]TEAMS!$C$1:$C$844&amp;[1]TEAMS!$D$1:$D$844&amp;[1]TEAMS!$F$1:$F$844,[1]TEAMS!AJ$1:AJ$844,"",0)</f>
        <v>1192</v>
      </c>
      <c r="AA242" s="7" cm="1">
        <f t="array" ref="AA242">_xlfn.XLOOKUP($C242&amp;$D242&amp;$F242,[1]TEAMS!$C$1:$C$844&amp;[1]TEAMS!$D$1:$D$844&amp;[1]TEAMS!$F$1:$F$844,[1]TEAMS!AR$1:AR$844,"",0)</f>
        <v>12.6</v>
      </c>
      <c r="AB242" s="8">
        <f t="shared" si="22"/>
        <v>0.75931243680485339</v>
      </c>
      <c r="AC242" s="7" cm="1">
        <f t="array" ref="AC242">_xlfn.XLOOKUP($C242&amp;$D242&amp;$F242,[1]TEAMS!$C$1:$C$844&amp;[1]TEAMS!$D$1:$D$844&amp;[1]TEAMS!$F$1:$F$844,[1]TEAMS!AL$1:AL$844,0,0)</f>
        <v>-0.7</v>
      </c>
      <c r="AD242" s="7" cm="1">
        <f t="array" ref="AD242">_xlfn.XLOOKUP($C242&amp;$D242&amp;$F242,[1]TEAMS!$C$1:$C$844&amp;[1]TEAMS!$D$1:$D$844&amp;[1]TEAMS!$F$1:$F$844,[1]TEAMS!AM$1:AM$844,0,0)</f>
        <v>1.5</v>
      </c>
      <c r="AE242" s="7" cm="1">
        <f t="array" ref="AE242">_xlfn.XLOOKUP($C242&amp;$D242&amp;$F242,[1]TEAMS!$C$1:$C$844&amp;[1]TEAMS!$D$1:$D$844&amp;[1]TEAMS!$F$1:$F$844,[1]TEAMS!AN$1:AN$844,0,0)</f>
        <v>0.8</v>
      </c>
      <c r="AF242" s="7"/>
      <c r="AG242" s="8">
        <f t="shared" si="25"/>
        <v>1.35</v>
      </c>
      <c r="AH242" s="8" cm="1">
        <f t="array" ref="AH242">IF(OR($AE242="",$Z242=""),0,SUMPRODUCT(--($C$2:$C$528=$C242),--($D$2:$D$528=$D242),$Z$2:$Z$528,$AE$2:$AE$528)/SUMIFS($Z$2:$Z$528,$C$2:$C$528,$C242,$D$2:$D$528,$D242))</f>
        <v>7.1094641051567233</v>
      </c>
      <c r="AI242" s="7" cm="1">
        <f t="array" ref="AI242">_xlfn.XLOOKUP($C242&amp;$D242&amp;$F242,[1]TEAMS!$C$1:$C$844&amp;[1]TEAMS!$D$1:$D$844&amp;[1]TEAMS!$F$1:$F$844,[1]TEAMS!AO$1:AO$844,"",0)</f>
        <v>-3.1</v>
      </c>
      <c r="AJ242" s="8">
        <f t="shared" si="26"/>
        <v>-0.34838709677419355</v>
      </c>
      <c r="AK242" s="8" cm="1">
        <f t="array" ref="AK242">IF(OR($AI242="",$Z242=""),0,SUMPRODUCT(--($C$2:$C$528=$C242),--($D$2:$D$528=$D242),$Z$2:$Z$528,$AI$2:$AI$528)/SUMIFS($Z$2:$Z$528,$C$2:$C$528,$C242,$D$2:$D$528,$D242))</f>
        <v>1.8302730030333676</v>
      </c>
      <c r="AL242" s="7" t="str" cm="1">
        <f t="array" ref="AL242">_xlfn.XLOOKUP($C242&amp;$D242&amp;$F242,[1]TEAMS!$C$1:$C$844&amp;[1]TEAMS!$D$1:$D$844&amp;[1]TEAMS!$F$1:$F$844,[1]TEAMS!AP$1:AP$844,"",0)</f>
        <v/>
      </c>
      <c r="AM242" s="8" t="str">
        <f t="shared" si="27"/>
        <v/>
      </c>
      <c r="AN242" s="8" cm="1">
        <f t="array" ref="AN242">IF(OR($AL242="",$Z242=""),0,SUMPRODUCT(--($C$2:$C$528=$C242),--($D$2:$D$528=$D242),$Z$2:$Z$528,$AL$2:$AL$528)/SUMIFS($Z$2:$Z$528,$C$2:$C$528,$C242,$D$2:$D$528,$D242))</f>
        <v>0</v>
      </c>
      <c r="AO242" s="7" cm="1">
        <f t="array" ref="AO242">_xlfn.XLOOKUP($C242&amp;$D242&amp;$F242,[1]TEAMS!$C$1:$C$844&amp;[1]TEAMS!$D$1:$D$844&amp;[1]TEAMS!$F$1:$F$844,[1]TEAMS!AQ$1:AQ$844,0,0)</f>
        <v>19.600000000000001</v>
      </c>
      <c r="AP242" s="7" cm="1">
        <f t="array" ref="AP242">_xlfn.XLOOKUP($C242&amp;$D242&amp;$F242,[1]TEAMS!$C$1:$C$844&amp;[1]TEAMS!$D$1:$D$844&amp;[1]TEAMS!$F$1:$F$844,[1]TEAMS!AS$1:AS$844,0,0)</f>
        <v>46.6</v>
      </c>
      <c r="AQ242" s="10" cm="1">
        <f t="array" ref="AQ242">_xlfn.XLOOKUP($C242&amp;$D242&amp;$F242,[1]TEAMS!$C$1:$C$844&amp;[1]TEAMS!$D$1:$D$844&amp;[1]TEAMS!$F$1:$F$844,[1]TEAMS!AT$1:AT$844,0,0)</f>
        <v>18.600000000000001</v>
      </c>
      <c r="AR242" s="10" cm="1">
        <f t="array" ref="AR242">_xlfn.XLOOKUP($C242&amp;$D242&amp;$F242,[1]TEAMS!$C$1:$C$844&amp;[1]TEAMS!$D$1:$D$844&amp;[1]TEAMS!$F$1:$F$844,[1]TEAMS!AU$1:AU$844,0,0)</f>
        <v>2.4</v>
      </c>
      <c r="AS242" s="10" cm="1">
        <f t="array" ref="AS242">_xlfn.XLOOKUP($C242&amp;$D242&amp;$F242,[1]TEAMS!$C$1:$C$844&amp;[1]TEAMS!$D$1:$D$844&amp;[1]TEAMS!$F$1:$F$844,[1]TEAMS!AV$1:AV$844,0,0)</f>
        <v>0.6</v>
      </c>
      <c r="AT242" s="10" cm="1">
        <f t="array" ref="AT242">_xlfn.XLOOKUP($C242&amp;$D242&amp;$F242,[1]TEAMS!$C$1:$C$844&amp;[1]TEAMS!$D$1:$D$844&amp;[1]TEAMS!$F$1:$F$844,[1]TEAMS!AW$1:AW$844,0,0)</f>
        <v>16.3</v>
      </c>
      <c r="AU242" s="10" cm="1">
        <f t="array" ref="AU242">_xlfn.XLOOKUP($C242&amp;$D242&amp;$F242,[1]TEAMS!$C$1:$C$844&amp;[1]TEAMS!$D$1:$D$844&amp;[1]TEAMS!$F$1:$F$844,[1]TEAMS!AX$1:AX$844,0,0)</f>
        <v>1.1411042944785277</v>
      </c>
      <c r="AV242" s="10" cm="1">
        <f t="array" ref="AV242">_xlfn.XLOOKUP($C242&amp;$D242&amp;$F242,[1]TEAMS!$C$1:$C$844&amp;[1]TEAMS!$D$1:$D$844&amp;[1]TEAMS!$F$1:$F$844,[1]TEAMS!AY$1:AY$844,0,0)</f>
        <v>3</v>
      </c>
      <c r="AW242" s="7"/>
      <c r="AX242" s="7"/>
      <c r="BB242" s="1" t="s">
        <v>251</v>
      </c>
      <c r="BC242" s="1">
        <v>2009</v>
      </c>
      <c r="BD242" s="1" t="s">
        <v>92</v>
      </c>
      <c r="BE242" s="7" t="s">
        <v>248</v>
      </c>
      <c r="BH242">
        <v>1080000</v>
      </c>
    </row>
    <row r="243" spans="1:60" x14ac:dyDescent="0.2">
      <c r="A243" s="1" t="str">
        <f t="shared" si="21"/>
        <v>2009-LAL-D.J. Mbenga</v>
      </c>
      <c r="B243" s="1" t="s">
        <v>251</v>
      </c>
      <c r="C243" s="1">
        <v>2009</v>
      </c>
      <c r="D243" s="1" t="s">
        <v>92</v>
      </c>
      <c r="E243" s="1" t="str">
        <f t="shared" si="23"/>
        <v>2009-LAL</v>
      </c>
      <c r="F243" s="7" t="s">
        <v>249</v>
      </c>
      <c r="G243" s="7" cm="1">
        <f t="array" ref="G243">_xlfn.XLOOKUP($C243&amp;$D243&amp;$F243,[1]TEAMS!$C$1:$C$844&amp;[1]TEAMS!$D$1:$D$844&amp;[1]TEAMS!$F$1:$F$844,[1]TEAMS!G$1:G$844,"",0)</f>
        <v>28</v>
      </c>
      <c r="H243" s="7" t="str" cm="1">
        <f t="array" ref="H243">_xlfn.XLOOKUP($C243&amp;$D243&amp;$F243,[1]TEAMS!$C$1:$C$844&amp;[1]TEAMS!$D$1:$D$844&amp;[1]TEAMS!$F$1:$F$844,[1]TEAMS!H$1:H$844,"",0)</f>
        <v>C</v>
      </c>
      <c r="I243" s="8" cm="1">
        <f t="array" ref="I243">_xlfn.XLOOKUP($C243&amp;$D243&amp;$F243,[1]TEAMS!$C$1:$C$844&amp;[1]TEAMS!$D$1:$D$844&amp;[1]TEAMS!$F$1:$F$844,[1]TEAMS!BG$1:BG$844,"",0)</f>
        <v>5</v>
      </c>
      <c r="J243" s="9">
        <f t="shared" si="24"/>
        <v>5</v>
      </c>
      <c r="K243" s="7" cm="1">
        <f t="array" ref="K243">_xlfn.XLOOKUP($C243&amp;$D243&amp;$F243,[1]TEAMS!$C$1:$C$844&amp;[1]TEAMS!$D$1:$D$844&amp;[1]TEAMS!$F$1:$F$844,[1]TEAMS!J$1:J$844,"",0)</f>
        <v>85</v>
      </c>
      <c r="L243" s="7" cm="1">
        <f t="array" ref="L243">_xlfn.XLOOKUP($C243&amp;$D243&amp;$F243,[1]TEAMS!$C$1:$C$844&amp;[1]TEAMS!$D$1:$D$844&amp;[1]TEAMS!$F$1:$F$844,[1]TEAMS!L$1:L$844,"",0)</f>
        <v>245</v>
      </c>
      <c r="M243" s="10" cm="1">
        <f t="array" ref="M243">_xlfn.XLOOKUP($C243&amp;$D243&amp;$F243,[1]TEAMS!$C$1:$C$844&amp;[1]TEAMS!$D$1:$D$844&amp;[1]TEAMS!$F$1:$F$844,[1]TEAMS!N$1:N$844,"",0)</f>
        <v>23.836938100730482</v>
      </c>
      <c r="N243" s="7" cm="1">
        <f t="array" ref="N243">_xlfn.XLOOKUP($C243&amp;$D243&amp;$F243,[1]TEAMS!$C$1:$C$844&amp;[1]TEAMS!$D$1:$D$844&amp;[1]TEAMS!$F$1:$F$844,[1]TEAMS!O$1:O$844,"",0)</f>
        <v>87</v>
      </c>
      <c r="O243" s="11" cm="1">
        <f t="array" ref="O243">_xlfn.XLOOKUP($C243&amp;$D243&amp;$F243,[1]TEAMS!$C$1:$C$844&amp;[1]TEAMS!$D$1:$D$844&amp;[1]TEAMS!$F$1:$F$844,[1]TEAMS!P$1:P$844,"",0)</f>
        <v>1.0235294117647058</v>
      </c>
      <c r="P243" s="10" cm="1">
        <f t="array" ref="P243">_xlfn.XLOOKUP($C243&amp;$D243&amp;$F243,[1]TEAMS!$C$1:$C$844&amp;[1]TEAMS!$D$1:$D$844&amp;[1]TEAMS!$F$1:$F$844,[1]TEAMS!R$1:R$844,"",0)</f>
        <v>28.455555555555556</v>
      </c>
      <c r="Q243" s="7" t="str" cm="1">
        <f t="array" ref="Q243">_xlfn.XLOOKUP($C243&amp;$D243&amp;$F243,[1]TEAMS!$C$1:$C$844&amp;[1]TEAMS!$D$1:$D$844&amp;[1]TEAMS!$F$1:$F$844,[1]TEAMS!S$1:S$844,"",0)</f>
        <v>cd</v>
      </c>
      <c r="R243" s="7" t="str" cm="1">
        <f t="array" ref="R243">_xlfn.XLOOKUP($C243&amp;$D243&amp;$F243,[1]TEAMS!$C$1:$C$844&amp;[1]TEAMS!$D$1:$D$844&amp;[1]TEAMS!$F$1:$F$844,[1]TEAMS!T$1:T$844,"",0)</f>
        <v>Congo (DR)</v>
      </c>
      <c r="S243" s="7" t="str" cm="1">
        <f t="array" ref="S243">_xlfn.XLOOKUP($C243&amp;$D243&amp;$F243,[1]TEAMS!$C$1:$C$844&amp;[1]TEAMS!$D$1:$D$844&amp;[1]TEAMS!$F$1:$F$844,[1]TEAMS!U$1:U$844,"",0)</f>
        <v>Africa</v>
      </c>
      <c r="T243" s="7" t="str" cm="1">
        <f t="array" ref="T243">_xlfn.XLOOKUP($C243&amp;$D243&amp;$F243,[1]TEAMS!$C$1:$C$844&amp;[1]TEAMS!$D$1:$D$844&amp;[1]TEAMS!$F$1:$F$844,[1]TEAMS!V$1:V$844,"",0)</f>
        <v>Africa</v>
      </c>
      <c r="U243" s="7" cm="1">
        <f t="array" ref="U243">_xlfn.XLOOKUP($C243&amp;$D243&amp;$F243,[1]TEAMS!$C$1:$C$844&amp;[1]TEAMS!$D$1:$D$844&amp;[1]TEAMS!$F$1:$F$844,[1]TEAMS!W$1:W$844,"",0)</f>
        <v>4</v>
      </c>
      <c r="V243" s="7" t="str" cm="1">
        <f t="array" ref="V243">_xlfn.XLOOKUP($C243&amp;$D243&amp;$F243,[1]TEAMS!$C$1:$C$844&amp;[1]TEAMS!$D$1:$D$844&amp;[1]TEAMS!$F$1:$F$844,[1]TEAMS!Z$1:Z$844,"",0)</f>
        <v>INTERNATIONAL</v>
      </c>
      <c r="W243" s="7" t="str" cm="1">
        <f t="array" ref="W243">_xlfn.XLOOKUP($C243&amp;$D243&amp;$F243,[1]TEAMS!$C$1:$C$844&amp;[1]TEAMS!$D$1:$D$844&amp;[1]TEAMS!$F$1:$F$844,[1]TEAMS!X$1:X$844,"",0)</f>
        <v>INT'L</v>
      </c>
      <c r="X243" s="7" cm="1">
        <f t="array" ref="X243">_xlfn.XLOOKUP($C243&amp;$D243&amp;$F243,[1]TEAMS!$C$1:$C$844&amp;[1]TEAMS!$D$1:$D$844&amp;[1]TEAMS!$F$1:$F$844,[1]TEAMS!AF$1:AF$844,"",0)</f>
        <v>880658</v>
      </c>
      <c r="Y243" s="8" cm="1">
        <f t="array" ref="Y243">_xlfn.XLOOKUP($C243&amp;$D243&amp;$F243,[1]TEAMS!$C$1:$C$844&amp;[1]TEAMS!$D$1:$D$844&amp;[1]TEAMS!$F$1:$F$844,[1]TEAMS!AG$1:AG$844,"",0)</f>
        <v>1.1255020445635972E-2</v>
      </c>
      <c r="Z243" s="7" cm="1">
        <f t="array" ref="Z243">_xlfn.XLOOKUP($C243&amp;$D243&amp;$F243,[1]TEAMS!$C$1:$C$844&amp;[1]TEAMS!$D$1:$D$844&amp;[1]TEAMS!$F$1:$F$844,[1]TEAMS!AJ$1:AJ$844,"",0)</f>
        <v>181</v>
      </c>
      <c r="AA243" s="7" cm="1">
        <f t="array" ref="AA243">_xlfn.XLOOKUP($C243&amp;$D243&amp;$F243,[1]TEAMS!$C$1:$C$844&amp;[1]TEAMS!$D$1:$D$844&amp;[1]TEAMS!$F$1:$F$844,[1]TEAMS!AR$1:AR$844,"",0)</f>
        <v>15.5</v>
      </c>
      <c r="AB243" s="8">
        <f t="shared" si="22"/>
        <v>0.14183518705763398</v>
      </c>
      <c r="AC243" s="7" cm="1">
        <f t="array" ref="AC243">_xlfn.XLOOKUP($C243&amp;$D243&amp;$F243,[1]TEAMS!$C$1:$C$844&amp;[1]TEAMS!$D$1:$D$844&amp;[1]TEAMS!$F$1:$F$844,[1]TEAMS!AL$1:AL$844,0,0)</f>
        <v>-0.1</v>
      </c>
      <c r="AD243" s="7" cm="1">
        <f t="array" ref="AD243">_xlfn.XLOOKUP($C243&amp;$D243&amp;$F243,[1]TEAMS!$C$1:$C$844&amp;[1]TEAMS!$D$1:$D$844&amp;[1]TEAMS!$F$1:$F$844,[1]TEAMS!AM$1:AM$844,0,0)</f>
        <v>0.4</v>
      </c>
      <c r="AE243" s="7" cm="1">
        <f t="array" ref="AE243">_xlfn.XLOOKUP($C243&amp;$D243&amp;$F243,[1]TEAMS!$C$1:$C$844&amp;[1]TEAMS!$D$1:$D$844&amp;[1]TEAMS!$F$1:$F$844,[1]TEAMS!AN$1:AN$844,0,0)</f>
        <v>0.3</v>
      </c>
      <c r="AF243" s="7"/>
      <c r="AG243" s="8">
        <f t="shared" si="25"/>
        <v>2.9355266666666671</v>
      </c>
      <c r="AH243" s="8" cm="1">
        <f t="array" ref="AH243">IF(OR($AE243="",$Z243=""),0,SUMPRODUCT(--($C$2:$C$528=$C243),--($D$2:$D$528=$D243),$Z$2:$Z$528,$AE$2:$AE$528)/SUMIFS($Z$2:$Z$528,$C$2:$C$528,$C243,$D$2:$D$528,$D243))</f>
        <v>7.1094641051567233</v>
      </c>
      <c r="AI243" s="7" cm="1">
        <f t="array" ref="AI243">_xlfn.XLOOKUP($C243&amp;$D243&amp;$F243,[1]TEAMS!$C$1:$C$844&amp;[1]TEAMS!$D$1:$D$844&amp;[1]TEAMS!$F$1:$F$844,[1]TEAMS!AO$1:AO$844,"",0)</f>
        <v>-1.5</v>
      </c>
      <c r="AJ243" s="8">
        <f t="shared" si="26"/>
        <v>-0.58710533333333337</v>
      </c>
      <c r="AK243" s="8" cm="1">
        <f t="array" ref="AK243">IF(OR($AI243="",$Z243=""),0,SUMPRODUCT(--($C$2:$C$528=$C243),--($D$2:$D$528=$D243),$Z$2:$Z$528,$AI$2:$AI$528)/SUMIFS($Z$2:$Z$528,$C$2:$C$528,$C243,$D$2:$D$528,$D243))</f>
        <v>1.8302730030333676</v>
      </c>
      <c r="AL243" s="7" t="str" cm="1">
        <f t="array" ref="AL243">_xlfn.XLOOKUP($C243&amp;$D243&amp;$F243,[1]TEAMS!$C$1:$C$844&amp;[1]TEAMS!$D$1:$D$844&amp;[1]TEAMS!$F$1:$F$844,[1]TEAMS!AP$1:AP$844,"",0)</f>
        <v/>
      </c>
      <c r="AM243" s="8" t="str">
        <f t="shared" si="27"/>
        <v/>
      </c>
      <c r="AN243" s="8" cm="1">
        <f t="array" ref="AN243">IF(OR($AL243="",$Z243=""),0,SUMPRODUCT(--($C$2:$C$528=$C243),--($D$2:$D$528=$D243),$Z$2:$Z$528,$AL$2:$AL$528)/SUMIFS($Z$2:$Z$528,$C$2:$C$528,$C243,$D$2:$D$528,$D243))</f>
        <v>0</v>
      </c>
      <c r="AO243" s="7" cm="1">
        <f t="array" ref="AO243">_xlfn.XLOOKUP($C243&amp;$D243&amp;$F243,[1]TEAMS!$C$1:$C$844&amp;[1]TEAMS!$D$1:$D$844&amp;[1]TEAMS!$F$1:$F$844,[1]TEAMS!AQ$1:AQ$844,0,0)</f>
        <v>17.8</v>
      </c>
      <c r="AP243" s="7" cm="1">
        <f t="array" ref="AP243">_xlfn.XLOOKUP($C243&amp;$D243&amp;$F243,[1]TEAMS!$C$1:$C$844&amp;[1]TEAMS!$D$1:$D$844&amp;[1]TEAMS!$F$1:$F$844,[1]TEAMS!AS$1:AS$844,0,0)</f>
        <v>50.4</v>
      </c>
      <c r="AQ243" s="10" cm="1">
        <f t="array" ref="AQ243">_xlfn.XLOOKUP($C243&amp;$D243&amp;$F243,[1]TEAMS!$C$1:$C$844&amp;[1]TEAMS!$D$1:$D$844&amp;[1]TEAMS!$F$1:$F$844,[1]TEAMS!AT$1:AT$844,0,0)</f>
        <v>7.2</v>
      </c>
      <c r="AR243" s="10" cm="1">
        <f t="array" ref="AR243">_xlfn.XLOOKUP($C243&amp;$D243&amp;$F243,[1]TEAMS!$C$1:$C$844&amp;[1]TEAMS!$D$1:$D$844&amp;[1]TEAMS!$F$1:$F$844,[1]TEAMS!AU$1:AU$844,0,0)</f>
        <v>2.8</v>
      </c>
      <c r="AS243" s="10" cm="1">
        <f t="array" ref="AS243">_xlfn.XLOOKUP($C243&amp;$D243&amp;$F243,[1]TEAMS!$C$1:$C$844&amp;[1]TEAMS!$D$1:$D$844&amp;[1]TEAMS!$F$1:$F$844,[1]TEAMS!AV$1:AV$844,0,0)</f>
        <v>10.199999999999999</v>
      </c>
      <c r="AT243" s="10" cm="1">
        <f t="array" ref="AT243">_xlfn.XLOOKUP($C243&amp;$D243&amp;$F243,[1]TEAMS!$C$1:$C$844&amp;[1]TEAMS!$D$1:$D$844&amp;[1]TEAMS!$F$1:$F$844,[1]TEAMS!AW$1:AW$844,0,0)</f>
        <v>17.7</v>
      </c>
      <c r="AU243" s="10" cm="1">
        <f t="array" ref="AU243">_xlfn.XLOOKUP($C243&amp;$D243&amp;$F243,[1]TEAMS!$C$1:$C$844&amp;[1]TEAMS!$D$1:$D$844&amp;[1]TEAMS!$F$1:$F$844,[1]TEAMS!AX$1:AX$844,0,0)</f>
        <v>0.40677966101694918</v>
      </c>
      <c r="AV243" s="10" cm="1">
        <f t="array" ref="AV243">_xlfn.XLOOKUP($C243&amp;$D243&amp;$F243,[1]TEAMS!$C$1:$C$844&amp;[1]TEAMS!$D$1:$D$844&amp;[1]TEAMS!$F$1:$F$844,[1]TEAMS!AY$1:AY$844,0,0)</f>
        <v>13</v>
      </c>
      <c r="AW243" s="7"/>
      <c r="AX243" s="7"/>
      <c r="BB243" s="1" t="s">
        <v>251</v>
      </c>
      <c r="BC243" s="1">
        <v>2009</v>
      </c>
      <c r="BD243" s="1" t="s">
        <v>92</v>
      </c>
      <c r="BE243" s="7" t="s">
        <v>249</v>
      </c>
      <c r="BH243">
        <v>880658</v>
      </c>
    </row>
    <row r="244" spans="1:60" x14ac:dyDescent="0.2">
      <c r="A244" s="1" t="str">
        <f t="shared" si="21"/>
        <v>2009-LAL-Josh Powell</v>
      </c>
      <c r="B244" s="1" t="s">
        <v>251</v>
      </c>
      <c r="C244" s="1">
        <v>2009</v>
      </c>
      <c r="D244" s="1" t="s">
        <v>92</v>
      </c>
      <c r="E244" s="1" t="str">
        <f t="shared" si="23"/>
        <v>2009-LAL</v>
      </c>
      <c r="F244" s="7" t="s">
        <v>250</v>
      </c>
      <c r="G244" s="7" cm="1">
        <f t="array" ref="G244">_xlfn.XLOOKUP($C244&amp;$D244&amp;$F244,[1]TEAMS!$C$1:$C$844&amp;[1]TEAMS!$D$1:$D$844&amp;[1]TEAMS!$F$1:$F$844,[1]TEAMS!G$1:G$844,"",0)</f>
        <v>21</v>
      </c>
      <c r="H244" s="7" t="str" cm="1">
        <f t="array" ref="H244">_xlfn.XLOOKUP($C244&amp;$D244&amp;$F244,[1]TEAMS!$C$1:$C$844&amp;[1]TEAMS!$D$1:$D$844&amp;[1]TEAMS!$F$1:$F$844,[1]TEAMS!H$1:H$844,"",0)</f>
        <v>PF</v>
      </c>
      <c r="I244" s="8" cm="1">
        <f t="array" ref="I244">_xlfn.XLOOKUP($C244&amp;$D244&amp;$F244,[1]TEAMS!$C$1:$C$844&amp;[1]TEAMS!$D$1:$D$844&amp;[1]TEAMS!$F$1:$F$844,[1]TEAMS!BG$1:BG$844,"",0)</f>
        <v>4</v>
      </c>
      <c r="J244" s="9">
        <f t="shared" si="24"/>
        <v>4</v>
      </c>
      <c r="K244" s="7" cm="1">
        <f t="array" ref="K244">_xlfn.XLOOKUP($C244&amp;$D244&amp;$F244,[1]TEAMS!$C$1:$C$844&amp;[1]TEAMS!$D$1:$D$844&amp;[1]TEAMS!$F$1:$F$844,[1]TEAMS!J$1:J$844,"",0)</f>
        <v>81</v>
      </c>
      <c r="L244" s="7" cm="1">
        <f t="array" ref="L244">_xlfn.XLOOKUP($C244&amp;$D244&amp;$F244,[1]TEAMS!$C$1:$C$844&amp;[1]TEAMS!$D$1:$D$844&amp;[1]TEAMS!$F$1:$F$844,[1]TEAMS!L$1:L$844,"",0)</f>
        <v>225</v>
      </c>
      <c r="M244" s="10" cm="1">
        <f t="array" ref="M244">_xlfn.XLOOKUP($C244&amp;$D244&amp;$F244,[1]TEAMS!$C$1:$C$844&amp;[1]TEAMS!$D$1:$D$844&amp;[1]TEAMS!$F$1:$F$844,[1]TEAMS!N$1:N$844,"",0)</f>
        <v>24.106530861087002</v>
      </c>
      <c r="N244" s="7" cm="1">
        <f t="array" ref="N244">_xlfn.XLOOKUP($C244&amp;$D244&amp;$F244,[1]TEAMS!$C$1:$C$844&amp;[1]TEAMS!$D$1:$D$844&amp;[1]TEAMS!$F$1:$F$844,[1]TEAMS!O$1:O$844,"",0)</f>
        <v>86</v>
      </c>
      <c r="O244" s="11" cm="1">
        <f t="array" ref="O244">_xlfn.XLOOKUP($C244&amp;$D244&amp;$F244,[1]TEAMS!$C$1:$C$844&amp;[1]TEAMS!$D$1:$D$844&amp;[1]TEAMS!$F$1:$F$844,[1]TEAMS!P$1:P$844,"",0)</f>
        <v>1.0617283950617284</v>
      </c>
      <c r="P244" s="10" cm="1">
        <f t="array" ref="P244">_xlfn.XLOOKUP($C244&amp;$D244&amp;$F244,[1]TEAMS!$C$1:$C$844&amp;[1]TEAMS!$D$1:$D$844&amp;[1]TEAMS!$F$1:$F$844,[1]TEAMS!R$1:R$844,"",0)</f>
        <v>26.386111111111113</v>
      </c>
      <c r="Q244" s="7" t="str" cm="1">
        <f t="array" ref="Q244">_xlfn.XLOOKUP($C244&amp;$D244&amp;$F244,[1]TEAMS!$C$1:$C$844&amp;[1]TEAMS!$D$1:$D$844&amp;[1]TEAMS!$F$1:$F$844,[1]TEAMS!S$1:S$844,"",0)</f>
        <v>us</v>
      </c>
      <c r="R244" s="7" t="str" cm="1">
        <f t="array" ref="R244">_xlfn.XLOOKUP($C244&amp;$D244&amp;$F244,[1]TEAMS!$C$1:$C$844&amp;[1]TEAMS!$D$1:$D$844&amp;[1]TEAMS!$F$1:$F$844,[1]TEAMS!T$1:T$844,"",0)</f>
        <v>United States</v>
      </c>
      <c r="S244" s="7" t="str" cm="1">
        <f t="array" ref="S244">_xlfn.XLOOKUP($C244&amp;$D244&amp;$F244,[1]TEAMS!$C$1:$C$844&amp;[1]TEAMS!$D$1:$D$844&amp;[1]TEAMS!$F$1:$F$844,[1]TEAMS!U$1:U$844,"",0)</f>
        <v>North America</v>
      </c>
      <c r="T244" s="7" t="str" cm="1">
        <f t="array" ref="T244">_xlfn.XLOOKUP($C244&amp;$D244&amp;$F244,[1]TEAMS!$C$1:$C$844&amp;[1]TEAMS!$D$1:$D$844&amp;[1]TEAMS!$F$1:$F$844,[1]TEAMS!V$1:V$844,"",0)</f>
        <v>Americas</v>
      </c>
      <c r="U244" s="7" cm="1">
        <f t="array" ref="U244">_xlfn.XLOOKUP($C244&amp;$D244&amp;$F244,[1]TEAMS!$C$1:$C$844&amp;[1]TEAMS!$D$1:$D$844&amp;[1]TEAMS!$F$1:$F$844,[1]TEAMS!W$1:W$844,"",0)</f>
        <v>3</v>
      </c>
      <c r="V244" s="7" t="str" cm="1">
        <f t="array" ref="V244">_xlfn.XLOOKUP($C244&amp;$D244&amp;$F244,[1]TEAMS!$C$1:$C$844&amp;[1]TEAMS!$D$1:$D$844&amp;[1]TEAMS!$F$1:$F$844,[1]TEAMS!Z$1:Z$844,"",0)</f>
        <v>NC State</v>
      </c>
      <c r="W244" s="7" t="str" cm="1">
        <f t="array" ref="W244">_xlfn.XLOOKUP($C244&amp;$D244&amp;$F244,[1]TEAMS!$C$1:$C$844&amp;[1]TEAMS!$D$1:$D$844&amp;[1]TEAMS!$F$1:$F$844,[1]TEAMS!X$1:X$844,"",0)</f>
        <v>ACC</v>
      </c>
      <c r="X244" s="7" cm="1">
        <f t="array" ref="X244">_xlfn.XLOOKUP($C244&amp;$D244&amp;$F244,[1]TEAMS!$C$1:$C$844&amp;[1]TEAMS!$D$1:$D$844&amp;[1]TEAMS!$F$1:$F$844,[1]TEAMS!AF$1:AF$844,"",0)</f>
        <v>854957</v>
      </c>
      <c r="Y244" s="8" cm="1">
        <f t="array" ref="Y244">_xlfn.XLOOKUP($C244&amp;$D244&amp;$F244,[1]TEAMS!$C$1:$C$844&amp;[1]TEAMS!$D$1:$D$844&amp;[1]TEAMS!$F$1:$F$844,[1]TEAMS!AG$1:AG$844,"",0)</f>
        <v>1.0926555501840208E-2</v>
      </c>
      <c r="Z244" s="7" cm="1">
        <f t="array" ref="Z244">_xlfn.XLOOKUP($C244&amp;$D244&amp;$F244,[1]TEAMS!$C$1:$C$844&amp;[1]TEAMS!$D$1:$D$844&amp;[1]TEAMS!$F$1:$F$844,[1]TEAMS!AJ$1:AJ$844,"",0)</f>
        <v>703</v>
      </c>
      <c r="AA244" s="7" cm="1">
        <f t="array" ref="AA244">_xlfn.XLOOKUP($C244&amp;$D244&amp;$F244,[1]TEAMS!$C$1:$C$844&amp;[1]TEAMS!$D$1:$D$844&amp;[1]TEAMS!$F$1:$F$844,[1]TEAMS!AR$1:AR$844,"",0)</f>
        <v>13.9</v>
      </c>
      <c r="AB244" s="8">
        <f t="shared" si="22"/>
        <v>0.49401921132457033</v>
      </c>
      <c r="AC244" s="7" cm="1">
        <f t="array" ref="AC244">_xlfn.XLOOKUP($C244&amp;$D244&amp;$F244,[1]TEAMS!$C$1:$C$844&amp;[1]TEAMS!$D$1:$D$844&amp;[1]TEAMS!$F$1:$F$844,[1]TEAMS!AL$1:AL$844,0,0)</f>
        <v>-0.3</v>
      </c>
      <c r="AD244" s="7" cm="1">
        <f t="array" ref="AD244">_xlfn.XLOOKUP($C244&amp;$D244&amp;$F244,[1]TEAMS!$C$1:$C$844&amp;[1]TEAMS!$D$1:$D$844&amp;[1]TEAMS!$F$1:$F$844,[1]TEAMS!AM$1:AM$844,0,0)</f>
        <v>0.9</v>
      </c>
      <c r="AE244" s="7" cm="1">
        <f t="array" ref="AE244">_xlfn.XLOOKUP($C244&amp;$D244&amp;$F244,[1]TEAMS!$C$1:$C$844&amp;[1]TEAMS!$D$1:$D$844&amp;[1]TEAMS!$F$1:$F$844,[1]TEAMS!AN$1:AN$844,0,0)</f>
        <v>0.6</v>
      </c>
      <c r="AF244" s="7"/>
      <c r="AG244" s="8">
        <f t="shared" si="25"/>
        <v>1.4249283333333334</v>
      </c>
      <c r="AH244" s="8" cm="1">
        <f t="array" ref="AH244">IF(OR($AE244="",$Z244=""),0,SUMPRODUCT(--($C$2:$C$528=$C244),--($D$2:$D$528=$D244),$Z$2:$Z$528,$AE$2:$AE$528)/SUMIFS($Z$2:$Z$528,$C$2:$C$528,$C244,$D$2:$D$528,$D244))</f>
        <v>7.1094641051567233</v>
      </c>
      <c r="AI244" s="7" cm="1">
        <f t="array" ref="AI244">_xlfn.XLOOKUP($C244&amp;$D244&amp;$F244,[1]TEAMS!$C$1:$C$844&amp;[1]TEAMS!$D$1:$D$844&amp;[1]TEAMS!$F$1:$F$844,[1]TEAMS!AO$1:AO$844,"",0)</f>
        <v>-7.9</v>
      </c>
      <c r="AJ244" s="8">
        <f t="shared" si="26"/>
        <v>-0.10822240506329113</v>
      </c>
      <c r="AK244" s="8" cm="1">
        <f t="array" ref="AK244">IF(OR($AI244="",$Z244=""),0,SUMPRODUCT(--($C$2:$C$528=$C244),--($D$2:$D$528=$D244),$Z$2:$Z$528,$AI$2:$AI$528)/SUMIFS($Z$2:$Z$528,$C$2:$C$528,$C244,$D$2:$D$528,$D244))</f>
        <v>1.8302730030333676</v>
      </c>
      <c r="AL244" s="7" t="str" cm="1">
        <f t="array" ref="AL244">_xlfn.XLOOKUP($C244&amp;$D244&amp;$F244,[1]TEAMS!$C$1:$C$844&amp;[1]TEAMS!$D$1:$D$844&amp;[1]TEAMS!$F$1:$F$844,[1]TEAMS!AP$1:AP$844,"",0)</f>
        <v/>
      </c>
      <c r="AM244" s="8" t="str">
        <f t="shared" si="27"/>
        <v/>
      </c>
      <c r="AN244" s="8" cm="1">
        <f t="array" ref="AN244">IF(OR($AL244="",$Z244=""),0,SUMPRODUCT(--($C$2:$C$528=$C244),--($D$2:$D$528=$D244),$Z$2:$Z$528,$AL$2:$AL$528)/SUMIFS($Z$2:$Z$528,$C$2:$C$528,$C244,$D$2:$D$528,$D244))</f>
        <v>0</v>
      </c>
      <c r="AO244" s="7" cm="1">
        <f t="array" ref="AO244">_xlfn.XLOOKUP($C244&amp;$D244&amp;$F244,[1]TEAMS!$C$1:$C$844&amp;[1]TEAMS!$D$1:$D$844&amp;[1]TEAMS!$F$1:$F$844,[1]TEAMS!AQ$1:AQ$844,0,0)</f>
        <v>19.5</v>
      </c>
      <c r="AP244" s="7" cm="1">
        <f t="array" ref="AP244">_xlfn.XLOOKUP($C244&amp;$D244&amp;$F244,[1]TEAMS!$C$1:$C$844&amp;[1]TEAMS!$D$1:$D$844&amp;[1]TEAMS!$F$1:$F$844,[1]TEAMS!AS$1:AS$844,0,0)</f>
        <v>47.9</v>
      </c>
      <c r="AQ244" s="10" cm="1">
        <f t="array" ref="AQ244">_xlfn.XLOOKUP($C244&amp;$D244&amp;$F244,[1]TEAMS!$C$1:$C$844&amp;[1]TEAMS!$D$1:$D$844&amp;[1]TEAMS!$F$1:$F$844,[1]TEAMS!AT$1:AT$844,0,0)</f>
        <v>5.6</v>
      </c>
      <c r="AR244" s="10" cm="1">
        <f t="array" ref="AR244">_xlfn.XLOOKUP($C244&amp;$D244&amp;$F244,[1]TEAMS!$C$1:$C$844&amp;[1]TEAMS!$D$1:$D$844&amp;[1]TEAMS!$F$1:$F$844,[1]TEAMS!AU$1:AU$844,0,0)</f>
        <v>0.7</v>
      </c>
      <c r="AS244" s="10" cm="1">
        <f t="array" ref="AS244">_xlfn.XLOOKUP($C244&amp;$D244&amp;$F244,[1]TEAMS!$C$1:$C$844&amp;[1]TEAMS!$D$1:$D$844&amp;[1]TEAMS!$F$1:$F$844,[1]TEAMS!AV$1:AV$844,0,0)</f>
        <v>1.9</v>
      </c>
      <c r="AT244" s="10" cm="1">
        <f t="array" ref="AT244">_xlfn.XLOOKUP($C244&amp;$D244&amp;$F244,[1]TEAMS!$C$1:$C$844&amp;[1]TEAMS!$D$1:$D$844&amp;[1]TEAMS!$F$1:$F$844,[1]TEAMS!AW$1:AW$844,0,0)</f>
        <v>16.3</v>
      </c>
      <c r="AU244" s="10" cm="1">
        <f t="array" ref="AU244">_xlfn.XLOOKUP($C244&amp;$D244&amp;$F244,[1]TEAMS!$C$1:$C$844&amp;[1]TEAMS!$D$1:$D$844&amp;[1]TEAMS!$F$1:$F$844,[1]TEAMS!AX$1:AX$844,0,0)</f>
        <v>0.34355828220858892</v>
      </c>
      <c r="AV244" s="10" cm="1">
        <f t="array" ref="AV244">_xlfn.XLOOKUP($C244&amp;$D244&amp;$F244,[1]TEAMS!$C$1:$C$844&amp;[1]TEAMS!$D$1:$D$844&amp;[1]TEAMS!$F$1:$F$844,[1]TEAMS!AY$1:AY$844,0,0)</f>
        <v>2.5999999999999996</v>
      </c>
      <c r="AW244" s="7"/>
      <c r="AX244" s="7"/>
      <c r="BB244" s="1" t="s">
        <v>251</v>
      </c>
      <c r="BC244" s="1">
        <v>2009</v>
      </c>
      <c r="BD244" s="1" t="s">
        <v>92</v>
      </c>
      <c r="BE244" s="7" t="s">
        <v>250</v>
      </c>
      <c r="BH244">
        <v>854957</v>
      </c>
    </row>
    <row r="245" spans="1:60" x14ac:dyDescent="0.2">
      <c r="A245" s="1" t="str">
        <f t="shared" si="21"/>
        <v>2009-LAL-Shannon Brown</v>
      </c>
      <c r="B245" s="1" t="s">
        <v>251</v>
      </c>
      <c r="C245" s="1">
        <v>2009</v>
      </c>
      <c r="D245" s="1" t="s">
        <v>92</v>
      </c>
      <c r="E245" s="1" t="str">
        <f t="shared" si="23"/>
        <v>2009-LAL</v>
      </c>
      <c r="F245" s="7" t="s">
        <v>191</v>
      </c>
      <c r="G245" s="7" cm="1">
        <f t="array" ref="G245">_xlfn.XLOOKUP($C245&amp;$D245&amp;$F245,[1]TEAMS!$C$1:$C$844&amp;[1]TEAMS!$D$1:$D$844&amp;[1]TEAMS!$F$1:$F$844,[1]TEAMS!G$1:G$844,"",0)</f>
        <v>12</v>
      </c>
      <c r="H245" s="7" t="str" cm="1">
        <f t="array" ref="H245">_xlfn.XLOOKUP($C245&amp;$D245&amp;$F245,[1]TEAMS!$C$1:$C$844&amp;[1]TEAMS!$D$1:$D$844&amp;[1]TEAMS!$F$1:$F$844,[1]TEAMS!H$1:H$844,"",0)</f>
        <v>SG</v>
      </c>
      <c r="I245" s="8" cm="1">
        <f t="array" ref="I245">_xlfn.XLOOKUP($C245&amp;$D245&amp;$F245,[1]TEAMS!$C$1:$C$844&amp;[1]TEAMS!$D$1:$D$844&amp;[1]TEAMS!$F$1:$F$844,[1]TEAMS!BG$1:BG$844,"",0)</f>
        <v>1.1599999999999999</v>
      </c>
      <c r="J245" s="9">
        <f t="shared" si="24"/>
        <v>1</v>
      </c>
      <c r="K245" s="7" cm="1">
        <f t="array" ref="K245">_xlfn.XLOOKUP($C245&amp;$D245&amp;$F245,[1]TEAMS!$C$1:$C$844&amp;[1]TEAMS!$D$1:$D$844&amp;[1]TEAMS!$F$1:$F$844,[1]TEAMS!J$1:J$844,"",0)</f>
        <v>76</v>
      </c>
      <c r="L245" s="7" cm="1">
        <f t="array" ref="L245">_xlfn.XLOOKUP($C245&amp;$D245&amp;$F245,[1]TEAMS!$C$1:$C$844&amp;[1]TEAMS!$D$1:$D$844&amp;[1]TEAMS!$F$1:$F$844,[1]TEAMS!L$1:L$844,"",0)</f>
        <v>205</v>
      </c>
      <c r="M245" s="10" cm="1">
        <f t="array" ref="M245">_xlfn.XLOOKUP($C245&amp;$D245&amp;$F245,[1]TEAMS!$C$1:$C$844&amp;[1]TEAMS!$D$1:$D$844&amp;[1]TEAMS!$F$1:$F$844,[1]TEAMS!N$1:N$844,"",0)</f>
        <v>24.948756956614591</v>
      </c>
      <c r="N245" s="7" cm="1">
        <f t="array" ref="N245">_xlfn.XLOOKUP($C245&amp;$D245&amp;$F245,[1]TEAMS!$C$1:$C$844&amp;[1]TEAMS!$D$1:$D$844&amp;[1]TEAMS!$F$1:$F$844,[1]TEAMS!O$1:O$844,"",0)</f>
        <v>79</v>
      </c>
      <c r="O245" s="11" cm="1">
        <f t="array" ref="O245">_xlfn.XLOOKUP($C245&amp;$D245&amp;$F245,[1]TEAMS!$C$1:$C$844&amp;[1]TEAMS!$D$1:$D$844&amp;[1]TEAMS!$F$1:$F$844,[1]TEAMS!P$1:P$844,"",0)</f>
        <v>1.0394736842105263</v>
      </c>
      <c r="P245" s="10" cm="1">
        <f t="array" ref="P245">_xlfn.XLOOKUP($C245&amp;$D245&amp;$F245,[1]TEAMS!$C$1:$C$844&amp;[1]TEAMS!$D$1:$D$844&amp;[1]TEAMS!$F$1:$F$844,[1]TEAMS!R$1:R$844,"",0)</f>
        <v>23.541666666666668</v>
      </c>
      <c r="Q245" s="7" t="str" cm="1">
        <f t="array" ref="Q245">_xlfn.XLOOKUP($C245&amp;$D245&amp;$F245,[1]TEAMS!$C$1:$C$844&amp;[1]TEAMS!$D$1:$D$844&amp;[1]TEAMS!$F$1:$F$844,[1]TEAMS!S$1:S$844,"",0)</f>
        <v>us</v>
      </c>
      <c r="R245" s="7" t="str" cm="1">
        <f t="array" ref="R245">_xlfn.XLOOKUP($C245&amp;$D245&amp;$F245,[1]TEAMS!$C$1:$C$844&amp;[1]TEAMS!$D$1:$D$844&amp;[1]TEAMS!$F$1:$F$844,[1]TEAMS!T$1:T$844,"",0)</f>
        <v>United States</v>
      </c>
      <c r="S245" s="7" t="str" cm="1">
        <f t="array" ref="S245">_xlfn.XLOOKUP($C245&amp;$D245&amp;$F245,[1]TEAMS!$C$1:$C$844&amp;[1]TEAMS!$D$1:$D$844&amp;[1]TEAMS!$F$1:$F$844,[1]TEAMS!U$1:U$844,"",0)</f>
        <v>North America</v>
      </c>
      <c r="T245" s="7" t="str" cm="1">
        <f t="array" ref="T245">_xlfn.XLOOKUP($C245&amp;$D245&amp;$F245,[1]TEAMS!$C$1:$C$844&amp;[1]TEAMS!$D$1:$D$844&amp;[1]TEAMS!$F$1:$F$844,[1]TEAMS!V$1:V$844,"",0)</f>
        <v>Americas</v>
      </c>
      <c r="U245" s="7" cm="1">
        <f t="array" ref="U245">_xlfn.XLOOKUP($C245&amp;$D245&amp;$F245,[1]TEAMS!$C$1:$C$844&amp;[1]TEAMS!$D$1:$D$844&amp;[1]TEAMS!$F$1:$F$844,[1]TEAMS!W$1:W$844,"",0)</f>
        <v>2</v>
      </c>
      <c r="V245" s="7" t="str" cm="1">
        <f t="array" ref="V245">_xlfn.XLOOKUP($C245&amp;$D245&amp;$F245,[1]TEAMS!$C$1:$C$844&amp;[1]TEAMS!$D$1:$D$844&amp;[1]TEAMS!$F$1:$F$844,[1]TEAMS!Z$1:Z$844,"",0)</f>
        <v>Michigan State</v>
      </c>
      <c r="W245" s="7" t="str" cm="1">
        <f t="array" ref="W245">_xlfn.XLOOKUP($C245&amp;$D245&amp;$F245,[1]TEAMS!$C$1:$C$844&amp;[1]TEAMS!$D$1:$D$844&amp;[1]TEAMS!$F$1:$F$844,[1]TEAMS!X$1:X$844,"",0)</f>
        <v>BIG10</v>
      </c>
      <c r="X245" s="7" cm="1">
        <f t="array" ref="X245">_xlfn.XLOOKUP($C245&amp;$D245&amp;$F245,[1]TEAMS!$C$1:$C$844&amp;[1]TEAMS!$D$1:$D$844&amp;[1]TEAMS!$F$1:$F$844,[1]TEAMS!AF$1:AF$844,"",0)</f>
        <v>797581</v>
      </c>
      <c r="Y245" s="8" cm="1">
        <f t="array" ref="Y245">_xlfn.XLOOKUP($C245&amp;$D245&amp;$F245,[1]TEAMS!$C$1:$C$844&amp;[1]TEAMS!$D$1:$D$844&amp;[1]TEAMS!$F$1:$F$844,[1]TEAMS!AG$1:AG$844,"",0)</f>
        <v>1.0193276461521707E-2</v>
      </c>
      <c r="Z245" s="7" cm="1">
        <f t="array" ref="Z245">_xlfn.XLOOKUP($C245&amp;$D245&amp;$F245,[1]TEAMS!$C$1:$C$844&amp;[1]TEAMS!$D$1:$D$844&amp;[1]TEAMS!$F$1:$F$844,[1]TEAMS!AJ$1:AJ$844,"",0)</f>
        <v>136</v>
      </c>
      <c r="AA245" s="7" cm="1">
        <f t="array" ref="AA245">_xlfn.XLOOKUP($C245&amp;$D245&amp;$F245,[1]TEAMS!$C$1:$C$844&amp;[1]TEAMS!$D$1:$D$844&amp;[1]TEAMS!$F$1:$F$844,[1]TEAMS!AR$1:AR$844,"",0)</f>
        <v>22.2</v>
      </c>
      <c r="AB245" s="8">
        <f t="shared" si="22"/>
        <v>0.15263902932254803</v>
      </c>
      <c r="AC245" s="7" cm="1">
        <f t="array" ref="AC245">_xlfn.XLOOKUP($C245&amp;$D245&amp;$F245,[1]TEAMS!$C$1:$C$844&amp;[1]TEAMS!$D$1:$D$844&amp;[1]TEAMS!$F$1:$F$844,[1]TEAMS!AL$1:AL$844,0,0)</f>
        <v>0.2</v>
      </c>
      <c r="AD245" s="7" cm="1">
        <f t="array" ref="AD245">_xlfn.XLOOKUP($C245&amp;$D245&amp;$F245,[1]TEAMS!$C$1:$C$844&amp;[1]TEAMS!$D$1:$D$844&amp;[1]TEAMS!$F$1:$F$844,[1]TEAMS!AM$1:AM$844,0,0)</f>
        <v>0.2</v>
      </c>
      <c r="AE245" s="7" cm="1">
        <f t="array" ref="AE245">_xlfn.XLOOKUP($C245&amp;$D245&amp;$F245,[1]TEAMS!$C$1:$C$844&amp;[1]TEAMS!$D$1:$D$844&amp;[1]TEAMS!$F$1:$F$844,[1]TEAMS!AN$1:AN$844,0,0)</f>
        <v>0.4</v>
      </c>
      <c r="AF245" s="7"/>
      <c r="AG245" s="8">
        <f t="shared" si="25"/>
        <v>1.9939524999999998</v>
      </c>
      <c r="AH245" s="8" cm="1">
        <f t="array" ref="AH245">IF(OR($AE245="",$Z245=""),0,SUMPRODUCT(--($C$2:$C$528=$C245),--($D$2:$D$528=$D245),$Z$2:$Z$528,$AE$2:$AE$528)/SUMIFS($Z$2:$Z$528,$C$2:$C$528,$C245,$D$2:$D$528,$D245))</f>
        <v>7.1094641051567233</v>
      </c>
      <c r="AI245" s="7" cm="1">
        <f t="array" ref="AI245">_xlfn.XLOOKUP($C245&amp;$D245&amp;$F245,[1]TEAMS!$C$1:$C$844&amp;[1]TEAMS!$D$1:$D$844&amp;[1]TEAMS!$F$1:$F$844,[1]TEAMS!AO$1:AO$844,"",0)</f>
        <v>-3</v>
      </c>
      <c r="AJ245" s="8">
        <f t="shared" si="26"/>
        <v>-0.26586033333333331</v>
      </c>
      <c r="AK245" s="8" cm="1">
        <f t="array" ref="AK245">IF(OR($AI245="",$Z245=""),0,SUMPRODUCT(--($C$2:$C$528=$C245),--($D$2:$D$528=$D245),$Z$2:$Z$528,$AI$2:$AI$528)/SUMIFS($Z$2:$Z$528,$C$2:$C$528,$C245,$D$2:$D$528,$D245))</f>
        <v>1.8302730030333676</v>
      </c>
      <c r="AL245" s="7" t="str" cm="1">
        <f t="array" ref="AL245">_xlfn.XLOOKUP($C245&amp;$D245&amp;$F245,[1]TEAMS!$C$1:$C$844&amp;[1]TEAMS!$D$1:$D$844&amp;[1]TEAMS!$F$1:$F$844,[1]TEAMS!AP$1:AP$844,"",0)</f>
        <v/>
      </c>
      <c r="AM245" s="8" t="str">
        <f t="shared" si="27"/>
        <v/>
      </c>
      <c r="AN245" s="8" cm="1">
        <f t="array" ref="AN245">IF(OR($AL245="",$Z245=""),0,SUMPRODUCT(--($C$2:$C$528=$C245),--($D$2:$D$528=$D245),$Z$2:$Z$528,$AL$2:$AL$528)/SUMIFS($Z$2:$Z$528,$C$2:$C$528,$C245,$D$2:$D$528,$D245))</f>
        <v>0</v>
      </c>
      <c r="AO245" s="7" cm="1">
        <f t="array" ref="AO245">_xlfn.XLOOKUP($C245&amp;$D245&amp;$F245,[1]TEAMS!$C$1:$C$844&amp;[1]TEAMS!$D$1:$D$844&amp;[1]TEAMS!$F$1:$F$844,[1]TEAMS!AQ$1:AQ$844,0,0)</f>
        <v>17.8</v>
      </c>
      <c r="AP245" s="7" cm="1">
        <f t="array" ref="AP245">_xlfn.XLOOKUP($C245&amp;$D245&amp;$F245,[1]TEAMS!$C$1:$C$844&amp;[1]TEAMS!$D$1:$D$844&amp;[1]TEAMS!$F$1:$F$844,[1]TEAMS!AS$1:AS$844,0,0)</f>
        <v>63.1</v>
      </c>
      <c r="AQ245" s="10" cm="1">
        <f t="array" ref="AQ245">_xlfn.XLOOKUP($C245&amp;$D245&amp;$F245,[1]TEAMS!$C$1:$C$844&amp;[1]TEAMS!$D$1:$D$844&amp;[1]TEAMS!$F$1:$F$844,[1]TEAMS!AT$1:AT$844,0,0)</f>
        <v>10.9</v>
      </c>
      <c r="AR245" s="10" cm="1">
        <f t="array" ref="AR245">_xlfn.XLOOKUP($C245&amp;$D245&amp;$F245,[1]TEAMS!$C$1:$C$844&amp;[1]TEAMS!$D$1:$D$844&amp;[1]TEAMS!$F$1:$F$844,[1]TEAMS!AU$1:AU$844,0,0)</f>
        <v>1.5</v>
      </c>
      <c r="AS245" s="10" cm="1">
        <f t="array" ref="AS245">_xlfn.XLOOKUP($C245&amp;$D245&amp;$F245,[1]TEAMS!$C$1:$C$844&amp;[1]TEAMS!$D$1:$D$844&amp;[1]TEAMS!$F$1:$F$844,[1]TEAMS!AV$1:AV$844,0,0)</f>
        <v>1.1000000000000001</v>
      </c>
      <c r="AT245" s="10" cm="1">
        <f t="array" ref="AT245">_xlfn.XLOOKUP($C245&amp;$D245&amp;$F245,[1]TEAMS!$C$1:$C$844&amp;[1]TEAMS!$D$1:$D$844&amp;[1]TEAMS!$F$1:$F$844,[1]TEAMS!AW$1:AW$844,0,0)</f>
        <v>16.399999999999999</v>
      </c>
      <c r="AU245" s="10" cm="1">
        <f t="array" ref="AU245">_xlfn.XLOOKUP($C245&amp;$D245&amp;$F245,[1]TEAMS!$C$1:$C$844&amp;[1]TEAMS!$D$1:$D$844&amp;[1]TEAMS!$F$1:$F$844,[1]TEAMS!AX$1:AX$844,0,0)</f>
        <v>0.66463414634146345</v>
      </c>
      <c r="AV245" s="10" cm="1">
        <f t="array" ref="AV245">_xlfn.XLOOKUP($C245&amp;$D245&amp;$F245,[1]TEAMS!$C$1:$C$844&amp;[1]TEAMS!$D$1:$D$844&amp;[1]TEAMS!$F$1:$F$844,[1]TEAMS!AY$1:AY$844,0,0)</f>
        <v>2.6</v>
      </c>
      <c r="AW245" s="7"/>
      <c r="AX245" s="7"/>
      <c r="BB245" s="1" t="s">
        <v>251</v>
      </c>
      <c r="BC245" s="1">
        <v>2009</v>
      </c>
      <c r="BD245" s="1" t="s">
        <v>92</v>
      </c>
      <c r="BE245" s="7" t="s">
        <v>191</v>
      </c>
      <c r="BH245">
        <v>797581</v>
      </c>
    </row>
    <row r="246" spans="1:60" x14ac:dyDescent="0.2">
      <c r="A246" s="1" t="str">
        <f t="shared" si="21"/>
        <v>2009-LAL-Sun Yue</v>
      </c>
      <c r="B246" s="1" t="s">
        <v>251</v>
      </c>
      <c r="C246" s="1">
        <v>2009</v>
      </c>
      <c r="D246" s="1" t="s">
        <v>92</v>
      </c>
      <c r="E246" s="1" t="str">
        <f t="shared" si="23"/>
        <v>2009-LAL</v>
      </c>
      <c r="F246" s="7" t="s">
        <v>253</v>
      </c>
      <c r="G246" s="7" cm="1">
        <f t="array" ref="G246">_xlfn.XLOOKUP($C246&amp;$D246&amp;$F246,[1]TEAMS!$C$1:$C$844&amp;[1]TEAMS!$D$1:$D$844&amp;[1]TEAMS!$F$1:$F$844,[1]TEAMS!G$1:G$844,"",0)</f>
        <v>9</v>
      </c>
      <c r="H246" s="7" t="str" cm="1">
        <f t="array" ref="H246">_xlfn.XLOOKUP($C246&amp;$D246&amp;$F246,[1]TEAMS!$C$1:$C$844&amp;[1]TEAMS!$D$1:$D$844&amp;[1]TEAMS!$F$1:$F$844,[1]TEAMS!H$1:H$844,"",0)</f>
        <v>SG</v>
      </c>
      <c r="I246" s="8" cm="1">
        <f t="array" ref="I246">_xlfn.XLOOKUP($C246&amp;$D246&amp;$F246,[1]TEAMS!$C$1:$C$844&amp;[1]TEAMS!$D$1:$D$844&amp;[1]TEAMS!$F$1:$F$844,[1]TEAMS!BG$1:BG$844,"",0)</f>
        <v>2.14</v>
      </c>
      <c r="J246" s="9">
        <f t="shared" si="24"/>
        <v>2</v>
      </c>
      <c r="K246" s="7" cm="1">
        <f t="array" ref="K246">_xlfn.XLOOKUP($C246&amp;$D246&amp;$F246,[1]TEAMS!$C$1:$C$844&amp;[1]TEAMS!$D$1:$D$844&amp;[1]TEAMS!$F$1:$F$844,[1]TEAMS!J$1:J$844,"",0)</f>
        <v>81</v>
      </c>
      <c r="L246" s="7" cm="1">
        <f t="array" ref="L246">_xlfn.XLOOKUP($C246&amp;$D246&amp;$F246,[1]TEAMS!$C$1:$C$844&amp;[1]TEAMS!$D$1:$D$844&amp;[1]TEAMS!$F$1:$F$844,[1]TEAMS!L$1:L$844,"",0)</f>
        <v>205</v>
      </c>
      <c r="M246" s="10" cm="1">
        <f t="array" ref="M246">_xlfn.XLOOKUP($C246&amp;$D246&amp;$F246,[1]TEAMS!$C$1:$C$844&amp;[1]TEAMS!$D$1:$D$844&amp;[1]TEAMS!$F$1:$F$844,[1]TEAMS!N$1:N$844,"",0)</f>
        <v>21.96372811787927</v>
      </c>
      <c r="N246" s="7" cm="1">
        <f t="array" ref="N246">_xlfn.XLOOKUP($C246&amp;$D246&amp;$F246,[1]TEAMS!$C$1:$C$844&amp;[1]TEAMS!$D$1:$D$844&amp;[1]TEAMS!$F$1:$F$844,[1]TEAMS!O$1:O$844,"",0)</f>
        <v>82</v>
      </c>
      <c r="O246" s="11" cm="1">
        <f t="array" ref="O246">_xlfn.XLOOKUP($C246&amp;$D246&amp;$F246,[1]TEAMS!$C$1:$C$844&amp;[1]TEAMS!$D$1:$D$844&amp;[1]TEAMS!$F$1:$F$844,[1]TEAMS!P$1:P$844,"",0)</f>
        <v>1.0123456790123457</v>
      </c>
      <c r="P246" s="10" cm="1">
        <f t="array" ref="P246">_xlfn.XLOOKUP($C246&amp;$D246&amp;$F246,[1]TEAMS!$C$1:$C$844&amp;[1]TEAMS!$D$1:$D$844&amp;[1]TEAMS!$F$1:$F$844,[1]TEAMS!R$1:R$844,"",0)</f>
        <v>23.605555555555554</v>
      </c>
      <c r="Q246" s="7" t="str" cm="1">
        <f t="array" ref="Q246">_xlfn.XLOOKUP($C246&amp;$D246&amp;$F246,[1]TEAMS!$C$1:$C$844&amp;[1]TEAMS!$D$1:$D$844&amp;[1]TEAMS!$F$1:$F$844,[1]TEAMS!S$1:S$844,"",0)</f>
        <v>cn</v>
      </c>
      <c r="R246" s="7" t="str" cm="1">
        <f t="array" ref="R246">_xlfn.XLOOKUP($C246&amp;$D246&amp;$F246,[1]TEAMS!$C$1:$C$844&amp;[1]TEAMS!$D$1:$D$844&amp;[1]TEAMS!$F$1:$F$844,[1]TEAMS!T$1:T$844,"",0)</f>
        <v>China</v>
      </c>
      <c r="S246" s="7" t="str" cm="1">
        <f t="array" ref="S246">_xlfn.XLOOKUP($C246&amp;$D246&amp;$F246,[1]TEAMS!$C$1:$C$844&amp;[1]TEAMS!$D$1:$D$844&amp;[1]TEAMS!$F$1:$F$844,[1]TEAMS!U$1:U$844,"",0)</f>
        <v>Asia</v>
      </c>
      <c r="T246" s="7" t="str" cm="1">
        <f t="array" ref="T246">_xlfn.XLOOKUP($C246&amp;$D246&amp;$F246,[1]TEAMS!$C$1:$C$844&amp;[1]TEAMS!$D$1:$D$844&amp;[1]TEAMS!$F$1:$F$844,[1]TEAMS!V$1:V$844,"",0)</f>
        <v>Eurasia</v>
      </c>
      <c r="U246" s="7" cm="1">
        <f t="array" ref="U246">_xlfn.XLOOKUP($C246&amp;$D246&amp;$F246,[1]TEAMS!$C$1:$C$844&amp;[1]TEAMS!$D$1:$D$844&amp;[1]TEAMS!$F$1:$F$844,[1]TEAMS!W$1:W$844,"",0)</f>
        <v>1</v>
      </c>
      <c r="V246" s="7" t="str" cm="1">
        <f t="array" ref="V246">_xlfn.XLOOKUP($C246&amp;$D246&amp;$F246,[1]TEAMS!$C$1:$C$844&amp;[1]TEAMS!$D$1:$D$844&amp;[1]TEAMS!$F$1:$F$844,[1]TEAMS!Z$1:Z$844,"",0)</f>
        <v>INTERNATIONAL</v>
      </c>
      <c r="W246" s="7" t="str" cm="1">
        <f t="array" ref="W246">_xlfn.XLOOKUP($C246&amp;$D246&amp;$F246,[1]TEAMS!$C$1:$C$844&amp;[1]TEAMS!$D$1:$D$844&amp;[1]TEAMS!$F$1:$F$844,[1]TEAMS!X$1:X$844,"",0)</f>
        <v>INT'L</v>
      </c>
      <c r="X246" s="7" cm="1">
        <f t="array" ref="X246">_xlfn.XLOOKUP($C246&amp;$D246&amp;$F246,[1]TEAMS!$C$1:$C$844&amp;[1]TEAMS!$D$1:$D$844&amp;[1]TEAMS!$F$1:$F$844,[1]TEAMS!AF$1:AF$844,"",0)</f>
        <v>442114</v>
      </c>
      <c r="Y246" s="8" cm="1">
        <f t="array" ref="Y246">_xlfn.XLOOKUP($C246&amp;$D246&amp;$F246,[1]TEAMS!$C$1:$C$844&amp;[1]TEAMS!$D$1:$D$844&amp;[1]TEAMS!$F$1:$F$844,[1]TEAMS!AG$1:AG$844,"",0)</f>
        <v>5.6503229509093228E-3</v>
      </c>
      <c r="Z246" s="7" cm="1">
        <f t="array" ref="Z246">_xlfn.XLOOKUP($C246&amp;$D246&amp;$F246,[1]TEAMS!$C$1:$C$844&amp;[1]TEAMS!$D$1:$D$844&amp;[1]TEAMS!$F$1:$F$844,[1]TEAMS!AJ$1:AJ$844,"",0)</f>
        <v>28</v>
      </c>
      <c r="AA246" s="7" t="str" cm="1">
        <f t="array" ref="AA246">_xlfn.XLOOKUP($C246&amp;$D246&amp;$F246,[1]TEAMS!$C$1:$C$844&amp;[1]TEAMS!$D$1:$D$844&amp;[1]TEAMS!$F$1:$F$844,[1]TEAMS!AR$1:AR$844,"",0)</f>
        <v/>
      </c>
      <c r="AB246" s="8">
        <f t="shared" si="22"/>
        <v>0</v>
      </c>
      <c r="AC246" s="7" cm="1">
        <f t="array" ref="AC246">_xlfn.XLOOKUP($C246&amp;$D246&amp;$F246,[1]TEAMS!$C$1:$C$844&amp;[1]TEAMS!$D$1:$D$844&amp;[1]TEAMS!$F$1:$F$844,[1]TEAMS!AL$1:AL$844,0,0)</f>
        <v>-0.2</v>
      </c>
      <c r="AD246" s="7" cm="1">
        <f t="array" ref="AD246">_xlfn.XLOOKUP($C246&amp;$D246&amp;$F246,[1]TEAMS!$C$1:$C$844&amp;[1]TEAMS!$D$1:$D$844&amp;[1]TEAMS!$F$1:$F$844,[1]TEAMS!AM$1:AM$844,0,0)</f>
        <v>0</v>
      </c>
      <c r="AE246" s="7" cm="1">
        <f t="array" ref="AE246">_xlfn.XLOOKUP($C246&amp;$D246&amp;$F246,[1]TEAMS!$C$1:$C$844&amp;[1]TEAMS!$D$1:$D$844&amp;[1]TEAMS!$F$1:$F$844,[1]TEAMS!AN$1:AN$844,0,0)</f>
        <v>-0.1</v>
      </c>
      <c r="AF246" s="7"/>
      <c r="AG246" s="8">
        <f t="shared" si="25"/>
        <v>-4.4211399999999994</v>
      </c>
      <c r="AH246" s="8" cm="1">
        <f t="array" ref="AH246">IF(OR($AE246="",$Z246=""),0,SUMPRODUCT(--($C$2:$C$528=$C246),--($D$2:$D$528=$D246),$Z$2:$Z$528,$AE$2:$AE$528)/SUMIFS($Z$2:$Z$528,$C$2:$C$528,$C246,$D$2:$D$528,$D246))</f>
        <v>7.1094641051567233</v>
      </c>
      <c r="AI246" s="7" cm="1">
        <f t="array" ref="AI246">_xlfn.XLOOKUP($C246&amp;$D246&amp;$F246,[1]TEAMS!$C$1:$C$844&amp;[1]TEAMS!$D$1:$D$844&amp;[1]TEAMS!$F$1:$F$844,[1]TEAMS!AO$1:AO$844,"",0)</f>
        <v>-8.9</v>
      </c>
      <c r="AJ246" s="8">
        <f t="shared" si="26"/>
        <v>-4.9675730337078651E-2</v>
      </c>
      <c r="AK246" s="8" cm="1">
        <f t="array" ref="AK246">IF(OR($AI246="",$Z246=""),0,SUMPRODUCT(--($C$2:$C$528=$C246),--($D$2:$D$528=$D246),$Z$2:$Z$528,$AI$2:$AI$528)/SUMIFS($Z$2:$Z$528,$C$2:$C$528,$C246,$D$2:$D$528,$D246))</f>
        <v>1.8302730030333676</v>
      </c>
      <c r="AL246" s="7" t="str" cm="1">
        <f t="array" ref="AL246">_xlfn.XLOOKUP($C246&amp;$D246&amp;$F246,[1]TEAMS!$C$1:$C$844&amp;[1]TEAMS!$D$1:$D$844&amp;[1]TEAMS!$F$1:$F$844,[1]TEAMS!AP$1:AP$844,"",0)</f>
        <v/>
      </c>
      <c r="AM246" s="8" t="str">
        <f t="shared" si="27"/>
        <v/>
      </c>
      <c r="AN246" s="8" cm="1">
        <f t="array" ref="AN246">IF(OR($AL246="",$Z246=""),0,SUMPRODUCT(--($C$2:$C$528=$C246),--($D$2:$D$528=$D246),$Z$2:$Z$528,$AL$2:$AL$528)/SUMIFS($Z$2:$Z$528,$C$2:$C$528,$C246,$D$2:$D$528,$D246))</f>
        <v>0</v>
      </c>
      <c r="AO246" s="7" cm="1">
        <f t="array" ref="AO246">_xlfn.XLOOKUP($C246&amp;$D246&amp;$F246,[1]TEAMS!$C$1:$C$844&amp;[1]TEAMS!$D$1:$D$844&amp;[1]TEAMS!$F$1:$F$844,[1]TEAMS!AQ$1:AQ$844,0,0)</f>
        <v>22</v>
      </c>
      <c r="AP246" s="7" cm="1">
        <f t="array" ref="AP246">_xlfn.XLOOKUP($C246&amp;$D246&amp;$F246,[1]TEAMS!$C$1:$C$844&amp;[1]TEAMS!$D$1:$D$844&amp;[1]TEAMS!$F$1:$F$844,[1]TEAMS!AS$1:AS$844,0,0)</f>
        <v>27.3</v>
      </c>
      <c r="AQ246" s="10" cm="1">
        <f t="array" ref="AQ246">_xlfn.XLOOKUP($C246&amp;$D246&amp;$F246,[1]TEAMS!$C$1:$C$844&amp;[1]TEAMS!$D$1:$D$844&amp;[1]TEAMS!$F$1:$F$844,[1]TEAMS!AT$1:AT$844,0,0)</f>
        <v>9.8000000000000007</v>
      </c>
      <c r="AR246" s="10" cm="1">
        <f t="array" ref="AR246">_xlfn.XLOOKUP($C246&amp;$D246&amp;$F246,[1]TEAMS!$C$1:$C$844&amp;[1]TEAMS!$D$1:$D$844&amp;[1]TEAMS!$F$1:$F$844,[1]TEAMS!AU$1:AU$844,0,0)</f>
        <v>1.8</v>
      </c>
      <c r="AS246" s="10" cm="1">
        <f t="array" ref="AS246">_xlfn.XLOOKUP($C246&amp;$D246&amp;$F246,[1]TEAMS!$C$1:$C$844&amp;[1]TEAMS!$D$1:$D$844&amp;[1]TEAMS!$F$1:$F$844,[1]TEAMS!AV$1:AV$844,0,0)</f>
        <v>2.8</v>
      </c>
      <c r="AT246" s="10" cm="1">
        <f t="array" ref="AT246">_xlfn.XLOOKUP($C246&amp;$D246&amp;$F246,[1]TEAMS!$C$1:$C$844&amp;[1]TEAMS!$D$1:$D$844&amp;[1]TEAMS!$F$1:$F$844,[1]TEAMS!AW$1:AW$844,0,0)</f>
        <v>21.4</v>
      </c>
      <c r="AU246" s="10" cm="1">
        <f t="array" ref="AU246">_xlfn.XLOOKUP($C246&amp;$D246&amp;$F246,[1]TEAMS!$C$1:$C$844&amp;[1]TEAMS!$D$1:$D$844&amp;[1]TEAMS!$F$1:$F$844,[1]TEAMS!AX$1:AX$844,0,0)</f>
        <v>0.45794392523364491</v>
      </c>
      <c r="AV246" s="10" cm="1">
        <f t="array" ref="AV246">_xlfn.XLOOKUP($C246&amp;$D246&amp;$F246,[1]TEAMS!$C$1:$C$844&amp;[1]TEAMS!$D$1:$D$844&amp;[1]TEAMS!$F$1:$F$844,[1]TEAMS!AY$1:AY$844,0,0)</f>
        <v>4.5999999999999996</v>
      </c>
      <c r="AW246" s="7"/>
      <c r="AX246" s="7"/>
      <c r="BB246" s="1" t="s">
        <v>251</v>
      </c>
      <c r="BC246" s="1">
        <v>2009</v>
      </c>
      <c r="BD246" s="1" t="s">
        <v>92</v>
      </c>
      <c r="BE246" s="7" t="s">
        <v>253</v>
      </c>
      <c r="BH246">
        <v>442114</v>
      </c>
    </row>
    <row r="247" spans="1:60" x14ac:dyDescent="0.2">
      <c r="A247" s="1" t="str">
        <f t="shared" si="21"/>
        <v>2009-LAL-Chris Mihm</v>
      </c>
      <c r="B247" s="1" t="s">
        <v>251</v>
      </c>
      <c r="C247" s="1">
        <v>2009</v>
      </c>
      <c r="D247" s="1" t="s">
        <v>92</v>
      </c>
      <c r="E247" s="1" t="str">
        <f t="shared" si="23"/>
        <v>2009-LAL</v>
      </c>
      <c r="F247" s="7" t="s">
        <v>254</v>
      </c>
      <c r="G247" s="7" cm="1">
        <f t="array" ref="G247">_xlfn.XLOOKUP($C247&amp;$D247&amp;$F247,[1]TEAMS!$C$1:$C$844&amp;[1]TEAMS!$D$1:$D$844&amp;[1]TEAMS!$F$1:$F$844,[1]TEAMS!G$1:G$844,"",0)</f>
        <v>31</v>
      </c>
      <c r="H247" s="7" t="str" cm="1">
        <f t="array" ref="H247">_xlfn.XLOOKUP($C247&amp;$D247&amp;$F247,[1]TEAMS!$C$1:$C$844&amp;[1]TEAMS!$D$1:$D$844&amp;[1]TEAMS!$F$1:$F$844,[1]TEAMS!H$1:H$844,"",0)</f>
        <v>C</v>
      </c>
      <c r="I247" s="8" cm="1">
        <f t="array" ref="I247">_xlfn.XLOOKUP($C247&amp;$D247&amp;$F247,[1]TEAMS!$C$1:$C$844&amp;[1]TEAMS!$D$1:$D$844&amp;[1]TEAMS!$F$1:$F$844,[1]TEAMS!BG$1:BG$844,"",0)</f>
        <v>5</v>
      </c>
      <c r="J247" s="9">
        <f t="shared" si="24"/>
        <v>5</v>
      </c>
      <c r="K247" s="7" cm="1">
        <f t="array" ref="K247">_xlfn.XLOOKUP($C247&amp;$D247&amp;$F247,[1]TEAMS!$C$1:$C$844&amp;[1]TEAMS!$D$1:$D$844&amp;[1]TEAMS!$F$1:$F$844,[1]TEAMS!J$1:J$844,"",0)</f>
        <v>85</v>
      </c>
      <c r="L247" s="7" cm="1">
        <f t="array" ref="L247">_xlfn.XLOOKUP($C247&amp;$D247&amp;$F247,[1]TEAMS!$C$1:$C$844&amp;[1]TEAMS!$D$1:$D$844&amp;[1]TEAMS!$F$1:$F$844,[1]TEAMS!L$1:L$844,"",0)</f>
        <v>265</v>
      </c>
      <c r="M247" s="10" cm="1">
        <f t="array" ref="M247">_xlfn.XLOOKUP($C247&amp;$D247&amp;$F247,[1]TEAMS!$C$1:$C$844&amp;[1]TEAMS!$D$1:$D$844&amp;[1]TEAMS!$F$1:$F$844,[1]TEAMS!N$1:N$844,"",0)</f>
        <v>25.782810598749297</v>
      </c>
      <c r="N247" s="7" cm="1">
        <f t="array" ref="N247">_xlfn.XLOOKUP($C247&amp;$D247&amp;$F247,[1]TEAMS!$C$1:$C$844&amp;[1]TEAMS!$D$1:$D$844&amp;[1]TEAMS!$F$1:$F$844,[1]TEAMS!O$1:O$844,"",0)</f>
        <v>86</v>
      </c>
      <c r="O247" s="11" cm="1">
        <f t="array" ref="O247">_xlfn.XLOOKUP($C247&amp;$D247&amp;$F247,[1]TEAMS!$C$1:$C$844&amp;[1]TEAMS!$D$1:$D$844&amp;[1]TEAMS!$F$1:$F$844,[1]TEAMS!P$1:P$844,"",0)</f>
        <v>1.0117647058823529</v>
      </c>
      <c r="P247" s="10" cm="1">
        <f t="array" ref="P247">_xlfn.XLOOKUP($C247&amp;$D247&amp;$F247,[1]TEAMS!$C$1:$C$844&amp;[1]TEAMS!$D$1:$D$844&amp;[1]TEAMS!$F$1:$F$844,[1]TEAMS!R$1:R$844,"",0)</f>
        <v>29.911111111111111</v>
      </c>
      <c r="Q247" s="7" t="str" cm="1">
        <f t="array" ref="Q247">_xlfn.XLOOKUP($C247&amp;$D247&amp;$F247,[1]TEAMS!$C$1:$C$844&amp;[1]TEAMS!$D$1:$D$844&amp;[1]TEAMS!$F$1:$F$844,[1]TEAMS!S$1:S$844,"",0)</f>
        <v>us</v>
      </c>
      <c r="R247" s="7" t="str" cm="1">
        <f t="array" ref="R247">_xlfn.XLOOKUP($C247&amp;$D247&amp;$F247,[1]TEAMS!$C$1:$C$844&amp;[1]TEAMS!$D$1:$D$844&amp;[1]TEAMS!$F$1:$F$844,[1]TEAMS!T$1:T$844,"",0)</f>
        <v>United States</v>
      </c>
      <c r="S247" s="7" t="str" cm="1">
        <f t="array" ref="S247">_xlfn.XLOOKUP($C247&amp;$D247&amp;$F247,[1]TEAMS!$C$1:$C$844&amp;[1]TEAMS!$D$1:$D$844&amp;[1]TEAMS!$F$1:$F$844,[1]TEAMS!U$1:U$844,"",0)</f>
        <v>North America</v>
      </c>
      <c r="T247" s="7" t="str" cm="1">
        <f t="array" ref="T247">_xlfn.XLOOKUP($C247&amp;$D247&amp;$F247,[1]TEAMS!$C$1:$C$844&amp;[1]TEAMS!$D$1:$D$844&amp;[1]TEAMS!$F$1:$F$844,[1]TEAMS!V$1:V$844,"",0)</f>
        <v>Americas</v>
      </c>
      <c r="U247" s="7" cm="1">
        <f t="array" ref="U247">_xlfn.XLOOKUP($C247&amp;$D247&amp;$F247,[1]TEAMS!$C$1:$C$844&amp;[1]TEAMS!$D$1:$D$844&amp;[1]TEAMS!$F$1:$F$844,[1]TEAMS!W$1:W$844,"",0)</f>
        <v>7</v>
      </c>
      <c r="V247" s="7" t="str" cm="1">
        <f t="array" ref="V247">_xlfn.XLOOKUP($C247&amp;$D247&amp;$F247,[1]TEAMS!$C$1:$C$844&amp;[1]TEAMS!$D$1:$D$844&amp;[1]TEAMS!$F$1:$F$844,[1]TEAMS!Z$1:Z$844,"",0)</f>
        <v>Texas</v>
      </c>
      <c r="W247" s="7" t="str" cm="1">
        <f t="array" ref="W247">_xlfn.XLOOKUP($C247&amp;$D247&amp;$F247,[1]TEAMS!$C$1:$C$844&amp;[1]TEAMS!$D$1:$D$844&amp;[1]TEAMS!$F$1:$F$844,[1]TEAMS!X$1:X$844,"",0)</f>
        <v>BIG12</v>
      </c>
      <c r="X247" s="7" cm="1">
        <f t="array" ref="X247">_xlfn.XLOOKUP($C247&amp;$D247&amp;$F247,[1]TEAMS!$C$1:$C$844&amp;[1]TEAMS!$D$1:$D$844&amp;[1]TEAMS!$F$1:$F$844,[1]TEAMS!AF$1:AF$844,"",0)</f>
        <v>0</v>
      </c>
      <c r="Y247" s="8" cm="1">
        <f t="array" ref="Y247">_xlfn.XLOOKUP($C247&amp;$D247&amp;$F247,[1]TEAMS!$C$1:$C$844&amp;[1]TEAMS!$D$1:$D$844&amp;[1]TEAMS!$F$1:$F$844,[1]TEAMS!AG$1:AG$844,"",0)</f>
        <v>0</v>
      </c>
      <c r="Z247" s="7" cm="1">
        <f t="array" ref="Z247">_xlfn.XLOOKUP($C247&amp;$D247&amp;$F247,[1]TEAMS!$C$1:$C$844&amp;[1]TEAMS!$D$1:$D$844&amp;[1]TEAMS!$F$1:$F$844,[1]TEAMS!AJ$1:AJ$844,"",0)</f>
        <v>105</v>
      </c>
      <c r="AA247" s="7" cm="1">
        <f t="array" ref="AA247">_xlfn.XLOOKUP($C247&amp;$D247&amp;$F247,[1]TEAMS!$C$1:$C$844&amp;[1]TEAMS!$D$1:$D$844&amp;[1]TEAMS!$F$1:$F$844,[1]TEAMS!AR$1:AR$844,"",0)</f>
        <v>20</v>
      </c>
      <c r="AB247" s="8">
        <f t="shared" si="22"/>
        <v>0.10616784630940344</v>
      </c>
      <c r="AC247" s="7" cm="1">
        <f t="array" ref="AC247">_xlfn.XLOOKUP($C247&amp;$D247&amp;$F247,[1]TEAMS!$C$1:$C$844&amp;[1]TEAMS!$D$1:$D$844&amp;[1]TEAMS!$F$1:$F$844,[1]TEAMS!AL$1:AL$844,0,0)</f>
        <v>-0.1</v>
      </c>
      <c r="AD247" s="7" cm="1">
        <f t="array" ref="AD247">_xlfn.XLOOKUP($C247&amp;$D247&amp;$F247,[1]TEAMS!$C$1:$C$844&amp;[1]TEAMS!$D$1:$D$844&amp;[1]TEAMS!$F$1:$F$844,[1]TEAMS!AM$1:AM$844,0,0)</f>
        <v>0.2</v>
      </c>
      <c r="AE247" s="7" cm="1">
        <f t="array" ref="AE247">_xlfn.XLOOKUP($C247&amp;$D247&amp;$F247,[1]TEAMS!$C$1:$C$844&amp;[1]TEAMS!$D$1:$D$844&amp;[1]TEAMS!$F$1:$F$844,[1]TEAMS!AN$1:AN$844,0,0)</f>
        <v>0.1</v>
      </c>
      <c r="AF247" s="7"/>
      <c r="AG247" s="8">
        <f t="shared" si="25"/>
        <v>0</v>
      </c>
      <c r="AH247" s="8" cm="1">
        <f t="array" ref="AH247">IF(OR($AE247="",$Z247=""),0,SUMPRODUCT(--($C$2:$C$528=$C247),--($D$2:$D$528=$D247),$Z$2:$Z$528,$AE$2:$AE$528)/SUMIFS($Z$2:$Z$528,$C$2:$C$528,$C247,$D$2:$D$528,$D247))</f>
        <v>7.1094641051567233</v>
      </c>
      <c r="AI247" s="7" cm="1">
        <f t="array" ref="AI247">_xlfn.XLOOKUP($C247&amp;$D247&amp;$F247,[1]TEAMS!$C$1:$C$844&amp;[1]TEAMS!$D$1:$D$844&amp;[1]TEAMS!$F$1:$F$844,[1]TEAMS!AO$1:AO$844,"",0)</f>
        <v>-5.6</v>
      </c>
      <c r="AJ247" s="8">
        <f t="shared" si="26"/>
        <v>0</v>
      </c>
      <c r="AK247" s="8" cm="1">
        <f t="array" ref="AK247">IF(OR($AI247="",$Z247=""),0,SUMPRODUCT(--($C$2:$C$528=$C247),--($D$2:$D$528=$D247),$Z$2:$Z$528,$AI$2:$AI$528)/SUMIFS($Z$2:$Z$528,$C$2:$C$528,$C247,$D$2:$D$528,$D247))</f>
        <v>1.8302730030333676</v>
      </c>
      <c r="AL247" s="7" t="str" cm="1">
        <f t="array" ref="AL247">_xlfn.XLOOKUP($C247&amp;$D247&amp;$F247,[1]TEAMS!$C$1:$C$844&amp;[1]TEAMS!$D$1:$D$844&amp;[1]TEAMS!$F$1:$F$844,[1]TEAMS!AP$1:AP$844,"",0)</f>
        <v/>
      </c>
      <c r="AM247" s="8" t="str">
        <f t="shared" si="27"/>
        <v/>
      </c>
      <c r="AN247" s="8" cm="1">
        <f t="array" ref="AN247">IF(OR($AL247="",$Z247=""),0,SUMPRODUCT(--($C$2:$C$528=$C247),--($D$2:$D$528=$D247),$Z$2:$Z$528,$AL$2:$AL$528)/SUMIFS($Z$2:$Z$528,$C$2:$C$528,$C247,$D$2:$D$528,$D247))</f>
        <v>0</v>
      </c>
      <c r="AO247" s="7" cm="1">
        <f t="array" ref="AO247">_xlfn.XLOOKUP($C247&amp;$D247&amp;$F247,[1]TEAMS!$C$1:$C$844&amp;[1]TEAMS!$D$1:$D$844&amp;[1]TEAMS!$F$1:$F$844,[1]TEAMS!AQ$1:AQ$844,0,0)</f>
        <v>22.2</v>
      </c>
      <c r="AP247" s="7" cm="1">
        <f t="array" ref="AP247">_xlfn.XLOOKUP($C247&amp;$D247&amp;$F247,[1]TEAMS!$C$1:$C$844&amp;[1]TEAMS!$D$1:$D$844&amp;[1]TEAMS!$F$1:$F$844,[1]TEAMS!AS$1:AS$844,0,0)</f>
        <v>41.8</v>
      </c>
      <c r="AQ247" s="10" cm="1">
        <f t="array" ref="AQ247">_xlfn.XLOOKUP($C247&amp;$D247&amp;$F247,[1]TEAMS!$C$1:$C$844&amp;[1]TEAMS!$D$1:$D$844&amp;[1]TEAMS!$F$1:$F$844,[1]TEAMS!AT$1:AT$844,0,0)</f>
        <v>13.7</v>
      </c>
      <c r="AR247" s="10" cm="1">
        <f t="array" ref="AR247">_xlfn.XLOOKUP($C247&amp;$D247&amp;$F247,[1]TEAMS!$C$1:$C$844&amp;[1]TEAMS!$D$1:$D$844&amp;[1]TEAMS!$F$1:$F$844,[1]TEAMS!AU$1:AU$844,0,0)</f>
        <v>0.5</v>
      </c>
      <c r="AS247" s="10" cm="1">
        <f t="array" ref="AS247">_xlfn.XLOOKUP($C247&amp;$D247&amp;$F247,[1]TEAMS!$C$1:$C$844&amp;[1]TEAMS!$D$1:$D$844&amp;[1]TEAMS!$F$1:$F$844,[1]TEAMS!AV$1:AV$844,0,0)</f>
        <v>4.4000000000000004</v>
      </c>
      <c r="AT247" s="10" cm="1">
        <f t="array" ref="AT247">_xlfn.XLOOKUP($C247&amp;$D247&amp;$F247,[1]TEAMS!$C$1:$C$844&amp;[1]TEAMS!$D$1:$D$844&amp;[1]TEAMS!$F$1:$F$844,[1]TEAMS!AW$1:AW$844,0,0)</f>
        <v>18.8</v>
      </c>
      <c r="AU247" s="10" cm="1">
        <f t="array" ref="AU247">_xlfn.XLOOKUP($C247&amp;$D247&amp;$F247,[1]TEAMS!$C$1:$C$844&amp;[1]TEAMS!$D$1:$D$844&amp;[1]TEAMS!$F$1:$F$844,[1]TEAMS!AX$1:AX$844,0,0)</f>
        <v>0.72872340425531912</v>
      </c>
      <c r="AV247" s="10" cm="1">
        <f t="array" ref="AV247">_xlfn.XLOOKUP($C247&amp;$D247&amp;$F247,[1]TEAMS!$C$1:$C$844&amp;[1]TEAMS!$D$1:$D$844&amp;[1]TEAMS!$F$1:$F$844,[1]TEAMS!AY$1:AY$844,0,0)</f>
        <v>4.9000000000000004</v>
      </c>
      <c r="AW247" s="7"/>
      <c r="AX247" s="7"/>
      <c r="BB247" s="1" t="s">
        <v>251</v>
      </c>
      <c r="BC247" s="1">
        <v>2009</v>
      </c>
      <c r="BD247" s="1" t="s">
        <v>92</v>
      </c>
      <c r="BE247" s="7" t="s">
        <v>254</v>
      </c>
      <c r="BH247">
        <v>0</v>
      </c>
    </row>
    <row r="248" spans="1:60" x14ac:dyDescent="0.2">
      <c r="A248" s="1" t="str">
        <f t="shared" si="21"/>
        <v>2009-LAL-Vladimir Radmanović</v>
      </c>
      <c r="B248" s="1" t="s">
        <v>251</v>
      </c>
      <c r="C248" s="1">
        <v>2009</v>
      </c>
      <c r="D248" s="1" t="s">
        <v>92</v>
      </c>
      <c r="E248" s="1" t="str">
        <f t="shared" si="23"/>
        <v>2009-LAL</v>
      </c>
      <c r="F248" s="7" t="s">
        <v>255</v>
      </c>
      <c r="G248" s="7" cm="1">
        <f t="array" ref="G248">_xlfn.XLOOKUP($C248&amp;$D248&amp;$F248,[1]TEAMS!$C$1:$C$844&amp;[1]TEAMS!$D$1:$D$844&amp;[1]TEAMS!$F$1:$F$844,[1]TEAMS!G$1:G$844,"",0)</f>
        <v>10</v>
      </c>
      <c r="H248" s="7" t="str" cm="1">
        <f t="array" ref="H248">_xlfn.XLOOKUP($C248&amp;$D248&amp;$F248,[1]TEAMS!$C$1:$C$844&amp;[1]TEAMS!$D$1:$D$844&amp;[1]TEAMS!$F$1:$F$844,[1]TEAMS!H$1:H$844,"",0)</f>
        <v>SF</v>
      </c>
      <c r="I248" s="8" cm="1">
        <f t="array" ref="I248">_xlfn.XLOOKUP($C248&amp;$D248&amp;$F248,[1]TEAMS!$C$1:$C$844&amp;[1]TEAMS!$D$1:$D$844&amp;[1]TEAMS!$F$1:$F$844,[1]TEAMS!BG$1:BG$844,"",0)</f>
        <v>3.09</v>
      </c>
      <c r="J248" s="9">
        <f t="shared" si="24"/>
        <v>3</v>
      </c>
      <c r="K248" s="7" cm="1">
        <f t="array" ref="K248">_xlfn.XLOOKUP($C248&amp;$D248&amp;$F248,[1]TEAMS!$C$1:$C$844&amp;[1]TEAMS!$D$1:$D$844&amp;[1]TEAMS!$F$1:$F$844,[1]TEAMS!J$1:J$844,"",0)</f>
        <v>82</v>
      </c>
      <c r="L248" s="7" cm="1">
        <f t="array" ref="L248">_xlfn.XLOOKUP($C248&amp;$D248&amp;$F248,[1]TEAMS!$C$1:$C$844&amp;[1]TEAMS!$D$1:$D$844&amp;[1]TEAMS!$F$1:$F$844,[1]TEAMS!L$1:L$844,"",0)</f>
        <v>227</v>
      </c>
      <c r="M248" s="10" cm="1">
        <f t="array" ref="M248">_xlfn.XLOOKUP($C248&amp;$D248&amp;$F248,[1]TEAMS!$C$1:$C$844&amp;[1]TEAMS!$D$1:$D$844&amp;[1]TEAMS!$F$1:$F$844,[1]TEAMS!N$1:N$844,"",0)</f>
        <v>23.731237635248423</v>
      </c>
      <c r="N248" s="7" cm="1">
        <f t="array" ref="N248">_xlfn.XLOOKUP($C248&amp;$D248&amp;$F248,[1]TEAMS!$C$1:$C$844&amp;[1]TEAMS!$D$1:$D$844&amp;[1]TEAMS!$F$1:$F$844,[1]TEAMS!O$1:O$844,"",0)</f>
        <v>85</v>
      </c>
      <c r="O248" s="11" cm="1">
        <f t="array" ref="O248">_xlfn.XLOOKUP($C248&amp;$D248&amp;$F248,[1]TEAMS!$C$1:$C$844&amp;[1]TEAMS!$D$1:$D$844&amp;[1]TEAMS!$F$1:$F$844,[1]TEAMS!P$1:P$844,"",0)</f>
        <v>1.0365853658536586</v>
      </c>
      <c r="P248" s="10" cm="1">
        <f t="array" ref="P248">_xlfn.XLOOKUP($C248&amp;$D248&amp;$F248,[1]TEAMS!$C$1:$C$844&amp;[1]TEAMS!$D$1:$D$844&amp;[1]TEAMS!$F$1:$F$844,[1]TEAMS!R$1:R$844,"",0)</f>
        <v>28.569444444444443</v>
      </c>
      <c r="Q248" s="7" t="str" cm="1">
        <f t="array" ref="Q248">_xlfn.XLOOKUP($C248&amp;$D248&amp;$F248,[1]TEAMS!$C$1:$C$844&amp;[1]TEAMS!$D$1:$D$844&amp;[1]TEAMS!$F$1:$F$844,[1]TEAMS!S$1:S$844,"",0)</f>
        <v>ba</v>
      </c>
      <c r="R248" s="7" t="str" cm="1">
        <f t="array" ref="R248">_xlfn.XLOOKUP($C248&amp;$D248&amp;$F248,[1]TEAMS!$C$1:$C$844&amp;[1]TEAMS!$D$1:$D$844&amp;[1]TEAMS!$F$1:$F$844,[1]TEAMS!T$1:T$844,"",0)</f>
        <v>Bosnia</v>
      </c>
      <c r="S248" s="7" t="str" cm="1">
        <f t="array" ref="S248">_xlfn.XLOOKUP($C248&amp;$D248&amp;$F248,[1]TEAMS!$C$1:$C$844&amp;[1]TEAMS!$D$1:$D$844&amp;[1]TEAMS!$F$1:$F$844,[1]TEAMS!U$1:U$844,"",0)</f>
        <v>Europe</v>
      </c>
      <c r="T248" s="7" t="str" cm="1">
        <f t="array" ref="T248">_xlfn.XLOOKUP($C248&amp;$D248&amp;$F248,[1]TEAMS!$C$1:$C$844&amp;[1]TEAMS!$D$1:$D$844&amp;[1]TEAMS!$F$1:$F$844,[1]TEAMS!V$1:V$844,"",0)</f>
        <v>Eurasia</v>
      </c>
      <c r="U248" s="7" cm="1">
        <f t="array" ref="U248">_xlfn.XLOOKUP($C248&amp;$D248&amp;$F248,[1]TEAMS!$C$1:$C$844&amp;[1]TEAMS!$D$1:$D$844&amp;[1]TEAMS!$F$1:$F$844,[1]TEAMS!W$1:W$844,"",0)</f>
        <v>7</v>
      </c>
      <c r="V248" s="7" t="str" cm="1">
        <f t="array" ref="V248">_xlfn.XLOOKUP($C248&amp;$D248&amp;$F248,[1]TEAMS!$C$1:$C$844&amp;[1]TEAMS!$D$1:$D$844&amp;[1]TEAMS!$F$1:$F$844,[1]TEAMS!Z$1:Z$844,"",0)</f>
        <v>INTERNATIONAL</v>
      </c>
      <c r="W248" s="7" t="str" cm="1">
        <f t="array" ref="W248">_xlfn.XLOOKUP($C248&amp;$D248&amp;$F248,[1]TEAMS!$C$1:$C$844&amp;[1]TEAMS!$D$1:$D$844&amp;[1]TEAMS!$F$1:$F$844,[1]TEAMS!X$1:X$844,"",0)</f>
        <v>INT'L</v>
      </c>
      <c r="X248" s="7" cm="1">
        <f t="array" ref="X248">_xlfn.XLOOKUP($C248&amp;$D248&amp;$F248,[1]TEAMS!$C$1:$C$844&amp;[1]TEAMS!$D$1:$D$844&amp;[1]TEAMS!$F$1:$F$844,[1]TEAMS!AF$1:AF$844,"",0)</f>
        <v>0</v>
      </c>
      <c r="Y248" s="8" cm="1">
        <f t="array" ref="Y248">_xlfn.XLOOKUP($C248&amp;$D248&amp;$F248,[1]TEAMS!$C$1:$C$844&amp;[1]TEAMS!$D$1:$D$844&amp;[1]TEAMS!$F$1:$F$844,[1]TEAMS!AG$1:AG$844,"",0)</f>
        <v>0</v>
      </c>
      <c r="Z248" s="7" cm="1">
        <f t="array" ref="Z248">_xlfn.XLOOKUP($C248&amp;$D248&amp;$F248,[1]TEAMS!$C$1:$C$844&amp;[1]TEAMS!$D$1:$D$844&amp;[1]TEAMS!$F$1:$F$844,[1]TEAMS!AJ$1:AJ$844,"",0)</f>
        <v>771</v>
      </c>
      <c r="AA248" s="7" cm="1">
        <f t="array" ref="AA248">_xlfn.XLOOKUP($C248&amp;$D248&amp;$F248,[1]TEAMS!$C$1:$C$844&amp;[1]TEAMS!$D$1:$D$844&amp;[1]TEAMS!$F$1:$F$844,[1]TEAMS!AR$1:AR$844,"",0)</f>
        <v>9.9</v>
      </c>
      <c r="AB248" s="8">
        <f t="shared" si="22"/>
        <v>0.38588978766430743</v>
      </c>
      <c r="AC248" s="7" cm="1">
        <f t="array" ref="AC248">_xlfn.XLOOKUP($C248&amp;$D248&amp;$F248,[1]TEAMS!$C$1:$C$844&amp;[1]TEAMS!$D$1:$D$844&amp;[1]TEAMS!$F$1:$F$844,[1]TEAMS!AL$1:AL$844,0,0)</f>
        <v>0.5</v>
      </c>
      <c r="AD248" s="7" cm="1">
        <f t="array" ref="AD248">_xlfn.XLOOKUP($C248&amp;$D248&amp;$F248,[1]TEAMS!$C$1:$C$844&amp;[1]TEAMS!$D$1:$D$844&amp;[1]TEAMS!$F$1:$F$844,[1]TEAMS!AM$1:AM$844,0,0)</f>
        <v>1</v>
      </c>
      <c r="AE248" s="7" cm="1">
        <f t="array" ref="AE248">_xlfn.XLOOKUP($C248&amp;$D248&amp;$F248,[1]TEAMS!$C$1:$C$844&amp;[1]TEAMS!$D$1:$D$844&amp;[1]TEAMS!$F$1:$F$844,[1]TEAMS!AN$1:AN$844,0,0)</f>
        <v>1.6</v>
      </c>
      <c r="AF248" s="7"/>
      <c r="AG248" s="8">
        <f t="shared" si="25"/>
        <v>0</v>
      </c>
      <c r="AH248" s="8" cm="1">
        <f t="array" ref="AH248">IF(OR($AE248="",$Z248=""),0,SUMPRODUCT(--($C$2:$C$528=$C248),--($D$2:$D$528=$D248),$Z$2:$Z$528,$AE$2:$AE$528)/SUMIFS($Z$2:$Z$528,$C$2:$C$528,$C248,$D$2:$D$528,$D248))</f>
        <v>7.1094641051567233</v>
      </c>
      <c r="AI248" s="7" cm="1">
        <f t="array" ref="AI248">_xlfn.XLOOKUP($C248&amp;$D248&amp;$F248,[1]TEAMS!$C$1:$C$844&amp;[1]TEAMS!$D$1:$D$844&amp;[1]TEAMS!$F$1:$F$844,[1]TEAMS!AO$1:AO$844,"",0)</f>
        <v>-3.3</v>
      </c>
      <c r="AJ248" s="8">
        <f t="shared" si="26"/>
        <v>0</v>
      </c>
      <c r="AK248" s="8" cm="1">
        <f t="array" ref="AK248">IF(OR($AI248="",$Z248=""),0,SUMPRODUCT(--($C$2:$C$528=$C248),--($D$2:$D$528=$D248),$Z$2:$Z$528,$AI$2:$AI$528)/SUMIFS($Z$2:$Z$528,$C$2:$C$528,$C248,$D$2:$D$528,$D248))</f>
        <v>1.8302730030333676</v>
      </c>
      <c r="AL248" s="7" t="str" cm="1">
        <f t="array" ref="AL248">_xlfn.XLOOKUP($C248&amp;$D248&amp;$F248,[1]TEAMS!$C$1:$C$844&amp;[1]TEAMS!$D$1:$D$844&amp;[1]TEAMS!$F$1:$F$844,[1]TEAMS!AP$1:AP$844,"",0)</f>
        <v/>
      </c>
      <c r="AM248" s="8" t="str">
        <f t="shared" si="27"/>
        <v/>
      </c>
      <c r="AN248" s="8" cm="1">
        <f t="array" ref="AN248">IF(OR($AL248="",$Z248=""),0,SUMPRODUCT(--($C$2:$C$528=$C248),--($D$2:$D$528=$D248),$Z$2:$Z$528,$AL$2:$AL$528)/SUMIFS($Z$2:$Z$528,$C$2:$C$528,$C248,$D$2:$D$528,$D248))</f>
        <v>0</v>
      </c>
      <c r="AO248" s="7" cm="1">
        <f t="array" ref="AO248">_xlfn.XLOOKUP($C248&amp;$D248&amp;$F248,[1]TEAMS!$C$1:$C$844&amp;[1]TEAMS!$D$1:$D$844&amp;[1]TEAMS!$F$1:$F$844,[1]TEAMS!AQ$1:AQ$844,0,0)</f>
        <v>15.6</v>
      </c>
      <c r="AP248" s="7" cm="1">
        <f t="array" ref="AP248">_xlfn.XLOOKUP($C248&amp;$D248&amp;$F248,[1]TEAMS!$C$1:$C$844&amp;[1]TEAMS!$D$1:$D$844&amp;[1]TEAMS!$F$1:$F$844,[1]TEAMS!AS$1:AS$844,0,0)</f>
        <v>60.4</v>
      </c>
      <c r="AQ248" s="10" cm="1">
        <f t="array" ref="AQ248">_xlfn.XLOOKUP($C248&amp;$D248&amp;$F248,[1]TEAMS!$C$1:$C$844&amp;[1]TEAMS!$D$1:$D$844&amp;[1]TEAMS!$F$1:$F$844,[1]TEAMS!AT$1:AT$844,0,0)</f>
        <v>6.9</v>
      </c>
      <c r="AR248" s="10" cm="1">
        <f t="array" ref="AR248">_xlfn.XLOOKUP($C248&amp;$D248&amp;$F248,[1]TEAMS!$C$1:$C$844&amp;[1]TEAMS!$D$1:$D$844&amp;[1]TEAMS!$F$1:$F$844,[1]TEAMS!AU$1:AU$844,0,0)</f>
        <v>1.8</v>
      </c>
      <c r="AS248" s="10" cm="1">
        <f t="array" ref="AS248">_xlfn.XLOOKUP($C248&amp;$D248&amp;$F248,[1]TEAMS!$C$1:$C$844&amp;[1]TEAMS!$D$1:$D$844&amp;[1]TEAMS!$F$1:$F$844,[1]TEAMS!AV$1:AV$844,0,0)</f>
        <v>0.7</v>
      </c>
      <c r="AT248" s="10" cm="1">
        <f t="array" ref="AT248">_xlfn.XLOOKUP($C248&amp;$D248&amp;$F248,[1]TEAMS!$C$1:$C$844&amp;[1]TEAMS!$D$1:$D$844&amp;[1]TEAMS!$F$1:$F$844,[1]TEAMS!AW$1:AW$844,0,0)</f>
        <v>17.2</v>
      </c>
      <c r="AU248" s="10" cm="1">
        <f t="array" ref="AU248">_xlfn.XLOOKUP($C248&amp;$D248&amp;$F248,[1]TEAMS!$C$1:$C$844&amp;[1]TEAMS!$D$1:$D$844&amp;[1]TEAMS!$F$1:$F$844,[1]TEAMS!AX$1:AX$844,0,0)</f>
        <v>0.40116279069767447</v>
      </c>
      <c r="AV248" s="10" cm="1">
        <f t="array" ref="AV248">_xlfn.XLOOKUP($C248&amp;$D248&amp;$F248,[1]TEAMS!$C$1:$C$844&amp;[1]TEAMS!$D$1:$D$844&amp;[1]TEAMS!$F$1:$F$844,[1]TEAMS!AY$1:AY$844,0,0)</f>
        <v>2.5</v>
      </c>
      <c r="AW248" s="7"/>
      <c r="AX248" s="7"/>
      <c r="BB248" s="1" t="s">
        <v>251</v>
      </c>
      <c r="BC248" s="1">
        <v>2009</v>
      </c>
      <c r="BD248" s="1" t="s">
        <v>92</v>
      </c>
      <c r="BE248" s="7" t="s">
        <v>255</v>
      </c>
      <c r="BH248">
        <v>0</v>
      </c>
    </row>
    <row r="249" spans="1:60" x14ac:dyDescent="0.2">
      <c r="A249" s="1" t="str">
        <f t="shared" si="21"/>
        <v>2008-BOS-Kevin Garnett</v>
      </c>
      <c r="B249" s="1" t="s">
        <v>256</v>
      </c>
      <c r="C249" s="1">
        <v>2008</v>
      </c>
      <c r="D249" s="1" t="s">
        <v>257</v>
      </c>
      <c r="E249" s="1" t="str">
        <f t="shared" si="23"/>
        <v>2008-BOS</v>
      </c>
      <c r="F249" s="7" t="s">
        <v>258</v>
      </c>
      <c r="G249" s="7" cm="1">
        <f t="array" ref="G249">_xlfn.XLOOKUP($C249&amp;$D249&amp;$F249,[1]TEAMS!$C$1:$C$844&amp;[1]TEAMS!$D$1:$D$844&amp;[1]TEAMS!$F$1:$F$844,[1]TEAMS!G$1:G$844,"",0)</f>
        <v>5</v>
      </c>
      <c r="H249" s="7" t="str" cm="1">
        <f t="array" ref="H249">_xlfn.XLOOKUP($C249&amp;$D249&amp;$F249,[1]TEAMS!$C$1:$C$844&amp;[1]TEAMS!$D$1:$D$844&amp;[1]TEAMS!$F$1:$F$844,[1]TEAMS!H$1:H$844,"",0)</f>
        <v>PF</v>
      </c>
      <c r="I249" s="8" cm="1">
        <f t="array" ref="I249">_xlfn.XLOOKUP($C249&amp;$D249&amp;$F249,[1]TEAMS!$C$1:$C$844&amp;[1]TEAMS!$D$1:$D$844&amp;[1]TEAMS!$F$1:$F$844,[1]TEAMS!BG$1:BG$844,"",0)</f>
        <v>4.21</v>
      </c>
      <c r="J249" s="9">
        <f t="shared" si="24"/>
        <v>4</v>
      </c>
      <c r="K249" s="7" cm="1">
        <f t="array" ref="K249">_xlfn.XLOOKUP($C249&amp;$D249&amp;$F249,[1]TEAMS!$C$1:$C$844&amp;[1]TEAMS!$D$1:$D$844&amp;[1]TEAMS!$F$1:$F$844,[1]TEAMS!J$1:J$844,"",0)</f>
        <v>83</v>
      </c>
      <c r="L249" s="7" cm="1">
        <f t="array" ref="L249">_xlfn.XLOOKUP($C249&amp;$D249&amp;$F249,[1]TEAMS!$C$1:$C$844&amp;[1]TEAMS!$D$1:$D$844&amp;[1]TEAMS!$F$1:$F$844,[1]TEAMS!L$1:L$844,"",0)</f>
        <v>240</v>
      </c>
      <c r="M249" s="10" cm="1">
        <f t="array" ref="M249">_xlfn.XLOOKUP($C249&amp;$D249&amp;$F249,[1]TEAMS!$C$1:$C$844&amp;[1]TEAMS!$D$1:$D$844&amp;[1]TEAMS!$F$1:$F$844,[1]TEAMS!N$1:N$844,"",0)</f>
        <v>24.489351949227935</v>
      </c>
      <c r="N249" s="7" cm="1">
        <f t="array" ref="N249">_xlfn.XLOOKUP($C249&amp;$D249&amp;$F249,[1]TEAMS!$C$1:$C$844&amp;[1]TEAMS!$D$1:$D$844&amp;[1]TEAMS!$F$1:$F$844,[1]TEAMS!O$1:O$844,"",0)</f>
        <v>86</v>
      </c>
      <c r="O249" s="11" cm="1">
        <f t="array" ref="O249">_xlfn.XLOOKUP($C249&amp;$D249&amp;$F249,[1]TEAMS!$C$1:$C$844&amp;[1]TEAMS!$D$1:$D$844&amp;[1]TEAMS!$F$1:$F$844,[1]TEAMS!P$1:P$844,"",0)</f>
        <v>1.036144578313253</v>
      </c>
      <c r="P249" s="10" cm="1">
        <f t="array" ref="P249">_xlfn.XLOOKUP($C249&amp;$D249&amp;$F249,[1]TEAMS!$C$1:$C$844&amp;[1]TEAMS!$D$1:$D$844&amp;[1]TEAMS!$F$1:$F$844,[1]TEAMS!R$1:R$844,"",0)</f>
        <v>32.077777777777776</v>
      </c>
      <c r="Q249" s="7" t="str" cm="1">
        <f t="array" ref="Q249">_xlfn.XLOOKUP($C249&amp;$D249&amp;$F249,[1]TEAMS!$C$1:$C$844&amp;[1]TEAMS!$D$1:$D$844&amp;[1]TEAMS!$F$1:$F$844,[1]TEAMS!S$1:S$844,"",0)</f>
        <v>us</v>
      </c>
      <c r="R249" s="7" t="str" cm="1">
        <f t="array" ref="R249">_xlfn.XLOOKUP($C249&amp;$D249&amp;$F249,[1]TEAMS!$C$1:$C$844&amp;[1]TEAMS!$D$1:$D$844&amp;[1]TEAMS!$F$1:$F$844,[1]TEAMS!T$1:T$844,"",0)</f>
        <v>United States</v>
      </c>
      <c r="S249" s="7" t="str" cm="1">
        <f t="array" ref="S249">_xlfn.XLOOKUP($C249&amp;$D249&amp;$F249,[1]TEAMS!$C$1:$C$844&amp;[1]TEAMS!$D$1:$D$844&amp;[1]TEAMS!$F$1:$F$844,[1]TEAMS!U$1:U$844,"",0)</f>
        <v>North America</v>
      </c>
      <c r="T249" s="7" t="str" cm="1">
        <f t="array" ref="T249">_xlfn.XLOOKUP($C249&amp;$D249&amp;$F249,[1]TEAMS!$C$1:$C$844&amp;[1]TEAMS!$D$1:$D$844&amp;[1]TEAMS!$F$1:$F$844,[1]TEAMS!V$1:V$844,"",0)</f>
        <v>Americas</v>
      </c>
      <c r="U249" s="7" cm="1">
        <f t="array" ref="U249">_xlfn.XLOOKUP($C249&amp;$D249&amp;$F249,[1]TEAMS!$C$1:$C$844&amp;[1]TEAMS!$D$1:$D$844&amp;[1]TEAMS!$F$1:$F$844,[1]TEAMS!W$1:W$844,"",0)</f>
        <v>12</v>
      </c>
      <c r="V249" s="7" t="str" cm="1">
        <f t="array" ref="V249">_xlfn.XLOOKUP($C249&amp;$D249&amp;$F249,[1]TEAMS!$C$1:$C$844&amp;[1]TEAMS!$D$1:$D$844&amp;[1]TEAMS!$F$1:$F$844,[1]TEAMS!Z$1:Z$844,"",0)</f>
        <v>HIGH SCHOOL</v>
      </c>
      <c r="W249" s="7" t="str" cm="1">
        <f t="array" ref="W249">_xlfn.XLOOKUP($C249&amp;$D249&amp;$F249,[1]TEAMS!$C$1:$C$844&amp;[1]TEAMS!$D$1:$D$844&amp;[1]TEAMS!$F$1:$F$844,[1]TEAMS!X$1:X$844,"",0)</f>
        <v>H.S.</v>
      </c>
      <c r="X249" s="7" cm="1">
        <f t="array" ref="X249">_xlfn.XLOOKUP($C249&amp;$D249&amp;$F249,[1]TEAMS!$C$1:$C$844&amp;[1]TEAMS!$D$1:$D$844&amp;[1]TEAMS!$F$1:$F$844,[1]TEAMS!AF$1:AF$844,"",0)</f>
        <v>23750000</v>
      </c>
      <c r="Y249" s="8" cm="1">
        <f t="array" ref="Y249">_xlfn.XLOOKUP($C249&amp;$D249&amp;$F249,[1]TEAMS!$C$1:$C$844&amp;[1]TEAMS!$D$1:$D$844&amp;[1]TEAMS!$F$1:$F$844,[1]TEAMS!AG$1:AG$844,"",0)</f>
        <v>0.31931212075467474</v>
      </c>
      <c r="Z249" s="7" cm="1">
        <f t="array" ref="Z249">_xlfn.XLOOKUP($C249&amp;$D249&amp;$F249,[1]TEAMS!$C$1:$C$844&amp;[1]TEAMS!$D$1:$D$844&amp;[1]TEAMS!$F$1:$F$844,[1]TEAMS!AJ$1:AJ$844,"",0)</f>
        <v>2328</v>
      </c>
      <c r="AA249" s="7" cm="1">
        <f t="array" ref="AA249">_xlfn.XLOOKUP($C249&amp;$D249&amp;$F249,[1]TEAMS!$C$1:$C$844&amp;[1]TEAMS!$D$1:$D$844&amp;[1]TEAMS!$F$1:$F$844,[1]TEAMS!AR$1:AR$844,"",0)</f>
        <v>5.0999999999999996</v>
      </c>
      <c r="AB249" s="8">
        <f t="shared" si="22"/>
        <v>0.60100227790432803</v>
      </c>
      <c r="AC249" s="7" cm="1">
        <f t="array" ref="AC249">_xlfn.XLOOKUP($C249&amp;$D249&amp;$F249,[1]TEAMS!$C$1:$C$844&amp;[1]TEAMS!$D$1:$D$844&amp;[1]TEAMS!$F$1:$F$844,[1]TEAMS!AL$1:AL$844,0,0)</f>
        <v>6.6</v>
      </c>
      <c r="AD249" s="7" cm="1">
        <f t="array" ref="AD249">_xlfn.XLOOKUP($C249&amp;$D249&amp;$F249,[1]TEAMS!$C$1:$C$844&amp;[1]TEAMS!$D$1:$D$844&amp;[1]TEAMS!$F$1:$F$844,[1]TEAMS!AM$1:AM$844,0,0)</f>
        <v>6.2</v>
      </c>
      <c r="AE249" s="7" cm="1">
        <f t="array" ref="AE249">_xlfn.XLOOKUP($C249&amp;$D249&amp;$F249,[1]TEAMS!$C$1:$C$844&amp;[1]TEAMS!$D$1:$D$844&amp;[1]TEAMS!$F$1:$F$844,[1]TEAMS!AN$1:AN$844,0,0)</f>
        <v>12.9</v>
      </c>
      <c r="AF249" s="7"/>
      <c r="AG249" s="8">
        <f t="shared" si="25"/>
        <v>1.8410852713178294</v>
      </c>
      <c r="AH249" s="8" cm="1">
        <f t="array" ref="AH249">IF(OR($AE249="",$Z249=""),0,SUMPRODUCT(--($C$2:$C$528=$C249),--($D$2:$D$528=$D249),$Z$2:$Z$528,$AE$2:$AE$528)/SUMIFS($Z$2:$Z$528,$C$2:$C$528,$C249,$D$2:$D$528,$D249))</f>
        <v>7.4321336370539113</v>
      </c>
      <c r="AI249" s="7" cm="1">
        <f t="array" ref="AI249">_xlfn.XLOOKUP($C249&amp;$D249&amp;$F249,[1]TEAMS!$C$1:$C$844&amp;[1]TEAMS!$D$1:$D$844&amp;[1]TEAMS!$F$1:$F$844,[1]TEAMS!AO$1:AO$844,"",0)</f>
        <v>8.1999999999999993</v>
      </c>
      <c r="AJ249" s="8">
        <f t="shared" si="26"/>
        <v>2.8963414634146343</v>
      </c>
      <c r="AK249" s="8" cm="1">
        <f t="array" ref="AK249">IF(OR($AI249="",$Z249=""),0,SUMPRODUCT(--($C$2:$C$528=$C249),--($D$2:$D$528=$D249),$Z$2:$Z$528,$AI$2:$AI$528)/SUMIFS($Z$2:$Z$528,$C$2:$C$528,$C249,$D$2:$D$528,$D249))</f>
        <v>2.5834978486459126</v>
      </c>
      <c r="AL249" s="7" t="str" cm="1">
        <f t="array" ref="AL249">_xlfn.XLOOKUP($C249&amp;$D249&amp;$F249,[1]TEAMS!$C$1:$C$844&amp;[1]TEAMS!$D$1:$D$844&amp;[1]TEAMS!$F$1:$F$844,[1]TEAMS!AP$1:AP$844,"",0)</f>
        <v/>
      </c>
      <c r="AM249" s="8" t="str">
        <f t="shared" si="27"/>
        <v/>
      </c>
      <c r="AN249" s="8" cm="1">
        <f t="array" ref="AN249">IF(OR($AL249="",$Z249=""),0,SUMPRODUCT(--($C$2:$C$528=$C249),--($D$2:$D$528=$D249),$Z$2:$Z$528,$AL$2:$AL$528)/SUMIFS($Z$2:$Z$528,$C$2:$C$528,$C249,$D$2:$D$528,$D249))</f>
        <v>0</v>
      </c>
      <c r="AO249" s="7" cm="1">
        <f t="array" ref="AO249">_xlfn.XLOOKUP($C249&amp;$D249&amp;$F249,[1]TEAMS!$C$1:$C$844&amp;[1]TEAMS!$D$1:$D$844&amp;[1]TEAMS!$F$1:$F$844,[1]TEAMS!AQ$1:AQ$844,0,0)</f>
        <v>25.5</v>
      </c>
      <c r="AP249" s="7" cm="1">
        <f t="array" ref="AP249">_xlfn.XLOOKUP($C249&amp;$D249&amp;$F249,[1]TEAMS!$C$1:$C$844&amp;[1]TEAMS!$D$1:$D$844&amp;[1]TEAMS!$F$1:$F$844,[1]TEAMS!AS$1:AS$844,0,0)</f>
        <v>58.8</v>
      </c>
      <c r="AQ249" s="10" cm="1">
        <f t="array" ref="AQ249">_xlfn.XLOOKUP($C249&amp;$D249&amp;$F249,[1]TEAMS!$C$1:$C$844&amp;[1]TEAMS!$D$1:$D$844&amp;[1]TEAMS!$F$1:$F$844,[1]TEAMS!AT$1:AT$844,0,0)</f>
        <v>19.899999999999999</v>
      </c>
      <c r="AR249" s="10" cm="1">
        <f t="array" ref="AR249">_xlfn.XLOOKUP($C249&amp;$D249&amp;$F249,[1]TEAMS!$C$1:$C$844&amp;[1]TEAMS!$D$1:$D$844&amp;[1]TEAMS!$F$1:$F$844,[1]TEAMS!AU$1:AU$844,0,0)</f>
        <v>2.2999999999999998</v>
      </c>
      <c r="AS249" s="10" cm="1">
        <f t="array" ref="AS249">_xlfn.XLOOKUP($C249&amp;$D249&amp;$F249,[1]TEAMS!$C$1:$C$844&amp;[1]TEAMS!$D$1:$D$844&amp;[1]TEAMS!$F$1:$F$844,[1]TEAMS!AV$1:AV$844,0,0)</f>
        <v>3.1</v>
      </c>
      <c r="AT249" s="10" cm="1">
        <f t="array" ref="AT249">_xlfn.XLOOKUP($C249&amp;$D249&amp;$F249,[1]TEAMS!$C$1:$C$844&amp;[1]TEAMS!$D$1:$D$844&amp;[1]TEAMS!$F$1:$F$844,[1]TEAMS!AW$1:AW$844,0,0)</f>
        <v>10.8</v>
      </c>
      <c r="AU249" s="10" cm="1">
        <f t="array" ref="AU249">_xlfn.XLOOKUP($C249&amp;$D249&amp;$F249,[1]TEAMS!$C$1:$C$844&amp;[1]TEAMS!$D$1:$D$844&amp;[1]TEAMS!$F$1:$F$844,[1]TEAMS!AX$1:AX$844,0,0)</f>
        <v>1.8425925925925923</v>
      </c>
      <c r="AV249" s="10" cm="1">
        <f t="array" ref="AV249">_xlfn.XLOOKUP($C249&amp;$D249&amp;$F249,[1]TEAMS!$C$1:$C$844&amp;[1]TEAMS!$D$1:$D$844&amp;[1]TEAMS!$F$1:$F$844,[1]TEAMS!AY$1:AY$844,0,0)</f>
        <v>5.4</v>
      </c>
      <c r="AW249" s="7"/>
      <c r="AX249" s="7"/>
      <c r="BB249" s="1" t="s">
        <v>256</v>
      </c>
      <c r="BC249" s="1">
        <v>2008</v>
      </c>
      <c r="BD249" s="1" t="s">
        <v>257</v>
      </c>
      <c r="BE249" s="7" t="s">
        <v>258</v>
      </c>
      <c r="BH249">
        <v>23750000</v>
      </c>
    </row>
    <row r="250" spans="1:60" x14ac:dyDescent="0.2">
      <c r="A250" s="1" t="str">
        <f t="shared" si="21"/>
        <v>2008-BOS-Paul Pierce</v>
      </c>
      <c r="B250" s="1" t="s">
        <v>256</v>
      </c>
      <c r="C250" s="1">
        <v>2008</v>
      </c>
      <c r="D250" s="1" t="s">
        <v>257</v>
      </c>
      <c r="E250" s="1" t="str">
        <f t="shared" si="23"/>
        <v>2008-BOS</v>
      </c>
      <c r="F250" s="7" t="s">
        <v>259</v>
      </c>
      <c r="G250" s="7" cm="1">
        <f t="array" ref="G250">_xlfn.XLOOKUP($C250&amp;$D250&amp;$F250,[1]TEAMS!$C$1:$C$844&amp;[1]TEAMS!$D$1:$D$844&amp;[1]TEAMS!$F$1:$F$844,[1]TEAMS!G$1:G$844,"",0)</f>
        <v>34</v>
      </c>
      <c r="H250" s="7" t="str" cm="1">
        <f t="array" ref="H250">_xlfn.XLOOKUP($C250&amp;$D250&amp;$F250,[1]TEAMS!$C$1:$C$844&amp;[1]TEAMS!$D$1:$D$844&amp;[1]TEAMS!$F$1:$F$844,[1]TEAMS!H$1:H$844,"",0)</f>
        <v>SF</v>
      </c>
      <c r="I250" s="8" cm="1">
        <f t="array" ref="I250">_xlfn.XLOOKUP($C250&amp;$D250&amp;$F250,[1]TEAMS!$C$1:$C$844&amp;[1]TEAMS!$D$1:$D$844&amp;[1]TEAMS!$F$1:$F$844,[1]TEAMS!BG$1:BG$844,"",0)</f>
        <v>2.95</v>
      </c>
      <c r="J250" s="9">
        <f t="shared" si="24"/>
        <v>3</v>
      </c>
      <c r="K250" s="7" cm="1">
        <f t="array" ref="K250">_xlfn.XLOOKUP($C250&amp;$D250&amp;$F250,[1]TEAMS!$C$1:$C$844&amp;[1]TEAMS!$D$1:$D$844&amp;[1]TEAMS!$F$1:$F$844,[1]TEAMS!J$1:J$844,"",0)</f>
        <v>79</v>
      </c>
      <c r="L250" s="7" cm="1">
        <f t="array" ref="L250">_xlfn.XLOOKUP($C250&amp;$D250&amp;$F250,[1]TEAMS!$C$1:$C$844&amp;[1]TEAMS!$D$1:$D$844&amp;[1]TEAMS!$F$1:$F$844,[1]TEAMS!L$1:L$844,"",0)</f>
        <v>235</v>
      </c>
      <c r="M250" s="10" cm="1">
        <f t="array" ref="M250">_xlfn.XLOOKUP($C250&amp;$D250&amp;$F250,[1]TEAMS!$C$1:$C$844&amp;[1]TEAMS!$D$1:$D$844&amp;[1]TEAMS!$F$1:$F$844,[1]TEAMS!N$1:N$844,"",0)</f>
        <v>26.468901358545871</v>
      </c>
      <c r="N250" s="7" cm="1">
        <f t="array" ref="N250">_xlfn.XLOOKUP($C250&amp;$D250&amp;$F250,[1]TEAMS!$C$1:$C$844&amp;[1]TEAMS!$D$1:$D$844&amp;[1]TEAMS!$F$1:$F$844,[1]TEAMS!O$1:O$844,"",0)</f>
        <v>82</v>
      </c>
      <c r="O250" s="11" cm="1">
        <f t="array" ref="O250">_xlfn.XLOOKUP($C250&amp;$D250&amp;$F250,[1]TEAMS!$C$1:$C$844&amp;[1]TEAMS!$D$1:$D$844&amp;[1]TEAMS!$F$1:$F$844,[1]TEAMS!P$1:P$844,"",0)</f>
        <v>1.0379746835443038</v>
      </c>
      <c r="P250" s="10" cm="1">
        <f t="array" ref="P250">_xlfn.XLOOKUP($C250&amp;$D250&amp;$F250,[1]TEAMS!$C$1:$C$844&amp;[1]TEAMS!$D$1:$D$844&amp;[1]TEAMS!$F$1:$F$844,[1]TEAMS!R$1:R$844,"",0)</f>
        <v>30.677777777777777</v>
      </c>
      <c r="Q250" s="7" t="str" cm="1">
        <f t="array" ref="Q250">_xlfn.XLOOKUP($C250&amp;$D250&amp;$F250,[1]TEAMS!$C$1:$C$844&amp;[1]TEAMS!$D$1:$D$844&amp;[1]TEAMS!$F$1:$F$844,[1]TEAMS!S$1:S$844,"",0)</f>
        <v>us</v>
      </c>
      <c r="R250" s="7" t="str" cm="1">
        <f t="array" ref="R250">_xlfn.XLOOKUP($C250&amp;$D250&amp;$F250,[1]TEAMS!$C$1:$C$844&amp;[1]TEAMS!$D$1:$D$844&amp;[1]TEAMS!$F$1:$F$844,[1]TEAMS!T$1:T$844,"",0)</f>
        <v>United States</v>
      </c>
      <c r="S250" s="7" t="str" cm="1">
        <f t="array" ref="S250">_xlfn.XLOOKUP($C250&amp;$D250&amp;$F250,[1]TEAMS!$C$1:$C$844&amp;[1]TEAMS!$D$1:$D$844&amp;[1]TEAMS!$F$1:$F$844,[1]TEAMS!U$1:U$844,"",0)</f>
        <v>North America</v>
      </c>
      <c r="T250" s="7" t="str" cm="1">
        <f t="array" ref="T250">_xlfn.XLOOKUP($C250&amp;$D250&amp;$F250,[1]TEAMS!$C$1:$C$844&amp;[1]TEAMS!$D$1:$D$844&amp;[1]TEAMS!$F$1:$F$844,[1]TEAMS!V$1:V$844,"",0)</f>
        <v>Americas</v>
      </c>
      <c r="U250" s="7" cm="1">
        <f t="array" ref="U250">_xlfn.XLOOKUP($C250&amp;$D250&amp;$F250,[1]TEAMS!$C$1:$C$844&amp;[1]TEAMS!$D$1:$D$844&amp;[1]TEAMS!$F$1:$F$844,[1]TEAMS!W$1:W$844,"",0)</f>
        <v>9</v>
      </c>
      <c r="V250" s="7" t="str" cm="1">
        <f t="array" ref="V250">_xlfn.XLOOKUP($C250&amp;$D250&amp;$F250,[1]TEAMS!$C$1:$C$844&amp;[1]TEAMS!$D$1:$D$844&amp;[1]TEAMS!$F$1:$F$844,[1]TEAMS!Z$1:Z$844,"",0)</f>
        <v>Kansas</v>
      </c>
      <c r="W250" s="7" t="str" cm="1">
        <f t="array" ref="W250">_xlfn.XLOOKUP($C250&amp;$D250&amp;$F250,[1]TEAMS!$C$1:$C$844&amp;[1]TEAMS!$D$1:$D$844&amp;[1]TEAMS!$F$1:$F$844,[1]TEAMS!X$1:X$844,"",0)</f>
        <v>BIG12</v>
      </c>
      <c r="X250" s="7" cm="1">
        <f t="array" ref="X250">_xlfn.XLOOKUP($C250&amp;$D250&amp;$F250,[1]TEAMS!$C$1:$C$844&amp;[1]TEAMS!$D$1:$D$844&amp;[1]TEAMS!$F$1:$F$844,[1]TEAMS!AF$1:AF$844,"",0)</f>
        <v>16360094</v>
      </c>
      <c r="Y250" s="8" cm="1">
        <f t="array" ref="Y250">_xlfn.XLOOKUP($C250&amp;$D250&amp;$F250,[1]TEAMS!$C$1:$C$844&amp;[1]TEAMS!$D$1:$D$844&amp;[1]TEAMS!$F$1:$F$844,[1]TEAMS!AG$1:AG$844,"",0)</f>
        <v>0.21995689730045601</v>
      </c>
      <c r="Z250" s="7" cm="1">
        <f t="array" ref="Z250">_xlfn.XLOOKUP($C250&amp;$D250&amp;$F250,[1]TEAMS!$C$1:$C$844&amp;[1]TEAMS!$D$1:$D$844&amp;[1]TEAMS!$F$1:$F$844,[1]TEAMS!AJ$1:AJ$844,"",0)</f>
        <v>2874</v>
      </c>
      <c r="AA250" s="7" cm="1">
        <f t="array" ref="AA250">_xlfn.XLOOKUP($C250&amp;$D250&amp;$F250,[1]TEAMS!$C$1:$C$844&amp;[1]TEAMS!$D$1:$D$844&amp;[1]TEAMS!$F$1:$F$844,[1]TEAMS!AR$1:AR$844,"",0)</f>
        <v>15.6</v>
      </c>
      <c r="AB250" s="8">
        <f t="shared" si="22"/>
        <v>2.2695216400911162</v>
      </c>
      <c r="AC250" s="7" cm="1">
        <f t="array" ref="AC250">_xlfn.XLOOKUP($C250&amp;$D250&amp;$F250,[1]TEAMS!$C$1:$C$844&amp;[1]TEAMS!$D$1:$D$844&amp;[1]TEAMS!$F$1:$F$844,[1]TEAMS!AL$1:AL$844,0,0)</f>
        <v>6.7</v>
      </c>
      <c r="AD250" s="7" cm="1">
        <f t="array" ref="AD250">_xlfn.XLOOKUP($C250&amp;$D250&amp;$F250,[1]TEAMS!$C$1:$C$844&amp;[1]TEAMS!$D$1:$D$844&amp;[1]TEAMS!$F$1:$F$844,[1]TEAMS!AM$1:AM$844,0,0)</f>
        <v>5.7</v>
      </c>
      <c r="AE250" s="7" cm="1">
        <f t="array" ref="AE250">_xlfn.XLOOKUP($C250&amp;$D250&amp;$F250,[1]TEAMS!$C$1:$C$844&amp;[1]TEAMS!$D$1:$D$844&amp;[1]TEAMS!$F$1:$F$844,[1]TEAMS!AN$1:AN$844,0,0)</f>
        <v>12.4</v>
      </c>
      <c r="AF250" s="7"/>
      <c r="AG250" s="8">
        <f t="shared" si="25"/>
        <v>1.3193624193548388</v>
      </c>
      <c r="AH250" s="8" cm="1">
        <f t="array" ref="AH250">IF(OR($AE250="",$Z250=""),0,SUMPRODUCT(--($C$2:$C$528=$C250),--($D$2:$D$528=$D250),$Z$2:$Z$528,$AE$2:$AE$528)/SUMIFS($Z$2:$Z$528,$C$2:$C$528,$C250,$D$2:$D$528,$D250))</f>
        <v>7.4321336370539113</v>
      </c>
      <c r="AI250" s="7" cm="1">
        <f t="array" ref="AI250">_xlfn.XLOOKUP($C250&amp;$D250&amp;$F250,[1]TEAMS!$C$1:$C$844&amp;[1]TEAMS!$D$1:$D$844&amp;[1]TEAMS!$F$1:$F$844,[1]TEAMS!AO$1:AO$844,"",0)</f>
        <v>5.9</v>
      </c>
      <c r="AJ250" s="8">
        <f t="shared" si="26"/>
        <v>2.7728972881355931</v>
      </c>
      <c r="AK250" s="8" cm="1">
        <f t="array" ref="AK250">IF(OR($AI250="",$Z250=""),0,SUMPRODUCT(--($C$2:$C$528=$C250),--($D$2:$D$528=$D250),$Z$2:$Z$528,$AI$2:$AI$528)/SUMIFS($Z$2:$Z$528,$C$2:$C$528,$C250,$D$2:$D$528,$D250))</f>
        <v>2.5834978486459126</v>
      </c>
      <c r="AL250" s="7" t="str" cm="1">
        <f t="array" ref="AL250">_xlfn.XLOOKUP($C250&amp;$D250&amp;$F250,[1]TEAMS!$C$1:$C$844&amp;[1]TEAMS!$D$1:$D$844&amp;[1]TEAMS!$F$1:$F$844,[1]TEAMS!AP$1:AP$844,"",0)</f>
        <v/>
      </c>
      <c r="AM250" s="8" t="str">
        <f t="shared" si="27"/>
        <v/>
      </c>
      <c r="AN250" s="8" cm="1">
        <f t="array" ref="AN250">IF(OR($AL250="",$Z250=""),0,SUMPRODUCT(--($C$2:$C$528=$C250),--($D$2:$D$528=$D250),$Z$2:$Z$528,$AL$2:$AL$528)/SUMIFS($Z$2:$Z$528,$C$2:$C$528,$C250,$D$2:$D$528,$D250))</f>
        <v>0</v>
      </c>
      <c r="AO250" s="7" cm="1">
        <f t="array" ref="AO250">_xlfn.XLOOKUP($C250&amp;$D250&amp;$F250,[1]TEAMS!$C$1:$C$844&amp;[1]TEAMS!$D$1:$D$844&amp;[1]TEAMS!$F$1:$F$844,[1]TEAMS!AQ$1:AQ$844,0,0)</f>
        <v>24.8</v>
      </c>
      <c r="AP250" s="7" cm="1">
        <f t="array" ref="AP250">_xlfn.XLOOKUP($C250&amp;$D250&amp;$F250,[1]TEAMS!$C$1:$C$844&amp;[1]TEAMS!$D$1:$D$844&amp;[1]TEAMS!$F$1:$F$844,[1]TEAMS!AS$1:AS$844,0,0)</f>
        <v>59.9</v>
      </c>
      <c r="AQ250" s="10" cm="1">
        <f t="array" ref="AQ250">_xlfn.XLOOKUP($C250&amp;$D250&amp;$F250,[1]TEAMS!$C$1:$C$844&amp;[1]TEAMS!$D$1:$D$844&amp;[1]TEAMS!$F$1:$F$844,[1]TEAMS!AT$1:AT$844,0,0)</f>
        <v>21.8</v>
      </c>
      <c r="AR250" s="10" cm="1">
        <f t="array" ref="AR250">_xlfn.XLOOKUP($C250&amp;$D250&amp;$F250,[1]TEAMS!$C$1:$C$844&amp;[1]TEAMS!$D$1:$D$844&amp;[1]TEAMS!$F$1:$F$844,[1]TEAMS!AU$1:AU$844,0,0)</f>
        <v>1.9</v>
      </c>
      <c r="AS250" s="10" cm="1">
        <f t="array" ref="AS250">_xlfn.XLOOKUP($C250&amp;$D250&amp;$F250,[1]TEAMS!$C$1:$C$844&amp;[1]TEAMS!$D$1:$D$844&amp;[1]TEAMS!$F$1:$F$844,[1]TEAMS!AV$1:AV$844,0,0)</f>
        <v>1</v>
      </c>
      <c r="AT250" s="10" cm="1">
        <f t="array" ref="AT250">_xlfn.XLOOKUP($C250&amp;$D250&amp;$F250,[1]TEAMS!$C$1:$C$844&amp;[1]TEAMS!$D$1:$D$844&amp;[1]TEAMS!$F$1:$F$844,[1]TEAMS!AW$1:AW$844,0,0)</f>
        <v>14.4</v>
      </c>
      <c r="AU250" s="10" cm="1">
        <f t="array" ref="AU250">_xlfn.XLOOKUP($C250&amp;$D250&amp;$F250,[1]TEAMS!$C$1:$C$844&amp;[1]TEAMS!$D$1:$D$844&amp;[1]TEAMS!$F$1:$F$844,[1]TEAMS!AX$1:AX$844,0,0)</f>
        <v>1.5138888888888888</v>
      </c>
      <c r="AV250" s="10" cm="1">
        <f t="array" ref="AV250">_xlfn.XLOOKUP($C250&amp;$D250&amp;$F250,[1]TEAMS!$C$1:$C$844&amp;[1]TEAMS!$D$1:$D$844&amp;[1]TEAMS!$F$1:$F$844,[1]TEAMS!AY$1:AY$844,0,0)</f>
        <v>2.9</v>
      </c>
      <c r="AW250" s="7"/>
      <c r="AX250" s="7"/>
      <c r="BB250" s="1" t="s">
        <v>256</v>
      </c>
      <c r="BC250" s="1">
        <v>2008</v>
      </c>
      <c r="BD250" s="1" t="s">
        <v>257</v>
      </c>
      <c r="BE250" s="7" t="s">
        <v>259</v>
      </c>
      <c r="BH250">
        <v>16360094</v>
      </c>
    </row>
    <row r="251" spans="1:60" x14ac:dyDescent="0.2">
      <c r="A251" s="1" t="str">
        <f t="shared" si="21"/>
        <v>2008-BOS-Ray Allen</v>
      </c>
      <c r="B251" s="1" t="s">
        <v>256</v>
      </c>
      <c r="C251" s="1">
        <v>2008</v>
      </c>
      <c r="D251" s="1" t="s">
        <v>257</v>
      </c>
      <c r="E251" s="1" t="str">
        <f t="shared" si="23"/>
        <v>2008-BOS</v>
      </c>
      <c r="F251" s="7" t="s">
        <v>205</v>
      </c>
      <c r="G251" s="7" cm="1">
        <f t="array" ref="G251">_xlfn.XLOOKUP($C251&amp;$D251&amp;$F251,[1]TEAMS!$C$1:$C$844&amp;[1]TEAMS!$D$1:$D$844&amp;[1]TEAMS!$F$1:$F$844,[1]TEAMS!G$1:G$844,"",0)</f>
        <v>20</v>
      </c>
      <c r="H251" s="7" t="str" cm="1">
        <f t="array" ref="H251">_xlfn.XLOOKUP($C251&amp;$D251&amp;$F251,[1]TEAMS!$C$1:$C$844&amp;[1]TEAMS!$D$1:$D$844&amp;[1]TEAMS!$F$1:$F$844,[1]TEAMS!H$1:H$844,"",0)</f>
        <v>SG</v>
      </c>
      <c r="I251" s="8" cm="1">
        <f t="array" ref="I251">_xlfn.XLOOKUP($C251&amp;$D251&amp;$F251,[1]TEAMS!$C$1:$C$844&amp;[1]TEAMS!$D$1:$D$844&amp;[1]TEAMS!$F$1:$F$844,[1]TEAMS!BG$1:BG$844,"",0)</f>
        <v>2.14</v>
      </c>
      <c r="J251" s="9">
        <f t="shared" si="24"/>
        <v>2</v>
      </c>
      <c r="K251" s="7" cm="1">
        <f t="array" ref="K251">_xlfn.XLOOKUP($C251&amp;$D251&amp;$F251,[1]TEAMS!$C$1:$C$844&amp;[1]TEAMS!$D$1:$D$844&amp;[1]TEAMS!$F$1:$F$844,[1]TEAMS!J$1:J$844,"",0)</f>
        <v>77</v>
      </c>
      <c r="L251" s="7" cm="1">
        <f t="array" ref="L251">_xlfn.XLOOKUP($C251&amp;$D251&amp;$F251,[1]TEAMS!$C$1:$C$844&amp;[1]TEAMS!$D$1:$D$844&amp;[1]TEAMS!$F$1:$F$844,[1]TEAMS!L$1:L$844,"",0)</f>
        <v>205</v>
      </c>
      <c r="M251" s="10" cm="1">
        <f t="array" ref="M251">_xlfn.XLOOKUP($C251&amp;$D251&amp;$F251,[1]TEAMS!$C$1:$C$844&amp;[1]TEAMS!$D$1:$D$844&amp;[1]TEAMS!$F$1:$F$844,[1]TEAMS!N$1:N$844,"",0)</f>
        <v>24.304945215281812</v>
      </c>
      <c r="N251" s="7" cm="1">
        <f t="array" ref="N251">_xlfn.XLOOKUP($C251&amp;$D251&amp;$F251,[1]TEAMS!$C$1:$C$844&amp;[1]TEAMS!$D$1:$D$844&amp;[1]TEAMS!$F$1:$F$844,[1]TEAMS!O$1:O$844,"",0)</f>
        <v>80</v>
      </c>
      <c r="O251" s="11" cm="1">
        <f t="array" ref="O251">_xlfn.XLOOKUP($C251&amp;$D251&amp;$F251,[1]TEAMS!$C$1:$C$844&amp;[1]TEAMS!$D$1:$D$844&amp;[1]TEAMS!$F$1:$F$844,[1]TEAMS!P$1:P$844,"",0)</f>
        <v>1.0389610389610389</v>
      </c>
      <c r="P251" s="10" cm="1">
        <f t="array" ref="P251">_xlfn.XLOOKUP($C251&amp;$D251&amp;$F251,[1]TEAMS!$C$1:$C$844&amp;[1]TEAMS!$D$1:$D$844&amp;[1]TEAMS!$F$1:$F$844,[1]TEAMS!R$1:R$844,"",0)</f>
        <v>32.908333333333331</v>
      </c>
      <c r="Q251" s="7" t="str" cm="1">
        <f t="array" ref="Q251">_xlfn.XLOOKUP($C251&amp;$D251&amp;$F251,[1]TEAMS!$C$1:$C$844&amp;[1]TEAMS!$D$1:$D$844&amp;[1]TEAMS!$F$1:$F$844,[1]TEAMS!S$1:S$844,"",0)</f>
        <v>us</v>
      </c>
      <c r="R251" s="7" t="str" cm="1">
        <f t="array" ref="R251">_xlfn.XLOOKUP($C251&amp;$D251&amp;$F251,[1]TEAMS!$C$1:$C$844&amp;[1]TEAMS!$D$1:$D$844&amp;[1]TEAMS!$F$1:$F$844,[1]TEAMS!T$1:T$844,"",0)</f>
        <v>United States</v>
      </c>
      <c r="S251" s="7" t="str" cm="1">
        <f t="array" ref="S251">_xlfn.XLOOKUP($C251&amp;$D251&amp;$F251,[1]TEAMS!$C$1:$C$844&amp;[1]TEAMS!$D$1:$D$844&amp;[1]TEAMS!$F$1:$F$844,[1]TEAMS!U$1:U$844,"",0)</f>
        <v>North America</v>
      </c>
      <c r="T251" s="7" t="str" cm="1">
        <f t="array" ref="T251">_xlfn.XLOOKUP($C251&amp;$D251&amp;$F251,[1]TEAMS!$C$1:$C$844&amp;[1]TEAMS!$D$1:$D$844&amp;[1]TEAMS!$F$1:$F$844,[1]TEAMS!V$1:V$844,"",0)</f>
        <v>Americas</v>
      </c>
      <c r="U251" s="7" cm="1">
        <f t="array" ref="U251">_xlfn.XLOOKUP($C251&amp;$D251&amp;$F251,[1]TEAMS!$C$1:$C$844&amp;[1]TEAMS!$D$1:$D$844&amp;[1]TEAMS!$F$1:$F$844,[1]TEAMS!W$1:W$844,"",0)</f>
        <v>11</v>
      </c>
      <c r="V251" s="7" t="str" cm="1">
        <f t="array" ref="V251">_xlfn.XLOOKUP($C251&amp;$D251&amp;$F251,[1]TEAMS!$C$1:$C$844&amp;[1]TEAMS!$D$1:$D$844&amp;[1]TEAMS!$F$1:$F$844,[1]TEAMS!Z$1:Z$844,"",0)</f>
        <v>UConn</v>
      </c>
      <c r="W251" s="7" t="str" cm="1">
        <f t="array" ref="W251">_xlfn.XLOOKUP($C251&amp;$D251&amp;$F251,[1]TEAMS!$C$1:$C$844&amp;[1]TEAMS!$D$1:$D$844&amp;[1]TEAMS!$F$1:$F$844,[1]TEAMS!X$1:X$844,"",0)</f>
        <v>BIG EAST</v>
      </c>
      <c r="X251" s="7" cm="1">
        <f t="array" ref="X251">_xlfn.XLOOKUP($C251&amp;$D251&amp;$F251,[1]TEAMS!$C$1:$C$844&amp;[1]TEAMS!$D$1:$D$844&amp;[1]TEAMS!$F$1:$F$844,[1]TEAMS!AF$1:AF$844,"",0)</f>
        <v>16000000</v>
      </c>
      <c r="Y251" s="8" cm="1">
        <f t="array" ref="Y251">_xlfn.XLOOKUP($C251&amp;$D251&amp;$F251,[1]TEAMS!$C$1:$C$844&amp;[1]TEAMS!$D$1:$D$844&amp;[1]TEAMS!$F$1:$F$844,[1]TEAMS!AG$1:AG$844,"",0)</f>
        <v>0.21511553398209668</v>
      </c>
      <c r="Z251" s="7" cm="1">
        <f t="array" ref="Z251">_xlfn.XLOOKUP($C251&amp;$D251&amp;$F251,[1]TEAMS!$C$1:$C$844&amp;[1]TEAMS!$D$1:$D$844&amp;[1]TEAMS!$F$1:$F$844,[1]TEAMS!AJ$1:AJ$844,"",0)</f>
        <v>2624</v>
      </c>
      <c r="AA251" s="7" cm="1">
        <f t="array" ref="AA251">_xlfn.XLOOKUP($C251&amp;$D251&amp;$F251,[1]TEAMS!$C$1:$C$844&amp;[1]TEAMS!$D$1:$D$844&amp;[1]TEAMS!$F$1:$F$844,[1]TEAMS!AR$1:AR$844,"",0)</f>
        <v>25.3</v>
      </c>
      <c r="AB251" s="8">
        <f t="shared" si="22"/>
        <v>3.3605264490002531</v>
      </c>
      <c r="AC251" s="7" cm="1">
        <f t="array" ref="AC251">_xlfn.XLOOKUP($C251&amp;$D251&amp;$F251,[1]TEAMS!$C$1:$C$844&amp;[1]TEAMS!$D$1:$D$844&amp;[1]TEAMS!$F$1:$F$844,[1]TEAMS!AL$1:AL$844,0,0)</f>
        <v>5.6</v>
      </c>
      <c r="AD251" s="7" cm="1">
        <f t="array" ref="AD251">_xlfn.XLOOKUP($C251&amp;$D251&amp;$F251,[1]TEAMS!$C$1:$C$844&amp;[1]TEAMS!$D$1:$D$844&amp;[1]TEAMS!$F$1:$F$844,[1]TEAMS!AM$1:AM$844,0,0)</f>
        <v>4.0999999999999996</v>
      </c>
      <c r="AE251" s="7" cm="1">
        <f t="array" ref="AE251">_xlfn.XLOOKUP($C251&amp;$D251&amp;$F251,[1]TEAMS!$C$1:$C$844&amp;[1]TEAMS!$D$1:$D$844&amp;[1]TEAMS!$F$1:$F$844,[1]TEAMS!AN$1:AN$844,0,0)</f>
        <v>9.6999999999999993</v>
      </c>
      <c r="AF251" s="7"/>
      <c r="AG251" s="8">
        <f t="shared" si="25"/>
        <v>1.6494845360824744</v>
      </c>
      <c r="AH251" s="8" cm="1">
        <f t="array" ref="AH251">IF(OR($AE251="",$Z251=""),0,SUMPRODUCT(--($C$2:$C$528=$C251),--($D$2:$D$528=$D251),$Z$2:$Z$528,$AE$2:$AE$528)/SUMIFS($Z$2:$Z$528,$C$2:$C$528,$C251,$D$2:$D$528,$D251))</f>
        <v>7.4321336370539113</v>
      </c>
      <c r="AI251" s="7" cm="1">
        <f t="array" ref="AI251">_xlfn.XLOOKUP($C251&amp;$D251&amp;$F251,[1]TEAMS!$C$1:$C$844&amp;[1]TEAMS!$D$1:$D$844&amp;[1]TEAMS!$F$1:$F$844,[1]TEAMS!AO$1:AO$844,"",0)</f>
        <v>3.2</v>
      </c>
      <c r="AJ251" s="8">
        <f t="shared" si="26"/>
        <v>5</v>
      </c>
      <c r="AK251" s="8" cm="1">
        <f t="array" ref="AK251">IF(OR($AI251="",$Z251=""),0,SUMPRODUCT(--($C$2:$C$528=$C251),--($D$2:$D$528=$D251),$Z$2:$Z$528,$AI$2:$AI$528)/SUMIFS($Z$2:$Z$528,$C$2:$C$528,$C251,$D$2:$D$528,$D251))</f>
        <v>2.5834978486459126</v>
      </c>
      <c r="AL251" s="7" t="str" cm="1">
        <f t="array" ref="AL251">_xlfn.XLOOKUP($C251&amp;$D251&amp;$F251,[1]TEAMS!$C$1:$C$844&amp;[1]TEAMS!$D$1:$D$844&amp;[1]TEAMS!$F$1:$F$844,[1]TEAMS!AP$1:AP$844,"",0)</f>
        <v/>
      </c>
      <c r="AM251" s="8" t="str">
        <f t="shared" si="27"/>
        <v/>
      </c>
      <c r="AN251" s="8" cm="1">
        <f t="array" ref="AN251">IF(OR($AL251="",$Z251=""),0,SUMPRODUCT(--($C$2:$C$528=$C251),--($D$2:$D$528=$D251),$Z$2:$Z$528,$AL$2:$AL$528)/SUMIFS($Z$2:$Z$528,$C$2:$C$528,$C251,$D$2:$D$528,$D251))</f>
        <v>0</v>
      </c>
      <c r="AO251" s="7" cm="1">
        <f t="array" ref="AO251">_xlfn.XLOOKUP($C251&amp;$D251&amp;$F251,[1]TEAMS!$C$1:$C$844&amp;[1]TEAMS!$D$1:$D$844&amp;[1]TEAMS!$F$1:$F$844,[1]TEAMS!AQ$1:AQ$844,0,0)</f>
        <v>21.6</v>
      </c>
      <c r="AP251" s="7" cm="1">
        <f t="array" ref="AP251">_xlfn.XLOOKUP($C251&amp;$D251&amp;$F251,[1]TEAMS!$C$1:$C$844&amp;[1]TEAMS!$D$1:$D$844&amp;[1]TEAMS!$F$1:$F$844,[1]TEAMS!AS$1:AS$844,0,0)</f>
        <v>58.4</v>
      </c>
      <c r="AQ251" s="10" cm="1">
        <f t="array" ref="AQ251">_xlfn.XLOOKUP($C251&amp;$D251&amp;$F251,[1]TEAMS!$C$1:$C$844&amp;[1]TEAMS!$D$1:$D$844&amp;[1]TEAMS!$F$1:$F$844,[1]TEAMS!AT$1:AT$844,0,0)</f>
        <v>14.6</v>
      </c>
      <c r="AR251" s="10" cm="1">
        <f t="array" ref="AR251">_xlfn.XLOOKUP($C251&amp;$D251&amp;$F251,[1]TEAMS!$C$1:$C$844&amp;[1]TEAMS!$D$1:$D$844&amp;[1]TEAMS!$F$1:$F$844,[1]TEAMS!AU$1:AU$844,0,0)</f>
        <v>1.3</v>
      </c>
      <c r="AS251" s="10" cm="1">
        <f t="array" ref="AS251">_xlfn.XLOOKUP($C251&amp;$D251&amp;$F251,[1]TEAMS!$C$1:$C$844&amp;[1]TEAMS!$D$1:$D$844&amp;[1]TEAMS!$F$1:$F$844,[1]TEAMS!AV$1:AV$844,0,0)</f>
        <v>0.5</v>
      </c>
      <c r="AT251" s="10" cm="1">
        <f t="array" ref="AT251">_xlfn.XLOOKUP($C251&amp;$D251&amp;$F251,[1]TEAMS!$C$1:$C$844&amp;[1]TEAMS!$D$1:$D$844&amp;[1]TEAMS!$F$1:$F$844,[1]TEAMS!AW$1:AW$844,0,0)</f>
        <v>10.4</v>
      </c>
      <c r="AU251" s="10" cm="1">
        <f t="array" ref="AU251">_xlfn.XLOOKUP($C251&amp;$D251&amp;$F251,[1]TEAMS!$C$1:$C$844&amp;[1]TEAMS!$D$1:$D$844&amp;[1]TEAMS!$F$1:$F$844,[1]TEAMS!AX$1:AX$844,0,0)</f>
        <v>1.4038461538461537</v>
      </c>
      <c r="AV251" s="10" cm="1">
        <f t="array" ref="AV251">_xlfn.XLOOKUP($C251&amp;$D251&amp;$F251,[1]TEAMS!$C$1:$C$844&amp;[1]TEAMS!$D$1:$D$844&amp;[1]TEAMS!$F$1:$F$844,[1]TEAMS!AY$1:AY$844,0,0)</f>
        <v>1.8</v>
      </c>
      <c r="AW251" s="7"/>
      <c r="AX251" s="7"/>
      <c r="BB251" s="1" t="s">
        <v>256</v>
      </c>
      <c r="BC251" s="1">
        <v>2008</v>
      </c>
      <c r="BD251" s="1" t="s">
        <v>257</v>
      </c>
      <c r="BE251" s="7" t="s">
        <v>205</v>
      </c>
      <c r="BH251">
        <v>16000000</v>
      </c>
    </row>
    <row r="252" spans="1:60" x14ac:dyDescent="0.2">
      <c r="A252" s="1" t="str">
        <f t="shared" si="21"/>
        <v>2008-BOS-Kendrick Perkins</v>
      </c>
      <c r="B252" s="1" t="s">
        <v>256</v>
      </c>
      <c r="C252" s="1">
        <v>2008</v>
      </c>
      <c r="D252" s="1" t="s">
        <v>257</v>
      </c>
      <c r="E252" s="1" t="str">
        <f t="shared" si="23"/>
        <v>2008-BOS</v>
      </c>
      <c r="F252" s="7" t="s">
        <v>260</v>
      </c>
      <c r="G252" s="7" cm="1">
        <f t="array" ref="G252">_xlfn.XLOOKUP($C252&amp;$D252&amp;$F252,[1]TEAMS!$C$1:$C$844&amp;[1]TEAMS!$D$1:$D$844&amp;[1]TEAMS!$F$1:$F$844,[1]TEAMS!G$1:G$844,"",0)</f>
        <v>43</v>
      </c>
      <c r="H252" s="7" t="str" cm="1">
        <f t="array" ref="H252">_xlfn.XLOOKUP($C252&amp;$D252&amp;$F252,[1]TEAMS!$C$1:$C$844&amp;[1]TEAMS!$D$1:$D$844&amp;[1]TEAMS!$F$1:$F$844,[1]TEAMS!H$1:H$844,"",0)</f>
        <v>C</v>
      </c>
      <c r="I252" s="8" cm="1">
        <f t="array" ref="I252">_xlfn.XLOOKUP($C252&amp;$D252&amp;$F252,[1]TEAMS!$C$1:$C$844&amp;[1]TEAMS!$D$1:$D$844&amp;[1]TEAMS!$F$1:$F$844,[1]TEAMS!BG$1:BG$844,"",0)</f>
        <v>5</v>
      </c>
      <c r="J252" s="9">
        <f t="shared" si="24"/>
        <v>5</v>
      </c>
      <c r="K252" s="7" cm="1">
        <f t="array" ref="K252">_xlfn.XLOOKUP($C252&amp;$D252&amp;$F252,[1]TEAMS!$C$1:$C$844&amp;[1]TEAMS!$D$1:$D$844&amp;[1]TEAMS!$F$1:$F$844,[1]TEAMS!J$1:J$844,"",0)</f>
        <v>82</v>
      </c>
      <c r="L252" s="7" cm="1">
        <f t="array" ref="L252">_xlfn.XLOOKUP($C252&amp;$D252&amp;$F252,[1]TEAMS!$C$1:$C$844&amp;[1]TEAMS!$D$1:$D$844&amp;[1]TEAMS!$F$1:$F$844,[1]TEAMS!L$1:L$844,"",0)</f>
        <v>270</v>
      </c>
      <c r="M252" s="10" cm="1">
        <f t="array" ref="M252">_xlfn.XLOOKUP($C252&amp;$D252&amp;$F252,[1]TEAMS!$C$1:$C$844&amp;[1]TEAMS!$D$1:$D$844&amp;[1]TEAMS!$F$1:$F$844,[1]TEAMS!N$1:N$844,"",0)</f>
        <v>28.22658220932632</v>
      </c>
      <c r="N252" s="7" cm="1">
        <f t="array" ref="N252">_xlfn.XLOOKUP($C252&amp;$D252&amp;$F252,[1]TEAMS!$C$1:$C$844&amp;[1]TEAMS!$D$1:$D$844&amp;[1]TEAMS!$F$1:$F$844,[1]TEAMS!O$1:O$844,"",0)</f>
        <v>88</v>
      </c>
      <c r="O252" s="11" cm="1">
        <f t="array" ref="O252">_xlfn.XLOOKUP($C252&amp;$D252&amp;$F252,[1]TEAMS!$C$1:$C$844&amp;[1]TEAMS!$D$1:$D$844&amp;[1]TEAMS!$F$1:$F$844,[1]TEAMS!P$1:P$844,"",0)</f>
        <v>1.0731707317073171</v>
      </c>
      <c r="P252" s="10" cm="1">
        <f t="array" ref="P252">_xlfn.XLOOKUP($C252&amp;$D252&amp;$F252,[1]TEAMS!$C$1:$C$844&amp;[1]TEAMS!$D$1:$D$844&amp;[1]TEAMS!$F$1:$F$844,[1]TEAMS!R$1:R$844,"",0)</f>
        <v>23.602777777777778</v>
      </c>
      <c r="Q252" s="7" t="str" cm="1">
        <f t="array" ref="Q252">_xlfn.XLOOKUP($C252&amp;$D252&amp;$F252,[1]TEAMS!$C$1:$C$844&amp;[1]TEAMS!$D$1:$D$844&amp;[1]TEAMS!$F$1:$F$844,[1]TEAMS!S$1:S$844,"",0)</f>
        <v>us</v>
      </c>
      <c r="R252" s="7" t="str" cm="1">
        <f t="array" ref="R252">_xlfn.XLOOKUP($C252&amp;$D252&amp;$F252,[1]TEAMS!$C$1:$C$844&amp;[1]TEAMS!$D$1:$D$844&amp;[1]TEAMS!$F$1:$F$844,[1]TEAMS!T$1:T$844,"",0)</f>
        <v>United States</v>
      </c>
      <c r="S252" s="7" t="str" cm="1">
        <f t="array" ref="S252">_xlfn.XLOOKUP($C252&amp;$D252&amp;$F252,[1]TEAMS!$C$1:$C$844&amp;[1]TEAMS!$D$1:$D$844&amp;[1]TEAMS!$F$1:$F$844,[1]TEAMS!U$1:U$844,"",0)</f>
        <v>North America</v>
      </c>
      <c r="T252" s="7" t="str" cm="1">
        <f t="array" ref="T252">_xlfn.XLOOKUP($C252&amp;$D252&amp;$F252,[1]TEAMS!$C$1:$C$844&amp;[1]TEAMS!$D$1:$D$844&amp;[1]TEAMS!$F$1:$F$844,[1]TEAMS!V$1:V$844,"",0)</f>
        <v>Americas</v>
      </c>
      <c r="U252" s="7" cm="1">
        <f t="array" ref="U252">_xlfn.XLOOKUP($C252&amp;$D252&amp;$F252,[1]TEAMS!$C$1:$C$844&amp;[1]TEAMS!$D$1:$D$844&amp;[1]TEAMS!$F$1:$F$844,[1]TEAMS!W$1:W$844,"",0)</f>
        <v>4</v>
      </c>
      <c r="V252" s="7" t="str" cm="1">
        <f t="array" ref="V252">_xlfn.XLOOKUP($C252&amp;$D252&amp;$F252,[1]TEAMS!$C$1:$C$844&amp;[1]TEAMS!$D$1:$D$844&amp;[1]TEAMS!$F$1:$F$844,[1]TEAMS!Z$1:Z$844,"",0)</f>
        <v>HIGH SCHOOL</v>
      </c>
      <c r="W252" s="7" t="str" cm="1">
        <f t="array" ref="W252">_xlfn.XLOOKUP($C252&amp;$D252&amp;$F252,[1]TEAMS!$C$1:$C$844&amp;[1]TEAMS!$D$1:$D$844&amp;[1]TEAMS!$F$1:$F$844,[1]TEAMS!X$1:X$844,"",0)</f>
        <v>H.S.</v>
      </c>
      <c r="X252" s="7" cm="1">
        <f t="array" ref="X252">_xlfn.XLOOKUP($C252&amp;$D252&amp;$F252,[1]TEAMS!$C$1:$C$844&amp;[1]TEAMS!$D$1:$D$844&amp;[1]TEAMS!$F$1:$F$844,[1]TEAMS!AF$1:AF$844,"",0)</f>
        <v>4480912</v>
      </c>
      <c r="Y252" s="8" cm="1">
        <f t="array" ref="Y252">_xlfn.XLOOKUP($C252&amp;$D252&amp;$F252,[1]TEAMS!$C$1:$C$844&amp;[1]TEAMS!$D$1:$D$844&amp;[1]TEAMS!$F$1:$F$844,[1]TEAMS!AG$1:AG$844,"",0)</f>
        <v>6.0244611100424054E-2</v>
      </c>
      <c r="Z252" s="7" cm="1">
        <f t="array" ref="Z252">_xlfn.XLOOKUP($C252&amp;$D252&amp;$F252,[1]TEAMS!$C$1:$C$844&amp;[1]TEAMS!$D$1:$D$844&amp;[1]TEAMS!$F$1:$F$844,[1]TEAMS!AJ$1:AJ$844,"",0)</f>
        <v>1912</v>
      </c>
      <c r="AA252" s="7" cm="1">
        <f t="array" ref="AA252">_xlfn.XLOOKUP($C252&amp;$D252&amp;$F252,[1]TEAMS!$C$1:$C$844&amp;[1]TEAMS!$D$1:$D$844&amp;[1]TEAMS!$F$1:$F$844,[1]TEAMS!AR$1:AR$844,"",0)</f>
        <v>13</v>
      </c>
      <c r="AB252" s="8">
        <f t="shared" si="22"/>
        <v>1.2582131106049101</v>
      </c>
      <c r="AC252" s="7" cm="1">
        <f t="array" ref="AC252">_xlfn.XLOOKUP($C252&amp;$D252&amp;$F252,[1]TEAMS!$C$1:$C$844&amp;[1]TEAMS!$D$1:$D$844&amp;[1]TEAMS!$F$1:$F$844,[1]TEAMS!AL$1:AL$844,0,0)</f>
        <v>1.9</v>
      </c>
      <c r="AD252" s="7" cm="1">
        <f t="array" ref="AD252">_xlfn.XLOOKUP($C252&amp;$D252&amp;$F252,[1]TEAMS!$C$1:$C$844&amp;[1]TEAMS!$D$1:$D$844&amp;[1]TEAMS!$F$1:$F$844,[1]TEAMS!AM$1:AM$844,0,0)</f>
        <v>4.3</v>
      </c>
      <c r="AE252" s="7" cm="1">
        <f t="array" ref="AE252">_xlfn.XLOOKUP($C252&amp;$D252&amp;$F252,[1]TEAMS!$C$1:$C$844&amp;[1]TEAMS!$D$1:$D$844&amp;[1]TEAMS!$F$1:$F$844,[1]TEAMS!AN$1:AN$844,0,0)</f>
        <v>6.2</v>
      </c>
      <c r="AF252" s="7"/>
      <c r="AG252" s="8">
        <f t="shared" si="25"/>
        <v>0.72272774193548384</v>
      </c>
      <c r="AH252" s="8" cm="1">
        <f t="array" ref="AH252">IF(OR($AE252="",$Z252=""),0,SUMPRODUCT(--($C$2:$C$528=$C252),--($D$2:$D$528=$D252),$Z$2:$Z$528,$AE$2:$AE$528)/SUMIFS($Z$2:$Z$528,$C$2:$C$528,$C252,$D$2:$D$528,$D252))</f>
        <v>7.4321336370539113</v>
      </c>
      <c r="AI252" s="7" cm="1">
        <f t="array" ref="AI252">_xlfn.XLOOKUP($C252&amp;$D252&amp;$F252,[1]TEAMS!$C$1:$C$844&amp;[1]TEAMS!$D$1:$D$844&amp;[1]TEAMS!$F$1:$F$844,[1]TEAMS!AO$1:AO$844,"",0)</f>
        <v>1.1000000000000001</v>
      </c>
      <c r="AJ252" s="8">
        <f t="shared" si="26"/>
        <v>4.0735563636363636</v>
      </c>
      <c r="AK252" s="8" cm="1">
        <f t="array" ref="AK252">IF(OR($AI252="",$Z252=""),0,SUMPRODUCT(--($C$2:$C$528=$C252),--($D$2:$D$528=$D252),$Z$2:$Z$528,$AI$2:$AI$528)/SUMIFS($Z$2:$Z$528,$C$2:$C$528,$C252,$D$2:$D$528,$D252))</f>
        <v>2.5834978486459126</v>
      </c>
      <c r="AL252" s="7" t="str" cm="1">
        <f t="array" ref="AL252">_xlfn.XLOOKUP($C252&amp;$D252&amp;$F252,[1]TEAMS!$C$1:$C$844&amp;[1]TEAMS!$D$1:$D$844&amp;[1]TEAMS!$F$1:$F$844,[1]TEAMS!AP$1:AP$844,"",0)</f>
        <v/>
      </c>
      <c r="AM252" s="8" t="str">
        <f t="shared" si="27"/>
        <v/>
      </c>
      <c r="AN252" s="8" cm="1">
        <f t="array" ref="AN252">IF(OR($AL252="",$Z252=""),0,SUMPRODUCT(--($C$2:$C$528=$C252),--($D$2:$D$528=$D252),$Z$2:$Z$528,$AL$2:$AL$528)/SUMIFS($Z$2:$Z$528,$C$2:$C$528,$C252,$D$2:$D$528,$D252))</f>
        <v>0</v>
      </c>
      <c r="AO252" s="7" cm="1">
        <f t="array" ref="AO252">_xlfn.XLOOKUP($C252&amp;$D252&amp;$F252,[1]TEAMS!$C$1:$C$844&amp;[1]TEAMS!$D$1:$D$844&amp;[1]TEAMS!$F$1:$F$844,[1]TEAMS!AQ$1:AQ$844,0,0)</f>
        <v>13.5</v>
      </c>
      <c r="AP252" s="7" cm="1">
        <f t="array" ref="AP252">_xlfn.XLOOKUP($C252&amp;$D252&amp;$F252,[1]TEAMS!$C$1:$C$844&amp;[1]TEAMS!$D$1:$D$844&amp;[1]TEAMS!$F$1:$F$844,[1]TEAMS!AS$1:AS$844,0,0)</f>
        <v>63.2</v>
      </c>
      <c r="AQ252" s="10" cm="1">
        <f t="array" ref="AQ252">_xlfn.XLOOKUP($C252&amp;$D252&amp;$F252,[1]TEAMS!$C$1:$C$844&amp;[1]TEAMS!$D$1:$D$844&amp;[1]TEAMS!$F$1:$F$844,[1]TEAMS!AT$1:AT$844,0,0)</f>
        <v>6.8</v>
      </c>
      <c r="AR252" s="10" cm="1">
        <f t="array" ref="AR252">_xlfn.XLOOKUP($C252&amp;$D252&amp;$F252,[1]TEAMS!$C$1:$C$844&amp;[1]TEAMS!$D$1:$D$844&amp;[1]TEAMS!$F$1:$F$844,[1]TEAMS!AU$1:AU$844,0,0)</f>
        <v>0.9</v>
      </c>
      <c r="AS252" s="10" cm="1">
        <f t="array" ref="AS252">_xlfn.XLOOKUP($C252&amp;$D252&amp;$F252,[1]TEAMS!$C$1:$C$844&amp;[1]TEAMS!$D$1:$D$844&amp;[1]TEAMS!$F$1:$F$844,[1]TEAMS!AV$1:AV$844,0,0)</f>
        <v>4.9000000000000004</v>
      </c>
      <c r="AT252" s="10" cm="1">
        <f t="array" ref="AT252">_xlfn.XLOOKUP($C252&amp;$D252&amp;$F252,[1]TEAMS!$C$1:$C$844&amp;[1]TEAMS!$D$1:$D$844&amp;[1]TEAMS!$F$1:$F$844,[1]TEAMS!AW$1:AW$844,0,0)</f>
        <v>22.6</v>
      </c>
      <c r="AU252" s="10" cm="1">
        <f t="array" ref="AU252">_xlfn.XLOOKUP($C252&amp;$D252&amp;$F252,[1]TEAMS!$C$1:$C$844&amp;[1]TEAMS!$D$1:$D$844&amp;[1]TEAMS!$F$1:$F$844,[1]TEAMS!AX$1:AX$844,0,0)</f>
        <v>0.30088495575221236</v>
      </c>
      <c r="AV252" s="10" cm="1">
        <f t="array" ref="AV252">_xlfn.XLOOKUP($C252&amp;$D252&amp;$F252,[1]TEAMS!$C$1:$C$844&amp;[1]TEAMS!$D$1:$D$844&amp;[1]TEAMS!$F$1:$F$844,[1]TEAMS!AY$1:AY$844,0,0)</f>
        <v>5.8000000000000007</v>
      </c>
      <c r="AW252" s="7"/>
      <c r="AX252" s="7"/>
      <c r="BB252" s="1" t="s">
        <v>256</v>
      </c>
      <c r="BC252" s="1">
        <v>2008</v>
      </c>
      <c r="BD252" s="1" t="s">
        <v>257</v>
      </c>
      <c r="BE252" s="7" t="s">
        <v>260</v>
      </c>
      <c r="BH252">
        <v>4480912</v>
      </c>
    </row>
    <row r="253" spans="1:60" x14ac:dyDescent="0.2">
      <c r="A253" s="1" t="str">
        <f t="shared" si="21"/>
        <v>2008-BOS-James Posey</v>
      </c>
      <c r="B253" s="1" t="s">
        <v>256</v>
      </c>
      <c r="C253" s="1">
        <v>2008</v>
      </c>
      <c r="D253" s="1" t="s">
        <v>257</v>
      </c>
      <c r="E253" s="1" t="str">
        <f t="shared" si="23"/>
        <v>2008-BOS</v>
      </c>
      <c r="F253" s="7" t="s">
        <v>261</v>
      </c>
      <c r="G253" s="7" cm="1">
        <f t="array" ref="G253">_xlfn.XLOOKUP($C253&amp;$D253&amp;$F253,[1]TEAMS!$C$1:$C$844&amp;[1]TEAMS!$D$1:$D$844&amp;[1]TEAMS!$F$1:$F$844,[1]TEAMS!G$1:G$844,"",0)</f>
        <v>41</v>
      </c>
      <c r="H253" s="7" t="str" cm="1">
        <f t="array" ref="H253">_xlfn.XLOOKUP($C253&amp;$D253&amp;$F253,[1]TEAMS!$C$1:$C$844&amp;[1]TEAMS!$D$1:$D$844&amp;[1]TEAMS!$F$1:$F$844,[1]TEAMS!H$1:H$844,"",0)</f>
        <v>PF</v>
      </c>
      <c r="I253" s="8" cm="1">
        <f t="array" ref="I253">_xlfn.XLOOKUP($C253&amp;$D253&amp;$F253,[1]TEAMS!$C$1:$C$844&amp;[1]TEAMS!$D$1:$D$844&amp;[1]TEAMS!$F$1:$F$844,[1]TEAMS!BG$1:BG$844,"",0)</f>
        <v>3.59</v>
      </c>
      <c r="J253" s="9">
        <f t="shared" si="24"/>
        <v>4</v>
      </c>
      <c r="K253" s="7" cm="1">
        <f t="array" ref="K253">_xlfn.XLOOKUP($C253&amp;$D253&amp;$F253,[1]TEAMS!$C$1:$C$844&amp;[1]TEAMS!$D$1:$D$844&amp;[1]TEAMS!$F$1:$F$844,[1]TEAMS!J$1:J$844,"",0)</f>
        <v>80</v>
      </c>
      <c r="L253" s="7" cm="1">
        <f t="array" ref="L253">_xlfn.XLOOKUP($C253&amp;$D253&amp;$F253,[1]TEAMS!$C$1:$C$844&amp;[1]TEAMS!$D$1:$D$844&amp;[1]TEAMS!$F$1:$F$844,[1]TEAMS!L$1:L$844,"",0)</f>
        <v>215</v>
      </c>
      <c r="M253" s="10" cm="1">
        <f t="array" ref="M253">_xlfn.XLOOKUP($C253&amp;$D253&amp;$F253,[1]TEAMS!$C$1:$C$844&amp;[1]TEAMS!$D$1:$D$844&amp;[1]TEAMS!$F$1:$F$844,[1]TEAMS!N$1:N$844,"",0)</f>
        <v>23.614606965702944</v>
      </c>
      <c r="N253" s="7" cm="1">
        <f t="array" ref="N253">_xlfn.XLOOKUP($C253&amp;$D253&amp;$F253,[1]TEAMS!$C$1:$C$844&amp;[1]TEAMS!$D$1:$D$844&amp;[1]TEAMS!$F$1:$F$844,[1]TEAMS!O$1:O$844,"",0)</f>
        <v>83</v>
      </c>
      <c r="O253" s="11" cm="1">
        <f t="array" ref="O253">_xlfn.XLOOKUP($C253&amp;$D253&amp;$F253,[1]TEAMS!$C$1:$C$844&amp;[1]TEAMS!$D$1:$D$844&amp;[1]TEAMS!$F$1:$F$844,[1]TEAMS!P$1:P$844,"",0)</f>
        <v>1.0375000000000001</v>
      </c>
      <c r="P253" s="10" cm="1">
        <f t="array" ref="P253">_xlfn.XLOOKUP($C253&amp;$D253&amp;$F253,[1]TEAMS!$C$1:$C$844&amp;[1]TEAMS!$D$1:$D$844&amp;[1]TEAMS!$F$1:$F$844,[1]TEAMS!R$1:R$844,"",0)</f>
        <v>31.427777777777777</v>
      </c>
      <c r="Q253" s="7" t="str" cm="1">
        <f t="array" ref="Q253">_xlfn.XLOOKUP($C253&amp;$D253&amp;$F253,[1]TEAMS!$C$1:$C$844&amp;[1]TEAMS!$D$1:$D$844&amp;[1]TEAMS!$F$1:$F$844,[1]TEAMS!S$1:S$844,"",0)</f>
        <v>us</v>
      </c>
      <c r="R253" s="7" t="str" cm="1">
        <f t="array" ref="R253">_xlfn.XLOOKUP($C253&amp;$D253&amp;$F253,[1]TEAMS!$C$1:$C$844&amp;[1]TEAMS!$D$1:$D$844&amp;[1]TEAMS!$F$1:$F$844,[1]TEAMS!T$1:T$844,"",0)</f>
        <v>United States</v>
      </c>
      <c r="S253" s="7" t="str" cm="1">
        <f t="array" ref="S253">_xlfn.XLOOKUP($C253&amp;$D253&amp;$F253,[1]TEAMS!$C$1:$C$844&amp;[1]TEAMS!$D$1:$D$844&amp;[1]TEAMS!$F$1:$F$844,[1]TEAMS!U$1:U$844,"",0)</f>
        <v>North America</v>
      </c>
      <c r="T253" s="7" t="str" cm="1">
        <f t="array" ref="T253">_xlfn.XLOOKUP($C253&amp;$D253&amp;$F253,[1]TEAMS!$C$1:$C$844&amp;[1]TEAMS!$D$1:$D$844&amp;[1]TEAMS!$F$1:$F$844,[1]TEAMS!V$1:V$844,"",0)</f>
        <v>Americas</v>
      </c>
      <c r="U253" s="7" cm="1">
        <f t="array" ref="U253">_xlfn.XLOOKUP($C253&amp;$D253&amp;$F253,[1]TEAMS!$C$1:$C$844&amp;[1]TEAMS!$D$1:$D$844&amp;[1]TEAMS!$F$1:$F$844,[1]TEAMS!W$1:W$844,"",0)</f>
        <v>8</v>
      </c>
      <c r="V253" s="7" t="str" cm="1">
        <f t="array" ref="V253">_xlfn.XLOOKUP($C253&amp;$D253&amp;$F253,[1]TEAMS!$C$1:$C$844&amp;[1]TEAMS!$D$1:$D$844&amp;[1]TEAMS!$F$1:$F$844,[1]TEAMS!Z$1:Z$844,"",0)</f>
        <v>Xavier</v>
      </c>
      <c r="W253" s="7" t="str" cm="1">
        <f t="array" ref="W253">_xlfn.XLOOKUP($C253&amp;$D253&amp;$F253,[1]TEAMS!$C$1:$C$844&amp;[1]TEAMS!$D$1:$D$844&amp;[1]TEAMS!$F$1:$F$844,[1]TEAMS!X$1:X$844,"",0)</f>
        <v>BIG EAST</v>
      </c>
      <c r="X253" s="7" cm="1">
        <f t="array" ref="X253">_xlfn.XLOOKUP($C253&amp;$D253&amp;$F253,[1]TEAMS!$C$1:$C$844&amp;[1]TEAMS!$D$1:$D$844&amp;[1]TEAMS!$F$1:$F$844,[1]TEAMS!AF$1:AF$844,"",0)</f>
        <v>3206000</v>
      </c>
      <c r="Y253" s="8" cm="1">
        <f t="array" ref="Y253">_xlfn.XLOOKUP($C253&amp;$D253&amp;$F253,[1]TEAMS!$C$1:$C$844&amp;[1]TEAMS!$D$1:$D$844&amp;[1]TEAMS!$F$1:$F$844,[1]TEAMS!AG$1:AG$844,"",0)</f>
        <v>4.3103775121662621E-2</v>
      </c>
      <c r="Z253" s="7" cm="1">
        <f t="array" ref="Z253">_xlfn.XLOOKUP($C253&amp;$D253&amp;$F253,[1]TEAMS!$C$1:$C$844&amp;[1]TEAMS!$D$1:$D$844&amp;[1]TEAMS!$F$1:$F$844,[1]TEAMS!AJ$1:AJ$844,"",0)</f>
        <v>1821</v>
      </c>
      <c r="AA253" s="7" cm="1">
        <f t="array" ref="AA253">_xlfn.XLOOKUP($C253&amp;$D253&amp;$F253,[1]TEAMS!$C$1:$C$844&amp;[1]TEAMS!$D$1:$D$844&amp;[1]TEAMS!$F$1:$F$844,[1]TEAMS!AR$1:AR$844,"",0)</f>
        <v>20.9</v>
      </c>
      <c r="AB253" s="8">
        <f t="shared" si="22"/>
        <v>1.9265451784358387</v>
      </c>
      <c r="AC253" s="7" cm="1">
        <f t="array" ref="AC253">_xlfn.XLOOKUP($C253&amp;$D253&amp;$F253,[1]TEAMS!$C$1:$C$844&amp;[1]TEAMS!$D$1:$D$844&amp;[1]TEAMS!$F$1:$F$844,[1]TEAMS!AL$1:AL$844,0,0)</f>
        <v>2.2000000000000002</v>
      </c>
      <c r="AD253" s="7" cm="1">
        <f t="array" ref="AD253">_xlfn.XLOOKUP($C253&amp;$D253&amp;$F253,[1]TEAMS!$C$1:$C$844&amp;[1]TEAMS!$D$1:$D$844&amp;[1]TEAMS!$F$1:$F$844,[1]TEAMS!AM$1:AM$844,0,0)</f>
        <v>4</v>
      </c>
      <c r="AE253" s="7" cm="1">
        <f t="array" ref="AE253">_xlfn.XLOOKUP($C253&amp;$D253&amp;$F253,[1]TEAMS!$C$1:$C$844&amp;[1]TEAMS!$D$1:$D$844&amp;[1]TEAMS!$F$1:$F$844,[1]TEAMS!AN$1:AN$844,0,0)</f>
        <v>6.2</v>
      </c>
      <c r="AF253" s="7"/>
      <c r="AG253" s="8">
        <f t="shared" si="25"/>
        <v>0.51709677419354838</v>
      </c>
      <c r="AH253" s="8" cm="1">
        <f t="array" ref="AH253">IF(OR($AE253="",$Z253=""),0,SUMPRODUCT(--($C$2:$C$528=$C253),--($D$2:$D$528=$D253),$Z$2:$Z$528,$AE$2:$AE$528)/SUMIFS($Z$2:$Z$528,$C$2:$C$528,$C253,$D$2:$D$528,$D253))</f>
        <v>7.4321336370539113</v>
      </c>
      <c r="AI253" s="7" cm="1">
        <f t="array" ref="AI253">_xlfn.XLOOKUP($C253&amp;$D253&amp;$F253,[1]TEAMS!$C$1:$C$844&amp;[1]TEAMS!$D$1:$D$844&amp;[1]TEAMS!$F$1:$F$844,[1]TEAMS!AO$1:AO$844,"",0)</f>
        <v>-0.2</v>
      </c>
      <c r="AJ253" s="8">
        <f t="shared" si="26"/>
        <v>-16.029999999999998</v>
      </c>
      <c r="AK253" s="8" cm="1">
        <f t="array" ref="AK253">IF(OR($AI253="",$Z253=""),0,SUMPRODUCT(--($C$2:$C$528=$C253),--($D$2:$D$528=$D253),$Z$2:$Z$528,$AI$2:$AI$528)/SUMIFS($Z$2:$Z$528,$C$2:$C$528,$C253,$D$2:$D$528,$D253))</f>
        <v>2.5834978486459126</v>
      </c>
      <c r="AL253" s="7" t="str" cm="1">
        <f t="array" ref="AL253">_xlfn.XLOOKUP($C253&amp;$D253&amp;$F253,[1]TEAMS!$C$1:$C$844&amp;[1]TEAMS!$D$1:$D$844&amp;[1]TEAMS!$F$1:$F$844,[1]TEAMS!AP$1:AP$844,"",0)</f>
        <v/>
      </c>
      <c r="AM253" s="8" t="str">
        <f t="shared" si="27"/>
        <v/>
      </c>
      <c r="AN253" s="8" cm="1">
        <f t="array" ref="AN253">IF(OR($AL253="",$Z253=""),0,SUMPRODUCT(--($C$2:$C$528=$C253),--($D$2:$D$528=$D253),$Z$2:$Z$528,$AL$2:$AL$528)/SUMIFS($Z$2:$Z$528,$C$2:$C$528,$C253,$D$2:$D$528,$D253))</f>
        <v>0</v>
      </c>
      <c r="AO253" s="7" cm="1">
        <f t="array" ref="AO253">_xlfn.XLOOKUP($C253&amp;$D253&amp;$F253,[1]TEAMS!$C$1:$C$844&amp;[1]TEAMS!$D$1:$D$844&amp;[1]TEAMS!$F$1:$F$844,[1]TEAMS!AQ$1:AQ$844,0,0)</f>
        <v>13.5</v>
      </c>
      <c r="AP253" s="7" cm="1">
        <f t="array" ref="AP253">_xlfn.XLOOKUP($C253&amp;$D253&amp;$F253,[1]TEAMS!$C$1:$C$844&amp;[1]TEAMS!$D$1:$D$844&amp;[1]TEAMS!$F$1:$F$844,[1]TEAMS!AS$1:AS$844,0,0)</f>
        <v>58.699999999999996</v>
      </c>
      <c r="AQ253" s="10" cm="1">
        <f t="array" ref="AQ253">_xlfn.XLOOKUP($C253&amp;$D253&amp;$F253,[1]TEAMS!$C$1:$C$844&amp;[1]TEAMS!$D$1:$D$844&amp;[1]TEAMS!$F$1:$F$844,[1]TEAMS!AT$1:AT$844,0,0)</f>
        <v>9.5</v>
      </c>
      <c r="AR253" s="10" cm="1">
        <f t="array" ref="AR253">_xlfn.XLOOKUP($C253&amp;$D253&amp;$F253,[1]TEAMS!$C$1:$C$844&amp;[1]TEAMS!$D$1:$D$844&amp;[1]TEAMS!$F$1:$F$844,[1]TEAMS!AU$1:AU$844,0,0)</f>
        <v>2.1</v>
      </c>
      <c r="AS253" s="10" cm="1">
        <f t="array" ref="AS253">_xlfn.XLOOKUP($C253&amp;$D253&amp;$F253,[1]TEAMS!$C$1:$C$844&amp;[1]TEAMS!$D$1:$D$844&amp;[1]TEAMS!$F$1:$F$844,[1]TEAMS!AV$1:AV$844,0,0)</f>
        <v>0.9</v>
      </c>
      <c r="AT253" s="10" cm="1">
        <f t="array" ref="AT253">_xlfn.XLOOKUP($C253&amp;$D253&amp;$F253,[1]TEAMS!$C$1:$C$844&amp;[1]TEAMS!$D$1:$D$844&amp;[1]TEAMS!$F$1:$F$844,[1]TEAMS!AW$1:AW$844,0,0)</f>
        <v>12.3</v>
      </c>
      <c r="AU253" s="10" cm="1">
        <f t="array" ref="AU253">_xlfn.XLOOKUP($C253&amp;$D253&amp;$F253,[1]TEAMS!$C$1:$C$844&amp;[1]TEAMS!$D$1:$D$844&amp;[1]TEAMS!$F$1:$F$844,[1]TEAMS!AX$1:AX$844,0,0)</f>
        <v>0.77235772357723576</v>
      </c>
      <c r="AV253" s="10" cm="1">
        <f t="array" ref="AV253">_xlfn.XLOOKUP($C253&amp;$D253&amp;$F253,[1]TEAMS!$C$1:$C$844&amp;[1]TEAMS!$D$1:$D$844&amp;[1]TEAMS!$F$1:$F$844,[1]TEAMS!AY$1:AY$844,0,0)</f>
        <v>3</v>
      </c>
      <c r="AW253" s="7"/>
      <c r="AX253" s="7"/>
      <c r="BB253" s="1" t="s">
        <v>256</v>
      </c>
      <c r="BC253" s="1">
        <v>2008</v>
      </c>
      <c r="BD253" s="1" t="s">
        <v>257</v>
      </c>
      <c r="BE253" s="7" t="s">
        <v>261</v>
      </c>
      <c r="BH253">
        <v>3206000</v>
      </c>
    </row>
    <row r="254" spans="1:60" x14ac:dyDescent="0.2">
      <c r="A254" s="1" t="str">
        <f t="shared" si="21"/>
        <v>2008-BOS-Brian Scalabrine</v>
      </c>
      <c r="B254" s="1" t="s">
        <v>256</v>
      </c>
      <c r="C254" s="1">
        <v>2008</v>
      </c>
      <c r="D254" s="1" t="s">
        <v>257</v>
      </c>
      <c r="E254" s="1" t="str">
        <f t="shared" si="23"/>
        <v>2008-BOS</v>
      </c>
      <c r="F254" s="7" t="s">
        <v>262</v>
      </c>
      <c r="G254" s="7" cm="1">
        <f t="array" ref="G254">_xlfn.XLOOKUP($C254&amp;$D254&amp;$F254,[1]TEAMS!$C$1:$C$844&amp;[1]TEAMS!$D$1:$D$844&amp;[1]TEAMS!$F$1:$F$844,[1]TEAMS!G$1:G$844,"",0)</f>
        <v>44</v>
      </c>
      <c r="H254" s="7" t="str" cm="1">
        <f t="array" ref="H254">_xlfn.XLOOKUP($C254&amp;$D254&amp;$F254,[1]TEAMS!$C$1:$C$844&amp;[1]TEAMS!$D$1:$D$844&amp;[1]TEAMS!$F$1:$F$844,[1]TEAMS!H$1:H$844,"",0)</f>
        <v>PF</v>
      </c>
      <c r="I254" s="8" cm="1">
        <f t="array" ref="I254">_xlfn.XLOOKUP($C254&amp;$D254&amp;$F254,[1]TEAMS!$C$1:$C$844&amp;[1]TEAMS!$D$1:$D$844&amp;[1]TEAMS!$F$1:$F$844,[1]TEAMS!BG$1:BG$844,"",0)</f>
        <v>3.8800000000000003</v>
      </c>
      <c r="J254" s="9">
        <f t="shared" si="24"/>
        <v>4</v>
      </c>
      <c r="K254" s="7" cm="1">
        <f t="array" ref="K254">_xlfn.XLOOKUP($C254&amp;$D254&amp;$F254,[1]TEAMS!$C$1:$C$844&amp;[1]TEAMS!$D$1:$D$844&amp;[1]TEAMS!$F$1:$F$844,[1]TEAMS!J$1:J$844,"",0)</f>
        <v>81</v>
      </c>
      <c r="L254" s="7" cm="1">
        <f t="array" ref="L254">_xlfn.XLOOKUP($C254&amp;$D254&amp;$F254,[1]TEAMS!$C$1:$C$844&amp;[1]TEAMS!$D$1:$D$844&amp;[1]TEAMS!$F$1:$F$844,[1]TEAMS!L$1:L$844,"",0)</f>
        <v>241</v>
      </c>
      <c r="M254" s="10" cm="1">
        <f t="array" ref="M254">_xlfn.XLOOKUP($C254&amp;$D254&amp;$F254,[1]TEAMS!$C$1:$C$844&amp;[1]TEAMS!$D$1:$D$844&amp;[1]TEAMS!$F$1:$F$844,[1]TEAMS!N$1:N$844,"",0)</f>
        <v>25.820773055653191</v>
      </c>
      <c r="N254" s="7" cm="1">
        <f t="array" ref="N254">_xlfn.XLOOKUP($C254&amp;$D254&amp;$F254,[1]TEAMS!$C$1:$C$844&amp;[1]TEAMS!$D$1:$D$844&amp;[1]TEAMS!$F$1:$F$844,[1]TEAMS!O$1:O$844,"",0)</f>
        <v>82</v>
      </c>
      <c r="O254" s="11" cm="1">
        <f t="array" ref="O254">_xlfn.XLOOKUP($C254&amp;$D254&amp;$F254,[1]TEAMS!$C$1:$C$844&amp;[1]TEAMS!$D$1:$D$844&amp;[1]TEAMS!$F$1:$F$844,[1]TEAMS!P$1:P$844,"",0)</f>
        <v>1.0123456790123457</v>
      </c>
      <c r="P254" s="10" cm="1">
        <f t="array" ref="P254">_xlfn.XLOOKUP($C254&amp;$D254&amp;$F254,[1]TEAMS!$C$1:$C$844&amp;[1]TEAMS!$D$1:$D$844&amp;[1]TEAMS!$F$1:$F$844,[1]TEAMS!R$1:R$844,"",0)</f>
        <v>30.247222222222224</v>
      </c>
      <c r="Q254" s="7" t="str" cm="1">
        <f t="array" ref="Q254">_xlfn.XLOOKUP($C254&amp;$D254&amp;$F254,[1]TEAMS!$C$1:$C$844&amp;[1]TEAMS!$D$1:$D$844&amp;[1]TEAMS!$F$1:$F$844,[1]TEAMS!S$1:S$844,"",0)</f>
        <v>us</v>
      </c>
      <c r="R254" s="7" t="str" cm="1">
        <f t="array" ref="R254">_xlfn.XLOOKUP($C254&amp;$D254&amp;$F254,[1]TEAMS!$C$1:$C$844&amp;[1]TEAMS!$D$1:$D$844&amp;[1]TEAMS!$F$1:$F$844,[1]TEAMS!T$1:T$844,"",0)</f>
        <v>United States</v>
      </c>
      <c r="S254" s="7" t="str" cm="1">
        <f t="array" ref="S254">_xlfn.XLOOKUP($C254&amp;$D254&amp;$F254,[1]TEAMS!$C$1:$C$844&amp;[1]TEAMS!$D$1:$D$844&amp;[1]TEAMS!$F$1:$F$844,[1]TEAMS!U$1:U$844,"",0)</f>
        <v>North America</v>
      </c>
      <c r="T254" s="7" t="str" cm="1">
        <f t="array" ref="T254">_xlfn.XLOOKUP($C254&amp;$D254&amp;$F254,[1]TEAMS!$C$1:$C$844&amp;[1]TEAMS!$D$1:$D$844&amp;[1]TEAMS!$F$1:$F$844,[1]TEAMS!V$1:V$844,"",0)</f>
        <v>Americas</v>
      </c>
      <c r="U254" s="7" cm="1">
        <f t="array" ref="U254">_xlfn.XLOOKUP($C254&amp;$D254&amp;$F254,[1]TEAMS!$C$1:$C$844&amp;[1]TEAMS!$D$1:$D$844&amp;[1]TEAMS!$F$1:$F$844,[1]TEAMS!W$1:W$844,"",0)</f>
        <v>6</v>
      </c>
      <c r="V254" s="7" t="str" cm="1">
        <f t="array" ref="V254">_xlfn.XLOOKUP($C254&amp;$D254&amp;$F254,[1]TEAMS!$C$1:$C$844&amp;[1]TEAMS!$D$1:$D$844&amp;[1]TEAMS!$F$1:$F$844,[1]TEAMS!Z$1:Z$844,"",0)</f>
        <v>USC</v>
      </c>
      <c r="W254" s="7" t="str" cm="1">
        <f t="array" ref="W254">_xlfn.XLOOKUP($C254&amp;$D254&amp;$F254,[1]TEAMS!$C$1:$C$844&amp;[1]TEAMS!$D$1:$D$844&amp;[1]TEAMS!$F$1:$F$844,[1]TEAMS!X$1:X$844,"",0)</f>
        <v>PAC12</v>
      </c>
      <c r="X254" s="7" cm="1">
        <f t="array" ref="X254">_xlfn.XLOOKUP($C254&amp;$D254&amp;$F254,[1]TEAMS!$C$1:$C$844&amp;[1]TEAMS!$D$1:$D$844&amp;[1]TEAMS!$F$1:$F$844,[1]TEAMS!AF$1:AF$844,"",0)</f>
        <v>3000000</v>
      </c>
      <c r="Y254" s="8" cm="1">
        <f t="array" ref="Y254">_xlfn.XLOOKUP($C254&amp;$D254&amp;$F254,[1]TEAMS!$C$1:$C$844&amp;[1]TEAMS!$D$1:$D$844&amp;[1]TEAMS!$F$1:$F$844,[1]TEAMS!AG$1:AG$844,"",0)</f>
        <v>4.0334162621643126E-2</v>
      </c>
      <c r="Z254" s="7" cm="1">
        <f t="array" ref="Z254">_xlfn.XLOOKUP($C254&amp;$D254&amp;$F254,[1]TEAMS!$C$1:$C$844&amp;[1]TEAMS!$D$1:$D$844&amp;[1]TEAMS!$F$1:$F$844,[1]TEAMS!AJ$1:AJ$844,"",0)</f>
        <v>512</v>
      </c>
      <c r="AA254" s="7" t="str" cm="1">
        <f t="array" ref="AA254">_xlfn.XLOOKUP($C254&amp;$D254&amp;$F254,[1]TEAMS!$C$1:$C$844&amp;[1]TEAMS!$D$1:$D$844&amp;[1]TEAMS!$F$1:$F$844,[1]TEAMS!AR$1:AR$844,"",0)</f>
        <v/>
      </c>
      <c r="AB254" s="8">
        <f t="shared" si="22"/>
        <v>0</v>
      </c>
      <c r="AC254" s="7" cm="1">
        <f t="array" ref="AC254">_xlfn.XLOOKUP($C254&amp;$D254&amp;$F254,[1]TEAMS!$C$1:$C$844&amp;[1]TEAMS!$D$1:$D$844&amp;[1]TEAMS!$F$1:$F$844,[1]TEAMS!AL$1:AL$844,0,0)</f>
        <v>-0.3</v>
      </c>
      <c r="AD254" s="7" cm="1">
        <f t="array" ref="AD254">_xlfn.XLOOKUP($C254&amp;$D254&amp;$F254,[1]TEAMS!$C$1:$C$844&amp;[1]TEAMS!$D$1:$D$844&amp;[1]TEAMS!$F$1:$F$844,[1]TEAMS!AM$1:AM$844,0,0)</f>
        <v>0.9</v>
      </c>
      <c r="AE254" s="7" cm="1">
        <f t="array" ref="AE254">_xlfn.XLOOKUP($C254&amp;$D254&amp;$F254,[1]TEAMS!$C$1:$C$844&amp;[1]TEAMS!$D$1:$D$844&amp;[1]TEAMS!$F$1:$F$844,[1]TEAMS!AN$1:AN$844,0,0)</f>
        <v>0.6</v>
      </c>
      <c r="AF254" s="7"/>
      <c r="AG254" s="8">
        <f t="shared" si="25"/>
        <v>5</v>
      </c>
      <c r="AH254" s="8" cm="1">
        <f t="array" ref="AH254">IF(OR($AE254="",$Z254=""),0,SUMPRODUCT(--($C$2:$C$528=$C254),--($D$2:$D$528=$D254),$Z$2:$Z$528,$AE$2:$AE$528)/SUMIFS($Z$2:$Z$528,$C$2:$C$528,$C254,$D$2:$D$528,$D254))</f>
        <v>7.4321336370539113</v>
      </c>
      <c r="AI254" s="7" cm="1">
        <f t="array" ref="AI254">_xlfn.XLOOKUP($C254&amp;$D254&amp;$F254,[1]TEAMS!$C$1:$C$844&amp;[1]TEAMS!$D$1:$D$844&amp;[1]TEAMS!$F$1:$F$844,[1]TEAMS!AO$1:AO$844,"",0)</f>
        <v>-3.2</v>
      </c>
      <c r="AJ254" s="8">
        <f t="shared" si="26"/>
        <v>-0.9375</v>
      </c>
      <c r="AK254" s="8" cm="1">
        <f t="array" ref="AK254">IF(OR($AI254="",$Z254=""),0,SUMPRODUCT(--($C$2:$C$528=$C254),--($D$2:$D$528=$D254),$Z$2:$Z$528,$AI$2:$AI$528)/SUMIFS($Z$2:$Z$528,$C$2:$C$528,$C254,$D$2:$D$528,$D254))</f>
        <v>2.5834978486459126</v>
      </c>
      <c r="AL254" s="7" t="str" cm="1">
        <f t="array" ref="AL254">_xlfn.XLOOKUP($C254&amp;$D254&amp;$F254,[1]TEAMS!$C$1:$C$844&amp;[1]TEAMS!$D$1:$D$844&amp;[1]TEAMS!$F$1:$F$844,[1]TEAMS!AP$1:AP$844,"",0)</f>
        <v/>
      </c>
      <c r="AM254" s="8" t="str">
        <f t="shared" si="27"/>
        <v/>
      </c>
      <c r="AN254" s="8" cm="1">
        <f t="array" ref="AN254">IF(OR($AL254="",$Z254=""),0,SUMPRODUCT(--($C$2:$C$528=$C254),--($D$2:$D$528=$D254),$Z$2:$Z$528,$AL$2:$AL$528)/SUMIFS($Z$2:$Z$528,$C$2:$C$528,$C254,$D$2:$D$528,$D254))</f>
        <v>0</v>
      </c>
      <c r="AO254" s="7" cm="1">
        <f t="array" ref="AO254">_xlfn.XLOOKUP($C254&amp;$D254&amp;$F254,[1]TEAMS!$C$1:$C$844&amp;[1]TEAMS!$D$1:$D$844&amp;[1]TEAMS!$F$1:$F$844,[1]TEAMS!AQ$1:AQ$844,0,0)</f>
        <v>11.7</v>
      </c>
      <c r="AP254" s="7" cm="1">
        <f t="array" ref="AP254">_xlfn.XLOOKUP($C254&amp;$D254&amp;$F254,[1]TEAMS!$C$1:$C$844&amp;[1]TEAMS!$D$1:$D$844&amp;[1]TEAMS!$F$1:$F$844,[1]TEAMS!AS$1:AS$844,0,0)</f>
        <v>42.8</v>
      </c>
      <c r="AQ254" s="10" cm="1">
        <f t="array" ref="AQ254">_xlfn.XLOOKUP($C254&amp;$D254&amp;$F254,[1]TEAMS!$C$1:$C$844&amp;[1]TEAMS!$D$1:$D$844&amp;[1]TEAMS!$F$1:$F$844,[1]TEAMS!AT$1:AT$844,0,0)</f>
        <v>11.2</v>
      </c>
      <c r="AR254" s="10" cm="1">
        <f t="array" ref="AR254">_xlfn.XLOOKUP($C254&amp;$D254&amp;$F254,[1]TEAMS!$C$1:$C$844&amp;[1]TEAMS!$D$1:$D$844&amp;[1]TEAMS!$F$1:$F$844,[1]TEAMS!AU$1:AU$844,0,0)</f>
        <v>0.9</v>
      </c>
      <c r="AS254" s="10" cm="1">
        <f t="array" ref="AS254">_xlfn.XLOOKUP($C254&amp;$D254&amp;$F254,[1]TEAMS!$C$1:$C$844&amp;[1]TEAMS!$D$1:$D$844&amp;[1]TEAMS!$F$1:$F$844,[1]TEAMS!AV$1:AV$844,0,0)</f>
        <v>1.3</v>
      </c>
      <c r="AT254" s="10" cm="1">
        <f t="array" ref="AT254">_xlfn.XLOOKUP($C254&amp;$D254&amp;$F254,[1]TEAMS!$C$1:$C$844&amp;[1]TEAMS!$D$1:$D$844&amp;[1]TEAMS!$F$1:$F$844,[1]TEAMS!AW$1:AW$844,0,0)</f>
        <v>20.2</v>
      </c>
      <c r="AU254" s="10" cm="1">
        <f t="array" ref="AU254">_xlfn.XLOOKUP($C254&amp;$D254&amp;$F254,[1]TEAMS!$C$1:$C$844&amp;[1]TEAMS!$D$1:$D$844&amp;[1]TEAMS!$F$1:$F$844,[1]TEAMS!AX$1:AX$844,0,0)</f>
        <v>0.55445544554455439</v>
      </c>
      <c r="AV254" s="10" cm="1">
        <f t="array" ref="AV254">_xlfn.XLOOKUP($C254&amp;$D254&amp;$F254,[1]TEAMS!$C$1:$C$844&amp;[1]TEAMS!$D$1:$D$844&amp;[1]TEAMS!$F$1:$F$844,[1]TEAMS!AY$1:AY$844,0,0)</f>
        <v>2.2000000000000002</v>
      </c>
      <c r="AW254" s="7"/>
      <c r="AX254" s="7"/>
      <c r="BB254" s="1" t="s">
        <v>256</v>
      </c>
      <c r="BC254" s="1">
        <v>2008</v>
      </c>
      <c r="BD254" s="1" t="s">
        <v>257</v>
      </c>
      <c r="BE254" s="7" t="s">
        <v>262</v>
      </c>
      <c r="BH254">
        <v>3000000</v>
      </c>
    </row>
    <row r="255" spans="1:60" x14ac:dyDescent="0.2">
      <c r="A255" s="1" t="str">
        <f t="shared" si="21"/>
        <v>2008-BOS-Tony Allen</v>
      </c>
      <c r="B255" s="1" t="s">
        <v>256</v>
      </c>
      <c r="C255" s="1">
        <v>2008</v>
      </c>
      <c r="D255" s="1" t="s">
        <v>257</v>
      </c>
      <c r="E255" s="1" t="str">
        <f t="shared" si="23"/>
        <v>2008-BOS</v>
      </c>
      <c r="F255" s="7" t="s">
        <v>263</v>
      </c>
      <c r="G255" s="7" cm="1">
        <f t="array" ref="G255">_xlfn.XLOOKUP($C255&amp;$D255&amp;$F255,[1]TEAMS!$C$1:$C$844&amp;[1]TEAMS!$D$1:$D$844&amp;[1]TEAMS!$F$1:$F$844,[1]TEAMS!G$1:G$844,"",0)</f>
        <v>42</v>
      </c>
      <c r="H255" s="7" t="str" cm="1">
        <f t="array" ref="H255">_xlfn.XLOOKUP($C255&amp;$D255&amp;$F255,[1]TEAMS!$C$1:$C$844&amp;[1]TEAMS!$D$1:$D$844&amp;[1]TEAMS!$F$1:$F$844,[1]TEAMS!H$1:H$844,"",0)</f>
        <v>SG</v>
      </c>
      <c r="I255" s="8" cm="1">
        <f t="array" ref="I255">_xlfn.XLOOKUP($C255&amp;$D255&amp;$F255,[1]TEAMS!$C$1:$C$844&amp;[1]TEAMS!$D$1:$D$844&amp;[1]TEAMS!$F$1:$F$844,[1]TEAMS!BG$1:BG$844,"",0)</f>
        <v>2.0100000000000002</v>
      </c>
      <c r="J255" s="9">
        <f t="shared" si="24"/>
        <v>2</v>
      </c>
      <c r="K255" s="7" cm="1">
        <f t="array" ref="K255">_xlfn.XLOOKUP($C255&amp;$D255&amp;$F255,[1]TEAMS!$C$1:$C$844&amp;[1]TEAMS!$D$1:$D$844&amp;[1]TEAMS!$F$1:$F$844,[1]TEAMS!J$1:J$844,"",0)</f>
        <v>76</v>
      </c>
      <c r="L255" s="7" cm="1">
        <f t="array" ref="L255">_xlfn.XLOOKUP($C255&amp;$D255&amp;$F255,[1]TEAMS!$C$1:$C$844&amp;[1]TEAMS!$D$1:$D$844&amp;[1]TEAMS!$F$1:$F$844,[1]TEAMS!L$1:L$844,"",0)</f>
        <v>213</v>
      </c>
      <c r="M255" s="10" cm="1">
        <f t="array" ref="M255">_xlfn.XLOOKUP($C255&amp;$D255&amp;$F255,[1]TEAMS!$C$1:$C$844&amp;[1]TEAMS!$D$1:$D$844&amp;[1]TEAMS!$F$1:$F$844,[1]TEAMS!N$1:N$844,"",0)</f>
        <v>25.922366984189797</v>
      </c>
      <c r="N255" s="7" cm="1">
        <f t="array" ref="N255">_xlfn.XLOOKUP($C255&amp;$D255&amp;$F255,[1]TEAMS!$C$1:$C$844&amp;[1]TEAMS!$D$1:$D$844&amp;[1]TEAMS!$F$1:$F$844,[1]TEAMS!O$1:O$844,"",0)</f>
        <v>82</v>
      </c>
      <c r="O255" s="11" cm="1">
        <f t="array" ref="O255">_xlfn.XLOOKUP($C255&amp;$D255&amp;$F255,[1]TEAMS!$C$1:$C$844&amp;[1]TEAMS!$D$1:$D$844&amp;[1]TEAMS!$F$1:$F$844,[1]TEAMS!P$1:P$844,"",0)</f>
        <v>1.0789473684210527</v>
      </c>
      <c r="P255" s="10" cm="1">
        <f t="array" ref="P255">_xlfn.XLOOKUP($C255&amp;$D255&amp;$F255,[1]TEAMS!$C$1:$C$844&amp;[1]TEAMS!$D$1:$D$844&amp;[1]TEAMS!$F$1:$F$844,[1]TEAMS!R$1:R$844,"",0)</f>
        <v>26.433333333333334</v>
      </c>
      <c r="Q255" s="7" t="str" cm="1">
        <f t="array" ref="Q255">_xlfn.XLOOKUP($C255&amp;$D255&amp;$F255,[1]TEAMS!$C$1:$C$844&amp;[1]TEAMS!$D$1:$D$844&amp;[1]TEAMS!$F$1:$F$844,[1]TEAMS!S$1:S$844,"",0)</f>
        <v>us</v>
      </c>
      <c r="R255" s="7" t="str" cm="1">
        <f t="array" ref="R255">_xlfn.XLOOKUP($C255&amp;$D255&amp;$F255,[1]TEAMS!$C$1:$C$844&amp;[1]TEAMS!$D$1:$D$844&amp;[1]TEAMS!$F$1:$F$844,[1]TEAMS!T$1:T$844,"",0)</f>
        <v>United States</v>
      </c>
      <c r="S255" s="7" t="str" cm="1">
        <f t="array" ref="S255">_xlfn.XLOOKUP($C255&amp;$D255&amp;$F255,[1]TEAMS!$C$1:$C$844&amp;[1]TEAMS!$D$1:$D$844&amp;[1]TEAMS!$F$1:$F$844,[1]TEAMS!U$1:U$844,"",0)</f>
        <v>North America</v>
      </c>
      <c r="T255" s="7" t="str" cm="1">
        <f t="array" ref="T255">_xlfn.XLOOKUP($C255&amp;$D255&amp;$F255,[1]TEAMS!$C$1:$C$844&amp;[1]TEAMS!$D$1:$D$844&amp;[1]TEAMS!$F$1:$F$844,[1]TEAMS!V$1:V$844,"",0)</f>
        <v>Americas</v>
      </c>
      <c r="U255" s="7" cm="1">
        <f t="array" ref="U255">_xlfn.XLOOKUP($C255&amp;$D255&amp;$F255,[1]TEAMS!$C$1:$C$844&amp;[1]TEAMS!$D$1:$D$844&amp;[1]TEAMS!$F$1:$F$844,[1]TEAMS!W$1:W$844,"",0)</f>
        <v>3</v>
      </c>
      <c r="V255" s="7" t="str" cm="1">
        <f t="array" ref="V255">_xlfn.XLOOKUP($C255&amp;$D255&amp;$F255,[1]TEAMS!$C$1:$C$844&amp;[1]TEAMS!$D$1:$D$844&amp;[1]TEAMS!$F$1:$F$844,[1]TEAMS!Z$1:Z$844,"",0)</f>
        <v>Oklahoma State</v>
      </c>
      <c r="W255" s="7" t="str" cm="1">
        <f t="array" ref="W255">_xlfn.XLOOKUP($C255&amp;$D255&amp;$F255,[1]TEAMS!$C$1:$C$844&amp;[1]TEAMS!$D$1:$D$844&amp;[1]TEAMS!$F$1:$F$844,[1]TEAMS!X$1:X$844,"",0)</f>
        <v>BIG12</v>
      </c>
      <c r="X255" s="7" cm="1">
        <f t="array" ref="X255">_xlfn.XLOOKUP($C255&amp;$D255&amp;$F255,[1]TEAMS!$C$1:$C$844&amp;[1]TEAMS!$D$1:$D$844&amp;[1]TEAMS!$F$1:$F$844,[1]TEAMS!AF$1:AF$844,"",0)</f>
        <v>1868141</v>
      </c>
      <c r="Y255" s="8" cm="1">
        <f t="array" ref="Y255">_xlfn.XLOOKUP($C255&amp;$D255&amp;$F255,[1]TEAMS!$C$1:$C$844&amp;[1]TEAMS!$D$1:$D$844&amp;[1]TEAMS!$F$1:$F$844,[1]TEAMS!AG$1:AG$844,"",0)</f>
        <v>2.5116634298053005E-2</v>
      </c>
      <c r="Z255" s="7" cm="1">
        <f t="array" ref="Z255">_xlfn.XLOOKUP($C255&amp;$D255&amp;$F255,[1]TEAMS!$C$1:$C$844&amp;[1]TEAMS!$D$1:$D$844&amp;[1]TEAMS!$F$1:$F$844,[1]TEAMS!AJ$1:AJ$844,"",0)</f>
        <v>1373</v>
      </c>
      <c r="AA255" s="7" cm="1">
        <f t="array" ref="AA255">_xlfn.XLOOKUP($C255&amp;$D255&amp;$F255,[1]TEAMS!$C$1:$C$844&amp;[1]TEAMS!$D$1:$D$844&amp;[1]TEAMS!$F$1:$F$844,[1]TEAMS!AR$1:AR$844,"",0)</f>
        <v>19.600000000000001</v>
      </c>
      <c r="AB255" s="8">
        <f t="shared" si="22"/>
        <v>1.3622272842318401</v>
      </c>
      <c r="AC255" s="7" cm="1">
        <f t="array" ref="AC255">_xlfn.XLOOKUP($C255&amp;$D255&amp;$F255,[1]TEAMS!$C$1:$C$844&amp;[1]TEAMS!$D$1:$D$844&amp;[1]TEAMS!$F$1:$F$844,[1]TEAMS!AL$1:AL$844,0,0)</f>
        <v>-0.1</v>
      </c>
      <c r="AD255" s="7" cm="1">
        <f t="array" ref="AD255">_xlfn.XLOOKUP($C255&amp;$D255&amp;$F255,[1]TEAMS!$C$1:$C$844&amp;[1]TEAMS!$D$1:$D$844&amp;[1]TEAMS!$F$1:$F$844,[1]TEAMS!AM$1:AM$844,0,0)</f>
        <v>2.8</v>
      </c>
      <c r="AE255" s="7" cm="1">
        <f t="array" ref="AE255">_xlfn.XLOOKUP($C255&amp;$D255&amp;$F255,[1]TEAMS!$C$1:$C$844&amp;[1]TEAMS!$D$1:$D$844&amp;[1]TEAMS!$F$1:$F$844,[1]TEAMS!AN$1:AN$844,0,0)</f>
        <v>2.7</v>
      </c>
      <c r="AF255" s="7"/>
      <c r="AG255" s="8">
        <f t="shared" si="25"/>
        <v>0.69190407407407406</v>
      </c>
      <c r="AH255" s="8" cm="1">
        <f t="array" ref="AH255">IF(OR($AE255="",$Z255=""),0,SUMPRODUCT(--($C$2:$C$528=$C255),--($D$2:$D$528=$D255),$Z$2:$Z$528,$AE$2:$AE$528)/SUMIFS($Z$2:$Z$528,$C$2:$C$528,$C255,$D$2:$D$528,$D255))</f>
        <v>7.4321336370539113</v>
      </c>
      <c r="AI255" s="7" cm="1">
        <f t="array" ref="AI255">_xlfn.XLOOKUP($C255&amp;$D255&amp;$F255,[1]TEAMS!$C$1:$C$844&amp;[1]TEAMS!$D$1:$D$844&amp;[1]TEAMS!$F$1:$F$844,[1]TEAMS!AO$1:AO$844,"",0)</f>
        <v>0.3</v>
      </c>
      <c r="AJ255" s="8">
        <f t="shared" si="26"/>
        <v>6.2271366666666674</v>
      </c>
      <c r="AK255" s="8" cm="1">
        <f t="array" ref="AK255">IF(OR($AI255="",$Z255=""),0,SUMPRODUCT(--($C$2:$C$528=$C255),--($D$2:$D$528=$D255),$Z$2:$Z$528,$AI$2:$AI$528)/SUMIFS($Z$2:$Z$528,$C$2:$C$528,$C255,$D$2:$D$528,$D255))</f>
        <v>2.5834978486459126</v>
      </c>
      <c r="AL255" s="7" t="str" cm="1">
        <f t="array" ref="AL255">_xlfn.XLOOKUP($C255&amp;$D255&amp;$F255,[1]TEAMS!$C$1:$C$844&amp;[1]TEAMS!$D$1:$D$844&amp;[1]TEAMS!$F$1:$F$844,[1]TEAMS!AP$1:AP$844,"",0)</f>
        <v/>
      </c>
      <c r="AM255" s="8" t="str">
        <f t="shared" si="27"/>
        <v/>
      </c>
      <c r="AN255" s="8" cm="1">
        <f t="array" ref="AN255">IF(OR($AL255="",$Z255=""),0,SUMPRODUCT(--($C$2:$C$528=$C255),--($D$2:$D$528=$D255),$Z$2:$Z$528,$AL$2:$AL$528)/SUMIFS($Z$2:$Z$528,$C$2:$C$528,$C255,$D$2:$D$528,$D255))</f>
        <v>0</v>
      </c>
      <c r="AO255" s="7" cm="1">
        <f t="array" ref="AO255">_xlfn.XLOOKUP($C255&amp;$D255&amp;$F255,[1]TEAMS!$C$1:$C$844&amp;[1]TEAMS!$D$1:$D$844&amp;[1]TEAMS!$F$1:$F$844,[1]TEAMS!AQ$1:AQ$844,0,0)</f>
        <v>19.600000000000001</v>
      </c>
      <c r="AP255" s="7" cm="1">
        <f t="array" ref="AP255">_xlfn.XLOOKUP($C255&amp;$D255&amp;$F255,[1]TEAMS!$C$1:$C$844&amp;[1]TEAMS!$D$1:$D$844&amp;[1]TEAMS!$F$1:$F$844,[1]TEAMS!AS$1:AS$844,0,0)</f>
        <v>52.7</v>
      </c>
      <c r="AQ255" s="10" cm="1">
        <f t="array" ref="AQ255">_xlfn.XLOOKUP($C255&amp;$D255&amp;$F255,[1]TEAMS!$C$1:$C$844&amp;[1]TEAMS!$D$1:$D$844&amp;[1]TEAMS!$F$1:$F$844,[1]TEAMS!AT$1:AT$844,0,0)</f>
        <v>13.1</v>
      </c>
      <c r="AR255" s="10" cm="1">
        <f t="array" ref="AR255">_xlfn.XLOOKUP($C255&amp;$D255&amp;$F255,[1]TEAMS!$C$1:$C$844&amp;[1]TEAMS!$D$1:$D$844&amp;[1]TEAMS!$F$1:$F$844,[1]TEAMS!AU$1:AU$844,0,0)</f>
        <v>2.4</v>
      </c>
      <c r="AS255" s="10" cm="1">
        <f t="array" ref="AS255">_xlfn.XLOOKUP($C255&amp;$D255&amp;$F255,[1]TEAMS!$C$1:$C$844&amp;[1]TEAMS!$D$1:$D$844&amp;[1]TEAMS!$F$1:$F$844,[1]TEAMS!AV$1:AV$844,0,0)</f>
        <v>1.3</v>
      </c>
      <c r="AT255" s="10" cm="1">
        <f t="array" ref="AT255">_xlfn.XLOOKUP($C255&amp;$D255&amp;$F255,[1]TEAMS!$C$1:$C$844&amp;[1]TEAMS!$D$1:$D$844&amp;[1]TEAMS!$F$1:$F$844,[1]TEAMS!AW$1:AW$844,0,0)</f>
        <v>18.899999999999999</v>
      </c>
      <c r="AU255" s="10" cm="1">
        <f t="array" ref="AU255">_xlfn.XLOOKUP($C255&amp;$D255&amp;$F255,[1]TEAMS!$C$1:$C$844&amp;[1]TEAMS!$D$1:$D$844&amp;[1]TEAMS!$F$1:$F$844,[1]TEAMS!AX$1:AX$844,0,0)</f>
        <v>0.69312169312169314</v>
      </c>
      <c r="AV255" s="10" cm="1">
        <f t="array" ref="AV255">_xlfn.XLOOKUP($C255&amp;$D255&amp;$F255,[1]TEAMS!$C$1:$C$844&amp;[1]TEAMS!$D$1:$D$844&amp;[1]TEAMS!$F$1:$F$844,[1]TEAMS!AY$1:AY$844,0,0)</f>
        <v>3.7</v>
      </c>
      <c r="AW255" s="7"/>
      <c r="AX255" s="7"/>
      <c r="BB255" s="1" t="s">
        <v>256</v>
      </c>
      <c r="BC255" s="1">
        <v>2008</v>
      </c>
      <c r="BD255" s="1" t="s">
        <v>257</v>
      </c>
      <c r="BE255" s="7" t="s">
        <v>263</v>
      </c>
      <c r="BH255">
        <v>1868141</v>
      </c>
    </row>
    <row r="256" spans="1:60" x14ac:dyDescent="0.2">
      <c r="A256" s="1" t="str">
        <f t="shared" si="21"/>
        <v>2008-BOS-Eddie House</v>
      </c>
      <c r="B256" s="1" t="s">
        <v>256</v>
      </c>
      <c r="C256" s="1">
        <v>2008</v>
      </c>
      <c r="D256" s="1" t="s">
        <v>257</v>
      </c>
      <c r="E256" s="1" t="str">
        <f t="shared" si="23"/>
        <v>2008-BOS</v>
      </c>
      <c r="F256" s="7" t="s">
        <v>264</v>
      </c>
      <c r="G256" s="7" cm="1">
        <f t="array" ref="G256">_xlfn.XLOOKUP($C256&amp;$D256&amp;$F256,[1]TEAMS!$C$1:$C$844&amp;[1]TEAMS!$D$1:$D$844&amp;[1]TEAMS!$F$1:$F$844,[1]TEAMS!G$1:G$844,"",0)</f>
        <v>50</v>
      </c>
      <c r="H256" s="7" t="str" cm="1">
        <f t="array" ref="H256">_xlfn.XLOOKUP($C256&amp;$D256&amp;$F256,[1]TEAMS!$C$1:$C$844&amp;[1]TEAMS!$D$1:$D$844&amp;[1]TEAMS!$F$1:$F$844,[1]TEAMS!H$1:H$844,"",0)</f>
        <v>PG</v>
      </c>
      <c r="I256" s="8" cm="1">
        <f t="array" ref="I256">_xlfn.XLOOKUP($C256&amp;$D256&amp;$F256,[1]TEAMS!$C$1:$C$844&amp;[1]TEAMS!$D$1:$D$844&amp;[1]TEAMS!$F$1:$F$844,[1]TEAMS!BG$1:BG$844,"",0)</f>
        <v>1</v>
      </c>
      <c r="J256" s="9">
        <f t="shared" si="24"/>
        <v>1</v>
      </c>
      <c r="K256" s="7" cm="1">
        <f t="array" ref="K256">_xlfn.XLOOKUP($C256&amp;$D256&amp;$F256,[1]TEAMS!$C$1:$C$844&amp;[1]TEAMS!$D$1:$D$844&amp;[1]TEAMS!$F$1:$F$844,[1]TEAMS!J$1:J$844,"",0)</f>
        <v>73</v>
      </c>
      <c r="L256" s="7" cm="1">
        <f t="array" ref="L256">_xlfn.XLOOKUP($C256&amp;$D256&amp;$F256,[1]TEAMS!$C$1:$C$844&amp;[1]TEAMS!$D$1:$D$844&amp;[1]TEAMS!$F$1:$F$844,[1]TEAMS!L$1:L$844,"",0)</f>
        <v>180</v>
      </c>
      <c r="M256" s="10" cm="1">
        <f t="array" ref="M256">_xlfn.XLOOKUP($C256&amp;$D256&amp;$F256,[1]TEAMS!$C$1:$C$844&amp;[1]TEAMS!$D$1:$D$844&amp;[1]TEAMS!$F$1:$F$844,[1]TEAMS!N$1:N$844,"",0)</f>
        <v>23.743734130920142</v>
      </c>
      <c r="N256" s="7" cm="1">
        <f t="array" ref="N256">_xlfn.XLOOKUP($C256&amp;$D256&amp;$F256,[1]TEAMS!$C$1:$C$844&amp;[1]TEAMS!$D$1:$D$844&amp;[1]TEAMS!$F$1:$F$844,[1]TEAMS!O$1:O$844,"",0)</f>
        <v>75</v>
      </c>
      <c r="O256" s="11" cm="1">
        <f t="array" ref="O256">_xlfn.XLOOKUP($C256&amp;$D256&amp;$F256,[1]TEAMS!$C$1:$C$844&amp;[1]TEAMS!$D$1:$D$844&amp;[1]TEAMS!$F$1:$F$844,[1]TEAMS!P$1:P$844,"",0)</f>
        <v>1.0273972602739727</v>
      </c>
      <c r="P256" s="10" cm="1">
        <f t="array" ref="P256">_xlfn.XLOOKUP($C256&amp;$D256&amp;$F256,[1]TEAMS!$C$1:$C$844&amp;[1]TEAMS!$D$1:$D$844&amp;[1]TEAMS!$F$1:$F$844,[1]TEAMS!R$1:R$844,"",0)</f>
        <v>30.091666666666665</v>
      </c>
      <c r="Q256" s="7" t="str" cm="1">
        <f t="array" ref="Q256">_xlfn.XLOOKUP($C256&amp;$D256&amp;$F256,[1]TEAMS!$C$1:$C$844&amp;[1]TEAMS!$D$1:$D$844&amp;[1]TEAMS!$F$1:$F$844,[1]TEAMS!S$1:S$844,"",0)</f>
        <v>us</v>
      </c>
      <c r="R256" s="7" t="str" cm="1">
        <f t="array" ref="R256">_xlfn.XLOOKUP($C256&amp;$D256&amp;$F256,[1]TEAMS!$C$1:$C$844&amp;[1]TEAMS!$D$1:$D$844&amp;[1]TEAMS!$F$1:$F$844,[1]TEAMS!T$1:T$844,"",0)</f>
        <v>United States</v>
      </c>
      <c r="S256" s="7" t="str" cm="1">
        <f t="array" ref="S256">_xlfn.XLOOKUP($C256&amp;$D256&amp;$F256,[1]TEAMS!$C$1:$C$844&amp;[1]TEAMS!$D$1:$D$844&amp;[1]TEAMS!$F$1:$F$844,[1]TEAMS!U$1:U$844,"",0)</f>
        <v>North America</v>
      </c>
      <c r="T256" s="7" t="str" cm="1">
        <f t="array" ref="T256">_xlfn.XLOOKUP($C256&amp;$D256&amp;$F256,[1]TEAMS!$C$1:$C$844&amp;[1]TEAMS!$D$1:$D$844&amp;[1]TEAMS!$F$1:$F$844,[1]TEAMS!V$1:V$844,"",0)</f>
        <v>Americas</v>
      </c>
      <c r="U256" s="7" cm="1">
        <f t="array" ref="U256">_xlfn.XLOOKUP($C256&amp;$D256&amp;$F256,[1]TEAMS!$C$1:$C$844&amp;[1]TEAMS!$D$1:$D$844&amp;[1]TEAMS!$F$1:$F$844,[1]TEAMS!W$1:W$844,"",0)</f>
        <v>7</v>
      </c>
      <c r="V256" s="7" t="str" cm="1">
        <f t="array" ref="V256">_xlfn.XLOOKUP($C256&amp;$D256&amp;$F256,[1]TEAMS!$C$1:$C$844&amp;[1]TEAMS!$D$1:$D$844&amp;[1]TEAMS!$F$1:$F$844,[1]TEAMS!Z$1:Z$844,"",0)</f>
        <v>Arizona State</v>
      </c>
      <c r="W256" s="7" t="str" cm="1">
        <f t="array" ref="W256">_xlfn.XLOOKUP($C256&amp;$D256&amp;$F256,[1]TEAMS!$C$1:$C$844&amp;[1]TEAMS!$D$1:$D$844&amp;[1]TEAMS!$F$1:$F$844,[1]TEAMS!X$1:X$844,"",0)</f>
        <v>PAC12</v>
      </c>
      <c r="X256" s="7" cm="1">
        <f t="array" ref="X256">_xlfn.XLOOKUP($C256&amp;$D256&amp;$F256,[1]TEAMS!$C$1:$C$844&amp;[1]TEAMS!$D$1:$D$844&amp;[1]TEAMS!$F$1:$F$844,[1]TEAMS!AF$1:AF$844,"",0)</f>
        <v>1500000</v>
      </c>
      <c r="Y256" s="8" cm="1">
        <f t="array" ref="Y256">_xlfn.XLOOKUP($C256&amp;$D256&amp;$F256,[1]TEAMS!$C$1:$C$844&amp;[1]TEAMS!$D$1:$D$844&amp;[1]TEAMS!$F$1:$F$844,[1]TEAMS!AG$1:AG$844,"",0)</f>
        <v>2.0167081310821563E-2</v>
      </c>
      <c r="Z256" s="7" cm="1">
        <f t="array" ref="Z256">_xlfn.XLOOKUP($C256&amp;$D256&amp;$F256,[1]TEAMS!$C$1:$C$844&amp;[1]TEAMS!$D$1:$D$844&amp;[1]TEAMS!$F$1:$F$844,[1]TEAMS!AJ$1:AJ$844,"",0)</f>
        <v>1480</v>
      </c>
      <c r="AA256" s="7" cm="1">
        <f t="array" ref="AA256">_xlfn.XLOOKUP($C256&amp;$D256&amp;$F256,[1]TEAMS!$C$1:$C$844&amp;[1]TEAMS!$D$1:$D$844&amp;[1]TEAMS!$F$1:$F$844,[1]TEAMS!AR$1:AR$844,"",0)</f>
        <v>10.7</v>
      </c>
      <c r="AB256" s="8">
        <f t="shared" si="22"/>
        <v>0.80161984307770173</v>
      </c>
      <c r="AC256" s="7" cm="1">
        <f t="array" ref="AC256">_xlfn.XLOOKUP($C256&amp;$D256&amp;$F256,[1]TEAMS!$C$1:$C$844&amp;[1]TEAMS!$D$1:$D$844&amp;[1]TEAMS!$F$1:$F$844,[1]TEAMS!AL$1:AL$844,0,0)</f>
        <v>1.1000000000000001</v>
      </c>
      <c r="AD256" s="7" cm="1">
        <f t="array" ref="AD256">_xlfn.XLOOKUP($C256&amp;$D256&amp;$F256,[1]TEAMS!$C$1:$C$844&amp;[1]TEAMS!$D$1:$D$844&amp;[1]TEAMS!$F$1:$F$844,[1]TEAMS!AM$1:AM$844,0,0)</f>
        <v>2.8</v>
      </c>
      <c r="AE256" s="7" cm="1">
        <f t="array" ref="AE256">_xlfn.XLOOKUP($C256&amp;$D256&amp;$F256,[1]TEAMS!$C$1:$C$844&amp;[1]TEAMS!$D$1:$D$844&amp;[1]TEAMS!$F$1:$F$844,[1]TEAMS!AN$1:AN$844,0,0)</f>
        <v>3.9</v>
      </c>
      <c r="AF256" s="7"/>
      <c r="AG256" s="8">
        <f t="shared" si="25"/>
        <v>0.38461538461538464</v>
      </c>
      <c r="AH256" s="8" cm="1">
        <f t="array" ref="AH256">IF(OR($AE256="",$Z256=""),0,SUMPRODUCT(--($C$2:$C$528=$C256),--($D$2:$D$528=$D256),$Z$2:$Z$528,$AE$2:$AE$528)/SUMIFS($Z$2:$Z$528,$C$2:$C$528,$C256,$D$2:$D$528,$D256))</f>
        <v>7.4321336370539113</v>
      </c>
      <c r="AI256" s="7" cm="1">
        <f t="array" ref="AI256">_xlfn.XLOOKUP($C256&amp;$D256&amp;$F256,[1]TEAMS!$C$1:$C$844&amp;[1]TEAMS!$D$1:$D$844&amp;[1]TEAMS!$F$1:$F$844,[1]TEAMS!AO$1:AO$844,"",0)</f>
        <v>2.2999999999999998</v>
      </c>
      <c r="AJ256" s="8">
        <f t="shared" si="26"/>
        <v>0.65217391304347827</v>
      </c>
      <c r="AK256" s="8" cm="1">
        <f t="array" ref="AK256">IF(OR($AI256="",$Z256=""),0,SUMPRODUCT(--($C$2:$C$528=$C256),--($D$2:$D$528=$D256),$Z$2:$Z$528,$AI$2:$AI$528)/SUMIFS($Z$2:$Z$528,$C$2:$C$528,$C256,$D$2:$D$528,$D256))</f>
        <v>2.5834978486459126</v>
      </c>
      <c r="AL256" s="7" t="str" cm="1">
        <f t="array" ref="AL256">_xlfn.XLOOKUP($C256&amp;$D256&amp;$F256,[1]TEAMS!$C$1:$C$844&amp;[1]TEAMS!$D$1:$D$844&amp;[1]TEAMS!$F$1:$F$844,[1]TEAMS!AP$1:AP$844,"",0)</f>
        <v/>
      </c>
      <c r="AM256" s="8" t="str">
        <f t="shared" si="27"/>
        <v/>
      </c>
      <c r="AN256" s="8" cm="1">
        <f t="array" ref="AN256">IF(OR($AL256="",$Z256=""),0,SUMPRODUCT(--($C$2:$C$528=$C256),--($D$2:$D$528=$D256),$Z$2:$Z$528,$AL$2:$AL$528)/SUMIFS($Z$2:$Z$528,$C$2:$C$528,$C256,$D$2:$D$528,$D256))</f>
        <v>0</v>
      </c>
      <c r="AO256" s="7" cm="1">
        <f t="array" ref="AO256">_xlfn.XLOOKUP($C256&amp;$D256&amp;$F256,[1]TEAMS!$C$1:$C$844&amp;[1]TEAMS!$D$1:$D$844&amp;[1]TEAMS!$F$1:$F$844,[1]TEAMS!AQ$1:AQ$844,0,0)</f>
        <v>19.600000000000001</v>
      </c>
      <c r="AP256" s="7" cm="1">
        <f t="array" ref="AP256">_xlfn.XLOOKUP($C256&amp;$D256&amp;$F256,[1]TEAMS!$C$1:$C$844&amp;[1]TEAMS!$D$1:$D$844&amp;[1]TEAMS!$F$1:$F$844,[1]TEAMS!AS$1:AS$844,0,0)</f>
        <v>53.400000000000006</v>
      </c>
      <c r="AQ256" s="10" cm="1">
        <f t="array" ref="AQ256">_xlfn.XLOOKUP($C256&amp;$D256&amp;$F256,[1]TEAMS!$C$1:$C$844&amp;[1]TEAMS!$D$1:$D$844&amp;[1]TEAMS!$F$1:$F$844,[1]TEAMS!AT$1:AT$844,0,0)</f>
        <v>16.899999999999999</v>
      </c>
      <c r="AR256" s="10" cm="1">
        <f t="array" ref="AR256">_xlfn.XLOOKUP($C256&amp;$D256&amp;$F256,[1]TEAMS!$C$1:$C$844&amp;[1]TEAMS!$D$1:$D$844&amp;[1]TEAMS!$F$1:$F$844,[1]TEAMS!AU$1:AU$844,0,0)</f>
        <v>2.1</v>
      </c>
      <c r="AS256" s="10" cm="1">
        <f t="array" ref="AS256">_xlfn.XLOOKUP($C256&amp;$D256&amp;$F256,[1]TEAMS!$C$1:$C$844&amp;[1]TEAMS!$D$1:$D$844&amp;[1]TEAMS!$F$1:$F$844,[1]TEAMS!AV$1:AV$844,0,0)</f>
        <v>0.6</v>
      </c>
      <c r="AT256" s="10" cm="1">
        <f t="array" ref="AT256">_xlfn.XLOOKUP($C256&amp;$D256&amp;$F256,[1]TEAMS!$C$1:$C$844&amp;[1]TEAMS!$D$1:$D$844&amp;[1]TEAMS!$F$1:$F$844,[1]TEAMS!AW$1:AW$844,0,0)</f>
        <v>12.2</v>
      </c>
      <c r="AU256" s="10" cm="1">
        <f t="array" ref="AU256">_xlfn.XLOOKUP($C256&amp;$D256&amp;$F256,[1]TEAMS!$C$1:$C$844&amp;[1]TEAMS!$D$1:$D$844&amp;[1]TEAMS!$F$1:$F$844,[1]TEAMS!AX$1:AX$844,0,0)</f>
        <v>1.3852459016393441</v>
      </c>
      <c r="AV256" s="10" cm="1">
        <f t="array" ref="AV256">_xlfn.XLOOKUP($C256&amp;$D256&amp;$F256,[1]TEAMS!$C$1:$C$844&amp;[1]TEAMS!$D$1:$D$844&amp;[1]TEAMS!$F$1:$F$844,[1]TEAMS!AY$1:AY$844,0,0)</f>
        <v>2.7</v>
      </c>
      <c r="AW256" s="7"/>
      <c r="AX256" s="7"/>
      <c r="BB256" s="1" t="s">
        <v>256</v>
      </c>
      <c r="BC256" s="1">
        <v>2008</v>
      </c>
      <c r="BD256" s="1" t="s">
        <v>257</v>
      </c>
      <c r="BE256" s="7" t="s">
        <v>264</v>
      </c>
      <c r="BH256">
        <v>1500000</v>
      </c>
    </row>
    <row r="257" spans="1:60" x14ac:dyDescent="0.2">
      <c r="A257" s="1" t="str">
        <f t="shared" si="21"/>
        <v>2008-BOS-Rajon Rondo</v>
      </c>
      <c r="B257" s="1" t="s">
        <v>256</v>
      </c>
      <c r="C257" s="1">
        <v>2008</v>
      </c>
      <c r="D257" s="1" t="s">
        <v>257</v>
      </c>
      <c r="E257" s="1" t="str">
        <f t="shared" si="23"/>
        <v>2008-BOS</v>
      </c>
      <c r="F257" s="7" t="s">
        <v>103</v>
      </c>
      <c r="G257" s="7" cm="1">
        <f t="array" ref="G257">_xlfn.XLOOKUP($C257&amp;$D257&amp;$F257,[1]TEAMS!$C$1:$C$844&amp;[1]TEAMS!$D$1:$D$844&amp;[1]TEAMS!$F$1:$F$844,[1]TEAMS!G$1:G$844,"",0)</f>
        <v>9</v>
      </c>
      <c r="H257" s="7" t="str" cm="1">
        <f t="array" ref="H257">_xlfn.XLOOKUP($C257&amp;$D257&amp;$F257,[1]TEAMS!$C$1:$C$844&amp;[1]TEAMS!$D$1:$D$844&amp;[1]TEAMS!$F$1:$F$844,[1]TEAMS!H$1:H$844,"",0)</f>
        <v>PG</v>
      </c>
      <c r="I257" s="8" cm="1">
        <f t="array" ref="I257">_xlfn.XLOOKUP($C257&amp;$D257&amp;$F257,[1]TEAMS!$C$1:$C$844&amp;[1]TEAMS!$D$1:$D$844&amp;[1]TEAMS!$F$1:$F$844,[1]TEAMS!BG$1:BG$844,"",0)</f>
        <v>1.05</v>
      </c>
      <c r="J257" s="9">
        <f t="shared" si="24"/>
        <v>1</v>
      </c>
      <c r="K257" s="7" cm="1">
        <f t="array" ref="K257">_xlfn.XLOOKUP($C257&amp;$D257&amp;$F257,[1]TEAMS!$C$1:$C$844&amp;[1]TEAMS!$D$1:$D$844&amp;[1]TEAMS!$F$1:$F$844,[1]TEAMS!J$1:J$844,"",0)</f>
        <v>73</v>
      </c>
      <c r="L257" s="7" cm="1">
        <f t="array" ref="L257">_xlfn.XLOOKUP($C257&amp;$D257&amp;$F257,[1]TEAMS!$C$1:$C$844&amp;[1]TEAMS!$D$1:$D$844&amp;[1]TEAMS!$F$1:$F$844,[1]TEAMS!L$1:L$844,"",0)</f>
        <v>180</v>
      </c>
      <c r="M257" s="10" cm="1">
        <f t="array" ref="M257">_xlfn.XLOOKUP($C257&amp;$D257&amp;$F257,[1]TEAMS!$C$1:$C$844&amp;[1]TEAMS!$D$1:$D$844&amp;[1]TEAMS!$F$1:$F$844,[1]TEAMS!N$1:N$844,"",0)</f>
        <v>23.743734130920142</v>
      </c>
      <c r="N257" s="7" cm="1">
        <f t="array" ref="N257">_xlfn.XLOOKUP($C257&amp;$D257&amp;$F257,[1]TEAMS!$C$1:$C$844&amp;[1]TEAMS!$D$1:$D$844&amp;[1]TEAMS!$F$1:$F$844,[1]TEAMS!O$1:O$844,"",0)</f>
        <v>81</v>
      </c>
      <c r="O257" s="11" cm="1">
        <f t="array" ref="O257">_xlfn.XLOOKUP($C257&amp;$D257&amp;$F257,[1]TEAMS!$C$1:$C$844&amp;[1]TEAMS!$D$1:$D$844&amp;[1]TEAMS!$F$1:$F$844,[1]TEAMS!P$1:P$844,"",0)</f>
        <v>1.1095890410958904</v>
      </c>
      <c r="P257" s="10" cm="1">
        <f t="array" ref="P257">_xlfn.XLOOKUP($C257&amp;$D257&amp;$F257,[1]TEAMS!$C$1:$C$844&amp;[1]TEAMS!$D$1:$D$844&amp;[1]TEAMS!$F$1:$F$844,[1]TEAMS!R$1:R$844,"",0)</f>
        <v>22.319444444444443</v>
      </c>
      <c r="Q257" s="7" t="str" cm="1">
        <f t="array" ref="Q257">_xlfn.XLOOKUP($C257&amp;$D257&amp;$F257,[1]TEAMS!$C$1:$C$844&amp;[1]TEAMS!$D$1:$D$844&amp;[1]TEAMS!$F$1:$F$844,[1]TEAMS!S$1:S$844,"",0)</f>
        <v>us</v>
      </c>
      <c r="R257" s="7" t="str" cm="1">
        <f t="array" ref="R257">_xlfn.XLOOKUP($C257&amp;$D257&amp;$F257,[1]TEAMS!$C$1:$C$844&amp;[1]TEAMS!$D$1:$D$844&amp;[1]TEAMS!$F$1:$F$844,[1]TEAMS!T$1:T$844,"",0)</f>
        <v>United States</v>
      </c>
      <c r="S257" s="7" t="str" cm="1">
        <f t="array" ref="S257">_xlfn.XLOOKUP($C257&amp;$D257&amp;$F257,[1]TEAMS!$C$1:$C$844&amp;[1]TEAMS!$D$1:$D$844&amp;[1]TEAMS!$F$1:$F$844,[1]TEAMS!U$1:U$844,"",0)</f>
        <v>North America</v>
      </c>
      <c r="T257" s="7" t="str" cm="1">
        <f t="array" ref="T257">_xlfn.XLOOKUP($C257&amp;$D257&amp;$F257,[1]TEAMS!$C$1:$C$844&amp;[1]TEAMS!$D$1:$D$844&amp;[1]TEAMS!$F$1:$F$844,[1]TEAMS!V$1:V$844,"",0)</f>
        <v>Americas</v>
      </c>
      <c r="U257" s="7" cm="1">
        <f t="array" ref="U257">_xlfn.XLOOKUP($C257&amp;$D257&amp;$F257,[1]TEAMS!$C$1:$C$844&amp;[1]TEAMS!$D$1:$D$844&amp;[1]TEAMS!$F$1:$F$844,[1]TEAMS!W$1:W$844,"",0)</f>
        <v>1</v>
      </c>
      <c r="V257" s="7" t="str" cm="1">
        <f t="array" ref="V257">_xlfn.XLOOKUP($C257&amp;$D257&amp;$F257,[1]TEAMS!$C$1:$C$844&amp;[1]TEAMS!$D$1:$D$844&amp;[1]TEAMS!$F$1:$F$844,[1]TEAMS!Z$1:Z$844,"",0)</f>
        <v>Kentucky</v>
      </c>
      <c r="W257" s="7" t="str" cm="1">
        <f t="array" ref="W257">_xlfn.XLOOKUP($C257&amp;$D257&amp;$F257,[1]TEAMS!$C$1:$C$844&amp;[1]TEAMS!$D$1:$D$844&amp;[1]TEAMS!$F$1:$F$844,[1]TEAMS!X$1:X$844,"",0)</f>
        <v>SEC</v>
      </c>
      <c r="X257" s="7" cm="1">
        <f t="array" ref="X257">_xlfn.XLOOKUP($C257&amp;$D257&amp;$F257,[1]TEAMS!$C$1:$C$844&amp;[1]TEAMS!$D$1:$D$844&amp;[1]TEAMS!$F$1:$F$844,[1]TEAMS!AF$1:AF$844,"",0)</f>
        <v>1229280</v>
      </c>
      <c r="Y257" s="8" cm="1">
        <f t="array" ref="Y257">_xlfn.XLOOKUP($C257&amp;$D257&amp;$F257,[1]TEAMS!$C$1:$C$844&amp;[1]TEAMS!$D$1:$D$844&amp;[1]TEAMS!$F$1:$F$844,[1]TEAMS!AG$1:AG$844,"",0)</f>
        <v>1.6527326475844487E-2</v>
      </c>
      <c r="Z257" s="7" cm="1">
        <f t="array" ref="Z257">_xlfn.XLOOKUP($C257&amp;$D257&amp;$F257,[1]TEAMS!$C$1:$C$844&amp;[1]TEAMS!$D$1:$D$844&amp;[1]TEAMS!$F$1:$F$844,[1]TEAMS!AJ$1:AJ$844,"",0)</f>
        <v>2306</v>
      </c>
      <c r="AA257" s="7" t="str" cm="1">
        <f t="array" ref="AA257">_xlfn.XLOOKUP($C257&amp;$D257&amp;$F257,[1]TEAMS!$C$1:$C$844&amp;[1]TEAMS!$D$1:$D$844&amp;[1]TEAMS!$F$1:$F$844,[1]TEAMS!AR$1:AR$844,"",0)</f>
        <v/>
      </c>
      <c r="AB257" s="8">
        <f t="shared" si="22"/>
        <v>0</v>
      </c>
      <c r="AC257" s="7" cm="1">
        <f t="array" ref="AC257">_xlfn.XLOOKUP($C257&amp;$D257&amp;$F257,[1]TEAMS!$C$1:$C$844&amp;[1]TEAMS!$D$1:$D$844&amp;[1]TEAMS!$F$1:$F$844,[1]TEAMS!AL$1:AL$844,0,0)</f>
        <v>2.2999999999999998</v>
      </c>
      <c r="AD257" s="7" cm="1">
        <f t="array" ref="AD257">_xlfn.XLOOKUP($C257&amp;$D257&amp;$F257,[1]TEAMS!$C$1:$C$844&amp;[1]TEAMS!$D$1:$D$844&amp;[1]TEAMS!$F$1:$F$844,[1]TEAMS!AM$1:AM$844,0,0)</f>
        <v>4.9000000000000004</v>
      </c>
      <c r="AE257" s="7" cm="1">
        <f t="array" ref="AE257">_xlfn.XLOOKUP($C257&amp;$D257&amp;$F257,[1]TEAMS!$C$1:$C$844&amp;[1]TEAMS!$D$1:$D$844&amp;[1]TEAMS!$F$1:$F$844,[1]TEAMS!AN$1:AN$844,0,0)</f>
        <v>7.2</v>
      </c>
      <c r="AF257" s="7"/>
      <c r="AG257" s="8">
        <f t="shared" si="25"/>
        <v>0.17073333333333332</v>
      </c>
      <c r="AH257" s="8" cm="1">
        <f t="array" ref="AH257">IF(OR($AE257="",$Z257=""),0,SUMPRODUCT(--($C$2:$C$528=$C257),--($D$2:$D$528=$D257),$Z$2:$Z$528,$AE$2:$AE$528)/SUMIFS($Z$2:$Z$528,$C$2:$C$528,$C257,$D$2:$D$528,$D257))</f>
        <v>7.4321336370539113</v>
      </c>
      <c r="AI257" s="7" cm="1">
        <f t="array" ref="AI257">_xlfn.XLOOKUP($C257&amp;$D257&amp;$F257,[1]TEAMS!$C$1:$C$844&amp;[1]TEAMS!$D$1:$D$844&amp;[1]TEAMS!$F$1:$F$844,[1]TEAMS!AO$1:AO$844,"",0)</f>
        <v>2.2999999999999998</v>
      </c>
      <c r="AJ257" s="8">
        <f t="shared" si="26"/>
        <v>0.53446956521739131</v>
      </c>
      <c r="AK257" s="8" cm="1">
        <f t="array" ref="AK257">IF(OR($AI257="",$Z257=""),0,SUMPRODUCT(--($C$2:$C$528=$C257),--($D$2:$D$528=$D257),$Z$2:$Z$528,$AI$2:$AI$528)/SUMIFS($Z$2:$Z$528,$C$2:$C$528,$C257,$D$2:$D$528,$D257))</f>
        <v>2.5834978486459126</v>
      </c>
      <c r="AL257" s="7" t="str" cm="1">
        <f t="array" ref="AL257">_xlfn.XLOOKUP($C257&amp;$D257&amp;$F257,[1]TEAMS!$C$1:$C$844&amp;[1]TEAMS!$D$1:$D$844&amp;[1]TEAMS!$F$1:$F$844,[1]TEAMS!AP$1:AP$844,"",0)</f>
        <v/>
      </c>
      <c r="AM257" s="8" t="str">
        <f t="shared" si="27"/>
        <v/>
      </c>
      <c r="AN257" s="8" cm="1">
        <f t="array" ref="AN257">IF(OR($AL257="",$Z257=""),0,SUMPRODUCT(--($C$2:$C$528=$C257),--($D$2:$D$528=$D257),$Z$2:$Z$528,$AL$2:$AL$528)/SUMIFS($Z$2:$Z$528,$C$2:$C$528,$C257,$D$2:$D$528,$D257))</f>
        <v>0</v>
      </c>
      <c r="AO257" s="7" cm="1">
        <f t="array" ref="AO257">_xlfn.XLOOKUP($C257&amp;$D257&amp;$F257,[1]TEAMS!$C$1:$C$844&amp;[1]TEAMS!$D$1:$D$844&amp;[1]TEAMS!$F$1:$F$844,[1]TEAMS!AQ$1:AQ$844,0,0)</f>
        <v>18.899999999999999</v>
      </c>
      <c r="AP257" s="7" cm="1">
        <f t="array" ref="AP257">_xlfn.XLOOKUP($C257&amp;$D257&amp;$F257,[1]TEAMS!$C$1:$C$844&amp;[1]TEAMS!$D$1:$D$844&amp;[1]TEAMS!$F$1:$F$844,[1]TEAMS!AS$1:AS$844,0,0)</f>
        <v>51.5</v>
      </c>
      <c r="AQ257" s="10" cm="1">
        <f t="array" ref="AQ257">_xlfn.XLOOKUP($C257&amp;$D257&amp;$F257,[1]TEAMS!$C$1:$C$844&amp;[1]TEAMS!$D$1:$D$844&amp;[1]TEAMS!$F$1:$F$844,[1]TEAMS!AT$1:AT$844,0,0)</f>
        <v>28.2</v>
      </c>
      <c r="AR257" s="10" cm="1">
        <f t="array" ref="AR257">_xlfn.XLOOKUP($C257&amp;$D257&amp;$F257,[1]TEAMS!$C$1:$C$844&amp;[1]TEAMS!$D$1:$D$844&amp;[1]TEAMS!$F$1:$F$844,[1]TEAMS!AU$1:AU$844,0,0)</f>
        <v>3</v>
      </c>
      <c r="AS257" s="10" cm="1">
        <f t="array" ref="AS257">_xlfn.XLOOKUP($C257&amp;$D257&amp;$F257,[1]TEAMS!$C$1:$C$844&amp;[1]TEAMS!$D$1:$D$844&amp;[1]TEAMS!$F$1:$F$844,[1]TEAMS!AV$1:AV$844,0,0)</f>
        <v>0.5</v>
      </c>
      <c r="AT257" s="10" cm="1">
        <f t="array" ref="AT257">_xlfn.XLOOKUP($C257&amp;$D257&amp;$F257,[1]TEAMS!$C$1:$C$844&amp;[1]TEAMS!$D$1:$D$844&amp;[1]TEAMS!$F$1:$F$844,[1]TEAMS!AW$1:AW$844,0,0)</f>
        <v>15.7</v>
      </c>
      <c r="AU257" s="10" cm="1">
        <f t="array" ref="AU257">_xlfn.XLOOKUP($C257&amp;$D257&amp;$F257,[1]TEAMS!$C$1:$C$844&amp;[1]TEAMS!$D$1:$D$844&amp;[1]TEAMS!$F$1:$F$844,[1]TEAMS!AX$1:AX$844,0,0)</f>
        <v>1.7961783439490446</v>
      </c>
      <c r="AV257" s="10" cm="1">
        <f t="array" ref="AV257">_xlfn.XLOOKUP($C257&amp;$D257&amp;$F257,[1]TEAMS!$C$1:$C$844&amp;[1]TEAMS!$D$1:$D$844&amp;[1]TEAMS!$F$1:$F$844,[1]TEAMS!AY$1:AY$844,0,0)</f>
        <v>3.5</v>
      </c>
      <c r="AW257" s="7"/>
      <c r="AX257" s="7"/>
      <c r="BB257" s="1" t="s">
        <v>256</v>
      </c>
      <c r="BC257" s="1">
        <v>2008</v>
      </c>
      <c r="BD257" s="1" t="s">
        <v>257</v>
      </c>
      <c r="BE257" s="7" t="s">
        <v>103</v>
      </c>
      <c r="BH257">
        <v>1229280</v>
      </c>
    </row>
    <row r="258" spans="1:60" x14ac:dyDescent="0.2">
      <c r="A258" s="1" t="str">
        <f t="shared" ref="A258:A321" si="28">CONCATENATE($C258&amp;"-"&amp;$D258&amp;"-"&amp;$F258)</f>
        <v>2008-BOS-Scot Pollard</v>
      </c>
      <c r="B258" s="1" t="s">
        <v>256</v>
      </c>
      <c r="C258" s="1">
        <v>2008</v>
      </c>
      <c r="D258" s="1" t="s">
        <v>257</v>
      </c>
      <c r="E258" s="1" t="str">
        <f t="shared" si="23"/>
        <v>2008-BOS</v>
      </c>
      <c r="F258" s="7" t="s">
        <v>265</v>
      </c>
      <c r="G258" s="7" cm="1">
        <f t="array" ref="G258">_xlfn.XLOOKUP($C258&amp;$D258&amp;$F258,[1]TEAMS!$C$1:$C$844&amp;[1]TEAMS!$D$1:$D$844&amp;[1]TEAMS!$F$1:$F$844,[1]TEAMS!G$1:G$844,"",0)</f>
        <v>66</v>
      </c>
      <c r="H258" s="7" t="str" cm="1">
        <f t="array" ref="H258">_xlfn.XLOOKUP($C258&amp;$D258&amp;$F258,[1]TEAMS!$C$1:$C$844&amp;[1]TEAMS!$D$1:$D$844&amp;[1]TEAMS!$F$1:$F$844,[1]TEAMS!H$1:H$844,"",0)</f>
        <v>C</v>
      </c>
      <c r="I258" s="8" cm="1">
        <f t="array" ref="I258">_xlfn.XLOOKUP($C258&amp;$D258&amp;$F258,[1]TEAMS!$C$1:$C$844&amp;[1]TEAMS!$D$1:$D$844&amp;[1]TEAMS!$F$1:$F$844,[1]TEAMS!BG$1:BG$844,"",0)</f>
        <v>5</v>
      </c>
      <c r="J258" s="9">
        <f t="shared" si="24"/>
        <v>5</v>
      </c>
      <c r="K258" s="7" cm="1">
        <f t="array" ref="K258">_xlfn.XLOOKUP($C258&amp;$D258&amp;$F258,[1]TEAMS!$C$1:$C$844&amp;[1]TEAMS!$D$1:$D$844&amp;[1]TEAMS!$F$1:$F$844,[1]TEAMS!J$1:J$844,"",0)</f>
        <v>83</v>
      </c>
      <c r="L258" s="7" cm="1">
        <f t="array" ref="L258">_xlfn.XLOOKUP($C258&amp;$D258&amp;$F258,[1]TEAMS!$C$1:$C$844&amp;[1]TEAMS!$D$1:$D$844&amp;[1]TEAMS!$F$1:$F$844,[1]TEAMS!L$1:L$844,"",0)</f>
        <v>265</v>
      </c>
      <c r="M258" s="10" cm="1">
        <f t="array" ref="M258">_xlfn.XLOOKUP($C258&amp;$D258&amp;$F258,[1]TEAMS!$C$1:$C$844&amp;[1]TEAMS!$D$1:$D$844&amp;[1]TEAMS!$F$1:$F$844,[1]TEAMS!N$1:N$844,"",0)</f>
        <v>27.040326110605847</v>
      </c>
      <c r="N258" s="7" cm="1">
        <f t="array" ref="N258">_xlfn.XLOOKUP($C258&amp;$D258&amp;$F258,[1]TEAMS!$C$1:$C$844&amp;[1]TEAMS!$D$1:$D$844&amp;[1]TEAMS!$F$1:$F$844,[1]TEAMS!O$1:O$844,"",0)</f>
        <v>87</v>
      </c>
      <c r="O258" s="11" cm="1">
        <f t="array" ref="O258">_xlfn.XLOOKUP($C258&amp;$D258&amp;$F258,[1]TEAMS!$C$1:$C$844&amp;[1]TEAMS!$D$1:$D$844&amp;[1]TEAMS!$F$1:$F$844,[1]TEAMS!P$1:P$844,"",0)</f>
        <v>1.0481927710843373</v>
      </c>
      <c r="P258" s="10" cm="1">
        <f t="array" ref="P258">_xlfn.XLOOKUP($C258&amp;$D258&amp;$F258,[1]TEAMS!$C$1:$C$844&amp;[1]TEAMS!$D$1:$D$844&amp;[1]TEAMS!$F$1:$F$844,[1]TEAMS!R$1:R$844,"",0)</f>
        <v>33.347222222222221</v>
      </c>
      <c r="Q258" s="7" t="str" cm="1">
        <f t="array" ref="Q258">_xlfn.XLOOKUP($C258&amp;$D258&amp;$F258,[1]TEAMS!$C$1:$C$844&amp;[1]TEAMS!$D$1:$D$844&amp;[1]TEAMS!$F$1:$F$844,[1]TEAMS!S$1:S$844,"",0)</f>
        <v>us</v>
      </c>
      <c r="R258" s="7" t="str" cm="1">
        <f t="array" ref="R258">_xlfn.XLOOKUP($C258&amp;$D258&amp;$F258,[1]TEAMS!$C$1:$C$844&amp;[1]TEAMS!$D$1:$D$844&amp;[1]TEAMS!$F$1:$F$844,[1]TEAMS!T$1:T$844,"",0)</f>
        <v>United States</v>
      </c>
      <c r="S258" s="7" t="str" cm="1">
        <f t="array" ref="S258">_xlfn.XLOOKUP($C258&amp;$D258&amp;$F258,[1]TEAMS!$C$1:$C$844&amp;[1]TEAMS!$D$1:$D$844&amp;[1]TEAMS!$F$1:$F$844,[1]TEAMS!U$1:U$844,"",0)</f>
        <v>North America</v>
      </c>
      <c r="T258" s="7" t="str" cm="1">
        <f t="array" ref="T258">_xlfn.XLOOKUP($C258&amp;$D258&amp;$F258,[1]TEAMS!$C$1:$C$844&amp;[1]TEAMS!$D$1:$D$844&amp;[1]TEAMS!$F$1:$F$844,[1]TEAMS!V$1:V$844,"",0)</f>
        <v>Americas</v>
      </c>
      <c r="U258" s="7" cm="1">
        <f t="array" ref="U258">_xlfn.XLOOKUP($C258&amp;$D258&amp;$F258,[1]TEAMS!$C$1:$C$844&amp;[1]TEAMS!$D$1:$D$844&amp;[1]TEAMS!$F$1:$F$844,[1]TEAMS!W$1:W$844,"",0)</f>
        <v>10</v>
      </c>
      <c r="V258" s="7" t="str" cm="1">
        <f t="array" ref="V258">_xlfn.XLOOKUP($C258&amp;$D258&amp;$F258,[1]TEAMS!$C$1:$C$844&amp;[1]TEAMS!$D$1:$D$844&amp;[1]TEAMS!$F$1:$F$844,[1]TEAMS!Z$1:Z$844,"",0)</f>
        <v>Kansas</v>
      </c>
      <c r="W258" s="7" t="str" cm="1">
        <f t="array" ref="W258">_xlfn.XLOOKUP($C258&amp;$D258&amp;$F258,[1]TEAMS!$C$1:$C$844&amp;[1]TEAMS!$D$1:$D$844&amp;[1]TEAMS!$F$1:$F$844,[1]TEAMS!X$1:X$844,"",0)</f>
        <v>BIG12</v>
      </c>
      <c r="X258" s="7" cm="1">
        <f t="array" ref="X258">_xlfn.XLOOKUP($C258&amp;$D258&amp;$F258,[1]TEAMS!$C$1:$C$844&amp;[1]TEAMS!$D$1:$D$844&amp;[1]TEAMS!$F$1:$F$844,[1]TEAMS!AF$1:AF$844,"",0)</f>
        <v>1219590</v>
      </c>
      <c r="Y258" s="8" cm="1">
        <f t="array" ref="Y258">_xlfn.XLOOKUP($C258&amp;$D258&amp;$F258,[1]TEAMS!$C$1:$C$844&amp;[1]TEAMS!$D$1:$D$844&amp;[1]TEAMS!$F$1:$F$844,[1]TEAMS!AG$1:AG$844,"",0)</f>
        <v>1.6397047130576582E-2</v>
      </c>
      <c r="Z258" s="7" cm="1">
        <f t="array" ref="Z258">_xlfn.XLOOKUP($C258&amp;$D258&amp;$F258,[1]TEAMS!$C$1:$C$844&amp;[1]TEAMS!$D$1:$D$844&amp;[1]TEAMS!$F$1:$F$844,[1]TEAMS!AJ$1:AJ$844,"",0)</f>
        <v>173</v>
      </c>
      <c r="AA258" s="7" cm="1">
        <f t="array" ref="AA258">_xlfn.XLOOKUP($C258&amp;$D258&amp;$F258,[1]TEAMS!$C$1:$C$844&amp;[1]TEAMS!$D$1:$D$844&amp;[1]TEAMS!$F$1:$F$844,[1]TEAMS!AR$1:AR$844,"",0)</f>
        <v>8.6999999999999993</v>
      </c>
      <c r="AB258" s="8">
        <f t="shared" ref="AB258:AB321" si="29">IF(OR($AA258="",$Z258=""),0,((Z258*AA258)/SUMIFS($Z$2:$Z$528,$C$2:$C$528,$C258,$D$2:$D$528,$D258)))</f>
        <v>7.6188306757782834E-2</v>
      </c>
      <c r="AC258" s="7" cm="1">
        <f t="array" ref="AC258">_xlfn.XLOOKUP($C258&amp;$D258&amp;$F258,[1]TEAMS!$C$1:$C$844&amp;[1]TEAMS!$D$1:$D$844&amp;[1]TEAMS!$F$1:$F$844,[1]TEAMS!AL$1:AL$844,0,0)</f>
        <v>0.3</v>
      </c>
      <c r="AD258" s="7" cm="1">
        <f t="array" ref="AD258">_xlfn.XLOOKUP($C258&amp;$D258&amp;$F258,[1]TEAMS!$C$1:$C$844&amp;[1]TEAMS!$D$1:$D$844&amp;[1]TEAMS!$F$1:$F$844,[1]TEAMS!AM$1:AM$844,0,0)</f>
        <v>0.3</v>
      </c>
      <c r="AE258" s="7" cm="1">
        <f t="array" ref="AE258">_xlfn.XLOOKUP($C258&amp;$D258&amp;$F258,[1]TEAMS!$C$1:$C$844&amp;[1]TEAMS!$D$1:$D$844&amp;[1]TEAMS!$F$1:$F$844,[1]TEAMS!AN$1:AN$844,0,0)</f>
        <v>0.6</v>
      </c>
      <c r="AF258" s="7"/>
      <c r="AG258" s="8">
        <f t="shared" si="25"/>
        <v>2.0326499999999998</v>
      </c>
      <c r="AH258" s="8" cm="1">
        <f t="array" ref="AH258">IF(OR($AE258="",$Z258=""),0,SUMPRODUCT(--($C$2:$C$528=$C258),--($D$2:$D$528=$D258),$Z$2:$Z$528,$AE$2:$AE$528)/SUMIFS($Z$2:$Z$528,$C$2:$C$528,$C258,$D$2:$D$528,$D258))</f>
        <v>7.4321336370539113</v>
      </c>
      <c r="AI258" s="7" cm="1">
        <f t="array" ref="AI258">_xlfn.XLOOKUP($C258&amp;$D258&amp;$F258,[1]TEAMS!$C$1:$C$844&amp;[1]TEAMS!$D$1:$D$844&amp;[1]TEAMS!$F$1:$F$844,[1]TEAMS!AO$1:AO$844,"",0)</f>
        <v>-2.2999999999999998</v>
      </c>
      <c r="AJ258" s="8">
        <f t="shared" si="26"/>
        <v>-0.5302565217391304</v>
      </c>
      <c r="AK258" s="8" cm="1">
        <f t="array" ref="AK258">IF(OR($AI258="",$Z258=""),0,SUMPRODUCT(--($C$2:$C$528=$C258),--($D$2:$D$528=$D258),$Z$2:$Z$528,$AI$2:$AI$528)/SUMIFS($Z$2:$Z$528,$C$2:$C$528,$C258,$D$2:$D$528,$D258))</f>
        <v>2.5834978486459126</v>
      </c>
      <c r="AL258" s="7" t="str" cm="1">
        <f t="array" ref="AL258">_xlfn.XLOOKUP($C258&amp;$D258&amp;$F258,[1]TEAMS!$C$1:$C$844&amp;[1]TEAMS!$D$1:$D$844&amp;[1]TEAMS!$F$1:$F$844,[1]TEAMS!AP$1:AP$844,"",0)</f>
        <v/>
      </c>
      <c r="AM258" s="8" t="str">
        <f t="shared" si="27"/>
        <v/>
      </c>
      <c r="AN258" s="8" cm="1">
        <f t="array" ref="AN258">IF(OR($AL258="",$Z258=""),0,SUMPRODUCT(--($C$2:$C$528=$C258),--($D$2:$D$528=$D258),$Z$2:$Z$528,$AL$2:$AL$528)/SUMIFS($Z$2:$Z$528,$C$2:$C$528,$C258,$D$2:$D$528,$D258))</f>
        <v>0</v>
      </c>
      <c r="AO258" s="7" cm="1">
        <f t="array" ref="AO258">_xlfn.XLOOKUP($C258&amp;$D258&amp;$F258,[1]TEAMS!$C$1:$C$844&amp;[1]TEAMS!$D$1:$D$844&amp;[1]TEAMS!$F$1:$F$844,[1]TEAMS!AQ$1:AQ$844,0,0)</f>
        <v>10.1</v>
      </c>
      <c r="AP258" s="7" cm="1">
        <f t="array" ref="AP258">_xlfn.XLOOKUP($C258&amp;$D258&amp;$F258,[1]TEAMS!$C$1:$C$844&amp;[1]TEAMS!$D$1:$D$844&amp;[1]TEAMS!$F$1:$F$844,[1]TEAMS!AS$1:AS$844,0,0)</f>
        <v>59.699999999999996</v>
      </c>
      <c r="AQ258" s="10" cm="1">
        <f t="array" ref="AQ258">_xlfn.XLOOKUP($C258&amp;$D258&amp;$F258,[1]TEAMS!$C$1:$C$844&amp;[1]TEAMS!$D$1:$D$844&amp;[1]TEAMS!$F$1:$F$844,[1]TEAMS!AT$1:AT$844,0,0)</f>
        <v>2.5</v>
      </c>
      <c r="AR258" s="10" cm="1">
        <f t="array" ref="AR258">_xlfn.XLOOKUP($C258&amp;$D258&amp;$F258,[1]TEAMS!$C$1:$C$844&amp;[1]TEAMS!$D$1:$D$844&amp;[1]TEAMS!$F$1:$F$844,[1]TEAMS!AU$1:AU$844,0,0)</f>
        <v>0.9</v>
      </c>
      <c r="AS258" s="10" cm="1">
        <f t="array" ref="AS258">_xlfn.XLOOKUP($C258&amp;$D258&amp;$F258,[1]TEAMS!$C$1:$C$844&amp;[1]TEAMS!$D$1:$D$844&amp;[1]TEAMS!$F$1:$F$844,[1]TEAMS!AV$1:AV$844,0,0)</f>
        <v>2.9</v>
      </c>
      <c r="AT258" s="10" cm="1">
        <f t="array" ref="AT258">_xlfn.XLOOKUP($C258&amp;$D258&amp;$F258,[1]TEAMS!$C$1:$C$844&amp;[1]TEAMS!$D$1:$D$844&amp;[1]TEAMS!$F$1:$F$844,[1]TEAMS!AW$1:AW$844,0,0)</f>
        <v>13.3</v>
      </c>
      <c r="AU258" s="10" cm="1">
        <f t="array" ref="AU258">_xlfn.XLOOKUP($C258&amp;$D258&amp;$F258,[1]TEAMS!$C$1:$C$844&amp;[1]TEAMS!$D$1:$D$844&amp;[1]TEAMS!$F$1:$F$844,[1]TEAMS!AX$1:AX$844,0,0)</f>
        <v>0.18796992481203006</v>
      </c>
      <c r="AV258" s="10" cm="1">
        <f t="array" ref="AV258">_xlfn.XLOOKUP($C258&amp;$D258&amp;$F258,[1]TEAMS!$C$1:$C$844&amp;[1]TEAMS!$D$1:$D$844&amp;[1]TEAMS!$F$1:$F$844,[1]TEAMS!AY$1:AY$844,0,0)</f>
        <v>3.8</v>
      </c>
      <c r="AW258" s="7"/>
      <c r="AX258" s="7"/>
      <c r="BB258" s="1" t="s">
        <v>256</v>
      </c>
      <c r="BC258" s="1">
        <v>2008</v>
      </c>
      <c r="BD258" s="1" t="s">
        <v>257</v>
      </c>
      <c r="BE258" s="7" t="s">
        <v>265</v>
      </c>
      <c r="BH258">
        <v>1219590</v>
      </c>
    </row>
    <row r="259" spans="1:60" x14ac:dyDescent="0.2">
      <c r="A259" s="1" t="str">
        <f t="shared" si="28"/>
        <v>2008-BOS-Leon Powe</v>
      </c>
      <c r="B259" s="1" t="s">
        <v>256</v>
      </c>
      <c r="C259" s="1">
        <v>2008</v>
      </c>
      <c r="D259" s="1" t="s">
        <v>257</v>
      </c>
      <c r="E259" s="1" t="str">
        <f t="shared" ref="E259:E322" si="30">CONCATENATE($C259&amp;"-"&amp;$D259)</f>
        <v>2008-BOS</v>
      </c>
      <c r="F259" s="7" t="s">
        <v>266</v>
      </c>
      <c r="G259" s="7" cm="1">
        <f t="array" ref="G259">_xlfn.XLOOKUP($C259&amp;$D259&amp;$F259,[1]TEAMS!$C$1:$C$844&amp;[1]TEAMS!$D$1:$D$844&amp;[1]TEAMS!$F$1:$F$844,[1]TEAMS!G$1:G$844,"",0)</f>
        <v>0</v>
      </c>
      <c r="H259" s="7" t="str" cm="1">
        <f t="array" ref="H259">_xlfn.XLOOKUP($C259&amp;$D259&amp;$F259,[1]TEAMS!$C$1:$C$844&amp;[1]TEAMS!$D$1:$D$844&amp;[1]TEAMS!$F$1:$F$844,[1]TEAMS!H$1:H$844,"",0)</f>
        <v>C</v>
      </c>
      <c r="I259" s="8" cm="1">
        <f t="array" ref="I259">_xlfn.XLOOKUP($C259&amp;$D259&amp;$F259,[1]TEAMS!$C$1:$C$844&amp;[1]TEAMS!$D$1:$D$844&amp;[1]TEAMS!$F$1:$F$844,[1]TEAMS!BG$1:BG$844,"",0)</f>
        <v>4.54</v>
      </c>
      <c r="J259" s="9">
        <f t="shared" ref="J259:J322" si="31">ROUND($I259,0)</f>
        <v>5</v>
      </c>
      <c r="K259" s="7" cm="1">
        <f t="array" ref="K259">_xlfn.XLOOKUP($C259&amp;$D259&amp;$F259,[1]TEAMS!$C$1:$C$844&amp;[1]TEAMS!$D$1:$D$844&amp;[1]TEAMS!$F$1:$F$844,[1]TEAMS!J$1:J$844,"",0)</f>
        <v>80</v>
      </c>
      <c r="L259" s="7" cm="1">
        <f t="array" ref="L259">_xlfn.XLOOKUP($C259&amp;$D259&amp;$F259,[1]TEAMS!$C$1:$C$844&amp;[1]TEAMS!$D$1:$D$844&amp;[1]TEAMS!$F$1:$F$844,[1]TEAMS!L$1:L$844,"",0)</f>
        <v>240</v>
      </c>
      <c r="M259" s="10" cm="1">
        <f t="array" ref="M259">_xlfn.XLOOKUP($C259&amp;$D259&amp;$F259,[1]TEAMS!$C$1:$C$844&amp;[1]TEAMS!$D$1:$D$844&amp;[1]TEAMS!$F$1:$F$844,[1]TEAMS!N$1:N$844,"",0)</f>
        <v>26.360491496598634</v>
      </c>
      <c r="N259" s="7" cm="1">
        <f t="array" ref="N259">_xlfn.XLOOKUP($C259&amp;$D259&amp;$F259,[1]TEAMS!$C$1:$C$844&amp;[1]TEAMS!$D$1:$D$844&amp;[1]TEAMS!$F$1:$F$844,[1]TEAMS!O$1:O$844,"",0)</f>
        <v>84</v>
      </c>
      <c r="O259" s="11" cm="1">
        <f t="array" ref="O259">_xlfn.XLOOKUP($C259&amp;$D259&amp;$F259,[1]TEAMS!$C$1:$C$844&amp;[1]TEAMS!$D$1:$D$844&amp;[1]TEAMS!$F$1:$F$844,[1]TEAMS!P$1:P$844,"",0)</f>
        <v>1.05</v>
      </c>
      <c r="P259" s="10" cm="1">
        <f t="array" ref="P259">_xlfn.XLOOKUP($C259&amp;$D259&amp;$F259,[1]TEAMS!$C$1:$C$844&amp;[1]TEAMS!$D$1:$D$844&amp;[1]TEAMS!$F$1:$F$844,[1]TEAMS!R$1:R$844,"",0)</f>
        <v>24.402777777777779</v>
      </c>
      <c r="Q259" s="7" t="str" cm="1">
        <f t="array" ref="Q259">_xlfn.XLOOKUP($C259&amp;$D259&amp;$F259,[1]TEAMS!$C$1:$C$844&amp;[1]TEAMS!$D$1:$D$844&amp;[1]TEAMS!$F$1:$F$844,[1]TEAMS!S$1:S$844,"",0)</f>
        <v>us</v>
      </c>
      <c r="R259" s="7" t="str" cm="1">
        <f t="array" ref="R259">_xlfn.XLOOKUP($C259&amp;$D259&amp;$F259,[1]TEAMS!$C$1:$C$844&amp;[1]TEAMS!$D$1:$D$844&amp;[1]TEAMS!$F$1:$F$844,[1]TEAMS!T$1:T$844,"",0)</f>
        <v>United States</v>
      </c>
      <c r="S259" s="7" t="str" cm="1">
        <f t="array" ref="S259">_xlfn.XLOOKUP($C259&amp;$D259&amp;$F259,[1]TEAMS!$C$1:$C$844&amp;[1]TEAMS!$D$1:$D$844&amp;[1]TEAMS!$F$1:$F$844,[1]TEAMS!U$1:U$844,"",0)</f>
        <v>North America</v>
      </c>
      <c r="T259" s="7" t="str" cm="1">
        <f t="array" ref="T259">_xlfn.XLOOKUP($C259&amp;$D259&amp;$F259,[1]TEAMS!$C$1:$C$844&amp;[1]TEAMS!$D$1:$D$844&amp;[1]TEAMS!$F$1:$F$844,[1]TEAMS!V$1:V$844,"",0)</f>
        <v>Americas</v>
      </c>
      <c r="U259" s="7" cm="1">
        <f t="array" ref="U259">_xlfn.XLOOKUP($C259&amp;$D259&amp;$F259,[1]TEAMS!$C$1:$C$844&amp;[1]TEAMS!$D$1:$D$844&amp;[1]TEAMS!$F$1:$F$844,[1]TEAMS!W$1:W$844,"",0)</f>
        <v>1</v>
      </c>
      <c r="V259" s="7" t="str" cm="1">
        <f t="array" ref="V259">_xlfn.XLOOKUP($C259&amp;$D259&amp;$F259,[1]TEAMS!$C$1:$C$844&amp;[1]TEAMS!$D$1:$D$844&amp;[1]TEAMS!$F$1:$F$844,[1]TEAMS!Z$1:Z$844,"",0)</f>
        <v>California</v>
      </c>
      <c r="W259" s="7" t="str" cm="1">
        <f t="array" ref="W259">_xlfn.XLOOKUP($C259&amp;$D259&amp;$F259,[1]TEAMS!$C$1:$C$844&amp;[1]TEAMS!$D$1:$D$844&amp;[1]TEAMS!$F$1:$F$844,[1]TEAMS!X$1:X$844,"",0)</f>
        <v>PAC12</v>
      </c>
      <c r="X259" s="7" cm="1">
        <f t="array" ref="X259">_xlfn.XLOOKUP($C259&amp;$D259&amp;$F259,[1]TEAMS!$C$1:$C$844&amp;[1]TEAMS!$D$1:$D$844&amp;[1]TEAMS!$F$1:$F$844,[1]TEAMS!AF$1:AF$844,"",0)</f>
        <v>687456</v>
      </c>
      <c r="Y259" s="8" cm="1">
        <f t="array" ref="Y259">_xlfn.XLOOKUP($C259&amp;$D259&amp;$F259,[1]TEAMS!$C$1:$C$844&amp;[1]TEAMS!$D$1:$D$844&amp;[1]TEAMS!$F$1:$F$844,[1]TEAMS!AG$1:AG$844,"",0)</f>
        <v>9.2426540330747663E-3</v>
      </c>
      <c r="Z259" s="7" cm="1">
        <f t="array" ref="Z259">_xlfn.XLOOKUP($C259&amp;$D259&amp;$F259,[1]TEAMS!$C$1:$C$844&amp;[1]TEAMS!$D$1:$D$844&amp;[1]TEAMS!$F$1:$F$844,[1]TEAMS!AJ$1:AJ$844,"",0)</f>
        <v>809</v>
      </c>
      <c r="AA259" s="7" cm="1">
        <f t="array" ref="AA259">_xlfn.XLOOKUP($C259&amp;$D259&amp;$F259,[1]TEAMS!$C$1:$C$844&amp;[1]TEAMS!$D$1:$D$844&amp;[1]TEAMS!$F$1:$F$844,[1]TEAMS!AR$1:AR$844,"",0)</f>
        <v>8.3000000000000007</v>
      </c>
      <c r="AB259" s="8">
        <f t="shared" si="29"/>
        <v>0.33989875980764367</v>
      </c>
      <c r="AC259" s="7" cm="1">
        <f t="array" ref="AC259">_xlfn.XLOOKUP($C259&amp;$D259&amp;$F259,[1]TEAMS!$C$1:$C$844&amp;[1]TEAMS!$D$1:$D$844&amp;[1]TEAMS!$F$1:$F$844,[1]TEAMS!AL$1:AL$844,0,0)</f>
        <v>2.7</v>
      </c>
      <c r="AD259" s="7" cm="1">
        <f t="array" ref="AD259">_xlfn.XLOOKUP($C259&amp;$D259&amp;$F259,[1]TEAMS!$C$1:$C$844&amp;[1]TEAMS!$D$1:$D$844&amp;[1]TEAMS!$F$1:$F$844,[1]TEAMS!AM$1:AM$844,0,0)</f>
        <v>1.6</v>
      </c>
      <c r="AE259" s="7" cm="1">
        <f t="array" ref="AE259">_xlfn.XLOOKUP($C259&amp;$D259&amp;$F259,[1]TEAMS!$C$1:$C$844&amp;[1]TEAMS!$D$1:$D$844&amp;[1]TEAMS!$F$1:$F$844,[1]TEAMS!AN$1:AN$844,0,0)</f>
        <v>4.3</v>
      </c>
      <c r="AF259" s="7"/>
      <c r="AG259" s="8">
        <f t="shared" ref="AG259:AG322" si="32">IFERROR((X259/1000000)/AE259,0)</f>
        <v>0.15987348837209303</v>
      </c>
      <c r="AH259" s="8" cm="1">
        <f t="array" ref="AH259">IF(OR($AE259="",$Z259=""),0,SUMPRODUCT(--($C$2:$C$528=$C259),--($D$2:$D$528=$D259),$Z$2:$Z$528,$AE$2:$AE$528)/SUMIFS($Z$2:$Z$528,$C$2:$C$528,$C259,$D$2:$D$528,$D259))</f>
        <v>7.4321336370539113</v>
      </c>
      <c r="AI259" s="7" cm="1">
        <f t="array" ref="AI259">_xlfn.XLOOKUP($C259&amp;$D259&amp;$F259,[1]TEAMS!$C$1:$C$844&amp;[1]TEAMS!$D$1:$D$844&amp;[1]TEAMS!$F$1:$F$844,[1]TEAMS!AO$1:AO$844,"",0)</f>
        <v>1.6</v>
      </c>
      <c r="AJ259" s="8">
        <f t="shared" ref="AJ259:AJ322" si="33">IFERROR((X259/1000000)/AI259,0)</f>
        <v>0.42965999999999993</v>
      </c>
      <c r="AK259" s="8" cm="1">
        <f t="array" ref="AK259">IF(OR($AI259="",$Z259=""),0,SUMPRODUCT(--($C$2:$C$528=$C259),--($D$2:$D$528=$D259),$Z$2:$Z$528,$AI$2:$AI$528)/SUMIFS($Z$2:$Z$528,$C$2:$C$528,$C259,$D$2:$D$528,$D259))</f>
        <v>2.5834978486459126</v>
      </c>
      <c r="AL259" s="7" t="str" cm="1">
        <f t="array" ref="AL259">_xlfn.XLOOKUP($C259&amp;$D259&amp;$F259,[1]TEAMS!$C$1:$C$844&amp;[1]TEAMS!$D$1:$D$844&amp;[1]TEAMS!$F$1:$F$844,[1]TEAMS!AP$1:AP$844,"",0)</f>
        <v/>
      </c>
      <c r="AM259" s="8" t="str">
        <f t="shared" ref="AM259:AM322" si="34">IFERROR((X259/1000000)/AL259,"")</f>
        <v/>
      </c>
      <c r="AN259" s="8" cm="1">
        <f t="array" ref="AN259">IF(OR($AL259="",$Z259=""),0,SUMPRODUCT(--($C$2:$C$528=$C259),--($D$2:$D$528=$D259),$Z$2:$Z$528,$AL$2:$AL$528)/SUMIFS($Z$2:$Z$528,$C$2:$C$528,$C259,$D$2:$D$528,$D259))</f>
        <v>0</v>
      </c>
      <c r="AO259" s="7" cm="1">
        <f t="array" ref="AO259">_xlfn.XLOOKUP($C259&amp;$D259&amp;$F259,[1]TEAMS!$C$1:$C$844&amp;[1]TEAMS!$D$1:$D$844&amp;[1]TEAMS!$F$1:$F$844,[1]TEAMS!AQ$1:AQ$844,0,0)</f>
        <v>22.8</v>
      </c>
      <c r="AP259" s="7" cm="1">
        <f t="array" ref="AP259">_xlfn.XLOOKUP($C259&amp;$D259&amp;$F259,[1]TEAMS!$C$1:$C$844&amp;[1]TEAMS!$D$1:$D$844&amp;[1]TEAMS!$F$1:$F$844,[1]TEAMS!AS$1:AS$844,0,0)</f>
        <v>62.9</v>
      </c>
      <c r="AQ259" s="10" cm="1">
        <f t="array" ref="AQ259">_xlfn.XLOOKUP($C259&amp;$D259&amp;$F259,[1]TEAMS!$C$1:$C$844&amp;[1]TEAMS!$D$1:$D$844&amp;[1]TEAMS!$F$1:$F$844,[1]TEAMS!AT$1:AT$844,0,0)</f>
        <v>3.3</v>
      </c>
      <c r="AR259" s="10" cm="1">
        <f t="array" ref="AR259">_xlfn.XLOOKUP($C259&amp;$D259&amp;$F259,[1]TEAMS!$C$1:$C$844&amp;[1]TEAMS!$D$1:$D$844&amp;[1]TEAMS!$F$1:$F$844,[1]TEAMS!AU$1:AU$844,0,0)</f>
        <v>1</v>
      </c>
      <c r="AS259" s="10" cm="1">
        <f t="array" ref="AS259">_xlfn.XLOOKUP($C259&amp;$D259&amp;$F259,[1]TEAMS!$C$1:$C$844&amp;[1]TEAMS!$D$1:$D$844&amp;[1]TEAMS!$F$1:$F$844,[1]TEAMS!AV$1:AV$844,0,0)</f>
        <v>1.6</v>
      </c>
      <c r="AT259" s="10" cm="1">
        <f t="array" ref="AT259">_xlfn.XLOOKUP($C259&amp;$D259&amp;$F259,[1]TEAMS!$C$1:$C$844&amp;[1]TEAMS!$D$1:$D$844&amp;[1]TEAMS!$F$1:$F$844,[1]TEAMS!AW$1:AW$844,0,0)</f>
        <v>10.8</v>
      </c>
      <c r="AU259" s="10" cm="1">
        <f t="array" ref="AU259">_xlfn.XLOOKUP($C259&amp;$D259&amp;$F259,[1]TEAMS!$C$1:$C$844&amp;[1]TEAMS!$D$1:$D$844&amp;[1]TEAMS!$F$1:$F$844,[1]TEAMS!AX$1:AX$844,0,0)</f>
        <v>0.30555555555555552</v>
      </c>
      <c r="AV259" s="10" cm="1">
        <f t="array" ref="AV259">_xlfn.XLOOKUP($C259&amp;$D259&amp;$F259,[1]TEAMS!$C$1:$C$844&amp;[1]TEAMS!$D$1:$D$844&amp;[1]TEAMS!$F$1:$F$844,[1]TEAMS!AY$1:AY$844,0,0)</f>
        <v>2.6</v>
      </c>
      <c r="AW259" s="7"/>
      <c r="AX259" s="7"/>
      <c r="BB259" s="1" t="s">
        <v>256</v>
      </c>
      <c r="BC259" s="1">
        <v>2008</v>
      </c>
      <c r="BD259" s="1" t="s">
        <v>257</v>
      </c>
      <c r="BE259" s="7" t="s">
        <v>266</v>
      </c>
      <c r="BH259">
        <v>687456</v>
      </c>
    </row>
    <row r="260" spans="1:60" x14ac:dyDescent="0.2">
      <c r="A260" s="1" t="str">
        <f t="shared" si="28"/>
        <v>2008-BOS-Gabe Pruitt</v>
      </c>
      <c r="B260" s="1" t="s">
        <v>256</v>
      </c>
      <c r="C260" s="1">
        <v>2008</v>
      </c>
      <c r="D260" s="1" t="s">
        <v>257</v>
      </c>
      <c r="E260" s="1" t="str">
        <f t="shared" si="30"/>
        <v>2008-BOS</v>
      </c>
      <c r="F260" s="7" t="s">
        <v>267</v>
      </c>
      <c r="G260" s="7" cm="1">
        <f t="array" ref="G260">_xlfn.XLOOKUP($C260&amp;$D260&amp;$F260,[1]TEAMS!$C$1:$C$844&amp;[1]TEAMS!$D$1:$D$844&amp;[1]TEAMS!$F$1:$F$844,[1]TEAMS!G$1:G$844,"",0)</f>
        <v>13</v>
      </c>
      <c r="H260" s="7" t="str" cm="1">
        <f t="array" ref="H260">_xlfn.XLOOKUP($C260&amp;$D260&amp;$F260,[1]TEAMS!$C$1:$C$844&amp;[1]TEAMS!$D$1:$D$844&amp;[1]TEAMS!$F$1:$F$844,[1]TEAMS!H$1:H$844,"",0)</f>
        <v>PG</v>
      </c>
      <c r="I260" s="8" cm="1">
        <f t="array" ref="I260">_xlfn.XLOOKUP($C260&amp;$D260&amp;$F260,[1]TEAMS!$C$1:$C$844&amp;[1]TEAMS!$D$1:$D$844&amp;[1]TEAMS!$F$1:$F$844,[1]TEAMS!BG$1:BG$844,"",0)</f>
        <v>1.5</v>
      </c>
      <c r="J260" s="9">
        <f t="shared" si="31"/>
        <v>2</v>
      </c>
      <c r="K260" s="7" cm="1">
        <f t="array" ref="K260">_xlfn.XLOOKUP($C260&amp;$D260&amp;$F260,[1]TEAMS!$C$1:$C$844&amp;[1]TEAMS!$D$1:$D$844&amp;[1]TEAMS!$F$1:$F$844,[1]TEAMS!J$1:J$844,"",0)</f>
        <v>76</v>
      </c>
      <c r="L260" s="7" cm="1">
        <f t="array" ref="L260">_xlfn.XLOOKUP($C260&amp;$D260&amp;$F260,[1]TEAMS!$C$1:$C$844&amp;[1]TEAMS!$D$1:$D$844&amp;[1]TEAMS!$F$1:$F$844,[1]TEAMS!L$1:L$844,"",0)</f>
        <v>170</v>
      </c>
      <c r="M260" s="10" cm="1">
        <f t="array" ref="M260">_xlfn.XLOOKUP($C260&amp;$D260&amp;$F260,[1]TEAMS!$C$1:$C$844&amp;[1]TEAMS!$D$1:$D$844&amp;[1]TEAMS!$F$1:$F$844,[1]TEAMS!N$1:N$844,"",0)</f>
        <v>20.689213085973076</v>
      </c>
      <c r="N260" s="7" cm="1">
        <f t="array" ref="N260">_xlfn.XLOOKUP($C260&amp;$D260&amp;$F260,[1]TEAMS!$C$1:$C$844&amp;[1]TEAMS!$D$1:$D$844&amp;[1]TEAMS!$F$1:$F$844,[1]TEAMS!O$1:O$844,"",0)</f>
        <v>80</v>
      </c>
      <c r="O260" s="11" cm="1">
        <f t="array" ref="O260">_xlfn.XLOOKUP($C260&amp;$D260&amp;$F260,[1]TEAMS!$C$1:$C$844&amp;[1]TEAMS!$D$1:$D$844&amp;[1]TEAMS!$F$1:$F$844,[1]TEAMS!P$1:P$844,"",0)</f>
        <v>1.0526315789473684</v>
      </c>
      <c r="P260" s="10" cm="1">
        <f t="array" ref="P260">_xlfn.XLOOKUP($C260&amp;$D260&amp;$F260,[1]TEAMS!$C$1:$C$844&amp;[1]TEAMS!$D$1:$D$844&amp;[1]TEAMS!$F$1:$F$844,[1]TEAMS!R$1:R$844,"",0)</f>
        <v>22.161111111111111</v>
      </c>
      <c r="Q260" s="7" t="str" cm="1">
        <f t="array" ref="Q260">_xlfn.XLOOKUP($C260&amp;$D260&amp;$F260,[1]TEAMS!$C$1:$C$844&amp;[1]TEAMS!$D$1:$D$844&amp;[1]TEAMS!$F$1:$F$844,[1]TEAMS!S$1:S$844,"",0)</f>
        <v>us</v>
      </c>
      <c r="R260" s="7" t="str" cm="1">
        <f t="array" ref="R260">_xlfn.XLOOKUP($C260&amp;$D260&amp;$F260,[1]TEAMS!$C$1:$C$844&amp;[1]TEAMS!$D$1:$D$844&amp;[1]TEAMS!$F$1:$F$844,[1]TEAMS!T$1:T$844,"",0)</f>
        <v>United States</v>
      </c>
      <c r="S260" s="7" t="str" cm="1">
        <f t="array" ref="S260">_xlfn.XLOOKUP($C260&amp;$D260&amp;$F260,[1]TEAMS!$C$1:$C$844&amp;[1]TEAMS!$D$1:$D$844&amp;[1]TEAMS!$F$1:$F$844,[1]TEAMS!U$1:U$844,"",0)</f>
        <v>North America</v>
      </c>
      <c r="T260" s="7" t="str" cm="1">
        <f t="array" ref="T260">_xlfn.XLOOKUP($C260&amp;$D260&amp;$F260,[1]TEAMS!$C$1:$C$844&amp;[1]TEAMS!$D$1:$D$844&amp;[1]TEAMS!$F$1:$F$844,[1]TEAMS!V$1:V$844,"",0)</f>
        <v>Americas</v>
      </c>
      <c r="U260" s="7" cm="1">
        <f t="array" ref="U260">_xlfn.XLOOKUP($C260&amp;$D260&amp;$F260,[1]TEAMS!$C$1:$C$844&amp;[1]TEAMS!$D$1:$D$844&amp;[1]TEAMS!$F$1:$F$844,[1]TEAMS!W$1:W$844,"",0)</f>
        <v>1</v>
      </c>
      <c r="V260" s="7" t="str" cm="1">
        <f t="array" ref="V260">_xlfn.XLOOKUP($C260&amp;$D260&amp;$F260,[1]TEAMS!$C$1:$C$844&amp;[1]TEAMS!$D$1:$D$844&amp;[1]TEAMS!$F$1:$F$844,[1]TEAMS!Z$1:Z$844,"",0)</f>
        <v>USC</v>
      </c>
      <c r="W260" s="7" t="str" cm="1">
        <f t="array" ref="W260">_xlfn.XLOOKUP($C260&amp;$D260&amp;$F260,[1]TEAMS!$C$1:$C$844&amp;[1]TEAMS!$D$1:$D$844&amp;[1]TEAMS!$F$1:$F$844,[1]TEAMS!X$1:X$844,"",0)</f>
        <v>PAC12</v>
      </c>
      <c r="X260" s="7" cm="1">
        <f t="array" ref="X260">_xlfn.XLOOKUP($C260&amp;$D260&amp;$F260,[1]TEAMS!$C$1:$C$844&amp;[1]TEAMS!$D$1:$D$844&amp;[1]TEAMS!$F$1:$F$844,[1]TEAMS!AF$1:AF$844,"",0)</f>
        <v>650000</v>
      </c>
      <c r="Y260" s="8" cm="1">
        <f t="array" ref="Y260">_xlfn.XLOOKUP($C260&amp;$D260&amp;$F260,[1]TEAMS!$C$1:$C$844&amp;[1]TEAMS!$D$1:$D$844&amp;[1]TEAMS!$F$1:$F$844,[1]TEAMS!AG$1:AG$844,"",0)</f>
        <v>8.7390685680226784E-3</v>
      </c>
      <c r="Z260" s="7" cm="1">
        <f t="array" ref="Z260">_xlfn.XLOOKUP($C260&amp;$D260&amp;$F260,[1]TEAMS!$C$1:$C$844&amp;[1]TEAMS!$D$1:$D$844&amp;[1]TEAMS!$F$1:$F$844,[1]TEAMS!AJ$1:AJ$844,"",0)</f>
        <v>95</v>
      </c>
      <c r="AA260" s="7" cm="1">
        <f t="array" ref="AA260">_xlfn.XLOOKUP($C260&amp;$D260&amp;$F260,[1]TEAMS!$C$1:$C$844&amp;[1]TEAMS!$D$1:$D$844&amp;[1]TEAMS!$F$1:$F$844,[1]TEAMS!AR$1:AR$844,"",0)</f>
        <v>11.3</v>
      </c>
      <c r="AB260" s="8">
        <f t="shared" si="29"/>
        <v>5.4340673247279168E-2</v>
      </c>
      <c r="AC260" s="7" cm="1">
        <f t="array" ref="AC260">_xlfn.XLOOKUP($C260&amp;$D260&amp;$F260,[1]TEAMS!$C$1:$C$844&amp;[1]TEAMS!$D$1:$D$844&amp;[1]TEAMS!$F$1:$F$844,[1]TEAMS!AL$1:AL$844,0,0)</f>
        <v>-0.1</v>
      </c>
      <c r="AD260" s="7" cm="1">
        <f t="array" ref="AD260">_xlfn.XLOOKUP($C260&amp;$D260&amp;$F260,[1]TEAMS!$C$1:$C$844&amp;[1]TEAMS!$D$1:$D$844&amp;[1]TEAMS!$F$1:$F$844,[1]TEAMS!AM$1:AM$844,0,0)</f>
        <v>0.2</v>
      </c>
      <c r="AE260" s="7" cm="1">
        <f t="array" ref="AE260">_xlfn.XLOOKUP($C260&amp;$D260&amp;$F260,[1]TEAMS!$C$1:$C$844&amp;[1]TEAMS!$D$1:$D$844&amp;[1]TEAMS!$F$1:$F$844,[1]TEAMS!AN$1:AN$844,0,0)</f>
        <v>0.1</v>
      </c>
      <c r="AF260" s="7"/>
      <c r="AG260" s="8">
        <f t="shared" si="32"/>
        <v>6.5</v>
      </c>
      <c r="AH260" s="8" cm="1">
        <f t="array" ref="AH260">IF(OR($AE260="",$Z260=""),0,SUMPRODUCT(--($C$2:$C$528=$C260),--($D$2:$D$528=$D260),$Z$2:$Z$528,$AE$2:$AE$528)/SUMIFS($Z$2:$Z$528,$C$2:$C$528,$C260,$D$2:$D$528,$D260))</f>
        <v>7.4321336370539113</v>
      </c>
      <c r="AI260" s="7" cm="1">
        <f t="array" ref="AI260">_xlfn.XLOOKUP($C260&amp;$D260&amp;$F260,[1]TEAMS!$C$1:$C$844&amp;[1]TEAMS!$D$1:$D$844&amp;[1]TEAMS!$F$1:$F$844,[1]TEAMS!AO$1:AO$844,"",0)</f>
        <v>-2.9</v>
      </c>
      <c r="AJ260" s="8">
        <f t="shared" si="33"/>
        <v>-0.22413793103448276</v>
      </c>
      <c r="AK260" s="8" cm="1">
        <f t="array" ref="AK260">IF(OR($AI260="",$Z260=""),0,SUMPRODUCT(--($C$2:$C$528=$C260),--($D$2:$D$528=$D260),$Z$2:$Z$528,$AI$2:$AI$528)/SUMIFS($Z$2:$Z$528,$C$2:$C$528,$C260,$D$2:$D$528,$D260))</f>
        <v>2.5834978486459126</v>
      </c>
      <c r="AL260" s="7" t="str" cm="1">
        <f t="array" ref="AL260">_xlfn.XLOOKUP($C260&amp;$D260&amp;$F260,[1]TEAMS!$C$1:$C$844&amp;[1]TEAMS!$D$1:$D$844&amp;[1]TEAMS!$F$1:$F$844,[1]TEAMS!AP$1:AP$844,"",0)</f>
        <v/>
      </c>
      <c r="AM260" s="8" t="str">
        <f t="shared" si="34"/>
        <v/>
      </c>
      <c r="AN260" s="8" cm="1">
        <f t="array" ref="AN260">IF(OR($AL260="",$Z260=""),0,SUMPRODUCT(--($C$2:$C$528=$C260),--($D$2:$D$528=$D260),$Z$2:$Z$528,$AL$2:$AL$528)/SUMIFS($Z$2:$Z$528,$C$2:$C$528,$C260,$D$2:$D$528,$D260))</f>
        <v>0</v>
      </c>
      <c r="AO260" s="7" cm="1">
        <f t="array" ref="AO260">_xlfn.XLOOKUP($C260&amp;$D260&amp;$F260,[1]TEAMS!$C$1:$C$844&amp;[1]TEAMS!$D$1:$D$844&amp;[1]TEAMS!$F$1:$F$844,[1]TEAMS!AQ$1:AQ$844,0,0)</f>
        <v>22</v>
      </c>
      <c r="AP260" s="7" cm="1">
        <f t="array" ref="AP260">_xlfn.XLOOKUP($C260&amp;$D260&amp;$F260,[1]TEAMS!$C$1:$C$844&amp;[1]TEAMS!$D$1:$D$844&amp;[1]TEAMS!$F$1:$F$844,[1]TEAMS!AS$1:AS$844,0,0)</f>
        <v>40.1</v>
      </c>
      <c r="AQ260" s="10" cm="1">
        <f t="array" ref="AQ260">_xlfn.XLOOKUP($C260&amp;$D260&amp;$F260,[1]TEAMS!$C$1:$C$844&amp;[1]TEAMS!$D$1:$D$844&amp;[1]TEAMS!$F$1:$F$844,[1]TEAMS!AT$1:AT$844,0,0)</f>
        <v>22.5</v>
      </c>
      <c r="AR260" s="10" cm="1">
        <f t="array" ref="AR260">_xlfn.XLOOKUP($C260&amp;$D260&amp;$F260,[1]TEAMS!$C$1:$C$844&amp;[1]TEAMS!$D$1:$D$844&amp;[1]TEAMS!$F$1:$F$844,[1]TEAMS!AU$1:AU$844,0,0)</f>
        <v>2.8</v>
      </c>
      <c r="AS260" s="10" cm="1">
        <f t="array" ref="AS260">_xlfn.XLOOKUP($C260&amp;$D260&amp;$F260,[1]TEAMS!$C$1:$C$844&amp;[1]TEAMS!$D$1:$D$844&amp;[1]TEAMS!$F$1:$F$844,[1]TEAMS!AV$1:AV$844,0,0)</f>
        <v>0</v>
      </c>
      <c r="AT260" s="10" cm="1">
        <f t="array" ref="AT260">_xlfn.XLOOKUP($C260&amp;$D260&amp;$F260,[1]TEAMS!$C$1:$C$844&amp;[1]TEAMS!$D$1:$D$844&amp;[1]TEAMS!$F$1:$F$844,[1]TEAMS!AW$1:AW$844,0,0)</f>
        <v>11.1</v>
      </c>
      <c r="AU260" s="10" cm="1">
        <f t="array" ref="AU260">_xlfn.XLOOKUP($C260&amp;$D260&amp;$F260,[1]TEAMS!$C$1:$C$844&amp;[1]TEAMS!$D$1:$D$844&amp;[1]TEAMS!$F$1:$F$844,[1]TEAMS!AX$1:AX$844,0,0)</f>
        <v>2.0270270270270272</v>
      </c>
      <c r="AV260" s="10" cm="1">
        <f t="array" ref="AV260">_xlfn.XLOOKUP($C260&amp;$D260&amp;$F260,[1]TEAMS!$C$1:$C$844&amp;[1]TEAMS!$D$1:$D$844&amp;[1]TEAMS!$F$1:$F$844,[1]TEAMS!AY$1:AY$844,0,0)</f>
        <v>2.8</v>
      </c>
      <c r="AW260" s="7"/>
      <c r="AX260" s="7"/>
      <c r="BB260" s="1" t="s">
        <v>256</v>
      </c>
      <c r="BC260" s="1">
        <v>2008</v>
      </c>
      <c r="BD260" s="1" t="s">
        <v>257</v>
      </c>
      <c r="BE260" s="7" t="s">
        <v>267</v>
      </c>
      <c r="BH260">
        <v>650000</v>
      </c>
    </row>
    <row r="261" spans="1:60" x14ac:dyDescent="0.2">
      <c r="A261" s="1" t="str">
        <f t="shared" si="28"/>
        <v>2008-BOS-Glen Davis</v>
      </c>
      <c r="B261" s="1" t="s">
        <v>256</v>
      </c>
      <c r="C261" s="1">
        <v>2008</v>
      </c>
      <c r="D261" s="1" t="s">
        <v>257</v>
      </c>
      <c r="E261" s="1" t="str">
        <f t="shared" si="30"/>
        <v>2008-BOS</v>
      </c>
      <c r="F261" s="7" t="s">
        <v>268</v>
      </c>
      <c r="G261" s="7" cm="1">
        <f t="array" ref="G261">_xlfn.XLOOKUP($C261&amp;$D261&amp;$F261,[1]TEAMS!$C$1:$C$844&amp;[1]TEAMS!$D$1:$D$844&amp;[1]TEAMS!$F$1:$F$844,[1]TEAMS!G$1:G$844,"",0)</f>
        <v>11</v>
      </c>
      <c r="H261" s="7" t="str" cm="1">
        <f t="array" ref="H261">_xlfn.XLOOKUP($C261&amp;$D261&amp;$F261,[1]TEAMS!$C$1:$C$844&amp;[1]TEAMS!$D$1:$D$844&amp;[1]TEAMS!$F$1:$F$844,[1]TEAMS!H$1:H$844,"",0)</f>
        <v>C</v>
      </c>
      <c r="I261" s="8" cm="1">
        <f t="array" ref="I261">_xlfn.XLOOKUP($C261&amp;$D261&amp;$F261,[1]TEAMS!$C$1:$C$844&amp;[1]TEAMS!$D$1:$D$844&amp;[1]TEAMS!$F$1:$F$844,[1]TEAMS!BG$1:BG$844,"",0)</f>
        <v>4.9200000000000008</v>
      </c>
      <c r="J261" s="9">
        <f t="shared" si="31"/>
        <v>5</v>
      </c>
      <c r="K261" s="7" cm="1">
        <f t="array" ref="K261">_xlfn.XLOOKUP($C261&amp;$D261&amp;$F261,[1]TEAMS!$C$1:$C$844&amp;[1]TEAMS!$D$1:$D$844&amp;[1]TEAMS!$F$1:$F$844,[1]TEAMS!J$1:J$844,"",0)</f>
        <v>81</v>
      </c>
      <c r="L261" s="7" cm="1">
        <f t="array" ref="L261">_xlfn.XLOOKUP($C261&amp;$D261&amp;$F261,[1]TEAMS!$C$1:$C$844&amp;[1]TEAMS!$D$1:$D$844&amp;[1]TEAMS!$F$1:$F$844,[1]TEAMS!L$1:L$844,"",0)</f>
        <v>289</v>
      </c>
      <c r="M261" s="10" cm="1">
        <f t="array" ref="M261">_xlfn.XLOOKUP($C261&amp;$D261&amp;$F261,[1]TEAMS!$C$1:$C$844&amp;[1]TEAMS!$D$1:$D$844&amp;[1]TEAMS!$F$1:$F$844,[1]TEAMS!N$1:N$844,"",0)</f>
        <v>30.963499639351749</v>
      </c>
      <c r="N261" s="7" cm="1">
        <f t="array" ref="N261">_xlfn.XLOOKUP($C261&amp;$D261&amp;$F261,[1]TEAMS!$C$1:$C$844&amp;[1]TEAMS!$D$1:$D$844&amp;[1]TEAMS!$F$1:$F$844,[1]TEAMS!O$1:O$844,"",0)</f>
        <v>80</v>
      </c>
      <c r="O261" s="11" cm="1">
        <f t="array" ref="O261">_xlfn.XLOOKUP($C261&amp;$D261&amp;$F261,[1]TEAMS!$C$1:$C$844&amp;[1]TEAMS!$D$1:$D$844&amp;[1]TEAMS!$F$1:$F$844,[1]TEAMS!P$1:P$844,"",0)</f>
        <v>0.98765432098765427</v>
      </c>
      <c r="P261" s="10" cm="1">
        <f t="array" ref="P261">_xlfn.XLOOKUP($C261&amp;$D261&amp;$F261,[1]TEAMS!$C$1:$C$844&amp;[1]TEAMS!$D$1:$D$844&amp;[1]TEAMS!$F$1:$F$844,[1]TEAMS!R$1:R$844,"",0)</f>
        <v>22.461111111111112</v>
      </c>
      <c r="Q261" s="7" t="str" cm="1">
        <f t="array" ref="Q261">_xlfn.XLOOKUP($C261&amp;$D261&amp;$F261,[1]TEAMS!$C$1:$C$844&amp;[1]TEAMS!$D$1:$D$844&amp;[1]TEAMS!$F$1:$F$844,[1]TEAMS!S$1:S$844,"",0)</f>
        <v>us</v>
      </c>
      <c r="R261" s="7" t="str" cm="1">
        <f t="array" ref="R261">_xlfn.XLOOKUP($C261&amp;$D261&amp;$F261,[1]TEAMS!$C$1:$C$844&amp;[1]TEAMS!$D$1:$D$844&amp;[1]TEAMS!$F$1:$F$844,[1]TEAMS!T$1:T$844,"",0)</f>
        <v>United States</v>
      </c>
      <c r="S261" s="7" t="str" cm="1">
        <f t="array" ref="S261">_xlfn.XLOOKUP($C261&amp;$D261&amp;$F261,[1]TEAMS!$C$1:$C$844&amp;[1]TEAMS!$D$1:$D$844&amp;[1]TEAMS!$F$1:$F$844,[1]TEAMS!U$1:U$844,"",0)</f>
        <v>North America</v>
      </c>
      <c r="T261" s="7" t="str" cm="1">
        <f t="array" ref="T261">_xlfn.XLOOKUP($C261&amp;$D261&amp;$F261,[1]TEAMS!$C$1:$C$844&amp;[1]TEAMS!$D$1:$D$844&amp;[1]TEAMS!$F$1:$F$844,[1]TEAMS!V$1:V$844,"",0)</f>
        <v>Americas</v>
      </c>
      <c r="U261" s="7" cm="1">
        <f t="array" ref="U261">_xlfn.XLOOKUP($C261&amp;$D261&amp;$F261,[1]TEAMS!$C$1:$C$844&amp;[1]TEAMS!$D$1:$D$844&amp;[1]TEAMS!$F$1:$F$844,[1]TEAMS!W$1:W$844,"",0)</f>
        <v>1</v>
      </c>
      <c r="V261" s="7" t="str" cm="1">
        <f t="array" ref="V261">_xlfn.XLOOKUP($C261&amp;$D261&amp;$F261,[1]TEAMS!$C$1:$C$844&amp;[1]TEAMS!$D$1:$D$844&amp;[1]TEAMS!$F$1:$F$844,[1]TEAMS!Z$1:Z$844,"",0)</f>
        <v>LSU</v>
      </c>
      <c r="W261" s="7" t="str" cm="1">
        <f t="array" ref="W261">_xlfn.XLOOKUP($C261&amp;$D261&amp;$F261,[1]TEAMS!$C$1:$C$844&amp;[1]TEAMS!$D$1:$D$844&amp;[1]TEAMS!$F$1:$F$844,[1]TEAMS!X$1:X$844,"",0)</f>
        <v>SEC</v>
      </c>
      <c r="X261" s="7" cm="1">
        <f t="array" ref="X261">_xlfn.XLOOKUP($C261&amp;$D261&amp;$F261,[1]TEAMS!$C$1:$C$844&amp;[1]TEAMS!$D$1:$D$844&amp;[1]TEAMS!$F$1:$F$844,[1]TEAMS!AF$1:AF$844,"",0)</f>
        <v>427163</v>
      </c>
      <c r="Y261" s="8" cm="1">
        <f t="array" ref="Y261">_xlfn.XLOOKUP($C261&amp;$D261&amp;$F261,[1]TEAMS!$C$1:$C$844&amp;[1]TEAMS!$D$1:$D$844&amp;[1]TEAMS!$F$1:$F$844,[1]TEAMS!AG$1:AG$844,"",0)</f>
        <v>5.7430873026496475E-3</v>
      </c>
      <c r="Z261" s="7" cm="1">
        <f t="array" ref="Z261">_xlfn.XLOOKUP($C261&amp;$D261&amp;$F261,[1]TEAMS!$C$1:$C$844&amp;[1]TEAMS!$D$1:$D$844&amp;[1]TEAMS!$F$1:$F$844,[1]TEAMS!AJ$1:AJ$844,"",0)</f>
        <v>940</v>
      </c>
      <c r="AA261" s="7" cm="1">
        <f t="array" ref="AA261">_xlfn.XLOOKUP($C261&amp;$D261&amp;$F261,[1]TEAMS!$C$1:$C$844&amp;[1]TEAMS!$D$1:$D$844&amp;[1]TEAMS!$F$1:$F$844,[1]TEAMS!AR$1:AR$844,"",0)</f>
        <v>12</v>
      </c>
      <c r="AB261" s="8">
        <f t="shared" si="29"/>
        <v>0.57099468488990124</v>
      </c>
      <c r="AC261" s="7" cm="1">
        <f t="array" ref="AC261">_xlfn.XLOOKUP($C261&amp;$D261&amp;$F261,[1]TEAMS!$C$1:$C$844&amp;[1]TEAMS!$D$1:$D$844&amp;[1]TEAMS!$F$1:$F$844,[1]TEAMS!AL$1:AL$844,0,0)</f>
        <v>0.6</v>
      </c>
      <c r="AD261" s="7" cm="1">
        <f t="array" ref="AD261">_xlfn.XLOOKUP($C261&amp;$D261&amp;$F261,[1]TEAMS!$C$1:$C$844&amp;[1]TEAMS!$D$1:$D$844&amp;[1]TEAMS!$F$1:$F$844,[1]TEAMS!AM$1:AM$844,0,0)</f>
        <v>1.9</v>
      </c>
      <c r="AE261" s="7" cm="1">
        <f t="array" ref="AE261">_xlfn.XLOOKUP($C261&amp;$D261&amp;$F261,[1]TEAMS!$C$1:$C$844&amp;[1]TEAMS!$D$1:$D$844&amp;[1]TEAMS!$F$1:$F$844,[1]TEAMS!AN$1:AN$844,0,0)</f>
        <v>2.5</v>
      </c>
      <c r="AF261" s="7"/>
      <c r="AG261" s="8">
        <f t="shared" si="32"/>
        <v>0.17086519999999999</v>
      </c>
      <c r="AH261" s="8" cm="1">
        <f t="array" ref="AH261">IF(OR($AE261="",$Z261=""),0,SUMPRODUCT(--($C$2:$C$528=$C261),--($D$2:$D$528=$D261),$Z$2:$Z$528,$AE$2:$AE$528)/SUMIFS($Z$2:$Z$528,$C$2:$C$528,$C261,$D$2:$D$528,$D261))</f>
        <v>7.4321336370539113</v>
      </c>
      <c r="AI261" s="7" cm="1">
        <f t="array" ref="AI261">_xlfn.XLOOKUP($C261&amp;$D261&amp;$F261,[1]TEAMS!$C$1:$C$844&amp;[1]TEAMS!$D$1:$D$844&amp;[1]TEAMS!$F$1:$F$844,[1]TEAMS!AO$1:AO$844,"",0)</f>
        <v>-1.9</v>
      </c>
      <c r="AJ261" s="8">
        <f t="shared" si="33"/>
        <v>-0.22482263157894739</v>
      </c>
      <c r="AK261" s="8" cm="1">
        <f t="array" ref="AK261">IF(OR($AI261="",$Z261=""),0,SUMPRODUCT(--($C$2:$C$528=$C261),--($D$2:$D$528=$D261),$Z$2:$Z$528,$AI$2:$AI$528)/SUMIFS($Z$2:$Z$528,$C$2:$C$528,$C261,$D$2:$D$528,$D261))</f>
        <v>2.5834978486459126</v>
      </c>
      <c r="AL261" s="7" t="str" cm="1">
        <f t="array" ref="AL261">_xlfn.XLOOKUP($C261&amp;$D261&amp;$F261,[1]TEAMS!$C$1:$C$844&amp;[1]TEAMS!$D$1:$D$844&amp;[1]TEAMS!$F$1:$F$844,[1]TEAMS!AP$1:AP$844,"",0)</f>
        <v/>
      </c>
      <c r="AM261" s="8" t="str">
        <f t="shared" si="34"/>
        <v/>
      </c>
      <c r="AN261" s="8" cm="1">
        <f t="array" ref="AN261">IF(OR($AL261="",$Z261=""),0,SUMPRODUCT(--($C$2:$C$528=$C261),--($D$2:$D$528=$D261),$Z$2:$Z$528,$AL$2:$AL$528)/SUMIFS($Z$2:$Z$528,$C$2:$C$528,$C261,$D$2:$D$528,$D261))</f>
        <v>0</v>
      </c>
      <c r="AO261" s="7" cm="1">
        <f t="array" ref="AO261">_xlfn.XLOOKUP($C261&amp;$D261&amp;$F261,[1]TEAMS!$C$1:$C$844&amp;[1]TEAMS!$D$1:$D$844&amp;[1]TEAMS!$F$1:$F$844,[1]TEAMS!AQ$1:AQ$844,0,0)</f>
        <v>17.399999999999999</v>
      </c>
      <c r="AP261" s="7" cm="1">
        <f t="array" ref="AP261">_xlfn.XLOOKUP($C261&amp;$D261&amp;$F261,[1]TEAMS!$C$1:$C$844&amp;[1]TEAMS!$D$1:$D$844&amp;[1]TEAMS!$F$1:$F$844,[1]TEAMS!AS$1:AS$844,0,0)</f>
        <v>54.500000000000007</v>
      </c>
      <c r="AQ261" s="10" cm="1">
        <f t="array" ref="AQ261">_xlfn.XLOOKUP($C261&amp;$D261&amp;$F261,[1]TEAMS!$C$1:$C$844&amp;[1]TEAMS!$D$1:$D$844&amp;[1]TEAMS!$F$1:$F$844,[1]TEAMS!AT$1:AT$844,0,0)</f>
        <v>4.5999999999999996</v>
      </c>
      <c r="AR261" s="10" cm="1">
        <f t="array" ref="AR261">_xlfn.XLOOKUP($C261&amp;$D261&amp;$F261,[1]TEAMS!$C$1:$C$844&amp;[1]TEAMS!$D$1:$D$844&amp;[1]TEAMS!$F$1:$F$844,[1]TEAMS!AU$1:AU$844,0,0)</f>
        <v>1.7</v>
      </c>
      <c r="AS261" s="10" cm="1">
        <f t="array" ref="AS261">_xlfn.XLOOKUP($C261&amp;$D261&amp;$F261,[1]TEAMS!$C$1:$C$844&amp;[1]TEAMS!$D$1:$D$844&amp;[1]TEAMS!$F$1:$F$844,[1]TEAMS!AV$1:AV$844,0,0)</f>
        <v>1.7</v>
      </c>
      <c r="AT261" s="10" cm="1">
        <f t="array" ref="AT261">_xlfn.XLOOKUP($C261&amp;$D261&amp;$F261,[1]TEAMS!$C$1:$C$844&amp;[1]TEAMS!$D$1:$D$844&amp;[1]TEAMS!$F$1:$F$844,[1]TEAMS!AW$1:AW$844,0,0)</f>
        <v>18.5</v>
      </c>
      <c r="AU261" s="10" cm="1">
        <f t="array" ref="AU261">_xlfn.XLOOKUP($C261&amp;$D261&amp;$F261,[1]TEAMS!$C$1:$C$844&amp;[1]TEAMS!$D$1:$D$844&amp;[1]TEAMS!$F$1:$F$844,[1]TEAMS!AX$1:AX$844,0,0)</f>
        <v>0.24864864864864863</v>
      </c>
      <c r="AV261" s="10" cm="1">
        <f t="array" ref="AV261">_xlfn.XLOOKUP($C261&amp;$D261&amp;$F261,[1]TEAMS!$C$1:$C$844&amp;[1]TEAMS!$D$1:$D$844&amp;[1]TEAMS!$F$1:$F$844,[1]TEAMS!AY$1:AY$844,0,0)</f>
        <v>3.4</v>
      </c>
      <c r="AW261" s="7"/>
      <c r="AX261" s="7"/>
      <c r="BB261" s="1" t="s">
        <v>256</v>
      </c>
      <c r="BC261" s="1">
        <v>2008</v>
      </c>
      <c r="BD261" s="1" t="s">
        <v>257</v>
      </c>
      <c r="BE261" s="7" t="s">
        <v>268</v>
      </c>
      <c r="BH261">
        <v>427163</v>
      </c>
    </row>
    <row r="262" spans="1:60" x14ac:dyDescent="0.2">
      <c r="A262" s="1" t="str">
        <f t="shared" si="28"/>
        <v>2008-BOS-P.J. Brown</v>
      </c>
      <c r="B262" s="1" t="s">
        <v>256</v>
      </c>
      <c r="C262" s="1">
        <v>2008</v>
      </c>
      <c r="D262" s="1" t="s">
        <v>257</v>
      </c>
      <c r="E262" s="1" t="str">
        <f t="shared" si="30"/>
        <v>2008-BOS</v>
      </c>
      <c r="F262" s="7" t="s">
        <v>269</v>
      </c>
      <c r="G262" s="7" cm="1">
        <f t="array" ref="G262">_xlfn.XLOOKUP($C262&amp;$D262&amp;$F262,[1]TEAMS!$C$1:$C$844&amp;[1]TEAMS!$D$1:$D$844&amp;[1]TEAMS!$F$1:$F$844,[1]TEAMS!G$1:G$844,"",0)</f>
        <v>93</v>
      </c>
      <c r="H262" s="7" t="str" cm="1">
        <f t="array" ref="H262">_xlfn.XLOOKUP($C262&amp;$D262&amp;$F262,[1]TEAMS!$C$1:$C$844&amp;[1]TEAMS!$D$1:$D$844&amp;[1]TEAMS!$F$1:$F$844,[1]TEAMS!H$1:H$844,"",0)</f>
        <v>PF</v>
      </c>
      <c r="I262" s="8" cm="1">
        <f t="array" ref="I262">_xlfn.XLOOKUP($C262&amp;$D262&amp;$F262,[1]TEAMS!$C$1:$C$844&amp;[1]TEAMS!$D$1:$D$844&amp;[1]TEAMS!$F$1:$F$844,[1]TEAMS!BG$1:BG$844,"",0)</f>
        <v>4.1500000000000004</v>
      </c>
      <c r="J262" s="9">
        <f t="shared" si="31"/>
        <v>4</v>
      </c>
      <c r="K262" s="7" cm="1">
        <f t="array" ref="K262">_xlfn.XLOOKUP($C262&amp;$D262&amp;$F262,[1]TEAMS!$C$1:$C$844&amp;[1]TEAMS!$D$1:$D$844&amp;[1]TEAMS!$F$1:$F$844,[1]TEAMS!J$1:J$844,"",0)</f>
        <v>83</v>
      </c>
      <c r="L262" s="7" cm="1">
        <f t="array" ref="L262">_xlfn.XLOOKUP($C262&amp;$D262&amp;$F262,[1]TEAMS!$C$1:$C$844&amp;[1]TEAMS!$D$1:$D$844&amp;[1]TEAMS!$F$1:$F$844,[1]TEAMS!L$1:L$844,"",0)</f>
        <v>225</v>
      </c>
      <c r="M262" s="10" cm="1">
        <f t="array" ref="M262">_xlfn.XLOOKUP($C262&amp;$D262&amp;$F262,[1]TEAMS!$C$1:$C$844&amp;[1]TEAMS!$D$1:$D$844&amp;[1]TEAMS!$F$1:$F$844,[1]TEAMS!N$1:N$844,"",0)</f>
        <v>22.958767452401187</v>
      </c>
      <c r="N262" s="7" cm="1">
        <f t="array" ref="N262">_xlfn.XLOOKUP($C262&amp;$D262&amp;$F262,[1]TEAMS!$C$1:$C$844&amp;[1]TEAMS!$D$1:$D$844&amp;[1]TEAMS!$F$1:$F$844,[1]TEAMS!O$1:O$844,"",0)</f>
        <v>85</v>
      </c>
      <c r="O262" s="11" cm="1">
        <f t="array" ref="O262">_xlfn.XLOOKUP($C262&amp;$D262&amp;$F262,[1]TEAMS!$C$1:$C$844&amp;[1]TEAMS!$D$1:$D$844&amp;[1]TEAMS!$F$1:$F$844,[1]TEAMS!P$1:P$844,"",0)</f>
        <v>1.0240963855421688</v>
      </c>
      <c r="P262" s="10" cm="1">
        <f t="array" ref="P262">_xlfn.XLOOKUP($C262&amp;$D262&amp;$F262,[1]TEAMS!$C$1:$C$844&amp;[1]TEAMS!$D$1:$D$844&amp;[1]TEAMS!$F$1:$F$844,[1]TEAMS!R$1:R$844,"",0)</f>
        <v>38.674999999999997</v>
      </c>
      <c r="Q262" s="7" t="str" cm="1">
        <f t="array" ref="Q262">_xlfn.XLOOKUP($C262&amp;$D262&amp;$F262,[1]TEAMS!$C$1:$C$844&amp;[1]TEAMS!$D$1:$D$844&amp;[1]TEAMS!$F$1:$F$844,[1]TEAMS!S$1:S$844,"",0)</f>
        <v>us</v>
      </c>
      <c r="R262" s="7" t="str" cm="1">
        <f t="array" ref="R262">_xlfn.XLOOKUP($C262&amp;$D262&amp;$F262,[1]TEAMS!$C$1:$C$844&amp;[1]TEAMS!$D$1:$D$844&amp;[1]TEAMS!$F$1:$F$844,[1]TEAMS!T$1:T$844,"",0)</f>
        <v>United States</v>
      </c>
      <c r="S262" s="7" t="str" cm="1">
        <f t="array" ref="S262">_xlfn.XLOOKUP($C262&amp;$D262&amp;$F262,[1]TEAMS!$C$1:$C$844&amp;[1]TEAMS!$D$1:$D$844&amp;[1]TEAMS!$F$1:$F$844,[1]TEAMS!U$1:U$844,"",0)</f>
        <v>North America</v>
      </c>
      <c r="T262" s="7" t="str" cm="1">
        <f t="array" ref="T262">_xlfn.XLOOKUP($C262&amp;$D262&amp;$F262,[1]TEAMS!$C$1:$C$844&amp;[1]TEAMS!$D$1:$D$844&amp;[1]TEAMS!$F$1:$F$844,[1]TEAMS!V$1:V$844,"",0)</f>
        <v>Americas</v>
      </c>
      <c r="U262" s="7" cm="1">
        <f t="array" ref="U262">_xlfn.XLOOKUP($C262&amp;$D262&amp;$F262,[1]TEAMS!$C$1:$C$844&amp;[1]TEAMS!$D$1:$D$844&amp;[1]TEAMS!$F$1:$F$844,[1]TEAMS!W$1:W$844,"",0)</f>
        <v>14</v>
      </c>
      <c r="V262" s="7" t="str" cm="1">
        <f t="array" ref="V262">_xlfn.XLOOKUP($C262&amp;$D262&amp;$F262,[1]TEAMS!$C$1:$C$844&amp;[1]TEAMS!$D$1:$D$844&amp;[1]TEAMS!$F$1:$F$844,[1]TEAMS!Z$1:Z$844,"",0)</f>
        <v>Louisiana Tech</v>
      </c>
      <c r="W262" s="7" t="str" cm="1">
        <f t="array" ref="W262">_xlfn.XLOOKUP($C262&amp;$D262&amp;$F262,[1]TEAMS!$C$1:$C$844&amp;[1]TEAMS!$D$1:$D$844&amp;[1]TEAMS!$F$1:$F$844,[1]TEAMS!X$1:X$844,"",0)</f>
        <v>OTHER</v>
      </c>
      <c r="X262" s="7" cm="1">
        <f t="array" ref="X262">_xlfn.XLOOKUP($C262&amp;$D262&amp;$F262,[1]TEAMS!$C$1:$C$844&amp;[1]TEAMS!$D$1:$D$844&amp;[1]TEAMS!$F$1:$F$844,[1]TEAMS!AF$1:AF$844,"",0)</f>
        <v>0</v>
      </c>
      <c r="Y262" s="8" cm="1">
        <f t="array" ref="Y262">_xlfn.XLOOKUP($C262&amp;$D262&amp;$F262,[1]TEAMS!$C$1:$C$844&amp;[1]TEAMS!$D$1:$D$844&amp;[1]TEAMS!$F$1:$F$844,[1]TEAMS!AG$1:AG$844,"",0)</f>
        <v>0</v>
      </c>
      <c r="Z262" s="7" cm="1">
        <f t="array" ref="Z262">_xlfn.XLOOKUP($C262&amp;$D262&amp;$F262,[1]TEAMS!$C$1:$C$844&amp;[1]TEAMS!$D$1:$D$844&amp;[1]TEAMS!$F$1:$F$844,[1]TEAMS!AJ$1:AJ$844,"",0)</f>
        <v>209</v>
      </c>
      <c r="AA262" s="7" cm="1">
        <f t="array" ref="AA262">_xlfn.XLOOKUP($C262&amp;$D262&amp;$F262,[1]TEAMS!$C$1:$C$844&amp;[1]TEAMS!$D$1:$D$844&amp;[1]TEAMS!$F$1:$F$844,[1]TEAMS!AR$1:AR$844,"",0)</f>
        <v>16.399999999999999</v>
      </c>
      <c r="AB262" s="8">
        <f t="shared" si="29"/>
        <v>0.17350544166033915</v>
      </c>
      <c r="AC262" s="7" cm="1">
        <f t="array" ref="AC262">_xlfn.XLOOKUP($C262&amp;$D262&amp;$F262,[1]TEAMS!$C$1:$C$844&amp;[1]TEAMS!$D$1:$D$844&amp;[1]TEAMS!$F$1:$F$844,[1]TEAMS!AL$1:AL$844,0,0)</f>
        <v>0</v>
      </c>
      <c r="AD262" s="7" cm="1">
        <f t="array" ref="AD262">_xlfn.XLOOKUP($C262&amp;$D262&amp;$F262,[1]TEAMS!$C$1:$C$844&amp;[1]TEAMS!$D$1:$D$844&amp;[1]TEAMS!$F$1:$F$844,[1]TEAMS!AM$1:AM$844,0,0)</f>
        <v>0.5</v>
      </c>
      <c r="AE262" s="7" cm="1">
        <f t="array" ref="AE262">_xlfn.XLOOKUP($C262&amp;$D262&amp;$F262,[1]TEAMS!$C$1:$C$844&amp;[1]TEAMS!$D$1:$D$844&amp;[1]TEAMS!$F$1:$F$844,[1]TEAMS!AN$1:AN$844,0,0)</f>
        <v>0.5</v>
      </c>
      <c r="AF262" s="7"/>
      <c r="AG262" s="8">
        <f t="shared" si="32"/>
        <v>0</v>
      </c>
      <c r="AH262" s="8" cm="1">
        <f t="array" ref="AH262">IF(OR($AE262="",$Z262=""),0,SUMPRODUCT(--($C$2:$C$528=$C262),--($D$2:$D$528=$D262),$Z$2:$Z$528,$AE$2:$AE$528)/SUMIFS($Z$2:$Z$528,$C$2:$C$528,$C262,$D$2:$D$528,$D262))</f>
        <v>7.4321336370539113</v>
      </c>
      <c r="AI262" s="7" cm="1">
        <f t="array" ref="AI262">_xlfn.XLOOKUP($C262&amp;$D262&amp;$F262,[1]TEAMS!$C$1:$C$844&amp;[1]TEAMS!$D$1:$D$844&amp;[1]TEAMS!$F$1:$F$844,[1]TEAMS!AO$1:AO$844,"",0)</f>
        <v>-2.7</v>
      </c>
      <c r="AJ262" s="8">
        <f t="shared" si="33"/>
        <v>0</v>
      </c>
      <c r="AK262" s="8" cm="1">
        <f t="array" ref="AK262">IF(OR($AI262="",$Z262=""),0,SUMPRODUCT(--($C$2:$C$528=$C262),--($D$2:$D$528=$D262),$Z$2:$Z$528,$AI$2:$AI$528)/SUMIFS($Z$2:$Z$528,$C$2:$C$528,$C262,$D$2:$D$528,$D262))</f>
        <v>2.5834978486459126</v>
      </c>
      <c r="AL262" s="7" t="str" cm="1">
        <f t="array" ref="AL262">_xlfn.XLOOKUP($C262&amp;$D262&amp;$F262,[1]TEAMS!$C$1:$C$844&amp;[1]TEAMS!$D$1:$D$844&amp;[1]TEAMS!$F$1:$F$844,[1]TEAMS!AP$1:AP$844,"",0)</f>
        <v/>
      </c>
      <c r="AM262" s="8" t="str">
        <f t="shared" si="34"/>
        <v/>
      </c>
      <c r="AN262" s="8" cm="1">
        <f t="array" ref="AN262">IF(OR($AL262="",$Z262=""),0,SUMPRODUCT(--($C$2:$C$528=$C262),--($D$2:$D$528=$D262),$Z$2:$Z$528,$AL$2:$AL$528)/SUMIFS($Z$2:$Z$528,$C$2:$C$528,$C262,$D$2:$D$528,$D262))</f>
        <v>0</v>
      </c>
      <c r="AO262" s="7" cm="1">
        <f t="array" ref="AO262">_xlfn.XLOOKUP($C262&amp;$D262&amp;$F262,[1]TEAMS!$C$1:$C$844&amp;[1]TEAMS!$D$1:$D$844&amp;[1]TEAMS!$F$1:$F$844,[1]TEAMS!AQ$1:AQ$844,0,0)</f>
        <v>12.9</v>
      </c>
      <c r="AP262" s="7" cm="1">
        <f t="array" ref="AP262">_xlfn.XLOOKUP($C262&amp;$D262&amp;$F262,[1]TEAMS!$C$1:$C$844&amp;[1]TEAMS!$D$1:$D$844&amp;[1]TEAMS!$F$1:$F$844,[1]TEAMS!AS$1:AS$844,0,0)</f>
        <v>40.6</v>
      </c>
      <c r="AQ262" s="10" cm="1">
        <f t="array" ref="AQ262">_xlfn.XLOOKUP($C262&amp;$D262&amp;$F262,[1]TEAMS!$C$1:$C$844&amp;[1]TEAMS!$D$1:$D$844&amp;[1]TEAMS!$F$1:$F$844,[1]TEAMS!AT$1:AT$844,0,0)</f>
        <v>6.9</v>
      </c>
      <c r="AR262" s="10" cm="1">
        <f t="array" ref="AR262">_xlfn.XLOOKUP($C262&amp;$D262&amp;$F262,[1]TEAMS!$C$1:$C$844&amp;[1]TEAMS!$D$1:$D$844&amp;[1]TEAMS!$F$1:$F$844,[1]TEAMS!AU$1:AU$844,0,0)</f>
        <v>1.3</v>
      </c>
      <c r="AS262" s="10" cm="1">
        <f t="array" ref="AS262">_xlfn.XLOOKUP($C262&amp;$D262&amp;$F262,[1]TEAMS!$C$1:$C$844&amp;[1]TEAMS!$D$1:$D$844&amp;[1]TEAMS!$F$1:$F$844,[1]TEAMS!AV$1:AV$844,0,0)</f>
        <v>3.1</v>
      </c>
      <c r="AT262" s="10" cm="1">
        <f t="array" ref="AT262">_xlfn.XLOOKUP($C262&amp;$D262&amp;$F262,[1]TEAMS!$C$1:$C$844&amp;[1]TEAMS!$D$1:$D$844&amp;[1]TEAMS!$F$1:$F$844,[1]TEAMS!AW$1:AW$844,0,0)</f>
        <v>17.2</v>
      </c>
      <c r="AU262" s="10" cm="1">
        <f t="array" ref="AU262">_xlfn.XLOOKUP($C262&amp;$D262&amp;$F262,[1]TEAMS!$C$1:$C$844&amp;[1]TEAMS!$D$1:$D$844&amp;[1]TEAMS!$F$1:$F$844,[1]TEAMS!AX$1:AX$844,0,0)</f>
        <v>0.40116279069767447</v>
      </c>
      <c r="AV262" s="10" cm="1">
        <f t="array" ref="AV262">_xlfn.XLOOKUP($C262&amp;$D262&amp;$F262,[1]TEAMS!$C$1:$C$844&amp;[1]TEAMS!$D$1:$D$844&amp;[1]TEAMS!$F$1:$F$844,[1]TEAMS!AY$1:AY$844,0,0)</f>
        <v>4.4000000000000004</v>
      </c>
      <c r="AW262" s="7"/>
      <c r="AX262" s="7"/>
      <c r="BB262" s="1" t="s">
        <v>256</v>
      </c>
      <c r="BC262" s="1">
        <v>2008</v>
      </c>
      <c r="BD262" s="1" t="s">
        <v>257</v>
      </c>
      <c r="BE262" s="7" t="s">
        <v>269</v>
      </c>
      <c r="BH262">
        <v>0</v>
      </c>
    </row>
    <row r="263" spans="1:60" x14ac:dyDescent="0.2">
      <c r="A263" s="1" t="str">
        <f t="shared" si="28"/>
        <v>2008-BOS-Sam Cassell</v>
      </c>
      <c r="B263" s="1" t="s">
        <v>256</v>
      </c>
      <c r="C263" s="1">
        <v>2008</v>
      </c>
      <c r="D263" s="1" t="s">
        <v>257</v>
      </c>
      <c r="E263" s="1" t="str">
        <f t="shared" si="30"/>
        <v>2008-BOS</v>
      </c>
      <c r="F263" s="7" t="s">
        <v>270</v>
      </c>
      <c r="G263" s="7" cm="1">
        <f t="array" ref="G263">_xlfn.XLOOKUP($C263&amp;$D263&amp;$F263,[1]TEAMS!$C$1:$C$844&amp;[1]TEAMS!$D$1:$D$844&amp;[1]TEAMS!$F$1:$F$844,[1]TEAMS!G$1:G$844,"",0)</f>
        <v>28</v>
      </c>
      <c r="H263" s="7" t="str" cm="1">
        <f t="array" ref="H263">_xlfn.XLOOKUP($C263&amp;$D263&amp;$F263,[1]TEAMS!$C$1:$C$844&amp;[1]TEAMS!$D$1:$D$844&amp;[1]TEAMS!$F$1:$F$844,[1]TEAMS!H$1:H$844,"",0)</f>
        <v>PG</v>
      </c>
      <c r="I263" s="8" cm="1">
        <f t="array" ref="I263">_xlfn.XLOOKUP($C263&amp;$D263&amp;$F263,[1]TEAMS!$C$1:$C$844&amp;[1]TEAMS!$D$1:$D$844&amp;[1]TEAMS!$F$1:$F$844,[1]TEAMS!BG$1:BG$844,"",0)</f>
        <v>1.49</v>
      </c>
      <c r="J263" s="9">
        <f t="shared" si="31"/>
        <v>1</v>
      </c>
      <c r="K263" s="7" cm="1">
        <f t="array" ref="K263">_xlfn.XLOOKUP($C263&amp;$D263&amp;$F263,[1]TEAMS!$C$1:$C$844&amp;[1]TEAMS!$D$1:$D$844&amp;[1]TEAMS!$F$1:$F$844,[1]TEAMS!J$1:J$844,"",0)</f>
        <v>75</v>
      </c>
      <c r="L263" s="7" cm="1">
        <f t="array" ref="L263">_xlfn.XLOOKUP($C263&amp;$D263&amp;$F263,[1]TEAMS!$C$1:$C$844&amp;[1]TEAMS!$D$1:$D$844&amp;[1]TEAMS!$F$1:$F$844,[1]TEAMS!L$1:L$844,"",0)</f>
        <v>185</v>
      </c>
      <c r="M263" s="10" cm="1">
        <f t="array" ref="M263">_xlfn.XLOOKUP($C263&amp;$D263&amp;$F263,[1]TEAMS!$C$1:$C$844&amp;[1]TEAMS!$D$1:$D$844&amp;[1]TEAMS!$F$1:$F$844,[1]TEAMS!N$1:N$844,"",0)</f>
        <v>23.119127357016875</v>
      </c>
      <c r="N263" s="7" cm="1">
        <f t="array" ref="N263">_xlfn.XLOOKUP($C263&amp;$D263&amp;$F263,[1]TEAMS!$C$1:$C$844&amp;[1]TEAMS!$D$1:$D$844&amp;[1]TEAMS!$F$1:$F$844,[1]TEAMS!O$1:O$844,"",0)</f>
        <v>78</v>
      </c>
      <c r="O263" s="11" cm="1">
        <f t="array" ref="O263">_xlfn.XLOOKUP($C263&amp;$D263&amp;$F263,[1]TEAMS!$C$1:$C$844&amp;[1]TEAMS!$D$1:$D$844&amp;[1]TEAMS!$F$1:$F$844,[1]TEAMS!P$1:P$844,"",0)</f>
        <v>1.04</v>
      </c>
      <c r="P263" s="10" cm="1">
        <f t="array" ref="P263">_xlfn.XLOOKUP($C263&amp;$D263&amp;$F263,[1]TEAMS!$C$1:$C$844&amp;[1]TEAMS!$D$1:$D$844&amp;[1]TEAMS!$F$1:$F$844,[1]TEAMS!R$1:R$844,"",0)</f>
        <v>38.580555555555556</v>
      </c>
      <c r="Q263" s="7" t="str" cm="1">
        <f t="array" ref="Q263">_xlfn.XLOOKUP($C263&amp;$D263&amp;$F263,[1]TEAMS!$C$1:$C$844&amp;[1]TEAMS!$D$1:$D$844&amp;[1]TEAMS!$F$1:$F$844,[1]TEAMS!S$1:S$844,"",0)</f>
        <v>us</v>
      </c>
      <c r="R263" s="7" t="str" cm="1">
        <f t="array" ref="R263">_xlfn.XLOOKUP($C263&amp;$D263&amp;$F263,[1]TEAMS!$C$1:$C$844&amp;[1]TEAMS!$D$1:$D$844&amp;[1]TEAMS!$F$1:$F$844,[1]TEAMS!T$1:T$844,"",0)</f>
        <v>United States</v>
      </c>
      <c r="S263" s="7" t="str" cm="1">
        <f t="array" ref="S263">_xlfn.XLOOKUP($C263&amp;$D263&amp;$F263,[1]TEAMS!$C$1:$C$844&amp;[1]TEAMS!$D$1:$D$844&amp;[1]TEAMS!$F$1:$F$844,[1]TEAMS!U$1:U$844,"",0)</f>
        <v>North America</v>
      </c>
      <c r="T263" s="7" t="str" cm="1">
        <f t="array" ref="T263">_xlfn.XLOOKUP($C263&amp;$D263&amp;$F263,[1]TEAMS!$C$1:$C$844&amp;[1]TEAMS!$D$1:$D$844&amp;[1]TEAMS!$F$1:$F$844,[1]TEAMS!V$1:V$844,"",0)</f>
        <v>Americas</v>
      </c>
      <c r="U263" s="7" cm="1">
        <f t="array" ref="U263">_xlfn.XLOOKUP($C263&amp;$D263&amp;$F263,[1]TEAMS!$C$1:$C$844&amp;[1]TEAMS!$D$1:$D$844&amp;[1]TEAMS!$F$1:$F$844,[1]TEAMS!W$1:W$844,"",0)</f>
        <v>14</v>
      </c>
      <c r="V263" s="7" t="str" cm="1">
        <f t="array" ref="V263">_xlfn.XLOOKUP($C263&amp;$D263&amp;$F263,[1]TEAMS!$C$1:$C$844&amp;[1]TEAMS!$D$1:$D$844&amp;[1]TEAMS!$F$1:$F$844,[1]TEAMS!Z$1:Z$844,"",0)</f>
        <v>Florida State</v>
      </c>
      <c r="W263" s="7" t="str" cm="1">
        <f t="array" ref="W263">_xlfn.XLOOKUP($C263&amp;$D263&amp;$F263,[1]TEAMS!$C$1:$C$844&amp;[1]TEAMS!$D$1:$D$844&amp;[1]TEAMS!$F$1:$F$844,[1]TEAMS!X$1:X$844,"",0)</f>
        <v>ACC</v>
      </c>
      <c r="X263" s="7" cm="1">
        <f t="array" ref="X263">_xlfn.XLOOKUP($C263&amp;$D263&amp;$F263,[1]TEAMS!$C$1:$C$844&amp;[1]TEAMS!$D$1:$D$844&amp;[1]TEAMS!$F$1:$F$844,[1]TEAMS!AF$1:AF$844,"",0)</f>
        <v>0</v>
      </c>
      <c r="Y263" s="8" cm="1">
        <f t="array" ref="Y263">_xlfn.XLOOKUP($C263&amp;$D263&amp;$F263,[1]TEAMS!$C$1:$C$844&amp;[1]TEAMS!$D$1:$D$844&amp;[1]TEAMS!$F$1:$F$844,[1]TEAMS!AG$1:AG$844,"",0)</f>
        <v>0</v>
      </c>
      <c r="Z263" s="7" cm="1">
        <f t="array" ref="Z263">_xlfn.XLOOKUP($C263&amp;$D263&amp;$F263,[1]TEAMS!$C$1:$C$844&amp;[1]TEAMS!$D$1:$D$844&amp;[1]TEAMS!$F$1:$F$844,[1]TEAMS!AJ$1:AJ$844,"",0)</f>
        <v>299</v>
      </c>
      <c r="AA263" s="7" cm="1">
        <f t="array" ref="AA263">_xlfn.XLOOKUP($C263&amp;$D263&amp;$F263,[1]TEAMS!$C$1:$C$844&amp;[1]TEAMS!$D$1:$D$844&amp;[1]TEAMS!$F$1:$F$844,[1]TEAMS!AR$1:AR$844,"",0)</f>
        <v>13.3</v>
      </c>
      <c r="AB263" s="8">
        <f t="shared" si="29"/>
        <v>0.20130093647177932</v>
      </c>
      <c r="AC263" s="7" cm="1">
        <f t="array" ref="AC263">_xlfn.XLOOKUP($C263&amp;$D263&amp;$F263,[1]TEAMS!$C$1:$C$844&amp;[1]TEAMS!$D$1:$D$844&amp;[1]TEAMS!$F$1:$F$844,[1]TEAMS!AL$1:AL$844,0,0)</f>
        <v>-0.1</v>
      </c>
      <c r="AD263" s="7" cm="1">
        <f t="array" ref="AD263">_xlfn.XLOOKUP($C263&amp;$D263&amp;$F263,[1]TEAMS!$C$1:$C$844&amp;[1]TEAMS!$D$1:$D$844&amp;[1]TEAMS!$F$1:$F$844,[1]TEAMS!AM$1:AM$844,0,0)</f>
        <v>0.5</v>
      </c>
      <c r="AE263" s="7" cm="1">
        <f t="array" ref="AE263">_xlfn.XLOOKUP($C263&amp;$D263&amp;$F263,[1]TEAMS!$C$1:$C$844&amp;[1]TEAMS!$D$1:$D$844&amp;[1]TEAMS!$F$1:$F$844,[1]TEAMS!AN$1:AN$844,0,0)</f>
        <v>0.4</v>
      </c>
      <c r="AF263" s="7"/>
      <c r="AG263" s="8">
        <f t="shared" si="32"/>
        <v>0</v>
      </c>
      <c r="AH263" s="8" cm="1">
        <f t="array" ref="AH263">IF(OR($AE263="",$Z263=""),0,SUMPRODUCT(--($C$2:$C$528=$C263),--($D$2:$D$528=$D263),$Z$2:$Z$528,$AE$2:$AE$528)/SUMIFS($Z$2:$Z$528,$C$2:$C$528,$C263,$D$2:$D$528,$D263))</f>
        <v>7.4321336370539113</v>
      </c>
      <c r="AI263" s="7" cm="1">
        <f t="array" ref="AI263">_xlfn.XLOOKUP($C263&amp;$D263&amp;$F263,[1]TEAMS!$C$1:$C$844&amp;[1]TEAMS!$D$1:$D$844&amp;[1]TEAMS!$F$1:$F$844,[1]TEAMS!AO$1:AO$844,"",0)</f>
        <v>-3</v>
      </c>
      <c r="AJ263" s="8">
        <f t="shared" si="33"/>
        <v>0</v>
      </c>
      <c r="AK263" s="8" cm="1">
        <f t="array" ref="AK263">IF(OR($AI263="",$Z263=""),0,SUMPRODUCT(--($C$2:$C$528=$C263),--($D$2:$D$528=$D263),$Z$2:$Z$528,$AI$2:$AI$528)/SUMIFS($Z$2:$Z$528,$C$2:$C$528,$C263,$D$2:$D$528,$D263))</f>
        <v>2.5834978486459126</v>
      </c>
      <c r="AL263" s="7" t="str" cm="1">
        <f t="array" ref="AL263">_xlfn.XLOOKUP($C263&amp;$D263&amp;$F263,[1]TEAMS!$C$1:$C$844&amp;[1]TEAMS!$D$1:$D$844&amp;[1]TEAMS!$F$1:$F$844,[1]TEAMS!AP$1:AP$844,"",0)</f>
        <v/>
      </c>
      <c r="AM263" s="8" t="str">
        <f t="shared" si="34"/>
        <v/>
      </c>
      <c r="AN263" s="8" cm="1">
        <f t="array" ref="AN263">IF(OR($AL263="",$Z263=""),0,SUMPRODUCT(--($C$2:$C$528=$C263),--($D$2:$D$528=$D263),$Z$2:$Z$528,$AL$2:$AL$528)/SUMIFS($Z$2:$Z$528,$C$2:$C$528,$C263,$D$2:$D$528,$D263))</f>
        <v>0</v>
      </c>
      <c r="AO263" s="7" cm="1">
        <f t="array" ref="AO263">_xlfn.XLOOKUP($C263&amp;$D263&amp;$F263,[1]TEAMS!$C$1:$C$844&amp;[1]TEAMS!$D$1:$D$844&amp;[1]TEAMS!$F$1:$F$844,[1]TEAMS!AQ$1:AQ$844,0,0)</f>
        <v>24.9</v>
      </c>
      <c r="AP263" s="7" cm="1">
        <f t="array" ref="AP263">_xlfn.XLOOKUP($C263&amp;$D263&amp;$F263,[1]TEAMS!$C$1:$C$844&amp;[1]TEAMS!$D$1:$D$844&amp;[1]TEAMS!$F$1:$F$844,[1]TEAMS!AS$1:AS$844,0,0)</f>
        <v>46.1</v>
      </c>
      <c r="AQ263" s="10" cm="1">
        <f t="array" ref="AQ263">_xlfn.XLOOKUP($C263&amp;$D263&amp;$F263,[1]TEAMS!$C$1:$C$844&amp;[1]TEAMS!$D$1:$D$844&amp;[1]TEAMS!$F$1:$F$844,[1]TEAMS!AT$1:AT$844,0,0)</f>
        <v>19.899999999999999</v>
      </c>
      <c r="AR263" s="10" cm="1">
        <f t="array" ref="AR263">_xlfn.XLOOKUP($C263&amp;$D263&amp;$F263,[1]TEAMS!$C$1:$C$844&amp;[1]TEAMS!$D$1:$D$844&amp;[1]TEAMS!$F$1:$F$844,[1]TEAMS!AU$1:AU$844,0,0)</f>
        <v>1.6</v>
      </c>
      <c r="AS263" s="10" cm="1">
        <f t="array" ref="AS263">_xlfn.XLOOKUP($C263&amp;$D263&amp;$F263,[1]TEAMS!$C$1:$C$844&amp;[1]TEAMS!$D$1:$D$844&amp;[1]TEAMS!$F$1:$F$844,[1]TEAMS!AV$1:AV$844,0,0)</f>
        <v>0.8</v>
      </c>
      <c r="AT263" s="10" cm="1">
        <f t="array" ref="AT263">_xlfn.XLOOKUP($C263&amp;$D263&amp;$F263,[1]TEAMS!$C$1:$C$844&amp;[1]TEAMS!$D$1:$D$844&amp;[1]TEAMS!$F$1:$F$844,[1]TEAMS!AW$1:AW$844,0,0)</f>
        <v>11.9</v>
      </c>
      <c r="AU263" s="10" cm="1">
        <f t="array" ref="AU263">_xlfn.XLOOKUP($C263&amp;$D263&amp;$F263,[1]TEAMS!$C$1:$C$844&amp;[1]TEAMS!$D$1:$D$844&amp;[1]TEAMS!$F$1:$F$844,[1]TEAMS!AX$1:AX$844,0,0)</f>
        <v>1.672268907563025</v>
      </c>
      <c r="AV263" s="10" cm="1">
        <f t="array" ref="AV263">_xlfn.XLOOKUP($C263&amp;$D263&amp;$F263,[1]TEAMS!$C$1:$C$844&amp;[1]TEAMS!$D$1:$D$844&amp;[1]TEAMS!$F$1:$F$844,[1]TEAMS!AY$1:AY$844,0,0)</f>
        <v>2.4000000000000004</v>
      </c>
      <c r="AW263" s="7"/>
      <c r="AX263" s="7"/>
      <c r="BB263" s="1" t="s">
        <v>256</v>
      </c>
      <c r="BC263" s="1">
        <v>2008</v>
      </c>
      <c r="BD263" s="1" t="s">
        <v>257</v>
      </c>
      <c r="BE263" s="7" t="s">
        <v>270</v>
      </c>
      <c r="BH263">
        <v>0</v>
      </c>
    </row>
    <row r="264" spans="1:60" x14ac:dyDescent="0.2">
      <c r="A264" s="1" t="str">
        <f t="shared" si="28"/>
        <v>2007-SAS-Tim Duncan</v>
      </c>
      <c r="B264" s="1" t="s">
        <v>271</v>
      </c>
      <c r="C264" s="1">
        <v>2007</v>
      </c>
      <c r="D264" s="1" t="s">
        <v>178</v>
      </c>
      <c r="E264" s="1" t="str">
        <f t="shared" si="30"/>
        <v>2007-SAS</v>
      </c>
      <c r="F264" s="7" t="s">
        <v>180</v>
      </c>
      <c r="G264" s="7" cm="1">
        <f t="array" ref="G264">_xlfn.XLOOKUP($C264&amp;$D264&amp;$F264,[1]TEAMS!$C$1:$C$844&amp;[1]TEAMS!$D$1:$D$844&amp;[1]TEAMS!$F$1:$F$844,[1]TEAMS!G$1:G$844,"",0)</f>
        <v>21</v>
      </c>
      <c r="H264" s="7" t="str" cm="1">
        <f t="array" ref="H264">_xlfn.XLOOKUP($C264&amp;$D264&amp;$F264,[1]TEAMS!$C$1:$C$844&amp;[1]TEAMS!$D$1:$D$844&amp;[1]TEAMS!$F$1:$F$844,[1]TEAMS!H$1:H$844,"",0)</f>
        <v>C</v>
      </c>
      <c r="I264" s="8" cm="1">
        <f t="array" ref="I264">_xlfn.XLOOKUP($C264&amp;$D264&amp;$F264,[1]TEAMS!$C$1:$C$844&amp;[1]TEAMS!$D$1:$D$844&amp;[1]TEAMS!$F$1:$F$844,[1]TEAMS!BG$1:BG$844,"",0)</f>
        <v>4.71</v>
      </c>
      <c r="J264" s="9">
        <f t="shared" si="31"/>
        <v>5</v>
      </c>
      <c r="K264" s="7" cm="1">
        <f t="array" ref="K264">_xlfn.XLOOKUP($C264&amp;$D264&amp;$F264,[1]TEAMS!$C$1:$C$844&amp;[1]TEAMS!$D$1:$D$844&amp;[1]TEAMS!$F$1:$F$844,[1]TEAMS!J$1:J$844,"",0)</f>
        <v>83</v>
      </c>
      <c r="L264" s="7" cm="1">
        <f t="array" ref="L264">_xlfn.XLOOKUP($C264&amp;$D264&amp;$F264,[1]TEAMS!$C$1:$C$844&amp;[1]TEAMS!$D$1:$D$844&amp;[1]TEAMS!$F$1:$F$844,[1]TEAMS!L$1:L$844,"",0)</f>
        <v>250</v>
      </c>
      <c r="M264" s="10" cm="1">
        <f t="array" ref="M264">_xlfn.XLOOKUP($C264&amp;$D264&amp;$F264,[1]TEAMS!$C$1:$C$844&amp;[1]TEAMS!$D$1:$D$844&amp;[1]TEAMS!$F$1:$F$844,[1]TEAMS!N$1:N$844,"",0)</f>
        <v>25.509741613779099</v>
      </c>
      <c r="N264" s="7" cm="1">
        <f t="array" ref="N264">_xlfn.XLOOKUP($C264&amp;$D264&amp;$F264,[1]TEAMS!$C$1:$C$844&amp;[1]TEAMS!$D$1:$D$844&amp;[1]TEAMS!$F$1:$F$844,[1]TEAMS!O$1:O$844,"",0)</f>
        <v>86</v>
      </c>
      <c r="O264" s="11" cm="1">
        <f t="array" ref="O264">_xlfn.XLOOKUP($C264&amp;$D264&amp;$F264,[1]TEAMS!$C$1:$C$844&amp;[1]TEAMS!$D$1:$D$844&amp;[1]TEAMS!$F$1:$F$844,[1]TEAMS!P$1:P$844,"",0)</f>
        <v>1.036144578313253</v>
      </c>
      <c r="P264" s="10" cm="1">
        <f t="array" ref="P264">_xlfn.XLOOKUP($C264&amp;$D264&amp;$F264,[1]TEAMS!$C$1:$C$844&amp;[1]TEAMS!$D$1:$D$844&amp;[1]TEAMS!$F$1:$F$844,[1]TEAMS!R$1:R$844,"",0)</f>
        <v>31.136111111111113</v>
      </c>
      <c r="Q264" s="7" t="str" cm="1">
        <f t="array" ref="Q264">_xlfn.XLOOKUP($C264&amp;$D264&amp;$F264,[1]TEAMS!$C$1:$C$844&amp;[1]TEAMS!$D$1:$D$844&amp;[1]TEAMS!$F$1:$F$844,[1]TEAMS!S$1:S$844,"",0)</f>
        <v>vi</v>
      </c>
      <c r="R264" s="7" t="str" cm="1">
        <f t="array" ref="R264">_xlfn.XLOOKUP($C264&amp;$D264&amp;$F264,[1]TEAMS!$C$1:$C$844&amp;[1]TEAMS!$D$1:$D$844&amp;[1]TEAMS!$F$1:$F$844,[1]TEAMS!T$1:T$844,"",0)</f>
        <v>Virgin Islands (US)</v>
      </c>
      <c r="S264" s="7" t="str" cm="1">
        <f t="array" ref="S264">_xlfn.XLOOKUP($C264&amp;$D264&amp;$F264,[1]TEAMS!$C$1:$C$844&amp;[1]TEAMS!$D$1:$D$844&amp;[1]TEAMS!$F$1:$F$844,[1]TEAMS!U$1:U$844,"",0)</f>
        <v>North America</v>
      </c>
      <c r="T264" s="7" t="str" cm="1">
        <f t="array" ref="T264">_xlfn.XLOOKUP($C264&amp;$D264&amp;$F264,[1]TEAMS!$C$1:$C$844&amp;[1]TEAMS!$D$1:$D$844&amp;[1]TEAMS!$F$1:$F$844,[1]TEAMS!V$1:V$844,"",0)</f>
        <v>Caribbean</v>
      </c>
      <c r="U264" s="7" cm="1">
        <f t="array" ref="U264">_xlfn.XLOOKUP($C264&amp;$D264&amp;$F264,[1]TEAMS!$C$1:$C$844&amp;[1]TEAMS!$D$1:$D$844&amp;[1]TEAMS!$F$1:$F$844,[1]TEAMS!W$1:W$844,"",0)</f>
        <v>9</v>
      </c>
      <c r="V264" s="7" t="str" cm="1">
        <f t="array" ref="V264">_xlfn.XLOOKUP($C264&amp;$D264&amp;$F264,[1]TEAMS!$C$1:$C$844&amp;[1]TEAMS!$D$1:$D$844&amp;[1]TEAMS!$F$1:$F$844,[1]TEAMS!Z$1:Z$844,"",0)</f>
        <v>Wake Forest</v>
      </c>
      <c r="W264" s="7" t="str" cm="1">
        <f t="array" ref="W264">_xlfn.XLOOKUP($C264&amp;$D264&amp;$F264,[1]TEAMS!$C$1:$C$844&amp;[1]TEAMS!$D$1:$D$844&amp;[1]TEAMS!$F$1:$F$844,[1]TEAMS!X$1:X$844,"",0)</f>
        <v>ACC</v>
      </c>
      <c r="X264" s="7" cm="1">
        <f t="array" ref="X264">_xlfn.XLOOKUP($C264&amp;$D264&amp;$F264,[1]TEAMS!$C$1:$C$844&amp;[1]TEAMS!$D$1:$D$844&amp;[1]TEAMS!$F$1:$F$844,[1]TEAMS!AF$1:AF$844,"",0)</f>
        <v>17429672</v>
      </c>
      <c r="Y264" s="8" cm="1">
        <f t="array" ref="Y264">_xlfn.XLOOKUP($C264&amp;$D264&amp;$F264,[1]TEAMS!$C$1:$C$844&amp;[1]TEAMS!$D$1:$D$844&amp;[1]TEAMS!$F$1:$F$844,[1]TEAMS!AG$1:AG$844,"",0)</f>
        <v>0.26547639210946056</v>
      </c>
      <c r="Z264" s="7" cm="1">
        <f t="array" ref="Z264">_xlfn.XLOOKUP($C264&amp;$D264&amp;$F264,[1]TEAMS!$C$1:$C$844&amp;[1]TEAMS!$D$1:$D$844&amp;[1]TEAMS!$F$1:$F$844,[1]TEAMS!AJ$1:AJ$844,"",0)</f>
        <v>2726</v>
      </c>
      <c r="AA264" s="7" cm="1">
        <f t="array" ref="AA264">_xlfn.XLOOKUP($C264&amp;$D264&amp;$F264,[1]TEAMS!$C$1:$C$844&amp;[1]TEAMS!$D$1:$D$844&amp;[1]TEAMS!$F$1:$F$844,[1]TEAMS!AR$1:AR$844,"",0)</f>
        <v>7.1</v>
      </c>
      <c r="AB264" s="8">
        <f t="shared" si="29"/>
        <v>0.97859237536656885</v>
      </c>
      <c r="AC264" s="7" cm="1">
        <f t="array" ref="AC264">_xlfn.XLOOKUP($C264&amp;$D264&amp;$F264,[1]TEAMS!$C$1:$C$844&amp;[1]TEAMS!$D$1:$D$844&amp;[1]TEAMS!$F$1:$F$844,[1]TEAMS!AL$1:AL$844,0,0)</f>
        <v>6.3</v>
      </c>
      <c r="AD264" s="7" cm="1">
        <f t="array" ref="AD264">_xlfn.XLOOKUP($C264&amp;$D264&amp;$F264,[1]TEAMS!$C$1:$C$844&amp;[1]TEAMS!$D$1:$D$844&amp;[1]TEAMS!$F$1:$F$844,[1]TEAMS!AM$1:AM$844,0,0)</f>
        <v>6.8</v>
      </c>
      <c r="AE264" s="7" cm="1">
        <f t="array" ref="AE264">_xlfn.XLOOKUP($C264&amp;$D264&amp;$F264,[1]TEAMS!$C$1:$C$844&amp;[1]TEAMS!$D$1:$D$844&amp;[1]TEAMS!$F$1:$F$844,[1]TEAMS!AN$1:AN$844,0,0)</f>
        <v>13</v>
      </c>
      <c r="AF264" s="7"/>
      <c r="AG264" s="8">
        <f t="shared" si="32"/>
        <v>1.3407439999999999</v>
      </c>
      <c r="AH264" s="8" cm="1">
        <f t="array" ref="AH264">IF(OR($AE264="",$Z264=""),0,SUMPRODUCT(--($C$2:$C$528=$C264),--($D$2:$D$528=$D264),$Z$2:$Z$528,$AE$2:$AE$528)/SUMIFS($Z$2:$Z$528,$C$2:$C$528,$C264,$D$2:$D$528,$D264))</f>
        <v>6.4595307917888576</v>
      </c>
      <c r="AI264" s="7" cm="1">
        <f t="array" ref="AI264">_xlfn.XLOOKUP($C264&amp;$D264&amp;$F264,[1]TEAMS!$C$1:$C$844&amp;[1]TEAMS!$D$1:$D$844&amp;[1]TEAMS!$F$1:$F$844,[1]TEAMS!AO$1:AO$844,"",0)</f>
        <v>7.4</v>
      </c>
      <c r="AJ264" s="8">
        <f t="shared" si="33"/>
        <v>2.3553610810810808</v>
      </c>
      <c r="AK264" s="8" cm="1">
        <f t="array" ref="AK264">IF(OR($AI264="",$Z264=""),0,SUMPRODUCT(--($C$2:$C$528=$C264),--($D$2:$D$528=$D264),$Z$2:$Z$528,$AI$2:$AI$528)/SUMIFS($Z$2:$Z$528,$C$2:$C$528,$C264,$D$2:$D$528,$D264))</f>
        <v>2.1879411467286887</v>
      </c>
      <c r="AL264" s="7" t="str" cm="1">
        <f t="array" ref="AL264">_xlfn.XLOOKUP($C264&amp;$D264&amp;$F264,[1]TEAMS!$C$1:$C$844&amp;[1]TEAMS!$D$1:$D$844&amp;[1]TEAMS!$F$1:$F$844,[1]TEAMS!AP$1:AP$844,"",0)</f>
        <v/>
      </c>
      <c r="AM264" s="8" t="str">
        <f t="shared" si="34"/>
        <v/>
      </c>
      <c r="AN264" s="8" cm="1">
        <f t="array" ref="AN264">IF(OR($AL264="",$Z264=""),0,SUMPRODUCT(--($C$2:$C$528=$C264),--($D$2:$D$528=$D264),$Z$2:$Z$528,$AL$2:$AL$528)/SUMIFS($Z$2:$Z$528,$C$2:$C$528,$C264,$D$2:$D$528,$D264))</f>
        <v>0</v>
      </c>
      <c r="AO264" s="7" cm="1">
        <f t="array" ref="AO264">_xlfn.XLOOKUP($C264&amp;$D264&amp;$F264,[1]TEAMS!$C$1:$C$844&amp;[1]TEAMS!$D$1:$D$844&amp;[1]TEAMS!$F$1:$F$844,[1]TEAMS!AQ$1:AQ$844,0,0)</f>
        <v>27.9</v>
      </c>
      <c r="AP264" s="7" cm="1">
        <f t="array" ref="AP264">_xlfn.XLOOKUP($C264&amp;$D264&amp;$F264,[1]TEAMS!$C$1:$C$844&amp;[1]TEAMS!$D$1:$D$844&amp;[1]TEAMS!$F$1:$F$844,[1]TEAMS!AS$1:AS$844,0,0)</f>
        <v>57.9</v>
      </c>
      <c r="AQ264" s="10" cm="1">
        <f t="array" ref="AQ264">_xlfn.XLOOKUP($C264&amp;$D264&amp;$F264,[1]TEAMS!$C$1:$C$844&amp;[1]TEAMS!$D$1:$D$844&amp;[1]TEAMS!$F$1:$F$844,[1]TEAMS!AT$1:AT$844,0,0)</f>
        <v>18.8</v>
      </c>
      <c r="AR264" s="10" cm="1">
        <f t="array" ref="AR264">_xlfn.XLOOKUP($C264&amp;$D264&amp;$F264,[1]TEAMS!$C$1:$C$844&amp;[1]TEAMS!$D$1:$D$844&amp;[1]TEAMS!$F$1:$F$844,[1]TEAMS!AU$1:AU$844,0,0)</f>
        <v>1.3</v>
      </c>
      <c r="AS264" s="10" cm="1">
        <f t="array" ref="AS264">_xlfn.XLOOKUP($C264&amp;$D264&amp;$F264,[1]TEAMS!$C$1:$C$844&amp;[1]TEAMS!$D$1:$D$844&amp;[1]TEAMS!$F$1:$F$844,[1]TEAMS!AV$1:AV$844,0,0)</f>
        <v>5.0999999999999996</v>
      </c>
      <c r="AT264" s="10" cm="1">
        <f t="array" ref="AT264">_xlfn.XLOOKUP($C264&amp;$D264&amp;$F264,[1]TEAMS!$C$1:$C$844&amp;[1]TEAMS!$D$1:$D$844&amp;[1]TEAMS!$F$1:$F$844,[1]TEAMS!AW$1:AW$844,0,0)</f>
        <v>14</v>
      </c>
      <c r="AU264" s="10" cm="1">
        <f t="array" ref="AU264">_xlfn.XLOOKUP($C264&amp;$D264&amp;$F264,[1]TEAMS!$C$1:$C$844&amp;[1]TEAMS!$D$1:$D$844&amp;[1]TEAMS!$F$1:$F$844,[1]TEAMS!AX$1:AX$844,0,0)</f>
        <v>1.342857142857143</v>
      </c>
      <c r="AV264" s="10" cm="1">
        <f t="array" ref="AV264">_xlfn.XLOOKUP($C264&amp;$D264&amp;$F264,[1]TEAMS!$C$1:$C$844&amp;[1]TEAMS!$D$1:$D$844&amp;[1]TEAMS!$F$1:$F$844,[1]TEAMS!AY$1:AY$844,0,0)</f>
        <v>6.3999999999999995</v>
      </c>
      <c r="AW264" s="7"/>
      <c r="AX264" s="7"/>
      <c r="BB264" s="1" t="s">
        <v>271</v>
      </c>
      <c r="BC264" s="1">
        <v>2007</v>
      </c>
      <c r="BD264" s="1" t="s">
        <v>178</v>
      </c>
      <c r="BE264" s="7" t="s">
        <v>180</v>
      </c>
      <c r="BH264">
        <v>17429672</v>
      </c>
    </row>
    <row r="265" spans="1:60" x14ac:dyDescent="0.2">
      <c r="A265" s="1" t="str">
        <f t="shared" si="28"/>
        <v>2007-SAS-Tony Parker</v>
      </c>
      <c r="B265" s="1" t="s">
        <v>271</v>
      </c>
      <c r="C265" s="1">
        <v>2007</v>
      </c>
      <c r="D265" s="1" t="s">
        <v>178</v>
      </c>
      <c r="E265" s="1" t="str">
        <f t="shared" si="30"/>
        <v>2007-SAS</v>
      </c>
      <c r="F265" s="7" t="s">
        <v>179</v>
      </c>
      <c r="G265" s="7" cm="1">
        <f t="array" ref="G265">_xlfn.XLOOKUP($C265&amp;$D265&amp;$F265,[1]TEAMS!$C$1:$C$844&amp;[1]TEAMS!$D$1:$D$844&amp;[1]TEAMS!$F$1:$F$844,[1]TEAMS!G$1:G$844,"",0)</f>
        <v>9</v>
      </c>
      <c r="H265" s="7" t="str" cm="1">
        <f t="array" ref="H265">_xlfn.XLOOKUP($C265&amp;$D265&amp;$F265,[1]TEAMS!$C$1:$C$844&amp;[1]TEAMS!$D$1:$D$844&amp;[1]TEAMS!$F$1:$F$844,[1]TEAMS!H$1:H$844,"",0)</f>
        <v>PG</v>
      </c>
      <c r="I265" s="8" cm="1">
        <f t="array" ref="I265">_xlfn.XLOOKUP($C265&amp;$D265&amp;$F265,[1]TEAMS!$C$1:$C$844&amp;[1]TEAMS!$D$1:$D$844&amp;[1]TEAMS!$F$1:$F$844,[1]TEAMS!BG$1:BG$844,"",0)</f>
        <v>1.01</v>
      </c>
      <c r="J265" s="9">
        <f t="shared" si="31"/>
        <v>1</v>
      </c>
      <c r="K265" s="7" cm="1">
        <f t="array" ref="K265">_xlfn.XLOOKUP($C265&amp;$D265&amp;$F265,[1]TEAMS!$C$1:$C$844&amp;[1]TEAMS!$D$1:$D$844&amp;[1]TEAMS!$F$1:$F$844,[1]TEAMS!J$1:J$844,"",0)</f>
        <v>74</v>
      </c>
      <c r="L265" s="7" cm="1">
        <f t="array" ref="L265">_xlfn.XLOOKUP($C265&amp;$D265&amp;$F265,[1]TEAMS!$C$1:$C$844&amp;[1]TEAMS!$D$1:$D$844&amp;[1]TEAMS!$F$1:$F$844,[1]TEAMS!L$1:L$844,"",0)</f>
        <v>185</v>
      </c>
      <c r="M265" s="10" cm="1">
        <f t="array" ref="M265">_xlfn.XLOOKUP($C265&amp;$D265&amp;$F265,[1]TEAMS!$C$1:$C$844&amp;[1]TEAMS!$D$1:$D$844&amp;[1]TEAMS!$F$1:$F$844,[1]TEAMS!N$1:N$844,"",0)</f>
        <v>23.748190537476248</v>
      </c>
      <c r="N265" s="7" cm="1">
        <f t="array" ref="N265">_xlfn.XLOOKUP($C265&amp;$D265&amp;$F265,[1]TEAMS!$C$1:$C$844&amp;[1]TEAMS!$D$1:$D$844&amp;[1]TEAMS!$F$1:$F$844,[1]TEAMS!O$1:O$844,"",0)</f>
        <v>76</v>
      </c>
      <c r="O265" s="11" cm="1">
        <f t="array" ref="O265">_xlfn.XLOOKUP($C265&amp;$D265&amp;$F265,[1]TEAMS!$C$1:$C$844&amp;[1]TEAMS!$D$1:$D$844&amp;[1]TEAMS!$F$1:$F$844,[1]TEAMS!P$1:P$844,"",0)</f>
        <v>1.027027027027027</v>
      </c>
      <c r="P265" s="10" cm="1">
        <f t="array" ref="P265">_xlfn.XLOOKUP($C265&amp;$D265&amp;$F265,[1]TEAMS!$C$1:$C$844&amp;[1]TEAMS!$D$1:$D$844&amp;[1]TEAMS!$F$1:$F$844,[1]TEAMS!R$1:R$844,"",0)</f>
        <v>25.074999999999999</v>
      </c>
      <c r="Q265" s="7" t="str" cm="1">
        <f t="array" ref="Q265">_xlfn.XLOOKUP($C265&amp;$D265&amp;$F265,[1]TEAMS!$C$1:$C$844&amp;[1]TEAMS!$D$1:$D$844&amp;[1]TEAMS!$F$1:$F$844,[1]TEAMS!S$1:S$844,"",0)</f>
        <v>be</v>
      </c>
      <c r="R265" s="7" t="str" cm="1">
        <f t="array" ref="R265">_xlfn.XLOOKUP($C265&amp;$D265&amp;$F265,[1]TEAMS!$C$1:$C$844&amp;[1]TEAMS!$D$1:$D$844&amp;[1]TEAMS!$F$1:$F$844,[1]TEAMS!T$1:T$844,"",0)</f>
        <v>Belgium</v>
      </c>
      <c r="S265" s="7" t="str" cm="1">
        <f t="array" ref="S265">_xlfn.XLOOKUP($C265&amp;$D265&amp;$F265,[1]TEAMS!$C$1:$C$844&amp;[1]TEAMS!$D$1:$D$844&amp;[1]TEAMS!$F$1:$F$844,[1]TEAMS!U$1:U$844,"",0)</f>
        <v>Europe</v>
      </c>
      <c r="T265" s="7" t="str" cm="1">
        <f t="array" ref="T265">_xlfn.XLOOKUP($C265&amp;$D265&amp;$F265,[1]TEAMS!$C$1:$C$844&amp;[1]TEAMS!$D$1:$D$844&amp;[1]TEAMS!$F$1:$F$844,[1]TEAMS!V$1:V$844,"",0)</f>
        <v>Eurasia</v>
      </c>
      <c r="U265" s="7" cm="1">
        <f t="array" ref="U265">_xlfn.XLOOKUP($C265&amp;$D265&amp;$F265,[1]TEAMS!$C$1:$C$844&amp;[1]TEAMS!$D$1:$D$844&amp;[1]TEAMS!$F$1:$F$844,[1]TEAMS!W$1:W$844,"",0)</f>
        <v>5</v>
      </c>
      <c r="V265" s="7" t="str" cm="1">
        <f t="array" ref="V265">_xlfn.XLOOKUP($C265&amp;$D265&amp;$F265,[1]TEAMS!$C$1:$C$844&amp;[1]TEAMS!$D$1:$D$844&amp;[1]TEAMS!$F$1:$F$844,[1]TEAMS!Z$1:Z$844,"",0)</f>
        <v>INTERNATIONAL</v>
      </c>
      <c r="W265" s="7" t="str" cm="1">
        <f t="array" ref="W265">_xlfn.XLOOKUP($C265&amp;$D265&amp;$F265,[1]TEAMS!$C$1:$C$844&amp;[1]TEAMS!$D$1:$D$844&amp;[1]TEAMS!$F$1:$F$844,[1]TEAMS!X$1:X$844,"",0)</f>
        <v>INT'L</v>
      </c>
      <c r="X265" s="7" cm="1">
        <f t="array" ref="X265">_xlfn.XLOOKUP($C265&amp;$D265&amp;$F265,[1]TEAMS!$C$1:$C$844&amp;[1]TEAMS!$D$1:$D$844&amp;[1]TEAMS!$F$1:$F$844,[1]TEAMS!AF$1:AF$844,"",0)</f>
        <v>9450000</v>
      </c>
      <c r="Y265" s="8" cm="1">
        <f t="array" ref="Y265">_xlfn.XLOOKUP($C265&amp;$D265&amp;$F265,[1]TEAMS!$C$1:$C$844&amp;[1]TEAMS!$D$1:$D$844&amp;[1]TEAMS!$F$1:$F$844,[1]TEAMS!AG$1:AG$844,"",0)</f>
        <v>0.14393569227432407</v>
      </c>
      <c r="Z265" s="7" cm="1">
        <f t="array" ref="Z265">_xlfn.XLOOKUP($C265&amp;$D265&amp;$F265,[1]TEAMS!$C$1:$C$844&amp;[1]TEAMS!$D$1:$D$844&amp;[1]TEAMS!$F$1:$F$844,[1]TEAMS!AJ$1:AJ$844,"",0)</f>
        <v>2499</v>
      </c>
      <c r="AA265" s="7" cm="1">
        <f t="array" ref="AA265">_xlfn.XLOOKUP($C265&amp;$D265&amp;$F265,[1]TEAMS!$C$1:$C$844&amp;[1]TEAMS!$D$1:$D$844&amp;[1]TEAMS!$F$1:$F$844,[1]TEAMS!AR$1:AR$844,"",0)</f>
        <v>16.399999999999999</v>
      </c>
      <c r="AB265" s="8">
        <f t="shared" si="29"/>
        <v>2.0721812114470621</v>
      </c>
      <c r="AC265" s="7" cm="1">
        <f t="array" ref="AC265">_xlfn.XLOOKUP($C265&amp;$D265&amp;$F265,[1]TEAMS!$C$1:$C$844&amp;[1]TEAMS!$D$1:$D$844&amp;[1]TEAMS!$F$1:$F$844,[1]TEAMS!AL$1:AL$844,0,0)</f>
        <v>5.8</v>
      </c>
      <c r="AD265" s="7" cm="1">
        <f t="array" ref="AD265">_xlfn.XLOOKUP($C265&amp;$D265&amp;$F265,[1]TEAMS!$C$1:$C$844&amp;[1]TEAMS!$D$1:$D$844&amp;[1]TEAMS!$F$1:$F$844,[1]TEAMS!AM$1:AM$844,0,0)</f>
        <v>3.9</v>
      </c>
      <c r="AE265" s="7" cm="1">
        <f t="array" ref="AE265">_xlfn.XLOOKUP($C265&amp;$D265&amp;$F265,[1]TEAMS!$C$1:$C$844&amp;[1]TEAMS!$D$1:$D$844&amp;[1]TEAMS!$F$1:$F$844,[1]TEAMS!AN$1:AN$844,0,0)</f>
        <v>9.6</v>
      </c>
      <c r="AF265" s="7"/>
      <c r="AG265" s="8">
        <f t="shared" si="32"/>
        <v>0.984375</v>
      </c>
      <c r="AH265" s="8" cm="1">
        <f t="array" ref="AH265">IF(OR($AE265="",$Z265=""),0,SUMPRODUCT(--($C$2:$C$528=$C265),--($D$2:$D$528=$D265),$Z$2:$Z$528,$AE$2:$AE$528)/SUMIFS($Z$2:$Z$528,$C$2:$C$528,$C265,$D$2:$D$528,$D265))</f>
        <v>6.4595307917888576</v>
      </c>
      <c r="AI265" s="7" cm="1">
        <f t="array" ref="AI265">_xlfn.XLOOKUP($C265&amp;$D265&amp;$F265,[1]TEAMS!$C$1:$C$844&amp;[1]TEAMS!$D$1:$D$844&amp;[1]TEAMS!$F$1:$F$844,[1]TEAMS!AO$1:AO$844,"",0)</f>
        <v>2.2000000000000002</v>
      </c>
      <c r="AJ265" s="8">
        <f t="shared" si="33"/>
        <v>4.295454545454545</v>
      </c>
      <c r="AK265" s="8" cm="1">
        <f t="array" ref="AK265">IF(OR($AI265="",$Z265=""),0,SUMPRODUCT(--($C$2:$C$528=$C265),--($D$2:$D$528=$D265),$Z$2:$Z$528,$AI$2:$AI$528)/SUMIFS($Z$2:$Z$528,$C$2:$C$528,$C265,$D$2:$D$528,$D265))</f>
        <v>2.1879411467286887</v>
      </c>
      <c r="AL265" s="7" t="str" cm="1">
        <f t="array" ref="AL265">_xlfn.XLOOKUP($C265&amp;$D265&amp;$F265,[1]TEAMS!$C$1:$C$844&amp;[1]TEAMS!$D$1:$D$844&amp;[1]TEAMS!$F$1:$F$844,[1]TEAMS!AP$1:AP$844,"",0)</f>
        <v/>
      </c>
      <c r="AM265" s="8" t="str">
        <f t="shared" si="34"/>
        <v/>
      </c>
      <c r="AN265" s="8" cm="1">
        <f t="array" ref="AN265">IF(OR($AL265="",$Z265=""),0,SUMPRODUCT(--($C$2:$C$528=$C265),--($D$2:$D$528=$D265),$Z$2:$Z$528,$AL$2:$AL$528)/SUMIFS($Z$2:$Z$528,$C$2:$C$528,$C265,$D$2:$D$528,$D265))</f>
        <v>0</v>
      </c>
      <c r="AO265" s="7" cm="1">
        <f t="array" ref="AO265">_xlfn.XLOOKUP($C265&amp;$D265&amp;$F265,[1]TEAMS!$C$1:$C$844&amp;[1]TEAMS!$D$1:$D$844&amp;[1]TEAMS!$F$1:$F$844,[1]TEAMS!AQ$1:AQ$844,0,0)</f>
        <v>27.4</v>
      </c>
      <c r="AP265" s="7" cm="1">
        <f t="array" ref="AP265">_xlfn.XLOOKUP($C265&amp;$D265&amp;$F265,[1]TEAMS!$C$1:$C$844&amp;[1]TEAMS!$D$1:$D$844&amp;[1]TEAMS!$F$1:$F$844,[1]TEAMS!AS$1:AS$844,0,0)</f>
        <v>57.199999999999996</v>
      </c>
      <c r="AQ265" s="10" cm="1">
        <f t="array" ref="AQ265">_xlfn.XLOOKUP($C265&amp;$D265&amp;$F265,[1]TEAMS!$C$1:$C$844&amp;[1]TEAMS!$D$1:$D$844&amp;[1]TEAMS!$F$1:$F$844,[1]TEAMS!AT$1:AT$844,0,0)</f>
        <v>31.7</v>
      </c>
      <c r="AR265" s="10" cm="1">
        <f t="array" ref="AR265">_xlfn.XLOOKUP($C265&amp;$D265&amp;$F265,[1]TEAMS!$C$1:$C$844&amp;[1]TEAMS!$D$1:$D$844&amp;[1]TEAMS!$F$1:$F$844,[1]TEAMS!AU$1:AU$844,0,0)</f>
        <v>1.8</v>
      </c>
      <c r="AS265" s="10" cm="1">
        <f t="array" ref="AS265">_xlfn.XLOOKUP($C265&amp;$D265&amp;$F265,[1]TEAMS!$C$1:$C$844&amp;[1]TEAMS!$D$1:$D$844&amp;[1]TEAMS!$F$1:$F$844,[1]TEAMS!AV$1:AV$844,0,0)</f>
        <v>0.2</v>
      </c>
      <c r="AT265" s="10" cm="1">
        <f t="array" ref="AT265">_xlfn.XLOOKUP($C265&amp;$D265&amp;$F265,[1]TEAMS!$C$1:$C$844&amp;[1]TEAMS!$D$1:$D$844&amp;[1]TEAMS!$F$1:$F$844,[1]TEAMS!AW$1:AW$844,0,0)</f>
        <v>13.3</v>
      </c>
      <c r="AU265" s="10" cm="1">
        <f t="array" ref="AU265">_xlfn.XLOOKUP($C265&amp;$D265&amp;$F265,[1]TEAMS!$C$1:$C$844&amp;[1]TEAMS!$D$1:$D$844&amp;[1]TEAMS!$F$1:$F$844,[1]TEAMS!AX$1:AX$844,0,0)</f>
        <v>2.3834586466165413</v>
      </c>
      <c r="AV265" s="10" cm="1">
        <f t="array" ref="AV265">_xlfn.XLOOKUP($C265&amp;$D265&amp;$F265,[1]TEAMS!$C$1:$C$844&amp;[1]TEAMS!$D$1:$D$844&amp;[1]TEAMS!$F$1:$F$844,[1]TEAMS!AY$1:AY$844,0,0)</f>
        <v>2</v>
      </c>
      <c r="AW265" s="7"/>
      <c r="AX265" s="7"/>
      <c r="BB265" s="1" t="s">
        <v>271</v>
      </c>
      <c r="BC265" s="1">
        <v>2007</v>
      </c>
      <c r="BD265" s="1" t="s">
        <v>178</v>
      </c>
      <c r="BE265" s="7" t="s">
        <v>179</v>
      </c>
      <c r="BH265">
        <v>9450000</v>
      </c>
    </row>
    <row r="266" spans="1:60" x14ac:dyDescent="0.2">
      <c r="A266" s="1" t="str">
        <f t="shared" si="28"/>
        <v>2007-SAS-Manu Ginóbili</v>
      </c>
      <c r="B266" s="1" t="s">
        <v>271</v>
      </c>
      <c r="C266" s="1">
        <v>2007</v>
      </c>
      <c r="D266" s="1" t="s">
        <v>178</v>
      </c>
      <c r="E266" s="1" t="str">
        <f t="shared" si="30"/>
        <v>2007-SAS</v>
      </c>
      <c r="F266" s="7" t="s">
        <v>182</v>
      </c>
      <c r="G266" s="7" cm="1">
        <f t="array" ref="G266">_xlfn.XLOOKUP($C266&amp;$D266&amp;$F266,[1]TEAMS!$C$1:$C$844&amp;[1]TEAMS!$D$1:$D$844&amp;[1]TEAMS!$F$1:$F$844,[1]TEAMS!G$1:G$844,"",0)</f>
        <v>20</v>
      </c>
      <c r="H266" s="7" t="str" cm="1">
        <f t="array" ref="H266">_xlfn.XLOOKUP($C266&amp;$D266&amp;$F266,[1]TEAMS!$C$1:$C$844&amp;[1]TEAMS!$D$1:$D$844&amp;[1]TEAMS!$F$1:$F$844,[1]TEAMS!H$1:H$844,"",0)</f>
        <v>SG</v>
      </c>
      <c r="I266" s="8" cm="1">
        <f t="array" ref="I266">_xlfn.XLOOKUP($C266&amp;$D266&amp;$F266,[1]TEAMS!$C$1:$C$844&amp;[1]TEAMS!$D$1:$D$844&amp;[1]TEAMS!$F$1:$F$844,[1]TEAMS!BG$1:BG$844,"",0)</f>
        <v>2.25</v>
      </c>
      <c r="J266" s="9">
        <f t="shared" si="31"/>
        <v>2</v>
      </c>
      <c r="K266" s="7" cm="1">
        <f t="array" ref="K266">_xlfn.XLOOKUP($C266&amp;$D266&amp;$F266,[1]TEAMS!$C$1:$C$844&amp;[1]TEAMS!$D$1:$D$844&amp;[1]TEAMS!$F$1:$F$844,[1]TEAMS!J$1:J$844,"",0)</f>
        <v>78</v>
      </c>
      <c r="L266" s="7" cm="1">
        <f t="array" ref="L266">_xlfn.XLOOKUP($C266&amp;$D266&amp;$F266,[1]TEAMS!$C$1:$C$844&amp;[1]TEAMS!$D$1:$D$844&amp;[1]TEAMS!$F$1:$F$844,[1]TEAMS!L$1:L$844,"",0)</f>
        <v>205</v>
      </c>
      <c r="M266" s="10" cm="1">
        <f t="array" ref="M266">_xlfn.XLOOKUP($C266&amp;$D266&amp;$F266,[1]TEAMS!$C$1:$C$844&amp;[1]TEAMS!$D$1:$D$844&amp;[1]TEAMS!$F$1:$F$844,[1]TEAMS!N$1:N$844,"",0)</f>
        <v>23.685736387476311</v>
      </c>
      <c r="N266" s="7" cm="1">
        <f t="array" ref="N266">_xlfn.XLOOKUP($C266&amp;$D266&amp;$F266,[1]TEAMS!$C$1:$C$844&amp;[1]TEAMS!$D$1:$D$844&amp;[1]TEAMS!$F$1:$F$844,[1]TEAMS!O$1:O$844,"",0)</f>
        <v>81</v>
      </c>
      <c r="O266" s="11" cm="1">
        <f t="array" ref="O266">_xlfn.XLOOKUP($C266&amp;$D266&amp;$F266,[1]TEAMS!$C$1:$C$844&amp;[1]TEAMS!$D$1:$D$844&amp;[1]TEAMS!$F$1:$F$844,[1]TEAMS!P$1:P$844,"",0)</f>
        <v>1.0384615384615385</v>
      </c>
      <c r="P266" s="10" cm="1">
        <f t="array" ref="P266">_xlfn.XLOOKUP($C266&amp;$D266&amp;$F266,[1]TEAMS!$C$1:$C$844&amp;[1]TEAMS!$D$1:$D$844&amp;[1]TEAMS!$F$1:$F$844,[1]TEAMS!R$1:R$844,"",0)</f>
        <v>29.877777777777776</v>
      </c>
      <c r="Q266" s="7" t="str" cm="1">
        <f t="array" ref="Q266">_xlfn.XLOOKUP($C266&amp;$D266&amp;$F266,[1]TEAMS!$C$1:$C$844&amp;[1]TEAMS!$D$1:$D$844&amp;[1]TEAMS!$F$1:$F$844,[1]TEAMS!S$1:S$844,"",0)</f>
        <v>ar</v>
      </c>
      <c r="R266" s="7" t="str" cm="1">
        <f t="array" ref="R266">_xlfn.XLOOKUP($C266&amp;$D266&amp;$F266,[1]TEAMS!$C$1:$C$844&amp;[1]TEAMS!$D$1:$D$844&amp;[1]TEAMS!$F$1:$F$844,[1]TEAMS!T$1:T$844,"",0)</f>
        <v>Argentina</v>
      </c>
      <c r="S266" s="7" t="str" cm="1">
        <f t="array" ref="S266">_xlfn.XLOOKUP($C266&amp;$D266&amp;$F266,[1]TEAMS!$C$1:$C$844&amp;[1]TEAMS!$D$1:$D$844&amp;[1]TEAMS!$F$1:$F$844,[1]TEAMS!U$1:U$844,"",0)</f>
        <v>South America</v>
      </c>
      <c r="T266" s="7" t="str" cm="1">
        <f t="array" ref="T266">_xlfn.XLOOKUP($C266&amp;$D266&amp;$F266,[1]TEAMS!$C$1:$C$844&amp;[1]TEAMS!$D$1:$D$844&amp;[1]TEAMS!$F$1:$F$844,[1]TEAMS!V$1:V$844,"",0)</f>
        <v>Americas</v>
      </c>
      <c r="U266" s="7" cm="1">
        <f t="array" ref="U266">_xlfn.XLOOKUP($C266&amp;$D266&amp;$F266,[1]TEAMS!$C$1:$C$844&amp;[1]TEAMS!$D$1:$D$844&amp;[1]TEAMS!$F$1:$F$844,[1]TEAMS!W$1:W$844,"",0)</f>
        <v>4</v>
      </c>
      <c r="V266" s="7" t="str" cm="1">
        <f t="array" ref="V266">_xlfn.XLOOKUP($C266&amp;$D266&amp;$F266,[1]TEAMS!$C$1:$C$844&amp;[1]TEAMS!$D$1:$D$844&amp;[1]TEAMS!$F$1:$F$844,[1]TEAMS!Z$1:Z$844,"",0)</f>
        <v>INTERNATIONAL</v>
      </c>
      <c r="W266" s="7" t="str" cm="1">
        <f t="array" ref="W266">_xlfn.XLOOKUP($C266&amp;$D266&amp;$F266,[1]TEAMS!$C$1:$C$844&amp;[1]TEAMS!$D$1:$D$844&amp;[1]TEAMS!$F$1:$F$844,[1]TEAMS!X$1:X$844,"",0)</f>
        <v>INT'L</v>
      </c>
      <c r="X266" s="7" cm="1">
        <f t="array" ref="X266">_xlfn.XLOOKUP($C266&amp;$D266&amp;$F266,[1]TEAMS!$C$1:$C$844&amp;[1]TEAMS!$D$1:$D$844&amp;[1]TEAMS!$F$1:$F$844,[1]TEAMS!AF$1:AF$844,"",0)</f>
        <v>8254375</v>
      </c>
      <c r="Y266" s="8" cm="1">
        <f t="array" ref="Y266">_xlfn.XLOOKUP($C266&amp;$D266&amp;$F266,[1]TEAMS!$C$1:$C$844&amp;[1]TEAMS!$D$1:$D$844&amp;[1]TEAMS!$F$1:$F$844,[1]TEAMS!AG$1:AG$844,"",0)</f>
        <v>0.12572478094358452</v>
      </c>
      <c r="Z266" s="7" cm="1">
        <f t="array" ref="Z266">_xlfn.XLOOKUP($C266&amp;$D266&amp;$F266,[1]TEAMS!$C$1:$C$844&amp;[1]TEAMS!$D$1:$D$844&amp;[1]TEAMS!$F$1:$F$844,[1]TEAMS!AJ$1:AJ$844,"",0)</f>
        <v>2060</v>
      </c>
      <c r="AA266" s="7" cm="1">
        <f t="array" ref="AA266">_xlfn.XLOOKUP($C266&amp;$D266&amp;$F266,[1]TEAMS!$C$1:$C$844&amp;[1]TEAMS!$D$1:$D$844&amp;[1]TEAMS!$F$1:$F$844,[1]TEAMS!AR$1:AR$844,"",0)</f>
        <v>13.7</v>
      </c>
      <c r="AB266" s="8">
        <f t="shared" si="29"/>
        <v>1.4269390231570431</v>
      </c>
      <c r="AC266" s="7" cm="1">
        <f t="array" ref="AC266">_xlfn.XLOOKUP($C266&amp;$D266&amp;$F266,[1]TEAMS!$C$1:$C$844&amp;[1]TEAMS!$D$1:$D$844&amp;[1]TEAMS!$F$1:$F$844,[1]TEAMS!AL$1:AL$844,0,0)</f>
        <v>6.3</v>
      </c>
      <c r="AD266" s="7" cm="1">
        <f t="array" ref="AD266">_xlfn.XLOOKUP($C266&amp;$D266&amp;$F266,[1]TEAMS!$C$1:$C$844&amp;[1]TEAMS!$D$1:$D$844&amp;[1]TEAMS!$F$1:$F$844,[1]TEAMS!AM$1:AM$844,0,0)</f>
        <v>4.3</v>
      </c>
      <c r="AE266" s="7" cm="1">
        <f t="array" ref="AE266">_xlfn.XLOOKUP($C266&amp;$D266&amp;$F266,[1]TEAMS!$C$1:$C$844&amp;[1]TEAMS!$D$1:$D$844&amp;[1]TEAMS!$F$1:$F$844,[1]TEAMS!AN$1:AN$844,0,0)</f>
        <v>10.6</v>
      </c>
      <c r="AF266" s="7"/>
      <c r="AG266" s="8">
        <f t="shared" si="32"/>
        <v>0.77871462264150937</v>
      </c>
      <c r="AH266" s="8" cm="1">
        <f t="array" ref="AH266">IF(OR($AE266="",$Z266=""),0,SUMPRODUCT(--($C$2:$C$528=$C266),--($D$2:$D$528=$D266),$Z$2:$Z$528,$AE$2:$AE$528)/SUMIFS($Z$2:$Z$528,$C$2:$C$528,$C266,$D$2:$D$528,$D266))</f>
        <v>6.4595307917888576</v>
      </c>
      <c r="AI266" s="7" cm="1">
        <f t="array" ref="AI266">_xlfn.XLOOKUP($C266&amp;$D266&amp;$F266,[1]TEAMS!$C$1:$C$844&amp;[1]TEAMS!$D$1:$D$844&amp;[1]TEAMS!$F$1:$F$844,[1]TEAMS!AO$1:AO$844,"",0)</f>
        <v>8.3000000000000007</v>
      </c>
      <c r="AJ266" s="8">
        <f t="shared" si="33"/>
        <v>0.99450301204819258</v>
      </c>
      <c r="AK266" s="8" cm="1">
        <f t="array" ref="AK266">IF(OR($AI266="",$Z266=""),0,SUMPRODUCT(--($C$2:$C$528=$C266),--($D$2:$D$528=$D266),$Z$2:$Z$528,$AI$2:$AI$528)/SUMIFS($Z$2:$Z$528,$C$2:$C$528,$C266,$D$2:$D$528,$D266))</f>
        <v>2.1879411467286887</v>
      </c>
      <c r="AL266" s="7" t="str" cm="1">
        <f t="array" ref="AL266">_xlfn.XLOOKUP($C266&amp;$D266&amp;$F266,[1]TEAMS!$C$1:$C$844&amp;[1]TEAMS!$D$1:$D$844&amp;[1]TEAMS!$F$1:$F$844,[1]TEAMS!AP$1:AP$844,"",0)</f>
        <v/>
      </c>
      <c r="AM266" s="8" t="str">
        <f t="shared" si="34"/>
        <v/>
      </c>
      <c r="AN266" s="8" cm="1">
        <f t="array" ref="AN266">IF(OR($AL266="",$Z266=""),0,SUMPRODUCT(--($C$2:$C$528=$C266),--($D$2:$D$528=$D266),$Z$2:$Z$528,$AL$2:$AL$528)/SUMIFS($Z$2:$Z$528,$C$2:$C$528,$C266,$D$2:$D$528,$D266))</f>
        <v>0</v>
      </c>
      <c r="AO266" s="7" cm="1">
        <f t="array" ref="AO266">_xlfn.XLOOKUP($C266&amp;$D266&amp;$F266,[1]TEAMS!$C$1:$C$844&amp;[1]TEAMS!$D$1:$D$844&amp;[1]TEAMS!$F$1:$F$844,[1]TEAMS!AQ$1:AQ$844,0,0)</f>
        <v>27.1</v>
      </c>
      <c r="AP266" s="7" cm="1">
        <f t="array" ref="AP266">_xlfn.XLOOKUP($C266&amp;$D266&amp;$F266,[1]TEAMS!$C$1:$C$844&amp;[1]TEAMS!$D$1:$D$844&amp;[1]TEAMS!$F$1:$F$844,[1]TEAMS!AS$1:AS$844,0,0)</f>
        <v>60.9</v>
      </c>
      <c r="AQ266" s="10" cm="1">
        <f t="array" ref="AQ266">_xlfn.XLOOKUP($C266&amp;$D266&amp;$F266,[1]TEAMS!$C$1:$C$844&amp;[1]TEAMS!$D$1:$D$844&amp;[1]TEAMS!$F$1:$F$844,[1]TEAMS!AT$1:AT$844,0,0)</f>
        <v>22.6</v>
      </c>
      <c r="AR266" s="10" cm="1">
        <f t="array" ref="AR266">_xlfn.XLOOKUP($C266&amp;$D266&amp;$F266,[1]TEAMS!$C$1:$C$844&amp;[1]TEAMS!$D$1:$D$844&amp;[1]TEAMS!$F$1:$F$844,[1]TEAMS!AU$1:AU$844,0,0)</f>
        <v>2.8</v>
      </c>
      <c r="AS266" s="10" cm="1">
        <f t="array" ref="AS266">_xlfn.XLOOKUP($C266&amp;$D266&amp;$F266,[1]TEAMS!$C$1:$C$844&amp;[1]TEAMS!$D$1:$D$844&amp;[1]TEAMS!$F$1:$F$844,[1]TEAMS!AV$1:AV$844,0,0)</f>
        <v>1</v>
      </c>
      <c r="AT266" s="10" cm="1">
        <f t="array" ref="AT266">_xlfn.XLOOKUP($C266&amp;$D266&amp;$F266,[1]TEAMS!$C$1:$C$844&amp;[1]TEAMS!$D$1:$D$844&amp;[1]TEAMS!$F$1:$F$844,[1]TEAMS!AW$1:AW$844,0,0)</f>
        <v>13.4</v>
      </c>
      <c r="AU266" s="10" cm="1">
        <f t="array" ref="AU266">_xlfn.XLOOKUP($C266&amp;$D266&amp;$F266,[1]TEAMS!$C$1:$C$844&amp;[1]TEAMS!$D$1:$D$844&amp;[1]TEAMS!$F$1:$F$844,[1]TEAMS!AX$1:AX$844,0,0)</f>
        <v>1.6865671641791045</v>
      </c>
      <c r="AV266" s="10" cm="1">
        <f t="array" ref="AV266">_xlfn.XLOOKUP($C266&amp;$D266&amp;$F266,[1]TEAMS!$C$1:$C$844&amp;[1]TEAMS!$D$1:$D$844&amp;[1]TEAMS!$F$1:$F$844,[1]TEAMS!AY$1:AY$844,0,0)</f>
        <v>3.8</v>
      </c>
      <c r="AW266" s="7"/>
      <c r="AX266" s="7"/>
      <c r="BB266" s="1" t="s">
        <v>271</v>
      </c>
      <c r="BC266" s="1">
        <v>2007</v>
      </c>
      <c r="BD266" s="1" t="s">
        <v>178</v>
      </c>
      <c r="BE266" s="7" t="s">
        <v>182</v>
      </c>
      <c r="BH266">
        <v>8254375</v>
      </c>
    </row>
    <row r="267" spans="1:60" x14ac:dyDescent="0.2">
      <c r="A267" s="1" t="str">
        <f t="shared" si="28"/>
        <v>2007-SAS-Brent Barry</v>
      </c>
      <c r="B267" s="1" t="s">
        <v>271</v>
      </c>
      <c r="C267" s="1">
        <v>2007</v>
      </c>
      <c r="D267" s="1" t="s">
        <v>178</v>
      </c>
      <c r="E267" s="1" t="str">
        <f t="shared" si="30"/>
        <v>2007-SAS</v>
      </c>
      <c r="F267" s="7" t="s">
        <v>272</v>
      </c>
      <c r="G267" s="7" cm="1">
        <f t="array" ref="G267">_xlfn.XLOOKUP($C267&amp;$D267&amp;$F267,[1]TEAMS!$C$1:$C$844&amp;[1]TEAMS!$D$1:$D$844&amp;[1]TEAMS!$F$1:$F$844,[1]TEAMS!G$1:G$844,"",0)</f>
        <v>17</v>
      </c>
      <c r="H267" s="7" t="str" cm="1">
        <f t="array" ref="H267">_xlfn.XLOOKUP($C267&amp;$D267&amp;$F267,[1]TEAMS!$C$1:$C$844&amp;[1]TEAMS!$D$1:$D$844&amp;[1]TEAMS!$F$1:$F$844,[1]TEAMS!H$1:H$844,"",0)</f>
        <v>SG</v>
      </c>
      <c r="I267" s="8" cm="1">
        <f t="array" ref="I267">_xlfn.XLOOKUP($C267&amp;$D267&amp;$F267,[1]TEAMS!$C$1:$C$844&amp;[1]TEAMS!$D$1:$D$844&amp;[1]TEAMS!$F$1:$F$844,[1]TEAMS!BG$1:BG$844,"",0)</f>
        <v>2.06</v>
      </c>
      <c r="J267" s="9">
        <f t="shared" si="31"/>
        <v>2</v>
      </c>
      <c r="K267" s="7" cm="1">
        <f t="array" ref="K267">_xlfn.XLOOKUP($C267&amp;$D267&amp;$F267,[1]TEAMS!$C$1:$C$844&amp;[1]TEAMS!$D$1:$D$844&amp;[1]TEAMS!$F$1:$F$844,[1]TEAMS!J$1:J$844,"",0)</f>
        <v>78</v>
      </c>
      <c r="L267" s="7" cm="1">
        <f t="array" ref="L267">_xlfn.XLOOKUP($C267&amp;$D267&amp;$F267,[1]TEAMS!$C$1:$C$844&amp;[1]TEAMS!$D$1:$D$844&amp;[1]TEAMS!$F$1:$F$844,[1]TEAMS!L$1:L$844,"",0)</f>
        <v>185</v>
      </c>
      <c r="M267" s="10" cm="1">
        <f t="array" ref="M267">_xlfn.XLOOKUP($C267&amp;$D267&amp;$F267,[1]TEAMS!$C$1:$C$844&amp;[1]TEAMS!$D$1:$D$844&amp;[1]TEAMS!$F$1:$F$844,[1]TEAMS!N$1:N$844,"",0)</f>
        <v>21.374932837478621</v>
      </c>
      <c r="N267" s="7" cm="1">
        <f t="array" ref="N267">_xlfn.XLOOKUP($C267&amp;$D267&amp;$F267,[1]TEAMS!$C$1:$C$844&amp;[1]TEAMS!$D$1:$D$844&amp;[1]TEAMS!$F$1:$F$844,[1]TEAMS!O$1:O$844,"",0)</f>
        <v>81</v>
      </c>
      <c r="O267" s="11" cm="1">
        <f t="array" ref="O267">_xlfn.XLOOKUP($C267&amp;$D267&amp;$F267,[1]TEAMS!$C$1:$C$844&amp;[1]TEAMS!$D$1:$D$844&amp;[1]TEAMS!$F$1:$F$844,[1]TEAMS!P$1:P$844,"",0)</f>
        <v>1.0384615384615385</v>
      </c>
      <c r="P267" s="10" cm="1">
        <f t="array" ref="P267">_xlfn.XLOOKUP($C267&amp;$D267&amp;$F267,[1]TEAMS!$C$1:$C$844&amp;[1]TEAMS!$D$1:$D$844&amp;[1]TEAMS!$F$1:$F$844,[1]TEAMS!R$1:R$844,"",0)</f>
        <v>35.455555555555556</v>
      </c>
      <c r="Q267" s="7" t="str" cm="1">
        <f t="array" ref="Q267">_xlfn.XLOOKUP($C267&amp;$D267&amp;$F267,[1]TEAMS!$C$1:$C$844&amp;[1]TEAMS!$D$1:$D$844&amp;[1]TEAMS!$F$1:$F$844,[1]TEAMS!S$1:S$844,"",0)</f>
        <v>us</v>
      </c>
      <c r="R267" s="7" t="str" cm="1">
        <f t="array" ref="R267">_xlfn.XLOOKUP($C267&amp;$D267&amp;$F267,[1]TEAMS!$C$1:$C$844&amp;[1]TEAMS!$D$1:$D$844&amp;[1]TEAMS!$F$1:$F$844,[1]TEAMS!T$1:T$844,"",0)</f>
        <v>United States</v>
      </c>
      <c r="S267" s="7" t="str" cm="1">
        <f t="array" ref="S267">_xlfn.XLOOKUP($C267&amp;$D267&amp;$F267,[1]TEAMS!$C$1:$C$844&amp;[1]TEAMS!$D$1:$D$844&amp;[1]TEAMS!$F$1:$F$844,[1]TEAMS!U$1:U$844,"",0)</f>
        <v>North America</v>
      </c>
      <c r="T267" s="7" t="str" cm="1">
        <f t="array" ref="T267">_xlfn.XLOOKUP($C267&amp;$D267&amp;$F267,[1]TEAMS!$C$1:$C$844&amp;[1]TEAMS!$D$1:$D$844&amp;[1]TEAMS!$F$1:$F$844,[1]TEAMS!V$1:V$844,"",0)</f>
        <v>Americas</v>
      </c>
      <c r="U267" s="7" cm="1">
        <f t="array" ref="U267">_xlfn.XLOOKUP($C267&amp;$D267&amp;$F267,[1]TEAMS!$C$1:$C$844&amp;[1]TEAMS!$D$1:$D$844&amp;[1]TEAMS!$F$1:$F$844,[1]TEAMS!W$1:W$844,"",0)</f>
        <v>11</v>
      </c>
      <c r="V267" s="7" t="str" cm="1">
        <f t="array" ref="V267">_xlfn.XLOOKUP($C267&amp;$D267&amp;$F267,[1]TEAMS!$C$1:$C$844&amp;[1]TEAMS!$D$1:$D$844&amp;[1]TEAMS!$F$1:$F$844,[1]TEAMS!Z$1:Z$844,"",0)</f>
        <v>Oregon State</v>
      </c>
      <c r="W267" s="7" t="str" cm="1">
        <f t="array" ref="W267">_xlfn.XLOOKUP($C267&amp;$D267&amp;$F267,[1]TEAMS!$C$1:$C$844&amp;[1]TEAMS!$D$1:$D$844&amp;[1]TEAMS!$F$1:$F$844,[1]TEAMS!X$1:X$844,"",0)</f>
        <v>PAC12</v>
      </c>
      <c r="X267" s="7" cm="1">
        <f t="array" ref="X267">_xlfn.XLOOKUP($C267&amp;$D267&amp;$F267,[1]TEAMS!$C$1:$C$844&amp;[1]TEAMS!$D$1:$D$844&amp;[1]TEAMS!$F$1:$F$844,[1]TEAMS!AF$1:AF$844,"",0)</f>
        <v>5117880</v>
      </c>
      <c r="Y267" s="8" cm="1">
        <f t="array" ref="Y267">_xlfn.XLOOKUP($C267&amp;$D267&amp;$F267,[1]TEAMS!$C$1:$C$844&amp;[1]TEAMS!$D$1:$D$844&amp;[1]TEAMS!$F$1:$F$844,[1]TEAMS!AG$1:AG$844,"",0)</f>
        <v>7.7951915426128851E-2</v>
      </c>
      <c r="Z267" s="7" cm="1">
        <f t="array" ref="Z267">_xlfn.XLOOKUP($C267&amp;$D267&amp;$F267,[1]TEAMS!$C$1:$C$844&amp;[1]TEAMS!$D$1:$D$844&amp;[1]TEAMS!$F$1:$F$844,[1]TEAMS!AJ$1:AJ$844,"",0)</f>
        <v>1631</v>
      </c>
      <c r="AA267" s="7" cm="1">
        <f t="array" ref="AA267">_xlfn.XLOOKUP($C267&amp;$D267&amp;$F267,[1]TEAMS!$C$1:$C$844&amp;[1]TEAMS!$D$1:$D$844&amp;[1]TEAMS!$F$1:$F$844,[1]TEAMS!AR$1:AR$844,"",0)</f>
        <v>26.1</v>
      </c>
      <c r="AB267" s="8">
        <f t="shared" si="29"/>
        <v>2.1523460410557189</v>
      </c>
      <c r="AC267" s="7" cm="1">
        <f t="array" ref="AC267">_xlfn.XLOOKUP($C267&amp;$D267&amp;$F267,[1]TEAMS!$C$1:$C$844&amp;[1]TEAMS!$D$1:$D$844&amp;[1]TEAMS!$F$1:$F$844,[1]TEAMS!AL$1:AL$844,0,0)</f>
        <v>4.2</v>
      </c>
      <c r="AD267" s="7" cm="1">
        <f t="array" ref="AD267">_xlfn.XLOOKUP($C267&amp;$D267&amp;$F267,[1]TEAMS!$C$1:$C$844&amp;[1]TEAMS!$D$1:$D$844&amp;[1]TEAMS!$F$1:$F$844,[1]TEAMS!AM$1:AM$844,0,0)</f>
        <v>2.6</v>
      </c>
      <c r="AE267" s="7" cm="1">
        <f t="array" ref="AE267">_xlfn.XLOOKUP($C267&amp;$D267&amp;$F267,[1]TEAMS!$C$1:$C$844&amp;[1]TEAMS!$D$1:$D$844&amp;[1]TEAMS!$F$1:$F$844,[1]TEAMS!AN$1:AN$844,0,0)</f>
        <v>6.8</v>
      </c>
      <c r="AF267" s="7"/>
      <c r="AG267" s="8">
        <f t="shared" si="32"/>
        <v>0.75262941176470599</v>
      </c>
      <c r="AH267" s="8" cm="1">
        <f t="array" ref="AH267">IF(OR($AE267="",$Z267=""),0,SUMPRODUCT(--($C$2:$C$528=$C267),--($D$2:$D$528=$D267),$Z$2:$Z$528,$AE$2:$AE$528)/SUMIFS($Z$2:$Z$528,$C$2:$C$528,$C267,$D$2:$D$528,$D267))</f>
        <v>6.4595307917888576</v>
      </c>
      <c r="AI267" s="7" cm="1">
        <f t="array" ref="AI267">_xlfn.XLOOKUP($C267&amp;$D267&amp;$F267,[1]TEAMS!$C$1:$C$844&amp;[1]TEAMS!$D$1:$D$844&amp;[1]TEAMS!$F$1:$F$844,[1]TEAMS!AO$1:AO$844,"",0)</f>
        <v>3.4</v>
      </c>
      <c r="AJ267" s="8">
        <f t="shared" si="33"/>
        <v>1.505258823529412</v>
      </c>
      <c r="AK267" s="8" cm="1">
        <f t="array" ref="AK267">IF(OR($AI267="",$Z267=""),0,SUMPRODUCT(--($C$2:$C$528=$C267),--($D$2:$D$528=$D267),$Z$2:$Z$528,$AI$2:$AI$528)/SUMIFS($Z$2:$Z$528,$C$2:$C$528,$C267,$D$2:$D$528,$D267))</f>
        <v>2.1879411467286887</v>
      </c>
      <c r="AL267" s="7" t="str" cm="1">
        <f t="array" ref="AL267">_xlfn.XLOOKUP($C267&amp;$D267&amp;$F267,[1]TEAMS!$C$1:$C$844&amp;[1]TEAMS!$D$1:$D$844&amp;[1]TEAMS!$F$1:$F$844,[1]TEAMS!AP$1:AP$844,"",0)</f>
        <v/>
      </c>
      <c r="AM267" s="8" t="str">
        <f t="shared" si="34"/>
        <v/>
      </c>
      <c r="AN267" s="8" cm="1">
        <f t="array" ref="AN267">IF(OR($AL267="",$Z267=""),0,SUMPRODUCT(--($C$2:$C$528=$C267),--($D$2:$D$528=$D267),$Z$2:$Z$528,$AL$2:$AL$528)/SUMIFS($Z$2:$Z$528,$C$2:$C$528,$C267,$D$2:$D$528,$D267))</f>
        <v>0</v>
      </c>
      <c r="AO267" s="7" cm="1">
        <f t="array" ref="AO267">_xlfn.XLOOKUP($C267&amp;$D267&amp;$F267,[1]TEAMS!$C$1:$C$844&amp;[1]TEAMS!$D$1:$D$844&amp;[1]TEAMS!$F$1:$F$844,[1]TEAMS!AQ$1:AQ$844,0,0)</f>
        <v>15.6</v>
      </c>
      <c r="AP267" s="7" cm="1">
        <f t="array" ref="AP267">_xlfn.XLOOKUP($C267&amp;$D267&amp;$F267,[1]TEAMS!$C$1:$C$844&amp;[1]TEAMS!$D$1:$D$844&amp;[1]TEAMS!$F$1:$F$844,[1]TEAMS!AS$1:AS$844,0,0)</f>
        <v>66.600000000000009</v>
      </c>
      <c r="AQ267" s="10" cm="1">
        <f t="array" ref="AQ267">_xlfn.XLOOKUP($C267&amp;$D267&amp;$F267,[1]TEAMS!$C$1:$C$844&amp;[1]TEAMS!$D$1:$D$844&amp;[1]TEAMS!$F$1:$F$844,[1]TEAMS!AT$1:AT$844,0,0)</f>
        <v>13.3</v>
      </c>
      <c r="AR267" s="10" cm="1">
        <f t="array" ref="AR267">_xlfn.XLOOKUP($C267&amp;$D267&amp;$F267,[1]TEAMS!$C$1:$C$844&amp;[1]TEAMS!$D$1:$D$844&amp;[1]TEAMS!$F$1:$F$844,[1]TEAMS!AU$1:AU$844,0,0)</f>
        <v>1.8</v>
      </c>
      <c r="AS267" s="10" cm="1">
        <f t="array" ref="AS267">_xlfn.XLOOKUP($C267&amp;$D267&amp;$F267,[1]TEAMS!$C$1:$C$844&amp;[1]TEAMS!$D$1:$D$844&amp;[1]TEAMS!$F$1:$F$844,[1]TEAMS!AV$1:AV$844,0,0)</f>
        <v>0.5</v>
      </c>
      <c r="AT267" s="10" cm="1">
        <f t="array" ref="AT267">_xlfn.XLOOKUP($C267&amp;$D267&amp;$F267,[1]TEAMS!$C$1:$C$844&amp;[1]TEAMS!$D$1:$D$844&amp;[1]TEAMS!$F$1:$F$844,[1]TEAMS!AW$1:AW$844,0,0)</f>
        <v>11.3</v>
      </c>
      <c r="AU267" s="10" cm="1">
        <f t="array" ref="AU267">_xlfn.XLOOKUP($C267&amp;$D267&amp;$F267,[1]TEAMS!$C$1:$C$844&amp;[1]TEAMS!$D$1:$D$844&amp;[1]TEAMS!$F$1:$F$844,[1]TEAMS!AX$1:AX$844,0,0)</f>
        <v>1.1769911504424779</v>
      </c>
      <c r="AV267" s="10" cm="1">
        <f t="array" ref="AV267">_xlfn.XLOOKUP($C267&amp;$D267&amp;$F267,[1]TEAMS!$C$1:$C$844&amp;[1]TEAMS!$D$1:$D$844&amp;[1]TEAMS!$F$1:$F$844,[1]TEAMS!AY$1:AY$844,0,0)</f>
        <v>2.2999999999999998</v>
      </c>
      <c r="AW267" s="7"/>
      <c r="AX267" s="7"/>
      <c r="BB267" s="1" t="s">
        <v>271</v>
      </c>
      <c r="BC267" s="1">
        <v>2007</v>
      </c>
      <c r="BD267" s="1" t="s">
        <v>178</v>
      </c>
      <c r="BE267" s="7" t="s">
        <v>272</v>
      </c>
      <c r="BH267">
        <v>5117880</v>
      </c>
    </row>
    <row r="268" spans="1:60" x14ac:dyDescent="0.2">
      <c r="A268" s="1" t="str">
        <f t="shared" si="28"/>
        <v>2007-SAS-Bruce Bowen</v>
      </c>
      <c r="B268" s="1" t="s">
        <v>271</v>
      </c>
      <c r="C268" s="1">
        <v>2007</v>
      </c>
      <c r="D268" s="1" t="s">
        <v>178</v>
      </c>
      <c r="E268" s="1" t="str">
        <f t="shared" si="30"/>
        <v>2007-SAS</v>
      </c>
      <c r="F268" s="7" t="s">
        <v>273</v>
      </c>
      <c r="G268" s="7" cm="1">
        <f t="array" ref="G268">_xlfn.XLOOKUP($C268&amp;$D268&amp;$F268,[1]TEAMS!$C$1:$C$844&amp;[1]TEAMS!$D$1:$D$844&amp;[1]TEAMS!$F$1:$F$844,[1]TEAMS!G$1:G$844,"",0)</f>
        <v>12</v>
      </c>
      <c r="H268" s="7" t="str" cm="1">
        <f t="array" ref="H268">_xlfn.XLOOKUP($C268&amp;$D268&amp;$F268,[1]TEAMS!$C$1:$C$844&amp;[1]TEAMS!$D$1:$D$844&amp;[1]TEAMS!$F$1:$F$844,[1]TEAMS!H$1:H$844,"",0)</f>
        <v>SF</v>
      </c>
      <c r="I268" s="8" cm="1">
        <f t="array" ref="I268">_xlfn.XLOOKUP($C268&amp;$D268&amp;$F268,[1]TEAMS!$C$1:$C$844&amp;[1]TEAMS!$D$1:$D$844&amp;[1]TEAMS!$F$1:$F$844,[1]TEAMS!BG$1:BG$844,"",0)</f>
        <v>2.84</v>
      </c>
      <c r="J268" s="9">
        <f t="shared" si="31"/>
        <v>3</v>
      </c>
      <c r="K268" s="7" cm="1">
        <f t="array" ref="K268">_xlfn.XLOOKUP($C268&amp;$D268&amp;$F268,[1]TEAMS!$C$1:$C$844&amp;[1]TEAMS!$D$1:$D$844&amp;[1]TEAMS!$F$1:$F$844,[1]TEAMS!J$1:J$844,"",0)</f>
        <v>79</v>
      </c>
      <c r="L268" s="7" cm="1">
        <f t="array" ref="L268">_xlfn.XLOOKUP($C268&amp;$D268&amp;$F268,[1]TEAMS!$C$1:$C$844&amp;[1]TEAMS!$D$1:$D$844&amp;[1]TEAMS!$F$1:$F$844,[1]TEAMS!L$1:L$844,"",0)</f>
        <v>185</v>
      </c>
      <c r="M268" s="10" cm="1">
        <f t="array" ref="M268">_xlfn.XLOOKUP($C268&amp;$D268&amp;$F268,[1]TEAMS!$C$1:$C$844&amp;[1]TEAMS!$D$1:$D$844&amp;[1]TEAMS!$F$1:$F$844,[1]TEAMS!N$1:N$844,"",0)</f>
        <v>20.837220218429728</v>
      </c>
      <c r="N268" s="7" cm="1">
        <f t="array" ref="N268">_xlfn.XLOOKUP($C268&amp;$D268&amp;$F268,[1]TEAMS!$C$1:$C$844&amp;[1]TEAMS!$D$1:$D$844&amp;[1]TEAMS!$F$1:$F$844,[1]TEAMS!O$1:O$844,"",0)</f>
        <v>82</v>
      </c>
      <c r="O268" s="11" cm="1">
        <f t="array" ref="O268">_xlfn.XLOOKUP($C268&amp;$D268&amp;$F268,[1]TEAMS!$C$1:$C$844&amp;[1]TEAMS!$D$1:$D$844&amp;[1]TEAMS!$F$1:$F$844,[1]TEAMS!P$1:P$844,"",0)</f>
        <v>1.0379746835443038</v>
      </c>
      <c r="P268" s="10" cm="1">
        <f t="array" ref="P268">_xlfn.XLOOKUP($C268&amp;$D268&amp;$F268,[1]TEAMS!$C$1:$C$844&amp;[1]TEAMS!$D$1:$D$844&amp;[1]TEAMS!$F$1:$F$844,[1]TEAMS!R$1:R$844,"",0)</f>
        <v>36</v>
      </c>
      <c r="Q268" s="7" t="str" cm="1">
        <f t="array" ref="Q268">_xlfn.XLOOKUP($C268&amp;$D268&amp;$F268,[1]TEAMS!$C$1:$C$844&amp;[1]TEAMS!$D$1:$D$844&amp;[1]TEAMS!$F$1:$F$844,[1]TEAMS!S$1:S$844,"",0)</f>
        <v>us</v>
      </c>
      <c r="R268" s="7" t="str" cm="1">
        <f t="array" ref="R268">_xlfn.XLOOKUP($C268&amp;$D268&amp;$F268,[1]TEAMS!$C$1:$C$844&amp;[1]TEAMS!$D$1:$D$844&amp;[1]TEAMS!$F$1:$F$844,[1]TEAMS!T$1:T$844,"",0)</f>
        <v>United States</v>
      </c>
      <c r="S268" s="7" t="str" cm="1">
        <f t="array" ref="S268">_xlfn.XLOOKUP($C268&amp;$D268&amp;$F268,[1]TEAMS!$C$1:$C$844&amp;[1]TEAMS!$D$1:$D$844&amp;[1]TEAMS!$F$1:$F$844,[1]TEAMS!U$1:U$844,"",0)</f>
        <v>North America</v>
      </c>
      <c r="T268" s="7" t="str" cm="1">
        <f t="array" ref="T268">_xlfn.XLOOKUP($C268&amp;$D268&amp;$F268,[1]TEAMS!$C$1:$C$844&amp;[1]TEAMS!$D$1:$D$844&amp;[1]TEAMS!$F$1:$F$844,[1]TEAMS!V$1:V$844,"",0)</f>
        <v>Americas</v>
      </c>
      <c r="U268" s="7" cm="1">
        <f t="array" ref="U268">_xlfn.XLOOKUP($C268&amp;$D268&amp;$F268,[1]TEAMS!$C$1:$C$844&amp;[1]TEAMS!$D$1:$D$844&amp;[1]TEAMS!$F$1:$F$844,[1]TEAMS!W$1:W$844,"",0)</f>
        <v>10</v>
      </c>
      <c r="V268" s="7" t="str" cm="1">
        <f t="array" ref="V268">_xlfn.XLOOKUP($C268&amp;$D268&amp;$F268,[1]TEAMS!$C$1:$C$844&amp;[1]TEAMS!$D$1:$D$844&amp;[1]TEAMS!$F$1:$F$844,[1]TEAMS!Z$1:Z$844,"",0)</f>
        <v>Cal State Fullerton</v>
      </c>
      <c r="W268" s="7" t="str" cm="1">
        <f t="array" ref="W268">_xlfn.XLOOKUP($C268&amp;$D268&amp;$F268,[1]TEAMS!$C$1:$C$844&amp;[1]TEAMS!$D$1:$D$844&amp;[1]TEAMS!$F$1:$F$844,[1]TEAMS!X$1:X$844,"",0)</f>
        <v>OTHER</v>
      </c>
      <c r="X268" s="7" cm="1">
        <f t="array" ref="X268">_xlfn.XLOOKUP($C268&amp;$D268&amp;$F268,[1]TEAMS!$C$1:$C$844&amp;[1]TEAMS!$D$1:$D$844&amp;[1]TEAMS!$F$1:$F$844,[1]TEAMS!AF$1:AF$844,"",0)</f>
        <v>3750000</v>
      </c>
      <c r="Y268" s="8" cm="1">
        <f t="array" ref="Y268">_xlfn.XLOOKUP($C268&amp;$D268&amp;$F268,[1]TEAMS!$C$1:$C$844&amp;[1]TEAMS!$D$1:$D$844&amp;[1]TEAMS!$F$1:$F$844,[1]TEAMS!AG$1:AG$844,"",0)</f>
        <v>5.7117338204096854E-2</v>
      </c>
      <c r="Z268" s="7" cm="1">
        <f t="array" ref="Z268">_xlfn.XLOOKUP($C268&amp;$D268&amp;$F268,[1]TEAMS!$C$1:$C$844&amp;[1]TEAMS!$D$1:$D$844&amp;[1]TEAMS!$F$1:$F$844,[1]TEAMS!AJ$1:AJ$844,"",0)</f>
        <v>2464</v>
      </c>
      <c r="AA268" s="7" cm="1">
        <f t="array" ref="AA268">_xlfn.XLOOKUP($C268&amp;$D268&amp;$F268,[1]TEAMS!$C$1:$C$844&amp;[1]TEAMS!$D$1:$D$844&amp;[1]TEAMS!$F$1:$F$844,[1]TEAMS!AR$1:AR$844,"",0)</f>
        <v>24.1</v>
      </c>
      <c r="AB268" s="8">
        <f t="shared" si="29"/>
        <v>3.0024471635150167</v>
      </c>
      <c r="AC268" s="7" cm="1">
        <f t="array" ref="AC268">_xlfn.XLOOKUP($C268&amp;$D268&amp;$F268,[1]TEAMS!$C$1:$C$844&amp;[1]TEAMS!$D$1:$D$844&amp;[1]TEAMS!$F$1:$F$844,[1]TEAMS!AL$1:AL$844,0,0)</f>
        <v>0.4</v>
      </c>
      <c r="AD268" s="7" cm="1">
        <f t="array" ref="AD268">_xlfn.XLOOKUP($C268&amp;$D268&amp;$F268,[1]TEAMS!$C$1:$C$844&amp;[1]TEAMS!$D$1:$D$844&amp;[1]TEAMS!$F$1:$F$844,[1]TEAMS!AM$1:AM$844,0,0)</f>
        <v>3.6</v>
      </c>
      <c r="AE268" s="7" cm="1">
        <f t="array" ref="AE268">_xlfn.XLOOKUP($C268&amp;$D268&amp;$F268,[1]TEAMS!$C$1:$C$844&amp;[1]TEAMS!$D$1:$D$844&amp;[1]TEAMS!$F$1:$F$844,[1]TEAMS!AN$1:AN$844,0,0)</f>
        <v>4.0999999999999996</v>
      </c>
      <c r="AF268" s="7"/>
      <c r="AG268" s="8">
        <f t="shared" si="32"/>
        <v>0.91463414634146345</v>
      </c>
      <c r="AH268" s="8" cm="1">
        <f t="array" ref="AH268">IF(OR($AE268="",$Z268=""),0,SUMPRODUCT(--($C$2:$C$528=$C268),--($D$2:$D$528=$D268),$Z$2:$Z$528,$AE$2:$AE$528)/SUMIFS($Z$2:$Z$528,$C$2:$C$528,$C268,$D$2:$D$528,$D268))</f>
        <v>6.4595307917888576</v>
      </c>
      <c r="AI268" s="7" cm="1">
        <f t="array" ref="AI268">_xlfn.XLOOKUP($C268&amp;$D268&amp;$F268,[1]TEAMS!$C$1:$C$844&amp;[1]TEAMS!$D$1:$D$844&amp;[1]TEAMS!$F$1:$F$844,[1]TEAMS!AO$1:AO$844,"",0)</f>
        <v>1.2</v>
      </c>
      <c r="AJ268" s="8">
        <f t="shared" si="33"/>
        <v>3.125</v>
      </c>
      <c r="AK268" s="8" cm="1">
        <f t="array" ref="AK268">IF(OR($AI268="",$Z268=""),0,SUMPRODUCT(--($C$2:$C$528=$C268),--($D$2:$D$528=$D268),$Z$2:$Z$528,$AI$2:$AI$528)/SUMIFS($Z$2:$Z$528,$C$2:$C$528,$C268,$D$2:$D$528,$D268))</f>
        <v>2.1879411467286887</v>
      </c>
      <c r="AL268" s="7" t="str" cm="1">
        <f t="array" ref="AL268">_xlfn.XLOOKUP($C268&amp;$D268&amp;$F268,[1]TEAMS!$C$1:$C$844&amp;[1]TEAMS!$D$1:$D$844&amp;[1]TEAMS!$F$1:$F$844,[1]TEAMS!AP$1:AP$844,"",0)</f>
        <v/>
      </c>
      <c r="AM268" s="8" t="str">
        <f t="shared" si="34"/>
        <v/>
      </c>
      <c r="AN268" s="8" cm="1">
        <f t="array" ref="AN268">IF(OR($AL268="",$Z268=""),0,SUMPRODUCT(--($C$2:$C$528=$C268),--($D$2:$D$528=$D268),$Z$2:$Z$528,$AL$2:$AL$528)/SUMIFS($Z$2:$Z$528,$C$2:$C$528,$C268,$D$2:$D$528,$D268))</f>
        <v>0</v>
      </c>
      <c r="AO268" s="7" cm="1">
        <f t="array" ref="AO268">_xlfn.XLOOKUP($C268&amp;$D268&amp;$F268,[1]TEAMS!$C$1:$C$844&amp;[1]TEAMS!$D$1:$D$844&amp;[1]TEAMS!$F$1:$F$844,[1]TEAMS!AQ$1:AQ$844,0,0)</f>
        <v>10.9</v>
      </c>
      <c r="AP268" s="7" cm="1">
        <f t="array" ref="AP268">_xlfn.XLOOKUP($C268&amp;$D268&amp;$F268,[1]TEAMS!$C$1:$C$844&amp;[1]TEAMS!$D$1:$D$844&amp;[1]TEAMS!$F$1:$F$844,[1]TEAMS!AS$1:AS$844,0,0)</f>
        <v>51.1</v>
      </c>
      <c r="AQ268" s="10" cm="1">
        <f t="array" ref="AQ268">_xlfn.XLOOKUP($C268&amp;$D268&amp;$F268,[1]TEAMS!$C$1:$C$844&amp;[1]TEAMS!$D$1:$D$844&amp;[1]TEAMS!$F$1:$F$844,[1]TEAMS!AT$1:AT$844,0,0)</f>
        <v>7</v>
      </c>
      <c r="AR268" s="10" cm="1">
        <f t="array" ref="AR268">_xlfn.XLOOKUP($C268&amp;$D268&amp;$F268,[1]TEAMS!$C$1:$C$844&amp;[1]TEAMS!$D$1:$D$844&amp;[1]TEAMS!$F$1:$F$844,[1]TEAMS!AU$1:AU$844,0,0)</f>
        <v>1.3</v>
      </c>
      <c r="AS268" s="10" cm="1">
        <f t="array" ref="AS268">_xlfn.XLOOKUP($C268&amp;$D268&amp;$F268,[1]TEAMS!$C$1:$C$844&amp;[1]TEAMS!$D$1:$D$844&amp;[1]TEAMS!$F$1:$F$844,[1]TEAMS!AV$1:AV$844,0,0)</f>
        <v>0.7</v>
      </c>
      <c r="AT268" s="10" cm="1">
        <f t="array" ref="AT268">_xlfn.XLOOKUP($C268&amp;$D268&amp;$F268,[1]TEAMS!$C$1:$C$844&amp;[1]TEAMS!$D$1:$D$844&amp;[1]TEAMS!$F$1:$F$844,[1]TEAMS!AW$1:AW$844,0,0)</f>
        <v>11.5</v>
      </c>
      <c r="AU268" s="10" cm="1">
        <f t="array" ref="AU268">_xlfn.XLOOKUP($C268&amp;$D268&amp;$F268,[1]TEAMS!$C$1:$C$844&amp;[1]TEAMS!$D$1:$D$844&amp;[1]TEAMS!$F$1:$F$844,[1]TEAMS!AX$1:AX$844,0,0)</f>
        <v>0.60869565217391308</v>
      </c>
      <c r="AV268" s="10" cm="1">
        <f t="array" ref="AV268">_xlfn.XLOOKUP($C268&amp;$D268&amp;$F268,[1]TEAMS!$C$1:$C$844&amp;[1]TEAMS!$D$1:$D$844&amp;[1]TEAMS!$F$1:$F$844,[1]TEAMS!AY$1:AY$844,0,0)</f>
        <v>2</v>
      </c>
      <c r="AW268" s="7"/>
      <c r="AX268" s="7"/>
      <c r="BB268" s="1" t="s">
        <v>271</v>
      </c>
      <c r="BC268" s="1">
        <v>2007</v>
      </c>
      <c r="BD268" s="1" t="s">
        <v>178</v>
      </c>
      <c r="BE268" s="7" t="s">
        <v>273</v>
      </c>
      <c r="BH268">
        <v>3750000</v>
      </c>
    </row>
    <row r="269" spans="1:60" x14ac:dyDescent="0.2">
      <c r="A269" s="1" t="str">
        <f t="shared" si="28"/>
        <v>2007-SAS-Robert Horry</v>
      </c>
      <c r="B269" s="1" t="s">
        <v>271</v>
      </c>
      <c r="C269" s="1">
        <v>2007</v>
      </c>
      <c r="D269" s="1" t="s">
        <v>178</v>
      </c>
      <c r="E269" s="1" t="str">
        <f t="shared" si="30"/>
        <v>2007-SAS</v>
      </c>
      <c r="F269" s="7" t="s">
        <v>274</v>
      </c>
      <c r="G269" s="7" cm="1">
        <f t="array" ref="G269">_xlfn.XLOOKUP($C269&amp;$D269&amp;$F269,[1]TEAMS!$C$1:$C$844&amp;[1]TEAMS!$D$1:$D$844&amp;[1]TEAMS!$F$1:$F$844,[1]TEAMS!G$1:G$844,"",0)</f>
        <v>5</v>
      </c>
      <c r="H269" s="7" t="str" cm="1">
        <f t="array" ref="H269">_xlfn.XLOOKUP($C269&amp;$D269&amp;$F269,[1]TEAMS!$C$1:$C$844&amp;[1]TEAMS!$D$1:$D$844&amp;[1]TEAMS!$F$1:$F$844,[1]TEAMS!H$1:H$844,"",0)</f>
        <v>PF</v>
      </c>
      <c r="I269" s="8" cm="1">
        <f t="array" ref="I269">_xlfn.XLOOKUP($C269&amp;$D269&amp;$F269,[1]TEAMS!$C$1:$C$844&amp;[1]TEAMS!$D$1:$D$844&amp;[1]TEAMS!$F$1:$F$844,[1]TEAMS!BG$1:BG$844,"",0)</f>
        <v>4.01</v>
      </c>
      <c r="J269" s="9">
        <f t="shared" si="31"/>
        <v>4</v>
      </c>
      <c r="K269" s="7" cm="1">
        <f t="array" ref="K269">_xlfn.XLOOKUP($C269&amp;$D269&amp;$F269,[1]TEAMS!$C$1:$C$844&amp;[1]TEAMS!$D$1:$D$844&amp;[1]TEAMS!$F$1:$F$844,[1]TEAMS!J$1:J$844,"",0)</f>
        <v>82</v>
      </c>
      <c r="L269" s="7" cm="1">
        <f t="array" ref="L269">_xlfn.XLOOKUP($C269&amp;$D269&amp;$F269,[1]TEAMS!$C$1:$C$844&amp;[1]TEAMS!$D$1:$D$844&amp;[1]TEAMS!$F$1:$F$844,[1]TEAMS!L$1:L$844,"",0)</f>
        <v>240</v>
      </c>
      <c r="M269" s="10" cm="1">
        <f t="array" ref="M269">_xlfn.XLOOKUP($C269&amp;$D269&amp;$F269,[1]TEAMS!$C$1:$C$844&amp;[1]TEAMS!$D$1:$D$844&amp;[1]TEAMS!$F$1:$F$844,[1]TEAMS!N$1:N$844,"",0)</f>
        <v>25.090295297178951</v>
      </c>
      <c r="N269" s="7" cm="1">
        <f t="array" ref="N269">_xlfn.XLOOKUP($C269&amp;$D269&amp;$F269,[1]TEAMS!$C$1:$C$844&amp;[1]TEAMS!$D$1:$D$844&amp;[1]TEAMS!$F$1:$F$844,[1]TEAMS!O$1:O$844,"",0)</f>
        <v>85</v>
      </c>
      <c r="O269" s="11" cm="1">
        <f t="array" ref="O269">_xlfn.XLOOKUP($C269&amp;$D269&amp;$F269,[1]TEAMS!$C$1:$C$844&amp;[1]TEAMS!$D$1:$D$844&amp;[1]TEAMS!$F$1:$F$844,[1]TEAMS!P$1:P$844,"",0)</f>
        <v>1.0365853658536586</v>
      </c>
      <c r="P269" s="10" cm="1">
        <f t="array" ref="P269">_xlfn.XLOOKUP($C269&amp;$D269&amp;$F269,[1]TEAMS!$C$1:$C$844&amp;[1]TEAMS!$D$1:$D$844&amp;[1]TEAMS!$F$1:$F$844,[1]TEAMS!R$1:R$844,"",0)</f>
        <v>36.802777777777777</v>
      </c>
      <c r="Q269" s="7" t="str" cm="1">
        <f t="array" ref="Q269">_xlfn.XLOOKUP($C269&amp;$D269&amp;$F269,[1]TEAMS!$C$1:$C$844&amp;[1]TEAMS!$D$1:$D$844&amp;[1]TEAMS!$F$1:$F$844,[1]TEAMS!S$1:S$844,"",0)</f>
        <v>us</v>
      </c>
      <c r="R269" s="7" t="str" cm="1">
        <f t="array" ref="R269">_xlfn.XLOOKUP($C269&amp;$D269&amp;$F269,[1]TEAMS!$C$1:$C$844&amp;[1]TEAMS!$D$1:$D$844&amp;[1]TEAMS!$F$1:$F$844,[1]TEAMS!T$1:T$844,"",0)</f>
        <v>United States</v>
      </c>
      <c r="S269" s="7" t="str" cm="1">
        <f t="array" ref="S269">_xlfn.XLOOKUP($C269&amp;$D269&amp;$F269,[1]TEAMS!$C$1:$C$844&amp;[1]TEAMS!$D$1:$D$844&amp;[1]TEAMS!$F$1:$F$844,[1]TEAMS!U$1:U$844,"",0)</f>
        <v>North America</v>
      </c>
      <c r="T269" s="7" t="str" cm="1">
        <f t="array" ref="T269">_xlfn.XLOOKUP($C269&amp;$D269&amp;$F269,[1]TEAMS!$C$1:$C$844&amp;[1]TEAMS!$D$1:$D$844&amp;[1]TEAMS!$F$1:$F$844,[1]TEAMS!V$1:V$844,"",0)</f>
        <v>Americas</v>
      </c>
      <c r="U269" s="7" cm="1">
        <f t="array" ref="U269">_xlfn.XLOOKUP($C269&amp;$D269&amp;$F269,[1]TEAMS!$C$1:$C$844&amp;[1]TEAMS!$D$1:$D$844&amp;[1]TEAMS!$F$1:$F$844,[1]TEAMS!W$1:W$844,"",0)</f>
        <v>14</v>
      </c>
      <c r="V269" s="7" t="str" cm="1">
        <f t="array" ref="V269">_xlfn.XLOOKUP($C269&amp;$D269&amp;$F269,[1]TEAMS!$C$1:$C$844&amp;[1]TEAMS!$D$1:$D$844&amp;[1]TEAMS!$F$1:$F$844,[1]TEAMS!Z$1:Z$844,"",0)</f>
        <v>Alabama</v>
      </c>
      <c r="W269" s="7" t="str" cm="1">
        <f t="array" ref="W269">_xlfn.XLOOKUP($C269&amp;$D269&amp;$F269,[1]TEAMS!$C$1:$C$844&amp;[1]TEAMS!$D$1:$D$844&amp;[1]TEAMS!$F$1:$F$844,[1]TEAMS!X$1:X$844,"",0)</f>
        <v>SEC</v>
      </c>
      <c r="X269" s="7" cm="1">
        <f t="array" ref="X269">_xlfn.XLOOKUP($C269&amp;$D269&amp;$F269,[1]TEAMS!$C$1:$C$844&amp;[1]TEAMS!$D$1:$D$844&amp;[1]TEAMS!$F$1:$F$844,[1]TEAMS!AF$1:AF$844,"",0)</f>
        <v>3315000</v>
      </c>
      <c r="Y269" s="8" cm="1">
        <f t="array" ref="Y269">_xlfn.XLOOKUP($C269&amp;$D269&amp;$F269,[1]TEAMS!$C$1:$C$844&amp;[1]TEAMS!$D$1:$D$844&amp;[1]TEAMS!$F$1:$F$844,[1]TEAMS!AG$1:AG$844,"",0)</f>
        <v>5.0491726972421616E-2</v>
      </c>
      <c r="Z269" s="7" cm="1">
        <f t="array" ref="Z269">_xlfn.XLOOKUP($C269&amp;$D269&amp;$F269,[1]TEAMS!$C$1:$C$844&amp;[1]TEAMS!$D$1:$D$844&amp;[1]TEAMS!$F$1:$F$844,[1]TEAMS!AJ$1:AJ$844,"",0)</f>
        <v>1124</v>
      </c>
      <c r="AA269" s="7" cm="1">
        <f t="array" ref="AA269">_xlfn.XLOOKUP($C269&amp;$D269&amp;$F269,[1]TEAMS!$C$1:$C$844&amp;[1]TEAMS!$D$1:$D$844&amp;[1]TEAMS!$F$1:$F$844,[1]TEAMS!AR$1:AR$844,"",0)</f>
        <v>11.9</v>
      </c>
      <c r="AB269" s="8">
        <f t="shared" si="29"/>
        <v>0.6762867832945697</v>
      </c>
      <c r="AC269" s="7" cm="1">
        <f t="array" ref="AC269">_xlfn.XLOOKUP($C269&amp;$D269&amp;$F269,[1]TEAMS!$C$1:$C$844&amp;[1]TEAMS!$D$1:$D$844&amp;[1]TEAMS!$F$1:$F$844,[1]TEAMS!AL$1:AL$844,0,0)</f>
        <v>0.6</v>
      </c>
      <c r="AD269" s="7" cm="1">
        <f t="array" ref="AD269">_xlfn.XLOOKUP($C269&amp;$D269&amp;$F269,[1]TEAMS!$C$1:$C$844&amp;[1]TEAMS!$D$1:$D$844&amp;[1]TEAMS!$F$1:$F$844,[1]TEAMS!AM$1:AM$844,0,0)</f>
        <v>2.4</v>
      </c>
      <c r="AE269" s="7" cm="1">
        <f t="array" ref="AE269">_xlfn.XLOOKUP($C269&amp;$D269&amp;$F269,[1]TEAMS!$C$1:$C$844&amp;[1]TEAMS!$D$1:$D$844&amp;[1]TEAMS!$F$1:$F$844,[1]TEAMS!AN$1:AN$844,0,0)</f>
        <v>2.9</v>
      </c>
      <c r="AF269" s="7"/>
      <c r="AG269" s="8">
        <f t="shared" si="32"/>
        <v>1.1431034482758622</v>
      </c>
      <c r="AH269" s="8" cm="1">
        <f t="array" ref="AH269">IF(OR($AE269="",$Z269=""),0,SUMPRODUCT(--($C$2:$C$528=$C269),--($D$2:$D$528=$D269),$Z$2:$Z$528,$AE$2:$AE$528)/SUMIFS($Z$2:$Z$528,$C$2:$C$528,$C269,$D$2:$D$528,$D269))</f>
        <v>6.4595307917888576</v>
      </c>
      <c r="AI269" s="7" cm="1">
        <f t="array" ref="AI269">_xlfn.XLOOKUP($C269&amp;$D269&amp;$F269,[1]TEAMS!$C$1:$C$844&amp;[1]TEAMS!$D$1:$D$844&amp;[1]TEAMS!$F$1:$F$844,[1]TEAMS!AO$1:AO$844,"",0)</f>
        <v>1.4</v>
      </c>
      <c r="AJ269" s="8">
        <f t="shared" si="33"/>
        <v>2.3678571428571429</v>
      </c>
      <c r="AK269" s="8" cm="1">
        <f t="array" ref="AK269">IF(OR($AI269="",$Z269=""),0,SUMPRODUCT(--($C$2:$C$528=$C269),--($D$2:$D$528=$D269),$Z$2:$Z$528,$AI$2:$AI$528)/SUMIFS($Z$2:$Z$528,$C$2:$C$528,$C269,$D$2:$D$528,$D269))</f>
        <v>2.1879411467286887</v>
      </c>
      <c r="AL269" s="7" t="str" cm="1">
        <f t="array" ref="AL269">_xlfn.XLOOKUP($C269&amp;$D269&amp;$F269,[1]TEAMS!$C$1:$C$844&amp;[1]TEAMS!$D$1:$D$844&amp;[1]TEAMS!$F$1:$F$844,[1]TEAMS!AP$1:AP$844,"",0)</f>
        <v/>
      </c>
      <c r="AM269" s="8" t="str">
        <f t="shared" si="34"/>
        <v/>
      </c>
      <c r="AN269" s="8" cm="1">
        <f t="array" ref="AN269">IF(OR($AL269="",$Z269=""),0,SUMPRODUCT(--($C$2:$C$528=$C269),--($D$2:$D$528=$D269),$Z$2:$Z$528,$AL$2:$AL$528)/SUMIFS($Z$2:$Z$528,$C$2:$C$528,$C269,$D$2:$D$528,$D269))</f>
        <v>0</v>
      </c>
      <c r="AO269" s="7" cm="1">
        <f t="array" ref="AO269">_xlfn.XLOOKUP($C269&amp;$D269&amp;$F269,[1]TEAMS!$C$1:$C$844&amp;[1]TEAMS!$D$1:$D$844&amp;[1]TEAMS!$F$1:$F$844,[1]TEAMS!AQ$1:AQ$844,0,0)</f>
        <v>13.6</v>
      </c>
      <c r="AP269" s="7" cm="1">
        <f t="array" ref="AP269">_xlfn.XLOOKUP($C269&amp;$D269&amp;$F269,[1]TEAMS!$C$1:$C$844&amp;[1]TEAMS!$D$1:$D$844&amp;[1]TEAMS!$F$1:$F$844,[1]TEAMS!AS$1:AS$844,0,0)</f>
        <v>48</v>
      </c>
      <c r="AQ269" s="10" cm="1">
        <f t="array" ref="AQ269">_xlfn.XLOOKUP($C269&amp;$D269&amp;$F269,[1]TEAMS!$C$1:$C$844&amp;[1]TEAMS!$D$1:$D$844&amp;[1]TEAMS!$F$1:$F$844,[1]TEAMS!AT$1:AT$844,0,0)</f>
        <v>10.1</v>
      </c>
      <c r="AR269" s="10" cm="1">
        <f t="array" ref="AR269">_xlfn.XLOOKUP($C269&amp;$D269&amp;$F269,[1]TEAMS!$C$1:$C$844&amp;[1]TEAMS!$D$1:$D$844&amp;[1]TEAMS!$F$1:$F$844,[1]TEAMS!AU$1:AU$844,0,0)</f>
        <v>2.1</v>
      </c>
      <c r="AS269" s="10" cm="1">
        <f t="array" ref="AS269">_xlfn.XLOOKUP($C269&amp;$D269&amp;$F269,[1]TEAMS!$C$1:$C$844&amp;[1]TEAMS!$D$1:$D$844&amp;[1]TEAMS!$F$1:$F$844,[1]TEAMS!AV$1:AV$844,0,0)</f>
        <v>2.7</v>
      </c>
      <c r="AT269" s="10" cm="1">
        <f t="array" ref="AT269">_xlfn.XLOOKUP($C269&amp;$D269&amp;$F269,[1]TEAMS!$C$1:$C$844&amp;[1]TEAMS!$D$1:$D$844&amp;[1]TEAMS!$F$1:$F$844,[1]TEAMS!AW$1:AW$844,0,0)</f>
        <v>13.6</v>
      </c>
      <c r="AU269" s="10" cm="1">
        <f t="array" ref="AU269">_xlfn.XLOOKUP($C269&amp;$D269&amp;$F269,[1]TEAMS!$C$1:$C$844&amp;[1]TEAMS!$D$1:$D$844&amp;[1]TEAMS!$F$1:$F$844,[1]TEAMS!AX$1:AX$844,0,0)</f>
        <v>0.74264705882352944</v>
      </c>
      <c r="AV269" s="10" cm="1">
        <f t="array" ref="AV269">_xlfn.XLOOKUP($C269&amp;$D269&amp;$F269,[1]TEAMS!$C$1:$C$844&amp;[1]TEAMS!$D$1:$D$844&amp;[1]TEAMS!$F$1:$F$844,[1]TEAMS!AY$1:AY$844,0,0)</f>
        <v>4.8000000000000007</v>
      </c>
      <c r="AW269" s="7"/>
      <c r="AX269" s="7"/>
      <c r="BB269" s="1" t="s">
        <v>271</v>
      </c>
      <c r="BC269" s="1">
        <v>2007</v>
      </c>
      <c r="BD269" s="1" t="s">
        <v>178</v>
      </c>
      <c r="BE269" s="7" t="s">
        <v>274</v>
      </c>
      <c r="BH269">
        <v>3315000</v>
      </c>
    </row>
    <row r="270" spans="1:60" x14ac:dyDescent="0.2">
      <c r="A270" s="1" t="str">
        <f t="shared" si="28"/>
        <v>2007-SAS-Melvin Ely</v>
      </c>
      <c r="B270" s="1" t="s">
        <v>271</v>
      </c>
      <c r="C270" s="1">
        <v>2007</v>
      </c>
      <c r="D270" s="1" t="s">
        <v>178</v>
      </c>
      <c r="E270" s="1" t="str">
        <f t="shared" si="30"/>
        <v>2007-SAS</v>
      </c>
      <c r="F270" s="7" t="s">
        <v>275</v>
      </c>
      <c r="G270" s="7" cm="1">
        <f t="array" ref="G270">_xlfn.XLOOKUP($C270&amp;$D270&amp;$F270,[1]TEAMS!$C$1:$C$844&amp;[1]TEAMS!$D$1:$D$844&amp;[1]TEAMS!$F$1:$F$844,[1]TEAMS!G$1:G$844,"",0)</f>
        <v>2</v>
      </c>
      <c r="H270" s="7" t="str" cm="1">
        <f t="array" ref="H270">_xlfn.XLOOKUP($C270&amp;$D270&amp;$F270,[1]TEAMS!$C$1:$C$844&amp;[1]TEAMS!$D$1:$D$844&amp;[1]TEAMS!$F$1:$F$844,[1]TEAMS!H$1:H$844,"",0)</f>
        <v>C</v>
      </c>
      <c r="I270" s="8" cm="1">
        <f t="array" ref="I270">_xlfn.XLOOKUP($C270&amp;$D270&amp;$F270,[1]TEAMS!$C$1:$C$844&amp;[1]TEAMS!$D$1:$D$844&amp;[1]TEAMS!$F$1:$F$844,[1]TEAMS!BG$1:BG$844,"",0)</f>
        <v>4.9200000000000008</v>
      </c>
      <c r="J270" s="9">
        <f t="shared" si="31"/>
        <v>5</v>
      </c>
      <c r="K270" s="7" cm="1">
        <f t="array" ref="K270">_xlfn.XLOOKUP($C270&amp;$D270&amp;$F270,[1]TEAMS!$C$1:$C$844&amp;[1]TEAMS!$D$1:$D$844&amp;[1]TEAMS!$F$1:$F$844,[1]TEAMS!J$1:J$844,"",0)</f>
        <v>82</v>
      </c>
      <c r="L270" s="7" cm="1">
        <f t="array" ref="L270">_xlfn.XLOOKUP($C270&amp;$D270&amp;$F270,[1]TEAMS!$C$1:$C$844&amp;[1]TEAMS!$D$1:$D$844&amp;[1]TEAMS!$F$1:$F$844,[1]TEAMS!L$1:L$844,"",0)</f>
        <v>260</v>
      </c>
      <c r="M270" s="10" cm="1">
        <f t="array" ref="M270">_xlfn.XLOOKUP($C270&amp;$D270&amp;$F270,[1]TEAMS!$C$1:$C$844&amp;[1]TEAMS!$D$1:$D$844&amp;[1]TEAMS!$F$1:$F$844,[1]TEAMS!N$1:N$844,"",0)</f>
        <v>27.181153238610527</v>
      </c>
      <c r="N270" s="7" cm="1">
        <f t="array" ref="N270">_xlfn.XLOOKUP($C270&amp;$D270&amp;$F270,[1]TEAMS!$C$1:$C$844&amp;[1]TEAMS!$D$1:$D$844&amp;[1]TEAMS!$F$1:$F$844,[1]TEAMS!O$1:O$844,"",0)</f>
        <v>88</v>
      </c>
      <c r="O270" s="11" cm="1">
        <f t="array" ref="O270">_xlfn.XLOOKUP($C270&amp;$D270&amp;$F270,[1]TEAMS!$C$1:$C$844&amp;[1]TEAMS!$D$1:$D$844&amp;[1]TEAMS!$F$1:$F$844,[1]TEAMS!P$1:P$844,"",0)</f>
        <v>1.0731707317073171</v>
      </c>
      <c r="P270" s="10" cm="1">
        <f t="array" ref="P270">_xlfn.XLOOKUP($C270&amp;$D270&amp;$F270,[1]TEAMS!$C$1:$C$844&amp;[1]TEAMS!$D$1:$D$844&amp;[1]TEAMS!$F$1:$F$844,[1]TEAMS!R$1:R$844,"",0)</f>
        <v>29.116666666666667</v>
      </c>
      <c r="Q270" s="7" t="str" cm="1">
        <f t="array" ref="Q270">_xlfn.XLOOKUP($C270&amp;$D270&amp;$F270,[1]TEAMS!$C$1:$C$844&amp;[1]TEAMS!$D$1:$D$844&amp;[1]TEAMS!$F$1:$F$844,[1]TEAMS!S$1:S$844,"",0)</f>
        <v>us</v>
      </c>
      <c r="R270" s="7" t="str" cm="1">
        <f t="array" ref="R270">_xlfn.XLOOKUP($C270&amp;$D270&amp;$F270,[1]TEAMS!$C$1:$C$844&amp;[1]TEAMS!$D$1:$D$844&amp;[1]TEAMS!$F$1:$F$844,[1]TEAMS!T$1:T$844,"",0)</f>
        <v>United States</v>
      </c>
      <c r="S270" s="7" t="str" cm="1">
        <f t="array" ref="S270">_xlfn.XLOOKUP($C270&amp;$D270&amp;$F270,[1]TEAMS!$C$1:$C$844&amp;[1]TEAMS!$D$1:$D$844&amp;[1]TEAMS!$F$1:$F$844,[1]TEAMS!U$1:U$844,"",0)</f>
        <v>North America</v>
      </c>
      <c r="T270" s="7" t="str" cm="1">
        <f t="array" ref="T270">_xlfn.XLOOKUP($C270&amp;$D270&amp;$F270,[1]TEAMS!$C$1:$C$844&amp;[1]TEAMS!$D$1:$D$844&amp;[1]TEAMS!$F$1:$F$844,[1]TEAMS!V$1:V$844,"",0)</f>
        <v>Americas</v>
      </c>
      <c r="U270" s="7" cm="1">
        <f t="array" ref="U270">_xlfn.XLOOKUP($C270&amp;$D270&amp;$F270,[1]TEAMS!$C$1:$C$844&amp;[1]TEAMS!$D$1:$D$844&amp;[1]TEAMS!$F$1:$F$844,[1]TEAMS!W$1:W$844,"",0)</f>
        <v>4</v>
      </c>
      <c r="V270" s="7" t="str" cm="1">
        <f t="array" ref="V270">_xlfn.XLOOKUP($C270&amp;$D270&amp;$F270,[1]TEAMS!$C$1:$C$844&amp;[1]TEAMS!$D$1:$D$844&amp;[1]TEAMS!$F$1:$F$844,[1]TEAMS!Z$1:Z$844,"",0)</f>
        <v>Fresno State</v>
      </c>
      <c r="W270" s="7" t="str" cm="1">
        <f t="array" ref="W270">_xlfn.XLOOKUP($C270&amp;$D270&amp;$F270,[1]TEAMS!$C$1:$C$844&amp;[1]TEAMS!$D$1:$D$844&amp;[1]TEAMS!$F$1:$F$844,[1]TEAMS!X$1:X$844,"",0)</f>
        <v>MWC</v>
      </c>
      <c r="X270" s="7" cm="1">
        <f t="array" ref="X270">_xlfn.XLOOKUP($C270&amp;$D270&amp;$F270,[1]TEAMS!$C$1:$C$844&amp;[1]TEAMS!$D$1:$D$844&amp;[1]TEAMS!$F$1:$F$844,[1]TEAMS!AF$1:AF$844,"",0)</f>
        <v>3303813</v>
      </c>
      <c r="Y270" s="8" cm="1">
        <f t="array" ref="Y270">_xlfn.XLOOKUP($C270&amp;$D270&amp;$F270,[1]TEAMS!$C$1:$C$844&amp;[1]TEAMS!$D$1:$D$844&amp;[1]TEAMS!$F$1:$F$844,[1]TEAMS!AG$1:AG$844,"",0)</f>
        <v>5.0321334529091155E-2</v>
      </c>
      <c r="Z270" s="7" cm="1">
        <f t="array" ref="Z270">_xlfn.XLOOKUP($C270&amp;$D270&amp;$F270,[1]TEAMS!$C$1:$C$844&amp;[1]TEAMS!$D$1:$D$844&amp;[1]TEAMS!$F$1:$F$844,[1]TEAMS!AJ$1:AJ$844,"",0)</f>
        <v>65</v>
      </c>
      <c r="AA270" s="7" cm="1">
        <f t="array" ref="AA270">_xlfn.XLOOKUP($C270&amp;$D270&amp;$F270,[1]TEAMS!$C$1:$C$844&amp;[1]TEAMS!$D$1:$D$844&amp;[1]TEAMS!$F$1:$F$844,[1]TEAMS!AR$1:AR$844,"",0)</f>
        <v>5.2</v>
      </c>
      <c r="AB270" s="8">
        <f t="shared" si="29"/>
        <v>1.7089695621397512E-2</v>
      </c>
      <c r="AC270" s="7" cm="1">
        <f t="array" ref="AC270">_xlfn.XLOOKUP($C270&amp;$D270&amp;$F270,[1]TEAMS!$C$1:$C$844&amp;[1]TEAMS!$D$1:$D$844&amp;[1]TEAMS!$F$1:$F$844,[1]TEAMS!AL$1:AL$844,0,0)</f>
        <v>-0.2</v>
      </c>
      <c r="AD270" s="7" cm="1">
        <f t="array" ref="AD270">_xlfn.XLOOKUP($C270&amp;$D270&amp;$F270,[1]TEAMS!$C$1:$C$844&amp;[1]TEAMS!$D$1:$D$844&amp;[1]TEAMS!$F$1:$F$844,[1]TEAMS!AM$1:AM$844,0,0)</f>
        <v>0.2</v>
      </c>
      <c r="AE270" s="7" cm="1">
        <f t="array" ref="AE270">_xlfn.XLOOKUP($C270&amp;$D270&amp;$F270,[1]TEAMS!$C$1:$C$844&amp;[1]TEAMS!$D$1:$D$844&amp;[1]TEAMS!$F$1:$F$844,[1]TEAMS!AN$1:AN$844,0,0)</f>
        <v>0</v>
      </c>
      <c r="AF270" s="7"/>
      <c r="AG270" s="8">
        <f t="shared" si="32"/>
        <v>0</v>
      </c>
      <c r="AH270" s="8" cm="1">
        <f t="array" ref="AH270">IF(OR($AE270="",$Z270=""),0,SUMPRODUCT(--($C$2:$C$528=$C270),--($D$2:$D$528=$D270),$Z$2:$Z$528,$AE$2:$AE$528)/SUMIFS($Z$2:$Z$528,$C$2:$C$528,$C270,$D$2:$D$528,$D270))</f>
        <v>6.4595307917888576</v>
      </c>
      <c r="AI270" s="7" cm="1">
        <f t="array" ref="AI270">_xlfn.XLOOKUP($C270&amp;$D270&amp;$F270,[1]TEAMS!$C$1:$C$844&amp;[1]TEAMS!$D$1:$D$844&amp;[1]TEAMS!$F$1:$F$844,[1]TEAMS!AO$1:AO$844,"",0)</f>
        <v>-9.6999999999999993</v>
      </c>
      <c r="AJ270" s="8">
        <f t="shared" si="33"/>
        <v>-0.34059927835051546</v>
      </c>
      <c r="AK270" s="8" cm="1">
        <f t="array" ref="AK270">IF(OR($AI270="",$Z270=""),0,SUMPRODUCT(--($C$2:$C$528=$C270),--($D$2:$D$528=$D270),$Z$2:$Z$528,$AI$2:$AI$528)/SUMIFS($Z$2:$Z$528,$C$2:$C$528,$C270,$D$2:$D$528,$D270))</f>
        <v>2.1879411467286887</v>
      </c>
      <c r="AL270" s="7" t="str" cm="1">
        <f t="array" ref="AL270">_xlfn.XLOOKUP($C270&amp;$D270&amp;$F270,[1]TEAMS!$C$1:$C$844&amp;[1]TEAMS!$D$1:$D$844&amp;[1]TEAMS!$F$1:$F$844,[1]TEAMS!AP$1:AP$844,"",0)</f>
        <v/>
      </c>
      <c r="AM270" s="8" t="str">
        <f t="shared" si="34"/>
        <v/>
      </c>
      <c r="AN270" s="8" cm="1">
        <f t="array" ref="AN270">IF(OR($AL270="",$Z270=""),0,SUMPRODUCT(--($C$2:$C$528=$C270),--($D$2:$D$528=$D270),$Z$2:$Z$528,$AL$2:$AL$528)/SUMIFS($Z$2:$Z$528,$C$2:$C$528,$C270,$D$2:$D$528,$D270))</f>
        <v>0</v>
      </c>
      <c r="AO270" s="7" cm="1">
        <f t="array" ref="AO270">_xlfn.XLOOKUP($C270&amp;$D270&amp;$F270,[1]TEAMS!$C$1:$C$844&amp;[1]TEAMS!$D$1:$D$844&amp;[1]TEAMS!$F$1:$F$844,[1]TEAMS!AQ$1:AQ$844,0,0)</f>
        <v>22.1</v>
      </c>
      <c r="AP270" s="7" cm="1">
        <f t="array" ref="AP270">_xlfn.XLOOKUP($C270&amp;$D270&amp;$F270,[1]TEAMS!$C$1:$C$844&amp;[1]TEAMS!$D$1:$D$844&amp;[1]TEAMS!$F$1:$F$844,[1]TEAMS!AS$1:AS$844,0,0)</f>
        <v>37.6</v>
      </c>
      <c r="AQ270" s="10" cm="1">
        <f t="array" ref="AQ270">_xlfn.XLOOKUP($C270&amp;$D270&amp;$F270,[1]TEAMS!$C$1:$C$844&amp;[1]TEAMS!$D$1:$D$844&amp;[1]TEAMS!$F$1:$F$844,[1]TEAMS!AT$1:AT$844,0,0)</f>
        <v>9.1999999999999993</v>
      </c>
      <c r="AR270" s="10" cm="1">
        <f t="array" ref="AR270">_xlfn.XLOOKUP($C270&amp;$D270&amp;$F270,[1]TEAMS!$C$1:$C$844&amp;[1]TEAMS!$D$1:$D$844&amp;[1]TEAMS!$F$1:$F$844,[1]TEAMS!AU$1:AU$844,0,0)</f>
        <v>3.3</v>
      </c>
      <c r="AS270" s="10" cm="1">
        <f t="array" ref="AS270">_xlfn.XLOOKUP($C270&amp;$D270&amp;$F270,[1]TEAMS!$C$1:$C$844&amp;[1]TEAMS!$D$1:$D$844&amp;[1]TEAMS!$F$1:$F$844,[1]TEAMS!AV$1:AV$844,0,0)</f>
        <v>2.2999999999999998</v>
      </c>
      <c r="AT270" s="10" cm="1">
        <f t="array" ref="AT270">_xlfn.XLOOKUP($C270&amp;$D270&amp;$F270,[1]TEAMS!$C$1:$C$844&amp;[1]TEAMS!$D$1:$D$844&amp;[1]TEAMS!$F$1:$F$844,[1]TEAMS!AW$1:AW$844,0,0)</f>
        <v>16.5</v>
      </c>
      <c r="AU270" s="10" cm="1">
        <f t="array" ref="AU270">_xlfn.XLOOKUP($C270&amp;$D270&amp;$F270,[1]TEAMS!$C$1:$C$844&amp;[1]TEAMS!$D$1:$D$844&amp;[1]TEAMS!$F$1:$F$844,[1]TEAMS!AX$1:AX$844,0,0)</f>
        <v>0.5575757575757575</v>
      </c>
      <c r="AV270" s="10" cm="1">
        <f t="array" ref="AV270">_xlfn.XLOOKUP($C270&amp;$D270&amp;$F270,[1]TEAMS!$C$1:$C$844&amp;[1]TEAMS!$D$1:$D$844&amp;[1]TEAMS!$F$1:$F$844,[1]TEAMS!AY$1:AY$844,0,0)</f>
        <v>5.6</v>
      </c>
      <c r="AW270" s="7"/>
      <c r="AX270" s="7"/>
      <c r="BB270" s="1" t="s">
        <v>271</v>
      </c>
      <c r="BC270" s="1">
        <v>2007</v>
      </c>
      <c r="BD270" s="1" t="s">
        <v>178</v>
      </c>
      <c r="BE270" s="7" t="s">
        <v>275</v>
      </c>
      <c r="BH270">
        <v>3303813</v>
      </c>
    </row>
    <row r="271" spans="1:60" x14ac:dyDescent="0.2">
      <c r="A271" s="1" t="str">
        <f t="shared" si="28"/>
        <v>2007-SAS-Francisco Elson</v>
      </c>
      <c r="B271" s="1" t="s">
        <v>271</v>
      </c>
      <c r="C271" s="1">
        <v>2007</v>
      </c>
      <c r="D271" s="1" t="s">
        <v>178</v>
      </c>
      <c r="E271" s="1" t="str">
        <f t="shared" si="30"/>
        <v>2007-SAS</v>
      </c>
      <c r="F271" s="7" t="s">
        <v>276</v>
      </c>
      <c r="G271" s="7" cm="1">
        <f t="array" ref="G271">_xlfn.XLOOKUP($C271&amp;$D271&amp;$F271,[1]TEAMS!$C$1:$C$844&amp;[1]TEAMS!$D$1:$D$844&amp;[1]TEAMS!$F$1:$F$844,[1]TEAMS!G$1:G$844,"",0)</f>
        <v>16</v>
      </c>
      <c r="H271" s="7" t="str" cm="1">
        <f t="array" ref="H271">_xlfn.XLOOKUP($C271&amp;$D271&amp;$F271,[1]TEAMS!$C$1:$C$844&amp;[1]TEAMS!$D$1:$D$844&amp;[1]TEAMS!$F$1:$F$844,[1]TEAMS!H$1:H$844,"",0)</f>
        <v>C</v>
      </c>
      <c r="I271" s="8" cm="1">
        <f t="array" ref="I271">_xlfn.XLOOKUP($C271&amp;$D271&amp;$F271,[1]TEAMS!$C$1:$C$844&amp;[1]TEAMS!$D$1:$D$844&amp;[1]TEAMS!$F$1:$F$844,[1]TEAMS!BG$1:BG$844,"",0)</f>
        <v>5</v>
      </c>
      <c r="J271" s="9">
        <f t="shared" si="31"/>
        <v>5</v>
      </c>
      <c r="K271" s="7" cm="1">
        <f t="array" ref="K271">_xlfn.XLOOKUP($C271&amp;$D271&amp;$F271,[1]TEAMS!$C$1:$C$844&amp;[1]TEAMS!$D$1:$D$844&amp;[1]TEAMS!$F$1:$F$844,[1]TEAMS!J$1:J$844,"",0)</f>
        <v>85</v>
      </c>
      <c r="L271" s="7" cm="1">
        <f t="array" ref="L271">_xlfn.XLOOKUP($C271&amp;$D271&amp;$F271,[1]TEAMS!$C$1:$C$844&amp;[1]TEAMS!$D$1:$D$844&amp;[1]TEAMS!$F$1:$F$844,[1]TEAMS!L$1:L$844,"",0)</f>
        <v>235</v>
      </c>
      <c r="M271" s="10" cm="1">
        <f t="array" ref="M271">_xlfn.XLOOKUP($C271&amp;$D271&amp;$F271,[1]TEAMS!$C$1:$C$844&amp;[1]TEAMS!$D$1:$D$844&amp;[1]TEAMS!$F$1:$F$844,[1]TEAMS!N$1:N$844,"",0)</f>
        <v>22.864001851721074</v>
      </c>
      <c r="N271" s="7" cm="1">
        <f t="array" ref="N271">_xlfn.XLOOKUP($C271&amp;$D271&amp;$F271,[1]TEAMS!$C$1:$C$844&amp;[1]TEAMS!$D$1:$D$844&amp;[1]TEAMS!$F$1:$F$844,[1]TEAMS!O$1:O$844,"",0)</f>
        <v>86</v>
      </c>
      <c r="O271" s="11" cm="1">
        <f t="array" ref="O271">_xlfn.XLOOKUP($C271&amp;$D271&amp;$F271,[1]TEAMS!$C$1:$C$844&amp;[1]TEAMS!$D$1:$D$844&amp;[1]TEAMS!$F$1:$F$844,[1]TEAMS!P$1:P$844,"",0)</f>
        <v>1.0117647058823529</v>
      </c>
      <c r="P271" s="10" cm="1">
        <f t="array" ref="P271">_xlfn.XLOOKUP($C271&amp;$D271&amp;$F271,[1]TEAMS!$C$1:$C$844&amp;[1]TEAMS!$D$1:$D$844&amp;[1]TEAMS!$F$1:$F$844,[1]TEAMS!R$1:R$844,"",0)</f>
        <v>31.294444444444444</v>
      </c>
      <c r="Q271" s="7" t="str" cm="1">
        <f t="array" ref="Q271">_xlfn.XLOOKUP($C271&amp;$D271&amp;$F271,[1]TEAMS!$C$1:$C$844&amp;[1]TEAMS!$D$1:$D$844&amp;[1]TEAMS!$F$1:$F$844,[1]TEAMS!S$1:S$844,"",0)</f>
        <v>nl</v>
      </c>
      <c r="R271" s="7" t="str" cm="1">
        <f t="array" ref="R271">_xlfn.XLOOKUP($C271&amp;$D271&amp;$F271,[1]TEAMS!$C$1:$C$844&amp;[1]TEAMS!$D$1:$D$844&amp;[1]TEAMS!$F$1:$F$844,[1]TEAMS!T$1:T$844,"",0)</f>
        <v>Netherlands</v>
      </c>
      <c r="S271" s="7" t="str" cm="1">
        <f t="array" ref="S271">_xlfn.XLOOKUP($C271&amp;$D271&amp;$F271,[1]TEAMS!$C$1:$C$844&amp;[1]TEAMS!$D$1:$D$844&amp;[1]TEAMS!$F$1:$F$844,[1]TEAMS!U$1:U$844,"",0)</f>
        <v>Europe</v>
      </c>
      <c r="T271" s="7" t="str" cm="1">
        <f t="array" ref="T271">_xlfn.XLOOKUP($C271&amp;$D271&amp;$F271,[1]TEAMS!$C$1:$C$844&amp;[1]TEAMS!$D$1:$D$844&amp;[1]TEAMS!$F$1:$F$844,[1]TEAMS!V$1:V$844,"",0)</f>
        <v>Eurasia</v>
      </c>
      <c r="U271" s="7" cm="1">
        <f t="array" ref="U271">_xlfn.XLOOKUP($C271&amp;$D271&amp;$F271,[1]TEAMS!$C$1:$C$844&amp;[1]TEAMS!$D$1:$D$844&amp;[1]TEAMS!$F$1:$F$844,[1]TEAMS!W$1:W$844,"",0)</f>
        <v>3</v>
      </c>
      <c r="V271" s="7" t="str" cm="1">
        <f t="array" ref="V271">_xlfn.XLOOKUP($C271&amp;$D271&amp;$F271,[1]TEAMS!$C$1:$C$844&amp;[1]TEAMS!$D$1:$D$844&amp;[1]TEAMS!$F$1:$F$844,[1]TEAMS!Z$1:Z$844,"",0)</f>
        <v>California</v>
      </c>
      <c r="W271" s="7" t="str" cm="1">
        <f t="array" ref="W271">_xlfn.XLOOKUP($C271&amp;$D271&amp;$F271,[1]TEAMS!$C$1:$C$844&amp;[1]TEAMS!$D$1:$D$844&amp;[1]TEAMS!$F$1:$F$844,[1]TEAMS!X$1:X$844,"",0)</f>
        <v>PAC12</v>
      </c>
      <c r="X271" s="7" cm="1">
        <f t="array" ref="X271">_xlfn.XLOOKUP($C271&amp;$D271&amp;$F271,[1]TEAMS!$C$1:$C$844&amp;[1]TEAMS!$D$1:$D$844&amp;[1]TEAMS!$F$1:$F$844,[1]TEAMS!AF$1:AF$844,"",0)</f>
        <v>3000000</v>
      </c>
      <c r="Y271" s="8" cm="1">
        <f t="array" ref="Y271">_xlfn.XLOOKUP($C271&amp;$D271&amp;$F271,[1]TEAMS!$C$1:$C$844&amp;[1]TEAMS!$D$1:$D$844&amp;[1]TEAMS!$F$1:$F$844,[1]TEAMS!AG$1:AG$844,"",0)</f>
        <v>4.5693870563277478E-2</v>
      </c>
      <c r="Z271" s="7" cm="1">
        <f t="array" ref="Z271">_xlfn.XLOOKUP($C271&amp;$D271&amp;$F271,[1]TEAMS!$C$1:$C$844&amp;[1]TEAMS!$D$1:$D$844&amp;[1]TEAMS!$F$1:$F$844,[1]TEAMS!AJ$1:AJ$844,"",0)</f>
        <v>1332</v>
      </c>
      <c r="AA271" s="7" cm="1">
        <f t="array" ref="AA271">_xlfn.XLOOKUP($C271&amp;$D271&amp;$F271,[1]TEAMS!$C$1:$C$844&amp;[1]TEAMS!$D$1:$D$844&amp;[1]TEAMS!$F$1:$F$844,[1]TEAMS!AR$1:AR$844,"",0)</f>
        <v>11.9</v>
      </c>
      <c r="AB271" s="8">
        <f t="shared" si="29"/>
        <v>0.80143593892203469</v>
      </c>
      <c r="AC271" s="7" cm="1">
        <f t="array" ref="AC271">_xlfn.XLOOKUP($C271&amp;$D271&amp;$F271,[1]TEAMS!$C$1:$C$844&amp;[1]TEAMS!$D$1:$D$844&amp;[1]TEAMS!$F$1:$F$844,[1]TEAMS!AL$1:AL$844,0,0)</f>
        <v>0.2</v>
      </c>
      <c r="AD271" s="7" cm="1">
        <f t="array" ref="AD271">_xlfn.XLOOKUP($C271&amp;$D271&amp;$F271,[1]TEAMS!$C$1:$C$844&amp;[1]TEAMS!$D$1:$D$844&amp;[1]TEAMS!$F$1:$F$844,[1]TEAMS!AM$1:AM$844,0,0)</f>
        <v>2.9</v>
      </c>
      <c r="AE271" s="7" cm="1">
        <f t="array" ref="AE271">_xlfn.XLOOKUP($C271&amp;$D271&amp;$F271,[1]TEAMS!$C$1:$C$844&amp;[1]TEAMS!$D$1:$D$844&amp;[1]TEAMS!$F$1:$F$844,[1]TEAMS!AN$1:AN$844,0,0)</f>
        <v>3.1</v>
      </c>
      <c r="AF271" s="7"/>
      <c r="AG271" s="8">
        <f t="shared" si="32"/>
        <v>0.96774193548387089</v>
      </c>
      <c r="AH271" s="8" cm="1">
        <f t="array" ref="AH271">IF(OR($AE271="",$Z271=""),0,SUMPRODUCT(--($C$2:$C$528=$C271),--($D$2:$D$528=$D271),$Z$2:$Z$528,$AE$2:$AE$528)/SUMIFS($Z$2:$Z$528,$C$2:$C$528,$C271,$D$2:$D$528,$D271))</f>
        <v>6.4595307917888576</v>
      </c>
      <c r="AI271" s="7" cm="1">
        <f t="array" ref="AI271">_xlfn.XLOOKUP($C271&amp;$D271&amp;$F271,[1]TEAMS!$C$1:$C$844&amp;[1]TEAMS!$D$1:$D$844&amp;[1]TEAMS!$F$1:$F$844,[1]TEAMS!AO$1:AO$844,"",0)</f>
        <v>-1.6</v>
      </c>
      <c r="AJ271" s="8">
        <f t="shared" si="33"/>
        <v>-1.875</v>
      </c>
      <c r="AK271" s="8" cm="1">
        <f t="array" ref="AK271">IF(OR($AI271="",$Z271=""),0,SUMPRODUCT(--($C$2:$C$528=$C271),--($D$2:$D$528=$D271),$Z$2:$Z$528,$AI$2:$AI$528)/SUMIFS($Z$2:$Z$528,$C$2:$C$528,$C271,$D$2:$D$528,$D271))</f>
        <v>2.1879411467286887</v>
      </c>
      <c r="AL271" s="7" t="str" cm="1">
        <f t="array" ref="AL271">_xlfn.XLOOKUP($C271&amp;$D271&amp;$F271,[1]TEAMS!$C$1:$C$844&amp;[1]TEAMS!$D$1:$D$844&amp;[1]TEAMS!$F$1:$F$844,[1]TEAMS!AP$1:AP$844,"",0)</f>
        <v/>
      </c>
      <c r="AM271" s="8" t="str">
        <f t="shared" si="34"/>
        <v/>
      </c>
      <c r="AN271" s="8" cm="1">
        <f t="array" ref="AN271">IF(OR($AL271="",$Z271=""),0,SUMPRODUCT(--($C$2:$C$528=$C271),--($D$2:$D$528=$D271),$Z$2:$Z$528,$AL$2:$AL$528)/SUMIFS($Z$2:$Z$528,$C$2:$C$528,$C271,$D$2:$D$528,$D271))</f>
        <v>0</v>
      </c>
      <c r="AO271" s="7" cm="1">
        <f t="array" ref="AO271">_xlfn.XLOOKUP($C271&amp;$D271&amp;$F271,[1]TEAMS!$C$1:$C$844&amp;[1]TEAMS!$D$1:$D$844&amp;[1]TEAMS!$F$1:$F$844,[1]TEAMS!AQ$1:AQ$844,0,0)</f>
        <v>14.4</v>
      </c>
      <c r="AP271" s="7" cm="1">
        <f t="array" ref="AP271">_xlfn.XLOOKUP($C271&amp;$D271&amp;$F271,[1]TEAMS!$C$1:$C$844&amp;[1]TEAMS!$D$1:$D$844&amp;[1]TEAMS!$F$1:$F$844,[1]TEAMS!AS$1:AS$844,0,0)</f>
        <v>55.2</v>
      </c>
      <c r="AQ271" s="10" cm="1">
        <f t="array" ref="AQ271">_xlfn.XLOOKUP($C271&amp;$D271&amp;$F271,[1]TEAMS!$C$1:$C$844&amp;[1]TEAMS!$D$1:$D$844&amp;[1]TEAMS!$F$1:$F$844,[1]TEAMS!AT$1:AT$844,0,0)</f>
        <v>6.4</v>
      </c>
      <c r="AR271" s="10" cm="1">
        <f t="array" ref="AR271">_xlfn.XLOOKUP($C271&amp;$D271&amp;$F271,[1]TEAMS!$C$1:$C$844&amp;[1]TEAMS!$D$1:$D$844&amp;[1]TEAMS!$F$1:$F$844,[1]TEAMS!AU$1:AU$844,0,0)</f>
        <v>1.2</v>
      </c>
      <c r="AS271" s="10" cm="1">
        <f t="array" ref="AS271">_xlfn.XLOOKUP($C271&amp;$D271&amp;$F271,[1]TEAMS!$C$1:$C$844&amp;[1]TEAMS!$D$1:$D$844&amp;[1]TEAMS!$F$1:$F$844,[1]TEAMS!AV$1:AV$844,0,0)</f>
        <v>3.3</v>
      </c>
      <c r="AT271" s="10" cm="1">
        <f t="array" ref="AT271">_xlfn.XLOOKUP($C271&amp;$D271&amp;$F271,[1]TEAMS!$C$1:$C$844&amp;[1]TEAMS!$D$1:$D$844&amp;[1]TEAMS!$F$1:$F$844,[1]TEAMS!AW$1:AW$844,0,0)</f>
        <v>21.3</v>
      </c>
      <c r="AU271" s="10" cm="1">
        <f t="array" ref="AU271">_xlfn.XLOOKUP($C271&amp;$D271&amp;$F271,[1]TEAMS!$C$1:$C$844&amp;[1]TEAMS!$D$1:$D$844&amp;[1]TEAMS!$F$1:$F$844,[1]TEAMS!AX$1:AX$844,0,0)</f>
        <v>0.30046948356807512</v>
      </c>
      <c r="AV271" s="10" cm="1">
        <f t="array" ref="AV271">_xlfn.XLOOKUP($C271&amp;$D271&amp;$F271,[1]TEAMS!$C$1:$C$844&amp;[1]TEAMS!$D$1:$D$844&amp;[1]TEAMS!$F$1:$F$844,[1]TEAMS!AY$1:AY$844,0,0)</f>
        <v>4.5</v>
      </c>
      <c r="AW271" s="7"/>
      <c r="AX271" s="7"/>
      <c r="BB271" s="1" t="s">
        <v>271</v>
      </c>
      <c r="BC271" s="1">
        <v>2007</v>
      </c>
      <c r="BD271" s="1" t="s">
        <v>178</v>
      </c>
      <c r="BE271" s="7" t="s">
        <v>276</v>
      </c>
      <c r="BH271">
        <v>3000000</v>
      </c>
    </row>
    <row r="272" spans="1:60" x14ac:dyDescent="0.2">
      <c r="A272" s="1" t="str">
        <f t="shared" si="28"/>
        <v>2007-SAS-Michael Finley</v>
      </c>
      <c r="B272" s="1" t="s">
        <v>271</v>
      </c>
      <c r="C272" s="1">
        <v>2007</v>
      </c>
      <c r="D272" s="1" t="s">
        <v>178</v>
      </c>
      <c r="E272" s="1" t="str">
        <f t="shared" si="30"/>
        <v>2007-SAS</v>
      </c>
      <c r="F272" s="7" t="s">
        <v>277</v>
      </c>
      <c r="G272" s="7" cm="1">
        <f t="array" ref="G272">_xlfn.XLOOKUP($C272&amp;$D272&amp;$F272,[1]TEAMS!$C$1:$C$844&amp;[1]TEAMS!$D$1:$D$844&amp;[1]TEAMS!$F$1:$F$844,[1]TEAMS!G$1:G$844,"",0)</f>
        <v>4</v>
      </c>
      <c r="H272" s="7" t="str" cm="1">
        <f t="array" ref="H272">_xlfn.XLOOKUP($C272&amp;$D272&amp;$F272,[1]TEAMS!$C$1:$C$844&amp;[1]TEAMS!$D$1:$D$844&amp;[1]TEAMS!$F$1:$F$844,[1]TEAMS!H$1:H$844,"",0)</f>
        <v>SF</v>
      </c>
      <c r="I272" s="8" cm="1">
        <f t="array" ref="I272">_xlfn.XLOOKUP($C272&amp;$D272&amp;$F272,[1]TEAMS!$C$1:$C$844&amp;[1]TEAMS!$D$1:$D$844&amp;[1]TEAMS!$F$1:$F$844,[1]TEAMS!BG$1:BG$844,"",0)</f>
        <v>3.23</v>
      </c>
      <c r="J272" s="9">
        <f t="shared" si="31"/>
        <v>3</v>
      </c>
      <c r="K272" s="7" cm="1">
        <f t="array" ref="K272">_xlfn.XLOOKUP($C272&amp;$D272&amp;$F272,[1]TEAMS!$C$1:$C$844&amp;[1]TEAMS!$D$1:$D$844&amp;[1]TEAMS!$F$1:$F$844,[1]TEAMS!J$1:J$844,"",0)</f>
        <v>79</v>
      </c>
      <c r="L272" s="7" cm="1">
        <f t="array" ref="L272">_xlfn.XLOOKUP($C272&amp;$D272&amp;$F272,[1]TEAMS!$C$1:$C$844&amp;[1]TEAMS!$D$1:$D$844&amp;[1]TEAMS!$F$1:$F$844,[1]TEAMS!L$1:L$844,"",0)</f>
        <v>215</v>
      </c>
      <c r="M272" s="10" cm="1">
        <f t="array" ref="M272">_xlfn.XLOOKUP($C272&amp;$D272&amp;$F272,[1]TEAMS!$C$1:$C$844&amp;[1]TEAMS!$D$1:$D$844&amp;[1]TEAMS!$F$1:$F$844,[1]TEAMS!N$1:N$844,"",0)</f>
        <v>24.216228902499413</v>
      </c>
      <c r="N272" s="7" cm="1">
        <f t="array" ref="N272">_xlfn.XLOOKUP($C272&amp;$D272&amp;$F272,[1]TEAMS!$C$1:$C$844&amp;[1]TEAMS!$D$1:$D$844&amp;[1]TEAMS!$F$1:$F$844,[1]TEAMS!O$1:O$844,"",0)</f>
        <v>82</v>
      </c>
      <c r="O272" s="11" cm="1">
        <f t="array" ref="O272">_xlfn.XLOOKUP($C272&amp;$D272&amp;$F272,[1]TEAMS!$C$1:$C$844&amp;[1]TEAMS!$D$1:$D$844&amp;[1]TEAMS!$F$1:$F$844,[1]TEAMS!P$1:P$844,"",0)</f>
        <v>1.0379746835443038</v>
      </c>
      <c r="P272" s="10" cm="1">
        <f t="array" ref="P272">_xlfn.XLOOKUP($C272&amp;$D272&amp;$F272,[1]TEAMS!$C$1:$C$844&amp;[1]TEAMS!$D$1:$D$844&amp;[1]TEAMS!$F$1:$F$844,[1]TEAMS!R$1:R$844,"",0)</f>
        <v>34.272222222222226</v>
      </c>
      <c r="Q272" s="7" t="str" cm="1">
        <f t="array" ref="Q272">_xlfn.XLOOKUP($C272&amp;$D272&amp;$F272,[1]TEAMS!$C$1:$C$844&amp;[1]TEAMS!$D$1:$D$844&amp;[1]TEAMS!$F$1:$F$844,[1]TEAMS!S$1:S$844,"",0)</f>
        <v>us</v>
      </c>
      <c r="R272" s="7" t="str" cm="1">
        <f t="array" ref="R272">_xlfn.XLOOKUP($C272&amp;$D272&amp;$F272,[1]TEAMS!$C$1:$C$844&amp;[1]TEAMS!$D$1:$D$844&amp;[1]TEAMS!$F$1:$F$844,[1]TEAMS!T$1:T$844,"",0)</f>
        <v>United States</v>
      </c>
      <c r="S272" s="7" t="str" cm="1">
        <f t="array" ref="S272">_xlfn.XLOOKUP($C272&amp;$D272&amp;$F272,[1]TEAMS!$C$1:$C$844&amp;[1]TEAMS!$D$1:$D$844&amp;[1]TEAMS!$F$1:$F$844,[1]TEAMS!U$1:U$844,"",0)</f>
        <v>North America</v>
      </c>
      <c r="T272" s="7" t="str" cm="1">
        <f t="array" ref="T272">_xlfn.XLOOKUP($C272&amp;$D272&amp;$F272,[1]TEAMS!$C$1:$C$844&amp;[1]TEAMS!$D$1:$D$844&amp;[1]TEAMS!$F$1:$F$844,[1]TEAMS!V$1:V$844,"",0)</f>
        <v>Americas</v>
      </c>
      <c r="U272" s="7" cm="1">
        <f t="array" ref="U272">_xlfn.XLOOKUP($C272&amp;$D272&amp;$F272,[1]TEAMS!$C$1:$C$844&amp;[1]TEAMS!$D$1:$D$844&amp;[1]TEAMS!$F$1:$F$844,[1]TEAMS!W$1:W$844,"",0)</f>
        <v>11</v>
      </c>
      <c r="V272" s="7" t="str" cm="1">
        <f t="array" ref="V272">_xlfn.XLOOKUP($C272&amp;$D272&amp;$F272,[1]TEAMS!$C$1:$C$844&amp;[1]TEAMS!$D$1:$D$844&amp;[1]TEAMS!$F$1:$F$844,[1]TEAMS!Z$1:Z$844,"",0)</f>
        <v>Wisconsin</v>
      </c>
      <c r="W272" s="7" t="str" cm="1">
        <f t="array" ref="W272">_xlfn.XLOOKUP($C272&amp;$D272&amp;$F272,[1]TEAMS!$C$1:$C$844&amp;[1]TEAMS!$D$1:$D$844&amp;[1]TEAMS!$F$1:$F$844,[1]TEAMS!X$1:X$844,"",0)</f>
        <v>BIG10</v>
      </c>
      <c r="X272" s="7" cm="1">
        <f t="array" ref="X272">_xlfn.XLOOKUP($C272&amp;$D272&amp;$F272,[1]TEAMS!$C$1:$C$844&amp;[1]TEAMS!$D$1:$D$844&amp;[1]TEAMS!$F$1:$F$844,[1]TEAMS!AF$1:AF$844,"",0)</f>
        <v>2889000</v>
      </c>
      <c r="Y272" s="8" cm="1">
        <f t="array" ref="Y272">_xlfn.XLOOKUP($C272&amp;$D272&amp;$F272,[1]TEAMS!$C$1:$C$844&amp;[1]TEAMS!$D$1:$D$844&amp;[1]TEAMS!$F$1:$F$844,[1]TEAMS!AG$1:AG$844,"",0)</f>
        <v>4.4003197352436213E-2</v>
      </c>
      <c r="Z272" s="7" cm="1">
        <f t="array" ref="Z272">_xlfn.XLOOKUP($C272&amp;$D272&amp;$F272,[1]TEAMS!$C$1:$C$844&amp;[1]TEAMS!$D$1:$D$844&amp;[1]TEAMS!$F$1:$F$844,[1]TEAMS!AJ$1:AJ$844,"",0)</f>
        <v>1823</v>
      </c>
      <c r="AA272" s="7" cm="1">
        <f t="array" ref="AA272">_xlfn.XLOOKUP($C272&amp;$D272&amp;$F272,[1]TEAMS!$C$1:$C$844&amp;[1]TEAMS!$D$1:$D$844&amp;[1]TEAMS!$F$1:$F$844,[1]TEAMS!AR$1:AR$844,"",0)</f>
        <v>11.2</v>
      </c>
      <c r="AB272" s="8">
        <f t="shared" si="29"/>
        <v>1.0323389624835675</v>
      </c>
      <c r="AC272" s="7" cm="1">
        <f t="array" ref="AC272">_xlfn.XLOOKUP($C272&amp;$D272&amp;$F272,[1]TEAMS!$C$1:$C$844&amp;[1]TEAMS!$D$1:$D$844&amp;[1]TEAMS!$F$1:$F$844,[1]TEAMS!AL$1:AL$844,0,0)</f>
        <v>2.1</v>
      </c>
      <c r="AD272" s="7" cm="1">
        <f t="array" ref="AD272">_xlfn.XLOOKUP($C272&amp;$D272&amp;$F272,[1]TEAMS!$C$1:$C$844&amp;[1]TEAMS!$D$1:$D$844&amp;[1]TEAMS!$F$1:$F$844,[1]TEAMS!AM$1:AM$844,0,0)</f>
        <v>2.6</v>
      </c>
      <c r="AE272" s="7" cm="1">
        <f t="array" ref="AE272">_xlfn.XLOOKUP($C272&amp;$D272&amp;$F272,[1]TEAMS!$C$1:$C$844&amp;[1]TEAMS!$D$1:$D$844&amp;[1]TEAMS!$F$1:$F$844,[1]TEAMS!AN$1:AN$844,0,0)</f>
        <v>4.7</v>
      </c>
      <c r="AF272" s="7"/>
      <c r="AG272" s="8">
        <f t="shared" si="32"/>
        <v>0.61468085106382975</v>
      </c>
      <c r="AH272" s="8" cm="1">
        <f t="array" ref="AH272">IF(OR($AE272="",$Z272=""),0,SUMPRODUCT(--($C$2:$C$528=$C272),--($D$2:$D$528=$D272),$Z$2:$Z$528,$AE$2:$AE$528)/SUMIFS($Z$2:$Z$528,$C$2:$C$528,$C272,$D$2:$D$528,$D272))</f>
        <v>6.4595307917888576</v>
      </c>
      <c r="AI272" s="7" cm="1">
        <f t="array" ref="AI272">_xlfn.XLOOKUP($C272&amp;$D272&amp;$F272,[1]TEAMS!$C$1:$C$844&amp;[1]TEAMS!$D$1:$D$844&amp;[1]TEAMS!$F$1:$F$844,[1]TEAMS!AO$1:AO$844,"",0)</f>
        <v>-1.2</v>
      </c>
      <c r="AJ272" s="8">
        <f t="shared" si="33"/>
        <v>-2.4074999999999998</v>
      </c>
      <c r="AK272" s="8" cm="1">
        <f t="array" ref="AK272">IF(OR($AI272="",$Z272=""),0,SUMPRODUCT(--($C$2:$C$528=$C272),--($D$2:$D$528=$D272),$Z$2:$Z$528,$AI$2:$AI$528)/SUMIFS($Z$2:$Z$528,$C$2:$C$528,$C272,$D$2:$D$528,$D272))</f>
        <v>2.1879411467286887</v>
      </c>
      <c r="AL272" s="7" t="str" cm="1">
        <f t="array" ref="AL272">_xlfn.XLOOKUP($C272&amp;$D272&amp;$F272,[1]TEAMS!$C$1:$C$844&amp;[1]TEAMS!$D$1:$D$844&amp;[1]TEAMS!$F$1:$F$844,[1]TEAMS!AP$1:AP$844,"",0)</f>
        <v/>
      </c>
      <c r="AM272" s="8" t="str">
        <f t="shared" si="34"/>
        <v/>
      </c>
      <c r="AN272" s="8" cm="1">
        <f t="array" ref="AN272">IF(OR($AL272="",$Z272=""),0,SUMPRODUCT(--($C$2:$C$528=$C272),--($D$2:$D$528=$D272),$Z$2:$Z$528,$AL$2:$AL$528)/SUMIFS($Z$2:$Z$528,$C$2:$C$528,$C272,$D$2:$D$528,$D272))</f>
        <v>0</v>
      </c>
      <c r="AO272" s="7" cm="1">
        <f t="array" ref="AO272">_xlfn.XLOOKUP($C272&amp;$D272&amp;$F272,[1]TEAMS!$C$1:$C$844&amp;[1]TEAMS!$D$1:$D$844&amp;[1]TEAMS!$F$1:$F$844,[1]TEAMS!AQ$1:AQ$844,0,0)</f>
        <v>19.600000000000001</v>
      </c>
      <c r="AP272" s="7" cm="1">
        <f t="array" ref="AP272">_xlfn.XLOOKUP($C272&amp;$D272&amp;$F272,[1]TEAMS!$C$1:$C$844&amp;[1]TEAMS!$D$1:$D$844&amp;[1]TEAMS!$F$1:$F$844,[1]TEAMS!AS$1:AS$844,0,0)</f>
        <v>52.400000000000006</v>
      </c>
      <c r="AQ272" s="10" cm="1">
        <f t="array" ref="AQ272">_xlfn.XLOOKUP($C272&amp;$D272&amp;$F272,[1]TEAMS!$C$1:$C$844&amp;[1]TEAMS!$D$1:$D$844&amp;[1]TEAMS!$F$1:$F$844,[1]TEAMS!AT$1:AT$844,0,0)</f>
        <v>9.6999999999999993</v>
      </c>
      <c r="AR272" s="10" cm="1">
        <f t="array" ref="AR272">_xlfn.XLOOKUP($C272&amp;$D272&amp;$F272,[1]TEAMS!$C$1:$C$844&amp;[1]TEAMS!$D$1:$D$844&amp;[1]TEAMS!$F$1:$F$844,[1]TEAMS!AU$1:AU$844,0,0)</f>
        <v>0.9</v>
      </c>
      <c r="AS272" s="10" cm="1">
        <f t="array" ref="AS272">_xlfn.XLOOKUP($C272&amp;$D272&amp;$F272,[1]TEAMS!$C$1:$C$844&amp;[1]TEAMS!$D$1:$D$844&amp;[1]TEAMS!$F$1:$F$844,[1]TEAMS!AV$1:AV$844,0,0)</f>
        <v>0.6</v>
      </c>
      <c r="AT272" s="10" cm="1">
        <f t="array" ref="AT272">_xlfn.XLOOKUP($C272&amp;$D272&amp;$F272,[1]TEAMS!$C$1:$C$844&amp;[1]TEAMS!$D$1:$D$844&amp;[1]TEAMS!$F$1:$F$844,[1]TEAMS!AW$1:AW$844,0,0)</f>
        <v>6.1</v>
      </c>
      <c r="AU272" s="10" cm="1">
        <f t="array" ref="AU272">_xlfn.XLOOKUP($C272&amp;$D272&amp;$F272,[1]TEAMS!$C$1:$C$844&amp;[1]TEAMS!$D$1:$D$844&amp;[1]TEAMS!$F$1:$F$844,[1]TEAMS!AX$1:AX$844,0,0)</f>
        <v>1.5901639344262295</v>
      </c>
      <c r="AV272" s="10" cm="1">
        <f t="array" ref="AV272">_xlfn.XLOOKUP($C272&amp;$D272&amp;$F272,[1]TEAMS!$C$1:$C$844&amp;[1]TEAMS!$D$1:$D$844&amp;[1]TEAMS!$F$1:$F$844,[1]TEAMS!AY$1:AY$844,0,0)</f>
        <v>1.5</v>
      </c>
      <c r="AW272" s="7"/>
      <c r="AX272" s="7"/>
      <c r="BB272" s="1" t="s">
        <v>271</v>
      </c>
      <c r="BC272" s="1">
        <v>2007</v>
      </c>
      <c r="BD272" s="1" t="s">
        <v>178</v>
      </c>
      <c r="BE272" s="7" t="s">
        <v>277</v>
      </c>
      <c r="BH272">
        <v>2889000</v>
      </c>
    </row>
    <row r="273" spans="1:60" x14ac:dyDescent="0.2">
      <c r="A273" s="1" t="str">
        <f t="shared" si="28"/>
        <v>2007-SAS-Fabricio Oberto</v>
      </c>
      <c r="B273" s="1" t="s">
        <v>271</v>
      </c>
      <c r="C273" s="1">
        <v>2007</v>
      </c>
      <c r="D273" s="1" t="s">
        <v>178</v>
      </c>
      <c r="E273" s="1" t="str">
        <f t="shared" si="30"/>
        <v>2007-SAS</v>
      </c>
      <c r="F273" s="7" t="s">
        <v>278</v>
      </c>
      <c r="G273" s="7" cm="1">
        <f t="array" ref="G273">_xlfn.XLOOKUP($C273&amp;$D273&amp;$F273,[1]TEAMS!$C$1:$C$844&amp;[1]TEAMS!$D$1:$D$844&amp;[1]TEAMS!$F$1:$F$844,[1]TEAMS!G$1:G$844,"",0)</f>
        <v>7</v>
      </c>
      <c r="H273" s="7" t="str" cm="1">
        <f t="array" ref="H273">_xlfn.XLOOKUP($C273&amp;$D273&amp;$F273,[1]TEAMS!$C$1:$C$844&amp;[1]TEAMS!$D$1:$D$844&amp;[1]TEAMS!$F$1:$F$844,[1]TEAMS!H$1:H$844,"",0)</f>
        <v>C</v>
      </c>
      <c r="I273" s="8" cm="1">
        <f t="array" ref="I273">_xlfn.XLOOKUP($C273&amp;$D273&amp;$F273,[1]TEAMS!$C$1:$C$844&amp;[1]TEAMS!$D$1:$D$844&amp;[1]TEAMS!$F$1:$F$844,[1]TEAMS!BG$1:BG$844,"",0)</f>
        <v>4.3900000000000006</v>
      </c>
      <c r="J273" s="9">
        <f t="shared" si="31"/>
        <v>4</v>
      </c>
      <c r="K273" s="7" cm="1">
        <f t="array" ref="K273">_xlfn.XLOOKUP($C273&amp;$D273&amp;$F273,[1]TEAMS!$C$1:$C$844&amp;[1]TEAMS!$D$1:$D$844&amp;[1]TEAMS!$F$1:$F$844,[1]TEAMS!J$1:J$844,"",0)</f>
        <v>82</v>
      </c>
      <c r="L273" s="7" cm="1">
        <f t="array" ref="L273">_xlfn.XLOOKUP($C273&amp;$D273&amp;$F273,[1]TEAMS!$C$1:$C$844&amp;[1]TEAMS!$D$1:$D$844&amp;[1]TEAMS!$F$1:$F$844,[1]TEAMS!L$1:L$844,"",0)</f>
        <v>245</v>
      </c>
      <c r="M273" s="10" cm="1">
        <f t="array" ref="M273">_xlfn.XLOOKUP($C273&amp;$D273&amp;$F273,[1]TEAMS!$C$1:$C$844&amp;[1]TEAMS!$D$1:$D$844&amp;[1]TEAMS!$F$1:$F$844,[1]TEAMS!N$1:N$844,"",0)</f>
        <v>25.613009782536846</v>
      </c>
      <c r="N273" s="7" cm="1">
        <f t="array" ref="N273">_xlfn.XLOOKUP($C273&amp;$D273&amp;$F273,[1]TEAMS!$C$1:$C$844&amp;[1]TEAMS!$D$1:$D$844&amp;[1]TEAMS!$F$1:$F$844,[1]TEAMS!O$1:O$844,"",0)</f>
        <v>88</v>
      </c>
      <c r="O273" s="11" cm="1">
        <f t="array" ref="O273">_xlfn.XLOOKUP($C273&amp;$D273&amp;$F273,[1]TEAMS!$C$1:$C$844&amp;[1]TEAMS!$D$1:$D$844&amp;[1]TEAMS!$F$1:$F$844,[1]TEAMS!P$1:P$844,"",0)</f>
        <v>1.0731707317073171</v>
      </c>
      <c r="P273" s="10" cm="1">
        <f t="array" ref="P273">_xlfn.XLOOKUP($C273&amp;$D273&amp;$F273,[1]TEAMS!$C$1:$C$844&amp;[1]TEAMS!$D$1:$D$844&amp;[1]TEAMS!$F$1:$F$844,[1]TEAMS!R$1:R$844,"",0)</f>
        <v>32.230555555555554</v>
      </c>
      <c r="Q273" s="7" t="str" cm="1">
        <f t="array" ref="Q273">_xlfn.XLOOKUP($C273&amp;$D273&amp;$F273,[1]TEAMS!$C$1:$C$844&amp;[1]TEAMS!$D$1:$D$844&amp;[1]TEAMS!$F$1:$F$844,[1]TEAMS!S$1:S$844,"",0)</f>
        <v>ar</v>
      </c>
      <c r="R273" s="7" t="str" cm="1">
        <f t="array" ref="R273">_xlfn.XLOOKUP($C273&amp;$D273&amp;$F273,[1]TEAMS!$C$1:$C$844&amp;[1]TEAMS!$D$1:$D$844&amp;[1]TEAMS!$F$1:$F$844,[1]TEAMS!T$1:T$844,"",0)</f>
        <v>Argentina</v>
      </c>
      <c r="S273" s="7" t="str" cm="1">
        <f t="array" ref="S273">_xlfn.XLOOKUP($C273&amp;$D273&amp;$F273,[1]TEAMS!$C$1:$C$844&amp;[1]TEAMS!$D$1:$D$844&amp;[1]TEAMS!$F$1:$F$844,[1]TEAMS!U$1:U$844,"",0)</f>
        <v>South America</v>
      </c>
      <c r="T273" s="7" t="str" cm="1">
        <f t="array" ref="T273">_xlfn.XLOOKUP($C273&amp;$D273&amp;$F273,[1]TEAMS!$C$1:$C$844&amp;[1]TEAMS!$D$1:$D$844&amp;[1]TEAMS!$F$1:$F$844,[1]TEAMS!V$1:V$844,"",0)</f>
        <v>Americas</v>
      </c>
      <c r="U273" s="7" cm="1">
        <f t="array" ref="U273">_xlfn.XLOOKUP($C273&amp;$D273&amp;$F273,[1]TEAMS!$C$1:$C$844&amp;[1]TEAMS!$D$1:$D$844&amp;[1]TEAMS!$F$1:$F$844,[1]TEAMS!W$1:W$844,"",0)</f>
        <v>1</v>
      </c>
      <c r="V273" s="7" t="str" cm="1">
        <f t="array" ref="V273">_xlfn.XLOOKUP($C273&amp;$D273&amp;$F273,[1]TEAMS!$C$1:$C$844&amp;[1]TEAMS!$D$1:$D$844&amp;[1]TEAMS!$F$1:$F$844,[1]TEAMS!Z$1:Z$844,"",0)</f>
        <v>INTERNATIONAL</v>
      </c>
      <c r="W273" s="7" t="str" cm="1">
        <f t="array" ref="W273">_xlfn.XLOOKUP($C273&amp;$D273&amp;$F273,[1]TEAMS!$C$1:$C$844&amp;[1]TEAMS!$D$1:$D$844&amp;[1]TEAMS!$F$1:$F$844,[1]TEAMS!X$1:X$844,"",0)</f>
        <v>INT'L</v>
      </c>
      <c r="X273" s="7" cm="1">
        <f t="array" ref="X273">_xlfn.XLOOKUP($C273&amp;$D273&amp;$F273,[1]TEAMS!$C$1:$C$844&amp;[1]TEAMS!$D$1:$D$844&amp;[1]TEAMS!$F$1:$F$844,[1]TEAMS!AF$1:AF$844,"",0)</f>
        <v>2500000</v>
      </c>
      <c r="Y273" s="8" cm="1">
        <f t="array" ref="Y273">_xlfn.XLOOKUP($C273&amp;$D273&amp;$F273,[1]TEAMS!$C$1:$C$844&amp;[1]TEAMS!$D$1:$D$844&amp;[1]TEAMS!$F$1:$F$844,[1]TEAMS!AG$1:AG$844,"",0)</f>
        <v>3.8078225469397903E-2</v>
      </c>
      <c r="Z273" s="7" cm="1">
        <f t="array" ref="Z273">_xlfn.XLOOKUP($C273&amp;$D273&amp;$F273,[1]TEAMS!$C$1:$C$844&amp;[1]TEAMS!$D$1:$D$844&amp;[1]TEAMS!$F$1:$F$844,[1]TEAMS!AJ$1:AJ$844,"",0)</f>
        <v>1365</v>
      </c>
      <c r="AA273" s="7" cm="1">
        <f t="array" ref="AA273">_xlfn.XLOOKUP($C273&amp;$D273&amp;$F273,[1]TEAMS!$C$1:$C$844&amp;[1]TEAMS!$D$1:$D$844&amp;[1]TEAMS!$F$1:$F$844,[1]TEAMS!AR$1:AR$844,"",0)</f>
        <v>9.6</v>
      </c>
      <c r="AB273" s="8">
        <f t="shared" si="29"/>
        <v>0.66255435332187274</v>
      </c>
      <c r="AC273" s="7" cm="1">
        <f t="array" ref="AC273">_xlfn.XLOOKUP($C273&amp;$D273&amp;$F273,[1]TEAMS!$C$1:$C$844&amp;[1]TEAMS!$D$1:$D$844&amp;[1]TEAMS!$F$1:$F$844,[1]TEAMS!AL$1:AL$844,0,0)</f>
        <v>1.6</v>
      </c>
      <c r="AD273" s="7" cm="1">
        <f t="array" ref="AD273">_xlfn.XLOOKUP($C273&amp;$D273&amp;$F273,[1]TEAMS!$C$1:$C$844&amp;[1]TEAMS!$D$1:$D$844&amp;[1]TEAMS!$F$1:$F$844,[1]TEAMS!AM$1:AM$844,0,0)</f>
        <v>2.5</v>
      </c>
      <c r="AE273" s="7" cm="1">
        <f t="array" ref="AE273">_xlfn.XLOOKUP($C273&amp;$D273&amp;$F273,[1]TEAMS!$C$1:$C$844&amp;[1]TEAMS!$D$1:$D$844&amp;[1]TEAMS!$F$1:$F$844,[1]TEAMS!AN$1:AN$844,0,0)</f>
        <v>4.0999999999999996</v>
      </c>
      <c r="AF273" s="7"/>
      <c r="AG273" s="8">
        <f t="shared" si="32"/>
        <v>0.60975609756097571</v>
      </c>
      <c r="AH273" s="8" cm="1">
        <f t="array" ref="AH273">IF(OR($AE273="",$Z273=""),0,SUMPRODUCT(--($C$2:$C$528=$C273),--($D$2:$D$528=$D273),$Z$2:$Z$528,$AE$2:$AE$528)/SUMIFS($Z$2:$Z$528,$C$2:$C$528,$C273,$D$2:$D$528,$D273))</f>
        <v>6.4595307917888576</v>
      </c>
      <c r="AI273" s="7" cm="1">
        <f t="array" ref="AI273">_xlfn.XLOOKUP($C273&amp;$D273&amp;$F273,[1]TEAMS!$C$1:$C$844&amp;[1]TEAMS!$D$1:$D$844&amp;[1]TEAMS!$F$1:$F$844,[1]TEAMS!AO$1:AO$844,"",0)</f>
        <v>-0.4</v>
      </c>
      <c r="AJ273" s="8">
        <f t="shared" si="33"/>
        <v>-6.25</v>
      </c>
      <c r="AK273" s="8" cm="1">
        <f t="array" ref="AK273">IF(OR($AI273="",$Z273=""),0,SUMPRODUCT(--($C$2:$C$528=$C273),--($D$2:$D$528=$D273),$Z$2:$Z$528,$AI$2:$AI$528)/SUMIFS($Z$2:$Z$528,$C$2:$C$528,$C273,$D$2:$D$528,$D273))</f>
        <v>2.1879411467286887</v>
      </c>
      <c r="AL273" s="7" t="str" cm="1">
        <f t="array" ref="AL273">_xlfn.XLOOKUP($C273&amp;$D273&amp;$F273,[1]TEAMS!$C$1:$C$844&amp;[1]TEAMS!$D$1:$D$844&amp;[1]TEAMS!$F$1:$F$844,[1]TEAMS!AP$1:AP$844,"",0)</f>
        <v/>
      </c>
      <c r="AM273" s="8" t="str">
        <f t="shared" si="34"/>
        <v/>
      </c>
      <c r="AN273" s="8" cm="1">
        <f t="array" ref="AN273">IF(OR($AL273="",$Z273=""),0,SUMPRODUCT(--($C$2:$C$528=$C273),--($D$2:$D$528=$D273),$Z$2:$Z$528,$AL$2:$AL$528)/SUMIFS($Z$2:$Z$528,$C$2:$C$528,$C273,$D$2:$D$528,$D273))</f>
        <v>0</v>
      </c>
      <c r="AO273" s="7" cm="1">
        <f t="array" ref="AO273">_xlfn.XLOOKUP($C273&amp;$D273&amp;$F273,[1]TEAMS!$C$1:$C$844&amp;[1]TEAMS!$D$1:$D$844&amp;[1]TEAMS!$F$1:$F$844,[1]TEAMS!AQ$1:AQ$844,0,0)</f>
        <v>12.9</v>
      </c>
      <c r="AP273" s="7" cm="1">
        <f t="array" ref="AP273">_xlfn.XLOOKUP($C273&amp;$D273&amp;$F273,[1]TEAMS!$C$1:$C$844&amp;[1]TEAMS!$D$1:$D$844&amp;[1]TEAMS!$F$1:$F$844,[1]TEAMS!AS$1:AS$844,0,0)</f>
        <v>57.499999999999993</v>
      </c>
      <c r="AQ273" s="10" cm="1">
        <f t="array" ref="AQ273">_xlfn.XLOOKUP($C273&amp;$D273&amp;$F273,[1]TEAMS!$C$1:$C$844&amp;[1]TEAMS!$D$1:$D$844&amp;[1]TEAMS!$F$1:$F$844,[1]TEAMS!AT$1:AT$844,0,0)</f>
        <v>7.8</v>
      </c>
      <c r="AR273" s="10" cm="1">
        <f t="array" ref="AR273">_xlfn.XLOOKUP($C273&amp;$D273&amp;$F273,[1]TEAMS!$C$1:$C$844&amp;[1]TEAMS!$D$1:$D$844&amp;[1]TEAMS!$F$1:$F$844,[1]TEAMS!AU$1:AU$844,0,0)</f>
        <v>1</v>
      </c>
      <c r="AS273" s="10" cm="1">
        <f t="array" ref="AS273">_xlfn.XLOOKUP($C273&amp;$D273&amp;$F273,[1]TEAMS!$C$1:$C$844&amp;[1]TEAMS!$D$1:$D$844&amp;[1]TEAMS!$F$1:$F$844,[1]TEAMS!AV$1:AV$844,0,0)</f>
        <v>1.3</v>
      </c>
      <c r="AT273" s="10" cm="1">
        <f t="array" ref="AT273">_xlfn.XLOOKUP($C273&amp;$D273&amp;$F273,[1]TEAMS!$C$1:$C$844&amp;[1]TEAMS!$D$1:$D$844&amp;[1]TEAMS!$F$1:$F$844,[1]TEAMS!AW$1:AW$844,0,0)</f>
        <v>18.5</v>
      </c>
      <c r="AU273" s="10" cm="1">
        <f t="array" ref="AU273">_xlfn.XLOOKUP($C273&amp;$D273&amp;$F273,[1]TEAMS!$C$1:$C$844&amp;[1]TEAMS!$D$1:$D$844&amp;[1]TEAMS!$F$1:$F$844,[1]TEAMS!AX$1:AX$844,0,0)</f>
        <v>0.42162162162162159</v>
      </c>
      <c r="AV273" s="10" cm="1">
        <f t="array" ref="AV273">_xlfn.XLOOKUP($C273&amp;$D273&amp;$F273,[1]TEAMS!$C$1:$C$844&amp;[1]TEAMS!$D$1:$D$844&amp;[1]TEAMS!$F$1:$F$844,[1]TEAMS!AY$1:AY$844,0,0)</f>
        <v>2.2999999999999998</v>
      </c>
      <c r="AW273" s="7"/>
      <c r="AX273" s="7"/>
      <c r="BB273" s="1" t="s">
        <v>271</v>
      </c>
      <c r="BC273" s="1">
        <v>2007</v>
      </c>
      <c r="BD273" s="1" t="s">
        <v>178</v>
      </c>
      <c r="BE273" s="7" t="s">
        <v>278</v>
      </c>
      <c r="BH273">
        <v>2500000</v>
      </c>
    </row>
    <row r="274" spans="1:60" x14ac:dyDescent="0.2">
      <c r="A274" s="1" t="str">
        <f t="shared" si="28"/>
        <v>2007-SAS-Jackie Butler</v>
      </c>
      <c r="B274" s="1" t="s">
        <v>271</v>
      </c>
      <c r="C274" s="1">
        <v>2007</v>
      </c>
      <c r="D274" s="1" t="s">
        <v>178</v>
      </c>
      <c r="E274" s="1" t="str">
        <f t="shared" si="30"/>
        <v>2007-SAS</v>
      </c>
      <c r="F274" s="7" t="s">
        <v>279</v>
      </c>
      <c r="G274" s="7" cm="1">
        <f t="array" ref="G274">_xlfn.XLOOKUP($C274&amp;$D274&amp;$F274,[1]TEAMS!$C$1:$C$844&amp;[1]TEAMS!$D$1:$D$844&amp;[1]TEAMS!$F$1:$F$844,[1]TEAMS!G$1:G$844,"",0)</f>
        <v>45</v>
      </c>
      <c r="H274" s="7" t="str" cm="1">
        <f t="array" ref="H274">_xlfn.XLOOKUP($C274&amp;$D274&amp;$F274,[1]TEAMS!$C$1:$C$844&amp;[1]TEAMS!$D$1:$D$844&amp;[1]TEAMS!$F$1:$F$844,[1]TEAMS!H$1:H$844,"",0)</f>
        <v>C</v>
      </c>
      <c r="I274" s="8" cm="1">
        <f t="array" ref="I274">_xlfn.XLOOKUP($C274&amp;$D274&amp;$F274,[1]TEAMS!$C$1:$C$844&amp;[1]TEAMS!$D$1:$D$844&amp;[1]TEAMS!$F$1:$F$844,[1]TEAMS!BG$1:BG$844,"",0)</f>
        <v>4.5999999999999996</v>
      </c>
      <c r="J274" s="9">
        <f t="shared" si="31"/>
        <v>5</v>
      </c>
      <c r="K274" s="7" cm="1">
        <f t="array" ref="K274">_xlfn.XLOOKUP($C274&amp;$D274&amp;$F274,[1]TEAMS!$C$1:$C$844&amp;[1]TEAMS!$D$1:$D$844&amp;[1]TEAMS!$F$1:$F$844,[1]TEAMS!J$1:J$844,"",0)</f>
        <v>82</v>
      </c>
      <c r="L274" s="7" cm="1">
        <f t="array" ref="L274">_xlfn.XLOOKUP($C274&amp;$D274&amp;$F274,[1]TEAMS!$C$1:$C$844&amp;[1]TEAMS!$D$1:$D$844&amp;[1]TEAMS!$F$1:$F$844,[1]TEAMS!L$1:L$844,"",0)</f>
        <v>250</v>
      </c>
      <c r="M274" s="10" cm="1">
        <f t="array" ref="M274">_xlfn.XLOOKUP($C274&amp;$D274&amp;$F274,[1]TEAMS!$C$1:$C$844&amp;[1]TEAMS!$D$1:$D$844&amp;[1]TEAMS!$F$1:$F$844,[1]TEAMS!N$1:N$844,"",0)</f>
        <v>26.135724267894741</v>
      </c>
      <c r="N274" s="7" cm="1">
        <f t="array" ref="N274">_xlfn.XLOOKUP($C274&amp;$D274&amp;$F274,[1]TEAMS!$C$1:$C$844&amp;[1]TEAMS!$D$1:$D$844&amp;[1]TEAMS!$F$1:$F$844,[1]TEAMS!O$1:O$844,"",0)</f>
        <v>86</v>
      </c>
      <c r="O274" s="11" cm="1">
        <f t="array" ref="O274">_xlfn.XLOOKUP($C274&amp;$D274&amp;$F274,[1]TEAMS!$C$1:$C$844&amp;[1]TEAMS!$D$1:$D$844&amp;[1]TEAMS!$F$1:$F$844,[1]TEAMS!P$1:P$844,"",0)</f>
        <v>1.0487804878048781</v>
      </c>
      <c r="P274" s="10" cm="1">
        <f t="array" ref="P274">_xlfn.XLOOKUP($C274&amp;$D274&amp;$F274,[1]TEAMS!$C$1:$C$844&amp;[1]TEAMS!$D$1:$D$844&amp;[1]TEAMS!$F$1:$F$844,[1]TEAMS!R$1:R$844,"",0)</f>
        <v>22.261111111111113</v>
      </c>
      <c r="Q274" s="7" t="str" cm="1">
        <f t="array" ref="Q274">_xlfn.XLOOKUP($C274&amp;$D274&amp;$F274,[1]TEAMS!$C$1:$C$844&amp;[1]TEAMS!$D$1:$D$844&amp;[1]TEAMS!$F$1:$F$844,[1]TEAMS!S$1:S$844,"",0)</f>
        <v>us</v>
      </c>
      <c r="R274" s="7" t="str" cm="1">
        <f t="array" ref="R274">_xlfn.XLOOKUP($C274&amp;$D274&amp;$F274,[1]TEAMS!$C$1:$C$844&amp;[1]TEAMS!$D$1:$D$844&amp;[1]TEAMS!$F$1:$F$844,[1]TEAMS!T$1:T$844,"",0)</f>
        <v>United States</v>
      </c>
      <c r="S274" s="7" t="str" cm="1">
        <f t="array" ref="S274">_xlfn.XLOOKUP($C274&amp;$D274&amp;$F274,[1]TEAMS!$C$1:$C$844&amp;[1]TEAMS!$D$1:$D$844&amp;[1]TEAMS!$F$1:$F$844,[1]TEAMS!U$1:U$844,"",0)</f>
        <v>North America</v>
      </c>
      <c r="T274" s="7" t="str" cm="1">
        <f t="array" ref="T274">_xlfn.XLOOKUP($C274&amp;$D274&amp;$F274,[1]TEAMS!$C$1:$C$844&amp;[1]TEAMS!$D$1:$D$844&amp;[1]TEAMS!$F$1:$F$844,[1]TEAMS!V$1:V$844,"",0)</f>
        <v>Americas</v>
      </c>
      <c r="U274" s="7" cm="1">
        <f t="array" ref="U274">_xlfn.XLOOKUP($C274&amp;$D274&amp;$F274,[1]TEAMS!$C$1:$C$844&amp;[1]TEAMS!$D$1:$D$844&amp;[1]TEAMS!$F$1:$F$844,[1]TEAMS!W$1:W$844,"",0)</f>
        <v>2</v>
      </c>
      <c r="V274" s="7" t="str" cm="1">
        <f t="array" ref="V274">_xlfn.XLOOKUP($C274&amp;$D274&amp;$F274,[1]TEAMS!$C$1:$C$844&amp;[1]TEAMS!$D$1:$D$844&amp;[1]TEAMS!$F$1:$F$844,[1]TEAMS!Z$1:Z$844,"",0)</f>
        <v>HIGH SCHOOL</v>
      </c>
      <c r="W274" s="7" t="str" cm="1">
        <f t="array" ref="W274">_xlfn.XLOOKUP($C274&amp;$D274&amp;$F274,[1]TEAMS!$C$1:$C$844&amp;[1]TEAMS!$D$1:$D$844&amp;[1]TEAMS!$F$1:$F$844,[1]TEAMS!X$1:X$844,"",0)</f>
        <v>H.S.</v>
      </c>
      <c r="X274" s="7" cm="1">
        <f t="array" ref="X274">_xlfn.XLOOKUP($C274&amp;$D274&amp;$F274,[1]TEAMS!$C$1:$C$844&amp;[1]TEAMS!$D$1:$D$844&amp;[1]TEAMS!$F$1:$F$844,[1]TEAMS!AF$1:AF$844,"",0)</f>
        <v>2200000</v>
      </c>
      <c r="Y274" s="8" cm="1">
        <f t="array" ref="Y274">_xlfn.XLOOKUP($C274&amp;$D274&amp;$F274,[1]TEAMS!$C$1:$C$844&amp;[1]TEAMS!$D$1:$D$844&amp;[1]TEAMS!$F$1:$F$844,[1]TEAMS!AG$1:AG$844,"",0)</f>
        <v>3.3508838413070154E-2</v>
      </c>
      <c r="Z274" s="7" cm="1">
        <f t="array" ref="Z274">_xlfn.XLOOKUP($C274&amp;$D274&amp;$F274,[1]TEAMS!$C$1:$C$844&amp;[1]TEAMS!$D$1:$D$844&amp;[1]TEAMS!$F$1:$F$844,[1]TEAMS!AJ$1:AJ$844,"",0)</f>
        <v>103</v>
      </c>
      <c r="AA274" s="7" cm="1">
        <f t="array" ref="AA274">_xlfn.XLOOKUP($C274&amp;$D274&amp;$F274,[1]TEAMS!$C$1:$C$844&amp;[1]TEAMS!$D$1:$D$844&amp;[1]TEAMS!$F$1:$F$844,[1]TEAMS!AR$1:AR$844,"",0)</f>
        <v>16.600000000000001</v>
      </c>
      <c r="AB274" s="8">
        <f t="shared" si="29"/>
        <v>8.6449590454039854E-2</v>
      </c>
      <c r="AC274" s="7" cm="1">
        <f t="array" ref="AC274">_xlfn.XLOOKUP($C274&amp;$D274&amp;$F274,[1]TEAMS!$C$1:$C$844&amp;[1]TEAMS!$D$1:$D$844&amp;[1]TEAMS!$F$1:$F$844,[1]TEAMS!AL$1:AL$844,0,0)</f>
        <v>-0.1</v>
      </c>
      <c r="AD274" s="7" cm="1">
        <f t="array" ref="AD274">_xlfn.XLOOKUP($C274&amp;$D274&amp;$F274,[1]TEAMS!$C$1:$C$844&amp;[1]TEAMS!$D$1:$D$844&amp;[1]TEAMS!$F$1:$F$844,[1]TEAMS!AM$1:AM$844,0,0)</f>
        <v>0.2</v>
      </c>
      <c r="AE274" s="7" cm="1">
        <f t="array" ref="AE274">_xlfn.XLOOKUP($C274&amp;$D274&amp;$F274,[1]TEAMS!$C$1:$C$844&amp;[1]TEAMS!$D$1:$D$844&amp;[1]TEAMS!$F$1:$F$844,[1]TEAMS!AN$1:AN$844,0,0)</f>
        <v>0.1</v>
      </c>
      <c r="AF274" s="7"/>
      <c r="AG274" s="8">
        <f t="shared" si="32"/>
        <v>22</v>
      </c>
      <c r="AH274" s="8" cm="1">
        <f t="array" ref="AH274">IF(OR($AE274="",$Z274=""),0,SUMPRODUCT(--($C$2:$C$528=$C274),--($D$2:$D$528=$D274),$Z$2:$Z$528,$AE$2:$AE$528)/SUMIFS($Z$2:$Z$528,$C$2:$C$528,$C274,$D$2:$D$528,$D274))</f>
        <v>6.4595307917888576</v>
      </c>
      <c r="AI274" s="7" cm="1">
        <f t="array" ref="AI274">_xlfn.XLOOKUP($C274&amp;$D274&amp;$F274,[1]TEAMS!$C$1:$C$844&amp;[1]TEAMS!$D$1:$D$844&amp;[1]TEAMS!$F$1:$F$844,[1]TEAMS!AO$1:AO$844,"",0)</f>
        <v>-5.6</v>
      </c>
      <c r="AJ274" s="8">
        <f t="shared" si="33"/>
        <v>-0.3928571428571429</v>
      </c>
      <c r="AK274" s="8" cm="1">
        <f t="array" ref="AK274">IF(OR($AI274="",$Z274=""),0,SUMPRODUCT(--($C$2:$C$528=$C274),--($D$2:$D$528=$D274),$Z$2:$Z$528,$AI$2:$AI$528)/SUMIFS($Z$2:$Z$528,$C$2:$C$528,$C274,$D$2:$D$528,$D274))</f>
        <v>2.1879411467286887</v>
      </c>
      <c r="AL274" s="7" t="str" cm="1">
        <f t="array" ref="AL274">_xlfn.XLOOKUP($C274&amp;$D274&amp;$F274,[1]TEAMS!$C$1:$C$844&amp;[1]TEAMS!$D$1:$D$844&amp;[1]TEAMS!$F$1:$F$844,[1]TEAMS!AP$1:AP$844,"",0)</f>
        <v/>
      </c>
      <c r="AM274" s="8" t="str">
        <f t="shared" si="34"/>
        <v/>
      </c>
      <c r="AN274" s="8" cm="1">
        <f t="array" ref="AN274">IF(OR($AL274="",$Z274=""),0,SUMPRODUCT(--($C$2:$C$528=$C274),--($D$2:$D$528=$D274),$Z$2:$Z$528,$AL$2:$AL$528)/SUMIFS($Z$2:$Z$528,$C$2:$C$528,$C274,$D$2:$D$528,$D274))</f>
        <v>0</v>
      </c>
      <c r="AO274" s="7" cm="1">
        <f t="array" ref="AO274">_xlfn.XLOOKUP($C274&amp;$D274&amp;$F274,[1]TEAMS!$C$1:$C$844&amp;[1]TEAMS!$D$1:$D$844&amp;[1]TEAMS!$F$1:$F$844,[1]TEAMS!AQ$1:AQ$844,0,0)</f>
        <v>22.8</v>
      </c>
      <c r="AP274" s="7" cm="1">
        <f t="array" ref="AP274">_xlfn.XLOOKUP($C274&amp;$D274&amp;$F274,[1]TEAMS!$C$1:$C$844&amp;[1]TEAMS!$D$1:$D$844&amp;[1]TEAMS!$F$1:$F$844,[1]TEAMS!AS$1:AS$844,0,0)</f>
        <v>52</v>
      </c>
      <c r="AQ274" s="10" cm="1">
        <f t="array" ref="AQ274">_xlfn.XLOOKUP($C274&amp;$D274&amp;$F274,[1]TEAMS!$C$1:$C$844&amp;[1]TEAMS!$D$1:$D$844&amp;[1]TEAMS!$F$1:$F$844,[1]TEAMS!AT$1:AT$844,0,0)</f>
        <v>8.1</v>
      </c>
      <c r="AR274" s="10" cm="1">
        <f t="array" ref="AR274">_xlfn.XLOOKUP($C274&amp;$D274&amp;$F274,[1]TEAMS!$C$1:$C$844&amp;[1]TEAMS!$D$1:$D$844&amp;[1]TEAMS!$F$1:$F$844,[1]TEAMS!AU$1:AU$844,0,0)</f>
        <v>1</v>
      </c>
      <c r="AS274" s="10" cm="1">
        <f t="array" ref="AS274">_xlfn.XLOOKUP($C274&amp;$D274&amp;$F274,[1]TEAMS!$C$1:$C$844&amp;[1]TEAMS!$D$1:$D$844&amp;[1]TEAMS!$F$1:$F$844,[1]TEAMS!AV$1:AV$844,0,0)</f>
        <v>0</v>
      </c>
      <c r="AT274" s="10" cm="1">
        <f t="array" ref="AT274">_xlfn.XLOOKUP($C274&amp;$D274&amp;$F274,[1]TEAMS!$C$1:$C$844&amp;[1]TEAMS!$D$1:$D$844&amp;[1]TEAMS!$F$1:$F$844,[1]TEAMS!AW$1:AW$844,0,0)</f>
        <v>20.2</v>
      </c>
      <c r="AU274" s="10" cm="1">
        <f t="array" ref="AU274">_xlfn.XLOOKUP($C274&amp;$D274&amp;$F274,[1]TEAMS!$C$1:$C$844&amp;[1]TEAMS!$D$1:$D$844&amp;[1]TEAMS!$F$1:$F$844,[1]TEAMS!AX$1:AX$844,0,0)</f>
        <v>0.40099009900990101</v>
      </c>
      <c r="AV274" s="10" cm="1">
        <f t="array" ref="AV274">_xlfn.XLOOKUP($C274&amp;$D274&amp;$F274,[1]TEAMS!$C$1:$C$844&amp;[1]TEAMS!$D$1:$D$844&amp;[1]TEAMS!$F$1:$F$844,[1]TEAMS!AY$1:AY$844,0,0)</f>
        <v>1</v>
      </c>
      <c r="AW274" s="7"/>
      <c r="AX274" s="7"/>
      <c r="BB274" s="1" t="s">
        <v>271</v>
      </c>
      <c r="BC274" s="1">
        <v>2007</v>
      </c>
      <c r="BD274" s="1" t="s">
        <v>178</v>
      </c>
      <c r="BE274" s="7" t="s">
        <v>279</v>
      </c>
      <c r="BH274">
        <v>2200000</v>
      </c>
    </row>
    <row r="275" spans="1:60" x14ac:dyDescent="0.2">
      <c r="A275" s="1" t="str">
        <f t="shared" si="28"/>
        <v>2007-SAS-Matt Bonner</v>
      </c>
      <c r="B275" s="1" t="s">
        <v>271</v>
      </c>
      <c r="C275" s="1">
        <v>2007</v>
      </c>
      <c r="D275" s="1" t="s">
        <v>178</v>
      </c>
      <c r="E275" s="1" t="str">
        <f t="shared" si="30"/>
        <v>2007-SAS</v>
      </c>
      <c r="F275" s="7" t="s">
        <v>184</v>
      </c>
      <c r="G275" s="7" cm="1">
        <f t="array" ref="G275">_xlfn.XLOOKUP($C275&amp;$D275&amp;$F275,[1]TEAMS!$C$1:$C$844&amp;[1]TEAMS!$D$1:$D$844&amp;[1]TEAMS!$F$1:$F$844,[1]TEAMS!G$1:G$844,"",0)</f>
        <v>15</v>
      </c>
      <c r="H275" s="7" t="str" cm="1">
        <f t="array" ref="H275">_xlfn.XLOOKUP($C275&amp;$D275&amp;$F275,[1]TEAMS!$C$1:$C$844&amp;[1]TEAMS!$D$1:$D$844&amp;[1]TEAMS!$F$1:$F$844,[1]TEAMS!H$1:H$844,"",0)</f>
        <v>PF</v>
      </c>
      <c r="I275" s="8" cm="1">
        <f t="array" ref="I275">_xlfn.XLOOKUP($C275&amp;$D275&amp;$F275,[1]TEAMS!$C$1:$C$844&amp;[1]TEAMS!$D$1:$D$844&amp;[1]TEAMS!$F$1:$F$844,[1]TEAMS!BG$1:BG$844,"",0)</f>
        <v>3.95</v>
      </c>
      <c r="J275" s="9">
        <f t="shared" si="31"/>
        <v>4</v>
      </c>
      <c r="K275" s="7" cm="1">
        <f t="array" ref="K275">_xlfn.XLOOKUP($C275&amp;$D275&amp;$F275,[1]TEAMS!$C$1:$C$844&amp;[1]TEAMS!$D$1:$D$844&amp;[1]TEAMS!$F$1:$F$844,[1]TEAMS!J$1:J$844,"",0)</f>
        <v>82</v>
      </c>
      <c r="L275" s="7" cm="1">
        <f t="array" ref="L275">_xlfn.XLOOKUP($C275&amp;$D275&amp;$F275,[1]TEAMS!$C$1:$C$844&amp;[1]TEAMS!$D$1:$D$844&amp;[1]TEAMS!$F$1:$F$844,[1]TEAMS!L$1:L$844,"",0)</f>
        <v>235</v>
      </c>
      <c r="M275" s="10" cm="1">
        <f t="array" ref="M275">_xlfn.XLOOKUP($C275&amp;$D275&amp;$F275,[1]TEAMS!$C$1:$C$844&amp;[1]TEAMS!$D$1:$D$844&amp;[1]TEAMS!$F$1:$F$844,[1]TEAMS!N$1:N$844,"",0)</f>
        <v>24.567580811821056</v>
      </c>
      <c r="N275" s="7" cm="1">
        <f t="array" ref="N275">_xlfn.XLOOKUP($C275&amp;$D275&amp;$F275,[1]TEAMS!$C$1:$C$844&amp;[1]TEAMS!$D$1:$D$844&amp;[1]TEAMS!$F$1:$F$844,[1]TEAMS!O$1:O$844,"",0)</f>
        <v>81</v>
      </c>
      <c r="O275" s="11" cm="1">
        <f t="array" ref="O275">_xlfn.XLOOKUP($C275&amp;$D275&amp;$F275,[1]TEAMS!$C$1:$C$844&amp;[1]TEAMS!$D$1:$D$844&amp;[1]TEAMS!$F$1:$F$844,[1]TEAMS!P$1:P$844,"",0)</f>
        <v>0.98780487804878048</v>
      </c>
      <c r="P275" s="10" cm="1">
        <f t="array" ref="P275">_xlfn.XLOOKUP($C275&amp;$D275&amp;$F275,[1]TEAMS!$C$1:$C$844&amp;[1]TEAMS!$D$1:$D$844&amp;[1]TEAMS!$F$1:$F$844,[1]TEAMS!R$1:R$844,"",0)</f>
        <v>27.191666666666666</v>
      </c>
      <c r="Q275" s="7" t="str" cm="1">
        <f t="array" ref="Q275">_xlfn.XLOOKUP($C275&amp;$D275&amp;$F275,[1]TEAMS!$C$1:$C$844&amp;[1]TEAMS!$D$1:$D$844&amp;[1]TEAMS!$F$1:$F$844,[1]TEAMS!S$1:S$844,"",0)</f>
        <v>us</v>
      </c>
      <c r="R275" s="7" t="str" cm="1">
        <f t="array" ref="R275">_xlfn.XLOOKUP($C275&amp;$D275&amp;$F275,[1]TEAMS!$C$1:$C$844&amp;[1]TEAMS!$D$1:$D$844&amp;[1]TEAMS!$F$1:$F$844,[1]TEAMS!T$1:T$844,"",0)</f>
        <v>United States</v>
      </c>
      <c r="S275" s="7" t="str" cm="1">
        <f t="array" ref="S275">_xlfn.XLOOKUP($C275&amp;$D275&amp;$F275,[1]TEAMS!$C$1:$C$844&amp;[1]TEAMS!$D$1:$D$844&amp;[1]TEAMS!$F$1:$F$844,[1]TEAMS!U$1:U$844,"",0)</f>
        <v>North America</v>
      </c>
      <c r="T275" s="7" t="str" cm="1">
        <f t="array" ref="T275">_xlfn.XLOOKUP($C275&amp;$D275&amp;$F275,[1]TEAMS!$C$1:$C$844&amp;[1]TEAMS!$D$1:$D$844&amp;[1]TEAMS!$F$1:$F$844,[1]TEAMS!V$1:V$844,"",0)</f>
        <v>Americas</v>
      </c>
      <c r="U275" s="7" cm="1">
        <f t="array" ref="U275">_xlfn.XLOOKUP($C275&amp;$D275&amp;$F275,[1]TEAMS!$C$1:$C$844&amp;[1]TEAMS!$D$1:$D$844&amp;[1]TEAMS!$F$1:$F$844,[1]TEAMS!W$1:W$844,"",0)</f>
        <v>2</v>
      </c>
      <c r="V275" s="7" t="str" cm="1">
        <f t="array" ref="V275">_xlfn.XLOOKUP($C275&amp;$D275&amp;$F275,[1]TEAMS!$C$1:$C$844&amp;[1]TEAMS!$D$1:$D$844&amp;[1]TEAMS!$F$1:$F$844,[1]TEAMS!Z$1:Z$844,"",0)</f>
        <v>Florida</v>
      </c>
      <c r="W275" s="7" t="str" cm="1">
        <f t="array" ref="W275">_xlfn.XLOOKUP($C275&amp;$D275&amp;$F275,[1]TEAMS!$C$1:$C$844&amp;[1]TEAMS!$D$1:$D$844&amp;[1]TEAMS!$F$1:$F$844,[1]TEAMS!X$1:X$844,"",0)</f>
        <v>SEC</v>
      </c>
      <c r="X275" s="7" cm="1">
        <f t="array" ref="X275">_xlfn.XLOOKUP($C275&amp;$D275&amp;$F275,[1]TEAMS!$C$1:$C$844&amp;[1]TEAMS!$D$1:$D$844&amp;[1]TEAMS!$F$1:$F$844,[1]TEAMS!AF$1:AF$844,"",0)</f>
        <v>2000000</v>
      </c>
      <c r="Y275" s="8" cm="1">
        <f t="array" ref="Y275">_xlfn.XLOOKUP($C275&amp;$D275&amp;$F275,[1]TEAMS!$C$1:$C$844&amp;[1]TEAMS!$D$1:$D$844&amp;[1]TEAMS!$F$1:$F$844,[1]TEAMS!AG$1:AG$844,"",0)</f>
        <v>3.0462580375518321E-2</v>
      </c>
      <c r="Z275" s="7" cm="1">
        <f t="array" ref="Z275">_xlfn.XLOOKUP($C275&amp;$D275&amp;$F275,[1]TEAMS!$C$1:$C$844&amp;[1]TEAMS!$D$1:$D$844&amp;[1]TEAMS!$F$1:$F$844,[1]TEAMS!AJ$1:AJ$844,"",0)</f>
        <v>653</v>
      </c>
      <c r="AA275" s="7" cm="1">
        <f t="array" ref="AA275">_xlfn.XLOOKUP($C275&amp;$D275&amp;$F275,[1]TEAMS!$C$1:$C$844&amp;[1]TEAMS!$D$1:$D$844&amp;[1]TEAMS!$F$1:$F$844,[1]TEAMS!AR$1:AR$844,"",0)</f>
        <v>21.4</v>
      </c>
      <c r="AB275" s="8">
        <f t="shared" si="29"/>
        <v>0.70655273536252394</v>
      </c>
      <c r="AC275" s="7" cm="1">
        <f t="array" ref="AC275">_xlfn.XLOOKUP($C275&amp;$D275&amp;$F275,[1]TEAMS!$C$1:$C$844&amp;[1]TEAMS!$D$1:$D$844&amp;[1]TEAMS!$F$1:$F$844,[1]TEAMS!AL$1:AL$844,0,0)</f>
        <v>1.1000000000000001</v>
      </c>
      <c r="AD275" s="7" cm="1">
        <f t="array" ref="AD275">_xlfn.XLOOKUP($C275&amp;$D275&amp;$F275,[1]TEAMS!$C$1:$C$844&amp;[1]TEAMS!$D$1:$D$844&amp;[1]TEAMS!$F$1:$F$844,[1]TEAMS!AM$1:AM$844,0,0)</f>
        <v>1.2</v>
      </c>
      <c r="AE275" s="7" cm="1">
        <f t="array" ref="AE275">_xlfn.XLOOKUP($C275&amp;$D275&amp;$F275,[1]TEAMS!$C$1:$C$844&amp;[1]TEAMS!$D$1:$D$844&amp;[1]TEAMS!$F$1:$F$844,[1]TEAMS!AN$1:AN$844,0,0)</f>
        <v>2.2000000000000002</v>
      </c>
      <c r="AF275" s="7"/>
      <c r="AG275" s="8">
        <f t="shared" si="32"/>
        <v>0.90909090909090906</v>
      </c>
      <c r="AH275" s="8" cm="1">
        <f t="array" ref="AH275">IF(OR($AE275="",$Z275=""),0,SUMPRODUCT(--($C$2:$C$528=$C275),--($D$2:$D$528=$D275),$Z$2:$Z$528,$AE$2:$AE$528)/SUMIFS($Z$2:$Z$528,$C$2:$C$528,$C275,$D$2:$D$528,$D275))</f>
        <v>6.4595307917888576</v>
      </c>
      <c r="AI275" s="7" cm="1">
        <f t="array" ref="AI275">_xlfn.XLOOKUP($C275&amp;$D275&amp;$F275,[1]TEAMS!$C$1:$C$844&amp;[1]TEAMS!$D$1:$D$844&amp;[1]TEAMS!$F$1:$F$844,[1]TEAMS!AO$1:AO$844,"",0)</f>
        <v>0.3</v>
      </c>
      <c r="AJ275" s="8">
        <f t="shared" si="33"/>
        <v>6.666666666666667</v>
      </c>
      <c r="AK275" s="8" cm="1">
        <f t="array" ref="AK275">IF(OR($AI275="",$Z275=""),0,SUMPRODUCT(--($C$2:$C$528=$C275),--($D$2:$D$528=$D275),$Z$2:$Z$528,$AI$2:$AI$528)/SUMIFS($Z$2:$Z$528,$C$2:$C$528,$C275,$D$2:$D$528,$D275))</f>
        <v>2.1879411467286887</v>
      </c>
      <c r="AL275" s="7" t="str" cm="1">
        <f t="array" ref="AL275">_xlfn.XLOOKUP($C275&amp;$D275&amp;$F275,[1]TEAMS!$C$1:$C$844&amp;[1]TEAMS!$D$1:$D$844&amp;[1]TEAMS!$F$1:$F$844,[1]TEAMS!AP$1:AP$844,"",0)</f>
        <v/>
      </c>
      <c r="AM275" s="8" t="str">
        <f t="shared" si="34"/>
        <v/>
      </c>
      <c r="AN275" s="8" cm="1">
        <f t="array" ref="AN275">IF(OR($AL275="",$Z275=""),0,SUMPRODUCT(--($C$2:$C$528=$C275),--($D$2:$D$528=$D275),$Z$2:$Z$528,$AL$2:$AL$528)/SUMIFS($Z$2:$Z$528,$C$2:$C$528,$C275,$D$2:$D$528,$D275))</f>
        <v>0</v>
      </c>
      <c r="AO275" s="7" cm="1">
        <f t="array" ref="AO275">_xlfn.XLOOKUP($C275&amp;$D275&amp;$F275,[1]TEAMS!$C$1:$C$844&amp;[1]TEAMS!$D$1:$D$844&amp;[1]TEAMS!$F$1:$F$844,[1]TEAMS!AQ$1:AQ$844,0,0)</f>
        <v>20.3</v>
      </c>
      <c r="AP275" s="7" cm="1">
        <f t="array" ref="AP275">_xlfn.XLOOKUP($C275&amp;$D275&amp;$F275,[1]TEAMS!$C$1:$C$844&amp;[1]TEAMS!$D$1:$D$844&amp;[1]TEAMS!$F$1:$F$844,[1]TEAMS!AS$1:AS$844,0,0)</f>
        <v>54.2</v>
      </c>
      <c r="AQ275" s="10" cm="1">
        <f t="array" ref="AQ275">_xlfn.XLOOKUP($C275&amp;$D275&amp;$F275,[1]TEAMS!$C$1:$C$844&amp;[1]TEAMS!$D$1:$D$844&amp;[1]TEAMS!$F$1:$F$844,[1]TEAMS!AT$1:AT$844,0,0)</f>
        <v>5.7</v>
      </c>
      <c r="AR275" s="10" cm="1">
        <f t="array" ref="AR275">_xlfn.XLOOKUP($C275&amp;$D275&amp;$F275,[1]TEAMS!$C$1:$C$844&amp;[1]TEAMS!$D$1:$D$844&amp;[1]TEAMS!$F$1:$F$844,[1]TEAMS!AU$1:AU$844,0,0)</f>
        <v>1.4</v>
      </c>
      <c r="AS275" s="10" cm="1">
        <f t="array" ref="AS275">_xlfn.XLOOKUP($C275&amp;$D275&amp;$F275,[1]TEAMS!$C$1:$C$844&amp;[1]TEAMS!$D$1:$D$844&amp;[1]TEAMS!$F$1:$F$844,[1]TEAMS!AV$1:AV$844,0,0)</f>
        <v>1.2</v>
      </c>
      <c r="AT275" s="10" cm="1">
        <f t="array" ref="AT275">_xlfn.XLOOKUP($C275&amp;$D275&amp;$F275,[1]TEAMS!$C$1:$C$844&amp;[1]TEAMS!$D$1:$D$844&amp;[1]TEAMS!$F$1:$F$844,[1]TEAMS!AW$1:AW$844,0,0)</f>
        <v>9</v>
      </c>
      <c r="AU275" s="10" cm="1">
        <f t="array" ref="AU275">_xlfn.XLOOKUP($C275&amp;$D275&amp;$F275,[1]TEAMS!$C$1:$C$844&amp;[1]TEAMS!$D$1:$D$844&amp;[1]TEAMS!$F$1:$F$844,[1]TEAMS!AX$1:AX$844,0,0)</f>
        <v>0.6333333333333333</v>
      </c>
      <c r="AV275" s="10" cm="1">
        <f t="array" ref="AV275">_xlfn.XLOOKUP($C275&amp;$D275&amp;$F275,[1]TEAMS!$C$1:$C$844&amp;[1]TEAMS!$D$1:$D$844&amp;[1]TEAMS!$F$1:$F$844,[1]TEAMS!AY$1:AY$844,0,0)</f>
        <v>2.5999999999999996</v>
      </c>
      <c r="AW275" s="7"/>
      <c r="AX275" s="7"/>
      <c r="BB275" s="1" t="s">
        <v>271</v>
      </c>
      <c r="BC275" s="1">
        <v>2007</v>
      </c>
      <c r="BD275" s="1" t="s">
        <v>178</v>
      </c>
      <c r="BE275" s="7" t="s">
        <v>184</v>
      </c>
      <c r="BH275">
        <v>2000000</v>
      </c>
    </row>
    <row r="276" spans="1:60" x14ac:dyDescent="0.2">
      <c r="A276" s="1" t="str">
        <f t="shared" si="28"/>
        <v>2007-SAS-Jacque Vaughn</v>
      </c>
      <c r="B276" s="1" t="s">
        <v>271</v>
      </c>
      <c r="C276" s="1">
        <v>2007</v>
      </c>
      <c r="D276" s="1" t="s">
        <v>178</v>
      </c>
      <c r="E276" s="1" t="str">
        <f t="shared" si="30"/>
        <v>2007-SAS</v>
      </c>
      <c r="F276" s="7" t="s">
        <v>280</v>
      </c>
      <c r="G276" s="7" cm="1">
        <f t="array" ref="G276">_xlfn.XLOOKUP($C276&amp;$D276&amp;$F276,[1]TEAMS!$C$1:$C$844&amp;[1]TEAMS!$D$1:$D$844&amp;[1]TEAMS!$F$1:$F$844,[1]TEAMS!G$1:G$844,"",0)</f>
        <v>11</v>
      </c>
      <c r="H276" s="7" t="str" cm="1">
        <f t="array" ref="H276">_xlfn.XLOOKUP($C276&amp;$D276&amp;$F276,[1]TEAMS!$C$1:$C$844&amp;[1]TEAMS!$D$1:$D$844&amp;[1]TEAMS!$F$1:$F$844,[1]TEAMS!H$1:H$844,"",0)</f>
        <v>PG</v>
      </c>
      <c r="I276" s="8" cm="1">
        <f t="array" ref="I276">_xlfn.XLOOKUP($C276&amp;$D276&amp;$F276,[1]TEAMS!$C$1:$C$844&amp;[1]TEAMS!$D$1:$D$844&amp;[1]TEAMS!$F$1:$F$844,[1]TEAMS!BG$1:BG$844,"",0)</f>
        <v>1</v>
      </c>
      <c r="J276" s="9">
        <f t="shared" si="31"/>
        <v>1</v>
      </c>
      <c r="K276" s="7" cm="1">
        <f t="array" ref="K276">_xlfn.XLOOKUP($C276&amp;$D276&amp;$F276,[1]TEAMS!$C$1:$C$844&amp;[1]TEAMS!$D$1:$D$844&amp;[1]TEAMS!$F$1:$F$844,[1]TEAMS!J$1:J$844,"",0)</f>
        <v>73</v>
      </c>
      <c r="L276" s="7" cm="1">
        <f t="array" ref="L276">_xlfn.XLOOKUP($C276&amp;$D276&amp;$F276,[1]TEAMS!$C$1:$C$844&amp;[1]TEAMS!$D$1:$D$844&amp;[1]TEAMS!$F$1:$F$844,[1]TEAMS!L$1:L$844,"",0)</f>
        <v>190</v>
      </c>
      <c r="M276" s="10" cm="1">
        <f t="array" ref="M276">_xlfn.XLOOKUP($C276&amp;$D276&amp;$F276,[1]TEAMS!$C$1:$C$844&amp;[1]TEAMS!$D$1:$D$844&amp;[1]TEAMS!$F$1:$F$844,[1]TEAMS!N$1:N$844,"",0)</f>
        <v>25.062830471526816</v>
      </c>
      <c r="N276" s="7" cm="1">
        <f t="array" ref="N276">_xlfn.XLOOKUP($C276&amp;$D276&amp;$F276,[1]TEAMS!$C$1:$C$844&amp;[1]TEAMS!$D$1:$D$844&amp;[1]TEAMS!$F$1:$F$844,[1]TEAMS!O$1:O$844,"",0)</f>
        <v>80</v>
      </c>
      <c r="O276" s="11" cm="1">
        <f t="array" ref="O276">_xlfn.XLOOKUP($C276&amp;$D276&amp;$F276,[1]TEAMS!$C$1:$C$844&amp;[1]TEAMS!$D$1:$D$844&amp;[1]TEAMS!$F$1:$F$844,[1]TEAMS!P$1:P$844,"",0)</f>
        <v>1.095890410958904</v>
      </c>
      <c r="P276" s="10" cm="1">
        <f t="array" ref="P276">_xlfn.XLOOKUP($C276&amp;$D276&amp;$F276,[1]TEAMS!$C$1:$C$844&amp;[1]TEAMS!$D$1:$D$844&amp;[1]TEAMS!$F$1:$F$844,[1]TEAMS!R$1:R$844,"",0)</f>
        <v>32.341666666666669</v>
      </c>
      <c r="Q276" s="7" t="str" cm="1">
        <f t="array" ref="Q276">_xlfn.XLOOKUP($C276&amp;$D276&amp;$F276,[1]TEAMS!$C$1:$C$844&amp;[1]TEAMS!$D$1:$D$844&amp;[1]TEAMS!$F$1:$F$844,[1]TEAMS!S$1:S$844,"",0)</f>
        <v>us</v>
      </c>
      <c r="R276" s="7" t="str" cm="1">
        <f t="array" ref="R276">_xlfn.XLOOKUP($C276&amp;$D276&amp;$F276,[1]TEAMS!$C$1:$C$844&amp;[1]TEAMS!$D$1:$D$844&amp;[1]TEAMS!$F$1:$F$844,[1]TEAMS!T$1:T$844,"",0)</f>
        <v>United States</v>
      </c>
      <c r="S276" s="7" t="str" cm="1">
        <f t="array" ref="S276">_xlfn.XLOOKUP($C276&amp;$D276&amp;$F276,[1]TEAMS!$C$1:$C$844&amp;[1]TEAMS!$D$1:$D$844&amp;[1]TEAMS!$F$1:$F$844,[1]TEAMS!U$1:U$844,"",0)</f>
        <v>North America</v>
      </c>
      <c r="T276" s="7" t="str" cm="1">
        <f t="array" ref="T276">_xlfn.XLOOKUP($C276&amp;$D276&amp;$F276,[1]TEAMS!$C$1:$C$844&amp;[1]TEAMS!$D$1:$D$844&amp;[1]TEAMS!$F$1:$F$844,[1]TEAMS!V$1:V$844,"",0)</f>
        <v>Americas</v>
      </c>
      <c r="U276" s="7" cm="1">
        <f t="array" ref="U276">_xlfn.XLOOKUP($C276&amp;$D276&amp;$F276,[1]TEAMS!$C$1:$C$844&amp;[1]TEAMS!$D$1:$D$844&amp;[1]TEAMS!$F$1:$F$844,[1]TEAMS!W$1:W$844,"",0)</f>
        <v>9</v>
      </c>
      <c r="V276" s="7" t="str" cm="1">
        <f t="array" ref="V276">_xlfn.XLOOKUP($C276&amp;$D276&amp;$F276,[1]TEAMS!$C$1:$C$844&amp;[1]TEAMS!$D$1:$D$844&amp;[1]TEAMS!$F$1:$F$844,[1]TEAMS!Z$1:Z$844,"",0)</f>
        <v>Kansas</v>
      </c>
      <c r="W276" s="7" t="str" cm="1">
        <f t="array" ref="W276">_xlfn.XLOOKUP($C276&amp;$D276&amp;$F276,[1]TEAMS!$C$1:$C$844&amp;[1]TEAMS!$D$1:$D$844&amp;[1]TEAMS!$F$1:$F$844,[1]TEAMS!X$1:X$844,"",0)</f>
        <v>BIG12</v>
      </c>
      <c r="X276" s="7" cm="1">
        <f t="array" ref="X276">_xlfn.XLOOKUP($C276&amp;$D276&amp;$F276,[1]TEAMS!$C$1:$C$844&amp;[1]TEAMS!$D$1:$D$844&amp;[1]TEAMS!$F$1:$F$844,[1]TEAMS!AF$1:AF$844,"",0)</f>
        <v>1071225</v>
      </c>
      <c r="Y276" s="8" cm="1">
        <f t="array" ref="Y276">_xlfn.XLOOKUP($C276&amp;$D276&amp;$F276,[1]TEAMS!$C$1:$C$844&amp;[1]TEAMS!$D$1:$D$844&amp;[1]TEAMS!$F$1:$F$844,[1]TEAMS!AG$1:AG$844,"",0)</f>
        <v>1.6316138831382308E-2</v>
      </c>
      <c r="Z276" s="7" cm="1">
        <f t="array" ref="Z276">_xlfn.XLOOKUP($C276&amp;$D276&amp;$F276,[1]TEAMS!$C$1:$C$844&amp;[1]TEAMS!$D$1:$D$844&amp;[1]TEAMS!$F$1:$F$844,[1]TEAMS!AJ$1:AJ$844,"",0)</f>
        <v>760</v>
      </c>
      <c r="AA276" s="7" cm="1">
        <f t="array" ref="AA276">_xlfn.XLOOKUP($C276&amp;$D276&amp;$F276,[1]TEAMS!$C$1:$C$844&amp;[1]TEAMS!$D$1:$D$844&amp;[1]TEAMS!$F$1:$F$844,[1]TEAMS!AR$1:AR$844,"",0)</f>
        <v>10.3</v>
      </c>
      <c r="AB276" s="8">
        <f t="shared" si="29"/>
        <v>0.39579330569319449</v>
      </c>
      <c r="AC276" s="7" cm="1">
        <f t="array" ref="AC276">_xlfn.XLOOKUP($C276&amp;$D276&amp;$F276,[1]TEAMS!$C$1:$C$844&amp;[1]TEAMS!$D$1:$D$844&amp;[1]TEAMS!$F$1:$F$844,[1]TEAMS!AL$1:AL$844,0,0)</f>
        <v>0.6</v>
      </c>
      <c r="AD276" s="7" cm="1">
        <f t="array" ref="AD276">_xlfn.XLOOKUP($C276&amp;$D276&amp;$F276,[1]TEAMS!$C$1:$C$844&amp;[1]TEAMS!$D$1:$D$844&amp;[1]TEAMS!$F$1:$F$844,[1]TEAMS!AM$1:AM$844,0,0)</f>
        <v>1.2</v>
      </c>
      <c r="AE276" s="7" cm="1">
        <f t="array" ref="AE276">_xlfn.XLOOKUP($C276&amp;$D276&amp;$F276,[1]TEAMS!$C$1:$C$844&amp;[1]TEAMS!$D$1:$D$844&amp;[1]TEAMS!$F$1:$F$844,[1]TEAMS!AN$1:AN$844,0,0)</f>
        <v>1.7</v>
      </c>
      <c r="AF276" s="7"/>
      <c r="AG276" s="8">
        <f t="shared" si="32"/>
        <v>0.63013235294117653</v>
      </c>
      <c r="AH276" s="8" cm="1">
        <f t="array" ref="AH276">IF(OR($AE276="",$Z276=""),0,SUMPRODUCT(--($C$2:$C$528=$C276),--($D$2:$D$528=$D276),$Z$2:$Z$528,$AE$2:$AE$528)/SUMIFS($Z$2:$Z$528,$C$2:$C$528,$C276,$D$2:$D$528,$D276))</f>
        <v>6.4595307917888576</v>
      </c>
      <c r="AI276" s="7" cm="1">
        <f t="array" ref="AI276">_xlfn.XLOOKUP($C276&amp;$D276&amp;$F276,[1]TEAMS!$C$1:$C$844&amp;[1]TEAMS!$D$1:$D$844&amp;[1]TEAMS!$F$1:$F$844,[1]TEAMS!AO$1:AO$844,"",0)</f>
        <v>-0.5</v>
      </c>
      <c r="AJ276" s="8">
        <f t="shared" si="33"/>
        <v>-2.1424500000000002</v>
      </c>
      <c r="AK276" s="8" cm="1">
        <f t="array" ref="AK276">IF(OR($AI276="",$Z276=""),0,SUMPRODUCT(--($C$2:$C$528=$C276),--($D$2:$D$528=$D276),$Z$2:$Z$528,$AI$2:$AI$528)/SUMIFS($Z$2:$Z$528,$C$2:$C$528,$C276,$D$2:$D$528,$D276))</f>
        <v>2.1879411467286887</v>
      </c>
      <c r="AL276" s="7" t="str" cm="1">
        <f t="array" ref="AL276">_xlfn.XLOOKUP($C276&amp;$D276&amp;$F276,[1]TEAMS!$C$1:$C$844&amp;[1]TEAMS!$D$1:$D$844&amp;[1]TEAMS!$F$1:$F$844,[1]TEAMS!AP$1:AP$844,"",0)</f>
        <v/>
      </c>
      <c r="AM276" s="8" t="str">
        <f t="shared" si="34"/>
        <v/>
      </c>
      <c r="AN276" s="8" cm="1">
        <f t="array" ref="AN276">IF(OR($AL276="",$Z276=""),0,SUMPRODUCT(--($C$2:$C$528=$C276),--($D$2:$D$528=$D276),$Z$2:$Z$528,$AL$2:$AL$528)/SUMIFS($Z$2:$Z$528,$C$2:$C$528,$C276,$D$2:$D$528,$D276))</f>
        <v>0</v>
      </c>
      <c r="AO276" s="7" cm="1">
        <f t="array" ref="AO276">_xlfn.XLOOKUP($C276&amp;$D276&amp;$F276,[1]TEAMS!$C$1:$C$844&amp;[1]TEAMS!$D$1:$D$844&amp;[1]TEAMS!$F$1:$F$844,[1]TEAMS!AQ$1:AQ$844,0,0)</f>
        <v>14.7</v>
      </c>
      <c r="AP276" s="7" cm="1">
        <f t="array" ref="AP276">_xlfn.XLOOKUP($C276&amp;$D276&amp;$F276,[1]TEAMS!$C$1:$C$844&amp;[1]TEAMS!$D$1:$D$844&amp;[1]TEAMS!$F$1:$F$844,[1]TEAMS!AS$1:AS$844,0,0)</f>
        <v>49.1</v>
      </c>
      <c r="AQ276" s="10" cm="1">
        <f t="array" ref="AQ276">_xlfn.XLOOKUP($C276&amp;$D276&amp;$F276,[1]TEAMS!$C$1:$C$844&amp;[1]TEAMS!$D$1:$D$844&amp;[1]TEAMS!$F$1:$F$844,[1]TEAMS!AT$1:AT$844,0,0)</f>
        <v>25.9</v>
      </c>
      <c r="AR276" s="10" cm="1">
        <f t="array" ref="AR276">_xlfn.XLOOKUP($C276&amp;$D276&amp;$F276,[1]TEAMS!$C$1:$C$844&amp;[1]TEAMS!$D$1:$D$844&amp;[1]TEAMS!$F$1:$F$844,[1]TEAMS!AU$1:AU$844,0,0)</f>
        <v>1.7</v>
      </c>
      <c r="AS276" s="10" cm="1">
        <f t="array" ref="AS276">_xlfn.XLOOKUP($C276&amp;$D276&amp;$F276,[1]TEAMS!$C$1:$C$844&amp;[1]TEAMS!$D$1:$D$844&amp;[1]TEAMS!$F$1:$F$844,[1]TEAMS!AV$1:AV$844,0,0)</f>
        <v>0.2</v>
      </c>
      <c r="AT276" s="10" cm="1">
        <f t="array" ref="AT276">_xlfn.XLOOKUP($C276&amp;$D276&amp;$F276,[1]TEAMS!$C$1:$C$844&amp;[1]TEAMS!$D$1:$D$844&amp;[1]TEAMS!$F$1:$F$844,[1]TEAMS!AW$1:AW$844,0,0)</f>
        <v>17</v>
      </c>
      <c r="AU276" s="10" cm="1">
        <f t="array" ref="AU276">_xlfn.XLOOKUP($C276&amp;$D276&amp;$F276,[1]TEAMS!$C$1:$C$844&amp;[1]TEAMS!$D$1:$D$844&amp;[1]TEAMS!$F$1:$F$844,[1]TEAMS!AX$1:AX$844,0,0)</f>
        <v>1.5235294117647058</v>
      </c>
      <c r="AV276" s="10" cm="1">
        <f t="array" ref="AV276">_xlfn.XLOOKUP($C276&amp;$D276&amp;$F276,[1]TEAMS!$C$1:$C$844&amp;[1]TEAMS!$D$1:$D$844&amp;[1]TEAMS!$F$1:$F$844,[1]TEAMS!AY$1:AY$844,0,0)</f>
        <v>1.9</v>
      </c>
      <c r="AW276" s="7"/>
      <c r="AX276" s="7"/>
      <c r="BB276" s="1" t="s">
        <v>271</v>
      </c>
      <c r="BC276" s="1">
        <v>2007</v>
      </c>
      <c r="BD276" s="1" t="s">
        <v>178</v>
      </c>
      <c r="BE276" s="7" t="s">
        <v>280</v>
      </c>
      <c r="BH276">
        <v>1071225</v>
      </c>
    </row>
    <row r="277" spans="1:60" x14ac:dyDescent="0.2">
      <c r="A277" s="1" t="str">
        <f t="shared" si="28"/>
        <v>2007-SAS-Beno Udrih</v>
      </c>
      <c r="B277" s="1" t="s">
        <v>271</v>
      </c>
      <c r="C277" s="1">
        <v>2007</v>
      </c>
      <c r="D277" s="1" t="s">
        <v>178</v>
      </c>
      <c r="E277" s="1" t="str">
        <f t="shared" si="30"/>
        <v>2007-SAS</v>
      </c>
      <c r="F277" s="7" t="s">
        <v>281</v>
      </c>
      <c r="G277" s="7" cm="1">
        <f t="array" ref="G277">_xlfn.XLOOKUP($C277&amp;$D277&amp;$F277,[1]TEAMS!$C$1:$C$844&amp;[1]TEAMS!$D$1:$D$844&amp;[1]TEAMS!$F$1:$F$844,[1]TEAMS!G$1:G$844,"",0)</f>
        <v>14</v>
      </c>
      <c r="H277" s="7" t="str" cm="1">
        <f t="array" ref="H277">_xlfn.XLOOKUP($C277&amp;$D277&amp;$F277,[1]TEAMS!$C$1:$C$844&amp;[1]TEAMS!$D$1:$D$844&amp;[1]TEAMS!$F$1:$F$844,[1]TEAMS!H$1:H$844,"",0)</f>
        <v>PG</v>
      </c>
      <c r="I277" s="8" cm="1">
        <f t="array" ref="I277">_xlfn.XLOOKUP($C277&amp;$D277&amp;$F277,[1]TEAMS!$C$1:$C$844&amp;[1]TEAMS!$D$1:$D$844&amp;[1]TEAMS!$F$1:$F$844,[1]TEAMS!BG$1:BG$844,"",0)</f>
        <v>1.24</v>
      </c>
      <c r="J277" s="9">
        <f t="shared" si="31"/>
        <v>1</v>
      </c>
      <c r="K277" s="7" cm="1">
        <f t="array" ref="K277">_xlfn.XLOOKUP($C277&amp;$D277&amp;$F277,[1]TEAMS!$C$1:$C$844&amp;[1]TEAMS!$D$1:$D$844&amp;[1]TEAMS!$F$1:$F$844,[1]TEAMS!J$1:J$844,"",0)</f>
        <v>75</v>
      </c>
      <c r="L277" s="7" cm="1">
        <f t="array" ref="L277">_xlfn.XLOOKUP($C277&amp;$D277&amp;$F277,[1]TEAMS!$C$1:$C$844&amp;[1]TEAMS!$D$1:$D$844&amp;[1]TEAMS!$F$1:$F$844,[1]TEAMS!L$1:L$844,"",0)</f>
        <v>205</v>
      </c>
      <c r="M277" s="10" cm="1">
        <f t="array" ref="M277">_xlfn.XLOOKUP($C277&amp;$D277&amp;$F277,[1]TEAMS!$C$1:$C$844&amp;[1]TEAMS!$D$1:$D$844&amp;[1]TEAMS!$F$1:$F$844,[1]TEAMS!N$1:N$844,"",0)</f>
        <v>25.618492476694374</v>
      </c>
      <c r="N277" s="7" cm="1">
        <f t="array" ref="N277">_xlfn.XLOOKUP($C277&amp;$D277&amp;$F277,[1]TEAMS!$C$1:$C$844&amp;[1]TEAMS!$D$1:$D$844&amp;[1]TEAMS!$F$1:$F$844,[1]TEAMS!O$1:O$844,"",0)</f>
        <v>76</v>
      </c>
      <c r="O277" s="11" cm="1">
        <f t="array" ref="O277">_xlfn.XLOOKUP($C277&amp;$D277&amp;$F277,[1]TEAMS!$C$1:$C$844&amp;[1]TEAMS!$D$1:$D$844&amp;[1]TEAMS!$F$1:$F$844,[1]TEAMS!P$1:P$844,"",0)</f>
        <v>1.0133333333333334</v>
      </c>
      <c r="P277" s="10" cm="1">
        <f t="array" ref="P277">_xlfn.XLOOKUP($C277&amp;$D277&amp;$F277,[1]TEAMS!$C$1:$C$844&amp;[1]TEAMS!$D$1:$D$844&amp;[1]TEAMS!$F$1:$F$844,[1]TEAMS!R$1:R$844,"",0)</f>
        <v>24.941666666666666</v>
      </c>
      <c r="Q277" s="7" t="str" cm="1">
        <f t="array" ref="Q277">_xlfn.XLOOKUP($C277&amp;$D277&amp;$F277,[1]TEAMS!$C$1:$C$844&amp;[1]TEAMS!$D$1:$D$844&amp;[1]TEAMS!$F$1:$F$844,[1]TEAMS!S$1:S$844,"",0)</f>
        <v>si</v>
      </c>
      <c r="R277" s="7" t="str" cm="1">
        <f t="array" ref="R277">_xlfn.XLOOKUP($C277&amp;$D277&amp;$F277,[1]TEAMS!$C$1:$C$844&amp;[1]TEAMS!$D$1:$D$844&amp;[1]TEAMS!$F$1:$F$844,[1]TEAMS!T$1:T$844,"",0)</f>
        <v>Slovenia</v>
      </c>
      <c r="S277" s="7" t="str" cm="1">
        <f t="array" ref="S277">_xlfn.XLOOKUP($C277&amp;$D277&amp;$F277,[1]TEAMS!$C$1:$C$844&amp;[1]TEAMS!$D$1:$D$844&amp;[1]TEAMS!$F$1:$F$844,[1]TEAMS!U$1:U$844,"",0)</f>
        <v>Europe</v>
      </c>
      <c r="T277" s="7" t="str" cm="1">
        <f t="array" ref="T277">_xlfn.XLOOKUP($C277&amp;$D277&amp;$F277,[1]TEAMS!$C$1:$C$844&amp;[1]TEAMS!$D$1:$D$844&amp;[1]TEAMS!$F$1:$F$844,[1]TEAMS!V$1:V$844,"",0)</f>
        <v>Eurasia</v>
      </c>
      <c r="U277" s="7" cm="1">
        <f t="array" ref="U277">_xlfn.XLOOKUP($C277&amp;$D277&amp;$F277,[1]TEAMS!$C$1:$C$844&amp;[1]TEAMS!$D$1:$D$844&amp;[1]TEAMS!$F$1:$F$844,[1]TEAMS!W$1:W$844,"",0)</f>
        <v>2</v>
      </c>
      <c r="V277" s="7" t="str" cm="1">
        <f t="array" ref="V277">_xlfn.XLOOKUP($C277&amp;$D277&amp;$F277,[1]TEAMS!$C$1:$C$844&amp;[1]TEAMS!$D$1:$D$844&amp;[1]TEAMS!$F$1:$F$844,[1]TEAMS!Z$1:Z$844,"",0)</f>
        <v>INTERNATIONAL</v>
      </c>
      <c r="W277" s="7" t="str" cm="1">
        <f t="array" ref="W277">_xlfn.XLOOKUP($C277&amp;$D277&amp;$F277,[1]TEAMS!$C$1:$C$844&amp;[1]TEAMS!$D$1:$D$844&amp;[1]TEAMS!$F$1:$F$844,[1]TEAMS!X$1:X$844,"",0)</f>
        <v>INT'L</v>
      </c>
      <c r="X277" s="7" cm="1">
        <f t="array" ref="X277">_xlfn.XLOOKUP($C277&amp;$D277&amp;$F277,[1]TEAMS!$C$1:$C$844&amp;[1]TEAMS!$D$1:$D$844&amp;[1]TEAMS!$F$1:$F$844,[1]TEAMS!AF$1:AF$844,"",0)</f>
        <v>967920</v>
      </c>
      <c r="Y277" s="8" cm="1">
        <f t="array" ref="Y277">_xlfn.XLOOKUP($C277&amp;$D277&amp;$F277,[1]TEAMS!$C$1:$C$844&amp;[1]TEAMS!$D$1:$D$844&amp;[1]TEAMS!$F$1:$F$844,[1]TEAMS!AG$1:AG$844,"",0)</f>
        <v>1.4742670398535846E-2</v>
      </c>
      <c r="Z277" s="7" cm="1">
        <f t="array" ref="Z277">_xlfn.XLOOKUP($C277&amp;$D277&amp;$F277,[1]TEAMS!$C$1:$C$844&amp;[1]TEAMS!$D$1:$D$844&amp;[1]TEAMS!$F$1:$F$844,[1]TEAMS!AJ$1:AJ$844,"",0)</f>
        <v>948</v>
      </c>
      <c r="AA277" s="7" cm="1">
        <f t="array" ref="AA277">_xlfn.XLOOKUP($C277&amp;$D277&amp;$F277,[1]TEAMS!$C$1:$C$844&amp;[1]TEAMS!$D$1:$D$844&amp;[1]TEAMS!$F$1:$F$844,[1]TEAMS!AR$1:AR$844,"",0)</f>
        <v>10.9</v>
      </c>
      <c r="AB277" s="8">
        <f t="shared" si="29"/>
        <v>0.52245929821013248</v>
      </c>
      <c r="AC277" s="7" cm="1">
        <f t="array" ref="AC277">_xlfn.XLOOKUP($C277&amp;$D277&amp;$F277,[1]TEAMS!$C$1:$C$844&amp;[1]TEAMS!$D$1:$D$844&amp;[1]TEAMS!$F$1:$F$844,[1]TEAMS!AL$1:AL$844,0,0)</f>
        <v>-0.3</v>
      </c>
      <c r="AD277" s="7" cm="1">
        <f t="array" ref="AD277">_xlfn.XLOOKUP($C277&amp;$D277&amp;$F277,[1]TEAMS!$C$1:$C$844&amp;[1]TEAMS!$D$1:$D$844&amp;[1]TEAMS!$F$1:$F$844,[1]TEAMS!AM$1:AM$844,0,0)</f>
        <v>1.4</v>
      </c>
      <c r="AE277" s="7" cm="1">
        <f t="array" ref="AE277">_xlfn.XLOOKUP($C277&amp;$D277&amp;$F277,[1]TEAMS!$C$1:$C$844&amp;[1]TEAMS!$D$1:$D$844&amp;[1]TEAMS!$F$1:$F$844,[1]TEAMS!AN$1:AN$844,0,0)</f>
        <v>1</v>
      </c>
      <c r="AF277" s="7"/>
      <c r="AG277" s="8">
        <f t="shared" si="32"/>
        <v>0.96792</v>
      </c>
      <c r="AH277" s="8" cm="1">
        <f t="array" ref="AH277">IF(OR($AE277="",$Z277=""),0,SUMPRODUCT(--($C$2:$C$528=$C277),--($D$2:$D$528=$D277),$Z$2:$Z$528,$AE$2:$AE$528)/SUMIFS($Z$2:$Z$528,$C$2:$C$528,$C277,$D$2:$D$528,$D277))</f>
        <v>6.4595307917888576</v>
      </c>
      <c r="AI277" s="7" cm="1">
        <f t="array" ref="AI277">_xlfn.XLOOKUP($C277&amp;$D277&amp;$F277,[1]TEAMS!$C$1:$C$844&amp;[1]TEAMS!$D$1:$D$844&amp;[1]TEAMS!$F$1:$F$844,[1]TEAMS!AO$1:AO$844,"",0)</f>
        <v>-2.5</v>
      </c>
      <c r="AJ277" s="8">
        <f t="shared" si="33"/>
        <v>-0.38716800000000001</v>
      </c>
      <c r="AK277" s="8" cm="1">
        <f t="array" ref="AK277">IF(OR($AI277="",$Z277=""),0,SUMPRODUCT(--($C$2:$C$528=$C277),--($D$2:$D$528=$D277),$Z$2:$Z$528,$AI$2:$AI$528)/SUMIFS($Z$2:$Z$528,$C$2:$C$528,$C277,$D$2:$D$528,$D277))</f>
        <v>2.1879411467286887</v>
      </c>
      <c r="AL277" s="7" t="str" cm="1">
        <f t="array" ref="AL277">_xlfn.XLOOKUP($C277&amp;$D277&amp;$F277,[1]TEAMS!$C$1:$C$844&amp;[1]TEAMS!$D$1:$D$844&amp;[1]TEAMS!$F$1:$F$844,[1]TEAMS!AP$1:AP$844,"",0)</f>
        <v/>
      </c>
      <c r="AM277" s="8" t="str">
        <f t="shared" si="34"/>
        <v/>
      </c>
      <c r="AN277" s="8" cm="1">
        <f t="array" ref="AN277">IF(OR($AL277="",$Z277=""),0,SUMPRODUCT(--($C$2:$C$528=$C277),--($D$2:$D$528=$D277),$Z$2:$Z$528,$AL$2:$AL$528)/SUMIFS($Z$2:$Z$528,$C$2:$C$528,$C277,$D$2:$D$528,$D277))</f>
        <v>0</v>
      </c>
      <c r="AO277" s="7" cm="1">
        <f t="array" ref="AO277">_xlfn.XLOOKUP($C277&amp;$D277&amp;$F277,[1]TEAMS!$C$1:$C$844&amp;[1]TEAMS!$D$1:$D$844&amp;[1]TEAMS!$F$1:$F$844,[1]TEAMS!AQ$1:AQ$844,0,0)</f>
        <v>21.3</v>
      </c>
      <c r="AP277" s="7" cm="1">
        <f t="array" ref="AP277">_xlfn.XLOOKUP($C277&amp;$D277&amp;$F277,[1]TEAMS!$C$1:$C$844&amp;[1]TEAMS!$D$1:$D$844&amp;[1]TEAMS!$F$1:$F$844,[1]TEAMS!AS$1:AS$844,0,0)</f>
        <v>45.9</v>
      </c>
      <c r="AQ277" s="10" cm="1">
        <f t="array" ref="AQ277">_xlfn.XLOOKUP($C277&amp;$D277&amp;$F277,[1]TEAMS!$C$1:$C$844&amp;[1]TEAMS!$D$1:$D$844&amp;[1]TEAMS!$F$1:$F$844,[1]TEAMS!AT$1:AT$844,0,0)</f>
        <v>20.6</v>
      </c>
      <c r="AR277" s="10" cm="1">
        <f t="array" ref="AR277">_xlfn.XLOOKUP($C277&amp;$D277&amp;$F277,[1]TEAMS!$C$1:$C$844&amp;[1]TEAMS!$D$1:$D$844&amp;[1]TEAMS!$F$1:$F$844,[1]TEAMS!AU$1:AU$844,0,0)</f>
        <v>1.5</v>
      </c>
      <c r="AS277" s="10" cm="1">
        <f t="array" ref="AS277">_xlfn.XLOOKUP($C277&amp;$D277&amp;$F277,[1]TEAMS!$C$1:$C$844&amp;[1]TEAMS!$D$1:$D$844&amp;[1]TEAMS!$F$1:$F$844,[1]TEAMS!AV$1:AV$844,0,0)</f>
        <v>0.1</v>
      </c>
      <c r="AT277" s="10" cm="1">
        <f t="array" ref="AT277">_xlfn.XLOOKUP($C277&amp;$D277&amp;$F277,[1]TEAMS!$C$1:$C$844&amp;[1]TEAMS!$D$1:$D$844&amp;[1]TEAMS!$F$1:$F$844,[1]TEAMS!AW$1:AW$844,0,0)</f>
        <v>13.1</v>
      </c>
      <c r="AU277" s="10" cm="1">
        <f t="array" ref="AU277">_xlfn.XLOOKUP($C277&amp;$D277&amp;$F277,[1]TEAMS!$C$1:$C$844&amp;[1]TEAMS!$D$1:$D$844&amp;[1]TEAMS!$F$1:$F$844,[1]TEAMS!AX$1:AX$844,0,0)</f>
        <v>1.5725190839694658</v>
      </c>
      <c r="AV277" s="10" cm="1">
        <f t="array" ref="AV277">_xlfn.XLOOKUP($C277&amp;$D277&amp;$F277,[1]TEAMS!$C$1:$C$844&amp;[1]TEAMS!$D$1:$D$844&amp;[1]TEAMS!$F$1:$F$844,[1]TEAMS!AY$1:AY$844,0,0)</f>
        <v>1.6</v>
      </c>
      <c r="AW277" s="7"/>
      <c r="AX277" s="7"/>
      <c r="BB277" s="1" t="s">
        <v>271</v>
      </c>
      <c r="BC277" s="1">
        <v>2007</v>
      </c>
      <c r="BD277" s="1" t="s">
        <v>178</v>
      </c>
      <c r="BE277" s="7" t="s">
        <v>281</v>
      </c>
      <c r="BH277">
        <v>967920</v>
      </c>
    </row>
    <row r="278" spans="1:60" x14ac:dyDescent="0.2">
      <c r="A278" s="1" t="str">
        <f t="shared" si="28"/>
        <v>2007-SAS-James White</v>
      </c>
      <c r="B278" s="1" t="s">
        <v>271</v>
      </c>
      <c r="C278" s="1">
        <v>2007</v>
      </c>
      <c r="D278" s="1" t="s">
        <v>178</v>
      </c>
      <c r="E278" s="1" t="str">
        <f t="shared" si="30"/>
        <v>2007-SAS</v>
      </c>
      <c r="F278" s="7" t="s">
        <v>282</v>
      </c>
      <c r="G278" s="7" cm="1">
        <f t="array" ref="G278">_xlfn.XLOOKUP($C278&amp;$D278&amp;$F278,[1]TEAMS!$C$1:$C$844&amp;[1]TEAMS!$D$1:$D$844&amp;[1]TEAMS!$F$1:$F$844,[1]TEAMS!G$1:G$844,"",0)</f>
        <v>33</v>
      </c>
      <c r="H278" s="7" t="str" cm="1">
        <f t="array" ref="H278">_xlfn.XLOOKUP($C278&amp;$D278&amp;$F278,[1]TEAMS!$C$1:$C$844&amp;[1]TEAMS!$D$1:$D$844&amp;[1]TEAMS!$F$1:$F$844,[1]TEAMS!H$1:H$844,"",0)</f>
        <v>SG</v>
      </c>
      <c r="I278" s="8" cm="1">
        <f t="array" ref="I278">_xlfn.XLOOKUP($C278&amp;$D278&amp;$F278,[1]TEAMS!$C$1:$C$844&amp;[1]TEAMS!$D$1:$D$844&amp;[1]TEAMS!$F$1:$F$844,[1]TEAMS!BG$1:BG$844,"",0)</f>
        <v>2.5</v>
      </c>
      <c r="J278" s="9">
        <f t="shared" si="31"/>
        <v>3</v>
      </c>
      <c r="K278" s="7" cm="1">
        <f t="array" ref="K278">_xlfn.XLOOKUP($C278&amp;$D278&amp;$F278,[1]TEAMS!$C$1:$C$844&amp;[1]TEAMS!$D$1:$D$844&amp;[1]TEAMS!$F$1:$F$844,[1]TEAMS!J$1:J$844,"",0)</f>
        <v>79</v>
      </c>
      <c r="L278" s="7" cm="1">
        <f t="array" ref="L278">_xlfn.XLOOKUP($C278&amp;$D278&amp;$F278,[1]TEAMS!$C$1:$C$844&amp;[1]TEAMS!$D$1:$D$844&amp;[1]TEAMS!$F$1:$F$844,[1]TEAMS!L$1:L$844,"",0)</f>
        <v>200</v>
      </c>
      <c r="M278" s="10" cm="1">
        <f t="array" ref="M278">_xlfn.XLOOKUP($C278&amp;$D278&amp;$F278,[1]TEAMS!$C$1:$C$844&amp;[1]TEAMS!$D$1:$D$844&amp;[1]TEAMS!$F$1:$F$844,[1]TEAMS!N$1:N$844,"",0)</f>
        <v>22.526724560464572</v>
      </c>
      <c r="N278" s="7" cm="1">
        <f t="array" ref="N278">_xlfn.XLOOKUP($C278&amp;$D278&amp;$F278,[1]TEAMS!$C$1:$C$844&amp;[1]TEAMS!$D$1:$D$844&amp;[1]TEAMS!$F$1:$F$844,[1]TEAMS!O$1:O$844,"",0)</f>
        <v>79</v>
      </c>
      <c r="O278" s="11" cm="1">
        <f t="array" ref="O278">_xlfn.XLOOKUP($C278&amp;$D278&amp;$F278,[1]TEAMS!$C$1:$C$844&amp;[1]TEAMS!$D$1:$D$844&amp;[1]TEAMS!$F$1:$F$844,[1]TEAMS!P$1:P$844,"",0)</f>
        <v>1</v>
      </c>
      <c r="P278" s="10" cm="1">
        <f t="array" ref="P278">_xlfn.XLOOKUP($C278&amp;$D278&amp;$F278,[1]TEAMS!$C$1:$C$844&amp;[1]TEAMS!$D$1:$D$844&amp;[1]TEAMS!$F$1:$F$844,[1]TEAMS!R$1:R$844,"",0)</f>
        <v>24.647222222222222</v>
      </c>
      <c r="Q278" s="7" t="str" cm="1">
        <f t="array" ref="Q278">_xlfn.XLOOKUP($C278&amp;$D278&amp;$F278,[1]TEAMS!$C$1:$C$844&amp;[1]TEAMS!$D$1:$D$844&amp;[1]TEAMS!$F$1:$F$844,[1]TEAMS!S$1:S$844,"",0)</f>
        <v>us</v>
      </c>
      <c r="R278" s="7" t="str" cm="1">
        <f t="array" ref="R278">_xlfn.XLOOKUP($C278&amp;$D278&amp;$F278,[1]TEAMS!$C$1:$C$844&amp;[1]TEAMS!$D$1:$D$844&amp;[1]TEAMS!$F$1:$F$844,[1]TEAMS!T$1:T$844,"",0)</f>
        <v>United States</v>
      </c>
      <c r="S278" s="7" t="str" cm="1">
        <f t="array" ref="S278">_xlfn.XLOOKUP($C278&amp;$D278&amp;$F278,[1]TEAMS!$C$1:$C$844&amp;[1]TEAMS!$D$1:$D$844&amp;[1]TEAMS!$F$1:$F$844,[1]TEAMS!U$1:U$844,"",0)</f>
        <v>North America</v>
      </c>
      <c r="T278" s="7" t="str" cm="1">
        <f t="array" ref="T278">_xlfn.XLOOKUP($C278&amp;$D278&amp;$F278,[1]TEAMS!$C$1:$C$844&amp;[1]TEAMS!$D$1:$D$844&amp;[1]TEAMS!$F$1:$F$844,[1]TEAMS!V$1:V$844,"",0)</f>
        <v>Americas</v>
      </c>
      <c r="U278" s="7" cm="1">
        <f t="array" ref="U278">_xlfn.XLOOKUP($C278&amp;$D278&amp;$F278,[1]TEAMS!$C$1:$C$844&amp;[1]TEAMS!$D$1:$D$844&amp;[1]TEAMS!$F$1:$F$844,[1]TEAMS!W$1:W$844,"",0)</f>
        <v>1</v>
      </c>
      <c r="V278" s="7" t="str" cm="1">
        <f t="array" ref="V278">_xlfn.XLOOKUP($C278&amp;$D278&amp;$F278,[1]TEAMS!$C$1:$C$844&amp;[1]TEAMS!$D$1:$D$844&amp;[1]TEAMS!$F$1:$F$844,[1]TEAMS!Z$1:Z$844,"",0)</f>
        <v>Cincinnati</v>
      </c>
      <c r="W278" s="7" t="str" cm="1">
        <f t="array" ref="W278">_xlfn.XLOOKUP($C278&amp;$D278&amp;$F278,[1]TEAMS!$C$1:$C$844&amp;[1]TEAMS!$D$1:$D$844&amp;[1]TEAMS!$F$1:$F$844,[1]TEAMS!X$1:X$844,"",0)</f>
        <v>BIG12</v>
      </c>
      <c r="X278" s="7" cm="1">
        <f t="array" ref="X278">_xlfn.XLOOKUP($C278&amp;$D278&amp;$F278,[1]TEAMS!$C$1:$C$844&amp;[1]TEAMS!$D$1:$D$844&amp;[1]TEAMS!$F$1:$F$844,[1]TEAMS!AF$1:AF$844,"",0)</f>
        <v>405435</v>
      </c>
      <c r="Y278" s="8" cm="1">
        <f t="array" ref="Y278">_xlfn.XLOOKUP($C278&amp;$D278&amp;$F278,[1]TEAMS!$C$1:$C$844&amp;[1]TEAMS!$D$1:$D$844&amp;[1]TEAMS!$F$1:$F$844,[1]TEAMS!AG$1:AG$844,"",0)</f>
        <v>6.1752981372741348E-3</v>
      </c>
      <c r="Z278" s="7" cm="1">
        <f t="array" ref="Z278">_xlfn.XLOOKUP($C278&amp;$D278&amp;$F278,[1]TEAMS!$C$1:$C$844&amp;[1]TEAMS!$D$1:$D$844&amp;[1]TEAMS!$F$1:$F$844,[1]TEAMS!AJ$1:AJ$844,"",0)</f>
        <v>137</v>
      </c>
      <c r="AA278" s="7" cm="1">
        <f t="array" ref="AA278">_xlfn.XLOOKUP($C278&amp;$D278&amp;$F278,[1]TEAMS!$C$1:$C$844&amp;[1]TEAMS!$D$1:$D$844&amp;[1]TEAMS!$F$1:$F$844,[1]TEAMS!AR$1:AR$844,"",0)</f>
        <v>12.1</v>
      </c>
      <c r="AB278" s="8">
        <f t="shared" si="29"/>
        <v>8.3815350389321475E-2</v>
      </c>
      <c r="AC278" s="7" cm="1">
        <f t="array" ref="AC278">_xlfn.XLOOKUP($C278&amp;$D278&amp;$F278,[1]TEAMS!$C$1:$C$844&amp;[1]TEAMS!$D$1:$D$844&amp;[1]TEAMS!$F$1:$F$844,[1]TEAMS!AL$1:AL$844,0,0)</f>
        <v>0.1</v>
      </c>
      <c r="AD278" s="7" cm="1">
        <f t="array" ref="AD278">_xlfn.XLOOKUP($C278&amp;$D278&amp;$F278,[1]TEAMS!$C$1:$C$844&amp;[1]TEAMS!$D$1:$D$844&amp;[1]TEAMS!$F$1:$F$844,[1]TEAMS!AM$1:AM$844,0,0)</f>
        <v>0.2</v>
      </c>
      <c r="AE278" s="7" cm="1">
        <f t="array" ref="AE278">_xlfn.XLOOKUP($C278&amp;$D278&amp;$F278,[1]TEAMS!$C$1:$C$844&amp;[1]TEAMS!$D$1:$D$844&amp;[1]TEAMS!$F$1:$F$844,[1]TEAMS!AN$1:AN$844,0,0)</f>
        <v>0.3</v>
      </c>
      <c r="AF278" s="7"/>
      <c r="AG278" s="8">
        <f t="shared" si="32"/>
        <v>1.35145</v>
      </c>
      <c r="AH278" s="8" cm="1">
        <f t="array" ref="AH278">IF(OR($AE278="",$Z278=""),0,SUMPRODUCT(--($C$2:$C$528=$C278),--($D$2:$D$528=$D278),$Z$2:$Z$528,$AE$2:$AE$528)/SUMIFS($Z$2:$Z$528,$C$2:$C$528,$C278,$D$2:$D$528,$D278))</f>
        <v>6.4595307917888576</v>
      </c>
      <c r="AI278" s="7" cm="1">
        <f t="array" ref="AI278">_xlfn.XLOOKUP($C278&amp;$D278&amp;$F278,[1]TEAMS!$C$1:$C$844&amp;[1]TEAMS!$D$1:$D$844&amp;[1]TEAMS!$F$1:$F$844,[1]TEAMS!AO$1:AO$844,"",0)</f>
        <v>-1.5</v>
      </c>
      <c r="AJ278" s="8">
        <f t="shared" si="33"/>
        <v>-0.27028999999999997</v>
      </c>
      <c r="AK278" s="8" cm="1">
        <f t="array" ref="AK278">IF(OR($AI278="",$Z278=""),0,SUMPRODUCT(--($C$2:$C$528=$C278),--($D$2:$D$528=$D278),$Z$2:$Z$528,$AI$2:$AI$528)/SUMIFS($Z$2:$Z$528,$C$2:$C$528,$C278,$D$2:$D$528,$D278))</f>
        <v>2.1879411467286887</v>
      </c>
      <c r="AL278" s="7" t="str" cm="1">
        <f t="array" ref="AL278">_xlfn.XLOOKUP($C278&amp;$D278&amp;$F278,[1]TEAMS!$C$1:$C$844&amp;[1]TEAMS!$D$1:$D$844&amp;[1]TEAMS!$F$1:$F$844,[1]TEAMS!AP$1:AP$844,"",0)</f>
        <v/>
      </c>
      <c r="AM278" s="8" t="str">
        <f t="shared" si="34"/>
        <v/>
      </c>
      <c r="AN278" s="8" cm="1">
        <f t="array" ref="AN278">IF(OR($AL278="",$Z278=""),0,SUMPRODUCT(--($C$2:$C$528=$C278),--($D$2:$D$528=$D278),$Z$2:$Z$528,$AL$2:$AL$528)/SUMIFS($Z$2:$Z$528,$C$2:$C$528,$C278,$D$2:$D$528,$D278))</f>
        <v>0</v>
      </c>
      <c r="AO278" s="7" cm="1">
        <f t="array" ref="AO278">_xlfn.XLOOKUP($C278&amp;$D278&amp;$F278,[1]TEAMS!$C$1:$C$844&amp;[1]TEAMS!$D$1:$D$844&amp;[1]TEAMS!$F$1:$F$844,[1]TEAMS!AQ$1:AQ$844,0,0)</f>
        <v>18.2</v>
      </c>
      <c r="AP278" s="7" cm="1">
        <f t="array" ref="AP278">_xlfn.XLOOKUP($C278&amp;$D278&amp;$F278,[1]TEAMS!$C$1:$C$844&amp;[1]TEAMS!$D$1:$D$844&amp;[1]TEAMS!$F$1:$F$844,[1]TEAMS!AS$1:AS$844,0,0)</f>
        <v>52.5</v>
      </c>
      <c r="AQ278" s="10" cm="1">
        <f t="array" ref="AQ278">_xlfn.XLOOKUP($C278&amp;$D278&amp;$F278,[1]TEAMS!$C$1:$C$844&amp;[1]TEAMS!$D$1:$D$844&amp;[1]TEAMS!$F$1:$F$844,[1]TEAMS!AT$1:AT$844,0,0)</f>
        <v>5.8</v>
      </c>
      <c r="AR278" s="10" cm="1">
        <f t="array" ref="AR278">_xlfn.XLOOKUP($C278&amp;$D278&amp;$F278,[1]TEAMS!$C$1:$C$844&amp;[1]TEAMS!$D$1:$D$844&amp;[1]TEAMS!$F$1:$F$844,[1]TEAMS!AU$1:AU$844,0,0)</f>
        <v>1.2</v>
      </c>
      <c r="AS278" s="10" cm="1">
        <f t="array" ref="AS278">_xlfn.XLOOKUP($C278&amp;$D278&amp;$F278,[1]TEAMS!$C$1:$C$844&amp;[1]TEAMS!$D$1:$D$844&amp;[1]TEAMS!$F$1:$F$844,[1]TEAMS!AV$1:AV$844,0,0)</f>
        <v>0.5</v>
      </c>
      <c r="AT278" s="10" cm="1">
        <f t="array" ref="AT278">_xlfn.XLOOKUP($C278&amp;$D278&amp;$F278,[1]TEAMS!$C$1:$C$844&amp;[1]TEAMS!$D$1:$D$844&amp;[1]TEAMS!$F$1:$F$844,[1]TEAMS!AW$1:AW$844,0,0)</f>
        <v>9.5</v>
      </c>
      <c r="AU278" s="10" cm="1">
        <f t="array" ref="AU278">_xlfn.XLOOKUP($C278&amp;$D278&amp;$F278,[1]TEAMS!$C$1:$C$844&amp;[1]TEAMS!$D$1:$D$844&amp;[1]TEAMS!$F$1:$F$844,[1]TEAMS!AX$1:AX$844,0,0)</f>
        <v>0.61052631578947369</v>
      </c>
      <c r="AV278" s="10" cm="1">
        <f t="array" ref="AV278">_xlfn.XLOOKUP($C278&amp;$D278&amp;$F278,[1]TEAMS!$C$1:$C$844&amp;[1]TEAMS!$D$1:$D$844&amp;[1]TEAMS!$F$1:$F$844,[1]TEAMS!AY$1:AY$844,0,0)</f>
        <v>1.7</v>
      </c>
      <c r="AW278" s="7"/>
      <c r="AX278" s="7"/>
      <c r="BB278" s="1" t="s">
        <v>271</v>
      </c>
      <c r="BC278" s="1">
        <v>2007</v>
      </c>
      <c r="BD278" s="1" t="s">
        <v>178</v>
      </c>
      <c r="BE278" s="7" t="s">
        <v>282</v>
      </c>
      <c r="BH278">
        <v>405435</v>
      </c>
    </row>
    <row r="279" spans="1:60" x14ac:dyDescent="0.2">
      <c r="A279" s="1" t="str">
        <f t="shared" si="28"/>
        <v>2007-SAS-Eric Williams</v>
      </c>
      <c r="B279" s="1" t="s">
        <v>271</v>
      </c>
      <c r="C279" s="1">
        <v>2007</v>
      </c>
      <c r="D279" s="1" t="s">
        <v>178</v>
      </c>
      <c r="E279" s="1" t="str">
        <f t="shared" si="30"/>
        <v>2007-SAS</v>
      </c>
      <c r="F279" s="7" t="s">
        <v>283</v>
      </c>
      <c r="G279" s="7" cm="1">
        <f t="array" ref="G279">_xlfn.XLOOKUP($C279&amp;$D279&amp;$F279,[1]TEAMS!$C$1:$C$844&amp;[1]TEAMS!$D$1:$D$844&amp;[1]TEAMS!$F$1:$F$844,[1]TEAMS!G$1:G$844,"",0)</f>
        <v>55</v>
      </c>
      <c r="H279" s="7" t="str" cm="1">
        <f t="array" ref="H279">_xlfn.XLOOKUP($C279&amp;$D279&amp;$F279,[1]TEAMS!$C$1:$C$844&amp;[1]TEAMS!$D$1:$D$844&amp;[1]TEAMS!$F$1:$F$844,[1]TEAMS!H$1:H$844,"",0)</f>
        <v>SF</v>
      </c>
      <c r="I279" s="8" cm="1">
        <f t="array" ref="I279">_xlfn.XLOOKUP($C279&amp;$D279&amp;$F279,[1]TEAMS!$C$1:$C$844&amp;[1]TEAMS!$D$1:$D$844&amp;[1]TEAMS!$F$1:$F$844,[1]TEAMS!BG$1:BG$844,"",0)</f>
        <v>3.3499999999999996</v>
      </c>
      <c r="J279" s="9">
        <f t="shared" si="31"/>
        <v>3</v>
      </c>
      <c r="K279" s="7" cm="1">
        <f t="array" ref="K279">_xlfn.XLOOKUP($C279&amp;$D279&amp;$F279,[1]TEAMS!$C$1:$C$844&amp;[1]TEAMS!$D$1:$D$844&amp;[1]TEAMS!$F$1:$F$844,[1]TEAMS!J$1:J$844,"",0)</f>
        <v>80</v>
      </c>
      <c r="L279" s="7" cm="1">
        <f t="array" ref="L279">_xlfn.XLOOKUP($C279&amp;$D279&amp;$F279,[1]TEAMS!$C$1:$C$844&amp;[1]TEAMS!$D$1:$D$844&amp;[1]TEAMS!$F$1:$F$844,[1]TEAMS!L$1:L$844,"",0)</f>
        <v>220</v>
      </c>
      <c r="M279" s="10" cm="1">
        <f t="array" ref="M279">_xlfn.XLOOKUP($C279&amp;$D279&amp;$F279,[1]TEAMS!$C$1:$C$844&amp;[1]TEAMS!$D$1:$D$844&amp;[1]TEAMS!$F$1:$F$844,[1]TEAMS!N$1:N$844,"",0)</f>
        <v>24.163783871882082</v>
      </c>
      <c r="N279" s="7" cm="1">
        <f t="array" ref="N279">_xlfn.XLOOKUP($C279&amp;$D279&amp;$F279,[1]TEAMS!$C$1:$C$844&amp;[1]TEAMS!$D$1:$D$844&amp;[1]TEAMS!$F$1:$F$844,[1]TEAMS!O$1:O$844,"",0)</f>
        <v>86</v>
      </c>
      <c r="O279" s="11" cm="1">
        <f t="array" ref="O279">_xlfn.XLOOKUP($C279&amp;$D279&amp;$F279,[1]TEAMS!$C$1:$C$844&amp;[1]TEAMS!$D$1:$D$844&amp;[1]TEAMS!$F$1:$F$844,[1]TEAMS!P$1:P$844,"",0)</f>
        <v>1.075</v>
      </c>
      <c r="P279" s="10" cm="1">
        <f t="array" ref="P279">_xlfn.XLOOKUP($C279&amp;$D279&amp;$F279,[1]TEAMS!$C$1:$C$844&amp;[1]TEAMS!$D$1:$D$844&amp;[1]TEAMS!$F$1:$F$844,[1]TEAMS!R$1:R$844,"",0)</f>
        <v>34.908333333333331</v>
      </c>
      <c r="Q279" s="7" t="str" cm="1">
        <f t="array" ref="Q279">_xlfn.XLOOKUP($C279&amp;$D279&amp;$F279,[1]TEAMS!$C$1:$C$844&amp;[1]TEAMS!$D$1:$D$844&amp;[1]TEAMS!$F$1:$F$844,[1]TEAMS!S$1:S$844,"",0)</f>
        <v>us</v>
      </c>
      <c r="R279" s="7" t="str" cm="1">
        <f t="array" ref="R279">_xlfn.XLOOKUP($C279&amp;$D279&amp;$F279,[1]TEAMS!$C$1:$C$844&amp;[1]TEAMS!$D$1:$D$844&amp;[1]TEAMS!$F$1:$F$844,[1]TEAMS!T$1:T$844,"",0)</f>
        <v>United States</v>
      </c>
      <c r="S279" s="7" t="str" cm="1">
        <f t="array" ref="S279">_xlfn.XLOOKUP($C279&amp;$D279&amp;$F279,[1]TEAMS!$C$1:$C$844&amp;[1]TEAMS!$D$1:$D$844&amp;[1]TEAMS!$F$1:$F$844,[1]TEAMS!U$1:U$844,"",0)</f>
        <v>North America</v>
      </c>
      <c r="T279" s="7" t="str" cm="1">
        <f t="array" ref="T279">_xlfn.XLOOKUP($C279&amp;$D279&amp;$F279,[1]TEAMS!$C$1:$C$844&amp;[1]TEAMS!$D$1:$D$844&amp;[1]TEAMS!$F$1:$F$844,[1]TEAMS!V$1:V$844,"",0)</f>
        <v>Americas</v>
      </c>
      <c r="U279" s="7" cm="1">
        <f t="array" ref="U279">_xlfn.XLOOKUP($C279&amp;$D279&amp;$F279,[1]TEAMS!$C$1:$C$844&amp;[1]TEAMS!$D$1:$D$844&amp;[1]TEAMS!$F$1:$F$844,[1]TEAMS!W$1:W$844,"",0)</f>
        <v>11</v>
      </c>
      <c r="V279" s="7" t="str" cm="1">
        <f t="array" ref="V279">_xlfn.XLOOKUP($C279&amp;$D279&amp;$F279,[1]TEAMS!$C$1:$C$844&amp;[1]TEAMS!$D$1:$D$844&amp;[1]TEAMS!$F$1:$F$844,[1]TEAMS!Z$1:Z$844,"",0)</f>
        <v>Providence</v>
      </c>
      <c r="W279" s="7" t="str" cm="1">
        <f t="array" ref="W279">_xlfn.XLOOKUP($C279&amp;$D279&amp;$F279,[1]TEAMS!$C$1:$C$844&amp;[1]TEAMS!$D$1:$D$844&amp;[1]TEAMS!$F$1:$F$844,[1]TEAMS!X$1:X$844,"",0)</f>
        <v>BIG EAST</v>
      </c>
      <c r="X279" s="7" cm="1">
        <f t="array" ref="X279">_xlfn.XLOOKUP($C279&amp;$D279&amp;$F279,[1]TEAMS!$C$1:$C$844&amp;[1]TEAMS!$D$1:$D$844&amp;[1]TEAMS!$F$1:$F$844,[1]TEAMS!AF$1:AF$844,"",0)</f>
        <v>0</v>
      </c>
      <c r="Y279" s="8" cm="1">
        <f t="array" ref="Y279">_xlfn.XLOOKUP($C279&amp;$D279&amp;$F279,[1]TEAMS!$C$1:$C$844&amp;[1]TEAMS!$D$1:$D$844&amp;[1]TEAMS!$F$1:$F$844,[1]TEAMS!AG$1:AG$844,"",0)</f>
        <v>0</v>
      </c>
      <c r="Z279" s="7" cm="1">
        <f t="array" ref="Z279">_xlfn.XLOOKUP($C279&amp;$D279&amp;$F279,[1]TEAMS!$C$1:$C$844&amp;[1]TEAMS!$D$1:$D$844&amp;[1]TEAMS!$F$1:$F$844,[1]TEAMS!AJ$1:AJ$844,"",0)</f>
        <v>88</v>
      </c>
      <c r="AA279" s="7" t="str" cm="1">
        <f t="array" ref="AA279">_xlfn.XLOOKUP($C279&amp;$D279&amp;$F279,[1]TEAMS!$C$1:$C$844&amp;[1]TEAMS!$D$1:$D$844&amp;[1]TEAMS!$F$1:$F$844,[1]TEAMS!AR$1:AR$844,"",0)</f>
        <v/>
      </c>
      <c r="AB279" s="8">
        <f t="shared" si="29"/>
        <v>0</v>
      </c>
      <c r="AC279" s="7" cm="1">
        <f t="array" ref="AC279">_xlfn.XLOOKUP($C279&amp;$D279&amp;$F279,[1]TEAMS!$C$1:$C$844&amp;[1]TEAMS!$D$1:$D$844&amp;[1]TEAMS!$F$1:$F$844,[1]TEAMS!AL$1:AL$844,0,0)</f>
        <v>0.1</v>
      </c>
      <c r="AD279" s="7" cm="1">
        <f t="array" ref="AD279">_xlfn.XLOOKUP($C279&amp;$D279&amp;$F279,[1]TEAMS!$C$1:$C$844&amp;[1]TEAMS!$D$1:$D$844&amp;[1]TEAMS!$F$1:$F$844,[1]TEAMS!AM$1:AM$844,0,0)</f>
        <v>0.1</v>
      </c>
      <c r="AE279" s="7" cm="1">
        <f t="array" ref="AE279">_xlfn.XLOOKUP($C279&amp;$D279&amp;$F279,[1]TEAMS!$C$1:$C$844&amp;[1]TEAMS!$D$1:$D$844&amp;[1]TEAMS!$F$1:$F$844,[1]TEAMS!AN$1:AN$844,0,0)</f>
        <v>0.2</v>
      </c>
      <c r="AF279" s="7"/>
      <c r="AG279" s="8">
        <f t="shared" si="32"/>
        <v>0</v>
      </c>
      <c r="AH279" s="8" cm="1">
        <f t="array" ref="AH279">IF(OR($AE279="",$Z279=""),0,SUMPRODUCT(--($C$2:$C$528=$C279),--($D$2:$D$528=$D279),$Z$2:$Z$528,$AE$2:$AE$528)/SUMIFS($Z$2:$Z$528,$C$2:$C$528,$C279,$D$2:$D$528,$D279))</f>
        <v>6.4595307917888576</v>
      </c>
      <c r="AI279" s="7" cm="1">
        <f t="array" ref="AI279">_xlfn.XLOOKUP($C279&amp;$D279&amp;$F279,[1]TEAMS!$C$1:$C$844&amp;[1]TEAMS!$D$1:$D$844&amp;[1]TEAMS!$F$1:$F$844,[1]TEAMS!AO$1:AO$844,"",0)</f>
        <v>-8.4</v>
      </c>
      <c r="AJ279" s="8">
        <f t="shared" si="33"/>
        <v>0</v>
      </c>
      <c r="AK279" s="8" cm="1">
        <f t="array" ref="AK279">IF(OR($AI279="",$Z279=""),0,SUMPRODUCT(--($C$2:$C$528=$C279),--($D$2:$D$528=$D279),$Z$2:$Z$528,$AI$2:$AI$528)/SUMIFS($Z$2:$Z$528,$C$2:$C$528,$C279,$D$2:$D$528,$D279))</f>
        <v>2.1879411467286887</v>
      </c>
      <c r="AL279" s="7" t="str" cm="1">
        <f t="array" ref="AL279">_xlfn.XLOOKUP($C279&amp;$D279&amp;$F279,[1]TEAMS!$C$1:$C$844&amp;[1]TEAMS!$D$1:$D$844&amp;[1]TEAMS!$F$1:$F$844,[1]TEAMS!AP$1:AP$844,"",0)</f>
        <v/>
      </c>
      <c r="AM279" s="8" t="str">
        <f t="shared" si="34"/>
        <v/>
      </c>
      <c r="AN279" s="8" cm="1">
        <f t="array" ref="AN279">IF(OR($AL279="",$Z279=""),0,SUMPRODUCT(--($C$2:$C$528=$C279),--($D$2:$D$528=$D279),$Z$2:$Z$528,$AL$2:$AL$528)/SUMIFS($Z$2:$Z$528,$C$2:$C$528,$C279,$D$2:$D$528,$D279))</f>
        <v>0</v>
      </c>
      <c r="AO279" s="7" cm="1">
        <f t="array" ref="AO279">_xlfn.XLOOKUP($C279&amp;$D279&amp;$F279,[1]TEAMS!$C$1:$C$844&amp;[1]TEAMS!$D$1:$D$844&amp;[1]TEAMS!$F$1:$F$844,[1]TEAMS!AQ$1:AQ$844,0,0)</f>
        <v>22.7</v>
      </c>
      <c r="AP279" s="7" cm="1">
        <f t="array" ref="AP279">_xlfn.XLOOKUP($C279&amp;$D279&amp;$F279,[1]TEAMS!$C$1:$C$844&amp;[1]TEAMS!$D$1:$D$844&amp;[1]TEAMS!$F$1:$F$844,[1]TEAMS!AS$1:AS$844,0,0)</f>
        <v>56.599999999999994</v>
      </c>
      <c r="AQ279" s="10" cm="1">
        <f t="array" ref="AQ279">_xlfn.XLOOKUP($C279&amp;$D279&amp;$F279,[1]TEAMS!$C$1:$C$844&amp;[1]TEAMS!$D$1:$D$844&amp;[1]TEAMS!$F$1:$F$844,[1]TEAMS!AT$1:AT$844,0,0)</f>
        <v>11.6</v>
      </c>
      <c r="AR279" s="10" cm="1">
        <f t="array" ref="AR279">_xlfn.XLOOKUP($C279&amp;$D279&amp;$F279,[1]TEAMS!$C$1:$C$844&amp;[1]TEAMS!$D$1:$D$844&amp;[1]TEAMS!$F$1:$F$844,[1]TEAMS!AU$1:AU$844,0,0)</f>
        <v>1.2</v>
      </c>
      <c r="AS279" s="10" cm="1">
        <f t="array" ref="AS279">_xlfn.XLOOKUP($C279&amp;$D279&amp;$F279,[1]TEAMS!$C$1:$C$844&amp;[1]TEAMS!$D$1:$D$844&amp;[1]TEAMS!$F$1:$F$844,[1]TEAMS!AV$1:AV$844,0,0)</f>
        <v>0</v>
      </c>
      <c r="AT279" s="10" cm="1">
        <f t="array" ref="AT279">_xlfn.XLOOKUP($C279&amp;$D279&amp;$F279,[1]TEAMS!$C$1:$C$844&amp;[1]TEAMS!$D$1:$D$844&amp;[1]TEAMS!$F$1:$F$844,[1]TEAMS!AW$1:AW$844,0,0)</f>
        <v>11.9</v>
      </c>
      <c r="AU279" s="10" cm="1">
        <f t="array" ref="AU279">_xlfn.XLOOKUP($C279&amp;$D279&amp;$F279,[1]TEAMS!$C$1:$C$844&amp;[1]TEAMS!$D$1:$D$844&amp;[1]TEAMS!$F$1:$F$844,[1]TEAMS!AX$1:AX$844,0,0)</f>
        <v>0.97478991596638653</v>
      </c>
      <c r="AV279" s="10" cm="1">
        <f t="array" ref="AV279">_xlfn.XLOOKUP($C279&amp;$D279&amp;$F279,[1]TEAMS!$C$1:$C$844&amp;[1]TEAMS!$D$1:$D$844&amp;[1]TEAMS!$F$1:$F$844,[1]TEAMS!AY$1:AY$844,0,0)</f>
        <v>1.2</v>
      </c>
      <c r="AW279" s="7"/>
      <c r="AX279" s="7"/>
      <c r="BB279" s="1" t="s">
        <v>271</v>
      </c>
      <c r="BC279" s="1">
        <v>2007</v>
      </c>
      <c r="BD279" s="1" t="s">
        <v>178</v>
      </c>
      <c r="BE279" s="7" t="s">
        <v>283</v>
      </c>
      <c r="BH279">
        <v>0</v>
      </c>
    </row>
    <row r="280" spans="1:60" x14ac:dyDescent="0.2">
      <c r="A280" s="1" t="str">
        <f t="shared" si="28"/>
        <v>2006-MIA-Shaquille O'Neal</v>
      </c>
      <c r="B280" s="1" t="s">
        <v>284</v>
      </c>
      <c r="C280" s="1">
        <v>2006</v>
      </c>
      <c r="D280" s="1" t="s">
        <v>197</v>
      </c>
      <c r="E280" s="1" t="str">
        <f t="shared" si="30"/>
        <v>2006-MIA</v>
      </c>
      <c r="F280" s="7" t="s">
        <v>285</v>
      </c>
      <c r="G280" s="7" cm="1">
        <f t="array" ref="G280">_xlfn.XLOOKUP($C280&amp;$D280&amp;$F280,[1]TEAMS!$C$1:$C$844&amp;[1]TEAMS!$D$1:$D$844&amp;[1]TEAMS!$F$1:$F$844,[1]TEAMS!G$1:G$844,"",0)</f>
        <v>32</v>
      </c>
      <c r="H280" s="7" t="str" cm="1">
        <f t="array" ref="H280">_xlfn.XLOOKUP($C280&amp;$D280&amp;$F280,[1]TEAMS!$C$1:$C$844&amp;[1]TEAMS!$D$1:$D$844&amp;[1]TEAMS!$F$1:$F$844,[1]TEAMS!H$1:H$844,"",0)</f>
        <v>C</v>
      </c>
      <c r="I280" s="8" cm="1">
        <f t="array" ref="I280">_xlfn.XLOOKUP($C280&amp;$D280&amp;$F280,[1]TEAMS!$C$1:$C$844&amp;[1]TEAMS!$D$1:$D$844&amp;[1]TEAMS!$F$1:$F$844,[1]TEAMS!BG$1:BG$844,"",0)</f>
        <v>5</v>
      </c>
      <c r="J280" s="9">
        <f t="shared" si="31"/>
        <v>5</v>
      </c>
      <c r="K280" s="7" cm="1">
        <f t="array" ref="K280">_xlfn.XLOOKUP($C280&amp;$D280&amp;$F280,[1]TEAMS!$C$1:$C$844&amp;[1]TEAMS!$D$1:$D$844&amp;[1]TEAMS!$F$1:$F$844,[1]TEAMS!J$1:J$844,"",0)</f>
        <v>85</v>
      </c>
      <c r="L280" s="7" cm="1">
        <f t="array" ref="L280">_xlfn.XLOOKUP($C280&amp;$D280&amp;$F280,[1]TEAMS!$C$1:$C$844&amp;[1]TEAMS!$D$1:$D$844&amp;[1]TEAMS!$F$1:$F$844,[1]TEAMS!L$1:L$844,"",0)</f>
        <v>325</v>
      </c>
      <c r="M280" s="10" cm="1">
        <f t="array" ref="M280">_xlfn.XLOOKUP($C280&amp;$D280&amp;$F280,[1]TEAMS!$C$1:$C$844&amp;[1]TEAMS!$D$1:$D$844&amp;[1]TEAMS!$F$1:$F$844,[1]TEAMS!N$1:N$844,"",0)</f>
        <v>31.620428092805742</v>
      </c>
      <c r="N280" s="7" cm="1">
        <f t="array" ref="N280">_xlfn.XLOOKUP($C280&amp;$D280&amp;$F280,[1]TEAMS!$C$1:$C$844&amp;[1]TEAMS!$D$1:$D$844&amp;[1]TEAMS!$F$1:$F$844,[1]TEAMS!O$1:O$844,"",0)</f>
        <v>91</v>
      </c>
      <c r="O280" s="11" cm="1">
        <f t="array" ref="O280">_xlfn.XLOOKUP($C280&amp;$D280&amp;$F280,[1]TEAMS!$C$1:$C$844&amp;[1]TEAMS!$D$1:$D$844&amp;[1]TEAMS!$F$1:$F$844,[1]TEAMS!P$1:P$844,"",0)</f>
        <v>1.0705882352941176</v>
      </c>
      <c r="P280" s="10" cm="1">
        <f t="array" ref="P280">_xlfn.XLOOKUP($C280&amp;$D280&amp;$F280,[1]TEAMS!$C$1:$C$844&amp;[1]TEAMS!$D$1:$D$844&amp;[1]TEAMS!$F$1:$F$844,[1]TEAMS!R$1:R$844,"",0)</f>
        <v>34.288888888888891</v>
      </c>
      <c r="Q280" s="7" t="str" cm="1">
        <f t="array" ref="Q280">_xlfn.XLOOKUP($C280&amp;$D280&amp;$F280,[1]TEAMS!$C$1:$C$844&amp;[1]TEAMS!$D$1:$D$844&amp;[1]TEAMS!$F$1:$F$844,[1]TEAMS!S$1:S$844,"",0)</f>
        <v>us</v>
      </c>
      <c r="R280" s="7" t="str" cm="1">
        <f t="array" ref="R280">_xlfn.XLOOKUP($C280&amp;$D280&amp;$F280,[1]TEAMS!$C$1:$C$844&amp;[1]TEAMS!$D$1:$D$844&amp;[1]TEAMS!$F$1:$F$844,[1]TEAMS!T$1:T$844,"",0)</f>
        <v>United States</v>
      </c>
      <c r="S280" s="7" t="str" cm="1">
        <f t="array" ref="S280">_xlfn.XLOOKUP($C280&amp;$D280&amp;$F280,[1]TEAMS!$C$1:$C$844&amp;[1]TEAMS!$D$1:$D$844&amp;[1]TEAMS!$F$1:$F$844,[1]TEAMS!U$1:U$844,"",0)</f>
        <v>North America</v>
      </c>
      <c r="T280" s="7" t="str" cm="1">
        <f t="array" ref="T280">_xlfn.XLOOKUP($C280&amp;$D280&amp;$F280,[1]TEAMS!$C$1:$C$844&amp;[1]TEAMS!$D$1:$D$844&amp;[1]TEAMS!$F$1:$F$844,[1]TEAMS!V$1:V$844,"",0)</f>
        <v>Americas</v>
      </c>
      <c r="U280" s="7" cm="1">
        <f t="array" ref="U280">_xlfn.XLOOKUP($C280&amp;$D280&amp;$F280,[1]TEAMS!$C$1:$C$844&amp;[1]TEAMS!$D$1:$D$844&amp;[1]TEAMS!$F$1:$F$844,[1]TEAMS!W$1:W$844,"",0)</f>
        <v>13</v>
      </c>
      <c r="V280" s="7" t="str" cm="1">
        <f t="array" ref="V280">_xlfn.XLOOKUP($C280&amp;$D280&amp;$F280,[1]TEAMS!$C$1:$C$844&amp;[1]TEAMS!$D$1:$D$844&amp;[1]TEAMS!$F$1:$F$844,[1]TEAMS!Z$1:Z$844,"",0)</f>
        <v>LSU</v>
      </c>
      <c r="W280" s="7" t="str" cm="1">
        <f t="array" ref="W280">_xlfn.XLOOKUP($C280&amp;$D280&amp;$F280,[1]TEAMS!$C$1:$C$844&amp;[1]TEAMS!$D$1:$D$844&amp;[1]TEAMS!$F$1:$F$844,[1]TEAMS!X$1:X$844,"",0)</f>
        <v>SEC</v>
      </c>
      <c r="X280" s="7" cm="1">
        <f t="array" ref="X280">_xlfn.XLOOKUP($C280&amp;$D280&amp;$F280,[1]TEAMS!$C$1:$C$844&amp;[1]TEAMS!$D$1:$D$844&amp;[1]TEAMS!$F$1:$F$844,[1]TEAMS!AF$1:AF$844,"",0)</f>
        <v>20000000</v>
      </c>
      <c r="Y280" s="8" cm="1">
        <f t="array" ref="Y280">_xlfn.XLOOKUP($C280&amp;$D280&amp;$F280,[1]TEAMS!$C$1:$C$844&amp;[1]TEAMS!$D$1:$D$844&amp;[1]TEAMS!$F$1:$F$844,[1]TEAMS!AG$1:AG$844,"",0)</f>
        <v>0.32931323108772226</v>
      </c>
      <c r="Z280" s="7" cm="1">
        <f t="array" ref="Z280">_xlfn.XLOOKUP($C280&amp;$D280&amp;$F280,[1]TEAMS!$C$1:$C$844&amp;[1]TEAMS!$D$1:$D$844&amp;[1]TEAMS!$F$1:$F$844,[1]TEAMS!AJ$1:AJ$844,"",0)</f>
        <v>1806</v>
      </c>
      <c r="AA280" s="7" cm="1">
        <f t="array" ref="AA280">_xlfn.XLOOKUP($C280&amp;$D280&amp;$F280,[1]TEAMS!$C$1:$C$844&amp;[1]TEAMS!$D$1:$D$844&amp;[1]TEAMS!$F$1:$F$844,[1]TEAMS!AR$1:AR$844,"",0)</f>
        <v>13.2</v>
      </c>
      <c r="AB280" s="8">
        <f t="shared" si="29"/>
        <v>1.2067425968109338</v>
      </c>
      <c r="AC280" s="7" cm="1">
        <f t="array" ref="AC280">_xlfn.XLOOKUP($C280&amp;$D280&amp;$F280,[1]TEAMS!$C$1:$C$844&amp;[1]TEAMS!$D$1:$D$844&amp;[1]TEAMS!$F$1:$F$844,[1]TEAMS!AL$1:AL$844,0,0)</f>
        <v>3.3</v>
      </c>
      <c r="AD280" s="7" cm="1">
        <f t="array" ref="AD280">_xlfn.XLOOKUP($C280&amp;$D280&amp;$F280,[1]TEAMS!$C$1:$C$844&amp;[1]TEAMS!$D$1:$D$844&amp;[1]TEAMS!$F$1:$F$844,[1]TEAMS!AM$1:AM$844,0,0)</f>
        <v>2.9</v>
      </c>
      <c r="AE280" s="7" cm="1">
        <f t="array" ref="AE280">_xlfn.XLOOKUP($C280&amp;$D280&amp;$F280,[1]TEAMS!$C$1:$C$844&amp;[1]TEAMS!$D$1:$D$844&amp;[1]TEAMS!$F$1:$F$844,[1]TEAMS!AN$1:AN$844,0,0)</f>
        <v>6.2</v>
      </c>
      <c r="AF280" s="7"/>
      <c r="AG280" s="8">
        <f t="shared" si="32"/>
        <v>3.225806451612903</v>
      </c>
      <c r="AH280" s="8" cm="1">
        <f t="array" ref="AH280">IF(OR($AE280="",$Z280=""),0,SUMPRODUCT(--($C$2:$C$528=$C280),--($D$2:$D$528=$D280),$Z$2:$Z$528,$AE$2:$AE$528)/SUMIFS($Z$2:$Z$528,$C$2:$C$528,$C280,$D$2:$D$528,$D280))</f>
        <v>5.7160516324981021</v>
      </c>
      <c r="AI280" s="7" cm="1">
        <f t="array" ref="AI280">_xlfn.XLOOKUP($C280&amp;$D280&amp;$F280,[1]TEAMS!$C$1:$C$844&amp;[1]TEAMS!$D$1:$D$844&amp;[1]TEAMS!$F$1:$F$844,[1]TEAMS!AO$1:AO$844,"",0)</f>
        <v>1.5</v>
      </c>
      <c r="AJ280" s="8">
        <f t="shared" si="33"/>
        <v>13.333333333333334</v>
      </c>
      <c r="AK280" s="8" cm="1">
        <f t="array" ref="AK280">IF(OR($AI280="",$Z280=""),0,SUMPRODUCT(--($C$2:$C$528=$C280),--($D$2:$D$528=$D280),$Z$2:$Z$528,$AI$2:$AI$528)/SUMIFS($Z$2:$Z$528,$C$2:$C$528,$C280,$D$2:$D$528,$D280))</f>
        <v>0.9954593773728172</v>
      </c>
      <c r="AL280" s="7" t="str" cm="1">
        <f t="array" ref="AL280">_xlfn.XLOOKUP($C280&amp;$D280&amp;$F280,[1]TEAMS!$C$1:$C$844&amp;[1]TEAMS!$D$1:$D$844&amp;[1]TEAMS!$F$1:$F$844,[1]TEAMS!AP$1:AP$844,"",0)</f>
        <v/>
      </c>
      <c r="AM280" s="8" t="str">
        <f t="shared" si="34"/>
        <v/>
      </c>
      <c r="AN280" s="8" cm="1">
        <f t="array" ref="AN280">IF(OR($AL280="",$Z280=""),0,SUMPRODUCT(--($C$2:$C$528=$C280),--($D$2:$D$528=$D280),$Z$2:$Z$528,$AL$2:$AL$528)/SUMIFS($Z$2:$Z$528,$C$2:$C$528,$C280,$D$2:$D$528,$D280))</f>
        <v>0</v>
      </c>
      <c r="AO280" s="7" cm="1">
        <f t="array" ref="AO280">_xlfn.XLOOKUP($C280&amp;$D280&amp;$F280,[1]TEAMS!$C$1:$C$844&amp;[1]TEAMS!$D$1:$D$844&amp;[1]TEAMS!$F$1:$F$844,[1]TEAMS!AQ$1:AQ$844,0,0)</f>
        <v>30</v>
      </c>
      <c r="AP280" s="7" cm="1">
        <f t="array" ref="AP280">_xlfn.XLOOKUP($C280&amp;$D280&amp;$F280,[1]TEAMS!$C$1:$C$844&amp;[1]TEAMS!$D$1:$D$844&amp;[1]TEAMS!$F$1:$F$844,[1]TEAMS!AS$1:AS$844,0,0)</f>
        <v>58.599999999999994</v>
      </c>
      <c r="AQ280" s="10" cm="1">
        <f t="array" ref="AQ280">_xlfn.XLOOKUP($C280&amp;$D280&amp;$F280,[1]TEAMS!$C$1:$C$844&amp;[1]TEAMS!$D$1:$D$844&amp;[1]TEAMS!$F$1:$F$844,[1]TEAMS!AT$1:AT$844,0,0)</f>
        <v>12.4</v>
      </c>
      <c r="AR280" s="10" cm="1">
        <f t="array" ref="AR280">_xlfn.XLOOKUP($C280&amp;$D280&amp;$F280,[1]TEAMS!$C$1:$C$844&amp;[1]TEAMS!$D$1:$D$844&amp;[1]TEAMS!$F$1:$F$844,[1]TEAMS!AU$1:AU$844,0,0)</f>
        <v>0.7</v>
      </c>
      <c r="AS280" s="10" cm="1">
        <f t="array" ref="AS280">_xlfn.XLOOKUP($C280&amp;$D280&amp;$F280,[1]TEAMS!$C$1:$C$844&amp;[1]TEAMS!$D$1:$D$844&amp;[1]TEAMS!$F$1:$F$844,[1]TEAMS!AV$1:AV$844,0,0)</f>
        <v>4.4000000000000004</v>
      </c>
      <c r="AT280" s="10" cm="1">
        <f t="array" ref="AT280">_xlfn.XLOOKUP($C280&amp;$D280&amp;$F280,[1]TEAMS!$C$1:$C$844&amp;[1]TEAMS!$D$1:$D$844&amp;[1]TEAMS!$F$1:$F$844,[1]TEAMS!AW$1:AW$844,0,0)</f>
        <v>14.3</v>
      </c>
      <c r="AU280" s="10" cm="1">
        <f t="array" ref="AU280">_xlfn.XLOOKUP($C280&amp;$D280&amp;$F280,[1]TEAMS!$C$1:$C$844&amp;[1]TEAMS!$D$1:$D$844&amp;[1]TEAMS!$F$1:$F$844,[1]TEAMS!AX$1:AX$844,0,0)</f>
        <v>0.86713286713286708</v>
      </c>
      <c r="AV280" s="10" cm="1">
        <f t="array" ref="AV280">_xlfn.XLOOKUP($C280&amp;$D280&amp;$F280,[1]TEAMS!$C$1:$C$844&amp;[1]TEAMS!$D$1:$D$844&amp;[1]TEAMS!$F$1:$F$844,[1]TEAMS!AY$1:AY$844,0,0)</f>
        <v>5.1000000000000005</v>
      </c>
      <c r="AW280" s="7"/>
      <c r="AX280" s="7"/>
      <c r="BB280" s="1" t="s">
        <v>284</v>
      </c>
      <c r="BC280" s="1">
        <v>2006</v>
      </c>
      <c r="BD280" s="1" t="s">
        <v>197</v>
      </c>
      <c r="BE280" s="7" t="s">
        <v>285</v>
      </c>
      <c r="BH280">
        <v>20000000</v>
      </c>
    </row>
    <row r="281" spans="1:60" x14ac:dyDescent="0.2">
      <c r="A281" s="1" t="str">
        <f t="shared" si="28"/>
        <v>2006-MIA-Jason Williams</v>
      </c>
      <c r="B281" s="1" t="s">
        <v>284</v>
      </c>
      <c r="C281" s="1">
        <v>2006</v>
      </c>
      <c r="D281" s="1" t="s">
        <v>197</v>
      </c>
      <c r="E281" s="1" t="str">
        <f t="shared" si="30"/>
        <v>2006-MIA</v>
      </c>
      <c r="F281" s="7" t="s">
        <v>286</v>
      </c>
      <c r="G281" s="7" cm="1">
        <f t="array" ref="G281">_xlfn.XLOOKUP($C281&amp;$D281&amp;$F281,[1]TEAMS!$C$1:$C$844&amp;[1]TEAMS!$D$1:$D$844&amp;[1]TEAMS!$F$1:$F$844,[1]TEAMS!G$1:G$844,"",0)</f>
        <v>55</v>
      </c>
      <c r="H281" s="7" t="str" cm="1">
        <f t="array" ref="H281">_xlfn.XLOOKUP($C281&amp;$D281&amp;$F281,[1]TEAMS!$C$1:$C$844&amp;[1]TEAMS!$D$1:$D$844&amp;[1]TEAMS!$F$1:$F$844,[1]TEAMS!H$1:H$844,"",0)</f>
        <v>PG</v>
      </c>
      <c r="I281" s="8" cm="1">
        <f t="array" ref="I281">_xlfn.XLOOKUP($C281&amp;$D281&amp;$F281,[1]TEAMS!$C$1:$C$844&amp;[1]TEAMS!$D$1:$D$844&amp;[1]TEAMS!$F$1:$F$844,[1]TEAMS!BG$1:BG$844,"",0)</f>
        <v>1</v>
      </c>
      <c r="J281" s="9">
        <f t="shared" si="31"/>
        <v>1</v>
      </c>
      <c r="K281" s="7" cm="1">
        <f t="array" ref="K281">_xlfn.XLOOKUP($C281&amp;$D281&amp;$F281,[1]TEAMS!$C$1:$C$844&amp;[1]TEAMS!$D$1:$D$844&amp;[1]TEAMS!$F$1:$F$844,[1]TEAMS!J$1:J$844,"",0)</f>
        <v>73</v>
      </c>
      <c r="L281" s="7" cm="1">
        <f t="array" ref="L281">_xlfn.XLOOKUP($C281&amp;$D281&amp;$F281,[1]TEAMS!$C$1:$C$844&amp;[1]TEAMS!$D$1:$D$844&amp;[1]TEAMS!$F$1:$F$844,[1]TEAMS!L$1:L$844,"",0)</f>
        <v>190</v>
      </c>
      <c r="M281" s="10" cm="1">
        <f t="array" ref="M281">_xlfn.XLOOKUP($C281&amp;$D281&amp;$F281,[1]TEAMS!$C$1:$C$844&amp;[1]TEAMS!$D$1:$D$844&amp;[1]TEAMS!$F$1:$F$844,[1]TEAMS!N$1:N$844,"",0)</f>
        <v>25.062830471526816</v>
      </c>
      <c r="N281" s="7" cm="1">
        <f t="array" ref="N281">_xlfn.XLOOKUP($C281&amp;$D281&amp;$F281,[1]TEAMS!$C$1:$C$844&amp;[1]TEAMS!$D$1:$D$844&amp;[1]TEAMS!$F$1:$F$844,[1]TEAMS!O$1:O$844,"",0)</f>
        <v>76</v>
      </c>
      <c r="O281" s="11" cm="1">
        <f t="array" ref="O281">_xlfn.XLOOKUP($C281&amp;$D281&amp;$F281,[1]TEAMS!$C$1:$C$844&amp;[1]TEAMS!$D$1:$D$844&amp;[1]TEAMS!$F$1:$F$844,[1]TEAMS!P$1:P$844,"",0)</f>
        <v>1.0410958904109588</v>
      </c>
      <c r="P281" s="10" cm="1">
        <f t="array" ref="P281">_xlfn.XLOOKUP($C281&amp;$D281&amp;$F281,[1]TEAMS!$C$1:$C$844&amp;[1]TEAMS!$D$1:$D$844&amp;[1]TEAMS!$F$1:$F$844,[1]TEAMS!R$1:R$844,"",0)</f>
        <v>30.588888888888889</v>
      </c>
      <c r="Q281" s="7" t="str" cm="1">
        <f t="array" ref="Q281">_xlfn.XLOOKUP($C281&amp;$D281&amp;$F281,[1]TEAMS!$C$1:$C$844&amp;[1]TEAMS!$D$1:$D$844&amp;[1]TEAMS!$F$1:$F$844,[1]TEAMS!S$1:S$844,"",0)</f>
        <v>us</v>
      </c>
      <c r="R281" s="7" t="str" cm="1">
        <f t="array" ref="R281">_xlfn.XLOOKUP($C281&amp;$D281&amp;$F281,[1]TEAMS!$C$1:$C$844&amp;[1]TEAMS!$D$1:$D$844&amp;[1]TEAMS!$F$1:$F$844,[1]TEAMS!T$1:T$844,"",0)</f>
        <v>United States</v>
      </c>
      <c r="S281" s="7" t="str" cm="1">
        <f t="array" ref="S281">_xlfn.XLOOKUP($C281&amp;$D281&amp;$F281,[1]TEAMS!$C$1:$C$844&amp;[1]TEAMS!$D$1:$D$844&amp;[1]TEAMS!$F$1:$F$844,[1]TEAMS!U$1:U$844,"",0)</f>
        <v>North America</v>
      </c>
      <c r="T281" s="7" t="str" cm="1">
        <f t="array" ref="T281">_xlfn.XLOOKUP($C281&amp;$D281&amp;$F281,[1]TEAMS!$C$1:$C$844&amp;[1]TEAMS!$D$1:$D$844&amp;[1]TEAMS!$F$1:$F$844,[1]TEAMS!V$1:V$844,"",0)</f>
        <v>Americas</v>
      </c>
      <c r="U281" s="7" cm="1">
        <f t="array" ref="U281">_xlfn.XLOOKUP($C281&amp;$D281&amp;$F281,[1]TEAMS!$C$1:$C$844&amp;[1]TEAMS!$D$1:$D$844&amp;[1]TEAMS!$F$1:$F$844,[1]TEAMS!W$1:W$844,"",0)</f>
        <v>7</v>
      </c>
      <c r="V281" s="7" t="str" cm="1">
        <f t="array" ref="V281">_xlfn.XLOOKUP($C281&amp;$D281&amp;$F281,[1]TEAMS!$C$1:$C$844&amp;[1]TEAMS!$D$1:$D$844&amp;[1]TEAMS!$F$1:$F$844,[1]TEAMS!Z$1:Z$844,"",0)</f>
        <v>Florida</v>
      </c>
      <c r="W281" s="7" t="str" cm="1">
        <f t="array" ref="W281">_xlfn.XLOOKUP($C281&amp;$D281&amp;$F281,[1]TEAMS!$C$1:$C$844&amp;[1]TEAMS!$D$1:$D$844&amp;[1]TEAMS!$F$1:$F$844,[1]TEAMS!X$1:X$844,"",0)</f>
        <v>SEC</v>
      </c>
      <c r="X281" s="7" cm="1">
        <f t="array" ref="X281">_xlfn.XLOOKUP($C281&amp;$D281&amp;$F281,[1]TEAMS!$C$1:$C$844&amp;[1]TEAMS!$D$1:$D$844&amp;[1]TEAMS!$F$1:$F$844,[1]TEAMS!AF$1:AF$844,"",0)</f>
        <v>7562500</v>
      </c>
      <c r="Y281" s="8" cm="1">
        <f t="array" ref="Y281">_xlfn.XLOOKUP($C281&amp;$D281&amp;$F281,[1]TEAMS!$C$1:$C$844&amp;[1]TEAMS!$D$1:$D$844&amp;[1]TEAMS!$F$1:$F$844,[1]TEAMS!AG$1:AG$844,"",0)</f>
        <v>0.12452156550504498</v>
      </c>
      <c r="Z281" s="7" cm="1">
        <f t="array" ref="Z281">_xlfn.XLOOKUP($C281&amp;$D281&amp;$F281,[1]TEAMS!$C$1:$C$844&amp;[1]TEAMS!$D$1:$D$844&amp;[1]TEAMS!$F$1:$F$844,[1]TEAMS!AJ$1:AJ$844,"",0)</f>
        <v>1874</v>
      </c>
      <c r="AA281" s="7" t="str" cm="1">
        <f t="array" ref="AA281">_xlfn.XLOOKUP($C281&amp;$D281&amp;$F281,[1]TEAMS!$C$1:$C$844&amp;[1]TEAMS!$D$1:$D$844&amp;[1]TEAMS!$F$1:$F$844,[1]TEAMS!AR$1:AR$844,"",0)</f>
        <v/>
      </c>
      <c r="AB281" s="8">
        <f t="shared" si="29"/>
        <v>0</v>
      </c>
      <c r="AC281" s="7" cm="1">
        <f t="array" ref="AC281">_xlfn.XLOOKUP($C281&amp;$D281&amp;$F281,[1]TEAMS!$C$1:$C$844&amp;[1]TEAMS!$D$1:$D$844&amp;[1]TEAMS!$F$1:$F$844,[1]TEAMS!AL$1:AL$844,0,0)</f>
        <v>3.2</v>
      </c>
      <c r="AD281" s="7" cm="1">
        <f t="array" ref="AD281">_xlfn.XLOOKUP($C281&amp;$D281&amp;$F281,[1]TEAMS!$C$1:$C$844&amp;[1]TEAMS!$D$1:$D$844&amp;[1]TEAMS!$F$1:$F$844,[1]TEAMS!AM$1:AM$844,0,0)</f>
        <v>1.6</v>
      </c>
      <c r="AE281" s="7" cm="1">
        <f t="array" ref="AE281">_xlfn.XLOOKUP($C281&amp;$D281&amp;$F281,[1]TEAMS!$C$1:$C$844&amp;[1]TEAMS!$D$1:$D$844&amp;[1]TEAMS!$F$1:$F$844,[1]TEAMS!AN$1:AN$844,0,0)</f>
        <v>4.8</v>
      </c>
      <c r="AF281" s="7"/>
      <c r="AG281" s="8">
        <f t="shared" si="32"/>
        <v>1.5755208333333335</v>
      </c>
      <c r="AH281" s="8" cm="1">
        <f t="array" ref="AH281">IF(OR($AE281="",$Z281=""),0,SUMPRODUCT(--($C$2:$C$528=$C281),--($D$2:$D$528=$D281),$Z$2:$Z$528,$AE$2:$AE$528)/SUMIFS($Z$2:$Z$528,$C$2:$C$528,$C281,$D$2:$D$528,$D281))</f>
        <v>5.7160516324981021</v>
      </c>
      <c r="AI281" s="7" cm="1">
        <f t="array" ref="AI281">_xlfn.XLOOKUP($C281&amp;$D281&amp;$F281,[1]TEAMS!$C$1:$C$844&amp;[1]TEAMS!$D$1:$D$844&amp;[1]TEAMS!$F$1:$F$844,[1]TEAMS!AO$1:AO$844,"",0)</f>
        <v>0.7</v>
      </c>
      <c r="AJ281" s="8">
        <f t="shared" si="33"/>
        <v>10.803571428571429</v>
      </c>
      <c r="AK281" s="8" cm="1">
        <f t="array" ref="AK281">IF(OR($AI281="",$Z281=""),0,SUMPRODUCT(--($C$2:$C$528=$C281),--($D$2:$D$528=$D281),$Z$2:$Z$528,$AI$2:$AI$528)/SUMIFS($Z$2:$Z$528,$C$2:$C$528,$C281,$D$2:$D$528,$D281))</f>
        <v>0.9954593773728172</v>
      </c>
      <c r="AL281" s="7" t="str" cm="1">
        <f t="array" ref="AL281">_xlfn.XLOOKUP($C281&amp;$D281&amp;$F281,[1]TEAMS!$C$1:$C$844&amp;[1]TEAMS!$D$1:$D$844&amp;[1]TEAMS!$F$1:$F$844,[1]TEAMS!AP$1:AP$844,"",0)</f>
        <v/>
      </c>
      <c r="AM281" s="8" t="str">
        <f t="shared" si="34"/>
        <v/>
      </c>
      <c r="AN281" s="8" cm="1">
        <f t="array" ref="AN281">IF(OR($AL281="",$Z281=""),0,SUMPRODUCT(--($C$2:$C$528=$C281),--($D$2:$D$528=$D281),$Z$2:$Z$528,$AL$2:$AL$528)/SUMIFS($Z$2:$Z$528,$C$2:$C$528,$C281,$D$2:$D$528,$D281))</f>
        <v>0</v>
      </c>
      <c r="AO281" s="7" cm="1">
        <f t="array" ref="AO281">_xlfn.XLOOKUP($C281&amp;$D281&amp;$F281,[1]TEAMS!$C$1:$C$844&amp;[1]TEAMS!$D$1:$D$844&amp;[1]TEAMS!$F$1:$F$844,[1]TEAMS!AQ$1:AQ$844,0,0)</f>
        <v>18.5</v>
      </c>
      <c r="AP281" s="7" cm="1">
        <f t="array" ref="AP281">_xlfn.XLOOKUP($C281&amp;$D281&amp;$F281,[1]TEAMS!$C$1:$C$844&amp;[1]TEAMS!$D$1:$D$844&amp;[1]TEAMS!$F$1:$F$844,[1]TEAMS!AS$1:AS$844,0,0)</f>
        <v>56.100000000000009</v>
      </c>
      <c r="AQ281" s="10" cm="1">
        <f t="array" ref="AQ281">_xlfn.XLOOKUP($C281&amp;$D281&amp;$F281,[1]TEAMS!$C$1:$C$844&amp;[1]TEAMS!$D$1:$D$844&amp;[1]TEAMS!$F$1:$F$844,[1]TEAMS!AT$1:AT$844,0,0)</f>
        <v>24.5</v>
      </c>
      <c r="AR281" s="10" cm="1">
        <f t="array" ref="AR281">_xlfn.XLOOKUP($C281&amp;$D281&amp;$F281,[1]TEAMS!$C$1:$C$844&amp;[1]TEAMS!$D$1:$D$844&amp;[1]TEAMS!$F$1:$F$844,[1]TEAMS!AU$1:AU$844,0,0)</f>
        <v>1.5</v>
      </c>
      <c r="AS281" s="10" cm="1">
        <f t="array" ref="AS281">_xlfn.XLOOKUP($C281&amp;$D281&amp;$F281,[1]TEAMS!$C$1:$C$844&amp;[1]TEAMS!$D$1:$D$844&amp;[1]TEAMS!$F$1:$F$844,[1]TEAMS!AV$1:AV$844,0,0)</f>
        <v>0.2</v>
      </c>
      <c r="AT281" s="10" cm="1">
        <f t="array" ref="AT281">_xlfn.XLOOKUP($C281&amp;$D281&amp;$F281,[1]TEAMS!$C$1:$C$844&amp;[1]TEAMS!$D$1:$D$844&amp;[1]TEAMS!$F$1:$F$844,[1]TEAMS!AW$1:AW$844,0,0)</f>
        <v>13.3</v>
      </c>
      <c r="AU281" s="10" cm="1">
        <f t="array" ref="AU281">_xlfn.XLOOKUP($C281&amp;$D281&amp;$F281,[1]TEAMS!$C$1:$C$844&amp;[1]TEAMS!$D$1:$D$844&amp;[1]TEAMS!$F$1:$F$844,[1]TEAMS!AX$1:AX$844,0,0)</f>
        <v>1.8421052631578947</v>
      </c>
      <c r="AV281" s="10" cm="1">
        <f t="array" ref="AV281">_xlfn.XLOOKUP($C281&amp;$D281&amp;$F281,[1]TEAMS!$C$1:$C$844&amp;[1]TEAMS!$D$1:$D$844&amp;[1]TEAMS!$F$1:$F$844,[1]TEAMS!AY$1:AY$844,0,0)</f>
        <v>1.7</v>
      </c>
      <c r="AW281" s="7"/>
      <c r="AX281" s="7"/>
      <c r="BB281" s="1" t="s">
        <v>284</v>
      </c>
      <c r="BC281" s="1">
        <v>2006</v>
      </c>
      <c r="BD281" s="1" t="s">
        <v>197</v>
      </c>
      <c r="BE281" s="7" t="s">
        <v>286</v>
      </c>
      <c r="BH281">
        <v>7562500</v>
      </c>
    </row>
    <row r="282" spans="1:60" x14ac:dyDescent="0.2">
      <c r="A282" s="1" t="str">
        <f t="shared" si="28"/>
        <v>2006-MIA-Antoine Walker</v>
      </c>
      <c r="B282" s="1" t="s">
        <v>284</v>
      </c>
      <c r="C282" s="1">
        <v>2006</v>
      </c>
      <c r="D282" s="1" t="s">
        <v>197</v>
      </c>
      <c r="E282" s="1" t="str">
        <f t="shared" si="30"/>
        <v>2006-MIA</v>
      </c>
      <c r="F282" s="7" t="s">
        <v>287</v>
      </c>
      <c r="G282" s="7" cm="1">
        <f t="array" ref="G282">_xlfn.XLOOKUP($C282&amp;$D282&amp;$F282,[1]TEAMS!$C$1:$C$844&amp;[1]TEAMS!$D$1:$D$844&amp;[1]TEAMS!$F$1:$F$844,[1]TEAMS!G$1:G$844,"",0)</f>
        <v>8</v>
      </c>
      <c r="H282" s="7" t="str" cm="1">
        <f t="array" ref="H282">_xlfn.XLOOKUP($C282&amp;$D282&amp;$F282,[1]TEAMS!$C$1:$C$844&amp;[1]TEAMS!$D$1:$D$844&amp;[1]TEAMS!$F$1:$F$844,[1]TEAMS!H$1:H$844,"",0)</f>
        <v>PF</v>
      </c>
      <c r="I282" s="8" cm="1">
        <f t="array" ref="I282">_xlfn.XLOOKUP($C282&amp;$D282&amp;$F282,[1]TEAMS!$C$1:$C$844&amp;[1]TEAMS!$D$1:$D$844&amp;[1]TEAMS!$F$1:$F$844,[1]TEAMS!BG$1:BG$844,"",0)</f>
        <v>3.66</v>
      </c>
      <c r="J282" s="9">
        <f t="shared" si="31"/>
        <v>4</v>
      </c>
      <c r="K282" s="7" cm="1">
        <f t="array" ref="K282">_xlfn.XLOOKUP($C282&amp;$D282&amp;$F282,[1]TEAMS!$C$1:$C$844&amp;[1]TEAMS!$D$1:$D$844&amp;[1]TEAMS!$F$1:$F$844,[1]TEAMS!J$1:J$844,"",0)</f>
        <v>80</v>
      </c>
      <c r="L282" s="7" cm="1">
        <f t="array" ref="L282">_xlfn.XLOOKUP($C282&amp;$D282&amp;$F282,[1]TEAMS!$C$1:$C$844&amp;[1]TEAMS!$D$1:$D$844&amp;[1]TEAMS!$F$1:$F$844,[1]TEAMS!L$1:L$844,"",0)</f>
        <v>224</v>
      </c>
      <c r="M282" s="10" cm="1">
        <f t="array" ref="M282">_xlfn.XLOOKUP($C282&amp;$D282&amp;$F282,[1]TEAMS!$C$1:$C$844&amp;[1]TEAMS!$D$1:$D$844&amp;[1]TEAMS!$F$1:$F$844,[1]TEAMS!N$1:N$844,"",0)</f>
        <v>24.603125396825391</v>
      </c>
      <c r="N282" s="7" cm="1">
        <f t="array" ref="N282">_xlfn.XLOOKUP($C282&amp;$D282&amp;$F282,[1]TEAMS!$C$1:$C$844&amp;[1]TEAMS!$D$1:$D$844&amp;[1]TEAMS!$F$1:$F$844,[1]TEAMS!O$1:O$844,"",0)</f>
        <v>83</v>
      </c>
      <c r="O282" s="11" cm="1">
        <f t="array" ref="O282">_xlfn.XLOOKUP($C282&amp;$D282&amp;$F282,[1]TEAMS!$C$1:$C$844&amp;[1]TEAMS!$D$1:$D$844&amp;[1]TEAMS!$F$1:$F$844,[1]TEAMS!P$1:P$844,"",0)</f>
        <v>1.0375000000000001</v>
      </c>
      <c r="P282" s="10" cm="1">
        <f t="array" ref="P282">_xlfn.XLOOKUP($C282&amp;$D282&amp;$F282,[1]TEAMS!$C$1:$C$844&amp;[1]TEAMS!$D$1:$D$844&amp;[1]TEAMS!$F$1:$F$844,[1]TEAMS!R$1:R$844,"",0)</f>
        <v>29.855555555555554</v>
      </c>
      <c r="Q282" s="7" t="str" cm="1">
        <f t="array" ref="Q282">_xlfn.XLOOKUP($C282&amp;$D282&amp;$F282,[1]TEAMS!$C$1:$C$844&amp;[1]TEAMS!$D$1:$D$844&amp;[1]TEAMS!$F$1:$F$844,[1]TEAMS!S$1:S$844,"",0)</f>
        <v>us</v>
      </c>
      <c r="R282" s="7" t="str" cm="1">
        <f t="array" ref="R282">_xlfn.XLOOKUP($C282&amp;$D282&amp;$F282,[1]TEAMS!$C$1:$C$844&amp;[1]TEAMS!$D$1:$D$844&amp;[1]TEAMS!$F$1:$F$844,[1]TEAMS!T$1:T$844,"",0)</f>
        <v>United States</v>
      </c>
      <c r="S282" s="7" t="str" cm="1">
        <f t="array" ref="S282">_xlfn.XLOOKUP($C282&amp;$D282&amp;$F282,[1]TEAMS!$C$1:$C$844&amp;[1]TEAMS!$D$1:$D$844&amp;[1]TEAMS!$F$1:$F$844,[1]TEAMS!U$1:U$844,"",0)</f>
        <v>North America</v>
      </c>
      <c r="T282" s="7" t="str" cm="1">
        <f t="array" ref="T282">_xlfn.XLOOKUP($C282&amp;$D282&amp;$F282,[1]TEAMS!$C$1:$C$844&amp;[1]TEAMS!$D$1:$D$844&amp;[1]TEAMS!$F$1:$F$844,[1]TEAMS!V$1:V$844,"",0)</f>
        <v>Americas</v>
      </c>
      <c r="U282" s="7" cm="1">
        <f t="array" ref="U282">_xlfn.XLOOKUP($C282&amp;$D282&amp;$F282,[1]TEAMS!$C$1:$C$844&amp;[1]TEAMS!$D$1:$D$844&amp;[1]TEAMS!$F$1:$F$844,[1]TEAMS!W$1:W$844,"",0)</f>
        <v>9</v>
      </c>
      <c r="V282" s="7" t="str" cm="1">
        <f t="array" ref="V282">_xlfn.XLOOKUP($C282&amp;$D282&amp;$F282,[1]TEAMS!$C$1:$C$844&amp;[1]TEAMS!$D$1:$D$844&amp;[1]TEAMS!$F$1:$F$844,[1]TEAMS!Z$1:Z$844,"",0)</f>
        <v>Kentucky</v>
      </c>
      <c r="W282" s="7" t="str" cm="1">
        <f t="array" ref="W282">_xlfn.XLOOKUP($C282&amp;$D282&amp;$F282,[1]TEAMS!$C$1:$C$844&amp;[1]TEAMS!$D$1:$D$844&amp;[1]TEAMS!$F$1:$F$844,[1]TEAMS!X$1:X$844,"",0)</f>
        <v>SEC</v>
      </c>
      <c r="X282" s="7" cm="1">
        <f t="array" ref="X282">_xlfn.XLOOKUP($C282&amp;$D282&amp;$F282,[1]TEAMS!$C$1:$C$844&amp;[1]TEAMS!$D$1:$D$844&amp;[1]TEAMS!$F$1:$F$844,[1]TEAMS!AF$1:AF$844,"",0)</f>
        <v>6880000</v>
      </c>
      <c r="Y282" s="8" cm="1">
        <f t="array" ref="Y282">_xlfn.XLOOKUP($C282&amp;$D282&amp;$F282,[1]TEAMS!$C$1:$C$844&amp;[1]TEAMS!$D$1:$D$844&amp;[1]TEAMS!$F$1:$F$844,[1]TEAMS!AG$1:AG$844,"",0)</f>
        <v>0.11328375149417645</v>
      </c>
      <c r="Z282" s="7" cm="1">
        <f t="array" ref="Z282">_xlfn.XLOOKUP($C282&amp;$D282&amp;$F282,[1]TEAMS!$C$1:$C$844&amp;[1]TEAMS!$D$1:$D$844&amp;[1]TEAMS!$F$1:$F$844,[1]TEAMS!AJ$1:AJ$844,"",0)</f>
        <v>2199</v>
      </c>
      <c r="AA282" s="7" cm="1">
        <f t="array" ref="AA282">_xlfn.XLOOKUP($C282&amp;$D282&amp;$F282,[1]TEAMS!$C$1:$C$844&amp;[1]TEAMS!$D$1:$D$844&amp;[1]TEAMS!$F$1:$F$844,[1]TEAMS!AR$1:AR$844,"",0)</f>
        <v>11.5</v>
      </c>
      <c r="AB282" s="8">
        <f t="shared" si="29"/>
        <v>1.2801063022019741</v>
      </c>
      <c r="AC282" s="7" cm="1">
        <f t="array" ref="AC282">_xlfn.XLOOKUP($C282&amp;$D282&amp;$F282,[1]TEAMS!$C$1:$C$844&amp;[1]TEAMS!$D$1:$D$844&amp;[1]TEAMS!$F$1:$F$844,[1]TEAMS!AL$1:AL$844,0,0)</f>
        <v>1.1000000000000001</v>
      </c>
      <c r="AD282" s="7" cm="1">
        <f t="array" ref="AD282">_xlfn.XLOOKUP($C282&amp;$D282&amp;$F282,[1]TEAMS!$C$1:$C$844&amp;[1]TEAMS!$D$1:$D$844&amp;[1]TEAMS!$F$1:$F$844,[1]TEAMS!AM$1:AM$844,0,0)</f>
        <v>2.5</v>
      </c>
      <c r="AE282" s="7" cm="1">
        <f t="array" ref="AE282">_xlfn.XLOOKUP($C282&amp;$D282&amp;$F282,[1]TEAMS!$C$1:$C$844&amp;[1]TEAMS!$D$1:$D$844&amp;[1]TEAMS!$F$1:$F$844,[1]TEAMS!AN$1:AN$844,0,0)</f>
        <v>3.6</v>
      </c>
      <c r="AF282" s="7"/>
      <c r="AG282" s="8">
        <f t="shared" si="32"/>
        <v>1.911111111111111</v>
      </c>
      <c r="AH282" s="8" cm="1">
        <f t="array" ref="AH282">IF(OR($AE282="",$Z282=""),0,SUMPRODUCT(--($C$2:$C$528=$C282),--($D$2:$D$528=$D282),$Z$2:$Z$528,$AE$2:$AE$528)/SUMIFS($Z$2:$Z$528,$C$2:$C$528,$C282,$D$2:$D$528,$D282))</f>
        <v>5.7160516324981021</v>
      </c>
      <c r="AI282" s="7" cm="1">
        <f t="array" ref="AI282">_xlfn.XLOOKUP($C282&amp;$D282&amp;$F282,[1]TEAMS!$C$1:$C$844&amp;[1]TEAMS!$D$1:$D$844&amp;[1]TEAMS!$F$1:$F$844,[1]TEAMS!AO$1:AO$844,"",0)</f>
        <v>-1</v>
      </c>
      <c r="AJ282" s="8">
        <f t="shared" si="33"/>
        <v>-6.88</v>
      </c>
      <c r="AK282" s="8" cm="1">
        <f t="array" ref="AK282">IF(OR($AI282="",$Z282=""),0,SUMPRODUCT(--($C$2:$C$528=$C282),--($D$2:$D$528=$D282),$Z$2:$Z$528,$AI$2:$AI$528)/SUMIFS($Z$2:$Z$528,$C$2:$C$528,$C282,$D$2:$D$528,$D282))</f>
        <v>0.9954593773728172</v>
      </c>
      <c r="AL282" s="7" t="str" cm="1">
        <f t="array" ref="AL282">_xlfn.XLOOKUP($C282&amp;$D282&amp;$F282,[1]TEAMS!$C$1:$C$844&amp;[1]TEAMS!$D$1:$D$844&amp;[1]TEAMS!$F$1:$F$844,[1]TEAMS!AP$1:AP$844,"",0)</f>
        <v/>
      </c>
      <c r="AM282" s="8" t="str">
        <f t="shared" si="34"/>
        <v/>
      </c>
      <c r="AN282" s="8" cm="1">
        <f t="array" ref="AN282">IF(OR($AL282="",$Z282=""),0,SUMPRODUCT(--($C$2:$C$528=$C282),--($D$2:$D$528=$D282),$Z$2:$Z$528,$AL$2:$AL$528)/SUMIFS($Z$2:$Z$528,$C$2:$C$528,$C282,$D$2:$D$528,$D282))</f>
        <v>0</v>
      </c>
      <c r="AO282" s="7" cm="1">
        <f t="array" ref="AO282">_xlfn.XLOOKUP($C282&amp;$D282&amp;$F282,[1]TEAMS!$C$1:$C$844&amp;[1]TEAMS!$D$1:$D$844&amp;[1]TEAMS!$F$1:$F$844,[1]TEAMS!AQ$1:AQ$844,0,0)</f>
        <v>23.2</v>
      </c>
      <c r="AP282" s="7" cm="1">
        <f t="array" ref="AP282">_xlfn.XLOOKUP($C282&amp;$D282&amp;$F282,[1]TEAMS!$C$1:$C$844&amp;[1]TEAMS!$D$1:$D$844&amp;[1]TEAMS!$F$1:$F$844,[1]TEAMS!AS$1:AS$844,0,0)</f>
        <v>52.400000000000006</v>
      </c>
      <c r="AQ282" s="10" cm="1">
        <f t="array" ref="AQ282">_xlfn.XLOOKUP($C282&amp;$D282&amp;$F282,[1]TEAMS!$C$1:$C$844&amp;[1]TEAMS!$D$1:$D$844&amp;[1]TEAMS!$F$1:$F$844,[1]TEAMS!AT$1:AT$844,0,0)</f>
        <v>12.8</v>
      </c>
      <c r="AR282" s="10" cm="1">
        <f t="array" ref="AR282">_xlfn.XLOOKUP($C282&amp;$D282&amp;$F282,[1]TEAMS!$C$1:$C$844&amp;[1]TEAMS!$D$1:$D$844&amp;[1]TEAMS!$F$1:$F$844,[1]TEAMS!AU$1:AU$844,0,0)</f>
        <v>1.1000000000000001</v>
      </c>
      <c r="AS282" s="10" cm="1">
        <f t="array" ref="AS282">_xlfn.XLOOKUP($C282&amp;$D282&amp;$F282,[1]TEAMS!$C$1:$C$844&amp;[1]TEAMS!$D$1:$D$844&amp;[1]TEAMS!$F$1:$F$844,[1]TEAMS!AV$1:AV$844,0,0)</f>
        <v>1</v>
      </c>
      <c r="AT282" s="10" cm="1">
        <f t="array" ref="AT282">_xlfn.XLOOKUP($C282&amp;$D282&amp;$F282,[1]TEAMS!$C$1:$C$844&amp;[1]TEAMS!$D$1:$D$844&amp;[1]TEAMS!$F$1:$F$844,[1]TEAMS!AW$1:AW$844,0,0)</f>
        <v>13.6</v>
      </c>
      <c r="AU282" s="10" cm="1">
        <f t="array" ref="AU282">_xlfn.XLOOKUP($C282&amp;$D282&amp;$F282,[1]TEAMS!$C$1:$C$844&amp;[1]TEAMS!$D$1:$D$844&amp;[1]TEAMS!$F$1:$F$844,[1]TEAMS!AX$1:AX$844,0,0)</f>
        <v>0.94117647058823539</v>
      </c>
      <c r="AV282" s="10" cm="1">
        <f t="array" ref="AV282">_xlfn.XLOOKUP($C282&amp;$D282&amp;$F282,[1]TEAMS!$C$1:$C$844&amp;[1]TEAMS!$D$1:$D$844&amp;[1]TEAMS!$F$1:$F$844,[1]TEAMS!AY$1:AY$844,0,0)</f>
        <v>2.1</v>
      </c>
      <c r="AW282" s="7"/>
      <c r="AX282" s="7"/>
      <c r="BB282" s="1" t="s">
        <v>284</v>
      </c>
      <c r="BC282" s="1">
        <v>2006</v>
      </c>
      <c r="BD282" s="1" t="s">
        <v>197</v>
      </c>
      <c r="BE282" s="7" t="s">
        <v>287</v>
      </c>
      <c r="BH282">
        <v>6880000</v>
      </c>
    </row>
    <row r="283" spans="1:60" x14ac:dyDescent="0.2">
      <c r="A283" s="1" t="str">
        <f t="shared" si="28"/>
        <v>2006-MIA-James Posey</v>
      </c>
      <c r="B283" s="1" t="s">
        <v>284</v>
      </c>
      <c r="C283" s="1">
        <v>2006</v>
      </c>
      <c r="D283" s="1" t="s">
        <v>197</v>
      </c>
      <c r="E283" s="1" t="str">
        <f t="shared" si="30"/>
        <v>2006-MIA</v>
      </c>
      <c r="F283" s="7" t="s">
        <v>261</v>
      </c>
      <c r="G283" s="7" cm="1">
        <f t="array" ref="G283">_xlfn.XLOOKUP($C283&amp;$D283&amp;$F283,[1]TEAMS!$C$1:$C$844&amp;[1]TEAMS!$D$1:$D$844&amp;[1]TEAMS!$F$1:$F$844,[1]TEAMS!G$1:G$844,"",0)</f>
        <v>42</v>
      </c>
      <c r="H283" s="7" t="str" cm="1">
        <f t="array" ref="H283">_xlfn.XLOOKUP($C283&amp;$D283&amp;$F283,[1]TEAMS!$C$1:$C$844&amp;[1]TEAMS!$D$1:$D$844&amp;[1]TEAMS!$F$1:$F$844,[1]TEAMS!H$1:H$844,"",0)</f>
        <v>SF</v>
      </c>
      <c r="I283" s="8" cm="1">
        <f t="array" ref="I283">_xlfn.XLOOKUP($C283&amp;$D283&amp;$F283,[1]TEAMS!$C$1:$C$844&amp;[1]TEAMS!$D$1:$D$844&amp;[1]TEAMS!$F$1:$F$844,[1]TEAMS!BG$1:BG$844,"",0)</f>
        <v>2.97</v>
      </c>
      <c r="J283" s="9">
        <f t="shared" si="31"/>
        <v>3</v>
      </c>
      <c r="K283" s="7" cm="1">
        <f t="array" ref="K283">_xlfn.XLOOKUP($C283&amp;$D283&amp;$F283,[1]TEAMS!$C$1:$C$844&amp;[1]TEAMS!$D$1:$D$844&amp;[1]TEAMS!$F$1:$F$844,[1]TEAMS!J$1:J$844,"",0)</f>
        <v>80</v>
      </c>
      <c r="L283" s="7" cm="1">
        <f t="array" ref="L283">_xlfn.XLOOKUP($C283&amp;$D283&amp;$F283,[1]TEAMS!$C$1:$C$844&amp;[1]TEAMS!$D$1:$D$844&amp;[1]TEAMS!$F$1:$F$844,[1]TEAMS!L$1:L$844,"",0)</f>
        <v>215</v>
      </c>
      <c r="M283" s="10" cm="1">
        <f t="array" ref="M283">_xlfn.XLOOKUP($C283&amp;$D283&amp;$F283,[1]TEAMS!$C$1:$C$844&amp;[1]TEAMS!$D$1:$D$844&amp;[1]TEAMS!$F$1:$F$844,[1]TEAMS!N$1:N$844,"",0)</f>
        <v>23.614606965702944</v>
      </c>
      <c r="N283" s="7" cm="1">
        <f t="array" ref="N283">_xlfn.XLOOKUP($C283&amp;$D283&amp;$F283,[1]TEAMS!$C$1:$C$844&amp;[1]TEAMS!$D$1:$D$844&amp;[1]TEAMS!$F$1:$F$844,[1]TEAMS!O$1:O$844,"",0)</f>
        <v>83</v>
      </c>
      <c r="O283" s="11" cm="1">
        <f t="array" ref="O283">_xlfn.XLOOKUP($C283&amp;$D283&amp;$F283,[1]TEAMS!$C$1:$C$844&amp;[1]TEAMS!$D$1:$D$844&amp;[1]TEAMS!$F$1:$F$844,[1]TEAMS!P$1:P$844,"",0)</f>
        <v>1.0375000000000001</v>
      </c>
      <c r="P283" s="10" cm="1">
        <f t="array" ref="P283">_xlfn.XLOOKUP($C283&amp;$D283&amp;$F283,[1]TEAMS!$C$1:$C$844&amp;[1]TEAMS!$D$1:$D$844&amp;[1]TEAMS!$F$1:$F$844,[1]TEAMS!R$1:R$844,"",0)</f>
        <v>29.43611111111111</v>
      </c>
      <c r="Q283" s="7" t="str" cm="1">
        <f t="array" ref="Q283">_xlfn.XLOOKUP($C283&amp;$D283&amp;$F283,[1]TEAMS!$C$1:$C$844&amp;[1]TEAMS!$D$1:$D$844&amp;[1]TEAMS!$F$1:$F$844,[1]TEAMS!S$1:S$844,"",0)</f>
        <v>us</v>
      </c>
      <c r="R283" s="7" t="str" cm="1">
        <f t="array" ref="R283">_xlfn.XLOOKUP($C283&amp;$D283&amp;$F283,[1]TEAMS!$C$1:$C$844&amp;[1]TEAMS!$D$1:$D$844&amp;[1]TEAMS!$F$1:$F$844,[1]TEAMS!T$1:T$844,"",0)</f>
        <v>United States</v>
      </c>
      <c r="S283" s="7" t="str" cm="1">
        <f t="array" ref="S283">_xlfn.XLOOKUP($C283&amp;$D283&amp;$F283,[1]TEAMS!$C$1:$C$844&amp;[1]TEAMS!$D$1:$D$844&amp;[1]TEAMS!$F$1:$F$844,[1]TEAMS!U$1:U$844,"",0)</f>
        <v>North America</v>
      </c>
      <c r="T283" s="7" t="str" cm="1">
        <f t="array" ref="T283">_xlfn.XLOOKUP($C283&amp;$D283&amp;$F283,[1]TEAMS!$C$1:$C$844&amp;[1]TEAMS!$D$1:$D$844&amp;[1]TEAMS!$F$1:$F$844,[1]TEAMS!V$1:V$844,"",0)</f>
        <v>Americas</v>
      </c>
      <c r="U283" s="7" cm="1">
        <f t="array" ref="U283">_xlfn.XLOOKUP($C283&amp;$D283&amp;$F283,[1]TEAMS!$C$1:$C$844&amp;[1]TEAMS!$D$1:$D$844&amp;[1]TEAMS!$F$1:$F$844,[1]TEAMS!W$1:W$844,"",0)</f>
        <v>6</v>
      </c>
      <c r="V283" s="7" t="str" cm="1">
        <f t="array" ref="V283">_xlfn.XLOOKUP($C283&amp;$D283&amp;$F283,[1]TEAMS!$C$1:$C$844&amp;[1]TEAMS!$D$1:$D$844&amp;[1]TEAMS!$F$1:$F$844,[1]TEAMS!Z$1:Z$844,"",0)</f>
        <v>Xavier</v>
      </c>
      <c r="W283" s="7" t="str" cm="1">
        <f t="array" ref="W283">_xlfn.XLOOKUP($C283&amp;$D283&amp;$F283,[1]TEAMS!$C$1:$C$844&amp;[1]TEAMS!$D$1:$D$844&amp;[1]TEAMS!$F$1:$F$844,[1]TEAMS!X$1:X$844,"",0)</f>
        <v>BIG EAST</v>
      </c>
      <c r="X283" s="7" cm="1">
        <f t="array" ref="X283">_xlfn.XLOOKUP($C283&amp;$D283&amp;$F283,[1]TEAMS!$C$1:$C$844&amp;[1]TEAMS!$D$1:$D$844&amp;[1]TEAMS!$F$1:$F$844,[1]TEAMS!AF$1:AF$844,"",0)</f>
        <v>5900400</v>
      </c>
      <c r="Y283" s="8" cm="1">
        <f t="array" ref="Y283">_xlfn.XLOOKUP($C283&amp;$D283&amp;$F283,[1]TEAMS!$C$1:$C$844&amp;[1]TEAMS!$D$1:$D$844&amp;[1]TEAMS!$F$1:$F$844,[1]TEAMS!AG$1:AG$844,"",0)</f>
        <v>9.7153989435499827E-2</v>
      </c>
      <c r="Z283" s="7" cm="1">
        <f t="array" ref="Z283">_xlfn.XLOOKUP($C283&amp;$D283&amp;$F283,[1]TEAMS!$C$1:$C$844&amp;[1]TEAMS!$D$1:$D$844&amp;[1]TEAMS!$F$1:$F$844,[1]TEAMS!AJ$1:AJ$844,"",0)</f>
        <v>1914</v>
      </c>
      <c r="AA283" s="7" cm="1">
        <f t="array" ref="AA283">_xlfn.XLOOKUP($C283&amp;$D283&amp;$F283,[1]TEAMS!$C$1:$C$844&amp;[1]TEAMS!$D$1:$D$844&amp;[1]TEAMS!$F$1:$F$844,[1]TEAMS!AR$1:AR$844,"",0)</f>
        <v>10.7</v>
      </c>
      <c r="AB283" s="8">
        <f t="shared" si="29"/>
        <v>1.0366894457099469</v>
      </c>
      <c r="AC283" s="7" cm="1">
        <f t="array" ref="AC283">_xlfn.XLOOKUP($C283&amp;$D283&amp;$F283,[1]TEAMS!$C$1:$C$844&amp;[1]TEAMS!$D$1:$D$844&amp;[1]TEAMS!$F$1:$F$844,[1]TEAMS!AL$1:AL$844,0,0)</f>
        <v>1.8</v>
      </c>
      <c r="AD283" s="7" cm="1">
        <f t="array" ref="AD283">_xlfn.XLOOKUP($C283&amp;$D283&amp;$F283,[1]TEAMS!$C$1:$C$844&amp;[1]TEAMS!$D$1:$D$844&amp;[1]TEAMS!$F$1:$F$844,[1]TEAMS!AM$1:AM$844,0,0)</f>
        <v>2.4</v>
      </c>
      <c r="AE283" s="7" cm="1">
        <f t="array" ref="AE283">_xlfn.XLOOKUP($C283&amp;$D283&amp;$F283,[1]TEAMS!$C$1:$C$844&amp;[1]TEAMS!$D$1:$D$844&amp;[1]TEAMS!$F$1:$F$844,[1]TEAMS!AN$1:AN$844,0,0)</f>
        <v>4.2</v>
      </c>
      <c r="AF283" s="7"/>
      <c r="AG283" s="8">
        <f t="shared" si="32"/>
        <v>1.4048571428571428</v>
      </c>
      <c r="AH283" s="8" cm="1">
        <f t="array" ref="AH283">IF(OR($AE283="",$Z283=""),0,SUMPRODUCT(--($C$2:$C$528=$C283),--($D$2:$D$528=$D283),$Z$2:$Z$528,$AE$2:$AE$528)/SUMIFS($Z$2:$Z$528,$C$2:$C$528,$C283,$D$2:$D$528,$D283))</f>
        <v>5.7160516324981021</v>
      </c>
      <c r="AI283" s="7" cm="1">
        <f t="array" ref="AI283">_xlfn.XLOOKUP($C283&amp;$D283&amp;$F283,[1]TEAMS!$C$1:$C$844&amp;[1]TEAMS!$D$1:$D$844&amp;[1]TEAMS!$F$1:$F$844,[1]TEAMS!AO$1:AO$844,"",0)</f>
        <v>0.5</v>
      </c>
      <c r="AJ283" s="8">
        <f t="shared" si="33"/>
        <v>11.800800000000001</v>
      </c>
      <c r="AK283" s="8" cm="1">
        <f t="array" ref="AK283">IF(OR($AI283="",$Z283=""),0,SUMPRODUCT(--($C$2:$C$528=$C283),--($D$2:$D$528=$D283),$Z$2:$Z$528,$AI$2:$AI$528)/SUMIFS($Z$2:$Z$528,$C$2:$C$528,$C283,$D$2:$D$528,$D283))</f>
        <v>0.9954593773728172</v>
      </c>
      <c r="AL283" s="7" t="str" cm="1">
        <f t="array" ref="AL283">_xlfn.XLOOKUP($C283&amp;$D283&amp;$F283,[1]TEAMS!$C$1:$C$844&amp;[1]TEAMS!$D$1:$D$844&amp;[1]TEAMS!$F$1:$F$844,[1]TEAMS!AP$1:AP$844,"",0)</f>
        <v/>
      </c>
      <c r="AM283" s="8" t="str">
        <f t="shared" si="34"/>
        <v/>
      </c>
      <c r="AN283" s="8" cm="1">
        <f t="array" ref="AN283">IF(OR($AL283="",$Z283=""),0,SUMPRODUCT(--($C$2:$C$528=$C283),--($D$2:$D$528=$D283),$Z$2:$Z$528,$AL$2:$AL$528)/SUMIFS($Z$2:$Z$528,$C$2:$C$528,$C283,$D$2:$D$528,$D283))</f>
        <v>0</v>
      </c>
      <c r="AO283" s="7" cm="1">
        <f t="array" ref="AO283">_xlfn.XLOOKUP($C283&amp;$D283&amp;$F283,[1]TEAMS!$C$1:$C$844&amp;[1]TEAMS!$D$1:$D$844&amp;[1]TEAMS!$F$1:$F$844,[1]TEAMS!AQ$1:AQ$844,0,0)</f>
        <v>11.6</v>
      </c>
      <c r="AP283" s="7" cm="1">
        <f t="array" ref="AP283">_xlfn.XLOOKUP($C283&amp;$D283&amp;$F283,[1]TEAMS!$C$1:$C$844&amp;[1]TEAMS!$D$1:$D$844&amp;[1]TEAMS!$F$1:$F$844,[1]TEAMS!AS$1:AS$844,0,0)</f>
        <v>57.199999999999996</v>
      </c>
      <c r="AQ283" s="10" cm="1">
        <f t="array" ref="AQ283">_xlfn.XLOOKUP($C283&amp;$D283&amp;$F283,[1]TEAMS!$C$1:$C$844&amp;[1]TEAMS!$D$1:$D$844&amp;[1]TEAMS!$F$1:$F$844,[1]TEAMS!AT$1:AT$844,0,0)</f>
        <v>6.8</v>
      </c>
      <c r="AR283" s="10" cm="1">
        <f t="array" ref="AR283">_xlfn.XLOOKUP($C283&amp;$D283&amp;$F283,[1]TEAMS!$C$1:$C$844&amp;[1]TEAMS!$D$1:$D$844&amp;[1]TEAMS!$F$1:$F$844,[1]TEAMS!AU$1:AU$844,0,0)</f>
        <v>1.5</v>
      </c>
      <c r="AS283" s="10" cm="1">
        <f t="array" ref="AS283">_xlfn.XLOOKUP($C283&amp;$D283&amp;$F283,[1]TEAMS!$C$1:$C$844&amp;[1]TEAMS!$D$1:$D$844&amp;[1]TEAMS!$F$1:$F$844,[1]TEAMS!AV$1:AV$844,0,0)</f>
        <v>0.8</v>
      </c>
      <c r="AT283" s="10" cm="1">
        <f t="array" ref="AT283">_xlfn.XLOOKUP($C283&amp;$D283&amp;$F283,[1]TEAMS!$C$1:$C$844&amp;[1]TEAMS!$D$1:$D$844&amp;[1]TEAMS!$F$1:$F$844,[1]TEAMS!AW$1:AW$844,0,0)</f>
        <v>12.1</v>
      </c>
      <c r="AU283" s="10" cm="1">
        <f t="array" ref="AU283">_xlfn.XLOOKUP($C283&amp;$D283&amp;$F283,[1]TEAMS!$C$1:$C$844&amp;[1]TEAMS!$D$1:$D$844&amp;[1]TEAMS!$F$1:$F$844,[1]TEAMS!AX$1:AX$844,0,0)</f>
        <v>0.56198347107438018</v>
      </c>
      <c r="AV283" s="10" cm="1">
        <f t="array" ref="AV283">_xlfn.XLOOKUP($C283&amp;$D283&amp;$F283,[1]TEAMS!$C$1:$C$844&amp;[1]TEAMS!$D$1:$D$844&amp;[1]TEAMS!$F$1:$F$844,[1]TEAMS!AY$1:AY$844,0,0)</f>
        <v>2.2999999999999998</v>
      </c>
      <c r="AW283" s="7"/>
      <c r="AX283" s="7"/>
      <c r="BB283" s="1" t="s">
        <v>284</v>
      </c>
      <c r="BC283" s="1">
        <v>2006</v>
      </c>
      <c r="BD283" s="1" t="s">
        <v>197</v>
      </c>
      <c r="BE283" s="7" t="s">
        <v>261</v>
      </c>
      <c r="BH283">
        <v>5900400</v>
      </c>
    </row>
    <row r="284" spans="1:60" x14ac:dyDescent="0.2">
      <c r="A284" s="1" t="str">
        <f t="shared" si="28"/>
        <v>2006-MIA-Udonis Haslem</v>
      </c>
      <c r="B284" s="1" t="s">
        <v>284</v>
      </c>
      <c r="C284" s="1">
        <v>2006</v>
      </c>
      <c r="D284" s="1" t="s">
        <v>197</v>
      </c>
      <c r="E284" s="1" t="str">
        <f t="shared" si="30"/>
        <v>2006-MIA</v>
      </c>
      <c r="F284" s="7" t="s">
        <v>201</v>
      </c>
      <c r="G284" s="7" cm="1">
        <f t="array" ref="G284">_xlfn.XLOOKUP($C284&amp;$D284&amp;$F284,[1]TEAMS!$C$1:$C$844&amp;[1]TEAMS!$D$1:$D$844&amp;[1]TEAMS!$F$1:$F$844,[1]TEAMS!G$1:G$844,"",0)</f>
        <v>40</v>
      </c>
      <c r="H284" s="7" t="str" cm="1">
        <f t="array" ref="H284">_xlfn.XLOOKUP($C284&amp;$D284&amp;$F284,[1]TEAMS!$C$1:$C$844&amp;[1]TEAMS!$D$1:$D$844&amp;[1]TEAMS!$F$1:$F$844,[1]TEAMS!H$1:H$844,"",0)</f>
        <v>PF</v>
      </c>
      <c r="I284" s="8" cm="1">
        <f t="array" ref="I284">_xlfn.XLOOKUP($C284&amp;$D284&amp;$F284,[1]TEAMS!$C$1:$C$844&amp;[1]TEAMS!$D$1:$D$844&amp;[1]TEAMS!$F$1:$F$844,[1]TEAMS!BG$1:BG$844,"",0)</f>
        <v>4.0999999999999996</v>
      </c>
      <c r="J284" s="9">
        <f t="shared" si="31"/>
        <v>4</v>
      </c>
      <c r="K284" s="7" cm="1">
        <f t="array" ref="K284">_xlfn.XLOOKUP($C284&amp;$D284&amp;$F284,[1]TEAMS!$C$1:$C$844&amp;[1]TEAMS!$D$1:$D$844&amp;[1]TEAMS!$F$1:$F$844,[1]TEAMS!J$1:J$844,"",0)</f>
        <v>80</v>
      </c>
      <c r="L284" s="7" cm="1">
        <f t="array" ref="L284">_xlfn.XLOOKUP($C284&amp;$D284&amp;$F284,[1]TEAMS!$C$1:$C$844&amp;[1]TEAMS!$D$1:$D$844&amp;[1]TEAMS!$F$1:$F$844,[1]TEAMS!L$1:L$844,"",0)</f>
        <v>235</v>
      </c>
      <c r="M284" s="10" cm="1">
        <f t="array" ref="M284">_xlfn.XLOOKUP($C284&amp;$D284&amp;$F284,[1]TEAMS!$C$1:$C$844&amp;[1]TEAMS!$D$1:$D$844&amp;[1]TEAMS!$F$1:$F$844,[1]TEAMS!N$1:N$844,"",0)</f>
        <v>25.811314590419496</v>
      </c>
      <c r="N284" s="7" cm="1">
        <f t="array" ref="N284">_xlfn.XLOOKUP($C284&amp;$D284&amp;$F284,[1]TEAMS!$C$1:$C$844&amp;[1]TEAMS!$D$1:$D$844&amp;[1]TEAMS!$F$1:$F$844,[1]TEAMS!O$1:O$844,"",0)</f>
        <v>83</v>
      </c>
      <c r="O284" s="11" cm="1">
        <f t="array" ref="O284">_xlfn.XLOOKUP($C284&amp;$D284&amp;$F284,[1]TEAMS!$C$1:$C$844&amp;[1]TEAMS!$D$1:$D$844&amp;[1]TEAMS!$F$1:$F$844,[1]TEAMS!P$1:P$844,"",0)</f>
        <v>1.0375000000000001</v>
      </c>
      <c r="P284" s="10" cm="1">
        <f t="array" ref="P284">_xlfn.XLOOKUP($C284&amp;$D284&amp;$F284,[1]TEAMS!$C$1:$C$844&amp;[1]TEAMS!$D$1:$D$844&amp;[1]TEAMS!$F$1:$F$844,[1]TEAMS!R$1:R$844,"",0)</f>
        <v>26.030555555555555</v>
      </c>
      <c r="Q284" s="7" t="str" cm="1">
        <f t="array" ref="Q284">_xlfn.XLOOKUP($C284&amp;$D284&amp;$F284,[1]TEAMS!$C$1:$C$844&amp;[1]TEAMS!$D$1:$D$844&amp;[1]TEAMS!$F$1:$F$844,[1]TEAMS!S$1:S$844,"",0)</f>
        <v>us</v>
      </c>
      <c r="R284" s="7" t="str" cm="1">
        <f t="array" ref="R284">_xlfn.XLOOKUP($C284&amp;$D284&amp;$F284,[1]TEAMS!$C$1:$C$844&amp;[1]TEAMS!$D$1:$D$844&amp;[1]TEAMS!$F$1:$F$844,[1]TEAMS!T$1:T$844,"",0)</f>
        <v>United States</v>
      </c>
      <c r="S284" s="7" t="str" cm="1">
        <f t="array" ref="S284">_xlfn.XLOOKUP($C284&amp;$D284&amp;$F284,[1]TEAMS!$C$1:$C$844&amp;[1]TEAMS!$D$1:$D$844&amp;[1]TEAMS!$F$1:$F$844,[1]TEAMS!U$1:U$844,"",0)</f>
        <v>North America</v>
      </c>
      <c r="T284" s="7" t="str" cm="1">
        <f t="array" ref="T284">_xlfn.XLOOKUP($C284&amp;$D284&amp;$F284,[1]TEAMS!$C$1:$C$844&amp;[1]TEAMS!$D$1:$D$844&amp;[1]TEAMS!$F$1:$F$844,[1]TEAMS!V$1:V$844,"",0)</f>
        <v>Americas</v>
      </c>
      <c r="U284" s="7" cm="1">
        <f t="array" ref="U284">_xlfn.XLOOKUP($C284&amp;$D284&amp;$F284,[1]TEAMS!$C$1:$C$844&amp;[1]TEAMS!$D$1:$D$844&amp;[1]TEAMS!$F$1:$F$844,[1]TEAMS!W$1:W$844,"",0)</f>
        <v>2</v>
      </c>
      <c r="V284" s="7" t="str" cm="1">
        <f t="array" ref="V284">_xlfn.XLOOKUP($C284&amp;$D284&amp;$F284,[1]TEAMS!$C$1:$C$844&amp;[1]TEAMS!$D$1:$D$844&amp;[1]TEAMS!$F$1:$F$844,[1]TEAMS!Z$1:Z$844,"",0)</f>
        <v>Florida</v>
      </c>
      <c r="W284" s="7" t="str" cm="1">
        <f t="array" ref="W284">_xlfn.XLOOKUP($C284&amp;$D284&amp;$F284,[1]TEAMS!$C$1:$C$844&amp;[1]TEAMS!$D$1:$D$844&amp;[1]TEAMS!$F$1:$F$844,[1]TEAMS!X$1:X$844,"",0)</f>
        <v>SEC</v>
      </c>
      <c r="X284" s="7" cm="1">
        <f t="array" ref="X284">_xlfn.XLOOKUP($C284&amp;$D284&amp;$F284,[1]TEAMS!$C$1:$C$844&amp;[1]TEAMS!$D$1:$D$844&amp;[1]TEAMS!$F$1:$F$844,[1]TEAMS!AF$1:AF$844,"",0)</f>
        <v>5000000</v>
      </c>
      <c r="Y284" s="8" cm="1">
        <f t="array" ref="Y284">_xlfn.XLOOKUP($C284&amp;$D284&amp;$F284,[1]TEAMS!$C$1:$C$844&amp;[1]TEAMS!$D$1:$D$844&amp;[1]TEAMS!$F$1:$F$844,[1]TEAMS!AG$1:AG$844,"",0)</f>
        <v>8.2328307771930564E-2</v>
      </c>
      <c r="Z284" s="7" cm="1">
        <f t="array" ref="Z284">_xlfn.XLOOKUP($C284&amp;$D284&amp;$F284,[1]TEAMS!$C$1:$C$844&amp;[1]TEAMS!$D$1:$D$844&amp;[1]TEAMS!$F$1:$F$844,[1]TEAMS!AJ$1:AJ$844,"",0)</f>
        <v>2491</v>
      </c>
      <c r="AA284" s="7" cm="1">
        <f t="array" ref="AA284">_xlfn.XLOOKUP($C284&amp;$D284&amp;$F284,[1]TEAMS!$C$1:$C$844&amp;[1]TEAMS!$D$1:$D$844&amp;[1]TEAMS!$F$1:$F$844,[1]TEAMS!AR$1:AR$844,"",0)</f>
        <v>27.6</v>
      </c>
      <c r="AB284" s="8">
        <f t="shared" si="29"/>
        <v>3.4802126044039485</v>
      </c>
      <c r="AC284" s="7" cm="1">
        <f t="array" ref="AC284">_xlfn.XLOOKUP($C284&amp;$D284&amp;$F284,[1]TEAMS!$C$1:$C$844&amp;[1]TEAMS!$D$1:$D$844&amp;[1]TEAMS!$F$1:$F$844,[1]TEAMS!AL$1:AL$844,0,0)</f>
        <v>3.9</v>
      </c>
      <c r="AD284" s="7" cm="1">
        <f t="array" ref="AD284">_xlfn.XLOOKUP($C284&amp;$D284&amp;$F284,[1]TEAMS!$C$1:$C$844&amp;[1]TEAMS!$D$1:$D$844&amp;[1]TEAMS!$F$1:$F$844,[1]TEAMS!AM$1:AM$844,0,0)</f>
        <v>3.1</v>
      </c>
      <c r="AE284" s="7" cm="1">
        <f t="array" ref="AE284">_xlfn.XLOOKUP($C284&amp;$D284&amp;$F284,[1]TEAMS!$C$1:$C$844&amp;[1]TEAMS!$D$1:$D$844&amp;[1]TEAMS!$F$1:$F$844,[1]TEAMS!AN$1:AN$844,0,0)</f>
        <v>7</v>
      </c>
      <c r="AF284" s="7"/>
      <c r="AG284" s="8">
        <f t="shared" si="32"/>
        <v>0.7142857142857143</v>
      </c>
      <c r="AH284" s="8" cm="1">
        <f t="array" ref="AH284">IF(OR($AE284="",$Z284=""),0,SUMPRODUCT(--($C$2:$C$528=$C284),--($D$2:$D$528=$D284),$Z$2:$Z$528,$AE$2:$AE$528)/SUMIFS($Z$2:$Z$528,$C$2:$C$528,$C284,$D$2:$D$528,$D284))</f>
        <v>5.7160516324981021</v>
      </c>
      <c r="AI284" s="7" cm="1">
        <f t="array" ref="AI284">_xlfn.XLOOKUP($C284&amp;$D284&amp;$F284,[1]TEAMS!$C$1:$C$844&amp;[1]TEAMS!$D$1:$D$844&amp;[1]TEAMS!$F$1:$F$844,[1]TEAMS!AO$1:AO$844,"",0)</f>
        <v>-0.4</v>
      </c>
      <c r="AJ284" s="8">
        <f t="shared" si="33"/>
        <v>-12.5</v>
      </c>
      <c r="AK284" s="8" cm="1">
        <f t="array" ref="AK284">IF(OR($AI284="",$Z284=""),0,SUMPRODUCT(--($C$2:$C$528=$C284),--($D$2:$D$528=$D284),$Z$2:$Z$528,$AI$2:$AI$528)/SUMIFS($Z$2:$Z$528,$C$2:$C$528,$C284,$D$2:$D$528,$D284))</f>
        <v>0.9954593773728172</v>
      </c>
      <c r="AL284" s="7" t="str" cm="1">
        <f t="array" ref="AL284">_xlfn.XLOOKUP($C284&amp;$D284&amp;$F284,[1]TEAMS!$C$1:$C$844&amp;[1]TEAMS!$D$1:$D$844&amp;[1]TEAMS!$F$1:$F$844,[1]TEAMS!AP$1:AP$844,"",0)</f>
        <v/>
      </c>
      <c r="AM284" s="8" t="str">
        <f t="shared" si="34"/>
        <v/>
      </c>
      <c r="AN284" s="8" cm="1">
        <f t="array" ref="AN284">IF(OR($AL284="",$Z284=""),0,SUMPRODUCT(--($C$2:$C$528=$C284),--($D$2:$D$528=$D284),$Z$2:$Z$528,$AL$2:$AL$528)/SUMIFS($Z$2:$Z$528,$C$2:$C$528,$C284,$D$2:$D$528,$D284))</f>
        <v>0</v>
      </c>
      <c r="AO284" s="7" cm="1">
        <f t="array" ref="AO284">_xlfn.XLOOKUP($C284&amp;$D284&amp;$F284,[1]TEAMS!$C$1:$C$844&amp;[1]TEAMS!$D$1:$D$844&amp;[1]TEAMS!$F$1:$F$844,[1]TEAMS!AQ$1:AQ$844,0,0)</f>
        <v>14.1</v>
      </c>
      <c r="AP284" s="7" cm="1">
        <f t="array" ref="AP284">_xlfn.XLOOKUP($C284&amp;$D284&amp;$F284,[1]TEAMS!$C$1:$C$844&amp;[1]TEAMS!$D$1:$D$844&amp;[1]TEAMS!$F$1:$F$844,[1]TEAMS!AS$1:AS$844,0,0)</f>
        <v>55.800000000000004</v>
      </c>
      <c r="AQ284" s="10" cm="1">
        <f t="array" ref="AQ284">_xlfn.XLOOKUP($C284&amp;$D284&amp;$F284,[1]TEAMS!$C$1:$C$844&amp;[1]TEAMS!$D$1:$D$844&amp;[1]TEAMS!$F$1:$F$844,[1]TEAMS!AT$1:AT$844,0,0)</f>
        <v>5.9</v>
      </c>
      <c r="AR284" s="10" cm="1">
        <f t="array" ref="AR284">_xlfn.XLOOKUP($C284&amp;$D284&amp;$F284,[1]TEAMS!$C$1:$C$844&amp;[1]TEAMS!$D$1:$D$844&amp;[1]TEAMS!$F$1:$F$844,[1]TEAMS!AU$1:AU$844,0,0)</f>
        <v>1.1000000000000001</v>
      </c>
      <c r="AS284" s="10" cm="1">
        <f t="array" ref="AS284">_xlfn.XLOOKUP($C284&amp;$D284&amp;$F284,[1]TEAMS!$C$1:$C$844&amp;[1]TEAMS!$D$1:$D$844&amp;[1]TEAMS!$F$1:$F$844,[1]TEAMS!AV$1:AV$844,0,0)</f>
        <v>0.5</v>
      </c>
      <c r="AT284" s="10" cm="1">
        <f t="array" ref="AT284">_xlfn.XLOOKUP($C284&amp;$D284&amp;$F284,[1]TEAMS!$C$1:$C$844&amp;[1]TEAMS!$D$1:$D$844&amp;[1]TEAMS!$F$1:$F$844,[1]TEAMS!AW$1:AW$844,0,0)</f>
        <v>10.5</v>
      </c>
      <c r="AU284" s="10" cm="1">
        <f t="array" ref="AU284">_xlfn.XLOOKUP($C284&amp;$D284&amp;$F284,[1]TEAMS!$C$1:$C$844&amp;[1]TEAMS!$D$1:$D$844&amp;[1]TEAMS!$F$1:$F$844,[1]TEAMS!AX$1:AX$844,0,0)</f>
        <v>0.56190476190476191</v>
      </c>
      <c r="AV284" s="10" cm="1">
        <f t="array" ref="AV284">_xlfn.XLOOKUP($C284&amp;$D284&amp;$F284,[1]TEAMS!$C$1:$C$844&amp;[1]TEAMS!$D$1:$D$844&amp;[1]TEAMS!$F$1:$F$844,[1]TEAMS!AY$1:AY$844,0,0)</f>
        <v>1.6</v>
      </c>
      <c r="AW284" s="7"/>
      <c r="AX284" s="7"/>
      <c r="BB284" s="1" t="s">
        <v>284</v>
      </c>
      <c r="BC284" s="1">
        <v>2006</v>
      </c>
      <c r="BD284" s="1" t="s">
        <v>197</v>
      </c>
      <c r="BE284" s="7" t="s">
        <v>201</v>
      </c>
      <c r="BH284">
        <v>5000000</v>
      </c>
    </row>
    <row r="285" spans="1:60" x14ac:dyDescent="0.2">
      <c r="A285" s="1" t="str">
        <f t="shared" si="28"/>
        <v>2006-MIA-Dwyane Wade</v>
      </c>
      <c r="B285" s="1" t="s">
        <v>284</v>
      </c>
      <c r="C285" s="1">
        <v>2006</v>
      </c>
      <c r="D285" s="1" t="s">
        <v>197</v>
      </c>
      <c r="E285" s="1" t="str">
        <f t="shared" si="30"/>
        <v>2006-MIA</v>
      </c>
      <c r="F285" s="7" t="s">
        <v>199</v>
      </c>
      <c r="G285" s="7" cm="1">
        <f t="array" ref="G285">_xlfn.XLOOKUP($C285&amp;$D285&amp;$F285,[1]TEAMS!$C$1:$C$844&amp;[1]TEAMS!$D$1:$D$844&amp;[1]TEAMS!$F$1:$F$844,[1]TEAMS!G$1:G$844,"",0)</f>
        <v>3</v>
      </c>
      <c r="H285" s="7" t="str" cm="1">
        <f t="array" ref="H285">_xlfn.XLOOKUP($C285&amp;$D285&amp;$F285,[1]TEAMS!$C$1:$C$844&amp;[1]TEAMS!$D$1:$D$844&amp;[1]TEAMS!$F$1:$F$844,[1]TEAMS!H$1:H$844,"",0)</f>
        <v>SG</v>
      </c>
      <c r="I285" s="8" cm="1">
        <f t="array" ref="I285">_xlfn.XLOOKUP($C285&amp;$D285&amp;$F285,[1]TEAMS!$C$1:$C$844&amp;[1]TEAMS!$D$1:$D$844&amp;[1]TEAMS!$F$1:$F$844,[1]TEAMS!BG$1:BG$844,"",0)</f>
        <v>2.1</v>
      </c>
      <c r="J285" s="9">
        <f t="shared" si="31"/>
        <v>2</v>
      </c>
      <c r="K285" s="7" cm="1">
        <f t="array" ref="K285">_xlfn.XLOOKUP($C285&amp;$D285&amp;$F285,[1]TEAMS!$C$1:$C$844&amp;[1]TEAMS!$D$1:$D$844&amp;[1]TEAMS!$F$1:$F$844,[1]TEAMS!J$1:J$844,"",0)</f>
        <v>76</v>
      </c>
      <c r="L285" s="7" cm="1">
        <f t="array" ref="L285">_xlfn.XLOOKUP($C285&amp;$D285&amp;$F285,[1]TEAMS!$C$1:$C$844&amp;[1]TEAMS!$D$1:$D$844&amp;[1]TEAMS!$F$1:$F$844,[1]TEAMS!L$1:L$844,"",0)</f>
        <v>220</v>
      </c>
      <c r="M285" s="10" cm="1">
        <f t="array" ref="M285">_xlfn.XLOOKUP($C285&amp;$D285&amp;$F285,[1]TEAMS!$C$1:$C$844&amp;[1]TEAMS!$D$1:$D$844&amp;[1]TEAMS!$F$1:$F$844,[1]TEAMS!N$1:N$844,"",0)</f>
        <v>26.774275758318101</v>
      </c>
      <c r="N285" s="7" cm="1">
        <f t="array" ref="N285">_xlfn.XLOOKUP($C285&amp;$D285&amp;$F285,[1]TEAMS!$C$1:$C$844&amp;[1]TEAMS!$D$1:$D$844&amp;[1]TEAMS!$F$1:$F$844,[1]TEAMS!O$1:O$844,"",0)</f>
        <v>83</v>
      </c>
      <c r="O285" s="11" cm="1">
        <f t="array" ref="O285">_xlfn.XLOOKUP($C285&amp;$D285&amp;$F285,[1]TEAMS!$C$1:$C$844&amp;[1]TEAMS!$D$1:$D$844&amp;[1]TEAMS!$F$1:$F$844,[1]TEAMS!P$1:P$844,"",0)</f>
        <v>1.0921052631578947</v>
      </c>
      <c r="P285" s="10" cm="1">
        <f t="array" ref="P285">_xlfn.XLOOKUP($C285&amp;$D285&amp;$F285,[1]TEAMS!$C$1:$C$844&amp;[1]TEAMS!$D$1:$D$844&amp;[1]TEAMS!$F$1:$F$844,[1]TEAMS!R$1:R$844,"",0)</f>
        <v>24.425000000000001</v>
      </c>
      <c r="Q285" s="7" t="str" cm="1">
        <f t="array" ref="Q285">_xlfn.XLOOKUP($C285&amp;$D285&amp;$F285,[1]TEAMS!$C$1:$C$844&amp;[1]TEAMS!$D$1:$D$844&amp;[1]TEAMS!$F$1:$F$844,[1]TEAMS!S$1:S$844,"",0)</f>
        <v>us</v>
      </c>
      <c r="R285" s="7" t="str" cm="1">
        <f t="array" ref="R285">_xlfn.XLOOKUP($C285&amp;$D285&amp;$F285,[1]TEAMS!$C$1:$C$844&amp;[1]TEAMS!$D$1:$D$844&amp;[1]TEAMS!$F$1:$F$844,[1]TEAMS!T$1:T$844,"",0)</f>
        <v>United States</v>
      </c>
      <c r="S285" s="7" t="str" cm="1">
        <f t="array" ref="S285">_xlfn.XLOOKUP($C285&amp;$D285&amp;$F285,[1]TEAMS!$C$1:$C$844&amp;[1]TEAMS!$D$1:$D$844&amp;[1]TEAMS!$F$1:$F$844,[1]TEAMS!U$1:U$844,"",0)</f>
        <v>North America</v>
      </c>
      <c r="T285" s="7" t="str" cm="1">
        <f t="array" ref="T285">_xlfn.XLOOKUP($C285&amp;$D285&amp;$F285,[1]TEAMS!$C$1:$C$844&amp;[1]TEAMS!$D$1:$D$844&amp;[1]TEAMS!$F$1:$F$844,[1]TEAMS!V$1:V$844,"",0)</f>
        <v>Americas</v>
      </c>
      <c r="U285" s="7" cm="1">
        <f t="array" ref="U285">_xlfn.XLOOKUP($C285&amp;$D285&amp;$F285,[1]TEAMS!$C$1:$C$844&amp;[1]TEAMS!$D$1:$D$844&amp;[1]TEAMS!$F$1:$F$844,[1]TEAMS!W$1:W$844,"",0)</f>
        <v>2</v>
      </c>
      <c r="V285" s="7" t="str" cm="1">
        <f t="array" ref="V285">_xlfn.XLOOKUP($C285&amp;$D285&amp;$F285,[1]TEAMS!$C$1:$C$844&amp;[1]TEAMS!$D$1:$D$844&amp;[1]TEAMS!$F$1:$F$844,[1]TEAMS!Z$1:Z$844,"",0)</f>
        <v>Marquette</v>
      </c>
      <c r="W285" s="7" t="str" cm="1">
        <f t="array" ref="W285">_xlfn.XLOOKUP($C285&amp;$D285&amp;$F285,[1]TEAMS!$C$1:$C$844&amp;[1]TEAMS!$D$1:$D$844&amp;[1]TEAMS!$F$1:$F$844,[1]TEAMS!X$1:X$844,"",0)</f>
        <v>BIG EAST</v>
      </c>
      <c r="X285" s="7" cm="1">
        <f t="array" ref="X285">_xlfn.XLOOKUP($C285&amp;$D285&amp;$F285,[1]TEAMS!$C$1:$C$844&amp;[1]TEAMS!$D$1:$D$844&amp;[1]TEAMS!$F$1:$F$844,[1]TEAMS!AF$1:AF$844,"",0)</f>
        <v>3031920</v>
      </c>
      <c r="Y285" s="8" cm="1">
        <f t="array" ref="Y285">_xlfn.XLOOKUP($C285&amp;$D285&amp;$F285,[1]TEAMS!$C$1:$C$844&amp;[1]TEAMS!$D$1:$D$844&amp;[1]TEAMS!$F$1:$F$844,[1]TEAMS!AG$1:AG$844,"",0)</f>
        <v>4.9922568579974347E-2</v>
      </c>
      <c r="Z285" s="7" cm="1">
        <f t="array" ref="Z285">_xlfn.XLOOKUP($C285&amp;$D285&amp;$F285,[1]TEAMS!$C$1:$C$844&amp;[1]TEAMS!$D$1:$D$844&amp;[1]TEAMS!$F$1:$F$844,[1]TEAMS!AJ$1:AJ$844,"",0)</f>
        <v>2892</v>
      </c>
      <c r="AA285" s="7" cm="1">
        <f t="array" ref="AA285">_xlfn.XLOOKUP($C285&amp;$D285&amp;$F285,[1]TEAMS!$C$1:$C$844&amp;[1]TEAMS!$D$1:$D$844&amp;[1]TEAMS!$F$1:$F$844,[1]TEAMS!AR$1:AR$844,"",0)</f>
        <v>6.2</v>
      </c>
      <c r="AB285" s="8">
        <f t="shared" si="29"/>
        <v>0.90763857251328783</v>
      </c>
      <c r="AC285" s="7" cm="1">
        <f t="array" ref="AC285">_xlfn.XLOOKUP($C285&amp;$D285&amp;$F285,[1]TEAMS!$C$1:$C$844&amp;[1]TEAMS!$D$1:$D$844&amp;[1]TEAMS!$F$1:$F$844,[1]TEAMS!AL$1:AL$844,0,0)</f>
        <v>10.199999999999999</v>
      </c>
      <c r="AD285" s="7" cm="1">
        <f t="array" ref="AD285">_xlfn.XLOOKUP($C285&amp;$D285&amp;$F285,[1]TEAMS!$C$1:$C$844&amp;[1]TEAMS!$D$1:$D$844&amp;[1]TEAMS!$F$1:$F$844,[1]TEAMS!AM$1:AM$844,0,0)</f>
        <v>4.2</v>
      </c>
      <c r="AE285" s="7" cm="1">
        <f t="array" ref="AE285">_xlfn.XLOOKUP($C285&amp;$D285&amp;$F285,[1]TEAMS!$C$1:$C$844&amp;[1]TEAMS!$D$1:$D$844&amp;[1]TEAMS!$F$1:$F$844,[1]TEAMS!AN$1:AN$844,0,0)</f>
        <v>14.4</v>
      </c>
      <c r="AF285" s="7"/>
      <c r="AG285" s="8">
        <f t="shared" si="32"/>
        <v>0.21054999999999999</v>
      </c>
      <c r="AH285" s="8" cm="1">
        <f t="array" ref="AH285">IF(OR($AE285="",$Z285=""),0,SUMPRODUCT(--($C$2:$C$528=$C285),--($D$2:$D$528=$D285),$Z$2:$Z$528,$AE$2:$AE$528)/SUMIFS($Z$2:$Z$528,$C$2:$C$528,$C285,$D$2:$D$528,$D285))</f>
        <v>5.7160516324981021</v>
      </c>
      <c r="AI285" s="7" cm="1">
        <f t="array" ref="AI285">_xlfn.XLOOKUP($C285&amp;$D285&amp;$F285,[1]TEAMS!$C$1:$C$844&amp;[1]TEAMS!$D$1:$D$844&amp;[1]TEAMS!$F$1:$F$844,[1]TEAMS!AO$1:AO$844,"",0)</f>
        <v>8.9</v>
      </c>
      <c r="AJ285" s="8">
        <f t="shared" si="33"/>
        <v>0.34066516853932582</v>
      </c>
      <c r="AK285" s="8" cm="1">
        <f t="array" ref="AK285">IF(OR($AI285="",$Z285=""),0,SUMPRODUCT(--($C$2:$C$528=$C285),--($D$2:$D$528=$D285),$Z$2:$Z$528,$AI$2:$AI$528)/SUMIFS($Z$2:$Z$528,$C$2:$C$528,$C285,$D$2:$D$528,$D285))</f>
        <v>0.9954593773728172</v>
      </c>
      <c r="AL285" s="7" t="str" cm="1">
        <f t="array" ref="AL285">_xlfn.XLOOKUP($C285&amp;$D285&amp;$F285,[1]TEAMS!$C$1:$C$844&amp;[1]TEAMS!$D$1:$D$844&amp;[1]TEAMS!$F$1:$F$844,[1]TEAMS!AP$1:AP$844,"",0)</f>
        <v/>
      </c>
      <c r="AM285" s="8" t="str">
        <f t="shared" si="34"/>
        <v/>
      </c>
      <c r="AN285" s="8" cm="1">
        <f t="array" ref="AN285">IF(OR($AL285="",$Z285=""),0,SUMPRODUCT(--($C$2:$C$528=$C285),--($D$2:$D$528=$D285),$Z$2:$Z$528,$AL$2:$AL$528)/SUMIFS($Z$2:$Z$528,$C$2:$C$528,$C285,$D$2:$D$528,$D285))</f>
        <v>0</v>
      </c>
      <c r="AO285" s="7" cm="1">
        <f t="array" ref="AO285">_xlfn.XLOOKUP($C285&amp;$D285&amp;$F285,[1]TEAMS!$C$1:$C$844&amp;[1]TEAMS!$D$1:$D$844&amp;[1]TEAMS!$F$1:$F$844,[1]TEAMS!AQ$1:AQ$844,0,0)</f>
        <v>32.5</v>
      </c>
      <c r="AP285" s="7" cm="1">
        <f t="array" ref="AP285">_xlfn.XLOOKUP($C285&amp;$D285&amp;$F285,[1]TEAMS!$C$1:$C$844&amp;[1]TEAMS!$D$1:$D$844&amp;[1]TEAMS!$F$1:$F$844,[1]TEAMS!AS$1:AS$844,0,0)</f>
        <v>57.699999999999996</v>
      </c>
      <c r="AQ285" s="10" cm="1">
        <f t="array" ref="AQ285">_xlfn.XLOOKUP($C285&amp;$D285&amp;$F285,[1]TEAMS!$C$1:$C$844&amp;[1]TEAMS!$D$1:$D$844&amp;[1]TEAMS!$F$1:$F$844,[1]TEAMS!AT$1:AT$844,0,0)</f>
        <v>33</v>
      </c>
      <c r="AR285" s="10" cm="1">
        <f t="array" ref="AR285">_xlfn.XLOOKUP($C285&amp;$D285&amp;$F285,[1]TEAMS!$C$1:$C$844&amp;[1]TEAMS!$D$1:$D$844&amp;[1]TEAMS!$F$1:$F$844,[1]TEAMS!AU$1:AU$844,0,0)</f>
        <v>2.6</v>
      </c>
      <c r="AS285" s="10" cm="1">
        <f t="array" ref="AS285">_xlfn.XLOOKUP($C285&amp;$D285&amp;$F285,[1]TEAMS!$C$1:$C$844&amp;[1]TEAMS!$D$1:$D$844&amp;[1]TEAMS!$F$1:$F$844,[1]TEAMS!AV$1:AV$844,0,0)</f>
        <v>1.5</v>
      </c>
      <c r="AT285" s="10" cm="1">
        <f t="array" ref="AT285">_xlfn.XLOOKUP($C285&amp;$D285&amp;$F285,[1]TEAMS!$C$1:$C$844&amp;[1]TEAMS!$D$1:$D$844&amp;[1]TEAMS!$F$1:$F$844,[1]TEAMS!AW$1:AW$844,0,0)</f>
        <v>13.2</v>
      </c>
      <c r="AU285" s="10" cm="1">
        <f t="array" ref="AU285">_xlfn.XLOOKUP($C285&amp;$D285&amp;$F285,[1]TEAMS!$C$1:$C$844&amp;[1]TEAMS!$D$1:$D$844&amp;[1]TEAMS!$F$1:$F$844,[1]TEAMS!AX$1:AX$844,0,0)</f>
        <v>2.5</v>
      </c>
      <c r="AV285" s="10" cm="1">
        <f t="array" ref="AV285">_xlfn.XLOOKUP($C285&amp;$D285&amp;$F285,[1]TEAMS!$C$1:$C$844&amp;[1]TEAMS!$D$1:$D$844&amp;[1]TEAMS!$F$1:$F$844,[1]TEAMS!AY$1:AY$844,0,0)</f>
        <v>4.0999999999999996</v>
      </c>
      <c r="AW285" s="7"/>
      <c r="AX285" s="7"/>
      <c r="BB285" s="1" t="s">
        <v>284</v>
      </c>
      <c r="BC285" s="1">
        <v>2006</v>
      </c>
      <c r="BD285" s="1" t="s">
        <v>197</v>
      </c>
      <c r="BE285" s="7" t="s">
        <v>199</v>
      </c>
      <c r="BH285">
        <v>3031920</v>
      </c>
    </row>
    <row r="286" spans="1:60" x14ac:dyDescent="0.2">
      <c r="A286" s="1" t="str">
        <f t="shared" si="28"/>
        <v>2006-MIA-Michael Doleac</v>
      </c>
      <c r="B286" s="1" t="s">
        <v>284</v>
      </c>
      <c r="C286" s="1">
        <v>2006</v>
      </c>
      <c r="D286" s="1" t="s">
        <v>197</v>
      </c>
      <c r="E286" s="1" t="str">
        <f t="shared" si="30"/>
        <v>2006-MIA</v>
      </c>
      <c r="F286" s="7" t="s">
        <v>288</v>
      </c>
      <c r="G286" s="7" cm="1">
        <f t="array" ref="G286">_xlfn.XLOOKUP($C286&amp;$D286&amp;$F286,[1]TEAMS!$C$1:$C$844&amp;[1]TEAMS!$D$1:$D$844&amp;[1]TEAMS!$F$1:$F$844,[1]TEAMS!G$1:G$844,"",0)</f>
        <v>51</v>
      </c>
      <c r="H286" s="7" t="str" cm="1">
        <f t="array" ref="H286">_xlfn.XLOOKUP($C286&amp;$D286&amp;$F286,[1]TEAMS!$C$1:$C$844&amp;[1]TEAMS!$D$1:$D$844&amp;[1]TEAMS!$F$1:$F$844,[1]TEAMS!H$1:H$844,"",0)</f>
        <v>C</v>
      </c>
      <c r="I286" s="8" cm="1">
        <f t="array" ref="I286">_xlfn.XLOOKUP($C286&amp;$D286&amp;$F286,[1]TEAMS!$C$1:$C$844&amp;[1]TEAMS!$D$1:$D$844&amp;[1]TEAMS!$F$1:$F$844,[1]TEAMS!BG$1:BG$844,"",0)</f>
        <v>4.96</v>
      </c>
      <c r="J286" s="9">
        <f t="shared" si="31"/>
        <v>5</v>
      </c>
      <c r="K286" s="7" cm="1">
        <f t="array" ref="K286">_xlfn.XLOOKUP($C286&amp;$D286&amp;$F286,[1]TEAMS!$C$1:$C$844&amp;[1]TEAMS!$D$1:$D$844&amp;[1]TEAMS!$F$1:$F$844,[1]TEAMS!J$1:J$844,"",0)</f>
        <v>83</v>
      </c>
      <c r="L286" s="7" cm="1">
        <f t="array" ref="L286">_xlfn.XLOOKUP($C286&amp;$D286&amp;$F286,[1]TEAMS!$C$1:$C$844&amp;[1]TEAMS!$D$1:$D$844&amp;[1]TEAMS!$F$1:$F$844,[1]TEAMS!L$1:L$844,"",0)</f>
        <v>262</v>
      </c>
      <c r="M286" s="10" cm="1">
        <f t="array" ref="M286">_xlfn.XLOOKUP($C286&amp;$D286&amp;$F286,[1]TEAMS!$C$1:$C$844&amp;[1]TEAMS!$D$1:$D$844&amp;[1]TEAMS!$F$1:$F$844,[1]TEAMS!N$1:N$844,"",0)</f>
        <v>26.734209211240497</v>
      </c>
      <c r="N286" s="7" cm="1">
        <f t="array" ref="N286">_xlfn.XLOOKUP($C286&amp;$D286&amp;$F286,[1]TEAMS!$C$1:$C$844&amp;[1]TEAMS!$D$1:$D$844&amp;[1]TEAMS!$F$1:$F$844,[1]TEAMS!O$1:O$844,"",0)</f>
        <v>88</v>
      </c>
      <c r="O286" s="11" cm="1">
        <f t="array" ref="O286">_xlfn.XLOOKUP($C286&amp;$D286&amp;$F286,[1]TEAMS!$C$1:$C$844&amp;[1]TEAMS!$D$1:$D$844&amp;[1]TEAMS!$F$1:$F$844,[1]TEAMS!P$1:P$844,"",0)</f>
        <v>1.0602409638554218</v>
      </c>
      <c r="P286" s="10" cm="1">
        <f t="array" ref="P286">_xlfn.XLOOKUP($C286&amp;$D286&amp;$F286,[1]TEAMS!$C$1:$C$844&amp;[1]TEAMS!$D$1:$D$844&amp;[1]TEAMS!$F$1:$F$844,[1]TEAMS!R$1:R$844,"",0)</f>
        <v>29.013888888888889</v>
      </c>
      <c r="Q286" s="7" t="str" cm="1">
        <f t="array" ref="Q286">_xlfn.XLOOKUP($C286&amp;$D286&amp;$F286,[1]TEAMS!$C$1:$C$844&amp;[1]TEAMS!$D$1:$D$844&amp;[1]TEAMS!$F$1:$F$844,[1]TEAMS!S$1:S$844,"",0)</f>
        <v>us</v>
      </c>
      <c r="R286" s="7" t="str" cm="1">
        <f t="array" ref="R286">_xlfn.XLOOKUP($C286&amp;$D286&amp;$F286,[1]TEAMS!$C$1:$C$844&amp;[1]TEAMS!$D$1:$D$844&amp;[1]TEAMS!$F$1:$F$844,[1]TEAMS!T$1:T$844,"",0)</f>
        <v>United States</v>
      </c>
      <c r="S286" s="7" t="str" cm="1">
        <f t="array" ref="S286">_xlfn.XLOOKUP($C286&amp;$D286&amp;$F286,[1]TEAMS!$C$1:$C$844&amp;[1]TEAMS!$D$1:$D$844&amp;[1]TEAMS!$F$1:$F$844,[1]TEAMS!U$1:U$844,"",0)</f>
        <v>North America</v>
      </c>
      <c r="T286" s="7" t="str" cm="1">
        <f t="array" ref="T286">_xlfn.XLOOKUP($C286&amp;$D286&amp;$F286,[1]TEAMS!$C$1:$C$844&amp;[1]TEAMS!$D$1:$D$844&amp;[1]TEAMS!$F$1:$F$844,[1]TEAMS!V$1:V$844,"",0)</f>
        <v>Americas</v>
      </c>
      <c r="U286" s="7" cm="1">
        <f t="array" ref="U286">_xlfn.XLOOKUP($C286&amp;$D286&amp;$F286,[1]TEAMS!$C$1:$C$844&amp;[1]TEAMS!$D$1:$D$844&amp;[1]TEAMS!$F$1:$F$844,[1]TEAMS!W$1:W$844,"",0)</f>
        <v>7</v>
      </c>
      <c r="V286" s="7" t="str" cm="1">
        <f t="array" ref="V286">_xlfn.XLOOKUP($C286&amp;$D286&amp;$F286,[1]TEAMS!$C$1:$C$844&amp;[1]TEAMS!$D$1:$D$844&amp;[1]TEAMS!$F$1:$F$844,[1]TEAMS!Z$1:Z$844,"",0)</f>
        <v>Utah</v>
      </c>
      <c r="W286" s="7" t="str" cm="1">
        <f t="array" ref="W286">_xlfn.XLOOKUP($C286&amp;$D286&amp;$F286,[1]TEAMS!$C$1:$C$844&amp;[1]TEAMS!$D$1:$D$844&amp;[1]TEAMS!$F$1:$F$844,[1]TEAMS!X$1:X$844,"",0)</f>
        <v>PAC12</v>
      </c>
      <c r="X286" s="7" cm="1">
        <f t="array" ref="X286">_xlfn.XLOOKUP($C286&amp;$D286&amp;$F286,[1]TEAMS!$C$1:$C$844&amp;[1]TEAMS!$D$1:$D$844&amp;[1]TEAMS!$F$1:$F$844,[1]TEAMS!AF$1:AF$844,"",0)</f>
        <v>2640000</v>
      </c>
      <c r="Y286" s="8" cm="1">
        <f t="array" ref="Y286">_xlfn.XLOOKUP($C286&amp;$D286&amp;$F286,[1]TEAMS!$C$1:$C$844&amp;[1]TEAMS!$D$1:$D$844&amp;[1]TEAMS!$F$1:$F$844,[1]TEAMS!AG$1:AG$844,"",0)</f>
        <v>4.3469346503579337E-2</v>
      </c>
      <c r="Z286" s="7" cm="1">
        <f t="array" ref="Z286">_xlfn.XLOOKUP($C286&amp;$D286&amp;$F286,[1]TEAMS!$C$1:$C$844&amp;[1]TEAMS!$D$1:$D$844&amp;[1]TEAMS!$F$1:$F$844,[1]TEAMS!AJ$1:AJ$844,"",0)</f>
        <v>371</v>
      </c>
      <c r="AA286" s="7" cm="1">
        <f t="array" ref="AA286">_xlfn.XLOOKUP($C286&amp;$D286&amp;$F286,[1]TEAMS!$C$1:$C$844&amp;[1]TEAMS!$D$1:$D$844&amp;[1]TEAMS!$F$1:$F$844,[1]TEAMS!AR$1:AR$844,"",0)</f>
        <v>9.8000000000000007</v>
      </c>
      <c r="AB286" s="8">
        <f t="shared" si="29"/>
        <v>0.18404454568463682</v>
      </c>
      <c r="AC286" s="7" cm="1">
        <f t="array" ref="AC286">_xlfn.XLOOKUP($C286&amp;$D286&amp;$F286,[1]TEAMS!$C$1:$C$844&amp;[1]TEAMS!$D$1:$D$844&amp;[1]TEAMS!$F$1:$F$844,[1]TEAMS!AL$1:AL$844,0,0)</f>
        <v>0.1</v>
      </c>
      <c r="AD286" s="7" cm="1">
        <f t="array" ref="AD286">_xlfn.XLOOKUP($C286&amp;$D286&amp;$F286,[1]TEAMS!$C$1:$C$844&amp;[1]TEAMS!$D$1:$D$844&amp;[1]TEAMS!$F$1:$F$844,[1]TEAMS!AM$1:AM$844,0,0)</f>
        <v>0.5</v>
      </c>
      <c r="AE286" s="7" cm="1">
        <f t="array" ref="AE286">_xlfn.XLOOKUP($C286&amp;$D286&amp;$F286,[1]TEAMS!$C$1:$C$844&amp;[1]TEAMS!$D$1:$D$844&amp;[1]TEAMS!$F$1:$F$844,[1]TEAMS!AN$1:AN$844,0,0)</f>
        <v>0.6</v>
      </c>
      <c r="AF286" s="7"/>
      <c r="AG286" s="8">
        <f t="shared" si="32"/>
        <v>4.4000000000000004</v>
      </c>
      <c r="AH286" s="8" cm="1">
        <f t="array" ref="AH286">IF(OR($AE286="",$Z286=""),0,SUMPRODUCT(--($C$2:$C$528=$C286),--($D$2:$D$528=$D286),$Z$2:$Z$528,$AE$2:$AE$528)/SUMIFS($Z$2:$Z$528,$C$2:$C$528,$C286,$D$2:$D$528,$D286))</f>
        <v>5.7160516324981021</v>
      </c>
      <c r="AI286" s="7" cm="1">
        <f t="array" ref="AI286">_xlfn.XLOOKUP($C286&amp;$D286&amp;$F286,[1]TEAMS!$C$1:$C$844&amp;[1]TEAMS!$D$1:$D$844&amp;[1]TEAMS!$F$1:$F$844,[1]TEAMS!AO$1:AO$844,"",0)</f>
        <v>-5.0999999999999996</v>
      </c>
      <c r="AJ286" s="8">
        <f t="shared" si="33"/>
        <v>-0.51764705882352946</v>
      </c>
      <c r="AK286" s="8" cm="1">
        <f t="array" ref="AK286">IF(OR($AI286="",$Z286=""),0,SUMPRODUCT(--($C$2:$C$528=$C286),--($D$2:$D$528=$D286),$Z$2:$Z$528,$AI$2:$AI$528)/SUMIFS($Z$2:$Z$528,$C$2:$C$528,$C286,$D$2:$D$528,$D286))</f>
        <v>0.9954593773728172</v>
      </c>
      <c r="AL286" s="7" t="str" cm="1">
        <f t="array" ref="AL286">_xlfn.XLOOKUP($C286&amp;$D286&amp;$F286,[1]TEAMS!$C$1:$C$844&amp;[1]TEAMS!$D$1:$D$844&amp;[1]TEAMS!$F$1:$F$844,[1]TEAMS!AP$1:AP$844,"",0)</f>
        <v/>
      </c>
      <c r="AM286" s="8" t="str">
        <f t="shared" si="34"/>
        <v/>
      </c>
      <c r="AN286" s="8" cm="1">
        <f t="array" ref="AN286">IF(OR($AL286="",$Z286=""),0,SUMPRODUCT(--($C$2:$C$528=$C286),--($D$2:$D$528=$D286),$Z$2:$Z$528,$AL$2:$AL$528)/SUMIFS($Z$2:$Z$528,$C$2:$C$528,$C286,$D$2:$D$528,$D286))</f>
        <v>0</v>
      </c>
      <c r="AO286" s="7" cm="1">
        <f t="array" ref="AO286">_xlfn.XLOOKUP($C286&amp;$D286&amp;$F286,[1]TEAMS!$C$1:$C$844&amp;[1]TEAMS!$D$1:$D$844&amp;[1]TEAMS!$F$1:$F$844,[1]TEAMS!AQ$1:AQ$844,0,0)</f>
        <v>14.3</v>
      </c>
      <c r="AP286" s="7" cm="1">
        <f t="array" ref="AP286">_xlfn.XLOOKUP($C286&amp;$D286&amp;$F286,[1]TEAMS!$C$1:$C$844&amp;[1]TEAMS!$D$1:$D$844&amp;[1]TEAMS!$F$1:$F$844,[1]TEAMS!AS$1:AS$844,0,0)</f>
        <v>48.4</v>
      </c>
      <c r="AQ286" s="10" cm="1">
        <f t="array" ref="AQ286">_xlfn.XLOOKUP($C286&amp;$D286&amp;$F286,[1]TEAMS!$C$1:$C$844&amp;[1]TEAMS!$D$1:$D$844&amp;[1]TEAMS!$F$1:$F$844,[1]TEAMS!AT$1:AT$844,0,0)</f>
        <v>3.2</v>
      </c>
      <c r="AR286" s="10" cm="1">
        <f t="array" ref="AR286">_xlfn.XLOOKUP($C286&amp;$D286&amp;$F286,[1]TEAMS!$C$1:$C$844&amp;[1]TEAMS!$D$1:$D$844&amp;[1]TEAMS!$F$1:$F$844,[1]TEAMS!AU$1:AU$844,0,0)</f>
        <v>1.4</v>
      </c>
      <c r="AS286" s="10" cm="1">
        <f t="array" ref="AS286">_xlfn.XLOOKUP($C286&amp;$D286&amp;$F286,[1]TEAMS!$C$1:$C$844&amp;[1]TEAMS!$D$1:$D$844&amp;[1]TEAMS!$F$1:$F$844,[1]TEAMS!AV$1:AV$844,0,0)</f>
        <v>1.4</v>
      </c>
      <c r="AT286" s="10" cm="1">
        <f t="array" ref="AT286">_xlfn.XLOOKUP($C286&amp;$D286&amp;$F286,[1]TEAMS!$C$1:$C$844&amp;[1]TEAMS!$D$1:$D$844&amp;[1]TEAMS!$F$1:$F$844,[1]TEAMS!AW$1:AW$844,0,0)</f>
        <v>12.2</v>
      </c>
      <c r="AU286" s="10" cm="1">
        <f t="array" ref="AU286">_xlfn.XLOOKUP($C286&amp;$D286&amp;$F286,[1]TEAMS!$C$1:$C$844&amp;[1]TEAMS!$D$1:$D$844&amp;[1]TEAMS!$F$1:$F$844,[1]TEAMS!AX$1:AX$844,0,0)</f>
        <v>0.26229508196721313</v>
      </c>
      <c r="AV286" s="10" cm="1">
        <f t="array" ref="AV286">_xlfn.XLOOKUP($C286&amp;$D286&amp;$F286,[1]TEAMS!$C$1:$C$844&amp;[1]TEAMS!$D$1:$D$844&amp;[1]TEAMS!$F$1:$F$844,[1]TEAMS!AY$1:AY$844,0,0)</f>
        <v>2.8</v>
      </c>
      <c r="AW286" s="7"/>
      <c r="AX286" s="7"/>
      <c r="BB286" s="1" t="s">
        <v>284</v>
      </c>
      <c r="BC286" s="1">
        <v>2006</v>
      </c>
      <c r="BD286" s="1" t="s">
        <v>197</v>
      </c>
      <c r="BE286" s="7" t="s">
        <v>288</v>
      </c>
      <c r="BH286">
        <v>2640000</v>
      </c>
    </row>
    <row r="287" spans="1:60" x14ac:dyDescent="0.2">
      <c r="A287" s="1" t="str">
        <f t="shared" si="28"/>
        <v>2006-MIA-Derek Anderson</v>
      </c>
      <c r="B287" s="1" t="s">
        <v>284</v>
      </c>
      <c r="C287" s="1">
        <v>2006</v>
      </c>
      <c r="D287" s="1" t="s">
        <v>197</v>
      </c>
      <c r="E287" s="1" t="str">
        <f t="shared" si="30"/>
        <v>2006-MIA</v>
      </c>
      <c r="F287" s="7" t="s">
        <v>289</v>
      </c>
      <c r="G287" s="7" cm="1">
        <f t="array" ref="G287">_xlfn.XLOOKUP($C287&amp;$D287&amp;$F287,[1]TEAMS!$C$1:$C$844&amp;[1]TEAMS!$D$1:$D$844&amp;[1]TEAMS!$F$1:$F$844,[1]TEAMS!G$1:G$844,"",0)</f>
        <v>5</v>
      </c>
      <c r="H287" s="7" t="str" cm="1">
        <f t="array" ref="H287">_xlfn.XLOOKUP($C287&amp;$D287&amp;$F287,[1]TEAMS!$C$1:$C$844&amp;[1]TEAMS!$D$1:$D$844&amp;[1]TEAMS!$F$1:$F$844,[1]TEAMS!H$1:H$844,"",0)</f>
        <v>SG</v>
      </c>
      <c r="I287" s="8" cm="1">
        <f t="array" ref="I287">_xlfn.XLOOKUP($C287&amp;$D287&amp;$F287,[1]TEAMS!$C$1:$C$844&amp;[1]TEAMS!$D$1:$D$844&amp;[1]TEAMS!$F$1:$F$844,[1]TEAMS!BG$1:BG$844,"",0)</f>
        <v>1.75</v>
      </c>
      <c r="J287" s="9">
        <f t="shared" si="31"/>
        <v>2</v>
      </c>
      <c r="K287" s="7" cm="1">
        <f t="array" ref="K287">_xlfn.XLOOKUP($C287&amp;$D287&amp;$F287,[1]TEAMS!$C$1:$C$844&amp;[1]TEAMS!$D$1:$D$844&amp;[1]TEAMS!$F$1:$F$844,[1]TEAMS!J$1:J$844,"",0)</f>
        <v>77</v>
      </c>
      <c r="L287" s="7" cm="1">
        <f t="array" ref="L287">_xlfn.XLOOKUP($C287&amp;$D287&amp;$F287,[1]TEAMS!$C$1:$C$844&amp;[1]TEAMS!$D$1:$D$844&amp;[1]TEAMS!$F$1:$F$844,[1]TEAMS!L$1:L$844,"",0)</f>
        <v>194</v>
      </c>
      <c r="M287" s="10" cm="1">
        <f t="array" ref="M287">_xlfn.XLOOKUP($C287&amp;$D287&amp;$F287,[1]TEAMS!$C$1:$C$844&amp;[1]TEAMS!$D$1:$D$844&amp;[1]TEAMS!$F$1:$F$844,[1]TEAMS!N$1:N$844,"",0)</f>
        <v>23.000777423242305</v>
      </c>
      <c r="N287" s="7" cm="1">
        <f t="array" ref="N287">_xlfn.XLOOKUP($C287&amp;$D287&amp;$F287,[1]TEAMS!$C$1:$C$844&amp;[1]TEAMS!$D$1:$D$844&amp;[1]TEAMS!$F$1:$F$844,[1]TEAMS!O$1:O$844,"",0)</f>
        <v>80</v>
      </c>
      <c r="O287" s="11" cm="1">
        <f t="array" ref="O287">_xlfn.XLOOKUP($C287&amp;$D287&amp;$F287,[1]TEAMS!$C$1:$C$844&amp;[1]TEAMS!$D$1:$D$844&amp;[1]TEAMS!$F$1:$F$844,[1]TEAMS!P$1:P$844,"",0)</f>
        <v>1.0389610389610389</v>
      </c>
      <c r="P287" s="10" cm="1">
        <f t="array" ref="P287">_xlfn.XLOOKUP($C287&amp;$D287&amp;$F287,[1]TEAMS!$C$1:$C$844&amp;[1]TEAMS!$D$1:$D$844&amp;[1]TEAMS!$F$1:$F$844,[1]TEAMS!R$1:R$844,"",0)</f>
        <v>31.922222222222221</v>
      </c>
      <c r="Q287" s="7" t="str" cm="1">
        <f t="array" ref="Q287">_xlfn.XLOOKUP($C287&amp;$D287&amp;$F287,[1]TEAMS!$C$1:$C$844&amp;[1]TEAMS!$D$1:$D$844&amp;[1]TEAMS!$F$1:$F$844,[1]TEAMS!S$1:S$844,"",0)</f>
        <v>us</v>
      </c>
      <c r="R287" s="7" t="str" cm="1">
        <f t="array" ref="R287">_xlfn.XLOOKUP($C287&amp;$D287&amp;$F287,[1]TEAMS!$C$1:$C$844&amp;[1]TEAMS!$D$1:$D$844&amp;[1]TEAMS!$F$1:$F$844,[1]TEAMS!T$1:T$844,"",0)</f>
        <v>United States</v>
      </c>
      <c r="S287" s="7" t="str" cm="1">
        <f t="array" ref="S287">_xlfn.XLOOKUP($C287&amp;$D287&amp;$F287,[1]TEAMS!$C$1:$C$844&amp;[1]TEAMS!$D$1:$D$844&amp;[1]TEAMS!$F$1:$F$844,[1]TEAMS!U$1:U$844,"",0)</f>
        <v>North America</v>
      </c>
      <c r="T287" s="7" t="str" cm="1">
        <f t="array" ref="T287">_xlfn.XLOOKUP($C287&amp;$D287&amp;$F287,[1]TEAMS!$C$1:$C$844&amp;[1]TEAMS!$D$1:$D$844&amp;[1]TEAMS!$F$1:$F$844,[1]TEAMS!V$1:V$844,"",0)</f>
        <v>Americas</v>
      </c>
      <c r="U287" s="7" cm="1">
        <f t="array" ref="U287">_xlfn.XLOOKUP($C287&amp;$D287&amp;$F287,[1]TEAMS!$C$1:$C$844&amp;[1]TEAMS!$D$1:$D$844&amp;[1]TEAMS!$F$1:$F$844,[1]TEAMS!W$1:W$844,"",0)</f>
        <v>8</v>
      </c>
      <c r="V287" s="7" t="str" cm="1">
        <f t="array" ref="V287">_xlfn.XLOOKUP($C287&amp;$D287&amp;$F287,[1]TEAMS!$C$1:$C$844&amp;[1]TEAMS!$D$1:$D$844&amp;[1]TEAMS!$F$1:$F$844,[1]TEAMS!Z$1:Z$844,"",0)</f>
        <v>Kentucky</v>
      </c>
      <c r="W287" s="7" t="str" cm="1">
        <f t="array" ref="W287">_xlfn.XLOOKUP($C287&amp;$D287&amp;$F287,[1]TEAMS!$C$1:$C$844&amp;[1]TEAMS!$D$1:$D$844&amp;[1]TEAMS!$F$1:$F$844,[1]TEAMS!X$1:X$844,"",0)</f>
        <v>SEC</v>
      </c>
      <c r="X287" s="7" cm="1">
        <f t="array" ref="X287">_xlfn.XLOOKUP($C287&amp;$D287&amp;$F287,[1]TEAMS!$C$1:$C$844&amp;[1]TEAMS!$D$1:$D$844&amp;[1]TEAMS!$F$1:$F$844,[1]TEAMS!AF$1:AF$844,"",0)</f>
        <v>2401748</v>
      </c>
      <c r="Y287" s="8" cm="1">
        <f t="array" ref="Y287">_xlfn.XLOOKUP($C287&amp;$D287&amp;$F287,[1]TEAMS!$C$1:$C$844&amp;[1]TEAMS!$D$1:$D$844&amp;[1]TEAMS!$F$1:$F$844,[1]TEAMS!AG$1:AG$844,"",0)</f>
        <v>3.954636970692374E-2</v>
      </c>
      <c r="Z287" s="7" cm="1">
        <f t="array" ref="Z287">_xlfn.XLOOKUP($C287&amp;$D287&amp;$F287,[1]TEAMS!$C$1:$C$844&amp;[1]TEAMS!$D$1:$D$844&amp;[1]TEAMS!$F$1:$F$844,[1]TEAMS!AJ$1:AJ$844,"",0)</f>
        <v>465</v>
      </c>
      <c r="AA287" s="7" cm="1">
        <f t="array" ref="AA287">_xlfn.XLOOKUP($C287&amp;$D287&amp;$F287,[1]TEAMS!$C$1:$C$844&amp;[1]TEAMS!$D$1:$D$844&amp;[1]TEAMS!$F$1:$F$844,[1]TEAMS!AR$1:AR$844,"",0)</f>
        <v>24.4</v>
      </c>
      <c r="AB287" s="8">
        <f t="shared" si="29"/>
        <v>0.5743356112376613</v>
      </c>
      <c r="AC287" s="7" cm="1">
        <f t="array" ref="AC287">_xlfn.XLOOKUP($C287&amp;$D287&amp;$F287,[1]TEAMS!$C$1:$C$844&amp;[1]TEAMS!$D$1:$D$844&amp;[1]TEAMS!$F$1:$F$844,[1]TEAMS!AL$1:AL$844,0,0)</f>
        <v>0.2</v>
      </c>
      <c r="AD287" s="7" cm="1">
        <f t="array" ref="AD287">_xlfn.XLOOKUP($C287&amp;$D287&amp;$F287,[1]TEAMS!$C$1:$C$844&amp;[1]TEAMS!$D$1:$D$844&amp;[1]TEAMS!$F$1:$F$844,[1]TEAMS!AM$1:AM$844,0,0)</f>
        <v>0.4</v>
      </c>
      <c r="AE287" s="7" cm="1">
        <f t="array" ref="AE287">_xlfn.XLOOKUP($C287&amp;$D287&amp;$F287,[1]TEAMS!$C$1:$C$844&amp;[1]TEAMS!$D$1:$D$844&amp;[1]TEAMS!$F$1:$F$844,[1]TEAMS!AN$1:AN$844,0,0)</f>
        <v>0.6</v>
      </c>
      <c r="AF287" s="7"/>
      <c r="AG287" s="8">
        <f t="shared" si="32"/>
        <v>4.0029133333333338</v>
      </c>
      <c r="AH287" s="8" cm="1">
        <f t="array" ref="AH287">IF(OR($AE287="",$Z287=""),0,SUMPRODUCT(--($C$2:$C$528=$C287),--($D$2:$D$528=$D287),$Z$2:$Z$528,$AE$2:$AE$528)/SUMIFS($Z$2:$Z$528,$C$2:$C$528,$C287,$D$2:$D$528,$D287))</f>
        <v>5.7160516324981021</v>
      </c>
      <c r="AI287" s="7" cm="1">
        <f t="array" ref="AI287">_xlfn.XLOOKUP($C287&amp;$D287&amp;$F287,[1]TEAMS!$C$1:$C$844&amp;[1]TEAMS!$D$1:$D$844&amp;[1]TEAMS!$F$1:$F$844,[1]TEAMS!AO$1:AO$844,"",0)</f>
        <v>-1</v>
      </c>
      <c r="AJ287" s="8">
        <f t="shared" si="33"/>
        <v>-2.401748</v>
      </c>
      <c r="AK287" s="8" cm="1">
        <f t="array" ref="AK287">IF(OR($AI287="",$Z287=""),0,SUMPRODUCT(--($C$2:$C$528=$C287),--($D$2:$D$528=$D287),$Z$2:$Z$528,$AI$2:$AI$528)/SUMIFS($Z$2:$Z$528,$C$2:$C$528,$C287,$D$2:$D$528,$D287))</f>
        <v>0.9954593773728172</v>
      </c>
      <c r="AL287" s="7" t="str" cm="1">
        <f t="array" ref="AL287">_xlfn.XLOOKUP($C287&amp;$D287&amp;$F287,[1]TEAMS!$C$1:$C$844&amp;[1]TEAMS!$D$1:$D$844&amp;[1]TEAMS!$F$1:$F$844,[1]TEAMS!AP$1:AP$844,"",0)</f>
        <v/>
      </c>
      <c r="AM287" s="8" t="str">
        <f t="shared" si="34"/>
        <v/>
      </c>
      <c r="AN287" s="8" cm="1">
        <f t="array" ref="AN287">IF(OR($AL287="",$Z287=""),0,SUMPRODUCT(--($C$2:$C$528=$C287),--($D$2:$D$528=$D287),$Z$2:$Z$528,$AL$2:$AL$528)/SUMIFS($Z$2:$Z$528,$C$2:$C$528,$C287,$D$2:$D$528,$D287))</f>
        <v>0</v>
      </c>
      <c r="AO287" s="7" cm="1">
        <f t="array" ref="AO287">_xlfn.XLOOKUP($C287&amp;$D287&amp;$F287,[1]TEAMS!$C$1:$C$844&amp;[1]TEAMS!$D$1:$D$844&amp;[1]TEAMS!$F$1:$F$844,[1]TEAMS!AQ$1:AQ$844,0,0)</f>
        <v>16.3</v>
      </c>
      <c r="AP287" s="7" cm="1">
        <f t="array" ref="AP287">_xlfn.XLOOKUP($C287&amp;$D287&amp;$F287,[1]TEAMS!$C$1:$C$844&amp;[1]TEAMS!$D$1:$D$844&amp;[1]TEAMS!$F$1:$F$844,[1]TEAMS!AS$1:AS$844,0,0)</f>
        <v>45.300000000000004</v>
      </c>
      <c r="AQ287" s="10" cm="1">
        <f t="array" ref="AQ287">_xlfn.XLOOKUP($C287&amp;$D287&amp;$F287,[1]TEAMS!$C$1:$C$844&amp;[1]TEAMS!$D$1:$D$844&amp;[1]TEAMS!$F$1:$F$844,[1]TEAMS!AT$1:AT$844,0,0)</f>
        <v>15.1</v>
      </c>
      <c r="AR287" s="10" cm="1">
        <f t="array" ref="AR287">_xlfn.XLOOKUP($C287&amp;$D287&amp;$F287,[1]TEAMS!$C$1:$C$844&amp;[1]TEAMS!$D$1:$D$844&amp;[1]TEAMS!$F$1:$F$844,[1]TEAMS!AU$1:AU$844,0,0)</f>
        <v>0.9</v>
      </c>
      <c r="AS287" s="10" cm="1">
        <f t="array" ref="AS287">_xlfn.XLOOKUP($C287&amp;$D287&amp;$F287,[1]TEAMS!$C$1:$C$844&amp;[1]TEAMS!$D$1:$D$844&amp;[1]TEAMS!$F$1:$F$844,[1]TEAMS!AV$1:AV$844,0,0)</f>
        <v>0.3</v>
      </c>
      <c r="AT287" s="10" cm="1">
        <f t="array" ref="AT287">_xlfn.XLOOKUP($C287&amp;$D287&amp;$F287,[1]TEAMS!$C$1:$C$844&amp;[1]TEAMS!$D$1:$D$844&amp;[1]TEAMS!$F$1:$F$844,[1]TEAMS!AW$1:AW$844,0,0)</f>
        <v>10.4</v>
      </c>
      <c r="AU287" s="10" cm="1">
        <f t="array" ref="AU287">_xlfn.XLOOKUP($C287&amp;$D287&amp;$F287,[1]TEAMS!$C$1:$C$844&amp;[1]TEAMS!$D$1:$D$844&amp;[1]TEAMS!$F$1:$F$844,[1]TEAMS!AX$1:AX$844,0,0)</f>
        <v>1.4519230769230769</v>
      </c>
      <c r="AV287" s="10" cm="1">
        <f t="array" ref="AV287">_xlfn.XLOOKUP($C287&amp;$D287&amp;$F287,[1]TEAMS!$C$1:$C$844&amp;[1]TEAMS!$D$1:$D$844&amp;[1]TEAMS!$F$1:$F$844,[1]TEAMS!AY$1:AY$844,0,0)</f>
        <v>1.2</v>
      </c>
      <c r="AW287" s="7"/>
      <c r="AX287" s="7"/>
      <c r="BB287" s="1" t="s">
        <v>284</v>
      </c>
      <c r="BC287" s="1">
        <v>2006</v>
      </c>
      <c r="BD287" s="1" t="s">
        <v>197</v>
      </c>
      <c r="BE287" s="7" t="s">
        <v>289</v>
      </c>
      <c r="BH287">
        <v>2401748</v>
      </c>
    </row>
    <row r="288" spans="1:60" x14ac:dyDescent="0.2">
      <c r="A288" s="1" t="str">
        <f t="shared" si="28"/>
        <v>2006-MIA-Dorell Wright</v>
      </c>
      <c r="B288" s="1" t="s">
        <v>284</v>
      </c>
      <c r="C288" s="1">
        <v>2006</v>
      </c>
      <c r="D288" s="1" t="s">
        <v>197</v>
      </c>
      <c r="E288" s="1" t="str">
        <f t="shared" si="30"/>
        <v>2006-MIA</v>
      </c>
      <c r="F288" s="7" t="s">
        <v>290</v>
      </c>
      <c r="G288" s="7" cm="1">
        <f t="array" ref="G288">_xlfn.XLOOKUP($C288&amp;$D288&amp;$F288,[1]TEAMS!$C$1:$C$844&amp;[1]TEAMS!$D$1:$D$844&amp;[1]TEAMS!$F$1:$F$844,[1]TEAMS!G$1:G$844,"",0)</f>
        <v>1</v>
      </c>
      <c r="H288" s="7" t="str" cm="1">
        <f t="array" ref="H288">_xlfn.XLOOKUP($C288&amp;$D288&amp;$F288,[1]TEAMS!$C$1:$C$844&amp;[1]TEAMS!$D$1:$D$844&amp;[1]TEAMS!$F$1:$F$844,[1]TEAMS!H$1:H$844,"",0)</f>
        <v>SF</v>
      </c>
      <c r="I288" s="8" cm="1">
        <f t="array" ref="I288">_xlfn.XLOOKUP($C288&amp;$D288&amp;$F288,[1]TEAMS!$C$1:$C$844&amp;[1]TEAMS!$D$1:$D$844&amp;[1]TEAMS!$F$1:$F$844,[1]TEAMS!BG$1:BG$844,"",0)</f>
        <v>2.8</v>
      </c>
      <c r="J288" s="9">
        <f t="shared" si="31"/>
        <v>3</v>
      </c>
      <c r="K288" s="7" cm="1">
        <f t="array" ref="K288">_xlfn.XLOOKUP($C288&amp;$D288&amp;$F288,[1]TEAMS!$C$1:$C$844&amp;[1]TEAMS!$D$1:$D$844&amp;[1]TEAMS!$F$1:$F$844,[1]TEAMS!J$1:J$844,"",0)</f>
        <v>81</v>
      </c>
      <c r="L288" s="7" cm="1">
        <f t="array" ref="L288">_xlfn.XLOOKUP($C288&amp;$D288&amp;$F288,[1]TEAMS!$C$1:$C$844&amp;[1]TEAMS!$D$1:$D$844&amp;[1]TEAMS!$F$1:$F$844,[1]TEAMS!L$1:L$844,"",0)</f>
        <v>205</v>
      </c>
      <c r="M288" s="10" cm="1">
        <f t="array" ref="M288">_xlfn.XLOOKUP($C288&amp;$D288&amp;$F288,[1]TEAMS!$C$1:$C$844&amp;[1]TEAMS!$D$1:$D$844&amp;[1]TEAMS!$F$1:$F$844,[1]TEAMS!N$1:N$844,"",0)</f>
        <v>21.96372811787927</v>
      </c>
      <c r="N288" s="7" cm="1">
        <f t="array" ref="N288">_xlfn.XLOOKUP($C288&amp;$D288&amp;$F288,[1]TEAMS!$C$1:$C$844&amp;[1]TEAMS!$D$1:$D$844&amp;[1]TEAMS!$F$1:$F$844,[1]TEAMS!O$1:O$844,"",0)</f>
        <v>85</v>
      </c>
      <c r="O288" s="11" cm="1">
        <f t="array" ref="O288">_xlfn.XLOOKUP($C288&amp;$D288&amp;$F288,[1]TEAMS!$C$1:$C$844&amp;[1]TEAMS!$D$1:$D$844&amp;[1]TEAMS!$F$1:$F$844,[1]TEAMS!P$1:P$844,"",0)</f>
        <v>1.0493827160493827</v>
      </c>
      <c r="P288" s="10" cm="1">
        <f t="array" ref="P288">_xlfn.XLOOKUP($C288&amp;$D288&amp;$F288,[1]TEAMS!$C$1:$C$844&amp;[1]TEAMS!$D$1:$D$844&amp;[1]TEAMS!$F$1:$F$844,[1]TEAMS!R$1:R$844,"",0)</f>
        <v>20.55</v>
      </c>
      <c r="Q288" s="7" t="str" cm="1">
        <f t="array" ref="Q288">_xlfn.XLOOKUP($C288&amp;$D288&amp;$F288,[1]TEAMS!$C$1:$C$844&amp;[1]TEAMS!$D$1:$D$844&amp;[1]TEAMS!$F$1:$F$844,[1]TEAMS!S$1:S$844,"",0)</f>
        <v>us</v>
      </c>
      <c r="R288" s="7" t="str" cm="1">
        <f t="array" ref="R288">_xlfn.XLOOKUP($C288&amp;$D288&amp;$F288,[1]TEAMS!$C$1:$C$844&amp;[1]TEAMS!$D$1:$D$844&amp;[1]TEAMS!$F$1:$F$844,[1]TEAMS!T$1:T$844,"",0)</f>
        <v>United States</v>
      </c>
      <c r="S288" s="7" t="str" cm="1">
        <f t="array" ref="S288">_xlfn.XLOOKUP($C288&amp;$D288&amp;$F288,[1]TEAMS!$C$1:$C$844&amp;[1]TEAMS!$D$1:$D$844&amp;[1]TEAMS!$F$1:$F$844,[1]TEAMS!U$1:U$844,"",0)</f>
        <v>North America</v>
      </c>
      <c r="T288" s="7" t="str" cm="1">
        <f t="array" ref="T288">_xlfn.XLOOKUP($C288&amp;$D288&amp;$F288,[1]TEAMS!$C$1:$C$844&amp;[1]TEAMS!$D$1:$D$844&amp;[1]TEAMS!$F$1:$F$844,[1]TEAMS!V$1:V$844,"",0)</f>
        <v>Americas</v>
      </c>
      <c r="U288" s="7" cm="1">
        <f t="array" ref="U288">_xlfn.XLOOKUP($C288&amp;$D288&amp;$F288,[1]TEAMS!$C$1:$C$844&amp;[1]TEAMS!$D$1:$D$844&amp;[1]TEAMS!$F$1:$F$844,[1]TEAMS!W$1:W$844,"",0)</f>
        <v>1</v>
      </c>
      <c r="V288" s="7" t="str" cm="1">
        <f t="array" ref="V288">_xlfn.XLOOKUP($C288&amp;$D288&amp;$F288,[1]TEAMS!$C$1:$C$844&amp;[1]TEAMS!$D$1:$D$844&amp;[1]TEAMS!$F$1:$F$844,[1]TEAMS!Z$1:Z$844,"",0)</f>
        <v>HIGH SCHOOL</v>
      </c>
      <c r="W288" s="7" t="str" cm="1">
        <f t="array" ref="W288">_xlfn.XLOOKUP($C288&amp;$D288&amp;$F288,[1]TEAMS!$C$1:$C$844&amp;[1]TEAMS!$D$1:$D$844&amp;[1]TEAMS!$F$1:$F$844,[1]TEAMS!X$1:X$844,"",0)</f>
        <v>H.S.</v>
      </c>
      <c r="X288" s="7" cm="1">
        <f t="array" ref="X288">_xlfn.XLOOKUP($C288&amp;$D288&amp;$F288,[1]TEAMS!$C$1:$C$844&amp;[1]TEAMS!$D$1:$D$844&amp;[1]TEAMS!$F$1:$F$844,[1]TEAMS!AF$1:AF$844,"",0)</f>
        <v>1238640</v>
      </c>
      <c r="Y288" s="8" cm="1">
        <f t="array" ref="Y288">_xlfn.XLOOKUP($C288&amp;$D288&amp;$F288,[1]TEAMS!$C$1:$C$844&amp;[1]TEAMS!$D$1:$D$844&amp;[1]TEAMS!$F$1:$F$844,[1]TEAMS!AG$1:AG$844,"",0)</f>
        <v>2.0395027027724815E-2</v>
      </c>
      <c r="Z288" s="7" cm="1">
        <f t="array" ref="Z288">_xlfn.XLOOKUP($C288&amp;$D288&amp;$F288,[1]TEAMS!$C$1:$C$844&amp;[1]TEAMS!$D$1:$D$844&amp;[1]TEAMS!$F$1:$F$844,[1]TEAMS!AJ$1:AJ$844,"",0)</f>
        <v>132</v>
      </c>
      <c r="AA288" s="7" cm="1">
        <f t="array" ref="AA288">_xlfn.XLOOKUP($C288&amp;$D288&amp;$F288,[1]TEAMS!$C$1:$C$844&amp;[1]TEAMS!$D$1:$D$844&amp;[1]TEAMS!$F$1:$F$844,[1]TEAMS!AR$1:AR$844,"",0)</f>
        <v>10.199999999999999</v>
      </c>
      <c r="AB288" s="8">
        <f t="shared" si="29"/>
        <v>6.8154897494305228E-2</v>
      </c>
      <c r="AC288" s="7" cm="1">
        <f t="array" ref="AC288">_xlfn.XLOOKUP($C288&amp;$D288&amp;$F288,[1]TEAMS!$C$1:$C$844&amp;[1]TEAMS!$D$1:$D$844&amp;[1]TEAMS!$F$1:$F$844,[1]TEAMS!AL$1:AL$844,0,0)</f>
        <v>0</v>
      </c>
      <c r="AD288" s="7" cm="1">
        <f t="array" ref="AD288">_xlfn.XLOOKUP($C288&amp;$D288&amp;$F288,[1]TEAMS!$C$1:$C$844&amp;[1]TEAMS!$D$1:$D$844&amp;[1]TEAMS!$F$1:$F$844,[1]TEAMS!AM$1:AM$844,0,0)</f>
        <v>0.2</v>
      </c>
      <c r="AE288" s="7" cm="1">
        <f t="array" ref="AE288">_xlfn.XLOOKUP($C288&amp;$D288&amp;$F288,[1]TEAMS!$C$1:$C$844&amp;[1]TEAMS!$D$1:$D$844&amp;[1]TEAMS!$F$1:$F$844,[1]TEAMS!AN$1:AN$844,0,0)</f>
        <v>0.2</v>
      </c>
      <c r="AF288" s="7"/>
      <c r="AG288" s="8">
        <f t="shared" si="32"/>
        <v>6.1931999999999992</v>
      </c>
      <c r="AH288" s="8" cm="1">
        <f t="array" ref="AH288">IF(OR($AE288="",$Z288=""),0,SUMPRODUCT(--($C$2:$C$528=$C288),--($D$2:$D$528=$D288),$Z$2:$Z$528,$AE$2:$AE$528)/SUMIFS($Z$2:$Z$528,$C$2:$C$528,$C288,$D$2:$D$528,$D288))</f>
        <v>5.7160516324981021</v>
      </c>
      <c r="AI288" s="7" cm="1">
        <f t="array" ref="AI288">_xlfn.XLOOKUP($C288&amp;$D288&amp;$F288,[1]TEAMS!$C$1:$C$844&amp;[1]TEAMS!$D$1:$D$844&amp;[1]TEAMS!$F$1:$F$844,[1]TEAMS!AO$1:AO$844,"",0)</f>
        <v>-4.3</v>
      </c>
      <c r="AJ288" s="8">
        <f t="shared" si="33"/>
        <v>-0.28805581395348839</v>
      </c>
      <c r="AK288" s="8" cm="1">
        <f t="array" ref="AK288">IF(OR($AI288="",$Z288=""),0,SUMPRODUCT(--($C$2:$C$528=$C288),--($D$2:$D$528=$D288),$Z$2:$Z$528,$AI$2:$AI$528)/SUMIFS($Z$2:$Z$528,$C$2:$C$528,$C288,$D$2:$D$528,$D288))</f>
        <v>0.9954593773728172</v>
      </c>
      <c r="AL288" s="7" t="str" cm="1">
        <f t="array" ref="AL288">_xlfn.XLOOKUP($C288&amp;$D288&amp;$F288,[1]TEAMS!$C$1:$C$844&amp;[1]TEAMS!$D$1:$D$844&amp;[1]TEAMS!$F$1:$F$844,[1]TEAMS!AP$1:AP$844,"",0)</f>
        <v/>
      </c>
      <c r="AM288" s="8" t="str">
        <f t="shared" si="34"/>
        <v/>
      </c>
      <c r="AN288" s="8" cm="1">
        <f t="array" ref="AN288">IF(OR($AL288="",$Z288=""),0,SUMPRODUCT(--($C$2:$C$528=$C288),--($D$2:$D$528=$D288),$Z$2:$Z$528,$AL$2:$AL$528)/SUMIFS($Z$2:$Z$528,$C$2:$C$528,$C288,$D$2:$D$528,$D288))</f>
        <v>0</v>
      </c>
      <c r="AO288" s="7" cm="1">
        <f t="array" ref="AO288">_xlfn.XLOOKUP($C288&amp;$D288&amp;$F288,[1]TEAMS!$C$1:$C$844&amp;[1]TEAMS!$D$1:$D$844&amp;[1]TEAMS!$F$1:$F$844,[1]TEAMS!AQ$1:AQ$844,0,0)</f>
        <v>22.6</v>
      </c>
      <c r="AP288" s="7" cm="1">
        <f t="array" ref="AP288">_xlfn.XLOOKUP($C288&amp;$D288&amp;$F288,[1]TEAMS!$C$1:$C$844&amp;[1]TEAMS!$D$1:$D$844&amp;[1]TEAMS!$F$1:$F$844,[1]TEAMS!AS$1:AS$844,0,0)</f>
        <v>57.4</v>
      </c>
      <c r="AQ288" s="10" cm="1">
        <f t="array" ref="AQ288">_xlfn.XLOOKUP($C288&amp;$D288&amp;$F288,[1]TEAMS!$C$1:$C$844&amp;[1]TEAMS!$D$1:$D$844&amp;[1]TEAMS!$F$1:$F$844,[1]TEAMS!AT$1:AT$844,0,0)</f>
        <v>9.8000000000000007</v>
      </c>
      <c r="AR288" s="10" cm="1">
        <f t="array" ref="AR288">_xlfn.XLOOKUP($C288&amp;$D288&amp;$F288,[1]TEAMS!$C$1:$C$844&amp;[1]TEAMS!$D$1:$D$844&amp;[1]TEAMS!$F$1:$F$844,[1]TEAMS!AU$1:AU$844,0,0)</f>
        <v>1.2</v>
      </c>
      <c r="AS288" s="10" cm="1">
        <f t="array" ref="AS288">_xlfn.XLOOKUP($C288&amp;$D288&amp;$F288,[1]TEAMS!$C$1:$C$844&amp;[1]TEAMS!$D$1:$D$844&amp;[1]TEAMS!$F$1:$F$844,[1]TEAMS!AV$1:AV$844,0,0)</f>
        <v>0.6</v>
      </c>
      <c r="AT288" s="10" cm="1">
        <f t="array" ref="AT288">_xlfn.XLOOKUP($C288&amp;$D288&amp;$F288,[1]TEAMS!$C$1:$C$844&amp;[1]TEAMS!$D$1:$D$844&amp;[1]TEAMS!$F$1:$F$844,[1]TEAMS!AW$1:AW$844,0,0)</f>
        <v>21.7</v>
      </c>
      <c r="AU288" s="10" cm="1">
        <f t="array" ref="AU288">_xlfn.XLOOKUP($C288&amp;$D288&amp;$F288,[1]TEAMS!$C$1:$C$844&amp;[1]TEAMS!$D$1:$D$844&amp;[1]TEAMS!$F$1:$F$844,[1]TEAMS!AX$1:AX$844,0,0)</f>
        <v>0.45161290322580649</v>
      </c>
      <c r="AV288" s="10" cm="1">
        <f t="array" ref="AV288">_xlfn.XLOOKUP($C288&amp;$D288&amp;$F288,[1]TEAMS!$C$1:$C$844&amp;[1]TEAMS!$D$1:$D$844&amp;[1]TEAMS!$F$1:$F$844,[1]TEAMS!AY$1:AY$844,0,0)</f>
        <v>1.7999999999999998</v>
      </c>
      <c r="AW288" s="7"/>
      <c r="AX288" s="7"/>
      <c r="BB288" s="1" t="s">
        <v>284</v>
      </c>
      <c r="BC288" s="1">
        <v>2006</v>
      </c>
      <c r="BD288" s="1" t="s">
        <v>197</v>
      </c>
      <c r="BE288" s="7" t="s">
        <v>290</v>
      </c>
      <c r="BH288">
        <v>1238640</v>
      </c>
    </row>
    <row r="289" spans="1:60" x14ac:dyDescent="0.2">
      <c r="A289" s="1" t="str">
        <f t="shared" si="28"/>
        <v>2006-MIA-Alonzo Mourning</v>
      </c>
      <c r="B289" s="1" t="s">
        <v>284</v>
      </c>
      <c r="C289" s="1">
        <v>2006</v>
      </c>
      <c r="D289" s="1" t="s">
        <v>197</v>
      </c>
      <c r="E289" s="1" t="str">
        <f t="shared" si="30"/>
        <v>2006-MIA</v>
      </c>
      <c r="F289" s="7" t="s">
        <v>291</v>
      </c>
      <c r="G289" s="7" cm="1">
        <f t="array" ref="G289">_xlfn.XLOOKUP($C289&amp;$D289&amp;$F289,[1]TEAMS!$C$1:$C$844&amp;[1]TEAMS!$D$1:$D$844&amp;[1]TEAMS!$F$1:$F$844,[1]TEAMS!G$1:G$844,"",0)</f>
        <v>33</v>
      </c>
      <c r="H289" s="7" t="str" cm="1">
        <f t="array" ref="H289">_xlfn.XLOOKUP($C289&amp;$D289&amp;$F289,[1]TEAMS!$C$1:$C$844&amp;[1]TEAMS!$D$1:$D$844&amp;[1]TEAMS!$F$1:$F$844,[1]TEAMS!H$1:H$844,"",0)</f>
        <v>C</v>
      </c>
      <c r="I289" s="8" cm="1">
        <f t="array" ref="I289">_xlfn.XLOOKUP($C289&amp;$D289&amp;$F289,[1]TEAMS!$C$1:$C$844&amp;[1]TEAMS!$D$1:$D$844&amp;[1]TEAMS!$F$1:$F$844,[1]TEAMS!BG$1:BG$844,"",0)</f>
        <v>4.99</v>
      </c>
      <c r="J289" s="9">
        <f t="shared" si="31"/>
        <v>5</v>
      </c>
      <c r="K289" s="7" cm="1">
        <f t="array" ref="K289">_xlfn.XLOOKUP($C289&amp;$D289&amp;$F289,[1]TEAMS!$C$1:$C$844&amp;[1]TEAMS!$D$1:$D$844&amp;[1]TEAMS!$F$1:$F$844,[1]TEAMS!J$1:J$844,"",0)</f>
        <v>82</v>
      </c>
      <c r="L289" s="7" cm="1">
        <f t="array" ref="L289">_xlfn.XLOOKUP($C289&amp;$D289&amp;$F289,[1]TEAMS!$C$1:$C$844&amp;[1]TEAMS!$D$1:$D$844&amp;[1]TEAMS!$F$1:$F$844,[1]TEAMS!L$1:L$844,"",0)</f>
        <v>240</v>
      </c>
      <c r="M289" s="10" cm="1">
        <f t="array" ref="M289">_xlfn.XLOOKUP($C289&amp;$D289&amp;$F289,[1]TEAMS!$C$1:$C$844&amp;[1]TEAMS!$D$1:$D$844&amp;[1]TEAMS!$F$1:$F$844,[1]TEAMS!N$1:N$844,"",0)</f>
        <v>25.090295297178951</v>
      </c>
      <c r="N289" s="7" cm="1">
        <f t="array" ref="N289">_xlfn.XLOOKUP($C289&amp;$D289&amp;$F289,[1]TEAMS!$C$1:$C$844&amp;[1]TEAMS!$D$1:$D$844&amp;[1]TEAMS!$F$1:$F$844,[1]TEAMS!O$1:O$844,"",0)</f>
        <v>90</v>
      </c>
      <c r="O289" s="11" cm="1">
        <f t="array" ref="O289">_xlfn.XLOOKUP($C289&amp;$D289&amp;$F289,[1]TEAMS!$C$1:$C$844&amp;[1]TEAMS!$D$1:$D$844&amp;[1]TEAMS!$F$1:$F$844,[1]TEAMS!P$1:P$844,"",0)</f>
        <v>1.0975609756097562</v>
      </c>
      <c r="P289" s="10" cm="1">
        <f t="array" ref="P289">_xlfn.XLOOKUP($C289&amp;$D289&amp;$F289,[1]TEAMS!$C$1:$C$844&amp;[1]TEAMS!$D$1:$D$844&amp;[1]TEAMS!$F$1:$F$844,[1]TEAMS!R$1:R$844,"",0)</f>
        <v>36.366666666666667</v>
      </c>
      <c r="Q289" s="7" t="str" cm="1">
        <f t="array" ref="Q289">_xlfn.XLOOKUP($C289&amp;$D289&amp;$F289,[1]TEAMS!$C$1:$C$844&amp;[1]TEAMS!$D$1:$D$844&amp;[1]TEAMS!$F$1:$F$844,[1]TEAMS!S$1:S$844,"",0)</f>
        <v>us</v>
      </c>
      <c r="R289" s="7" t="str" cm="1">
        <f t="array" ref="R289">_xlfn.XLOOKUP($C289&amp;$D289&amp;$F289,[1]TEAMS!$C$1:$C$844&amp;[1]TEAMS!$D$1:$D$844&amp;[1]TEAMS!$F$1:$F$844,[1]TEAMS!T$1:T$844,"",0)</f>
        <v>United States</v>
      </c>
      <c r="S289" s="7" t="str" cm="1">
        <f t="array" ref="S289">_xlfn.XLOOKUP($C289&amp;$D289&amp;$F289,[1]TEAMS!$C$1:$C$844&amp;[1]TEAMS!$D$1:$D$844&amp;[1]TEAMS!$F$1:$F$844,[1]TEAMS!U$1:U$844,"",0)</f>
        <v>North America</v>
      </c>
      <c r="T289" s="7" t="str" cm="1">
        <f t="array" ref="T289">_xlfn.XLOOKUP($C289&amp;$D289&amp;$F289,[1]TEAMS!$C$1:$C$844&amp;[1]TEAMS!$D$1:$D$844&amp;[1]TEAMS!$F$1:$F$844,[1]TEAMS!V$1:V$844,"",0)</f>
        <v>Americas</v>
      </c>
      <c r="U289" s="7" cm="1">
        <f t="array" ref="U289">_xlfn.XLOOKUP($C289&amp;$D289&amp;$F289,[1]TEAMS!$C$1:$C$844&amp;[1]TEAMS!$D$1:$D$844&amp;[1]TEAMS!$F$1:$F$844,[1]TEAMS!W$1:W$844,"",0)</f>
        <v>12</v>
      </c>
      <c r="V289" s="7" t="str" cm="1">
        <f t="array" ref="V289">_xlfn.XLOOKUP($C289&amp;$D289&amp;$F289,[1]TEAMS!$C$1:$C$844&amp;[1]TEAMS!$D$1:$D$844&amp;[1]TEAMS!$F$1:$F$844,[1]TEAMS!Z$1:Z$844,"",0)</f>
        <v>Georgetown</v>
      </c>
      <c r="W289" s="7" t="str" cm="1">
        <f t="array" ref="W289">_xlfn.XLOOKUP($C289&amp;$D289&amp;$F289,[1]TEAMS!$C$1:$C$844&amp;[1]TEAMS!$D$1:$D$844&amp;[1]TEAMS!$F$1:$F$844,[1]TEAMS!X$1:X$844,"",0)</f>
        <v>BIG EAST</v>
      </c>
      <c r="X289" s="7" cm="1">
        <f t="array" ref="X289">_xlfn.XLOOKUP($C289&amp;$D289&amp;$F289,[1]TEAMS!$C$1:$C$844&amp;[1]TEAMS!$D$1:$D$844&amp;[1]TEAMS!$F$1:$F$844,[1]TEAMS!AF$1:AF$844,"",0)</f>
        <v>1138500</v>
      </c>
      <c r="Y289" s="8" cm="1">
        <f t="array" ref="Y289">_xlfn.XLOOKUP($C289&amp;$D289&amp;$F289,[1]TEAMS!$C$1:$C$844&amp;[1]TEAMS!$D$1:$D$844&amp;[1]TEAMS!$F$1:$F$844,[1]TEAMS!AG$1:AG$844,"",0)</f>
        <v>1.8746155679668589E-2</v>
      </c>
      <c r="Z289" s="7" cm="1">
        <f t="array" ref="Z289">_xlfn.XLOOKUP($C289&amp;$D289&amp;$F289,[1]TEAMS!$C$1:$C$844&amp;[1]TEAMS!$D$1:$D$844&amp;[1]TEAMS!$F$1:$F$844,[1]TEAMS!AJ$1:AJ$844,"",0)</f>
        <v>1302</v>
      </c>
      <c r="AA289" s="7" t="str" cm="1">
        <f t="array" ref="AA289">_xlfn.XLOOKUP($C289&amp;$D289&amp;$F289,[1]TEAMS!$C$1:$C$844&amp;[1]TEAMS!$D$1:$D$844&amp;[1]TEAMS!$F$1:$F$844,[1]TEAMS!AR$1:AR$844,"",0)</f>
        <v/>
      </c>
      <c r="AB289" s="8">
        <f t="shared" si="29"/>
        <v>0</v>
      </c>
      <c r="AC289" s="7" cm="1">
        <f t="array" ref="AC289">_xlfn.XLOOKUP($C289&amp;$D289&amp;$F289,[1]TEAMS!$C$1:$C$844&amp;[1]TEAMS!$D$1:$D$844&amp;[1]TEAMS!$F$1:$F$844,[1]TEAMS!AL$1:AL$844,0,0)</f>
        <v>2.1</v>
      </c>
      <c r="AD289" s="7" cm="1">
        <f t="array" ref="AD289">_xlfn.XLOOKUP($C289&amp;$D289&amp;$F289,[1]TEAMS!$C$1:$C$844&amp;[1]TEAMS!$D$1:$D$844&amp;[1]TEAMS!$F$1:$F$844,[1]TEAMS!AM$1:AM$844,0,0)</f>
        <v>2.6</v>
      </c>
      <c r="AE289" s="7" cm="1">
        <f t="array" ref="AE289">_xlfn.XLOOKUP($C289&amp;$D289&amp;$F289,[1]TEAMS!$C$1:$C$844&amp;[1]TEAMS!$D$1:$D$844&amp;[1]TEAMS!$F$1:$F$844,[1]TEAMS!AN$1:AN$844,0,0)</f>
        <v>4.8</v>
      </c>
      <c r="AF289" s="7"/>
      <c r="AG289" s="8">
        <f t="shared" si="32"/>
        <v>0.23718750000000002</v>
      </c>
      <c r="AH289" s="8" cm="1">
        <f t="array" ref="AH289">IF(OR($AE289="",$Z289=""),0,SUMPRODUCT(--($C$2:$C$528=$C289),--($D$2:$D$528=$D289),$Z$2:$Z$528,$AE$2:$AE$528)/SUMIFS($Z$2:$Z$528,$C$2:$C$528,$C289,$D$2:$D$528,$D289))</f>
        <v>5.7160516324981021</v>
      </c>
      <c r="AI289" s="7" cm="1">
        <f t="array" ref="AI289">_xlfn.XLOOKUP($C289&amp;$D289&amp;$F289,[1]TEAMS!$C$1:$C$844&amp;[1]TEAMS!$D$1:$D$844&amp;[1]TEAMS!$F$1:$F$844,[1]TEAMS!AO$1:AO$844,"",0)</f>
        <v>2</v>
      </c>
      <c r="AJ289" s="8">
        <f t="shared" si="33"/>
        <v>0.56925000000000003</v>
      </c>
      <c r="AK289" s="8" cm="1">
        <f t="array" ref="AK289">IF(OR($AI289="",$Z289=""),0,SUMPRODUCT(--($C$2:$C$528=$C289),--($D$2:$D$528=$D289),$Z$2:$Z$528,$AI$2:$AI$528)/SUMIFS($Z$2:$Z$528,$C$2:$C$528,$C289,$D$2:$D$528,$D289))</f>
        <v>0.9954593773728172</v>
      </c>
      <c r="AL289" s="7" t="str" cm="1">
        <f t="array" ref="AL289">_xlfn.XLOOKUP($C289&amp;$D289&amp;$F289,[1]TEAMS!$C$1:$C$844&amp;[1]TEAMS!$D$1:$D$844&amp;[1]TEAMS!$F$1:$F$844,[1]TEAMS!AP$1:AP$844,"",0)</f>
        <v/>
      </c>
      <c r="AM289" s="8" t="str">
        <f t="shared" si="34"/>
        <v/>
      </c>
      <c r="AN289" s="8" cm="1">
        <f t="array" ref="AN289">IF(OR($AL289="",$Z289=""),0,SUMPRODUCT(--($C$2:$C$528=$C289),--($D$2:$D$528=$D289),$Z$2:$Z$528,$AL$2:$AL$528)/SUMIFS($Z$2:$Z$528,$C$2:$C$528,$C289,$D$2:$D$528,$D289))</f>
        <v>0</v>
      </c>
      <c r="AO289" s="7" cm="1">
        <f t="array" ref="AO289">_xlfn.XLOOKUP($C289&amp;$D289&amp;$F289,[1]TEAMS!$C$1:$C$844&amp;[1]TEAMS!$D$1:$D$844&amp;[1]TEAMS!$F$1:$F$844,[1]TEAMS!AQ$1:AQ$844,0,0)</f>
        <v>17.5</v>
      </c>
      <c r="AP289" s="7" cm="1">
        <f t="array" ref="AP289">_xlfn.XLOOKUP($C289&amp;$D289&amp;$F289,[1]TEAMS!$C$1:$C$844&amp;[1]TEAMS!$D$1:$D$844&amp;[1]TEAMS!$F$1:$F$844,[1]TEAMS!AS$1:AS$844,0,0)</f>
        <v>61.5</v>
      </c>
      <c r="AQ289" s="10" cm="1">
        <f t="array" ref="AQ289">_xlfn.XLOOKUP($C289&amp;$D289&amp;$F289,[1]TEAMS!$C$1:$C$844&amp;[1]TEAMS!$D$1:$D$844&amp;[1]TEAMS!$F$1:$F$844,[1]TEAMS!AT$1:AT$844,0,0)</f>
        <v>1.4</v>
      </c>
      <c r="AR289" s="10" cm="1">
        <f t="array" ref="AR289">_xlfn.XLOOKUP($C289&amp;$D289&amp;$F289,[1]TEAMS!$C$1:$C$844&amp;[1]TEAMS!$D$1:$D$844&amp;[1]TEAMS!$F$1:$F$844,[1]TEAMS!AU$1:AU$844,0,0)</f>
        <v>0.5</v>
      </c>
      <c r="AS289" s="10" cm="1">
        <f t="array" ref="AS289">_xlfn.XLOOKUP($C289&amp;$D289&amp;$F289,[1]TEAMS!$C$1:$C$844&amp;[1]TEAMS!$D$1:$D$844&amp;[1]TEAMS!$F$1:$F$844,[1]TEAMS!AV$1:AV$844,0,0)</f>
        <v>10.199999999999999</v>
      </c>
      <c r="AT289" s="10" cm="1">
        <f t="array" ref="AT289">_xlfn.XLOOKUP($C289&amp;$D289&amp;$F289,[1]TEAMS!$C$1:$C$844&amp;[1]TEAMS!$D$1:$D$844&amp;[1]TEAMS!$F$1:$F$844,[1]TEAMS!AW$1:AW$844,0,0)</f>
        <v>16</v>
      </c>
      <c r="AU289" s="10" cm="1">
        <f t="array" ref="AU289">_xlfn.XLOOKUP($C289&amp;$D289&amp;$F289,[1]TEAMS!$C$1:$C$844&amp;[1]TEAMS!$D$1:$D$844&amp;[1]TEAMS!$F$1:$F$844,[1]TEAMS!AX$1:AX$844,0,0)</f>
        <v>8.7499999999999994E-2</v>
      </c>
      <c r="AV289" s="10" cm="1">
        <f t="array" ref="AV289">_xlfn.XLOOKUP($C289&amp;$D289&amp;$F289,[1]TEAMS!$C$1:$C$844&amp;[1]TEAMS!$D$1:$D$844&amp;[1]TEAMS!$F$1:$F$844,[1]TEAMS!AY$1:AY$844,0,0)</f>
        <v>10.7</v>
      </c>
      <c r="AW289" s="7"/>
      <c r="AX289" s="7"/>
      <c r="BB289" s="1" t="s">
        <v>284</v>
      </c>
      <c r="BC289" s="1">
        <v>2006</v>
      </c>
      <c r="BD289" s="1" t="s">
        <v>197</v>
      </c>
      <c r="BE289" s="7" t="s">
        <v>291</v>
      </c>
      <c r="BH289">
        <v>1138500</v>
      </c>
    </row>
    <row r="290" spans="1:60" x14ac:dyDescent="0.2">
      <c r="A290" s="1" t="str">
        <f t="shared" si="28"/>
        <v>2006-MIA-Gary Payton</v>
      </c>
      <c r="B290" s="1" t="s">
        <v>284</v>
      </c>
      <c r="C290" s="1">
        <v>2006</v>
      </c>
      <c r="D290" s="1" t="s">
        <v>197</v>
      </c>
      <c r="E290" s="1" t="str">
        <f t="shared" si="30"/>
        <v>2006-MIA</v>
      </c>
      <c r="F290" s="7" t="s">
        <v>292</v>
      </c>
      <c r="G290" s="7" cm="1">
        <f t="array" ref="G290">_xlfn.XLOOKUP($C290&amp;$D290&amp;$F290,[1]TEAMS!$C$1:$C$844&amp;[1]TEAMS!$D$1:$D$844&amp;[1]TEAMS!$F$1:$F$844,[1]TEAMS!G$1:G$844,"",0)</f>
        <v>20</v>
      </c>
      <c r="H290" s="7" t="str" cm="1">
        <f t="array" ref="H290">_xlfn.XLOOKUP($C290&amp;$D290&amp;$F290,[1]TEAMS!$C$1:$C$844&amp;[1]TEAMS!$D$1:$D$844&amp;[1]TEAMS!$F$1:$F$844,[1]TEAMS!H$1:H$844,"",0)</f>
        <v>PG</v>
      </c>
      <c r="I290" s="8" cm="1">
        <f t="array" ref="I290">_xlfn.XLOOKUP($C290&amp;$D290&amp;$F290,[1]TEAMS!$C$1:$C$844&amp;[1]TEAMS!$D$1:$D$844&amp;[1]TEAMS!$F$1:$F$844,[1]TEAMS!BG$1:BG$844,"",0)</f>
        <v>1.2999999999999998</v>
      </c>
      <c r="J290" s="9">
        <f t="shared" si="31"/>
        <v>1</v>
      </c>
      <c r="K290" s="7" cm="1">
        <f t="array" ref="K290">_xlfn.XLOOKUP($C290&amp;$D290&amp;$F290,[1]TEAMS!$C$1:$C$844&amp;[1]TEAMS!$D$1:$D$844&amp;[1]TEAMS!$F$1:$F$844,[1]TEAMS!J$1:J$844,"",0)</f>
        <v>76</v>
      </c>
      <c r="L290" s="7" cm="1">
        <f t="array" ref="L290">_xlfn.XLOOKUP($C290&amp;$D290&amp;$F290,[1]TEAMS!$C$1:$C$844&amp;[1]TEAMS!$D$1:$D$844&amp;[1]TEAMS!$F$1:$F$844,[1]TEAMS!L$1:L$844,"",0)</f>
        <v>180</v>
      </c>
      <c r="M290" s="10" cm="1">
        <f t="array" ref="M290">_xlfn.XLOOKUP($C290&amp;$D290&amp;$F290,[1]TEAMS!$C$1:$C$844&amp;[1]TEAMS!$D$1:$D$844&amp;[1]TEAMS!$F$1:$F$844,[1]TEAMS!N$1:N$844,"",0)</f>
        <v>21.906225620442083</v>
      </c>
      <c r="N290" s="7" cm="1">
        <f t="array" ref="N290">_xlfn.XLOOKUP($C290&amp;$D290&amp;$F290,[1]TEAMS!$C$1:$C$844&amp;[1]TEAMS!$D$1:$D$844&amp;[1]TEAMS!$F$1:$F$844,[1]TEAMS!O$1:O$844,"",0)</f>
        <v>80</v>
      </c>
      <c r="O290" s="11" cm="1">
        <f t="array" ref="O290">_xlfn.XLOOKUP($C290&amp;$D290&amp;$F290,[1]TEAMS!$C$1:$C$844&amp;[1]TEAMS!$D$1:$D$844&amp;[1]TEAMS!$F$1:$F$844,[1]TEAMS!P$1:P$844,"",0)</f>
        <v>1.0526315789473684</v>
      </c>
      <c r="P290" s="10" cm="1">
        <f t="array" ref="P290">_xlfn.XLOOKUP($C290&amp;$D290&amp;$F290,[1]TEAMS!$C$1:$C$844&amp;[1]TEAMS!$D$1:$D$844&amp;[1]TEAMS!$F$1:$F$844,[1]TEAMS!R$1:R$844,"",0)</f>
        <v>37.908333333333331</v>
      </c>
      <c r="Q290" s="7" t="str" cm="1">
        <f t="array" ref="Q290">_xlfn.XLOOKUP($C290&amp;$D290&amp;$F290,[1]TEAMS!$C$1:$C$844&amp;[1]TEAMS!$D$1:$D$844&amp;[1]TEAMS!$F$1:$F$844,[1]TEAMS!S$1:S$844,"",0)</f>
        <v>us</v>
      </c>
      <c r="R290" s="7" t="str" cm="1">
        <f t="array" ref="R290">_xlfn.XLOOKUP($C290&amp;$D290&amp;$F290,[1]TEAMS!$C$1:$C$844&amp;[1]TEAMS!$D$1:$D$844&amp;[1]TEAMS!$F$1:$F$844,[1]TEAMS!T$1:T$844,"",0)</f>
        <v>United States</v>
      </c>
      <c r="S290" s="7" t="str" cm="1">
        <f t="array" ref="S290">_xlfn.XLOOKUP($C290&amp;$D290&amp;$F290,[1]TEAMS!$C$1:$C$844&amp;[1]TEAMS!$D$1:$D$844&amp;[1]TEAMS!$F$1:$F$844,[1]TEAMS!U$1:U$844,"",0)</f>
        <v>North America</v>
      </c>
      <c r="T290" s="7" t="str" cm="1">
        <f t="array" ref="T290">_xlfn.XLOOKUP($C290&amp;$D290&amp;$F290,[1]TEAMS!$C$1:$C$844&amp;[1]TEAMS!$D$1:$D$844&amp;[1]TEAMS!$F$1:$F$844,[1]TEAMS!V$1:V$844,"",0)</f>
        <v>Americas</v>
      </c>
      <c r="U290" s="7" cm="1">
        <f t="array" ref="U290">_xlfn.XLOOKUP($C290&amp;$D290&amp;$F290,[1]TEAMS!$C$1:$C$844&amp;[1]TEAMS!$D$1:$D$844&amp;[1]TEAMS!$F$1:$F$844,[1]TEAMS!W$1:W$844,"",0)</f>
        <v>15</v>
      </c>
      <c r="V290" s="7" t="str" cm="1">
        <f t="array" ref="V290">_xlfn.XLOOKUP($C290&amp;$D290&amp;$F290,[1]TEAMS!$C$1:$C$844&amp;[1]TEAMS!$D$1:$D$844&amp;[1]TEAMS!$F$1:$F$844,[1]TEAMS!Z$1:Z$844,"",0)</f>
        <v>Oregon State</v>
      </c>
      <c r="W290" s="7" t="str" cm="1">
        <f t="array" ref="W290">_xlfn.XLOOKUP($C290&amp;$D290&amp;$F290,[1]TEAMS!$C$1:$C$844&amp;[1]TEAMS!$D$1:$D$844&amp;[1]TEAMS!$F$1:$F$844,[1]TEAMS!X$1:X$844,"",0)</f>
        <v>PAC12</v>
      </c>
      <c r="X290" s="7" cm="1">
        <f t="array" ref="X290">_xlfn.XLOOKUP($C290&amp;$D290&amp;$F290,[1]TEAMS!$C$1:$C$844&amp;[1]TEAMS!$D$1:$D$844&amp;[1]TEAMS!$F$1:$F$844,[1]TEAMS!AF$1:AF$844,"",0)</f>
        <v>1138500</v>
      </c>
      <c r="Y290" s="8" cm="1">
        <f t="array" ref="Y290">_xlfn.XLOOKUP($C290&amp;$D290&amp;$F290,[1]TEAMS!$C$1:$C$844&amp;[1]TEAMS!$D$1:$D$844&amp;[1]TEAMS!$F$1:$F$844,[1]TEAMS!AG$1:AG$844,"",0)</f>
        <v>1.8746155679668589E-2</v>
      </c>
      <c r="Z290" s="7" cm="1">
        <f t="array" ref="Z290">_xlfn.XLOOKUP($C290&amp;$D290&amp;$F290,[1]TEAMS!$C$1:$C$844&amp;[1]TEAMS!$D$1:$D$844&amp;[1]TEAMS!$F$1:$F$844,[1]TEAMS!AJ$1:AJ$844,"",0)</f>
        <v>2305</v>
      </c>
      <c r="AA290" s="7" cm="1">
        <f t="array" ref="AA290">_xlfn.XLOOKUP($C290&amp;$D290&amp;$F290,[1]TEAMS!$C$1:$C$844&amp;[1]TEAMS!$D$1:$D$844&amp;[1]TEAMS!$F$1:$F$844,[1]TEAMS!AR$1:AR$844,"",0)</f>
        <v>19.399999999999999</v>
      </c>
      <c r="AB290" s="8">
        <f t="shared" si="29"/>
        <v>2.2635788407997977</v>
      </c>
      <c r="AC290" s="7" cm="1">
        <f t="array" ref="AC290">_xlfn.XLOOKUP($C290&amp;$D290&amp;$F290,[1]TEAMS!$C$1:$C$844&amp;[1]TEAMS!$D$1:$D$844&amp;[1]TEAMS!$F$1:$F$844,[1]TEAMS!AL$1:AL$844,0,0)</f>
        <v>1.8</v>
      </c>
      <c r="AD290" s="7" cm="1">
        <f t="array" ref="AD290">_xlfn.XLOOKUP($C290&amp;$D290&amp;$F290,[1]TEAMS!$C$1:$C$844&amp;[1]TEAMS!$D$1:$D$844&amp;[1]TEAMS!$F$1:$F$844,[1]TEAMS!AM$1:AM$844,0,0)</f>
        <v>2.2999999999999998</v>
      </c>
      <c r="AE290" s="7" cm="1">
        <f t="array" ref="AE290">_xlfn.XLOOKUP($C290&amp;$D290&amp;$F290,[1]TEAMS!$C$1:$C$844&amp;[1]TEAMS!$D$1:$D$844&amp;[1]TEAMS!$F$1:$F$844,[1]TEAMS!AN$1:AN$844,0,0)</f>
        <v>4.0999999999999996</v>
      </c>
      <c r="AF290" s="7"/>
      <c r="AG290" s="8">
        <f t="shared" si="32"/>
        <v>0.27768292682926832</v>
      </c>
      <c r="AH290" s="8" cm="1">
        <f t="array" ref="AH290">IF(OR($AE290="",$Z290=""),0,SUMPRODUCT(--($C$2:$C$528=$C290),--($D$2:$D$528=$D290),$Z$2:$Z$528,$AE$2:$AE$528)/SUMIFS($Z$2:$Z$528,$C$2:$C$528,$C290,$D$2:$D$528,$D290))</f>
        <v>5.7160516324981021</v>
      </c>
      <c r="AI290" s="7" cm="1">
        <f t="array" ref="AI290">_xlfn.XLOOKUP($C290&amp;$D290&amp;$F290,[1]TEAMS!$C$1:$C$844&amp;[1]TEAMS!$D$1:$D$844&amp;[1]TEAMS!$F$1:$F$844,[1]TEAMS!AO$1:AO$844,"",0)</f>
        <v>-0.4</v>
      </c>
      <c r="AJ290" s="8">
        <f t="shared" si="33"/>
        <v>-2.8462499999999999</v>
      </c>
      <c r="AK290" s="8" cm="1">
        <f t="array" ref="AK290">IF(OR($AI290="",$Z290=""),0,SUMPRODUCT(--($C$2:$C$528=$C290),--($D$2:$D$528=$D290),$Z$2:$Z$528,$AI$2:$AI$528)/SUMIFS($Z$2:$Z$528,$C$2:$C$528,$C290,$D$2:$D$528,$D290))</f>
        <v>0.9954593773728172</v>
      </c>
      <c r="AL290" s="7" t="str" cm="1">
        <f t="array" ref="AL290">_xlfn.XLOOKUP($C290&amp;$D290&amp;$F290,[1]TEAMS!$C$1:$C$844&amp;[1]TEAMS!$D$1:$D$844&amp;[1]TEAMS!$F$1:$F$844,[1]TEAMS!AP$1:AP$844,"",0)</f>
        <v/>
      </c>
      <c r="AM290" s="8" t="str">
        <f t="shared" si="34"/>
        <v/>
      </c>
      <c r="AN290" s="8" cm="1">
        <f t="array" ref="AN290">IF(OR($AL290="",$Z290=""),0,SUMPRODUCT(--($C$2:$C$528=$C290),--($D$2:$D$528=$D290),$Z$2:$Z$528,$AL$2:$AL$528)/SUMIFS($Z$2:$Z$528,$C$2:$C$528,$C290,$D$2:$D$528,$D290))</f>
        <v>0</v>
      </c>
      <c r="AO290" s="7" cm="1">
        <f t="array" ref="AO290">_xlfn.XLOOKUP($C290&amp;$D290&amp;$F290,[1]TEAMS!$C$1:$C$844&amp;[1]TEAMS!$D$1:$D$844&amp;[1]TEAMS!$F$1:$F$844,[1]TEAMS!AQ$1:AQ$844,0,0)</f>
        <v>14.1</v>
      </c>
      <c r="AP290" s="7" cm="1">
        <f t="array" ref="AP290">_xlfn.XLOOKUP($C290&amp;$D290&amp;$F290,[1]TEAMS!$C$1:$C$844&amp;[1]TEAMS!$D$1:$D$844&amp;[1]TEAMS!$F$1:$F$844,[1]TEAMS!AS$1:AS$844,0,0)</f>
        <v>52</v>
      </c>
      <c r="AQ290" s="10" cm="1">
        <f t="array" ref="AQ290">_xlfn.XLOOKUP($C290&amp;$D290&amp;$F290,[1]TEAMS!$C$1:$C$844&amp;[1]TEAMS!$D$1:$D$844&amp;[1]TEAMS!$F$1:$F$844,[1]TEAMS!AT$1:AT$844,0,0)</f>
        <v>16.7</v>
      </c>
      <c r="AR290" s="10" cm="1">
        <f t="array" ref="AR290">_xlfn.XLOOKUP($C290&amp;$D290&amp;$F290,[1]TEAMS!$C$1:$C$844&amp;[1]TEAMS!$D$1:$D$844&amp;[1]TEAMS!$F$1:$F$844,[1]TEAMS!AU$1:AU$844,0,0)</f>
        <v>1.6</v>
      </c>
      <c r="AS290" s="10" cm="1">
        <f t="array" ref="AS290">_xlfn.XLOOKUP($C290&amp;$D290&amp;$F290,[1]TEAMS!$C$1:$C$844&amp;[1]TEAMS!$D$1:$D$844&amp;[1]TEAMS!$F$1:$F$844,[1]TEAMS!AV$1:AV$844,0,0)</f>
        <v>0.3</v>
      </c>
      <c r="AT290" s="10" cm="1">
        <f t="array" ref="AT290">_xlfn.XLOOKUP($C290&amp;$D290&amp;$F290,[1]TEAMS!$C$1:$C$844&amp;[1]TEAMS!$D$1:$D$844&amp;[1]TEAMS!$F$1:$F$844,[1]TEAMS!AW$1:AW$844,0,0)</f>
        <v>14.5</v>
      </c>
      <c r="AU290" s="10" cm="1">
        <f t="array" ref="AU290">_xlfn.XLOOKUP($C290&amp;$D290&amp;$F290,[1]TEAMS!$C$1:$C$844&amp;[1]TEAMS!$D$1:$D$844&amp;[1]TEAMS!$F$1:$F$844,[1]TEAMS!AX$1:AX$844,0,0)</f>
        <v>1.1517241379310343</v>
      </c>
      <c r="AV290" s="10" cm="1">
        <f t="array" ref="AV290">_xlfn.XLOOKUP($C290&amp;$D290&amp;$F290,[1]TEAMS!$C$1:$C$844&amp;[1]TEAMS!$D$1:$D$844&amp;[1]TEAMS!$F$1:$F$844,[1]TEAMS!AY$1:AY$844,0,0)</f>
        <v>1.9000000000000001</v>
      </c>
      <c r="AW290" s="7"/>
      <c r="AX290" s="7"/>
      <c r="BB290" s="1" t="s">
        <v>284</v>
      </c>
      <c r="BC290" s="1">
        <v>2006</v>
      </c>
      <c r="BD290" s="1" t="s">
        <v>197</v>
      </c>
      <c r="BE290" s="7" t="s">
        <v>292</v>
      </c>
      <c r="BH290">
        <v>1138500</v>
      </c>
    </row>
    <row r="291" spans="1:60" x14ac:dyDescent="0.2">
      <c r="A291" s="1" t="str">
        <f t="shared" si="28"/>
        <v>2006-MIA-Jason Kapono</v>
      </c>
      <c r="B291" s="1" t="s">
        <v>284</v>
      </c>
      <c r="C291" s="1">
        <v>2006</v>
      </c>
      <c r="D291" s="1" t="s">
        <v>197</v>
      </c>
      <c r="E291" s="1" t="str">
        <f t="shared" si="30"/>
        <v>2006-MIA</v>
      </c>
      <c r="F291" s="7" t="s">
        <v>293</v>
      </c>
      <c r="G291" s="7" cm="1">
        <f t="array" ref="G291">_xlfn.XLOOKUP($C291&amp;$D291&amp;$F291,[1]TEAMS!$C$1:$C$844&amp;[1]TEAMS!$D$1:$D$844&amp;[1]TEAMS!$F$1:$F$844,[1]TEAMS!G$1:G$844,"",0)</f>
        <v>24</v>
      </c>
      <c r="H291" s="7" t="str" cm="1">
        <f t="array" ref="H291">_xlfn.XLOOKUP($C291&amp;$D291&amp;$F291,[1]TEAMS!$C$1:$C$844&amp;[1]TEAMS!$D$1:$D$844&amp;[1]TEAMS!$F$1:$F$844,[1]TEAMS!H$1:H$844,"",0)</f>
        <v>SF</v>
      </c>
      <c r="I291" s="8" cm="1">
        <f t="array" ref="I291">_xlfn.XLOOKUP($C291&amp;$D291&amp;$F291,[1]TEAMS!$C$1:$C$844&amp;[1]TEAMS!$D$1:$D$844&amp;[1]TEAMS!$F$1:$F$844,[1]TEAMS!BG$1:BG$844,"",0)</f>
        <v>2.59</v>
      </c>
      <c r="J291" s="9">
        <f t="shared" si="31"/>
        <v>3</v>
      </c>
      <c r="K291" s="7" cm="1">
        <f t="array" ref="K291">_xlfn.XLOOKUP($C291&amp;$D291&amp;$F291,[1]TEAMS!$C$1:$C$844&amp;[1]TEAMS!$D$1:$D$844&amp;[1]TEAMS!$F$1:$F$844,[1]TEAMS!J$1:J$844,"",0)</f>
        <v>80</v>
      </c>
      <c r="L291" s="7" cm="1">
        <f t="array" ref="L291">_xlfn.XLOOKUP($C291&amp;$D291&amp;$F291,[1]TEAMS!$C$1:$C$844&amp;[1]TEAMS!$D$1:$D$844&amp;[1]TEAMS!$F$1:$F$844,[1]TEAMS!L$1:L$844,"",0)</f>
        <v>213</v>
      </c>
      <c r="M291" s="10" cm="1">
        <f t="array" ref="M291">_xlfn.XLOOKUP($C291&amp;$D291&amp;$F291,[1]TEAMS!$C$1:$C$844&amp;[1]TEAMS!$D$1:$D$844&amp;[1]TEAMS!$F$1:$F$844,[1]TEAMS!N$1:N$844,"",0)</f>
        <v>23.394936203231286</v>
      </c>
      <c r="N291" s="7" cm="1">
        <f t="array" ref="N291">_xlfn.XLOOKUP($C291&amp;$D291&amp;$F291,[1]TEAMS!$C$1:$C$844&amp;[1]TEAMS!$D$1:$D$844&amp;[1]TEAMS!$F$1:$F$844,[1]TEAMS!O$1:O$844,"",0)</f>
        <v>78</v>
      </c>
      <c r="O291" s="11" cm="1">
        <f t="array" ref="O291">_xlfn.XLOOKUP($C291&amp;$D291&amp;$F291,[1]TEAMS!$C$1:$C$844&amp;[1]TEAMS!$D$1:$D$844&amp;[1]TEAMS!$F$1:$F$844,[1]TEAMS!P$1:P$844,"",0)</f>
        <v>0.97499999999999998</v>
      </c>
      <c r="P291" s="10" cm="1">
        <f t="array" ref="P291">_xlfn.XLOOKUP($C291&amp;$D291&amp;$F291,[1]TEAMS!$C$1:$C$844&amp;[1]TEAMS!$D$1:$D$844&amp;[1]TEAMS!$F$1:$F$844,[1]TEAMS!R$1:R$844,"",0)</f>
        <v>25.377777777777776</v>
      </c>
      <c r="Q291" s="7" t="str" cm="1">
        <f t="array" ref="Q291">_xlfn.XLOOKUP($C291&amp;$D291&amp;$F291,[1]TEAMS!$C$1:$C$844&amp;[1]TEAMS!$D$1:$D$844&amp;[1]TEAMS!$F$1:$F$844,[1]TEAMS!S$1:S$844,"",0)</f>
        <v>us</v>
      </c>
      <c r="R291" s="7" t="str" cm="1">
        <f t="array" ref="R291">_xlfn.XLOOKUP($C291&amp;$D291&amp;$F291,[1]TEAMS!$C$1:$C$844&amp;[1]TEAMS!$D$1:$D$844&amp;[1]TEAMS!$F$1:$F$844,[1]TEAMS!T$1:T$844,"",0)</f>
        <v>United States</v>
      </c>
      <c r="S291" s="7" t="str" cm="1">
        <f t="array" ref="S291">_xlfn.XLOOKUP($C291&amp;$D291&amp;$F291,[1]TEAMS!$C$1:$C$844&amp;[1]TEAMS!$D$1:$D$844&amp;[1]TEAMS!$F$1:$F$844,[1]TEAMS!U$1:U$844,"",0)</f>
        <v>North America</v>
      </c>
      <c r="T291" s="7" t="str" cm="1">
        <f t="array" ref="T291">_xlfn.XLOOKUP($C291&amp;$D291&amp;$F291,[1]TEAMS!$C$1:$C$844&amp;[1]TEAMS!$D$1:$D$844&amp;[1]TEAMS!$F$1:$F$844,[1]TEAMS!V$1:V$844,"",0)</f>
        <v>Americas</v>
      </c>
      <c r="U291" s="7" cm="1">
        <f t="array" ref="U291">_xlfn.XLOOKUP($C291&amp;$D291&amp;$F291,[1]TEAMS!$C$1:$C$844&amp;[1]TEAMS!$D$1:$D$844&amp;[1]TEAMS!$F$1:$F$844,[1]TEAMS!W$1:W$844,"",0)</f>
        <v>2</v>
      </c>
      <c r="V291" s="7" t="str" cm="1">
        <f t="array" ref="V291">_xlfn.XLOOKUP($C291&amp;$D291&amp;$F291,[1]TEAMS!$C$1:$C$844&amp;[1]TEAMS!$D$1:$D$844&amp;[1]TEAMS!$F$1:$F$844,[1]TEAMS!Z$1:Z$844,"",0)</f>
        <v>UCLA</v>
      </c>
      <c r="W291" s="7" t="str" cm="1">
        <f t="array" ref="W291">_xlfn.XLOOKUP($C291&amp;$D291&amp;$F291,[1]TEAMS!$C$1:$C$844&amp;[1]TEAMS!$D$1:$D$844&amp;[1]TEAMS!$F$1:$F$844,[1]TEAMS!X$1:X$844,"",0)</f>
        <v>PAC12</v>
      </c>
      <c r="X291" s="7" cm="1">
        <f t="array" ref="X291">_xlfn.XLOOKUP($C291&amp;$D291&amp;$F291,[1]TEAMS!$C$1:$C$844&amp;[1]TEAMS!$D$1:$D$844&amp;[1]TEAMS!$F$1:$F$844,[1]TEAMS!AF$1:AF$844,"",0)</f>
        <v>1100000</v>
      </c>
      <c r="Y291" s="8" cm="1">
        <f t="array" ref="Y291">_xlfn.XLOOKUP($C291&amp;$D291&amp;$F291,[1]TEAMS!$C$1:$C$844&amp;[1]TEAMS!$D$1:$D$844&amp;[1]TEAMS!$F$1:$F$844,[1]TEAMS!AG$1:AG$844,"",0)</f>
        <v>1.8112227709824725E-2</v>
      </c>
      <c r="Z291" s="7" cm="1">
        <f t="array" ref="Z291">_xlfn.XLOOKUP($C291&amp;$D291&amp;$F291,[1]TEAMS!$C$1:$C$844&amp;[1]TEAMS!$D$1:$D$844&amp;[1]TEAMS!$F$1:$F$844,[1]TEAMS!AJ$1:AJ$844,"",0)</f>
        <v>665</v>
      </c>
      <c r="AA291" s="7" cm="1">
        <f t="array" ref="AA291">_xlfn.XLOOKUP($C291&amp;$D291&amp;$F291,[1]TEAMS!$C$1:$C$844&amp;[1]TEAMS!$D$1:$D$844&amp;[1]TEAMS!$F$1:$F$844,[1]TEAMS!AR$1:AR$844,"",0)</f>
        <v>9.9</v>
      </c>
      <c r="AB291" s="8">
        <f t="shared" si="29"/>
        <v>0.33325740318906605</v>
      </c>
      <c r="AC291" s="7" cm="1">
        <f t="array" ref="AC291">_xlfn.XLOOKUP($C291&amp;$D291&amp;$F291,[1]TEAMS!$C$1:$C$844&amp;[1]TEAMS!$D$1:$D$844&amp;[1]TEAMS!$F$1:$F$844,[1]TEAMS!AL$1:AL$844,0,0)</f>
        <v>0.7</v>
      </c>
      <c r="AD291" s="7" cm="1">
        <f t="array" ref="AD291">_xlfn.XLOOKUP($C291&amp;$D291&amp;$F291,[1]TEAMS!$C$1:$C$844&amp;[1]TEAMS!$D$1:$D$844&amp;[1]TEAMS!$F$1:$F$844,[1]TEAMS!AM$1:AM$844,0,0)</f>
        <v>0.5</v>
      </c>
      <c r="AE291" s="7" cm="1">
        <f t="array" ref="AE291">_xlfn.XLOOKUP($C291&amp;$D291&amp;$F291,[1]TEAMS!$C$1:$C$844&amp;[1]TEAMS!$D$1:$D$844&amp;[1]TEAMS!$F$1:$F$844,[1]TEAMS!AN$1:AN$844,0,0)</f>
        <v>1.2</v>
      </c>
      <c r="AF291" s="7"/>
      <c r="AG291" s="8">
        <f t="shared" si="32"/>
        <v>0.91666666666666674</v>
      </c>
      <c r="AH291" s="8" cm="1">
        <f t="array" ref="AH291">IF(OR($AE291="",$Z291=""),0,SUMPRODUCT(--($C$2:$C$528=$C291),--($D$2:$D$528=$D291),$Z$2:$Z$528,$AE$2:$AE$528)/SUMIFS($Z$2:$Z$528,$C$2:$C$528,$C291,$D$2:$D$528,$D291))</f>
        <v>5.7160516324981021</v>
      </c>
      <c r="AI291" s="7" cm="1">
        <f t="array" ref="AI291">_xlfn.XLOOKUP($C291&amp;$D291&amp;$F291,[1]TEAMS!$C$1:$C$844&amp;[1]TEAMS!$D$1:$D$844&amp;[1]TEAMS!$F$1:$F$844,[1]TEAMS!AO$1:AO$844,"",0)</f>
        <v>-3.7</v>
      </c>
      <c r="AJ291" s="8">
        <f t="shared" si="33"/>
        <v>-0.29729729729729731</v>
      </c>
      <c r="AK291" s="8" cm="1">
        <f t="array" ref="AK291">IF(OR($AI291="",$Z291=""),0,SUMPRODUCT(--($C$2:$C$528=$C291),--($D$2:$D$528=$D291),$Z$2:$Z$528,$AI$2:$AI$528)/SUMIFS($Z$2:$Z$528,$C$2:$C$528,$C291,$D$2:$D$528,$D291))</f>
        <v>0.9954593773728172</v>
      </c>
      <c r="AL291" s="7" t="str" cm="1">
        <f t="array" ref="AL291">_xlfn.XLOOKUP($C291&amp;$D291&amp;$F291,[1]TEAMS!$C$1:$C$844&amp;[1]TEAMS!$D$1:$D$844&amp;[1]TEAMS!$F$1:$F$844,[1]TEAMS!AP$1:AP$844,"",0)</f>
        <v/>
      </c>
      <c r="AM291" s="8" t="str">
        <f t="shared" si="34"/>
        <v/>
      </c>
      <c r="AN291" s="8" cm="1">
        <f t="array" ref="AN291">IF(OR($AL291="",$Z291=""),0,SUMPRODUCT(--($C$2:$C$528=$C291),--($D$2:$D$528=$D291),$Z$2:$Z$528,$AL$2:$AL$528)/SUMIFS($Z$2:$Z$528,$C$2:$C$528,$C291,$D$2:$D$528,$D291))</f>
        <v>0</v>
      </c>
      <c r="AO291" s="7" cm="1">
        <f t="array" ref="AO291">_xlfn.XLOOKUP($C291&amp;$D291&amp;$F291,[1]TEAMS!$C$1:$C$844&amp;[1]TEAMS!$D$1:$D$844&amp;[1]TEAMS!$F$1:$F$844,[1]TEAMS!AQ$1:AQ$844,0,0)</f>
        <v>14.7</v>
      </c>
      <c r="AP291" s="7" cm="1">
        <f t="array" ref="AP291">_xlfn.XLOOKUP($C291&amp;$D291&amp;$F291,[1]TEAMS!$C$1:$C$844&amp;[1]TEAMS!$D$1:$D$844&amp;[1]TEAMS!$F$1:$F$844,[1]TEAMS!AS$1:AS$844,0,0)</f>
        <v>54</v>
      </c>
      <c r="AQ291" s="10" cm="1">
        <f t="array" ref="AQ291">_xlfn.XLOOKUP($C291&amp;$D291&amp;$F291,[1]TEAMS!$C$1:$C$844&amp;[1]TEAMS!$D$1:$D$844&amp;[1]TEAMS!$F$1:$F$844,[1]TEAMS!AT$1:AT$844,0,0)</f>
        <v>8.6</v>
      </c>
      <c r="AR291" s="10" cm="1">
        <f t="array" ref="AR291">_xlfn.XLOOKUP($C291&amp;$D291&amp;$F291,[1]TEAMS!$C$1:$C$844&amp;[1]TEAMS!$D$1:$D$844&amp;[1]TEAMS!$F$1:$F$844,[1]TEAMS!AU$1:AU$844,0,0)</f>
        <v>0.6</v>
      </c>
      <c r="AS291" s="10" cm="1">
        <f t="array" ref="AS291">_xlfn.XLOOKUP($C291&amp;$D291&amp;$F291,[1]TEAMS!$C$1:$C$844&amp;[1]TEAMS!$D$1:$D$844&amp;[1]TEAMS!$F$1:$F$844,[1]TEAMS!AV$1:AV$844,0,0)</f>
        <v>0.3</v>
      </c>
      <c r="AT291" s="10" cm="1">
        <f t="array" ref="AT291">_xlfn.XLOOKUP($C291&amp;$D291&amp;$F291,[1]TEAMS!$C$1:$C$844&amp;[1]TEAMS!$D$1:$D$844&amp;[1]TEAMS!$F$1:$F$844,[1]TEAMS!AW$1:AW$844,0,0)</f>
        <v>9.5</v>
      </c>
      <c r="AU291" s="10" cm="1">
        <f t="array" ref="AU291">_xlfn.XLOOKUP($C291&amp;$D291&amp;$F291,[1]TEAMS!$C$1:$C$844&amp;[1]TEAMS!$D$1:$D$844&amp;[1]TEAMS!$F$1:$F$844,[1]TEAMS!AX$1:AX$844,0,0)</f>
        <v>0.90526315789473677</v>
      </c>
      <c r="AV291" s="10" cm="1">
        <f t="array" ref="AV291">_xlfn.XLOOKUP($C291&amp;$D291&amp;$F291,[1]TEAMS!$C$1:$C$844&amp;[1]TEAMS!$D$1:$D$844&amp;[1]TEAMS!$F$1:$F$844,[1]TEAMS!AY$1:AY$844,0,0)</f>
        <v>0.89999999999999991</v>
      </c>
      <c r="AW291" s="7"/>
      <c r="AX291" s="7"/>
      <c r="BB291" s="1" t="s">
        <v>284</v>
      </c>
      <c r="BC291" s="1">
        <v>2006</v>
      </c>
      <c r="BD291" s="1" t="s">
        <v>197</v>
      </c>
      <c r="BE291" s="7" t="s">
        <v>293</v>
      </c>
      <c r="BH291">
        <v>1100000</v>
      </c>
    </row>
    <row r="292" spans="1:60" x14ac:dyDescent="0.2">
      <c r="A292" s="1" t="str">
        <f t="shared" si="28"/>
        <v>2006-MIA-Shandon Anderson</v>
      </c>
      <c r="B292" s="1" t="s">
        <v>284</v>
      </c>
      <c r="C292" s="1">
        <v>2006</v>
      </c>
      <c r="D292" s="1" t="s">
        <v>197</v>
      </c>
      <c r="E292" s="1" t="str">
        <f t="shared" si="30"/>
        <v>2006-MIA</v>
      </c>
      <c r="F292" s="7" t="s">
        <v>294</v>
      </c>
      <c r="G292" s="7" cm="1">
        <f t="array" ref="G292">_xlfn.XLOOKUP($C292&amp;$D292&amp;$F292,[1]TEAMS!$C$1:$C$844&amp;[1]TEAMS!$D$1:$D$844&amp;[1]TEAMS!$F$1:$F$844,[1]TEAMS!G$1:G$844,"",0)</f>
        <v>49</v>
      </c>
      <c r="H292" s="7" t="str" cm="1">
        <f t="array" ref="H292">_xlfn.XLOOKUP($C292&amp;$D292&amp;$F292,[1]TEAMS!$C$1:$C$844&amp;[1]TEAMS!$D$1:$D$844&amp;[1]TEAMS!$F$1:$F$844,[1]TEAMS!H$1:H$844,"",0)</f>
        <v>SF</v>
      </c>
      <c r="I292" s="8" cm="1">
        <f t="array" ref="I292">_xlfn.XLOOKUP($C292&amp;$D292&amp;$F292,[1]TEAMS!$C$1:$C$844&amp;[1]TEAMS!$D$1:$D$844&amp;[1]TEAMS!$F$1:$F$844,[1]TEAMS!BG$1:BG$844,"",0)</f>
        <v>2.7500000000000004</v>
      </c>
      <c r="J292" s="9">
        <f t="shared" si="31"/>
        <v>3</v>
      </c>
      <c r="K292" s="7" cm="1">
        <f t="array" ref="K292">_xlfn.XLOOKUP($C292&amp;$D292&amp;$F292,[1]TEAMS!$C$1:$C$844&amp;[1]TEAMS!$D$1:$D$844&amp;[1]TEAMS!$F$1:$F$844,[1]TEAMS!J$1:J$844,"",0)</f>
        <v>78</v>
      </c>
      <c r="L292" s="7" cm="1">
        <f t="array" ref="L292">_xlfn.XLOOKUP($C292&amp;$D292&amp;$F292,[1]TEAMS!$C$1:$C$844&amp;[1]TEAMS!$D$1:$D$844&amp;[1]TEAMS!$F$1:$F$844,[1]TEAMS!L$1:L$844,"",0)</f>
        <v>208</v>
      </c>
      <c r="M292" s="10" cm="1">
        <f t="array" ref="M292">_xlfn.XLOOKUP($C292&amp;$D292&amp;$F292,[1]TEAMS!$C$1:$C$844&amp;[1]TEAMS!$D$1:$D$844&amp;[1]TEAMS!$F$1:$F$844,[1]TEAMS!N$1:N$844,"",0)</f>
        <v>24.032356919975964</v>
      </c>
      <c r="N292" s="7" cm="1">
        <f t="array" ref="N292">_xlfn.XLOOKUP($C292&amp;$D292&amp;$F292,[1]TEAMS!$C$1:$C$844&amp;[1]TEAMS!$D$1:$D$844&amp;[1]TEAMS!$F$1:$F$844,[1]TEAMS!O$1:O$844,"",0)</f>
        <v>81</v>
      </c>
      <c r="O292" s="11" cm="1">
        <f t="array" ref="O292">_xlfn.XLOOKUP($C292&amp;$D292&amp;$F292,[1]TEAMS!$C$1:$C$844&amp;[1]TEAMS!$D$1:$D$844&amp;[1]TEAMS!$F$1:$F$844,[1]TEAMS!P$1:P$844,"",0)</f>
        <v>1.0384615384615385</v>
      </c>
      <c r="P292" s="10" cm="1">
        <f t="array" ref="P292">_xlfn.XLOOKUP($C292&amp;$D292&amp;$F292,[1]TEAMS!$C$1:$C$844&amp;[1]TEAMS!$D$1:$D$844&amp;[1]TEAMS!$F$1:$F$844,[1]TEAMS!R$1:R$844,"",0)</f>
        <v>32.472222222222221</v>
      </c>
      <c r="Q292" s="7" t="str" cm="1">
        <f t="array" ref="Q292">_xlfn.XLOOKUP($C292&amp;$D292&amp;$F292,[1]TEAMS!$C$1:$C$844&amp;[1]TEAMS!$D$1:$D$844&amp;[1]TEAMS!$F$1:$F$844,[1]TEAMS!S$1:S$844,"",0)</f>
        <v>us</v>
      </c>
      <c r="R292" s="7" t="str" cm="1">
        <f t="array" ref="R292">_xlfn.XLOOKUP($C292&amp;$D292&amp;$F292,[1]TEAMS!$C$1:$C$844&amp;[1]TEAMS!$D$1:$D$844&amp;[1]TEAMS!$F$1:$F$844,[1]TEAMS!T$1:T$844,"",0)</f>
        <v>United States</v>
      </c>
      <c r="S292" s="7" t="str" cm="1">
        <f t="array" ref="S292">_xlfn.XLOOKUP($C292&amp;$D292&amp;$F292,[1]TEAMS!$C$1:$C$844&amp;[1]TEAMS!$D$1:$D$844&amp;[1]TEAMS!$F$1:$F$844,[1]TEAMS!U$1:U$844,"",0)</f>
        <v>North America</v>
      </c>
      <c r="T292" s="7" t="str" cm="1">
        <f t="array" ref="T292">_xlfn.XLOOKUP($C292&amp;$D292&amp;$F292,[1]TEAMS!$C$1:$C$844&amp;[1]TEAMS!$D$1:$D$844&amp;[1]TEAMS!$F$1:$F$844,[1]TEAMS!V$1:V$844,"",0)</f>
        <v>Americas</v>
      </c>
      <c r="U292" s="7" cm="1">
        <f t="array" ref="U292">_xlfn.XLOOKUP($C292&amp;$D292&amp;$F292,[1]TEAMS!$C$1:$C$844&amp;[1]TEAMS!$D$1:$D$844&amp;[1]TEAMS!$F$1:$F$844,[1]TEAMS!W$1:W$844,"",0)</f>
        <v>9</v>
      </c>
      <c r="V292" s="7" t="str" cm="1">
        <f t="array" ref="V292">_xlfn.XLOOKUP($C292&amp;$D292&amp;$F292,[1]TEAMS!$C$1:$C$844&amp;[1]TEAMS!$D$1:$D$844&amp;[1]TEAMS!$F$1:$F$844,[1]TEAMS!Z$1:Z$844,"",0)</f>
        <v>Georgia</v>
      </c>
      <c r="W292" s="7" t="str" cm="1">
        <f t="array" ref="W292">_xlfn.XLOOKUP($C292&amp;$D292&amp;$F292,[1]TEAMS!$C$1:$C$844&amp;[1]TEAMS!$D$1:$D$844&amp;[1]TEAMS!$F$1:$F$844,[1]TEAMS!X$1:X$844,"",0)</f>
        <v>SEC</v>
      </c>
      <c r="X292" s="7" cm="1">
        <f t="array" ref="X292">_xlfn.XLOOKUP($C292&amp;$D292&amp;$F292,[1]TEAMS!$C$1:$C$844&amp;[1]TEAMS!$D$1:$D$844&amp;[1]TEAMS!$F$1:$F$844,[1]TEAMS!AF$1:AF$844,"",0)</f>
        <v>1035000</v>
      </c>
      <c r="Y292" s="8" cm="1">
        <f t="array" ref="Y292">_xlfn.XLOOKUP($C292&amp;$D292&amp;$F292,[1]TEAMS!$C$1:$C$844&amp;[1]TEAMS!$D$1:$D$844&amp;[1]TEAMS!$F$1:$F$844,[1]TEAMS!AG$1:AG$844,"",0)</f>
        <v>1.7041959708789627E-2</v>
      </c>
      <c r="Z292" s="7" cm="1">
        <f t="array" ref="Z292">_xlfn.XLOOKUP($C292&amp;$D292&amp;$F292,[1]TEAMS!$C$1:$C$844&amp;[1]TEAMS!$D$1:$D$844&amp;[1]TEAMS!$F$1:$F$844,[1]TEAMS!AJ$1:AJ$844,"",0)</f>
        <v>638</v>
      </c>
      <c r="AA292" s="7" cm="1">
        <f t="array" ref="AA292">_xlfn.XLOOKUP($C292&amp;$D292&amp;$F292,[1]TEAMS!$C$1:$C$844&amp;[1]TEAMS!$D$1:$D$844&amp;[1]TEAMS!$F$1:$F$844,[1]TEAMS!AR$1:AR$844,"",0)</f>
        <v>15</v>
      </c>
      <c r="AB292" s="8">
        <f t="shared" si="29"/>
        <v>0.48443432042520879</v>
      </c>
      <c r="AC292" s="7" cm="1">
        <f t="array" ref="AC292">_xlfn.XLOOKUP($C292&amp;$D292&amp;$F292,[1]TEAMS!$C$1:$C$844&amp;[1]TEAMS!$D$1:$D$844&amp;[1]TEAMS!$F$1:$F$844,[1]TEAMS!AL$1:AL$844,0,0)</f>
        <v>-0.1</v>
      </c>
      <c r="AD292" s="7" cm="1">
        <f t="array" ref="AD292">_xlfn.XLOOKUP($C292&amp;$D292&amp;$F292,[1]TEAMS!$C$1:$C$844&amp;[1]TEAMS!$D$1:$D$844&amp;[1]TEAMS!$F$1:$F$844,[1]TEAMS!AM$1:AM$844,0,0)</f>
        <v>0.7</v>
      </c>
      <c r="AE292" s="7" cm="1">
        <f t="array" ref="AE292">_xlfn.XLOOKUP($C292&amp;$D292&amp;$F292,[1]TEAMS!$C$1:$C$844&amp;[1]TEAMS!$D$1:$D$844&amp;[1]TEAMS!$F$1:$F$844,[1]TEAMS!AN$1:AN$844,0,0)</f>
        <v>0.5</v>
      </c>
      <c r="AF292" s="7"/>
      <c r="AG292" s="8">
        <f t="shared" si="32"/>
        <v>2.0699999999999998</v>
      </c>
      <c r="AH292" s="8" cm="1">
        <f t="array" ref="AH292">IF(OR($AE292="",$Z292=""),0,SUMPRODUCT(--($C$2:$C$528=$C292),--($D$2:$D$528=$D292),$Z$2:$Z$528,$AE$2:$AE$528)/SUMIFS($Z$2:$Z$528,$C$2:$C$528,$C292,$D$2:$D$528,$D292))</f>
        <v>5.7160516324981021</v>
      </c>
      <c r="AI292" s="7" cm="1">
        <f t="array" ref="AI292">_xlfn.XLOOKUP($C292&amp;$D292&amp;$F292,[1]TEAMS!$C$1:$C$844&amp;[1]TEAMS!$D$1:$D$844&amp;[1]TEAMS!$F$1:$F$844,[1]TEAMS!AO$1:AO$844,"",0)</f>
        <v>-2.8</v>
      </c>
      <c r="AJ292" s="8">
        <f t="shared" si="33"/>
        <v>-0.36964285714285716</v>
      </c>
      <c r="AK292" s="8" cm="1">
        <f t="array" ref="AK292">IF(OR($AI292="",$Z292=""),0,SUMPRODUCT(--($C$2:$C$528=$C292),--($D$2:$D$528=$D292),$Z$2:$Z$528,$AI$2:$AI$528)/SUMIFS($Z$2:$Z$528,$C$2:$C$528,$C292,$D$2:$D$528,$D292))</f>
        <v>0.9954593773728172</v>
      </c>
      <c r="AL292" s="7" t="str" cm="1">
        <f t="array" ref="AL292">_xlfn.XLOOKUP($C292&amp;$D292&amp;$F292,[1]TEAMS!$C$1:$C$844&amp;[1]TEAMS!$D$1:$D$844&amp;[1]TEAMS!$F$1:$F$844,[1]TEAMS!AP$1:AP$844,"",0)</f>
        <v/>
      </c>
      <c r="AM292" s="8" t="str">
        <f t="shared" si="34"/>
        <v/>
      </c>
      <c r="AN292" s="8" cm="1">
        <f t="array" ref="AN292">IF(OR($AL292="",$Z292=""),0,SUMPRODUCT(--($C$2:$C$528=$C292),--($D$2:$D$528=$D292),$Z$2:$Z$528,$AL$2:$AL$528)/SUMIFS($Z$2:$Z$528,$C$2:$C$528,$C292,$D$2:$D$528,$D292))</f>
        <v>0</v>
      </c>
      <c r="AO292" s="7" cm="1">
        <f t="array" ref="AO292">_xlfn.XLOOKUP($C292&amp;$D292&amp;$F292,[1]TEAMS!$C$1:$C$844&amp;[1]TEAMS!$D$1:$D$844&amp;[1]TEAMS!$F$1:$F$844,[1]TEAMS!AQ$1:AQ$844,0,0)</f>
        <v>11.4</v>
      </c>
      <c r="AP292" s="7" cm="1">
        <f t="array" ref="AP292">_xlfn.XLOOKUP($C292&amp;$D292&amp;$F292,[1]TEAMS!$C$1:$C$844&amp;[1]TEAMS!$D$1:$D$844&amp;[1]TEAMS!$F$1:$F$844,[1]TEAMS!AS$1:AS$844,0,0)</f>
        <v>47</v>
      </c>
      <c r="AQ292" s="10" cm="1">
        <f t="array" ref="AQ292">_xlfn.XLOOKUP($C292&amp;$D292&amp;$F292,[1]TEAMS!$C$1:$C$844&amp;[1]TEAMS!$D$1:$D$844&amp;[1]TEAMS!$F$1:$F$844,[1]TEAMS!AT$1:AT$844,0,0)</f>
        <v>6.9</v>
      </c>
      <c r="AR292" s="10" cm="1">
        <f t="array" ref="AR292">_xlfn.XLOOKUP($C292&amp;$D292&amp;$F292,[1]TEAMS!$C$1:$C$844&amp;[1]TEAMS!$D$1:$D$844&amp;[1]TEAMS!$F$1:$F$844,[1]TEAMS!AU$1:AU$844,0,0)</f>
        <v>1.4</v>
      </c>
      <c r="AS292" s="10" cm="1">
        <f t="array" ref="AS292">_xlfn.XLOOKUP($C292&amp;$D292&amp;$F292,[1]TEAMS!$C$1:$C$844&amp;[1]TEAMS!$D$1:$D$844&amp;[1]TEAMS!$F$1:$F$844,[1]TEAMS!AV$1:AV$844,0,0)</f>
        <v>0.7</v>
      </c>
      <c r="AT292" s="10" cm="1">
        <f t="array" ref="AT292">_xlfn.XLOOKUP($C292&amp;$D292&amp;$F292,[1]TEAMS!$C$1:$C$844&amp;[1]TEAMS!$D$1:$D$844&amp;[1]TEAMS!$F$1:$F$844,[1]TEAMS!AW$1:AW$844,0,0)</f>
        <v>15.2</v>
      </c>
      <c r="AU292" s="10" cm="1">
        <f t="array" ref="AU292">_xlfn.XLOOKUP($C292&amp;$D292&amp;$F292,[1]TEAMS!$C$1:$C$844&amp;[1]TEAMS!$D$1:$D$844&amp;[1]TEAMS!$F$1:$F$844,[1]TEAMS!AX$1:AX$844,0,0)</f>
        <v>0.45394736842105265</v>
      </c>
      <c r="AV292" s="10" cm="1">
        <f t="array" ref="AV292">_xlfn.XLOOKUP($C292&amp;$D292&amp;$F292,[1]TEAMS!$C$1:$C$844&amp;[1]TEAMS!$D$1:$D$844&amp;[1]TEAMS!$F$1:$F$844,[1]TEAMS!AY$1:AY$844,0,0)</f>
        <v>2.0999999999999996</v>
      </c>
      <c r="AW292" s="7"/>
      <c r="AX292" s="7"/>
      <c r="BB292" s="1" t="s">
        <v>284</v>
      </c>
      <c r="BC292" s="1">
        <v>2006</v>
      </c>
      <c r="BD292" s="1" t="s">
        <v>197</v>
      </c>
      <c r="BE292" s="7" t="s">
        <v>294</v>
      </c>
      <c r="BH292">
        <v>1035000</v>
      </c>
    </row>
    <row r="293" spans="1:60" x14ac:dyDescent="0.2">
      <c r="A293" s="1" t="str">
        <f t="shared" si="28"/>
        <v>2006-MIA-Wayne Simien</v>
      </c>
      <c r="B293" s="1" t="s">
        <v>284</v>
      </c>
      <c r="C293" s="1">
        <v>2006</v>
      </c>
      <c r="D293" s="1" t="s">
        <v>197</v>
      </c>
      <c r="E293" s="1" t="str">
        <f t="shared" si="30"/>
        <v>2006-MIA</v>
      </c>
      <c r="F293" s="7" t="s">
        <v>295</v>
      </c>
      <c r="G293" s="7" cm="1">
        <f t="array" ref="G293">_xlfn.XLOOKUP($C293&amp;$D293&amp;$F293,[1]TEAMS!$C$1:$C$844&amp;[1]TEAMS!$D$1:$D$844&amp;[1]TEAMS!$F$1:$F$844,[1]TEAMS!G$1:G$844,"",0)</f>
        <v>25</v>
      </c>
      <c r="H293" s="7" t="str" cm="1">
        <f t="array" ref="H293">_xlfn.XLOOKUP($C293&amp;$D293&amp;$F293,[1]TEAMS!$C$1:$C$844&amp;[1]TEAMS!$D$1:$D$844&amp;[1]TEAMS!$F$1:$F$844,[1]TEAMS!H$1:H$844,"",0)</f>
        <v>PF</v>
      </c>
      <c r="I293" s="8" cm="1">
        <f t="array" ref="I293">_xlfn.XLOOKUP($C293&amp;$D293&amp;$F293,[1]TEAMS!$C$1:$C$844&amp;[1]TEAMS!$D$1:$D$844&amp;[1]TEAMS!$F$1:$F$844,[1]TEAMS!BG$1:BG$844,"",0)</f>
        <v>4.4600000000000009</v>
      </c>
      <c r="J293" s="9">
        <f t="shared" si="31"/>
        <v>4</v>
      </c>
      <c r="K293" s="7" cm="1">
        <f t="array" ref="K293">_xlfn.XLOOKUP($C293&amp;$D293&amp;$F293,[1]TEAMS!$C$1:$C$844&amp;[1]TEAMS!$D$1:$D$844&amp;[1]TEAMS!$F$1:$F$844,[1]TEAMS!J$1:J$844,"",0)</f>
        <v>81</v>
      </c>
      <c r="L293" s="7" cm="1">
        <f t="array" ref="L293">_xlfn.XLOOKUP($C293&amp;$D293&amp;$F293,[1]TEAMS!$C$1:$C$844&amp;[1]TEAMS!$D$1:$D$844&amp;[1]TEAMS!$F$1:$F$844,[1]TEAMS!L$1:L$844,"",0)</f>
        <v>255</v>
      </c>
      <c r="M293" s="10" cm="1">
        <f t="array" ref="M293">_xlfn.XLOOKUP($C293&amp;$D293&amp;$F293,[1]TEAMS!$C$1:$C$844&amp;[1]TEAMS!$D$1:$D$844&amp;[1]TEAMS!$F$1:$F$844,[1]TEAMS!N$1:N$844,"",0)</f>
        <v>27.320734975898603</v>
      </c>
      <c r="N293" s="7" cm="1">
        <f t="array" ref="N293">_xlfn.XLOOKUP($C293&amp;$D293&amp;$F293,[1]TEAMS!$C$1:$C$844&amp;[1]TEAMS!$D$1:$D$844&amp;[1]TEAMS!$F$1:$F$844,[1]TEAMS!O$1:O$844,"",0)</f>
        <v>84</v>
      </c>
      <c r="O293" s="11" cm="1">
        <f t="array" ref="O293">_xlfn.XLOOKUP($C293&amp;$D293&amp;$F293,[1]TEAMS!$C$1:$C$844&amp;[1]TEAMS!$D$1:$D$844&amp;[1]TEAMS!$F$1:$F$844,[1]TEAMS!P$1:P$844,"",0)</f>
        <v>1.037037037037037</v>
      </c>
      <c r="P293" s="10" cm="1">
        <f t="array" ref="P293">_xlfn.XLOOKUP($C293&amp;$D293&amp;$F293,[1]TEAMS!$C$1:$C$844&amp;[1]TEAMS!$D$1:$D$844&amp;[1]TEAMS!$F$1:$F$844,[1]TEAMS!R$1:R$844,"",0)</f>
        <v>23.280555555555555</v>
      </c>
      <c r="Q293" s="7" t="str" cm="1">
        <f t="array" ref="Q293">_xlfn.XLOOKUP($C293&amp;$D293&amp;$F293,[1]TEAMS!$C$1:$C$844&amp;[1]TEAMS!$D$1:$D$844&amp;[1]TEAMS!$F$1:$F$844,[1]TEAMS!S$1:S$844,"",0)</f>
        <v>us</v>
      </c>
      <c r="R293" s="7" t="str" cm="1">
        <f t="array" ref="R293">_xlfn.XLOOKUP($C293&amp;$D293&amp;$F293,[1]TEAMS!$C$1:$C$844&amp;[1]TEAMS!$D$1:$D$844&amp;[1]TEAMS!$F$1:$F$844,[1]TEAMS!T$1:T$844,"",0)</f>
        <v>United States</v>
      </c>
      <c r="S293" s="7" t="str" cm="1">
        <f t="array" ref="S293">_xlfn.XLOOKUP($C293&amp;$D293&amp;$F293,[1]TEAMS!$C$1:$C$844&amp;[1]TEAMS!$D$1:$D$844&amp;[1]TEAMS!$F$1:$F$844,[1]TEAMS!U$1:U$844,"",0)</f>
        <v>North America</v>
      </c>
      <c r="T293" s="7" t="str" cm="1">
        <f t="array" ref="T293">_xlfn.XLOOKUP($C293&amp;$D293&amp;$F293,[1]TEAMS!$C$1:$C$844&amp;[1]TEAMS!$D$1:$D$844&amp;[1]TEAMS!$F$1:$F$844,[1]TEAMS!V$1:V$844,"",0)</f>
        <v>Americas</v>
      </c>
      <c r="U293" s="7" cm="1">
        <f t="array" ref="U293">_xlfn.XLOOKUP($C293&amp;$D293&amp;$F293,[1]TEAMS!$C$1:$C$844&amp;[1]TEAMS!$D$1:$D$844&amp;[1]TEAMS!$F$1:$F$844,[1]TEAMS!W$1:W$844,"",0)</f>
        <v>1</v>
      </c>
      <c r="V293" s="7" t="str" cm="1">
        <f t="array" ref="V293">_xlfn.XLOOKUP($C293&amp;$D293&amp;$F293,[1]TEAMS!$C$1:$C$844&amp;[1]TEAMS!$D$1:$D$844&amp;[1]TEAMS!$F$1:$F$844,[1]TEAMS!Z$1:Z$844,"",0)</f>
        <v>Kansas</v>
      </c>
      <c r="W293" s="7" t="str" cm="1">
        <f t="array" ref="W293">_xlfn.XLOOKUP($C293&amp;$D293&amp;$F293,[1]TEAMS!$C$1:$C$844&amp;[1]TEAMS!$D$1:$D$844&amp;[1]TEAMS!$F$1:$F$844,[1]TEAMS!X$1:X$844,"",0)</f>
        <v>BIG12</v>
      </c>
      <c r="X293" s="7" cm="1">
        <f t="array" ref="X293">_xlfn.XLOOKUP($C293&amp;$D293&amp;$F293,[1]TEAMS!$C$1:$C$844&amp;[1]TEAMS!$D$1:$D$844&amp;[1]TEAMS!$F$1:$F$844,[1]TEAMS!AF$1:AF$844,"",0)</f>
        <v>867720</v>
      </c>
      <c r="Y293" s="8" cm="1">
        <f t="array" ref="Y293">_xlfn.XLOOKUP($C293&amp;$D293&amp;$F293,[1]TEAMS!$C$1:$C$844&amp;[1]TEAMS!$D$1:$D$844&amp;[1]TEAMS!$F$1:$F$844,[1]TEAMS!AG$1:AG$844,"",0)</f>
        <v>1.4287583843971918E-2</v>
      </c>
      <c r="Z293" s="7" cm="1">
        <f t="array" ref="Z293">_xlfn.XLOOKUP($C293&amp;$D293&amp;$F293,[1]TEAMS!$C$1:$C$844&amp;[1]TEAMS!$D$1:$D$844&amp;[1]TEAMS!$F$1:$F$844,[1]TEAMS!AJ$1:AJ$844,"",0)</f>
        <v>414</v>
      </c>
      <c r="AA293" s="7" cm="1">
        <f t="array" ref="AA293">_xlfn.XLOOKUP($C293&amp;$D293&amp;$F293,[1]TEAMS!$C$1:$C$844&amp;[1]TEAMS!$D$1:$D$844&amp;[1]TEAMS!$F$1:$F$844,[1]TEAMS!AR$1:AR$844,"",0)</f>
        <v>9</v>
      </c>
      <c r="AB293" s="8">
        <f t="shared" si="29"/>
        <v>0.18861047835990888</v>
      </c>
      <c r="AC293" s="7" cm="1">
        <f t="array" ref="AC293">_xlfn.XLOOKUP($C293&amp;$D293&amp;$F293,[1]TEAMS!$C$1:$C$844&amp;[1]TEAMS!$D$1:$D$844&amp;[1]TEAMS!$F$1:$F$844,[1]TEAMS!AL$1:AL$844,0,0)</f>
        <v>0.4</v>
      </c>
      <c r="AD293" s="7" cm="1">
        <f t="array" ref="AD293">_xlfn.XLOOKUP($C293&amp;$D293&amp;$F293,[1]TEAMS!$C$1:$C$844&amp;[1]TEAMS!$D$1:$D$844&amp;[1]TEAMS!$F$1:$F$844,[1]TEAMS!AM$1:AM$844,0,0)</f>
        <v>0.5</v>
      </c>
      <c r="AE293" s="7" cm="1">
        <f t="array" ref="AE293">_xlfn.XLOOKUP($C293&amp;$D293&amp;$F293,[1]TEAMS!$C$1:$C$844&amp;[1]TEAMS!$D$1:$D$844&amp;[1]TEAMS!$F$1:$F$844,[1]TEAMS!AN$1:AN$844,0,0)</f>
        <v>0.8</v>
      </c>
      <c r="AF293" s="7"/>
      <c r="AG293" s="8">
        <f t="shared" si="32"/>
        <v>1.0846499999999999</v>
      </c>
      <c r="AH293" s="8" cm="1">
        <f t="array" ref="AH293">IF(OR($AE293="",$Z293=""),0,SUMPRODUCT(--($C$2:$C$528=$C293),--($D$2:$D$528=$D293),$Z$2:$Z$528,$AE$2:$AE$528)/SUMIFS($Z$2:$Z$528,$C$2:$C$528,$C293,$D$2:$D$528,$D293))</f>
        <v>5.7160516324981021</v>
      </c>
      <c r="AI293" s="7" cm="1">
        <f t="array" ref="AI293">_xlfn.XLOOKUP($C293&amp;$D293&amp;$F293,[1]TEAMS!$C$1:$C$844&amp;[1]TEAMS!$D$1:$D$844&amp;[1]TEAMS!$F$1:$F$844,[1]TEAMS!AO$1:AO$844,"",0)</f>
        <v>-2.8</v>
      </c>
      <c r="AJ293" s="8">
        <f t="shared" si="33"/>
        <v>-0.30990000000000001</v>
      </c>
      <c r="AK293" s="8" cm="1">
        <f t="array" ref="AK293">IF(OR($AI293="",$Z293=""),0,SUMPRODUCT(--($C$2:$C$528=$C293),--($D$2:$D$528=$D293),$Z$2:$Z$528,$AI$2:$AI$528)/SUMIFS($Z$2:$Z$528,$C$2:$C$528,$C293,$D$2:$D$528,$D293))</f>
        <v>0.9954593773728172</v>
      </c>
      <c r="AL293" s="7" t="str" cm="1">
        <f t="array" ref="AL293">_xlfn.XLOOKUP($C293&amp;$D293&amp;$F293,[1]TEAMS!$C$1:$C$844&amp;[1]TEAMS!$D$1:$D$844&amp;[1]TEAMS!$F$1:$F$844,[1]TEAMS!AP$1:AP$844,"",0)</f>
        <v/>
      </c>
      <c r="AM293" s="8" t="str">
        <f t="shared" si="34"/>
        <v/>
      </c>
      <c r="AN293" s="8" cm="1">
        <f t="array" ref="AN293">IF(OR($AL293="",$Z293=""),0,SUMPRODUCT(--($C$2:$C$528=$C293),--($D$2:$D$528=$D293),$Z$2:$Z$528,$AL$2:$AL$528)/SUMIFS($Z$2:$Z$528,$C$2:$C$528,$C293,$D$2:$D$528,$D293))</f>
        <v>0</v>
      </c>
      <c r="AO293" s="7" cm="1">
        <f t="array" ref="AO293">_xlfn.XLOOKUP($C293&amp;$D293&amp;$F293,[1]TEAMS!$C$1:$C$844&amp;[1]TEAMS!$D$1:$D$844&amp;[1]TEAMS!$F$1:$F$844,[1]TEAMS!AQ$1:AQ$844,0,0)</f>
        <v>17.7</v>
      </c>
      <c r="AP293" s="7" cm="1">
        <f t="array" ref="AP293">_xlfn.XLOOKUP($C293&amp;$D293&amp;$F293,[1]TEAMS!$C$1:$C$844&amp;[1]TEAMS!$D$1:$D$844&amp;[1]TEAMS!$F$1:$F$844,[1]TEAMS!AS$1:AS$844,0,0)</f>
        <v>54.1</v>
      </c>
      <c r="AQ293" s="10" cm="1">
        <f t="array" ref="AQ293">_xlfn.XLOOKUP($C293&amp;$D293&amp;$F293,[1]TEAMS!$C$1:$C$844&amp;[1]TEAMS!$D$1:$D$844&amp;[1]TEAMS!$F$1:$F$844,[1]TEAMS!AT$1:AT$844,0,0)</f>
        <v>2.7</v>
      </c>
      <c r="AR293" s="10" cm="1">
        <f t="array" ref="AR293">_xlfn.XLOOKUP($C293&amp;$D293&amp;$F293,[1]TEAMS!$C$1:$C$844&amp;[1]TEAMS!$D$1:$D$844&amp;[1]TEAMS!$F$1:$F$844,[1]TEAMS!AU$1:AU$844,0,0)</f>
        <v>1.6</v>
      </c>
      <c r="AS293" s="10" cm="1">
        <f t="array" ref="AS293">_xlfn.XLOOKUP($C293&amp;$D293&amp;$F293,[1]TEAMS!$C$1:$C$844&amp;[1]TEAMS!$D$1:$D$844&amp;[1]TEAMS!$F$1:$F$844,[1]TEAMS!AV$1:AV$844,0,0)</f>
        <v>0.2</v>
      </c>
      <c r="AT293" s="10" cm="1">
        <f t="array" ref="AT293">_xlfn.XLOOKUP($C293&amp;$D293&amp;$F293,[1]TEAMS!$C$1:$C$844&amp;[1]TEAMS!$D$1:$D$844&amp;[1]TEAMS!$F$1:$F$844,[1]TEAMS!AW$1:AW$844,0,0)</f>
        <v>15.1</v>
      </c>
      <c r="AU293" s="10" cm="1">
        <f t="array" ref="AU293">_xlfn.XLOOKUP($C293&amp;$D293&amp;$F293,[1]TEAMS!$C$1:$C$844&amp;[1]TEAMS!$D$1:$D$844&amp;[1]TEAMS!$F$1:$F$844,[1]TEAMS!AX$1:AX$844,0,0)</f>
        <v>0.17880794701986757</v>
      </c>
      <c r="AV293" s="10" cm="1">
        <f t="array" ref="AV293">_xlfn.XLOOKUP($C293&amp;$D293&amp;$F293,[1]TEAMS!$C$1:$C$844&amp;[1]TEAMS!$D$1:$D$844&amp;[1]TEAMS!$F$1:$F$844,[1]TEAMS!AY$1:AY$844,0,0)</f>
        <v>1.8</v>
      </c>
      <c r="AW293" s="7"/>
      <c r="AX293" s="7"/>
      <c r="BB293" s="1" t="s">
        <v>284</v>
      </c>
      <c r="BC293" s="1">
        <v>2006</v>
      </c>
      <c r="BD293" s="1" t="s">
        <v>197</v>
      </c>
      <c r="BE293" s="7" t="s">
        <v>295</v>
      </c>
      <c r="BH293">
        <v>867720</v>
      </c>
    </row>
    <row r="294" spans="1:60" x14ac:dyDescent="0.2">
      <c r="A294" s="1" t="str">
        <f t="shared" si="28"/>
        <v>2006-MIA-Earl Barron</v>
      </c>
      <c r="B294" s="1" t="s">
        <v>284</v>
      </c>
      <c r="C294" s="1">
        <v>2006</v>
      </c>
      <c r="D294" s="1" t="s">
        <v>197</v>
      </c>
      <c r="E294" s="1" t="str">
        <f t="shared" si="30"/>
        <v>2006-MIA</v>
      </c>
      <c r="F294" s="7" t="s">
        <v>296</v>
      </c>
      <c r="G294" s="7" cm="1">
        <f t="array" ref="G294">_xlfn.XLOOKUP($C294&amp;$D294&amp;$F294,[1]TEAMS!$C$1:$C$844&amp;[1]TEAMS!$D$1:$D$844&amp;[1]TEAMS!$F$1:$F$844,[1]TEAMS!G$1:G$844,"",0)</f>
        <v>30</v>
      </c>
      <c r="H294" s="7" t="str" cm="1">
        <f t="array" ref="H294">_xlfn.XLOOKUP($C294&amp;$D294&amp;$F294,[1]TEAMS!$C$1:$C$844&amp;[1]TEAMS!$D$1:$D$844&amp;[1]TEAMS!$F$1:$F$844,[1]TEAMS!H$1:H$844,"",0)</f>
        <v>C</v>
      </c>
      <c r="I294" s="8" cm="1">
        <f t="array" ref="I294">_xlfn.XLOOKUP($C294&amp;$D294&amp;$F294,[1]TEAMS!$C$1:$C$844&amp;[1]TEAMS!$D$1:$D$844&amp;[1]TEAMS!$F$1:$F$844,[1]TEAMS!BG$1:BG$844,"",0)</f>
        <v>5</v>
      </c>
      <c r="J294" s="9">
        <f t="shared" si="31"/>
        <v>5</v>
      </c>
      <c r="K294" s="7" cm="1">
        <f t="array" ref="K294">_xlfn.XLOOKUP($C294&amp;$D294&amp;$F294,[1]TEAMS!$C$1:$C$844&amp;[1]TEAMS!$D$1:$D$844&amp;[1]TEAMS!$F$1:$F$844,[1]TEAMS!J$1:J$844,"",0)</f>
        <v>85</v>
      </c>
      <c r="L294" s="7" cm="1">
        <f t="array" ref="L294">_xlfn.XLOOKUP($C294&amp;$D294&amp;$F294,[1]TEAMS!$C$1:$C$844&amp;[1]TEAMS!$D$1:$D$844&amp;[1]TEAMS!$F$1:$F$844,[1]TEAMS!L$1:L$844,"",0)</f>
        <v>250</v>
      </c>
      <c r="M294" s="10" cm="1">
        <f t="array" ref="M294">_xlfn.XLOOKUP($C294&amp;$D294&amp;$F294,[1]TEAMS!$C$1:$C$844&amp;[1]TEAMS!$D$1:$D$844&amp;[1]TEAMS!$F$1:$F$844,[1]TEAMS!N$1:N$844,"",0)</f>
        <v>24.323406225235185</v>
      </c>
      <c r="N294" s="7" cm="1">
        <f t="array" ref="N294">_xlfn.XLOOKUP($C294&amp;$D294&amp;$F294,[1]TEAMS!$C$1:$C$844&amp;[1]TEAMS!$D$1:$D$844&amp;[1]TEAMS!$F$1:$F$844,[1]TEAMS!O$1:O$844,"",0)</f>
        <v>87</v>
      </c>
      <c r="O294" s="11" cm="1">
        <f t="array" ref="O294">_xlfn.XLOOKUP($C294&amp;$D294&amp;$F294,[1]TEAMS!$C$1:$C$844&amp;[1]TEAMS!$D$1:$D$844&amp;[1]TEAMS!$F$1:$F$844,[1]TEAMS!P$1:P$844,"",0)</f>
        <v>1.0235294117647058</v>
      </c>
      <c r="P294" s="10" cm="1">
        <f t="array" ref="P294">_xlfn.XLOOKUP($C294&amp;$D294&amp;$F294,[1]TEAMS!$C$1:$C$844&amp;[1]TEAMS!$D$1:$D$844&amp;[1]TEAMS!$F$1:$F$844,[1]TEAMS!R$1:R$844,"",0)</f>
        <v>24.85</v>
      </c>
      <c r="Q294" s="7" t="str" cm="1">
        <f t="array" ref="Q294">_xlfn.XLOOKUP($C294&amp;$D294&amp;$F294,[1]TEAMS!$C$1:$C$844&amp;[1]TEAMS!$D$1:$D$844&amp;[1]TEAMS!$F$1:$F$844,[1]TEAMS!S$1:S$844,"",0)</f>
        <v>us</v>
      </c>
      <c r="R294" s="7" t="str" cm="1">
        <f t="array" ref="R294">_xlfn.XLOOKUP($C294&amp;$D294&amp;$F294,[1]TEAMS!$C$1:$C$844&amp;[1]TEAMS!$D$1:$D$844&amp;[1]TEAMS!$F$1:$F$844,[1]TEAMS!T$1:T$844,"",0)</f>
        <v>United States</v>
      </c>
      <c r="S294" s="7" t="str" cm="1">
        <f t="array" ref="S294">_xlfn.XLOOKUP($C294&amp;$D294&amp;$F294,[1]TEAMS!$C$1:$C$844&amp;[1]TEAMS!$D$1:$D$844&amp;[1]TEAMS!$F$1:$F$844,[1]TEAMS!U$1:U$844,"",0)</f>
        <v>North America</v>
      </c>
      <c r="T294" s="7" t="str" cm="1">
        <f t="array" ref="T294">_xlfn.XLOOKUP($C294&amp;$D294&amp;$F294,[1]TEAMS!$C$1:$C$844&amp;[1]TEAMS!$D$1:$D$844&amp;[1]TEAMS!$F$1:$F$844,[1]TEAMS!V$1:V$844,"",0)</f>
        <v>Americas</v>
      </c>
      <c r="U294" s="7" cm="1">
        <f t="array" ref="U294">_xlfn.XLOOKUP($C294&amp;$D294&amp;$F294,[1]TEAMS!$C$1:$C$844&amp;[1]TEAMS!$D$1:$D$844&amp;[1]TEAMS!$F$1:$F$844,[1]TEAMS!W$1:W$844,"",0)</f>
        <v>1</v>
      </c>
      <c r="V294" s="7" t="str" cm="1">
        <f t="array" ref="V294">_xlfn.XLOOKUP($C294&amp;$D294&amp;$F294,[1]TEAMS!$C$1:$C$844&amp;[1]TEAMS!$D$1:$D$844&amp;[1]TEAMS!$F$1:$F$844,[1]TEAMS!Z$1:Z$844,"",0)</f>
        <v>Memphis</v>
      </c>
      <c r="W294" s="7" t="str" cm="1">
        <f t="array" ref="W294">_xlfn.XLOOKUP($C294&amp;$D294&amp;$F294,[1]TEAMS!$C$1:$C$844&amp;[1]TEAMS!$D$1:$D$844&amp;[1]TEAMS!$F$1:$F$844,[1]TEAMS!X$1:X$844,"",0)</f>
        <v>AAC</v>
      </c>
      <c r="X294" s="7" cm="1">
        <f t="array" ref="X294">_xlfn.XLOOKUP($C294&amp;$D294&amp;$F294,[1]TEAMS!$C$1:$C$844&amp;[1]TEAMS!$D$1:$D$844&amp;[1]TEAMS!$F$1:$F$844,[1]TEAMS!AF$1:AF$844,"",0)</f>
        <v>398762</v>
      </c>
      <c r="Y294" s="8" cm="1">
        <f t="array" ref="Y294">_xlfn.XLOOKUP($C294&amp;$D294&amp;$F294,[1]TEAMS!$C$1:$C$844&amp;[1]TEAMS!$D$1:$D$844&amp;[1]TEAMS!$F$1:$F$844,[1]TEAMS!AG$1:AG$844,"",0)</f>
        <v>6.5658801327501152E-3</v>
      </c>
      <c r="Z294" s="7" cm="1">
        <f t="array" ref="Z294">_xlfn.XLOOKUP($C294&amp;$D294&amp;$F294,[1]TEAMS!$C$1:$C$844&amp;[1]TEAMS!$D$1:$D$844&amp;[1]TEAMS!$F$1:$F$844,[1]TEAMS!AJ$1:AJ$844,"",0)</f>
        <v>45</v>
      </c>
      <c r="AA294" s="7" cm="1">
        <f t="array" ref="AA294">_xlfn.XLOOKUP($C294&amp;$D294&amp;$F294,[1]TEAMS!$C$1:$C$844&amp;[1]TEAMS!$D$1:$D$844&amp;[1]TEAMS!$F$1:$F$844,[1]TEAMS!AR$1:AR$844,"",0)</f>
        <v>14.4</v>
      </c>
      <c r="AB294" s="8">
        <f t="shared" si="29"/>
        <v>3.2801822323462418E-2</v>
      </c>
      <c r="AC294" s="7" cm="1">
        <f t="array" ref="AC294">_xlfn.XLOOKUP($C294&amp;$D294&amp;$F294,[1]TEAMS!$C$1:$C$844&amp;[1]TEAMS!$D$1:$D$844&amp;[1]TEAMS!$F$1:$F$844,[1]TEAMS!AL$1:AL$844,0,0)</f>
        <v>-0.2</v>
      </c>
      <c r="AD294" s="7" cm="1">
        <f t="array" ref="AD294">_xlfn.XLOOKUP($C294&amp;$D294&amp;$F294,[1]TEAMS!$C$1:$C$844&amp;[1]TEAMS!$D$1:$D$844&amp;[1]TEAMS!$F$1:$F$844,[1]TEAMS!AM$1:AM$844,0,0)</f>
        <v>0</v>
      </c>
      <c r="AE294" s="7" cm="1">
        <f t="array" ref="AE294">_xlfn.XLOOKUP($C294&amp;$D294&amp;$F294,[1]TEAMS!$C$1:$C$844&amp;[1]TEAMS!$D$1:$D$844&amp;[1]TEAMS!$F$1:$F$844,[1]TEAMS!AN$1:AN$844,0,0)</f>
        <v>-0.2</v>
      </c>
      <c r="AF294" s="7"/>
      <c r="AG294" s="8">
        <f t="shared" si="32"/>
        <v>-1.9938099999999999</v>
      </c>
      <c r="AH294" s="8" cm="1">
        <f t="array" ref="AH294">IF(OR($AE294="",$Z294=""),0,SUMPRODUCT(--($C$2:$C$528=$C294),--($D$2:$D$528=$D294),$Z$2:$Z$528,$AE$2:$AE$528)/SUMIFS($Z$2:$Z$528,$C$2:$C$528,$C294,$D$2:$D$528,$D294))</f>
        <v>5.7160516324981021</v>
      </c>
      <c r="AI294" s="7" cm="1">
        <f t="array" ref="AI294">_xlfn.XLOOKUP($C294&amp;$D294&amp;$F294,[1]TEAMS!$C$1:$C$844&amp;[1]TEAMS!$D$1:$D$844&amp;[1]TEAMS!$F$1:$F$844,[1]TEAMS!AO$1:AO$844,"",0)</f>
        <v>-12.4</v>
      </c>
      <c r="AJ294" s="8">
        <f t="shared" si="33"/>
        <v>-3.2158225806451612E-2</v>
      </c>
      <c r="AK294" s="8" cm="1">
        <f t="array" ref="AK294">IF(OR($AI294="",$Z294=""),0,SUMPRODUCT(--($C$2:$C$528=$C294),--($D$2:$D$528=$D294),$Z$2:$Z$528,$AI$2:$AI$528)/SUMIFS($Z$2:$Z$528,$C$2:$C$528,$C294,$D$2:$D$528,$D294))</f>
        <v>0.9954593773728172</v>
      </c>
      <c r="AL294" s="7" t="str" cm="1">
        <f t="array" ref="AL294">_xlfn.XLOOKUP($C294&amp;$D294&amp;$F294,[1]TEAMS!$C$1:$C$844&amp;[1]TEAMS!$D$1:$D$844&amp;[1]TEAMS!$F$1:$F$844,[1]TEAMS!AP$1:AP$844,"",0)</f>
        <v/>
      </c>
      <c r="AM294" s="8" t="str">
        <f t="shared" si="34"/>
        <v/>
      </c>
      <c r="AN294" s="8" cm="1">
        <f t="array" ref="AN294">IF(OR($AL294="",$Z294=""),0,SUMPRODUCT(--($C$2:$C$528=$C294),--($D$2:$D$528=$D294),$Z$2:$Z$528,$AL$2:$AL$528)/SUMIFS($Z$2:$Z$528,$C$2:$C$528,$C294,$D$2:$D$528,$D294))</f>
        <v>0</v>
      </c>
      <c r="AO294" s="7" cm="1">
        <f t="array" ref="AO294">_xlfn.XLOOKUP($C294&amp;$D294&amp;$F294,[1]TEAMS!$C$1:$C$844&amp;[1]TEAMS!$D$1:$D$844&amp;[1]TEAMS!$F$1:$F$844,[1]TEAMS!AQ$1:AQ$844,0,0)</f>
        <v>23.4</v>
      </c>
      <c r="AP294" s="7" cm="1">
        <f t="array" ref="AP294">_xlfn.XLOOKUP($C294&amp;$D294&amp;$F294,[1]TEAMS!$C$1:$C$844&amp;[1]TEAMS!$D$1:$D$844&amp;[1]TEAMS!$F$1:$F$844,[1]TEAMS!AS$1:AS$844,0,0)</f>
        <v>36.6</v>
      </c>
      <c r="AQ294" s="10" cm="1">
        <f t="array" ref="AQ294">_xlfn.XLOOKUP($C294&amp;$D294&amp;$F294,[1]TEAMS!$C$1:$C$844&amp;[1]TEAMS!$D$1:$D$844&amp;[1]TEAMS!$F$1:$F$844,[1]TEAMS!AT$1:AT$844,0,0)</f>
        <v>0</v>
      </c>
      <c r="AR294" s="10" cm="1">
        <f t="array" ref="AR294">_xlfn.XLOOKUP($C294&amp;$D294&amp;$F294,[1]TEAMS!$C$1:$C$844&amp;[1]TEAMS!$D$1:$D$844&amp;[1]TEAMS!$F$1:$F$844,[1]TEAMS!AU$1:AU$844,0,0)</f>
        <v>0</v>
      </c>
      <c r="AS294" s="10" cm="1">
        <f t="array" ref="AS294">_xlfn.XLOOKUP($C294&amp;$D294&amp;$F294,[1]TEAMS!$C$1:$C$844&amp;[1]TEAMS!$D$1:$D$844&amp;[1]TEAMS!$F$1:$F$844,[1]TEAMS!AV$1:AV$844,0,0)</f>
        <v>0</v>
      </c>
      <c r="AT294" s="10" cm="1">
        <f t="array" ref="AT294">_xlfn.XLOOKUP($C294&amp;$D294&amp;$F294,[1]TEAMS!$C$1:$C$844&amp;[1]TEAMS!$D$1:$D$844&amp;[1]TEAMS!$F$1:$F$844,[1]TEAMS!AW$1:AW$844,0,0)</f>
        <v>22</v>
      </c>
      <c r="AU294" s="10" cm="1">
        <f t="array" ref="AU294">_xlfn.XLOOKUP($C294&amp;$D294&amp;$F294,[1]TEAMS!$C$1:$C$844&amp;[1]TEAMS!$D$1:$D$844&amp;[1]TEAMS!$F$1:$F$844,[1]TEAMS!AX$1:AX$844,0,0)</f>
        <v>0</v>
      </c>
      <c r="AV294" s="10" cm="1">
        <f t="array" ref="AV294">_xlfn.XLOOKUP($C294&amp;$D294&amp;$F294,[1]TEAMS!$C$1:$C$844&amp;[1]TEAMS!$D$1:$D$844&amp;[1]TEAMS!$F$1:$F$844,[1]TEAMS!AY$1:AY$844,0,0)</f>
        <v>0</v>
      </c>
      <c r="AW294" s="7"/>
      <c r="AX294" s="7"/>
      <c r="BB294" s="1" t="s">
        <v>284</v>
      </c>
      <c r="BC294" s="1">
        <v>2006</v>
      </c>
      <c r="BD294" s="1" t="s">
        <v>197</v>
      </c>
      <c r="BE294" s="7" t="s">
        <v>296</v>
      </c>
      <c r="BH294">
        <v>398762</v>
      </c>
    </row>
    <row r="295" spans="1:60" x14ac:dyDescent="0.2">
      <c r="A295" s="1" t="str">
        <f t="shared" si="28"/>
        <v>2006-MIA-Gerald Fitch</v>
      </c>
      <c r="B295" s="1" t="s">
        <v>284</v>
      </c>
      <c r="C295" s="1">
        <v>2006</v>
      </c>
      <c r="D295" s="1" t="s">
        <v>197</v>
      </c>
      <c r="E295" s="1" t="str">
        <f t="shared" si="30"/>
        <v>2006-MIA</v>
      </c>
      <c r="F295" s="7" t="s">
        <v>297</v>
      </c>
      <c r="G295" s="7" cm="1">
        <f t="array" ref="G295">_xlfn.XLOOKUP($C295&amp;$D295&amp;$F295,[1]TEAMS!$C$1:$C$844&amp;[1]TEAMS!$D$1:$D$844&amp;[1]TEAMS!$F$1:$F$844,[1]TEAMS!G$1:G$844,"",0)</f>
        <v>4</v>
      </c>
      <c r="H295" s="7" t="str" cm="1">
        <f t="array" ref="H295">_xlfn.XLOOKUP($C295&amp;$D295&amp;$F295,[1]TEAMS!$C$1:$C$844&amp;[1]TEAMS!$D$1:$D$844&amp;[1]TEAMS!$F$1:$F$844,[1]TEAMS!H$1:H$844,"",0)</f>
        <v>PG</v>
      </c>
      <c r="I295" s="8" cm="1">
        <f t="array" ref="I295">_xlfn.XLOOKUP($C295&amp;$D295&amp;$F295,[1]TEAMS!$C$1:$C$844&amp;[1]TEAMS!$D$1:$D$844&amp;[1]TEAMS!$F$1:$F$844,[1]TEAMS!BG$1:BG$844,"",0)</f>
        <v>1.01</v>
      </c>
      <c r="J295" s="9">
        <f t="shared" si="31"/>
        <v>1</v>
      </c>
      <c r="K295" s="7" cm="1">
        <f t="array" ref="K295">_xlfn.XLOOKUP($C295&amp;$D295&amp;$F295,[1]TEAMS!$C$1:$C$844&amp;[1]TEAMS!$D$1:$D$844&amp;[1]TEAMS!$F$1:$F$844,[1]TEAMS!J$1:J$844,"",0)</f>
        <v>75</v>
      </c>
      <c r="L295" s="7" cm="1">
        <f t="array" ref="L295">_xlfn.XLOOKUP($C295&amp;$D295&amp;$F295,[1]TEAMS!$C$1:$C$844&amp;[1]TEAMS!$D$1:$D$844&amp;[1]TEAMS!$F$1:$F$844,[1]TEAMS!L$1:L$844,"",0)</f>
        <v>188</v>
      </c>
      <c r="M295" s="10" cm="1">
        <f t="array" ref="M295">_xlfn.XLOOKUP($C295&amp;$D295&amp;$F295,[1]TEAMS!$C$1:$C$844&amp;[1]TEAMS!$D$1:$D$844&amp;[1]TEAMS!$F$1:$F$844,[1]TEAMS!N$1:N$844,"",0)</f>
        <v>23.494032124968502</v>
      </c>
      <c r="N295" s="7" cm="1">
        <f t="array" ref="N295">_xlfn.XLOOKUP($C295&amp;$D295&amp;$F295,[1]TEAMS!$C$1:$C$844&amp;[1]TEAMS!$D$1:$D$844&amp;[1]TEAMS!$F$1:$F$844,[1]TEAMS!O$1:O$844,"",0)</f>
        <v>79</v>
      </c>
      <c r="O295" s="11" cm="1">
        <f t="array" ref="O295">_xlfn.XLOOKUP($C295&amp;$D295&amp;$F295,[1]TEAMS!$C$1:$C$844&amp;[1]TEAMS!$D$1:$D$844&amp;[1]TEAMS!$F$1:$F$844,[1]TEAMS!P$1:P$844,"",0)</f>
        <v>1.0533333333333332</v>
      </c>
      <c r="P295" s="10" cm="1">
        <f t="array" ref="P295">_xlfn.XLOOKUP($C295&amp;$D295&amp;$F295,[1]TEAMS!$C$1:$C$844&amp;[1]TEAMS!$D$1:$D$844&amp;[1]TEAMS!$F$1:$F$844,[1]TEAMS!R$1:R$844,"",0)</f>
        <v>23.855555555555554</v>
      </c>
      <c r="Q295" s="7" t="str" cm="1">
        <f t="array" ref="Q295">_xlfn.XLOOKUP($C295&amp;$D295&amp;$F295,[1]TEAMS!$C$1:$C$844&amp;[1]TEAMS!$D$1:$D$844&amp;[1]TEAMS!$F$1:$F$844,[1]TEAMS!S$1:S$844,"",0)</f>
        <v>us</v>
      </c>
      <c r="R295" s="7" t="str" cm="1">
        <f t="array" ref="R295">_xlfn.XLOOKUP($C295&amp;$D295&amp;$F295,[1]TEAMS!$C$1:$C$844&amp;[1]TEAMS!$D$1:$D$844&amp;[1]TEAMS!$F$1:$F$844,[1]TEAMS!T$1:T$844,"",0)</f>
        <v>United States</v>
      </c>
      <c r="S295" s="7" t="str" cm="1">
        <f t="array" ref="S295">_xlfn.XLOOKUP($C295&amp;$D295&amp;$F295,[1]TEAMS!$C$1:$C$844&amp;[1]TEAMS!$D$1:$D$844&amp;[1]TEAMS!$F$1:$F$844,[1]TEAMS!U$1:U$844,"",0)</f>
        <v>North America</v>
      </c>
      <c r="T295" s="7" t="str" cm="1">
        <f t="array" ref="T295">_xlfn.XLOOKUP($C295&amp;$D295&amp;$F295,[1]TEAMS!$C$1:$C$844&amp;[1]TEAMS!$D$1:$D$844&amp;[1]TEAMS!$F$1:$F$844,[1]TEAMS!V$1:V$844,"",0)</f>
        <v>Americas</v>
      </c>
      <c r="U295" s="7" cm="1">
        <f t="array" ref="U295">_xlfn.XLOOKUP($C295&amp;$D295&amp;$F295,[1]TEAMS!$C$1:$C$844&amp;[1]TEAMS!$D$1:$D$844&amp;[1]TEAMS!$F$1:$F$844,[1]TEAMS!W$1:W$844,"",0)</f>
        <v>1</v>
      </c>
      <c r="V295" s="7" t="str" cm="1">
        <f t="array" ref="V295">_xlfn.XLOOKUP($C295&amp;$D295&amp;$F295,[1]TEAMS!$C$1:$C$844&amp;[1]TEAMS!$D$1:$D$844&amp;[1]TEAMS!$F$1:$F$844,[1]TEAMS!Z$1:Z$844,"",0)</f>
        <v>Kentucky</v>
      </c>
      <c r="W295" s="7" t="str" cm="1">
        <f t="array" ref="W295">_xlfn.XLOOKUP($C295&amp;$D295&amp;$F295,[1]TEAMS!$C$1:$C$844&amp;[1]TEAMS!$D$1:$D$844&amp;[1]TEAMS!$F$1:$F$844,[1]TEAMS!X$1:X$844,"",0)</f>
        <v>SEC</v>
      </c>
      <c r="X295" s="7" cm="1">
        <f t="array" ref="X295">_xlfn.XLOOKUP($C295&amp;$D295&amp;$F295,[1]TEAMS!$C$1:$C$844&amp;[1]TEAMS!$D$1:$D$844&amp;[1]TEAMS!$F$1:$F$844,[1]TEAMS!AF$1:AF$844,"",0)</f>
        <v>359858</v>
      </c>
      <c r="Y295" s="8" cm="1">
        <f t="array" ref="Y295">_xlfn.XLOOKUP($C295&amp;$D295&amp;$F295,[1]TEAMS!$C$1:$C$844&amp;[1]TEAMS!$D$1:$D$844&amp;[1]TEAMS!$F$1:$F$844,[1]TEAMS!AG$1:AG$844,"",0)</f>
        <v>5.9253000356382776E-3</v>
      </c>
      <c r="Z295" s="7" cm="1">
        <f t="array" ref="Z295">_xlfn.XLOOKUP($C295&amp;$D295&amp;$F295,[1]TEAMS!$C$1:$C$844&amp;[1]TEAMS!$D$1:$D$844&amp;[1]TEAMS!$F$1:$F$844,[1]TEAMS!AJ$1:AJ$844,"",0)</f>
        <v>239</v>
      </c>
      <c r="AA295" s="7" cm="1">
        <f t="array" ref="AA295">_xlfn.XLOOKUP($C295&amp;$D295&amp;$F295,[1]TEAMS!$C$1:$C$844&amp;[1]TEAMS!$D$1:$D$844&amp;[1]TEAMS!$F$1:$F$844,[1]TEAMS!AR$1:AR$844,"",0)</f>
        <v>13.7</v>
      </c>
      <c r="AB295" s="8">
        <f t="shared" si="29"/>
        <v>0.16574538091622373</v>
      </c>
      <c r="AC295" s="7" cm="1">
        <f t="array" ref="AC295">_xlfn.XLOOKUP($C295&amp;$D295&amp;$F295,[1]TEAMS!$C$1:$C$844&amp;[1]TEAMS!$D$1:$D$844&amp;[1]TEAMS!$F$1:$F$844,[1]TEAMS!AL$1:AL$844,0,0)</f>
        <v>-0.1</v>
      </c>
      <c r="AD295" s="7" cm="1">
        <f t="array" ref="AD295">_xlfn.XLOOKUP($C295&amp;$D295&amp;$F295,[1]TEAMS!$C$1:$C$844&amp;[1]TEAMS!$D$1:$D$844&amp;[1]TEAMS!$F$1:$F$844,[1]TEAMS!AM$1:AM$844,0,0)</f>
        <v>0.3</v>
      </c>
      <c r="AE295" s="7" cm="1">
        <f t="array" ref="AE295">_xlfn.XLOOKUP($C295&amp;$D295&amp;$F295,[1]TEAMS!$C$1:$C$844&amp;[1]TEAMS!$D$1:$D$844&amp;[1]TEAMS!$F$1:$F$844,[1]TEAMS!AN$1:AN$844,0,0)</f>
        <v>0.1</v>
      </c>
      <c r="AF295" s="7"/>
      <c r="AG295" s="8">
        <f t="shared" si="32"/>
        <v>3.5985800000000001</v>
      </c>
      <c r="AH295" s="8" cm="1">
        <f t="array" ref="AH295">IF(OR($AE295="",$Z295=""),0,SUMPRODUCT(--($C$2:$C$528=$C295),--($D$2:$D$528=$D295),$Z$2:$Z$528,$AE$2:$AE$528)/SUMIFS($Z$2:$Z$528,$C$2:$C$528,$C295,$D$2:$D$528,$D295))</f>
        <v>5.7160516324981021</v>
      </c>
      <c r="AI295" s="7" cm="1">
        <f t="array" ref="AI295">_xlfn.XLOOKUP($C295&amp;$D295&amp;$F295,[1]TEAMS!$C$1:$C$844&amp;[1]TEAMS!$D$1:$D$844&amp;[1]TEAMS!$F$1:$F$844,[1]TEAMS!AO$1:AO$844,"",0)</f>
        <v>-2.5</v>
      </c>
      <c r="AJ295" s="8">
        <f t="shared" si="33"/>
        <v>-0.14394319999999999</v>
      </c>
      <c r="AK295" s="8" cm="1">
        <f t="array" ref="AK295">IF(OR($AI295="",$Z295=""),0,SUMPRODUCT(--($C$2:$C$528=$C295),--($D$2:$D$528=$D295),$Z$2:$Z$528,$AI$2:$AI$528)/SUMIFS($Z$2:$Z$528,$C$2:$C$528,$C295,$D$2:$D$528,$D295))</f>
        <v>0.9954593773728172</v>
      </c>
      <c r="AL295" s="7" t="str" cm="1">
        <f t="array" ref="AL295">_xlfn.XLOOKUP($C295&amp;$D295&amp;$F295,[1]TEAMS!$C$1:$C$844&amp;[1]TEAMS!$D$1:$D$844&amp;[1]TEAMS!$F$1:$F$844,[1]TEAMS!AP$1:AP$844,"",0)</f>
        <v/>
      </c>
      <c r="AM295" s="8" t="str">
        <f t="shared" si="34"/>
        <v/>
      </c>
      <c r="AN295" s="8" cm="1">
        <f t="array" ref="AN295">IF(OR($AL295="",$Z295=""),0,SUMPRODUCT(--($C$2:$C$528=$C295),--($D$2:$D$528=$D295),$Z$2:$Z$528,$AL$2:$AL$528)/SUMIFS($Z$2:$Z$528,$C$2:$C$528,$C295,$D$2:$D$528,$D295))</f>
        <v>0</v>
      </c>
      <c r="AO295" s="7" cm="1">
        <f t="array" ref="AO295">_xlfn.XLOOKUP($C295&amp;$D295&amp;$F295,[1]TEAMS!$C$1:$C$844&amp;[1]TEAMS!$D$1:$D$844&amp;[1]TEAMS!$F$1:$F$844,[1]TEAMS!AQ$1:AQ$844,0,0)</f>
        <v>22</v>
      </c>
      <c r="AP295" s="7" cm="1">
        <f t="array" ref="AP295">_xlfn.XLOOKUP($C295&amp;$D295&amp;$F295,[1]TEAMS!$C$1:$C$844&amp;[1]TEAMS!$D$1:$D$844&amp;[1]TEAMS!$F$1:$F$844,[1]TEAMS!AS$1:AS$844,0,0)</f>
        <v>42.4</v>
      </c>
      <c r="AQ295" s="10" cm="1">
        <f t="array" ref="AQ295">_xlfn.XLOOKUP($C295&amp;$D295&amp;$F295,[1]TEAMS!$C$1:$C$844&amp;[1]TEAMS!$D$1:$D$844&amp;[1]TEAMS!$F$1:$F$844,[1]TEAMS!AT$1:AT$844,0,0)</f>
        <v>21.5</v>
      </c>
      <c r="AR295" s="10" cm="1">
        <f t="array" ref="AR295">_xlfn.XLOOKUP($C295&amp;$D295&amp;$F295,[1]TEAMS!$C$1:$C$844&amp;[1]TEAMS!$D$1:$D$844&amp;[1]TEAMS!$F$1:$F$844,[1]TEAMS!AU$1:AU$844,0,0)</f>
        <v>1.5</v>
      </c>
      <c r="AS295" s="10" cm="1">
        <f t="array" ref="AS295">_xlfn.XLOOKUP($C295&amp;$D295&amp;$F295,[1]TEAMS!$C$1:$C$844&amp;[1]TEAMS!$D$1:$D$844&amp;[1]TEAMS!$F$1:$F$844,[1]TEAMS!AV$1:AV$844,0,0)</f>
        <v>1.6</v>
      </c>
      <c r="AT295" s="10" cm="1">
        <f t="array" ref="AT295">_xlfn.XLOOKUP($C295&amp;$D295&amp;$F295,[1]TEAMS!$C$1:$C$844&amp;[1]TEAMS!$D$1:$D$844&amp;[1]TEAMS!$F$1:$F$844,[1]TEAMS!AW$1:AW$844,0,0)</f>
        <v>13.1</v>
      </c>
      <c r="AU295" s="10" cm="1">
        <f t="array" ref="AU295">_xlfn.XLOOKUP($C295&amp;$D295&amp;$F295,[1]TEAMS!$C$1:$C$844&amp;[1]TEAMS!$D$1:$D$844&amp;[1]TEAMS!$F$1:$F$844,[1]TEAMS!AX$1:AX$844,0,0)</f>
        <v>1.6412213740458015</v>
      </c>
      <c r="AV295" s="10" cm="1">
        <f t="array" ref="AV295">_xlfn.XLOOKUP($C295&amp;$D295&amp;$F295,[1]TEAMS!$C$1:$C$844&amp;[1]TEAMS!$D$1:$D$844&amp;[1]TEAMS!$F$1:$F$844,[1]TEAMS!AY$1:AY$844,0,0)</f>
        <v>3.1</v>
      </c>
      <c r="AW295" s="7"/>
      <c r="AX295" s="7"/>
      <c r="BB295" s="1" t="s">
        <v>284</v>
      </c>
      <c r="BC295" s="1">
        <v>2006</v>
      </c>
      <c r="BD295" s="1" t="s">
        <v>197</v>
      </c>
      <c r="BE295" s="7" t="s">
        <v>297</v>
      </c>
      <c r="BH295">
        <v>359858</v>
      </c>
    </row>
    <row r="296" spans="1:60" x14ac:dyDescent="0.2">
      <c r="A296" s="1" t="str">
        <f t="shared" si="28"/>
        <v>2006-MIA-Matt Walsh</v>
      </c>
      <c r="B296" s="1" t="s">
        <v>284</v>
      </c>
      <c r="C296" s="1">
        <v>2006</v>
      </c>
      <c r="D296" s="1" t="s">
        <v>197</v>
      </c>
      <c r="E296" s="1" t="str">
        <f t="shared" si="30"/>
        <v>2006-MIA</v>
      </c>
      <c r="F296" s="7" t="s">
        <v>298</v>
      </c>
      <c r="G296" s="7" cm="1">
        <f t="array" ref="G296">_xlfn.XLOOKUP($C296&amp;$D296&amp;$F296,[1]TEAMS!$C$1:$C$844&amp;[1]TEAMS!$D$1:$D$844&amp;[1]TEAMS!$F$1:$F$844,[1]TEAMS!G$1:G$844,"",0)</f>
        <v>44</v>
      </c>
      <c r="H296" s="7" t="str" cm="1">
        <f t="array" ref="H296">_xlfn.XLOOKUP($C296&amp;$D296&amp;$F296,[1]TEAMS!$C$1:$C$844&amp;[1]TEAMS!$D$1:$D$844&amp;[1]TEAMS!$F$1:$F$844,[1]TEAMS!H$1:H$844,"",0)</f>
        <v>SG</v>
      </c>
      <c r="I296" s="8" cm="1">
        <f t="array" ref="I296">_xlfn.XLOOKUP($C296&amp;$D296&amp;$F296,[1]TEAMS!$C$1:$C$844&amp;[1]TEAMS!$D$1:$D$844&amp;[1]TEAMS!$F$1:$F$844,[1]TEAMS!BG$1:BG$844,"",0)</f>
        <v>1</v>
      </c>
      <c r="J296" s="9">
        <f t="shared" si="31"/>
        <v>1</v>
      </c>
      <c r="K296" s="7" cm="1">
        <f t="array" ref="K296">_xlfn.XLOOKUP($C296&amp;$D296&amp;$F296,[1]TEAMS!$C$1:$C$844&amp;[1]TEAMS!$D$1:$D$844&amp;[1]TEAMS!$F$1:$F$844,[1]TEAMS!J$1:J$844,"",0)</f>
        <v>78</v>
      </c>
      <c r="L296" s="7" cm="1">
        <f t="array" ref="L296">_xlfn.XLOOKUP($C296&amp;$D296&amp;$F296,[1]TEAMS!$C$1:$C$844&amp;[1]TEAMS!$D$1:$D$844&amp;[1]TEAMS!$F$1:$F$844,[1]TEAMS!L$1:L$844,"",0)</f>
        <v>205</v>
      </c>
      <c r="M296" s="10" cm="1">
        <f t="array" ref="M296">_xlfn.XLOOKUP($C296&amp;$D296&amp;$F296,[1]TEAMS!$C$1:$C$844&amp;[1]TEAMS!$D$1:$D$844&amp;[1]TEAMS!$F$1:$F$844,[1]TEAMS!N$1:N$844,"",0)</f>
        <v>23.685736387476311</v>
      </c>
      <c r="N296" s="7" cm="1">
        <f t="array" ref="N296">_xlfn.XLOOKUP($C296&amp;$D296&amp;$F296,[1]TEAMS!$C$1:$C$844&amp;[1]TEAMS!$D$1:$D$844&amp;[1]TEAMS!$F$1:$F$844,[1]TEAMS!O$1:O$844,"",0)</f>
        <v>80</v>
      </c>
      <c r="O296" s="11" cm="1">
        <f t="array" ref="O296">_xlfn.XLOOKUP($C296&amp;$D296&amp;$F296,[1]TEAMS!$C$1:$C$844&amp;[1]TEAMS!$D$1:$D$844&amp;[1]TEAMS!$F$1:$F$844,[1]TEAMS!P$1:P$844,"",0)</f>
        <v>1.0256410256410255</v>
      </c>
      <c r="P296" s="10" cm="1">
        <f t="array" ref="P296">_xlfn.XLOOKUP($C296&amp;$D296&amp;$F296,[1]TEAMS!$C$1:$C$844&amp;[1]TEAMS!$D$1:$D$844&amp;[1]TEAMS!$F$1:$F$844,[1]TEAMS!R$1:R$844,"",0)</f>
        <v>23.55</v>
      </c>
      <c r="Q296" s="7" t="str" cm="1">
        <f t="array" ref="Q296">_xlfn.XLOOKUP($C296&amp;$D296&amp;$F296,[1]TEAMS!$C$1:$C$844&amp;[1]TEAMS!$D$1:$D$844&amp;[1]TEAMS!$F$1:$F$844,[1]TEAMS!S$1:S$844,"",0)</f>
        <v>us</v>
      </c>
      <c r="R296" s="7" t="str" cm="1">
        <f t="array" ref="R296">_xlfn.XLOOKUP($C296&amp;$D296&amp;$F296,[1]TEAMS!$C$1:$C$844&amp;[1]TEAMS!$D$1:$D$844&amp;[1]TEAMS!$F$1:$F$844,[1]TEAMS!T$1:T$844,"",0)</f>
        <v>United States</v>
      </c>
      <c r="S296" s="7" t="str" cm="1">
        <f t="array" ref="S296">_xlfn.XLOOKUP($C296&amp;$D296&amp;$F296,[1]TEAMS!$C$1:$C$844&amp;[1]TEAMS!$D$1:$D$844&amp;[1]TEAMS!$F$1:$F$844,[1]TEAMS!U$1:U$844,"",0)</f>
        <v>North America</v>
      </c>
      <c r="T296" s="7" t="str" cm="1">
        <f t="array" ref="T296">_xlfn.XLOOKUP($C296&amp;$D296&amp;$F296,[1]TEAMS!$C$1:$C$844&amp;[1]TEAMS!$D$1:$D$844&amp;[1]TEAMS!$F$1:$F$844,[1]TEAMS!V$1:V$844,"",0)</f>
        <v>Americas</v>
      </c>
      <c r="U296" s="7" cm="1">
        <f t="array" ref="U296">_xlfn.XLOOKUP($C296&amp;$D296&amp;$F296,[1]TEAMS!$C$1:$C$844&amp;[1]TEAMS!$D$1:$D$844&amp;[1]TEAMS!$F$1:$F$844,[1]TEAMS!W$1:W$844,"",0)</f>
        <v>1</v>
      </c>
      <c r="V296" s="7" t="str" cm="1">
        <f t="array" ref="V296">_xlfn.XLOOKUP($C296&amp;$D296&amp;$F296,[1]TEAMS!$C$1:$C$844&amp;[1]TEAMS!$D$1:$D$844&amp;[1]TEAMS!$F$1:$F$844,[1]TEAMS!Z$1:Z$844,"",0)</f>
        <v>Florida</v>
      </c>
      <c r="W296" s="7" t="str" cm="1">
        <f t="array" ref="W296">_xlfn.XLOOKUP($C296&amp;$D296&amp;$F296,[1]TEAMS!$C$1:$C$844&amp;[1]TEAMS!$D$1:$D$844&amp;[1]TEAMS!$F$1:$F$844,[1]TEAMS!X$1:X$844,"",0)</f>
        <v>SEC</v>
      </c>
      <c r="X296" s="7" cm="1">
        <f t="array" ref="X296">_xlfn.XLOOKUP($C296&amp;$D296&amp;$F296,[1]TEAMS!$C$1:$C$844&amp;[1]TEAMS!$D$1:$D$844&amp;[1]TEAMS!$F$1:$F$844,[1]TEAMS!AF$1:AF$844,"",0)</f>
        <v>38904</v>
      </c>
      <c r="Y296" s="8" cm="1">
        <f t="array" ref="Y296">_xlfn.XLOOKUP($C296&amp;$D296&amp;$F296,[1]TEAMS!$C$1:$C$844&amp;[1]TEAMS!$D$1:$D$844&amp;[1]TEAMS!$F$1:$F$844,[1]TEAMS!AG$1:AG$844,"",0)</f>
        <v>6.4058009711183731E-4</v>
      </c>
      <c r="Z296" s="7" cm="1">
        <f t="array" ref="Z296">_xlfn.XLOOKUP($C296&amp;$D296&amp;$F296,[1]TEAMS!$C$1:$C$844&amp;[1]TEAMS!$D$1:$D$844&amp;[1]TEAMS!$F$1:$F$844,[1]TEAMS!AJ$1:AJ$844,"",0)</f>
        <v>3</v>
      </c>
      <c r="AA296" s="7" t="str" cm="1">
        <f t="array" ref="AA296">_xlfn.XLOOKUP($C296&amp;$D296&amp;$F296,[1]TEAMS!$C$1:$C$844&amp;[1]TEAMS!$D$1:$D$844&amp;[1]TEAMS!$F$1:$F$844,[1]TEAMS!AR$1:AR$844,"",0)</f>
        <v/>
      </c>
      <c r="AB296" s="8">
        <f t="shared" si="29"/>
        <v>0</v>
      </c>
      <c r="AC296" s="7" cm="1">
        <f t="array" ref="AC296">_xlfn.XLOOKUP($C296&amp;$D296&amp;$F296,[1]TEAMS!$C$1:$C$844&amp;[1]TEAMS!$D$1:$D$844&amp;[1]TEAMS!$F$1:$F$844,[1]TEAMS!AL$1:AL$844,0,0)</f>
        <v>0</v>
      </c>
      <c r="AD296" s="7" cm="1">
        <f t="array" ref="AD296">_xlfn.XLOOKUP($C296&amp;$D296&amp;$F296,[1]TEAMS!$C$1:$C$844&amp;[1]TEAMS!$D$1:$D$844&amp;[1]TEAMS!$F$1:$F$844,[1]TEAMS!AM$1:AM$844,0,0)</f>
        <v>0</v>
      </c>
      <c r="AE296" s="7" cm="1">
        <f t="array" ref="AE296">_xlfn.XLOOKUP($C296&amp;$D296&amp;$F296,[1]TEAMS!$C$1:$C$844&amp;[1]TEAMS!$D$1:$D$844&amp;[1]TEAMS!$F$1:$F$844,[1]TEAMS!AN$1:AN$844,0,0)</f>
        <v>0</v>
      </c>
      <c r="AF296" s="7"/>
      <c r="AG296" s="8">
        <f t="shared" si="32"/>
        <v>0</v>
      </c>
      <c r="AH296" s="8" cm="1">
        <f t="array" ref="AH296">IF(OR($AE296="",$Z296=""),0,SUMPRODUCT(--($C$2:$C$528=$C296),--($D$2:$D$528=$D296),$Z$2:$Z$528,$AE$2:$AE$528)/SUMIFS($Z$2:$Z$528,$C$2:$C$528,$C296,$D$2:$D$528,$D296))</f>
        <v>5.7160516324981021</v>
      </c>
      <c r="AI296" s="7" cm="1">
        <f t="array" ref="AI296">_xlfn.XLOOKUP($C296&amp;$D296&amp;$F296,[1]TEAMS!$C$1:$C$844&amp;[1]TEAMS!$D$1:$D$844&amp;[1]TEAMS!$F$1:$F$844,[1]TEAMS!AO$1:AO$844,"",0)</f>
        <v>-17.2</v>
      </c>
      <c r="AJ296" s="8">
        <f t="shared" si="33"/>
        <v>-2.2618604651162793E-3</v>
      </c>
      <c r="AK296" s="8" cm="1">
        <f t="array" ref="AK296">IF(OR($AI296="",$Z296=""),0,SUMPRODUCT(--($C$2:$C$528=$C296),--($D$2:$D$528=$D296),$Z$2:$Z$528,$AI$2:$AI$528)/SUMIFS($Z$2:$Z$528,$C$2:$C$528,$C296,$D$2:$D$528,$D296))</f>
        <v>0.9954593773728172</v>
      </c>
      <c r="AL296" s="7" t="str" cm="1">
        <f t="array" ref="AL296">_xlfn.XLOOKUP($C296&amp;$D296&amp;$F296,[1]TEAMS!$C$1:$C$844&amp;[1]TEAMS!$D$1:$D$844&amp;[1]TEAMS!$F$1:$F$844,[1]TEAMS!AP$1:AP$844,"",0)</f>
        <v/>
      </c>
      <c r="AM296" s="8" t="str">
        <f t="shared" si="34"/>
        <v/>
      </c>
      <c r="AN296" s="8" cm="1">
        <f t="array" ref="AN296">IF(OR($AL296="",$Z296=""),0,SUMPRODUCT(--($C$2:$C$528=$C296),--($D$2:$D$528=$D296),$Z$2:$Z$528,$AL$2:$AL$528)/SUMIFS($Z$2:$Z$528,$C$2:$C$528,$C296,$D$2:$D$528,$D296))</f>
        <v>0</v>
      </c>
      <c r="AO296" s="7" cm="1">
        <f t="array" ref="AO296">_xlfn.XLOOKUP($C296&amp;$D296&amp;$F296,[1]TEAMS!$C$1:$C$844&amp;[1]TEAMS!$D$1:$D$844&amp;[1]TEAMS!$F$1:$F$844,[1]TEAMS!AQ$1:AQ$844,0,0)</f>
        <v>44.3</v>
      </c>
      <c r="AP296" s="7" cm="1">
        <f t="array" ref="AP296">_xlfn.XLOOKUP($C296&amp;$D296&amp;$F296,[1]TEAMS!$C$1:$C$844&amp;[1]TEAMS!$D$1:$D$844&amp;[1]TEAMS!$F$1:$F$844,[1]TEAMS!AS$1:AS$844,0,0)</f>
        <v>53.2</v>
      </c>
      <c r="AQ296" s="10" cm="1">
        <f t="array" ref="AQ296">_xlfn.XLOOKUP($C296&amp;$D296&amp;$F296,[1]TEAMS!$C$1:$C$844&amp;[1]TEAMS!$D$1:$D$844&amp;[1]TEAMS!$F$1:$F$844,[1]TEAMS!AT$1:AT$844,0,0)</f>
        <v>0</v>
      </c>
      <c r="AR296" s="10" cm="1">
        <f t="array" ref="AR296">_xlfn.XLOOKUP($C296&amp;$D296&amp;$F296,[1]TEAMS!$C$1:$C$844&amp;[1]TEAMS!$D$1:$D$844&amp;[1]TEAMS!$F$1:$F$844,[1]TEAMS!AU$1:AU$844,0,0)</f>
        <v>0</v>
      </c>
      <c r="AS296" s="10" cm="1">
        <f t="array" ref="AS296">_xlfn.XLOOKUP($C296&amp;$D296&amp;$F296,[1]TEAMS!$C$1:$C$844&amp;[1]TEAMS!$D$1:$D$844&amp;[1]TEAMS!$F$1:$F$844,[1]TEAMS!AV$1:AV$844,0,0)</f>
        <v>0</v>
      </c>
      <c r="AT296" s="10" cm="1">
        <f t="array" ref="AT296">_xlfn.XLOOKUP($C296&amp;$D296&amp;$F296,[1]TEAMS!$C$1:$C$844&amp;[1]TEAMS!$D$1:$D$844&amp;[1]TEAMS!$F$1:$F$844,[1]TEAMS!AW$1:AW$844,0,0)</f>
        <v>34.700000000000003</v>
      </c>
      <c r="AU296" s="10" cm="1">
        <f t="array" ref="AU296">_xlfn.XLOOKUP($C296&amp;$D296&amp;$F296,[1]TEAMS!$C$1:$C$844&amp;[1]TEAMS!$D$1:$D$844&amp;[1]TEAMS!$F$1:$F$844,[1]TEAMS!AX$1:AX$844,0,0)</f>
        <v>0</v>
      </c>
      <c r="AV296" s="10" cm="1">
        <f t="array" ref="AV296">_xlfn.XLOOKUP($C296&amp;$D296&amp;$F296,[1]TEAMS!$C$1:$C$844&amp;[1]TEAMS!$D$1:$D$844&amp;[1]TEAMS!$F$1:$F$844,[1]TEAMS!AY$1:AY$844,0,0)</f>
        <v>0</v>
      </c>
      <c r="AW296" s="7"/>
      <c r="AX296" s="7"/>
      <c r="BB296" s="1" t="s">
        <v>284</v>
      </c>
      <c r="BC296" s="1">
        <v>2006</v>
      </c>
      <c r="BD296" s="1" t="s">
        <v>197</v>
      </c>
      <c r="BE296" s="7" t="s">
        <v>298</v>
      </c>
      <c r="BH296">
        <v>38904</v>
      </c>
    </row>
    <row r="297" spans="1:60" x14ac:dyDescent="0.2">
      <c r="A297" s="1" t="str">
        <f t="shared" si="28"/>
        <v>2005-SAS-Tim Duncan</v>
      </c>
      <c r="B297" s="1" t="s">
        <v>299</v>
      </c>
      <c r="C297" s="1">
        <v>2005</v>
      </c>
      <c r="D297" s="1" t="s">
        <v>178</v>
      </c>
      <c r="E297" s="1" t="str">
        <f t="shared" si="30"/>
        <v>2005-SAS</v>
      </c>
      <c r="F297" s="7" t="s">
        <v>180</v>
      </c>
      <c r="G297" s="7" cm="1">
        <f t="array" ref="G297">_xlfn.XLOOKUP($C297&amp;$D297&amp;$F297,[1]TEAMS!$C$1:$C$844&amp;[1]TEAMS!$D$1:$D$844&amp;[1]TEAMS!$F$1:$F$844,[1]TEAMS!G$1:G$844,"",0)</f>
        <v>21</v>
      </c>
      <c r="H297" s="7" t="str" cm="1">
        <f t="array" ref="H297">_xlfn.XLOOKUP($C297&amp;$D297&amp;$F297,[1]TEAMS!$C$1:$C$844&amp;[1]TEAMS!$D$1:$D$844&amp;[1]TEAMS!$F$1:$F$844,[1]TEAMS!H$1:H$844,"",0)</f>
        <v>PF</v>
      </c>
      <c r="I297" s="8" cm="1">
        <f t="array" ref="I297">_xlfn.XLOOKUP($C297&amp;$D297&amp;$F297,[1]TEAMS!$C$1:$C$844&amp;[1]TEAMS!$D$1:$D$844&amp;[1]TEAMS!$F$1:$F$844,[1]TEAMS!BG$1:BG$844,"",0)</f>
        <v>4.53</v>
      </c>
      <c r="J297" s="9">
        <f t="shared" si="31"/>
        <v>5</v>
      </c>
      <c r="K297" s="7" cm="1">
        <f t="array" ref="K297">_xlfn.XLOOKUP($C297&amp;$D297&amp;$F297,[1]TEAMS!$C$1:$C$844&amp;[1]TEAMS!$D$1:$D$844&amp;[1]TEAMS!$F$1:$F$844,[1]TEAMS!J$1:J$844,"",0)</f>
        <v>83</v>
      </c>
      <c r="L297" s="7" cm="1">
        <f t="array" ref="L297">_xlfn.XLOOKUP($C297&amp;$D297&amp;$F297,[1]TEAMS!$C$1:$C$844&amp;[1]TEAMS!$D$1:$D$844&amp;[1]TEAMS!$F$1:$F$844,[1]TEAMS!L$1:L$844,"",0)</f>
        <v>250</v>
      </c>
      <c r="M297" s="10" cm="1">
        <f t="array" ref="M297">_xlfn.XLOOKUP($C297&amp;$D297&amp;$F297,[1]TEAMS!$C$1:$C$844&amp;[1]TEAMS!$D$1:$D$844&amp;[1]TEAMS!$F$1:$F$844,[1]TEAMS!N$1:N$844,"",0)</f>
        <v>25.509741613779099</v>
      </c>
      <c r="N297" s="7" cm="1">
        <f t="array" ref="N297">_xlfn.XLOOKUP($C297&amp;$D297&amp;$F297,[1]TEAMS!$C$1:$C$844&amp;[1]TEAMS!$D$1:$D$844&amp;[1]TEAMS!$F$1:$F$844,[1]TEAMS!O$1:O$844,"",0)</f>
        <v>86</v>
      </c>
      <c r="O297" s="11" cm="1">
        <f t="array" ref="O297">_xlfn.XLOOKUP($C297&amp;$D297&amp;$F297,[1]TEAMS!$C$1:$C$844&amp;[1]TEAMS!$D$1:$D$844&amp;[1]TEAMS!$F$1:$F$844,[1]TEAMS!P$1:P$844,"",0)</f>
        <v>1.036144578313253</v>
      </c>
      <c r="P297" s="10" cm="1">
        <f t="array" ref="P297">_xlfn.XLOOKUP($C297&amp;$D297&amp;$F297,[1]TEAMS!$C$1:$C$844&amp;[1]TEAMS!$D$1:$D$844&amp;[1]TEAMS!$F$1:$F$844,[1]TEAMS!R$1:R$844,"",0)</f>
        <v>29.161111111111111</v>
      </c>
      <c r="Q297" s="7" t="str" cm="1">
        <f t="array" ref="Q297">_xlfn.XLOOKUP($C297&amp;$D297&amp;$F297,[1]TEAMS!$C$1:$C$844&amp;[1]TEAMS!$D$1:$D$844&amp;[1]TEAMS!$F$1:$F$844,[1]TEAMS!S$1:S$844,"",0)</f>
        <v>vi</v>
      </c>
      <c r="R297" s="7" t="str" cm="1">
        <f t="array" ref="R297">_xlfn.XLOOKUP($C297&amp;$D297&amp;$F297,[1]TEAMS!$C$1:$C$844&amp;[1]TEAMS!$D$1:$D$844&amp;[1]TEAMS!$F$1:$F$844,[1]TEAMS!T$1:T$844,"",0)</f>
        <v>Virgin Islands (US)</v>
      </c>
      <c r="S297" s="7" t="str" cm="1">
        <f t="array" ref="S297">_xlfn.XLOOKUP($C297&amp;$D297&amp;$F297,[1]TEAMS!$C$1:$C$844&amp;[1]TEAMS!$D$1:$D$844&amp;[1]TEAMS!$F$1:$F$844,[1]TEAMS!U$1:U$844,"",0)</f>
        <v>North America</v>
      </c>
      <c r="T297" s="7" t="str" cm="1">
        <f t="array" ref="T297">_xlfn.XLOOKUP($C297&amp;$D297&amp;$F297,[1]TEAMS!$C$1:$C$844&amp;[1]TEAMS!$D$1:$D$844&amp;[1]TEAMS!$F$1:$F$844,[1]TEAMS!V$1:V$844,"",0)</f>
        <v>Caribbean</v>
      </c>
      <c r="U297" s="7" cm="1">
        <f t="array" ref="U297">_xlfn.XLOOKUP($C297&amp;$D297&amp;$F297,[1]TEAMS!$C$1:$C$844&amp;[1]TEAMS!$D$1:$D$844&amp;[1]TEAMS!$F$1:$F$844,[1]TEAMS!W$1:W$844,"",0)</f>
        <v>7</v>
      </c>
      <c r="V297" s="7" t="str" cm="1">
        <f t="array" ref="V297">_xlfn.XLOOKUP($C297&amp;$D297&amp;$F297,[1]TEAMS!$C$1:$C$844&amp;[1]TEAMS!$D$1:$D$844&amp;[1]TEAMS!$F$1:$F$844,[1]TEAMS!Z$1:Z$844,"",0)</f>
        <v>Wake Forest</v>
      </c>
      <c r="W297" s="7" t="str" cm="1">
        <f t="array" ref="W297">_xlfn.XLOOKUP($C297&amp;$D297&amp;$F297,[1]TEAMS!$C$1:$C$844&amp;[1]TEAMS!$D$1:$D$844&amp;[1]TEAMS!$F$1:$F$844,[1]TEAMS!X$1:X$844,"",0)</f>
        <v>ACC</v>
      </c>
      <c r="X297" s="7" cm="1">
        <f t="array" ref="X297">_xlfn.XLOOKUP($C297&amp;$D297&amp;$F297,[1]TEAMS!$C$1:$C$844&amp;[1]TEAMS!$D$1:$D$844&amp;[1]TEAMS!$F$1:$F$844,[1]TEAMS!AF$1:AF$844,"",0)</f>
        <v>14260641</v>
      </c>
      <c r="Y297" s="8" cm="1">
        <f t="array" ref="Y297">_xlfn.XLOOKUP($C297&amp;$D297&amp;$F297,[1]TEAMS!$C$1:$C$844&amp;[1]TEAMS!$D$1:$D$844&amp;[1]TEAMS!$F$1:$F$844,[1]TEAMS!AG$1:AG$844,"",0)</f>
        <v>0.3001979638693677</v>
      </c>
      <c r="Z297" s="7" cm="1">
        <f t="array" ref="Z297">_xlfn.XLOOKUP($C297&amp;$D297&amp;$F297,[1]TEAMS!$C$1:$C$844&amp;[1]TEAMS!$D$1:$D$844&amp;[1]TEAMS!$F$1:$F$844,[1]TEAMS!AJ$1:AJ$844,"",0)</f>
        <v>2203</v>
      </c>
      <c r="AA297" s="7" cm="1">
        <f t="array" ref="AA297">_xlfn.XLOOKUP($C297&amp;$D297&amp;$F297,[1]TEAMS!$C$1:$C$844&amp;[1]TEAMS!$D$1:$D$844&amp;[1]TEAMS!$F$1:$F$844,[1]TEAMS!AR$1:AR$844,"",0)</f>
        <v>12.2</v>
      </c>
      <c r="AB297" s="8">
        <f t="shared" si="29"/>
        <v>1.3570613481444078</v>
      </c>
      <c r="AC297" s="7" cm="1">
        <f t="array" ref="AC297">_xlfn.XLOOKUP($C297&amp;$D297&amp;$F297,[1]TEAMS!$C$1:$C$844&amp;[1]TEAMS!$D$1:$D$844&amp;[1]TEAMS!$F$1:$F$844,[1]TEAMS!AL$1:AL$844,0,0)</f>
        <v>5.5</v>
      </c>
      <c r="AD297" s="7" cm="1">
        <f t="array" ref="AD297">_xlfn.XLOOKUP($C297&amp;$D297&amp;$F297,[1]TEAMS!$C$1:$C$844&amp;[1]TEAMS!$D$1:$D$844&amp;[1]TEAMS!$F$1:$F$844,[1]TEAMS!AM$1:AM$844,0,0)</f>
        <v>5.7</v>
      </c>
      <c r="AE297" s="7" cm="1">
        <f t="array" ref="AE297">_xlfn.XLOOKUP($C297&amp;$D297&amp;$F297,[1]TEAMS!$C$1:$C$844&amp;[1]TEAMS!$D$1:$D$844&amp;[1]TEAMS!$F$1:$F$844,[1]TEAMS!AN$1:AN$844,0,0)</f>
        <v>11.2</v>
      </c>
      <c r="AF297" s="7"/>
      <c r="AG297" s="8">
        <f t="shared" si="32"/>
        <v>1.273271517857143</v>
      </c>
      <c r="AH297" s="8" cm="1">
        <f t="array" ref="AH297">IF(OR($AE297="",$Z297=""),0,SUMPRODUCT(--($C$2:$C$528=$C297),--($D$2:$D$528=$D297),$Z$2:$Z$528,$AE$2:$AE$528)/SUMIFS($Z$2:$Z$528,$C$2:$C$528,$C297,$D$2:$D$528,$D297))</f>
        <v>6.2132037364301942</v>
      </c>
      <c r="AI297" s="7" cm="1">
        <f t="array" ref="AI297">_xlfn.XLOOKUP($C297&amp;$D297&amp;$F297,[1]TEAMS!$C$1:$C$844&amp;[1]TEAMS!$D$1:$D$844&amp;[1]TEAMS!$F$1:$F$844,[1]TEAMS!AO$1:AO$844,"",0)</f>
        <v>7.5</v>
      </c>
      <c r="AJ297" s="8">
        <f t="shared" si="33"/>
        <v>1.9014187999999999</v>
      </c>
      <c r="AK297" s="8" cm="1">
        <f t="array" ref="AK297">IF(OR($AI297="",$Z297=""),0,SUMPRODUCT(--($C$2:$C$528=$C297),--($D$2:$D$528=$D297),$Z$2:$Z$528,$AI$2:$AI$528)/SUMIFS($Z$2:$Z$528,$C$2:$C$528,$C297,$D$2:$D$528,$D297))</f>
        <v>1.9205655137591509</v>
      </c>
      <c r="AL297" s="7" t="str" cm="1">
        <f t="array" ref="AL297">_xlfn.XLOOKUP($C297&amp;$D297&amp;$F297,[1]TEAMS!$C$1:$C$844&amp;[1]TEAMS!$D$1:$D$844&amp;[1]TEAMS!$F$1:$F$844,[1]TEAMS!AP$1:AP$844,"",0)</f>
        <v/>
      </c>
      <c r="AM297" s="8" t="str">
        <f t="shared" si="34"/>
        <v/>
      </c>
      <c r="AN297" s="8" cm="1">
        <f t="array" ref="AN297">IF(OR($AL297="",$Z297=""),0,SUMPRODUCT(--($C$2:$C$528=$C297),--($D$2:$D$528=$D297),$Z$2:$Z$528,$AL$2:$AL$528)/SUMIFS($Z$2:$Z$528,$C$2:$C$528,$C297,$D$2:$D$528,$D297))</f>
        <v>0</v>
      </c>
      <c r="AO297" s="7" cm="1">
        <f t="array" ref="AO297">_xlfn.XLOOKUP($C297&amp;$D297&amp;$F297,[1]TEAMS!$C$1:$C$844&amp;[1]TEAMS!$D$1:$D$844&amp;[1]TEAMS!$F$1:$F$844,[1]TEAMS!AQ$1:AQ$844,0,0)</f>
        <v>28.9</v>
      </c>
      <c r="AP297" s="7" cm="1">
        <f t="array" ref="AP297">_xlfn.XLOOKUP($C297&amp;$D297&amp;$F297,[1]TEAMS!$C$1:$C$844&amp;[1]TEAMS!$D$1:$D$844&amp;[1]TEAMS!$F$1:$F$844,[1]TEAMS!AS$1:AS$844,0,0)</f>
        <v>54</v>
      </c>
      <c r="AQ297" s="10" cm="1">
        <f t="array" ref="AQ297">_xlfn.XLOOKUP($C297&amp;$D297&amp;$F297,[1]TEAMS!$C$1:$C$844&amp;[1]TEAMS!$D$1:$D$844&amp;[1]TEAMS!$F$1:$F$844,[1]TEAMS!AT$1:AT$844,0,0)</f>
        <v>16.100000000000001</v>
      </c>
      <c r="AR297" s="10" cm="1">
        <f t="array" ref="AR297">_xlfn.XLOOKUP($C297&amp;$D297&amp;$F297,[1]TEAMS!$C$1:$C$844&amp;[1]TEAMS!$D$1:$D$844&amp;[1]TEAMS!$F$1:$F$844,[1]TEAMS!AU$1:AU$844,0,0)</f>
        <v>1.1000000000000001</v>
      </c>
      <c r="AS297" s="10" cm="1">
        <f t="array" ref="AS297">_xlfn.XLOOKUP($C297&amp;$D297&amp;$F297,[1]TEAMS!$C$1:$C$844&amp;[1]TEAMS!$D$1:$D$844&amp;[1]TEAMS!$F$1:$F$844,[1]TEAMS!AV$1:AV$844,0,0)</f>
        <v>5.7</v>
      </c>
      <c r="AT297" s="10" cm="1">
        <f t="array" ref="AT297">_xlfn.XLOOKUP($C297&amp;$D297&amp;$F297,[1]TEAMS!$C$1:$C$844&amp;[1]TEAMS!$D$1:$D$844&amp;[1]TEAMS!$F$1:$F$844,[1]TEAMS!AW$1:AW$844,0,0)</f>
        <v>9.3000000000000007</v>
      </c>
      <c r="AU297" s="10" cm="1">
        <f t="array" ref="AU297">_xlfn.XLOOKUP($C297&amp;$D297&amp;$F297,[1]TEAMS!$C$1:$C$844&amp;[1]TEAMS!$D$1:$D$844&amp;[1]TEAMS!$F$1:$F$844,[1]TEAMS!AX$1:AX$844,0,0)</f>
        <v>1.7311827956989247</v>
      </c>
      <c r="AV297" s="10" cm="1">
        <f t="array" ref="AV297">_xlfn.XLOOKUP($C297&amp;$D297&amp;$F297,[1]TEAMS!$C$1:$C$844&amp;[1]TEAMS!$D$1:$D$844&amp;[1]TEAMS!$F$1:$F$844,[1]TEAMS!AY$1:AY$844,0,0)</f>
        <v>6.8000000000000007</v>
      </c>
      <c r="AW297" s="7"/>
      <c r="AX297" s="7"/>
      <c r="BB297" s="1" t="s">
        <v>299</v>
      </c>
      <c r="BC297" s="1">
        <v>2005</v>
      </c>
      <c r="BD297" s="1" t="s">
        <v>178</v>
      </c>
      <c r="BE297" s="7" t="s">
        <v>180</v>
      </c>
      <c r="BH297">
        <v>14260641</v>
      </c>
    </row>
    <row r="298" spans="1:60" x14ac:dyDescent="0.2">
      <c r="A298" s="1" t="str">
        <f t="shared" si="28"/>
        <v>2005-SAS-Manu Ginóbili</v>
      </c>
      <c r="B298" s="1" t="s">
        <v>299</v>
      </c>
      <c r="C298" s="1">
        <v>2005</v>
      </c>
      <c r="D298" s="1" t="s">
        <v>178</v>
      </c>
      <c r="E298" s="1" t="str">
        <f t="shared" si="30"/>
        <v>2005-SAS</v>
      </c>
      <c r="F298" s="7" t="s">
        <v>182</v>
      </c>
      <c r="G298" s="7" cm="1">
        <f t="array" ref="G298">_xlfn.XLOOKUP($C298&amp;$D298&amp;$F298,[1]TEAMS!$C$1:$C$844&amp;[1]TEAMS!$D$1:$D$844&amp;[1]TEAMS!$F$1:$F$844,[1]TEAMS!G$1:G$844,"",0)</f>
        <v>20</v>
      </c>
      <c r="H298" s="7" t="str" cm="1">
        <f t="array" ref="H298">_xlfn.XLOOKUP($C298&amp;$D298&amp;$F298,[1]TEAMS!$C$1:$C$844&amp;[1]TEAMS!$D$1:$D$844&amp;[1]TEAMS!$F$1:$F$844,[1]TEAMS!H$1:H$844,"",0)</f>
        <v>SG</v>
      </c>
      <c r="I298" s="8" cm="1">
        <f t="array" ref="I298">_xlfn.XLOOKUP($C298&amp;$D298&amp;$F298,[1]TEAMS!$C$1:$C$844&amp;[1]TEAMS!$D$1:$D$844&amp;[1]TEAMS!$F$1:$F$844,[1]TEAMS!BG$1:BG$844,"",0)</f>
        <v>2.4299999999999997</v>
      </c>
      <c r="J298" s="9">
        <f t="shared" si="31"/>
        <v>2</v>
      </c>
      <c r="K298" s="7" cm="1">
        <f t="array" ref="K298">_xlfn.XLOOKUP($C298&amp;$D298&amp;$F298,[1]TEAMS!$C$1:$C$844&amp;[1]TEAMS!$D$1:$D$844&amp;[1]TEAMS!$F$1:$F$844,[1]TEAMS!J$1:J$844,"",0)</f>
        <v>78</v>
      </c>
      <c r="L298" s="7" cm="1">
        <f t="array" ref="L298">_xlfn.XLOOKUP($C298&amp;$D298&amp;$F298,[1]TEAMS!$C$1:$C$844&amp;[1]TEAMS!$D$1:$D$844&amp;[1]TEAMS!$F$1:$F$844,[1]TEAMS!L$1:L$844,"",0)</f>
        <v>205</v>
      </c>
      <c r="M298" s="10" cm="1">
        <f t="array" ref="M298">_xlfn.XLOOKUP($C298&amp;$D298&amp;$F298,[1]TEAMS!$C$1:$C$844&amp;[1]TEAMS!$D$1:$D$844&amp;[1]TEAMS!$F$1:$F$844,[1]TEAMS!N$1:N$844,"",0)</f>
        <v>23.685736387476311</v>
      </c>
      <c r="N298" s="7" cm="1">
        <f t="array" ref="N298">_xlfn.XLOOKUP($C298&amp;$D298&amp;$F298,[1]TEAMS!$C$1:$C$844&amp;[1]TEAMS!$D$1:$D$844&amp;[1]TEAMS!$F$1:$F$844,[1]TEAMS!O$1:O$844,"",0)</f>
        <v>81</v>
      </c>
      <c r="O298" s="11" cm="1">
        <f t="array" ref="O298">_xlfn.XLOOKUP($C298&amp;$D298&amp;$F298,[1]TEAMS!$C$1:$C$844&amp;[1]TEAMS!$D$1:$D$844&amp;[1]TEAMS!$F$1:$F$844,[1]TEAMS!P$1:P$844,"",0)</f>
        <v>1.0384615384615385</v>
      </c>
      <c r="P298" s="10" cm="1">
        <f t="array" ref="P298">_xlfn.XLOOKUP($C298&amp;$D298&amp;$F298,[1]TEAMS!$C$1:$C$844&amp;[1]TEAMS!$D$1:$D$844&amp;[1]TEAMS!$F$1:$F$844,[1]TEAMS!R$1:R$844,"",0)</f>
        <v>27.902777777777779</v>
      </c>
      <c r="Q298" s="7" t="str" cm="1">
        <f t="array" ref="Q298">_xlfn.XLOOKUP($C298&amp;$D298&amp;$F298,[1]TEAMS!$C$1:$C$844&amp;[1]TEAMS!$D$1:$D$844&amp;[1]TEAMS!$F$1:$F$844,[1]TEAMS!S$1:S$844,"",0)</f>
        <v>ar</v>
      </c>
      <c r="R298" s="7" t="str" cm="1">
        <f t="array" ref="R298">_xlfn.XLOOKUP($C298&amp;$D298&amp;$F298,[1]TEAMS!$C$1:$C$844&amp;[1]TEAMS!$D$1:$D$844&amp;[1]TEAMS!$F$1:$F$844,[1]TEAMS!T$1:T$844,"",0)</f>
        <v>Argentina</v>
      </c>
      <c r="S298" s="7" t="str" cm="1">
        <f t="array" ref="S298">_xlfn.XLOOKUP($C298&amp;$D298&amp;$F298,[1]TEAMS!$C$1:$C$844&amp;[1]TEAMS!$D$1:$D$844&amp;[1]TEAMS!$F$1:$F$844,[1]TEAMS!U$1:U$844,"",0)</f>
        <v>South America</v>
      </c>
      <c r="T298" s="7" t="str" cm="1">
        <f t="array" ref="T298">_xlfn.XLOOKUP($C298&amp;$D298&amp;$F298,[1]TEAMS!$C$1:$C$844&amp;[1]TEAMS!$D$1:$D$844&amp;[1]TEAMS!$F$1:$F$844,[1]TEAMS!V$1:V$844,"",0)</f>
        <v>Americas</v>
      </c>
      <c r="U298" s="7" cm="1">
        <f t="array" ref="U298">_xlfn.XLOOKUP($C298&amp;$D298&amp;$F298,[1]TEAMS!$C$1:$C$844&amp;[1]TEAMS!$D$1:$D$844&amp;[1]TEAMS!$F$1:$F$844,[1]TEAMS!W$1:W$844,"",0)</f>
        <v>2</v>
      </c>
      <c r="V298" s="7" t="str" cm="1">
        <f t="array" ref="V298">_xlfn.XLOOKUP($C298&amp;$D298&amp;$F298,[1]TEAMS!$C$1:$C$844&amp;[1]TEAMS!$D$1:$D$844&amp;[1]TEAMS!$F$1:$F$844,[1]TEAMS!Z$1:Z$844,"",0)</f>
        <v>INTERNATIONAL</v>
      </c>
      <c r="W298" s="7" t="str" cm="1">
        <f t="array" ref="W298">_xlfn.XLOOKUP($C298&amp;$D298&amp;$F298,[1]TEAMS!$C$1:$C$844&amp;[1]TEAMS!$D$1:$D$844&amp;[1]TEAMS!$F$1:$F$844,[1]TEAMS!X$1:X$844,"",0)</f>
        <v>INT'L</v>
      </c>
      <c r="X298" s="7" cm="1">
        <f t="array" ref="X298">_xlfn.XLOOKUP($C298&amp;$D298&amp;$F298,[1]TEAMS!$C$1:$C$844&amp;[1]TEAMS!$D$1:$D$844&amp;[1]TEAMS!$F$1:$F$844,[1]TEAMS!AF$1:AF$844,"",0)</f>
        <v>6603500</v>
      </c>
      <c r="Y298" s="8" cm="1">
        <f t="array" ref="Y298">_xlfn.XLOOKUP($C298&amp;$D298&amp;$F298,[1]TEAMS!$C$1:$C$844&amp;[1]TEAMS!$D$1:$D$844&amp;[1]TEAMS!$F$1:$F$844,[1]TEAMS!AG$1:AG$844,"",0)</f>
        <v>0.1390089866515376</v>
      </c>
      <c r="Z298" s="7" cm="1">
        <f t="array" ref="Z298">_xlfn.XLOOKUP($C298&amp;$D298&amp;$F298,[1]TEAMS!$C$1:$C$844&amp;[1]TEAMS!$D$1:$D$844&amp;[1]TEAMS!$F$1:$F$844,[1]TEAMS!AJ$1:AJ$844,"",0)</f>
        <v>2193</v>
      </c>
      <c r="AA298" s="7" cm="1">
        <f t="array" ref="AA298">_xlfn.XLOOKUP($C298&amp;$D298&amp;$F298,[1]TEAMS!$C$1:$C$844&amp;[1]TEAMS!$D$1:$D$844&amp;[1]TEAMS!$F$1:$F$844,[1]TEAMS!AR$1:AR$844,"",0)</f>
        <v>14</v>
      </c>
      <c r="AB298" s="8">
        <f t="shared" si="29"/>
        <v>1.5502145922746782</v>
      </c>
      <c r="AC298" s="7" cm="1">
        <f t="array" ref="AC298">_xlfn.XLOOKUP($C298&amp;$D298&amp;$F298,[1]TEAMS!$C$1:$C$844&amp;[1]TEAMS!$D$1:$D$844&amp;[1]TEAMS!$F$1:$F$844,[1]TEAMS!AL$1:AL$844,0,0)</f>
        <v>6.4</v>
      </c>
      <c r="AD298" s="7" cm="1">
        <f t="array" ref="AD298">_xlfn.XLOOKUP($C298&amp;$D298&amp;$F298,[1]TEAMS!$C$1:$C$844&amp;[1]TEAMS!$D$1:$D$844&amp;[1]TEAMS!$F$1:$F$844,[1]TEAMS!AM$1:AM$844,0,0)</f>
        <v>4.5999999999999996</v>
      </c>
      <c r="AE298" s="7" cm="1">
        <f t="array" ref="AE298">_xlfn.XLOOKUP($C298&amp;$D298&amp;$F298,[1]TEAMS!$C$1:$C$844&amp;[1]TEAMS!$D$1:$D$844&amp;[1]TEAMS!$F$1:$F$844,[1]TEAMS!AN$1:AN$844,0,0)</f>
        <v>11</v>
      </c>
      <c r="AF298" s="7"/>
      <c r="AG298" s="8">
        <f t="shared" si="32"/>
        <v>0.60031818181818186</v>
      </c>
      <c r="AH298" s="8" cm="1">
        <f t="array" ref="AH298">IF(OR($AE298="",$Z298=""),0,SUMPRODUCT(--($C$2:$C$528=$C298),--($D$2:$D$528=$D298),$Z$2:$Z$528,$AE$2:$AE$528)/SUMIFS($Z$2:$Z$528,$C$2:$C$528,$C298,$D$2:$D$528,$D298))</f>
        <v>6.2132037364301942</v>
      </c>
      <c r="AI298" s="7" cm="1">
        <f t="array" ref="AI298">_xlfn.XLOOKUP($C298&amp;$D298&amp;$F298,[1]TEAMS!$C$1:$C$844&amp;[1]TEAMS!$D$1:$D$844&amp;[1]TEAMS!$F$1:$F$844,[1]TEAMS!AO$1:AO$844,"",0)</f>
        <v>8.9</v>
      </c>
      <c r="AJ298" s="8">
        <f t="shared" si="33"/>
        <v>0.74196629213483145</v>
      </c>
      <c r="AK298" s="8" cm="1">
        <f t="array" ref="AK298">IF(OR($AI298="",$Z298=""),0,SUMPRODUCT(--($C$2:$C$528=$C298),--($D$2:$D$528=$D298),$Z$2:$Z$528,$AI$2:$AI$528)/SUMIFS($Z$2:$Z$528,$C$2:$C$528,$C298,$D$2:$D$528,$D298))</f>
        <v>1.9205655137591509</v>
      </c>
      <c r="AL298" s="7" t="str" cm="1">
        <f t="array" ref="AL298">_xlfn.XLOOKUP($C298&amp;$D298&amp;$F298,[1]TEAMS!$C$1:$C$844&amp;[1]TEAMS!$D$1:$D$844&amp;[1]TEAMS!$F$1:$F$844,[1]TEAMS!AP$1:AP$844,"",0)</f>
        <v/>
      </c>
      <c r="AM298" s="8" t="str">
        <f t="shared" si="34"/>
        <v/>
      </c>
      <c r="AN298" s="8" cm="1">
        <f t="array" ref="AN298">IF(OR($AL298="",$Z298=""),0,SUMPRODUCT(--($C$2:$C$528=$C298),--($D$2:$D$528=$D298),$Z$2:$Z$528,$AL$2:$AL$528)/SUMIFS($Z$2:$Z$528,$C$2:$C$528,$C298,$D$2:$D$528,$D298))</f>
        <v>0</v>
      </c>
      <c r="AO298" s="7" cm="1">
        <f t="array" ref="AO298">_xlfn.XLOOKUP($C298&amp;$D298&amp;$F298,[1]TEAMS!$C$1:$C$844&amp;[1]TEAMS!$D$1:$D$844&amp;[1]TEAMS!$F$1:$F$844,[1]TEAMS!AQ$1:AQ$844,0,0)</f>
        <v>24.3</v>
      </c>
      <c r="AP298" s="7" cm="1">
        <f t="array" ref="AP298">_xlfn.XLOOKUP($C298&amp;$D298&amp;$F298,[1]TEAMS!$C$1:$C$844&amp;[1]TEAMS!$D$1:$D$844&amp;[1]TEAMS!$F$1:$F$844,[1]TEAMS!AS$1:AS$844,0,0)</f>
        <v>60.9</v>
      </c>
      <c r="AQ298" s="10" cm="1">
        <f t="array" ref="AQ298">_xlfn.XLOOKUP($C298&amp;$D298&amp;$F298,[1]TEAMS!$C$1:$C$844&amp;[1]TEAMS!$D$1:$D$844&amp;[1]TEAMS!$F$1:$F$844,[1]TEAMS!AT$1:AT$844,0,0)</f>
        <v>23</v>
      </c>
      <c r="AR298" s="10" cm="1">
        <f t="array" ref="AR298">_xlfn.XLOOKUP($C298&amp;$D298&amp;$F298,[1]TEAMS!$C$1:$C$844&amp;[1]TEAMS!$D$1:$D$844&amp;[1]TEAMS!$F$1:$F$844,[1]TEAMS!AU$1:AU$844,0,0)</f>
        <v>2.9</v>
      </c>
      <c r="AS298" s="10" cm="1">
        <f t="array" ref="AS298">_xlfn.XLOOKUP($C298&amp;$D298&amp;$F298,[1]TEAMS!$C$1:$C$844&amp;[1]TEAMS!$D$1:$D$844&amp;[1]TEAMS!$F$1:$F$844,[1]TEAMS!AV$1:AV$844,0,0)</f>
        <v>0.9</v>
      </c>
      <c r="AT298" s="10" cm="1">
        <f t="array" ref="AT298">_xlfn.XLOOKUP($C298&amp;$D298&amp;$F298,[1]TEAMS!$C$1:$C$844&amp;[1]TEAMS!$D$1:$D$844&amp;[1]TEAMS!$F$1:$F$844,[1]TEAMS!AW$1:AW$844,0,0)</f>
        <v>15</v>
      </c>
      <c r="AU298" s="10" cm="1">
        <f t="array" ref="AU298">_xlfn.XLOOKUP($C298&amp;$D298&amp;$F298,[1]TEAMS!$C$1:$C$844&amp;[1]TEAMS!$D$1:$D$844&amp;[1]TEAMS!$F$1:$F$844,[1]TEAMS!AX$1:AX$844,0,0)</f>
        <v>1.5333333333333334</v>
      </c>
      <c r="AV298" s="10" cm="1">
        <f t="array" ref="AV298">_xlfn.XLOOKUP($C298&amp;$D298&amp;$F298,[1]TEAMS!$C$1:$C$844&amp;[1]TEAMS!$D$1:$D$844&amp;[1]TEAMS!$F$1:$F$844,[1]TEAMS!AY$1:AY$844,0,0)</f>
        <v>3.8</v>
      </c>
      <c r="AW298" s="7"/>
      <c r="AX298" s="7"/>
      <c r="BB298" s="1" t="s">
        <v>299</v>
      </c>
      <c r="BC298" s="1">
        <v>2005</v>
      </c>
      <c r="BD298" s="1" t="s">
        <v>178</v>
      </c>
      <c r="BE298" s="7" t="s">
        <v>182</v>
      </c>
      <c r="BH298">
        <v>6603500</v>
      </c>
    </row>
    <row r="299" spans="1:60" x14ac:dyDescent="0.2">
      <c r="A299" s="1" t="str">
        <f t="shared" si="28"/>
        <v>2005-SAS-Rasho Nesterović</v>
      </c>
      <c r="B299" s="1" t="s">
        <v>299</v>
      </c>
      <c r="C299" s="1">
        <v>2005</v>
      </c>
      <c r="D299" s="1" t="s">
        <v>178</v>
      </c>
      <c r="E299" s="1" t="str">
        <f t="shared" si="30"/>
        <v>2005-SAS</v>
      </c>
      <c r="F299" s="7" t="s">
        <v>300</v>
      </c>
      <c r="G299" s="7" cm="1">
        <f t="array" ref="G299">_xlfn.XLOOKUP($C299&amp;$D299&amp;$F299,[1]TEAMS!$C$1:$C$844&amp;[1]TEAMS!$D$1:$D$844&amp;[1]TEAMS!$F$1:$F$844,[1]TEAMS!G$1:G$844,"",0)</f>
        <v>8</v>
      </c>
      <c r="H299" s="7" t="str" cm="1">
        <f t="array" ref="H299">_xlfn.XLOOKUP($C299&amp;$D299&amp;$F299,[1]TEAMS!$C$1:$C$844&amp;[1]TEAMS!$D$1:$D$844&amp;[1]TEAMS!$F$1:$F$844,[1]TEAMS!H$1:H$844,"",0)</f>
        <v>C</v>
      </c>
      <c r="I299" s="8" cm="1">
        <f t="array" ref="I299">_xlfn.XLOOKUP($C299&amp;$D299&amp;$F299,[1]TEAMS!$C$1:$C$844&amp;[1]TEAMS!$D$1:$D$844&amp;[1]TEAMS!$F$1:$F$844,[1]TEAMS!BG$1:BG$844,"",0)</f>
        <v>5</v>
      </c>
      <c r="J299" s="9">
        <f t="shared" si="31"/>
        <v>5</v>
      </c>
      <c r="K299" s="7" cm="1">
        <f t="array" ref="K299">_xlfn.XLOOKUP($C299&amp;$D299&amp;$F299,[1]TEAMS!$C$1:$C$844&amp;[1]TEAMS!$D$1:$D$844&amp;[1]TEAMS!$F$1:$F$844,[1]TEAMS!J$1:J$844,"",0)</f>
        <v>85</v>
      </c>
      <c r="L299" s="7" cm="1">
        <f t="array" ref="L299">_xlfn.XLOOKUP($C299&amp;$D299&amp;$F299,[1]TEAMS!$C$1:$C$844&amp;[1]TEAMS!$D$1:$D$844&amp;[1]TEAMS!$F$1:$F$844,[1]TEAMS!L$1:L$844,"",0)</f>
        <v>248</v>
      </c>
      <c r="M299" s="10" cm="1">
        <f t="array" ref="M299">_xlfn.XLOOKUP($C299&amp;$D299&amp;$F299,[1]TEAMS!$C$1:$C$844&amp;[1]TEAMS!$D$1:$D$844&amp;[1]TEAMS!$F$1:$F$844,[1]TEAMS!N$1:N$844,"",0)</f>
        <v>24.128818975433305</v>
      </c>
      <c r="N299" s="7" cm="1">
        <f t="array" ref="N299">_xlfn.XLOOKUP($C299&amp;$D299&amp;$F299,[1]TEAMS!$C$1:$C$844&amp;[1]TEAMS!$D$1:$D$844&amp;[1]TEAMS!$F$1:$F$844,[1]TEAMS!O$1:O$844,"",0)</f>
        <v>89</v>
      </c>
      <c r="O299" s="11" cm="1">
        <f t="array" ref="O299">_xlfn.XLOOKUP($C299&amp;$D299&amp;$F299,[1]TEAMS!$C$1:$C$844&amp;[1]TEAMS!$D$1:$D$844&amp;[1]TEAMS!$F$1:$F$844,[1]TEAMS!P$1:P$844,"",0)</f>
        <v>1.0470588235294118</v>
      </c>
      <c r="P299" s="10" cm="1">
        <f t="array" ref="P299">_xlfn.XLOOKUP($C299&amp;$D299&amp;$F299,[1]TEAMS!$C$1:$C$844&amp;[1]TEAMS!$D$1:$D$844&amp;[1]TEAMS!$F$1:$F$844,[1]TEAMS!R$1:R$844,"",0)</f>
        <v>29.06388888888889</v>
      </c>
      <c r="Q299" s="7" t="str" cm="1">
        <f t="array" ref="Q299">_xlfn.XLOOKUP($C299&amp;$D299&amp;$F299,[1]TEAMS!$C$1:$C$844&amp;[1]TEAMS!$D$1:$D$844&amp;[1]TEAMS!$F$1:$F$844,[1]TEAMS!S$1:S$844,"",0)</f>
        <v>si</v>
      </c>
      <c r="R299" s="7" t="str" cm="1">
        <f t="array" ref="R299">_xlfn.XLOOKUP($C299&amp;$D299&amp;$F299,[1]TEAMS!$C$1:$C$844&amp;[1]TEAMS!$D$1:$D$844&amp;[1]TEAMS!$F$1:$F$844,[1]TEAMS!T$1:T$844,"",0)</f>
        <v>Slovenia</v>
      </c>
      <c r="S299" s="7" t="str" cm="1">
        <f t="array" ref="S299">_xlfn.XLOOKUP($C299&amp;$D299&amp;$F299,[1]TEAMS!$C$1:$C$844&amp;[1]TEAMS!$D$1:$D$844&amp;[1]TEAMS!$F$1:$F$844,[1]TEAMS!U$1:U$844,"",0)</f>
        <v>Europe</v>
      </c>
      <c r="T299" s="7" t="str" cm="1">
        <f t="array" ref="T299">_xlfn.XLOOKUP($C299&amp;$D299&amp;$F299,[1]TEAMS!$C$1:$C$844&amp;[1]TEAMS!$D$1:$D$844&amp;[1]TEAMS!$F$1:$F$844,[1]TEAMS!V$1:V$844,"",0)</f>
        <v>Eurasia</v>
      </c>
      <c r="U299" s="7" cm="1">
        <f t="array" ref="U299">_xlfn.XLOOKUP($C299&amp;$D299&amp;$F299,[1]TEAMS!$C$1:$C$844&amp;[1]TEAMS!$D$1:$D$844&amp;[1]TEAMS!$F$1:$F$844,[1]TEAMS!W$1:W$844,"",0)</f>
        <v>6</v>
      </c>
      <c r="V299" s="7" t="str" cm="1">
        <f t="array" ref="V299">_xlfn.XLOOKUP($C299&amp;$D299&amp;$F299,[1]TEAMS!$C$1:$C$844&amp;[1]TEAMS!$D$1:$D$844&amp;[1]TEAMS!$F$1:$F$844,[1]TEAMS!Z$1:Z$844,"",0)</f>
        <v>INTERNATIONAL</v>
      </c>
      <c r="W299" s="7" t="str" cm="1">
        <f t="array" ref="W299">_xlfn.XLOOKUP($C299&amp;$D299&amp;$F299,[1]TEAMS!$C$1:$C$844&amp;[1]TEAMS!$D$1:$D$844&amp;[1]TEAMS!$F$1:$F$844,[1]TEAMS!X$1:X$844,"",0)</f>
        <v>INT'L</v>
      </c>
      <c r="X299" s="7" cm="1">
        <f t="array" ref="X299">_xlfn.XLOOKUP($C299&amp;$D299&amp;$F299,[1]TEAMS!$C$1:$C$844&amp;[1]TEAMS!$D$1:$D$844&amp;[1]TEAMS!$F$1:$F$844,[1]TEAMS!AF$1:AF$844,"",0)</f>
        <v>6160000</v>
      </c>
      <c r="Y299" s="8" cm="1">
        <f t="array" ref="Y299">_xlfn.XLOOKUP($C299&amp;$D299&amp;$F299,[1]TEAMS!$C$1:$C$844&amp;[1]TEAMS!$D$1:$D$844&amp;[1]TEAMS!$F$1:$F$844,[1]TEAMS!AG$1:AG$844,"",0)</f>
        <v>0.12967295491382927</v>
      </c>
      <c r="Z299" s="7" cm="1">
        <f t="array" ref="Z299">_xlfn.XLOOKUP($C299&amp;$D299&amp;$F299,[1]TEAMS!$C$1:$C$844&amp;[1]TEAMS!$D$1:$D$844&amp;[1]TEAMS!$F$1:$F$844,[1]TEAMS!AJ$1:AJ$844,"",0)</f>
        <v>1785</v>
      </c>
      <c r="AA299" s="7" cm="1">
        <f t="array" ref="AA299">_xlfn.XLOOKUP($C299&amp;$D299&amp;$F299,[1]TEAMS!$C$1:$C$844&amp;[1]TEAMS!$D$1:$D$844&amp;[1]TEAMS!$F$1:$F$844,[1]TEAMS!AR$1:AR$844,"",0)</f>
        <v>11</v>
      </c>
      <c r="AB299" s="8">
        <f t="shared" si="29"/>
        <v>0.99141630901287559</v>
      </c>
      <c r="AC299" s="7" cm="1">
        <f t="array" ref="AC299">_xlfn.XLOOKUP($C299&amp;$D299&amp;$F299,[1]TEAMS!$C$1:$C$844&amp;[1]TEAMS!$D$1:$D$844&amp;[1]TEAMS!$F$1:$F$844,[1]TEAMS!AL$1:AL$844,0,0)</f>
        <v>0.5</v>
      </c>
      <c r="AD299" s="7" cm="1">
        <f t="array" ref="AD299">_xlfn.XLOOKUP($C299&amp;$D299&amp;$F299,[1]TEAMS!$C$1:$C$844&amp;[1]TEAMS!$D$1:$D$844&amp;[1]TEAMS!$F$1:$F$844,[1]TEAMS!AM$1:AM$844,0,0)</f>
        <v>3.8</v>
      </c>
      <c r="AE299" s="7" cm="1">
        <f t="array" ref="AE299">_xlfn.XLOOKUP($C299&amp;$D299&amp;$F299,[1]TEAMS!$C$1:$C$844&amp;[1]TEAMS!$D$1:$D$844&amp;[1]TEAMS!$F$1:$F$844,[1]TEAMS!AN$1:AN$844,0,0)</f>
        <v>4.2</v>
      </c>
      <c r="AF299" s="7"/>
      <c r="AG299" s="8">
        <f t="shared" si="32"/>
        <v>1.4666666666666666</v>
      </c>
      <c r="AH299" s="8" cm="1">
        <f t="array" ref="AH299">IF(OR($AE299="",$Z299=""),0,SUMPRODUCT(--($C$2:$C$528=$C299),--($D$2:$D$528=$D299),$Z$2:$Z$528,$AE$2:$AE$528)/SUMIFS($Z$2:$Z$528,$C$2:$C$528,$C299,$D$2:$D$528,$D299))</f>
        <v>6.2132037364301942</v>
      </c>
      <c r="AI299" s="7" cm="1">
        <f t="array" ref="AI299">_xlfn.XLOOKUP($C299&amp;$D299&amp;$F299,[1]TEAMS!$C$1:$C$844&amp;[1]TEAMS!$D$1:$D$844&amp;[1]TEAMS!$F$1:$F$844,[1]TEAMS!AO$1:AO$844,"",0)</f>
        <v>1.4</v>
      </c>
      <c r="AJ299" s="8">
        <f t="shared" si="33"/>
        <v>4.4000000000000004</v>
      </c>
      <c r="AK299" s="8" cm="1">
        <f t="array" ref="AK299">IF(OR($AI299="",$Z299=""),0,SUMPRODUCT(--($C$2:$C$528=$C299),--($D$2:$D$528=$D299),$Z$2:$Z$528,$AI$2:$AI$528)/SUMIFS($Z$2:$Z$528,$C$2:$C$528,$C299,$D$2:$D$528,$D299))</f>
        <v>1.9205655137591509</v>
      </c>
      <c r="AL299" s="7" t="str" cm="1">
        <f t="array" ref="AL299">_xlfn.XLOOKUP($C299&amp;$D299&amp;$F299,[1]TEAMS!$C$1:$C$844&amp;[1]TEAMS!$D$1:$D$844&amp;[1]TEAMS!$F$1:$F$844,[1]TEAMS!AP$1:AP$844,"",0)</f>
        <v/>
      </c>
      <c r="AM299" s="8" t="str">
        <f t="shared" si="34"/>
        <v/>
      </c>
      <c r="AN299" s="8" cm="1">
        <f t="array" ref="AN299">IF(OR($AL299="",$Z299=""),0,SUMPRODUCT(--($C$2:$C$528=$C299),--($D$2:$D$528=$D299),$Z$2:$Z$528,$AL$2:$AL$528)/SUMIFS($Z$2:$Z$528,$C$2:$C$528,$C299,$D$2:$D$528,$D299))</f>
        <v>0</v>
      </c>
      <c r="AO299" s="7" cm="1">
        <f t="array" ref="AO299">_xlfn.XLOOKUP($C299&amp;$D299&amp;$F299,[1]TEAMS!$C$1:$C$844&amp;[1]TEAMS!$D$1:$D$844&amp;[1]TEAMS!$F$1:$F$844,[1]TEAMS!AQ$1:AQ$844,0,0)</f>
        <v>13.5</v>
      </c>
      <c r="AP299" s="7" cm="1">
        <f t="array" ref="AP299">_xlfn.XLOOKUP($C299&amp;$D299&amp;$F299,[1]TEAMS!$C$1:$C$844&amp;[1]TEAMS!$D$1:$D$844&amp;[1]TEAMS!$F$1:$F$844,[1]TEAMS!AS$1:AS$844,0,0)</f>
        <v>46.300000000000004</v>
      </c>
      <c r="AQ299" s="10" cm="1">
        <f t="array" ref="AQ299">_xlfn.XLOOKUP($C299&amp;$D299&amp;$F299,[1]TEAMS!$C$1:$C$844&amp;[1]TEAMS!$D$1:$D$844&amp;[1]TEAMS!$F$1:$F$844,[1]TEAMS!AT$1:AT$844,0,0)</f>
        <v>6.3</v>
      </c>
      <c r="AR299" s="10" cm="1">
        <f t="array" ref="AR299">_xlfn.XLOOKUP($C299&amp;$D299&amp;$F299,[1]TEAMS!$C$1:$C$844&amp;[1]TEAMS!$D$1:$D$844&amp;[1]TEAMS!$F$1:$F$844,[1]TEAMS!AU$1:AU$844,0,0)</f>
        <v>0.9</v>
      </c>
      <c r="AS299" s="10" cm="1">
        <f t="array" ref="AS299">_xlfn.XLOOKUP($C299&amp;$D299&amp;$F299,[1]TEAMS!$C$1:$C$844&amp;[1]TEAMS!$D$1:$D$844&amp;[1]TEAMS!$F$1:$F$844,[1]TEAMS!AV$1:AV$844,0,0)</f>
        <v>4.7</v>
      </c>
      <c r="AT299" s="10" cm="1">
        <f t="array" ref="AT299">_xlfn.XLOOKUP($C299&amp;$D299&amp;$F299,[1]TEAMS!$C$1:$C$844&amp;[1]TEAMS!$D$1:$D$844&amp;[1]TEAMS!$F$1:$F$844,[1]TEAMS!AW$1:AW$844,0,0)</f>
        <v>14.1</v>
      </c>
      <c r="AU299" s="10" cm="1">
        <f t="array" ref="AU299">_xlfn.XLOOKUP($C299&amp;$D299&amp;$F299,[1]TEAMS!$C$1:$C$844&amp;[1]TEAMS!$D$1:$D$844&amp;[1]TEAMS!$F$1:$F$844,[1]TEAMS!AX$1:AX$844,0,0)</f>
        <v>0.44680851063829785</v>
      </c>
      <c r="AV299" s="10" cm="1">
        <f t="array" ref="AV299">_xlfn.XLOOKUP($C299&amp;$D299&amp;$F299,[1]TEAMS!$C$1:$C$844&amp;[1]TEAMS!$D$1:$D$844&amp;[1]TEAMS!$F$1:$F$844,[1]TEAMS!AY$1:AY$844,0,0)</f>
        <v>5.6000000000000005</v>
      </c>
      <c r="AW299" s="7"/>
      <c r="AX299" s="7"/>
      <c r="BB299" s="1" t="s">
        <v>299</v>
      </c>
      <c r="BC299" s="1">
        <v>2005</v>
      </c>
      <c r="BD299" s="1" t="s">
        <v>178</v>
      </c>
      <c r="BE299" s="7" t="s">
        <v>300</v>
      </c>
      <c r="BH299">
        <v>6160000</v>
      </c>
    </row>
    <row r="300" spans="1:60" x14ac:dyDescent="0.2">
      <c r="A300" s="1" t="str">
        <f t="shared" si="28"/>
        <v>2005-SAS-Malik Rose</v>
      </c>
      <c r="B300" s="1" t="s">
        <v>299</v>
      </c>
      <c r="C300" s="1">
        <v>2005</v>
      </c>
      <c r="D300" s="1" t="s">
        <v>178</v>
      </c>
      <c r="E300" s="1" t="str">
        <f t="shared" si="30"/>
        <v>2005-SAS</v>
      </c>
      <c r="F300" s="7" t="s">
        <v>301</v>
      </c>
      <c r="G300" s="7" cm="1">
        <f t="array" ref="G300">_xlfn.XLOOKUP($C300&amp;$D300&amp;$F300,[1]TEAMS!$C$1:$C$844&amp;[1]TEAMS!$D$1:$D$844&amp;[1]TEAMS!$F$1:$F$844,[1]TEAMS!G$1:G$844,"",0)</f>
        <v>31</v>
      </c>
      <c r="H300" s="7" t="str" cm="1">
        <f t="array" ref="H300">_xlfn.XLOOKUP($C300&amp;$D300&amp;$F300,[1]TEAMS!$C$1:$C$844&amp;[1]TEAMS!$D$1:$D$844&amp;[1]TEAMS!$F$1:$F$844,[1]TEAMS!H$1:H$844,"",0)</f>
        <v>PF</v>
      </c>
      <c r="I300" s="8" cm="1">
        <f t="array" ref="I300">_xlfn.XLOOKUP($C300&amp;$D300&amp;$F300,[1]TEAMS!$C$1:$C$844&amp;[1]TEAMS!$D$1:$D$844&amp;[1]TEAMS!$F$1:$F$844,[1]TEAMS!BG$1:BG$844,"",0)</f>
        <v>4.01</v>
      </c>
      <c r="J300" s="9">
        <f t="shared" si="31"/>
        <v>4</v>
      </c>
      <c r="K300" s="7" cm="1">
        <f t="array" ref="K300">_xlfn.XLOOKUP($C300&amp;$D300&amp;$F300,[1]TEAMS!$C$1:$C$844&amp;[1]TEAMS!$D$1:$D$844&amp;[1]TEAMS!$F$1:$F$844,[1]TEAMS!J$1:J$844,"",0)</f>
        <v>79</v>
      </c>
      <c r="L300" s="7" cm="1">
        <f t="array" ref="L300">_xlfn.XLOOKUP($C300&amp;$D300&amp;$F300,[1]TEAMS!$C$1:$C$844&amp;[1]TEAMS!$D$1:$D$844&amp;[1]TEAMS!$F$1:$F$844,[1]TEAMS!L$1:L$844,"",0)</f>
        <v>250</v>
      </c>
      <c r="M300" s="10" cm="1">
        <f t="array" ref="M300">_xlfn.XLOOKUP($C300&amp;$D300&amp;$F300,[1]TEAMS!$C$1:$C$844&amp;[1]TEAMS!$D$1:$D$844&amp;[1]TEAMS!$F$1:$F$844,[1]TEAMS!N$1:N$844,"",0)</f>
        <v>28.158405700580715</v>
      </c>
      <c r="N300" s="7" cm="1">
        <f t="array" ref="N300">_xlfn.XLOOKUP($C300&amp;$D300&amp;$F300,[1]TEAMS!$C$1:$C$844&amp;[1]TEAMS!$D$1:$D$844&amp;[1]TEAMS!$F$1:$F$844,[1]TEAMS!O$1:O$844,"",0)</f>
        <v>83</v>
      </c>
      <c r="O300" s="11" cm="1">
        <f t="array" ref="O300">_xlfn.XLOOKUP($C300&amp;$D300&amp;$F300,[1]TEAMS!$C$1:$C$844&amp;[1]TEAMS!$D$1:$D$844&amp;[1]TEAMS!$F$1:$F$844,[1]TEAMS!P$1:P$844,"",0)</f>
        <v>1.0506329113924051</v>
      </c>
      <c r="P300" s="10" cm="1">
        <f t="array" ref="P300">_xlfn.XLOOKUP($C300&amp;$D300&amp;$F300,[1]TEAMS!$C$1:$C$844&amp;[1]TEAMS!$D$1:$D$844&amp;[1]TEAMS!$F$1:$F$844,[1]TEAMS!R$1:R$844,"",0)</f>
        <v>30.583333333333332</v>
      </c>
      <c r="Q300" s="7" t="str" cm="1">
        <f t="array" ref="Q300">_xlfn.XLOOKUP($C300&amp;$D300&amp;$F300,[1]TEAMS!$C$1:$C$844&amp;[1]TEAMS!$D$1:$D$844&amp;[1]TEAMS!$F$1:$F$844,[1]TEAMS!S$1:S$844,"",0)</f>
        <v>us</v>
      </c>
      <c r="R300" s="7" t="str" cm="1">
        <f t="array" ref="R300">_xlfn.XLOOKUP($C300&amp;$D300&amp;$F300,[1]TEAMS!$C$1:$C$844&amp;[1]TEAMS!$D$1:$D$844&amp;[1]TEAMS!$F$1:$F$844,[1]TEAMS!T$1:T$844,"",0)</f>
        <v>United States</v>
      </c>
      <c r="S300" s="7" t="str" cm="1">
        <f t="array" ref="S300">_xlfn.XLOOKUP($C300&amp;$D300&amp;$F300,[1]TEAMS!$C$1:$C$844&amp;[1]TEAMS!$D$1:$D$844&amp;[1]TEAMS!$F$1:$F$844,[1]TEAMS!U$1:U$844,"",0)</f>
        <v>North America</v>
      </c>
      <c r="T300" s="7" t="str" cm="1">
        <f t="array" ref="T300">_xlfn.XLOOKUP($C300&amp;$D300&amp;$F300,[1]TEAMS!$C$1:$C$844&amp;[1]TEAMS!$D$1:$D$844&amp;[1]TEAMS!$F$1:$F$844,[1]TEAMS!V$1:V$844,"",0)</f>
        <v>Americas</v>
      </c>
      <c r="U300" s="7" cm="1">
        <f t="array" ref="U300">_xlfn.XLOOKUP($C300&amp;$D300&amp;$F300,[1]TEAMS!$C$1:$C$844&amp;[1]TEAMS!$D$1:$D$844&amp;[1]TEAMS!$F$1:$F$844,[1]TEAMS!W$1:W$844,"",0)</f>
        <v>8</v>
      </c>
      <c r="V300" s="7" t="str" cm="1">
        <f t="array" ref="V300">_xlfn.XLOOKUP($C300&amp;$D300&amp;$F300,[1]TEAMS!$C$1:$C$844&amp;[1]TEAMS!$D$1:$D$844&amp;[1]TEAMS!$F$1:$F$844,[1]TEAMS!Z$1:Z$844,"",0)</f>
        <v>Drexel</v>
      </c>
      <c r="W300" s="7" t="str" cm="1">
        <f t="array" ref="W300">_xlfn.XLOOKUP($C300&amp;$D300&amp;$F300,[1]TEAMS!$C$1:$C$844&amp;[1]TEAMS!$D$1:$D$844&amp;[1]TEAMS!$F$1:$F$844,[1]TEAMS!X$1:X$844,"",0)</f>
        <v>COLONIAL</v>
      </c>
      <c r="X300" s="7" cm="1">
        <f t="array" ref="X300">_xlfn.XLOOKUP($C300&amp;$D300&amp;$F300,[1]TEAMS!$C$1:$C$844&amp;[1]TEAMS!$D$1:$D$844&amp;[1]TEAMS!$F$1:$F$844,[1]TEAMS!AF$1:AF$844,"",0)</f>
        <v>5462500</v>
      </c>
      <c r="Y300" s="8" cm="1">
        <f t="array" ref="Y300">_xlfn.XLOOKUP($C300&amp;$D300&amp;$F300,[1]TEAMS!$C$1:$C$844&amp;[1]TEAMS!$D$1:$D$844&amp;[1]TEAMS!$F$1:$F$844,[1]TEAMS!AG$1:AG$844,"",0)</f>
        <v>0.1149900188663624</v>
      </c>
      <c r="Z300" s="7" cm="1">
        <f t="array" ref="Z300">_xlfn.XLOOKUP($C300&amp;$D300&amp;$F300,[1]TEAMS!$C$1:$C$844&amp;[1]TEAMS!$D$1:$D$844&amp;[1]TEAMS!$F$1:$F$844,[1]TEAMS!AJ$1:AJ$844,"",0)</f>
        <v>862</v>
      </c>
      <c r="AA300" s="7" t="str" cm="1">
        <f t="array" ref="AA300">_xlfn.XLOOKUP($C300&amp;$D300&amp;$F300,[1]TEAMS!$C$1:$C$844&amp;[1]TEAMS!$D$1:$D$844&amp;[1]TEAMS!$F$1:$F$844,[1]TEAMS!AR$1:AR$844,"",0)</f>
        <v/>
      </c>
      <c r="AB300" s="8">
        <f t="shared" si="29"/>
        <v>0</v>
      </c>
      <c r="AC300" s="7" cm="1">
        <f t="array" ref="AC300">_xlfn.XLOOKUP($C300&amp;$D300&amp;$F300,[1]TEAMS!$C$1:$C$844&amp;[1]TEAMS!$D$1:$D$844&amp;[1]TEAMS!$F$1:$F$844,[1]TEAMS!AL$1:AL$844,0,0)</f>
        <v>0.6</v>
      </c>
      <c r="AD300" s="7" cm="1">
        <f t="array" ref="AD300">_xlfn.XLOOKUP($C300&amp;$D300&amp;$F300,[1]TEAMS!$C$1:$C$844&amp;[1]TEAMS!$D$1:$D$844&amp;[1]TEAMS!$F$1:$F$844,[1]TEAMS!AM$1:AM$844,0,0)</f>
        <v>1.7</v>
      </c>
      <c r="AE300" s="7" cm="1">
        <f t="array" ref="AE300">_xlfn.XLOOKUP($C300&amp;$D300&amp;$F300,[1]TEAMS!$C$1:$C$844&amp;[1]TEAMS!$D$1:$D$844&amp;[1]TEAMS!$F$1:$F$844,[1]TEAMS!AN$1:AN$844,0,0)</f>
        <v>2.2999999999999998</v>
      </c>
      <c r="AF300" s="7"/>
      <c r="AG300" s="8">
        <f t="shared" si="32"/>
        <v>2.3750000000000004</v>
      </c>
      <c r="AH300" s="8" cm="1">
        <f t="array" ref="AH300">IF(OR($AE300="",$Z300=""),0,SUMPRODUCT(--($C$2:$C$528=$C300),--($D$2:$D$528=$D300),$Z$2:$Z$528,$AE$2:$AE$528)/SUMIFS($Z$2:$Z$528,$C$2:$C$528,$C300,$D$2:$D$528,$D300))</f>
        <v>6.2132037364301942</v>
      </c>
      <c r="AI300" s="7" cm="1">
        <f t="array" ref="AI300">_xlfn.XLOOKUP($C300&amp;$D300&amp;$F300,[1]TEAMS!$C$1:$C$844&amp;[1]TEAMS!$D$1:$D$844&amp;[1]TEAMS!$F$1:$F$844,[1]TEAMS!AO$1:AO$844,"",0)</f>
        <v>-6.5</v>
      </c>
      <c r="AJ300" s="8">
        <f t="shared" si="33"/>
        <v>-0.8403846153846154</v>
      </c>
      <c r="AK300" s="8" cm="1">
        <f t="array" ref="AK300">IF(OR($AI300="",$Z300=""),0,SUMPRODUCT(--($C$2:$C$528=$C300),--($D$2:$D$528=$D300),$Z$2:$Z$528,$AI$2:$AI$528)/SUMIFS($Z$2:$Z$528,$C$2:$C$528,$C300,$D$2:$D$528,$D300))</f>
        <v>1.9205655137591509</v>
      </c>
      <c r="AL300" s="7" t="str" cm="1">
        <f t="array" ref="AL300">_xlfn.XLOOKUP($C300&amp;$D300&amp;$F300,[1]TEAMS!$C$1:$C$844&amp;[1]TEAMS!$D$1:$D$844&amp;[1]TEAMS!$F$1:$F$844,[1]TEAMS!AP$1:AP$844,"",0)</f>
        <v/>
      </c>
      <c r="AM300" s="8" t="str">
        <f t="shared" si="34"/>
        <v/>
      </c>
      <c r="AN300" s="8" cm="1">
        <f t="array" ref="AN300">IF(OR($AL300="",$Z300=""),0,SUMPRODUCT(--($C$2:$C$528=$C300),--($D$2:$D$528=$D300),$Z$2:$Z$528,$AL$2:$AL$528)/SUMIFS($Z$2:$Z$528,$C$2:$C$528,$C300,$D$2:$D$528,$D300))</f>
        <v>0</v>
      </c>
      <c r="AO300" s="7" cm="1">
        <f t="array" ref="AO300">_xlfn.XLOOKUP($C300&amp;$D300&amp;$F300,[1]TEAMS!$C$1:$C$844&amp;[1]TEAMS!$D$1:$D$844&amp;[1]TEAMS!$F$1:$F$844,[1]TEAMS!AQ$1:AQ$844,0,0)</f>
        <v>19.8</v>
      </c>
      <c r="AP300" s="7" cm="1">
        <f t="array" ref="AP300">_xlfn.XLOOKUP($C300&amp;$D300&amp;$F300,[1]TEAMS!$C$1:$C$844&amp;[1]TEAMS!$D$1:$D$844&amp;[1]TEAMS!$F$1:$F$844,[1]TEAMS!AS$1:AS$844,0,0)</f>
        <v>51</v>
      </c>
      <c r="AQ300" s="10" cm="1">
        <f t="array" ref="AQ300">_xlfn.XLOOKUP($C300&amp;$D300&amp;$F300,[1]TEAMS!$C$1:$C$844&amp;[1]TEAMS!$D$1:$D$844&amp;[1]TEAMS!$F$1:$F$844,[1]TEAMS!AT$1:AT$844,0,0)</f>
        <v>8</v>
      </c>
      <c r="AR300" s="10" cm="1">
        <f t="array" ref="AR300">_xlfn.XLOOKUP($C300&amp;$D300&amp;$F300,[1]TEAMS!$C$1:$C$844&amp;[1]TEAMS!$D$1:$D$844&amp;[1]TEAMS!$F$1:$F$844,[1]TEAMS!AU$1:AU$844,0,0)</f>
        <v>1.9</v>
      </c>
      <c r="AS300" s="10" cm="1">
        <f t="array" ref="AS300">_xlfn.XLOOKUP($C300&amp;$D300&amp;$F300,[1]TEAMS!$C$1:$C$844&amp;[1]TEAMS!$D$1:$D$844&amp;[1]TEAMS!$F$1:$F$844,[1]TEAMS!AV$1:AV$844,0,0)</f>
        <v>0.8</v>
      </c>
      <c r="AT300" s="10" cm="1">
        <f t="array" ref="AT300">_xlfn.XLOOKUP($C300&amp;$D300&amp;$F300,[1]TEAMS!$C$1:$C$844&amp;[1]TEAMS!$D$1:$D$844&amp;[1]TEAMS!$F$1:$F$844,[1]TEAMS!AW$1:AW$844,0,0)</f>
        <v>15.3</v>
      </c>
      <c r="AU300" s="10" cm="1">
        <f t="array" ref="AU300">_xlfn.XLOOKUP($C300&amp;$D300&amp;$F300,[1]TEAMS!$C$1:$C$844&amp;[1]TEAMS!$D$1:$D$844&amp;[1]TEAMS!$F$1:$F$844,[1]TEAMS!AX$1:AX$844,0,0)</f>
        <v>0.52287581699346408</v>
      </c>
      <c r="AV300" s="10" cm="1">
        <f t="array" ref="AV300">_xlfn.XLOOKUP($C300&amp;$D300&amp;$F300,[1]TEAMS!$C$1:$C$844&amp;[1]TEAMS!$D$1:$D$844&amp;[1]TEAMS!$F$1:$F$844,[1]TEAMS!AY$1:AY$844,0,0)</f>
        <v>2.7</v>
      </c>
      <c r="AW300" s="7"/>
      <c r="AX300" s="7"/>
      <c r="BB300" s="1" t="s">
        <v>299</v>
      </c>
      <c r="BC300" s="1">
        <v>2005</v>
      </c>
      <c r="BD300" s="1" t="s">
        <v>178</v>
      </c>
      <c r="BE300" s="7" t="s">
        <v>301</v>
      </c>
      <c r="BH300">
        <v>5462500</v>
      </c>
    </row>
    <row r="301" spans="1:60" x14ac:dyDescent="0.2">
      <c r="A301" s="1" t="str">
        <f t="shared" si="28"/>
        <v>2005-SAS-Brent Barry</v>
      </c>
      <c r="B301" s="1" t="s">
        <v>299</v>
      </c>
      <c r="C301" s="1">
        <v>2005</v>
      </c>
      <c r="D301" s="1" t="s">
        <v>178</v>
      </c>
      <c r="E301" s="1" t="str">
        <f t="shared" si="30"/>
        <v>2005-SAS</v>
      </c>
      <c r="F301" s="7" t="s">
        <v>272</v>
      </c>
      <c r="G301" s="7" cm="1">
        <f t="array" ref="G301">_xlfn.XLOOKUP($C301&amp;$D301&amp;$F301,[1]TEAMS!$C$1:$C$844&amp;[1]TEAMS!$D$1:$D$844&amp;[1]TEAMS!$F$1:$F$844,[1]TEAMS!G$1:G$844,"",0)</f>
        <v>17</v>
      </c>
      <c r="H301" s="7" t="str" cm="1">
        <f t="array" ref="H301">_xlfn.XLOOKUP($C301&amp;$D301&amp;$F301,[1]TEAMS!$C$1:$C$844&amp;[1]TEAMS!$D$1:$D$844&amp;[1]TEAMS!$F$1:$F$844,[1]TEAMS!H$1:H$844,"",0)</f>
        <v>SG</v>
      </c>
      <c r="I301" s="8" cm="1">
        <f t="array" ref="I301">_xlfn.XLOOKUP($C301&amp;$D301&amp;$F301,[1]TEAMS!$C$1:$C$844&amp;[1]TEAMS!$D$1:$D$844&amp;[1]TEAMS!$F$1:$F$844,[1]TEAMS!BG$1:BG$844,"",0)</f>
        <v>2.04</v>
      </c>
      <c r="J301" s="9">
        <f t="shared" si="31"/>
        <v>2</v>
      </c>
      <c r="K301" s="7" cm="1">
        <f t="array" ref="K301">_xlfn.XLOOKUP($C301&amp;$D301&amp;$F301,[1]TEAMS!$C$1:$C$844&amp;[1]TEAMS!$D$1:$D$844&amp;[1]TEAMS!$F$1:$F$844,[1]TEAMS!J$1:J$844,"",0)</f>
        <v>78</v>
      </c>
      <c r="L301" s="7" cm="1">
        <f t="array" ref="L301">_xlfn.XLOOKUP($C301&amp;$D301&amp;$F301,[1]TEAMS!$C$1:$C$844&amp;[1]TEAMS!$D$1:$D$844&amp;[1]TEAMS!$F$1:$F$844,[1]TEAMS!L$1:L$844,"",0)</f>
        <v>185</v>
      </c>
      <c r="M301" s="10" cm="1">
        <f t="array" ref="M301">_xlfn.XLOOKUP($C301&amp;$D301&amp;$F301,[1]TEAMS!$C$1:$C$844&amp;[1]TEAMS!$D$1:$D$844&amp;[1]TEAMS!$F$1:$F$844,[1]TEAMS!N$1:N$844,"",0)</f>
        <v>21.374932837478621</v>
      </c>
      <c r="N301" s="7" cm="1">
        <f t="array" ref="N301">_xlfn.XLOOKUP($C301&amp;$D301&amp;$F301,[1]TEAMS!$C$1:$C$844&amp;[1]TEAMS!$D$1:$D$844&amp;[1]TEAMS!$F$1:$F$844,[1]TEAMS!O$1:O$844,"",0)</f>
        <v>81</v>
      </c>
      <c r="O301" s="11" cm="1">
        <f t="array" ref="O301">_xlfn.XLOOKUP($C301&amp;$D301&amp;$F301,[1]TEAMS!$C$1:$C$844&amp;[1]TEAMS!$D$1:$D$844&amp;[1]TEAMS!$F$1:$F$844,[1]TEAMS!P$1:P$844,"",0)</f>
        <v>1.0384615384615385</v>
      </c>
      <c r="P301" s="10" cm="1">
        <f t="array" ref="P301">_xlfn.XLOOKUP($C301&amp;$D301&amp;$F301,[1]TEAMS!$C$1:$C$844&amp;[1]TEAMS!$D$1:$D$844&amp;[1]TEAMS!$F$1:$F$844,[1]TEAMS!R$1:R$844,"",0)</f>
        <v>33.480555555555554</v>
      </c>
      <c r="Q301" s="7" t="str" cm="1">
        <f t="array" ref="Q301">_xlfn.XLOOKUP($C301&amp;$D301&amp;$F301,[1]TEAMS!$C$1:$C$844&amp;[1]TEAMS!$D$1:$D$844&amp;[1]TEAMS!$F$1:$F$844,[1]TEAMS!S$1:S$844,"",0)</f>
        <v>us</v>
      </c>
      <c r="R301" s="7" t="str" cm="1">
        <f t="array" ref="R301">_xlfn.XLOOKUP($C301&amp;$D301&amp;$F301,[1]TEAMS!$C$1:$C$844&amp;[1]TEAMS!$D$1:$D$844&amp;[1]TEAMS!$F$1:$F$844,[1]TEAMS!T$1:T$844,"",0)</f>
        <v>United States</v>
      </c>
      <c r="S301" s="7" t="str" cm="1">
        <f t="array" ref="S301">_xlfn.XLOOKUP($C301&amp;$D301&amp;$F301,[1]TEAMS!$C$1:$C$844&amp;[1]TEAMS!$D$1:$D$844&amp;[1]TEAMS!$F$1:$F$844,[1]TEAMS!U$1:U$844,"",0)</f>
        <v>North America</v>
      </c>
      <c r="T301" s="7" t="str" cm="1">
        <f t="array" ref="T301">_xlfn.XLOOKUP($C301&amp;$D301&amp;$F301,[1]TEAMS!$C$1:$C$844&amp;[1]TEAMS!$D$1:$D$844&amp;[1]TEAMS!$F$1:$F$844,[1]TEAMS!V$1:V$844,"",0)</f>
        <v>Americas</v>
      </c>
      <c r="U301" s="7" cm="1">
        <f t="array" ref="U301">_xlfn.XLOOKUP($C301&amp;$D301&amp;$F301,[1]TEAMS!$C$1:$C$844&amp;[1]TEAMS!$D$1:$D$844&amp;[1]TEAMS!$F$1:$F$844,[1]TEAMS!W$1:W$844,"",0)</f>
        <v>9</v>
      </c>
      <c r="V301" s="7" t="str" cm="1">
        <f t="array" ref="V301">_xlfn.XLOOKUP($C301&amp;$D301&amp;$F301,[1]TEAMS!$C$1:$C$844&amp;[1]TEAMS!$D$1:$D$844&amp;[1]TEAMS!$F$1:$F$844,[1]TEAMS!Z$1:Z$844,"",0)</f>
        <v>Oregon State</v>
      </c>
      <c r="W301" s="7" t="str" cm="1">
        <f t="array" ref="W301">_xlfn.XLOOKUP($C301&amp;$D301&amp;$F301,[1]TEAMS!$C$1:$C$844&amp;[1]TEAMS!$D$1:$D$844&amp;[1]TEAMS!$F$1:$F$844,[1]TEAMS!X$1:X$844,"",0)</f>
        <v>PAC12</v>
      </c>
      <c r="X301" s="7" cm="1">
        <f t="array" ref="X301">_xlfn.XLOOKUP($C301&amp;$D301&amp;$F301,[1]TEAMS!$C$1:$C$844&amp;[1]TEAMS!$D$1:$D$844&amp;[1]TEAMS!$F$1:$F$844,[1]TEAMS!AF$1:AF$844,"",0)</f>
        <v>4264900</v>
      </c>
      <c r="Y301" s="8" cm="1">
        <f t="array" ref="Y301">_xlfn.XLOOKUP($C301&amp;$D301&amp;$F301,[1]TEAMS!$C$1:$C$844&amp;[1]TEAMS!$D$1:$D$844&amp;[1]TEAMS!$F$1:$F$844,[1]TEAMS!AG$1:AG$844,"",0)</f>
        <v>8.9779575553894556E-2</v>
      </c>
      <c r="Z301" s="7" cm="1">
        <f t="array" ref="Z301">_xlfn.XLOOKUP($C301&amp;$D301&amp;$F301,[1]TEAMS!$C$1:$C$844&amp;[1]TEAMS!$D$1:$D$844&amp;[1]TEAMS!$F$1:$F$844,[1]TEAMS!AJ$1:AJ$844,"",0)</f>
        <v>1742</v>
      </c>
      <c r="AA301" s="7" cm="1">
        <f t="array" ref="AA301">_xlfn.XLOOKUP($C301&amp;$D301&amp;$F301,[1]TEAMS!$C$1:$C$844&amp;[1]TEAMS!$D$1:$D$844&amp;[1]TEAMS!$F$1:$F$844,[1]TEAMS!AR$1:AR$844,"",0)</f>
        <v>27</v>
      </c>
      <c r="AB301" s="8">
        <f t="shared" si="29"/>
        <v>2.3748548346377176</v>
      </c>
      <c r="AC301" s="7" cm="1">
        <f t="array" ref="AC301">_xlfn.XLOOKUP($C301&amp;$D301&amp;$F301,[1]TEAMS!$C$1:$C$844&amp;[1]TEAMS!$D$1:$D$844&amp;[1]TEAMS!$F$1:$F$844,[1]TEAMS!AL$1:AL$844,0,0)</f>
        <v>3.5</v>
      </c>
      <c r="AD301" s="7" cm="1">
        <f t="array" ref="AD301">_xlfn.XLOOKUP($C301&amp;$D301&amp;$F301,[1]TEAMS!$C$1:$C$844&amp;[1]TEAMS!$D$1:$D$844&amp;[1]TEAMS!$F$1:$F$844,[1]TEAMS!AM$1:AM$844,0,0)</f>
        <v>2.7</v>
      </c>
      <c r="AE301" s="7" cm="1">
        <f t="array" ref="AE301">_xlfn.XLOOKUP($C301&amp;$D301&amp;$F301,[1]TEAMS!$C$1:$C$844&amp;[1]TEAMS!$D$1:$D$844&amp;[1]TEAMS!$F$1:$F$844,[1]TEAMS!AN$1:AN$844,0,0)</f>
        <v>6.1</v>
      </c>
      <c r="AF301" s="7"/>
      <c r="AG301" s="8">
        <f t="shared" si="32"/>
        <v>0.69916393442622948</v>
      </c>
      <c r="AH301" s="8" cm="1">
        <f t="array" ref="AH301">IF(OR($AE301="",$Z301=""),0,SUMPRODUCT(--($C$2:$C$528=$C301),--($D$2:$D$528=$D301),$Z$2:$Z$528,$AE$2:$AE$528)/SUMIFS($Z$2:$Z$528,$C$2:$C$528,$C301,$D$2:$D$528,$D301))</f>
        <v>6.2132037364301942</v>
      </c>
      <c r="AI301" s="7" cm="1">
        <f t="array" ref="AI301">_xlfn.XLOOKUP($C301&amp;$D301&amp;$F301,[1]TEAMS!$C$1:$C$844&amp;[1]TEAMS!$D$1:$D$844&amp;[1]TEAMS!$F$1:$F$844,[1]TEAMS!AO$1:AO$844,"",0)</f>
        <v>2.6</v>
      </c>
      <c r="AJ301" s="8">
        <f t="shared" si="33"/>
        <v>1.6403461538461537</v>
      </c>
      <c r="AK301" s="8" cm="1">
        <f t="array" ref="AK301">IF(OR($AI301="",$Z301=""),0,SUMPRODUCT(--($C$2:$C$528=$C301),--($D$2:$D$528=$D301),$Z$2:$Z$528,$AI$2:$AI$528)/SUMIFS($Z$2:$Z$528,$C$2:$C$528,$C301,$D$2:$D$528,$D301))</f>
        <v>1.9205655137591509</v>
      </c>
      <c r="AL301" s="7" t="str" cm="1">
        <f t="array" ref="AL301">_xlfn.XLOOKUP($C301&amp;$D301&amp;$F301,[1]TEAMS!$C$1:$C$844&amp;[1]TEAMS!$D$1:$D$844&amp;[1]TEAMS!$F$1:$F$844,[1]TEAMS!AP$1:AP$844,"",0)</f>
        <v/>
      </c>
      <c r="AM301" s="8" t="str">
        <f t="shared" si="34"/>
        <v/>
      </c>
      <c r="AN301" s="8" cm="1">
        <f t="array" ref="AN301">IF(OR($AL301="",$Z301=""),0,SUMPRODUCT(--($C$2:$C$528=$C301),--($D$2:$D$528=$D301),$Z$2:$Z$528,$AL$2:$AL$528)/SUMIFS($Z$2:$Z$528,$C$2:$C$528,$C301,$D$2:$D$528,$D301))</f>
        <v>0</v>
      </c>
      <c r="AO301" s="7" cm="1">
        <f t="array" ref="AO301">_xlfn.XLOOKUP($C301&amp;$D301&amp;$F301,[1]TEAMS!$C$1:$C$844&amp;[1]TEAMS!$D$1:$D$844&amp;[1]TEAMS!$F$1:$F$844,[1]TEAMS!AQ$1:AQ$844,0,0)</f>
        <v>15.6</v>
      </c>
      <c r="AP301" s="7" cm="1">
        <f t="array" ref="AP301">_xlfn.XLOOKUP($C301&amp;$D301&amp;$F301,[1]TEAMS!$C$1:$C$844&amp;[1]TEAMS!$D$1:$D$844&amp;[1]TEAMS!$F$1:$F$844,[1]TEAMS!AS$1:AS$844,0,0)</f>
        <v>57.999999999999993</v>
      </c>
      <c r="AQ301" s="10" cm="1">
        <f t="array" ref="AQ301">_xlfn.XLOOKUP($C301&amp;$D301&amp;$F301,[1]TEAMS!$C$1:$C$844&amp;[1]TEAMS!$D$1:$D$844&amp;[1]TEAMS!$F$1:$F$844,[1]TEAMS!AT$1:AT$844,0,0)</f>
        <v>16.3</v>
      </c>
      <c r="AR301" s="10" cm="1">
        <f t="array" ref="AR301">_xlfn.XLOOKUP($C301&amp;$D301&amp;$F301,[1]TEAMS!$C$1:$C$844&amp;[1]TEAMS!$D$1:$D$844&amp;[1]TEAMS!$F$1:$F$844,[1]TEAMS!AU$1:AU$844,0,0)</f>
        <v>1.2</v>
      </c>
      <c r="AS301" s="10" cm="1">
        <f t="array" ref="AS301">_xlfn.XLOOKUP($C301&amp;$D301&amp;$F301,[1]TEAMS!$C$1:$C$844&amp;[1]TEAMS!$D$1:$D$844&amp;[1]TEAMS!$F$1:$F$844,[1]TEAMS!AV$1:AV$844,0,0)</f>
        <v>0.8</v>
      </c>
      <c r="AT301" s="10" cm="1">
        <f t="array" ref="AT301">_xlfn.XLOOKUP($C301&amp;$D301&amp;$F301,[1]TEAMS!$C$1:$C$844&amp;[1]TEAMS!$D$1:$D$844&amp;[1]TEAMS!$F$1:$F$844,[1]TEAMS!AW$1:AW$844,0,0)</f>
        <v>11</v>
      </c>
      <c r="AU301" s="10" cm="1">
        <f t="array" ref="AU301">_xlfn.XLOOKUP($C301&amp;$D301&amp;$F301,[1]TEAMS!$C$1:$C$844&amp;[1]TEAMS!$D$1:$D$844&amp;[1]TEAMS!$F$1:$F$844,[1]TEAMS!AX$1:AX$844,0,0)</f>
        <v>1.4818181818181819</v>
      </c>
      <c r="AV301" s="10" cm="1">
        <f t="array" ref="AV301">_xlfn.XLOOKUP($C301&amp;$D301&amp;$F301,[1]TEAMS!$C$1:$C$844&amp;[1]TEAMS!$D$1:$D$844&amp;[1]TEAMS!$F$1:$F$844,[1]TEAMS!AY$1:AY$844,0,0)</f>
        <v>2</v>
      </c>
      <c r="AW301" s="7"/>
      <c r="AX301" s="7"/>
      <c r="BB301" s="1" t="s">
        <v>299</v>
      </c>
      <c r="BC301" s="1">
        <v>2005</v>
      </c>
      <c r="BD301" s="1" t="s">
        <v>178</v>
      </c>
      <c r="BE301" s="7" t="s">
        <v>272</v>
      </c>
      <c r="BH301">
        <v>4264900</v>
      </c>
    </row>
    <row r="302" spans="1:60" x14ac:dyDescent="0.2">
      <c r="A302" s="1" t="str">
        <f t="shared" si="28"/>
        <v>2005-SAS-Bruce Bowen</v>
      </c>
      <c r="B302" s="1" t="s">
        <v>299</v>
      </c>
      <c r="C302" s="1">
        <v>2005</v>
      </c>
      <c r="D302" s="1" t="s">
        <v>178</v>
      </c>
      <c r="E302" s="1" t="str">
        <f t="shared" si="30"/>
        <v>2005-SAS</v>
      </c>
      <c r="F302" s="7" t="s">
        <v>273</v>
      </c>
      <c r="G302" s="7" cm="1">
        <f t="array" ref="G302">_xlfn.XLOOKUP($C302&amp;$D302&amp;$F302,[1]TEAMS!$C$1:$C$844&amp;[1]TEAMS!$D$1:$D$844&amp;[1]TEAMS!$F$1:$F$844,[1]TEAMS!G$1:G$844,"",0)</f>
        <v>12</v>
      </c>
      <c r="H302" s="7" t="str" cm="1">
        <f t="array" ref="H302">_xlfn.XLOOKUP($C302&amp;$D302&amp;$F302,[1]TEAMS!$C$1:$C$844&amp;[1]TEAMS!$D$1:$D$844&amp;[1]TEAMS!$F$1:$F$844,[1]TEAMS!H$1:H$844,"",0)</f>
        <v>SF</v>
      </c>
      <c r="I302" s="8" cm="1">
        <f t="array" ref="I302">_xlfn.XLOOKUP($C302&amp;$D302&amp;$F302,[1]TEAMS!$C$1:$C$844&amp;[1]TEAMS!$D$1:$D$844&amp;[1]TEAMS!$F$1:$F$844,[1]TEAMS!BG$1:BG$844,"",0)</f>
        <v>3.05</v>
      </c>
      <c r="J302" s="9">
        <f t="shared" si="31"/>
        <v>3</v>
      </c>
      <c r="K302" s="7" cm="1">
        <f t="array" ref="K302">_xlfn.XLOOKUP($C302&amp;$D302&amp;$F302,[1]TEAMS!$C$1:$C$844&amp;[1]TEAMS!$D$1:$D$844&amp;[1]TEAMS!$F$1:$F$844,[1]TEAMS!J$1:J$844,"",0)</f>
        <v>79</v>
      </c>
      <c r="L302" s="7" cm="1">
        <f t="array" ref="L302">_xlfn.XLOOKUP($C302&amp;$D302&amp;$F302,[1]TEAMS!$C$1:$C$844&amp;[1]TEAMS!$D$1:$D$844&amp;[1]TEAMS!$F$1:$F$844,[1]TEAMS!L$1:L$844,"",0)</f>
        <v>185</v>
      </c>
      <c r="M302" s="10" cm="1">
        <f t="array" ref="M302">_xlfn.XLOOKUP($C302&amp;$D302&amp;$F302,[1]TEAMS!$C$1:$C$844&amp;[1]TEAMS!$D$1:$D$844&amp;[1]TEAMS!$F$1:$F$844,[1]TEAMS!N$1:N$844,"",0)</f>
        <v>20.837220218429728</v>
      </c>
      <c r="N302" s="7" cm="1">
        <f t="array" ref="N302">_xlfn.XLOOKUP($C302&amp;$D302&amp;$F302,[1]TEAMS!$C$1:$C$844&amp;[1]TEAMS!$D$1:$D$844&amp;[1]TEAMS!$F$1:$F$844,[1]TEAMS!O$1:O$844,"",0)</f>
        <v>82</v>
      </c>
      <c r="O302" s="11" cm="1">
        <f t="array" ref="O302">_xlfn.XLOOKUP($C302&amp;$D302&amp;$F302,[1]TEAMS!$C$1:$C$844&amp;[1]TEAMS!$D$1:$D$844&amp;[1]TEAMS!$F$1:$F$844,[1]TEAMS!P$1:P$844,"",0)</f>
        <v>1.0379746835443038</v>
      </c>
      <c r="P302" s="10" cm="1">
        <f t="array" ref="P302">_xlfn.XLOOKUP($C302&amp;$D302&amp;$F302,[1]TEAMS!$C$1:$C$844&amp;[1]TEAMS!$D$1:$D$844&amp;[1]TEAMS!$F$1:$F$844,[1]TEAMS!R$1:R$844,"",0)</f>
        <v>34.024999999999999</v>
      </c>
      <c r="Q302" s="7" t="str" cm="1">
        <f t="array" ref="Q302">_xlfn.XLOOKUP($C302&amp;$D302&amp;$F302,[1]TEAMS!$C$1:$C$844&amp;[1]TEAMS!$D$1:$D$844&amp;[1]TEAMS!$F$1:$F$844,[1]TEAMS!S$1:S$844,"",0)</f>
        <v>us</v>
      </c>
      <c r="R302" s="7" t="str" cm="1">
        <f t="array" ref="R302">_xlfn.XLOOKUP($C302&amp;$D302&amp;$F302,[1]TEAMS!$C$1:$C$844&amp;[1]TEAMS!$D$1:$D$844&amp;[1]TEAMS!$F$1:$F$844,[1]TEAMS!T$1:T$844,"",0)</f>
        <v>United States</v>
      </c>
      <c r="S302" s="7" t="str" cm="1">
        <f t="array" ref="S302">_xlfn.XLOOKUP($C302&amp;$D302&amp;$F302,[1]TEAMS!$C$1:$C$844&amp;[1]TEAMS!$D$1:$D$844&amp;[1]TEAMS!$F$1:$F$844,[1]TEAMS!U$1:U$844,"",0)</f>
        <v>North America</v>
      </c>
      <c r="T302" s="7" t="str" cm="1">
        <f t="array" ref="T302">_xlfn.XLOOKUP($C302&amp;$D302&amp;$F302,[1]TEAMS!$C$1:$C$844&amp;[1]TEAMS!$D$1:$D$844&amp;[1]TEAMS!$F$1:$F$844,[1]TEAMS!V$1:V$844,"",0)</f>
        <v>Americas</v>
      </c>
      <c r="U302" s="7" cm="1">
        <f t="array" ref="U302">_xlfn.XLOOKUP($C302&amp;$D302&amp;$F302,[1]TEAMS!$C$1:$C$844&amp;[1]TEAMS!$D$1:$D$844&amp;[1]TEAMS!$F$1:$F$844,[1]TEAMS!W$1:W$844,"",0)</f>
        <v>8</v>
      </c>
      <c r="V302" s="7" t="str" cm="1">
        <f t="array" ref="V302">_xlfn.XLOOKUP($C302&amp;$D302&amp;$F302,[1]TEAMS!$C$1:$C$844&amp;[1]TEAMS!$D$1:$D$844&amp;[1]TEAMS!$F$1:$F$844,[1]TEAMS!Z$1:Z$844,"",0)</f>
        <v>Cal State Fullerton</v>
      </c>
      <c r="W302" s="7" t="str" cm="1">
        <f t="array" ref="W302">_xlfn.XLOOKUP($C302&amp;$D302&amp;$F302,[1]TEAMS!$C$1:$C$844&amp;[1]TEAMS!$D$1:$D$844&amp;[1]TEAMS!$F$1:$F$844,[1]TEAMS!X$1:X$844,"",0)</f>
        <v>OTHER</v>
      </c>
      <c r="X302" s="7" cm="1">
        <f t="array" ref="X302">_xlfn.XLOOKUP($C302&amp;$D302&amp;$F302,[1]TEAMS!$C$1:$C$844&amp;[1]TEAMS!$D$1:$D$844&amp;[1]TEAMS!$F$1:$F$844,[1]TEAMS!AF$1:AF$844,"",0)</f>
        <v>3000000</v>
      </c>
      <c r="Y302" s="8" cm="1">
        <f t="array" ref="Y302">_xlfn.XLOOKUP($C302&amp;$D302&amp;$F302,[1]TEAMS!$C$1:$C$844&amp;[1]TEAMS!$D$1:$D$844&amp;[1]TEAMS!$F$1:$F$844,[1]TEAMS!AG$1:AG$844,"",0)</f>
        <v>6.3152413107384384E-2</v>
      </c>
      <c r="Z302" s="7" cm="1">
        <f t="array" ref="Z302">_xlfn.XLOOKUP($C302&amp;$D302&amp;$F302,[1]TEAMS!$C$1:$C$844&amp;[1]TEAMS!$D$1:$D$844&amp;[1]TEAMS!$F$1:$F$844,[1]TEAMS!AJ$1:AJ$844,"",0)</f>
        <v>2627</v>
      </c>
      <c r="AA302" s="7" cm="1">
        <f t="array" ref="AA302">_xlfn.XLOOKUP($C302&amp;$D302&amp;$F302,[1]TEAMS!$C$1:$C$844&amp;[1]TEAMS!$D$1:$D$844&amp;[1]TEAMS!$F$1:$F$844,[1]TEAMS!AR$1:AR$844,"",0)</f>
        <v>22.3</v>
      </c>
      <c r="AB302" s="8">
        <f t="shared" si="29"/>
        <v>2.9579449633930825</v>
      </c>
      <c r="AC302" s="7" cm="1">
        <f t="array" ref="AC302">_xlfn.XLOOKUP($C302&amp;$D302&amp;$F302,[1]TEAMS!$C$1:$C$844&amp;[1]TEAMS!$D$1:$D$844&amp;[1]TEAMS!$F$1:$F$844,[1]TEAMS!AL$1:AL$844,0,0)</f>
        <v>2.1</v>
      </c>
      <c r="AD302" s="7" cm="1">
        <f t="array" ref="AD302">_xlfn.XLOOKUP($C302&amp;$D302&amp;$F302,[1]TEAMS!$C$1:$C$844&amp;[1]TEAMS!$D$1:$D$844&amp;[1]TEAMS!$F$1:$F$844,[1]TEAMS!AM$1:AM$844,0,0)</f>
        <v>4</v>
      </c>
      <c r="AE302" s="7" cm="1">
        <f t="array" ref="AE302">_xlfn.XLOOKUP($C302&amp;$D302&amp;$F302,[1]TEAMS!$C$1:$C$844&amp;[1]TEAMS!$D$1:$D$844&amp;[1]TEAMS!$F$1:$F$844,[1]TEAMS!AN$1:AN$844,0,0)</f>
        <v>6.1</v>
      </c>
      <c r="AF302" s="7"/>
      <c r="AG302" s="8">
        <f t="shared" si="32"/>
        <v>0.49180327868852464</v>
      </c>
      <c r="AH302" s="8" cm="1">
        <f t="array" ref="AH302">IF(OR($AE302="",$Z302=""),0,SUMPRODUCT(--($C$2:$C$528=$C302),--($D$2:$D$528=$D302),$Z$2:$Z$528,$AE$2:$AE$528)/SUMIFS($Z$2:$Z$528,$C$2:$C$528,$C302,$D$2:$D$528,$D302))</f>
        <v>6.2132037364301942</v>
      </c>
      <c r="AI302" s="7" cm="1">
        <f t="array" ref="AI302">_xlfn.XLOOKUP($C302&amp;$D302&amp;$F302,[1]TEAMS!$C$1:$C$844&amp;[1]TEAMS!$D$1:$D$844&amp;[1]TEAMS!$F$1:$F$844,[1]TEAMS!AO$1:AO$844,"",0)</f>
        <v>-0.4</v>
      </c>
      <c r="AJ302" s="8">
        <f t="shared" si="33"/>
        <v>-7.5</v>
      </c>
      <c r="AK302" s="8" cm="1">
        <f t="array" ref="AK302">IF(OR($AI302="",$Z302=""),0,SUMPRODUCT(--($C$2:$C$528=$C302),--($D$2:$D$528=$D302),$Z$2:$Z$528,$AI$2:$AI$528)/SUMIFS($Z$2:$Z$528,$C$2:$C$528,$C302,$D$2:$D$528,$D302))</f>
        <v>1.9205655137591509</v>
      </c>
      <c r="AL302" s="7" t="str" cm="1">
        <f t="array" ref="AL302">_xlfn.XLOOKUP($C302&amp;$D302&amp;$F302,[1]TEAMS!$C$1:$C$844&amp;[1]TEAMS!$D$1:$D$844&amp;[1]TEAMS!$F$1:$F$844,[1]TEAMS!AP$1:AP$844,"",0)</f>
        <v/>
      </c>
      <c r="AM302" s="8" t="str">
        <f t="shared" si="34"/>
        <v/>
      </c>
      <c r="AN302" s="8" cm="1">
        <f t="array" ref="AN302">IF(OR($AL302="",$Z302=""),0,SUMPRODUCT(--($C$2:$C$528=$C302),--($D$2:$D$528=$D302),$Z$2:$Z$528,$AL$2:$AL$528)/SUMIFS($Z$2:$Z$528,$C$2:$C$528,$C302,$D$2:$D$528,$D302))</f>
        <v>0</v>
      </c>
      <c r="AO302" s="7" cm="1">
        <f t="array" ref="AO302">_xlfn.XLOOKUP($C302&amp;$D302&amp;$F302,[1]TEAMS!$C$1:$C$844&amp;[1]TEAMS!$D$1:$D$844&amp;[1]TEAMS!$F$1:$F$844,[1]TEAMS!AQ$1:AQ$844,0,0)</f>
        <v>12.5</v>
      </c>
      <c r="AP302" s="7" cm="1">
        <f t="array" ref="AP302">_xlfn.XLOOKUP($C302&amp;$D302&amp;$F302,[1]TEAMS!$C$1:$C$844&amp;[1]TEAMS!$D$1:$D$844&amp;[1]TEAMS!$F$1:$F$844,[1]TEAMS!AS$1:AS$844,0,0)</f>
        <v>52.1</v>
      </c>
      <c r="AQ302" s="10" cm="1">
        <f t="array" ref="AQ302">_xlfn.XLOOKUP($C302&amp;$D302&amp;$F302,[1]TEAMS!$C$1:$C$844&amp;[1]TEAMS!$D$1:$D$844&amp;[1]TEAMS!$F$1:$F$844,[1]TEAMS!AT$1:AT$844,0,0)</f>
        <v>7.5</v>
      </c>
      <c r="AR302" s="10" cm="1">
        <f t="array" ref="AR302">_xlfn.XLOOKUP($C302&amp;$D302&amp;$F302,[1]TEAMS!$C$1:$C$844&amp;[1]TEAMS!$D$1:$D$844&amp;[1]TEAMS!$F$1:$F$844,[1]TEAMS!AU$1:AU$844,0,0)</f>
        <v>1.1000000000000001</v>
      </c>
      <c r="AS302" s="10" cm="1">
        <f t="array" ref="AS302">_xlfn.XLOOKUP($C302&amp;$D302&amp;$F302,[1]TEAMS!$C$1:$C$844&amp;[1]TEAMS!$D$1:$D$844&amp;[1]TEAMS!$F$1:$F$844,[1]TEAMS!AV$1:AV$844,0,0)</f>
        <v>1.1000000000000001</v>
      </c>
      <c r="AT302" s="10" cm="1">
        <f t="array" ref="AT302">_xlfn.XLOOKUP($C302&amp;$D302&amp;$F302,[1]TEAMS!$C$1:$C$844&amp;[1]TEAMS!$D$1:$D$844&amp;[1]TEAMS!$F$1:$F$844,[1]TEAMS!AW$1:AW$844,0,0)</f>
        <v>8.1</v>
      </c>
      <c r="AU302" s="10" cm="1">
        <f t="array" ref="AU302">_xlfn.XLOOKUP($C302&amp;$D302&amp;$F302,[1]TEAMS!$C$1:$C$844&amp;[1]TEAMS!$D$1:$D$844&amp;[1]TEAMS!$F$1:$F$844,[1]TEAMS!AX$1:AX$844,0,0)</f>
        <v>0.92592592592592593</v>
      </c>
      <c r="AV302" s="10" cm="1">
        <f t="array" ref="AV302">_xlfn.XLOOKUP($C302&amp;$D302&amp;$F302,[1]TEAMS!$C$1:$C$844&amp;[1]TEAMS!$D$1:$D$844&amp;[1]TEAMS!$F$1:$F$844,[1]TEAMS!AY$1:AY$844,0,0)</f>
        <v>2.2000000000000002</v>
      </c>
      <c r="AW302" s="7"/>
      <c r="AX302" s="7"/>
      <c r="BB302" s="1" t="s">
        <v>299</v>
      </c>
      <c r="BC302" s="1">
        <v>2005</v>
      </c>
      <c r="BD302" s="1" t="s">
        <v>178</v>
      </c>
      <c r="BE302" s="7" t="s">
        <v>273</v>
      </c>
      <c r="BH302">
        <v>3000000</v>
      </c>
    </row>
    <row r="303" spans="1:60" x14ac:dyDescent="0.2">
      <c r="A303" s="1" t="str">
        <f t="shared" si="28"/>
        <v>2005-SAS-Tony Parker</v>
      </c>
      <c r="B303" s="1" t="s">
        <v>299</v>
      </c>
      <c r="C303" s="1">
        <v>2005</v>
      </c>
      <c r="D303" s="1" t="s">
        <v>178</v>
      </c>
      <c r="E303" s="1" t="str">
        <f t="shared" si="30"/>
        <v>2005-SAS</v>
      </c>
      <c r="F303" s="7" t="s">
        <v>179</v>
      </c>
      <c r="G303" s="7" cm="1">
        <f t="array" ref="G303">_xlfn.XLOOKUP($C303&amp;$D303&amp;$F303,[1]TEAMS!$C$1:$C$844&amp;[1]TEAMS!$D$1:$D$844&amp;[1]TEAMS!$F$1:$F$844,[1]TEAMS!G$1:G$844,"",0)</f>
        <v>9</v>
      </c>
      <c r="H303" s="7" t="str" cm="1">
        <f t="array" ref="H303">_xlfn.XLOOKUP($C303&amp;$D303&amp;$F303,[1]TEAMS!$C$1:$C$844&amp;[1]TEAMS!$D$1:$D$844&amp;[1]TEAMS!$F$1:$F$844,[1]TEAMS!H$1:H$844,"",0)</f>
        <v>PG</v>
      </c>
      <c r="I303" s="8" cm="1">
        <f t="array" ref="I303">_xlfn.XLOOKUP($C303&amp;$D303&amp;$F303,[1]TEAMS!$C$1:$C$844&amp;[1]TEAMS!$D$1:$D$844&amp;[1]TEAMS!$F$1:$F$844,[1]TEAMS!BG$1:BG$844,"",0)</f>
        <v>1.01</v>
      </c>
      <c r="J303" s="9">
        <f t="shared" si="31"/>
        <v>1</v>
      </c>
      <c r="K303" s="7" cm="1">
        <f t="array" ref="K303">_xlfn.XLOOKUP($C303&amp;$D303&amp;$F303,[1]TEAMS!$C$1:$C$844&amp;[1]TEAMS!$D$1:$D$844&amp;[1]TEAMS!$F$1:$F$844,[1]TEAMS!J$1:J$844,"",0)</f>
        <v>74</v>
      </c>
      <c r="L303" s="7" cm="1">
        <f t="array" ref="L303">_xlfn.XLOOKUP($C303&amp;$D303&amp;$F303,[1]TEAMS!$C$1:$C$844&amp;[1]TEAMS!$D$1:$D$844&amp;[1]TEAMS!$F$1:$F$844,[1]TEAMS!L$1:L$844,"",0)</f>
        <v>185</v>
      </c>
      <c r="M303" s="10" cm="1">
        <f t="array" ref="M303">_xlfn.XLOOKUP($C303&amp;$D303&amp;$F303,[1]TEAMS!$C$1:$C$844&amp;[1]TEAMS!$D$1:$D$844&amp;[1]TEAMS!$F$1:$F$844,[1]TEAMS!N$1:N$844,"",0)</f>
        <v>23.748190537476248</v>
      </c>
      <c r="N303" s="7" cm="1">
        <f t="array" ref="N303">_xlfn.XLOOKUP($C303&amp;$D303&amp;$F303,[1]TEAMS!$C$1:$C$844&amp;[1]TEAMS!$D$1:$D$844&amp;[1]TEAMS!$F$1:$F$844,[1]TEAMS!O$1:O$844,"",0)</f>
        <v>76</v>
      </c>
      <c r="O303" s="11" cm="1">
        <f t="array" ref="O303">_xlfn.XLOOKUP($C303&amp;$D303&amp;$F303,[1]TEAMS!$C$1:$C$844&amp;[1]TEAMS!$D$1:$D$844&amp;[1]TEAMS!$F$1:$F$844,[1]TEAMS!P$1:P$844,"",0)</f>
        <v>1.027027027027027</v>
      </c>
      <c r="P303" s="10" cm="1">
        <f t="array" ref="P303">_xlfn.XLOOKUP($C303&amp;$D303&amp;$F303,[1]TEAMS!$C$1:$C$844&amp;[1]TEAMS!$D$1:$D$844&amp;[1]TEAMS!$F$1:$F$844,[1]TEAMS!R$1:R$844,"",0)</f>
        <v>23.1</v>
      </c>
      <c r="Q303" s="7" t="str" cm="1">
        <f t="array" ref="Q303">_xlfn.XLOOKUP($C303&amp;$D303&amp;$F303,[1]TEAMS!$C$1:$C$844&amp;[1]TEAMS!$D$1:$D$844&amp;[1]TEAMS!$F$1:$F$844,[1]TEAMS!S$1:S$844,"",0)</f>
        <v>be</v>
      </c>
      <c r="R303" s="7" t="str" cm="1">
        <f t="array" ref="R303">_xlfn.XLOOKUP($C303&amp;$D303&amp;$F303,[1]TEAMS!$C$1:$C$844&amp;[1]TEAMS!$D$1:$D$844&amp;[1]TEAMS!$F$1:$F$844,[1]TEAMS!T$1:T$844,"",0)</f>
        <v>Belgium</v>
      </c>
      <c r="S303" s="7" t="str" cm="1">
        <f t="array" ref="S303">_xlfn.XLOOKUP($C303&amp;$D303&amp;$F303,[1]TEAMS!$C$1:$C$844&amp;[1]TEAMS!$D$1:$D$844&amp;[1]TEAMS!$F$1:$F$844,[1]TEAMS!U$1:U$844,"",0)</f>
        <v>Europe</v>
      </c>
      <c r="T303" s="7" t="str" cm="1">
        <f t="array" ref="T303">_xlfn.XLOOKUP($C303&amp;$D303&amp;$F303,[1]TEAMS!$C$1:$C$844&amp;[1]TEAMS!$D$1:$D$844&amp;[1]TEAMS!$F$1:$F$844,[1]TEAMS!V$1:V$844,"",0)</f>
        <v>Eurasia</v>
      </c>
      <c r="U303" s="7" cm="1">
        <f t="array" ref="U303">_xlfn.XLOOKUP($C303&amp;$D303&amp;$F303,[1]TEAMS!$C$1:$C$844&amp;[1]TEAMS!$D$1:$D$844&amp;[1]TEAMS!$F$1:$F$844,[1]TEAMS!W$1:W$844,"",0)</f>
        <v>3</v>
      </c>
      <c r="V303" s="7" t="str" cm="1">
        <f t="array" ref="V303">_xlfn.XLOOKUP($C303&amp;$D303&amp;$F303,[1]TEAMS!$C$1:$C$844&amp;[1]TEAMS!$D$1:$D$844&amp;[1]TEAMS!$F$1:$F$844,[1]TEAMS!Z$1:Z$844,"",0)</f>
        <v>INTERNATIONAL</v>
      </c>
      <c r="W303" s="7" t="str" cm="1">
        <f t="array" ref="W303">_xlfn.XLOOKUP($C303&amp;$D303&amp;$F303,[1]TEAMS!$C$1:$C$844&amp;[1]TEAMS!$D$1:$D$844&amp;[1]TEAMS!$F$1:$F$844,[1]TEAMS!X$1:X$844,"",0)</f>
        <v>INT'L</v>
      </c>
      <c r="X303" s="7" cm="1">
        <f t="array" ref="X303">_xlfn.XLOOKUP($C303&amp;$D303&amp;$F303,[1]TEAMS!$C$1:$C$844&amp;[1]TEAMS!$D$1:$D$844&amp;[1]TEAMS!$F$1:$F$844,[1]TEAMS!AF$1:AF$844,"",0)</f>
        <v>1545441</v>
      </c>
      <c r="Y303" s="8" cm="1">
        <f t="array" ref="Y303">_xlfn.XLOOKUP($C303&amp;$D303&amp;$F303,[1]TEAMS!$C$1:$C$844&amp;[1]TEAMS!$D$1:$D$844&amp;[1]TEAMS!$F$1:$F$844,[1]TEAMS!AG$1:AG$844,"",0)</f>
        <v>3.2532776155029745E-2</v>
      </c>
      <c r="Z303" s="7" cm="1">
        <f t="array" ref="Z303">_xlfn.XLOOKUP($C303&amp;$D303&amp;$F303,[1]TEAMS!$C$1:$C$844&amp;[1]TEAMS!$D$1:$D$844&amp;[1]TEAMS!$F$1:$F$844,[1]TEAMS!AJ$1:AJ$844,"",0)</f>
        <v>2735</v>
      </c>
      <c r="AA303" s="7" cm="1">
        <f t="array" ref="AA303">_xlfn.XLOOKUP($C303&amp;$D303&amp;$F303,[1]TEAMS!$C$1:$C$844&amp;[1]TEAMS!$D$1:$D$844&amp;[1]TEAMS!$F$1:$F$844,[1]TEAMS!AR$1:AR$844,"",0)</f>
        <v>14.6</v>
      </c>
      <c r="AB303" s="8">
        <f t="shared" si="29"/>
        <v>2.0162080282756878</v>
      </c>
      <c r="AC303" s="7" cm="1">
        <f t="array" ref="AC303">_xlfn.XLOOKUP($C303&amp;$D303&amp;$F303,[1]TEAMS!$C$1:$C$844&amp;[1]TEAMS!$D$1:$D$844&amp;[1]TEAMS!$F$1:$F$844,[1]TEAMS!AL$1:AL$844,0,0)</f>
        <v>3.6</v>
      </c>
      <c r="AD303" s="7" cm="1">
        <f t="array" ref="AD303">_xlfn.XLOOKUP($C303&amp;$D303&amp;$F303,[1]TEAMS!$C$1:$C$844&amp;[1]TEAMS!$D$1:$D$844&amp;[1]TEAMS!$F$1:$F$844,[1]TEAMS!AM$1:AM$844,0,0)</f>
        <v>4.5</v>
      </c>
      <c r="AE303" s="7" cm="1">
        <f t="array" ref="AE303">_xlfn.XLOOKUP($C303&amp;$D303&amp;$F303,[1]TEAMS!$C$1:$C$844&amp;[1]TEAMS!$D$1:$D$844&amp;[1]TEAMS!$F$1:$F$844,[1]TEAMS!AN$1:AN$844,0,0)</f>
        <v>8.1</v>
      </c>
      <c r="AF303" s="7"/>
      <c r="AG303" s="8">
        <f t="shared" si="32"/>
        <v>0.19079518518518521</v>
      </c>
      <c r="AH303" s="8" cm="1">
        <f t="array" ref="AH303">IF(OR($AE303="",$Z303=""),0,SUMPRODUCT(--($C$2:$C$528=$C303),--($D$2:$D$528=$D303),$Z$2:$Z$528,$AE$2:$AE$528)/SUMIFS($Z$2:$Z$528,$C$2:$C$528,$C303,$D$2:$D$528,$D303))</f>
        <v>6.2132037364301942</v>
      </c>
      <c r="AI303" s="7" cm="1">
        <f t="array" ref="AI303">_xlfn.XLOOKUP($C303&amp;$D303&amp;$F303,[1]TEAMS!$C$1:$C$844&amp;[1]TEAMS!$D$1:$D$844&amp;[1]TEAMS!$F$1:$F$844,[1]TEAMS!AO$1:AO$844,"",0)</f>
        <v>2.2999999999999998</v>
      </c>
      <c r="AJ303" s="8">
        <f t="shared" si="33"/>
        <v>0.67193086956521753</v>
      </c>
      <c r="AK303" s="8" cm="1">
        <f t="array" ref="AK303">IF(OR($AI303="",$Z303=""),0,SUMPRODUCT(--($C$2:$C$528=$C303),--($D$2:$D$528=$D303),$Z$2:$Z$528,$AI$2:$AI$528)/SUMIFS($Z$2:$Z$528,$C$2:$C$528,$C303,$D$2:$D$528,$D303))</f>
        <v>1.9205655137591509</v>
      </c>
      <c r="AL303" s="7" t="str" cm="1">
        <f t="array" ref="AL303">_xlfn.XLOOKUP($C303&amp;$D303&amp;$F303,[1]TEAMS!$C$1:$C$844&amp;[1]TEAMS!$D$1:$D$844&amp;[1]TEAMS!$F$1:$F$844,[1]TEAMS!AP$1:AP$844,"",0)</f>
        <v/>
      </c>
      <c r="AM303" s="8" t="str">
        <f t="shared" si="34"/>
        <v/>
      </c>
      <c r="AN303" s="8" cm="1">
        <f t="array" ref="AN303">IF(OR($AL303="",$Z303=""),0,SUMPRODUCT(--($C$2:$C$528=$C303),--($D$2:$D$528=$D303),$Z$2:$Z$528,$AL$2:$AL$528)/SUMIFS($Z$2:$Z$528,$C$2:$C$528,$C303,$D$2:$D$528,$D303))</f>
        <v>0</v>
      </c>
      <c r="AO303" s="7" cm="1">
        <f t="array" ref="AO303">_xlfn.XLOOKUP($C303&amp;$D303&amp;$F303,[1]TEAMS!$C$1:$C$844&amp;[1]TEAMS!$D$1:$D$844&amp;[1]TEAMS!$F$1:$F$844,[1]TEAMS!AQ$1:AQ$844,0,0)</f>
        <v>25.1</v>
      </c>
      <c r="AP303" s="7" cm="1">
        <f t="array" ref="AP303">_xlfn.XLOOKUP($C303&amp;$D303&amp;$F303,[1]TEAMS!$C$1:$C$844&amp;[1]TEAMS!$D$1:$D$844&amp;[1]TEAMS!$F$1:$F$844,[1]TEAMS!AS$1:AS$844,0,0)</f>
        <v>52.800000000000004</v>
      </c>
      <c r="AQ303" s="10" cm="1">
        <f t="array" ref="AQ303">_xlfn.XLOOKUP($C303&amp;$D303&amp;$F303,[1]TEAMS!$C$1:$C$844&amp;[1]TEAMS!$D$1:$D$844&amp;[1]TEAMS!$F$1:$F$844,[1]TEAMS!AT$1:AT$844,0,0)</f>
        <v>33.200000000000003</v>
      </c>
      <c r="AR303" s="10" cm="1">
        <f t="array" ref="AR303">_xlfn.XLOOKUP($C303&amp;$D303&amp;$F303,[1]TEAMS!$C$1:$C$844&amp;[1]TEAMS!$D$1:$D$844&amp;[1]TEAMS!$F$1:$F$844,[1]TEAMS!AU$1:AU$844,0,0)</f>
        <v>1.9</v>
      </c>
      <c r="AS303" s="10" cm="1">
        <f t="array" ref="AS303">_xlfn.XLOOKUP($C303&amp;$D303&amp;$F303,[1]TEAMS!$C$1:$C$844&amp;[1]TEAMS!$D$1:$D$844&amp;[1]TEAMS!$F$1:$F$844,[1]TEAMS!AV$1:AV$844,0,0)</f>
        <v>0.1</v>
      </c>
      <c r="AT303" s="10" cm="1">
        <f t="array" ref="AT303">_xlfn.XLOOKUP($C303&amp;$D303&amp;$F303,[1]TEAMS!$C$1:$C$844&amp;[1]TEAMS!$D$1:$D$844&amp;[1]TEAMS!$F$1:$F$844,[1]TEAMS!AW$1:AW$844,0,0)</f>
        <v>14.6</v>
      </c>
      <c r="AU303" s="10" cm="1">
        <f t="array" ref="AU303">_xlfn.XLOOKUP($C303&amp;$D303&amp;$F303,[1]TEAMS!$C$1:$C$844&amp;[1]TEAMS!$D$1:$D$844&amp;[1]TEAMS!$F$1:$F$844,[1]TEAMS!AX$1:AX$844,0,0)</f>
        <v>2.2739726027397262</v>
      </c>
      <c r="AV303" s="10" cm="1">
        <f t="array" ref="AV303">_xlfn.XLOOKUP($C303&amp;$D303&amp;$F303,[1]TEAMS!$C$1:$C$844&amp;[1]TEAMS!$D$1:$D$844&amp;[1]TEAMS!$F$1:$F$844,[1]TEAMS!AY$1:AY$844,0,0)</f>
        <v>2</v>
      </c>
      <c r="AW303" s="7"/>
      <c r="AX303" s="7"/>
      <c r="BB303" s="1" t="s">
        <v>299</v>
      </c>
      <c r="BC303" s="1">
        <v>2005</v>
      </c>
      <c r="BD303" s="1" t="s">
        <v>178</v>
      </c>
      <c r="BE303" s="7" t="s">
        <v>179</v>
      </c>
      <c r="BH303">
        <v>1545441</v>
      </c>
    </row>
    <row r="304" spans="1:60" x14ac:dyDescent="0.2">
      <c r="A304" s="1" t="str">
        <f t="shared" si="28"/>
        <v>2005-SAS-Robert Horry</v>
      </c>
      <c r="B304" s="1" t="s">
        <v>299</v>
      </c>
      <c r="C304" s="1">
        <v>2005</v>
      </c>
      <c r="D304" s="1" t="s">
        <v>178</v>
      </c>
      <c r="E304" s="1" t="str">
        <f t="shared" si="30"/>
        <v>2005-SAS</v>
      </c>
      <c r="F304" s="7" t="s">
        <v>274</v>
      </c>
      <c r="G304" s="7" cm="1">
        <f t="array" ref="G304">_xlfn.XLOOKUP($C304&amp;$D304&amp;$F304,[1]TEAMS!$C$1:$C$844&amp;[1]TEAMS!$D$1:$D$844&amp;[1]TEAMS!$F$1:$F$844,[1]TEAMS!G$1:G$844,"",0)</f>
        <v>5</v>
      </c>
      <c r="H304" s="7" t="str" cm="1">
        <f t="array" ref="H304">_xlfn.XLOOKUP($C304&amp;$D304&amp;$F304,[1]TEAMS!$C$1:$C$844&amp;[1]TEAMS!$D$1:$D$844&amp;[1]TEAMS!$F$1:$F$844,[1]TEAMS!H$1:H$844,"",0)</f>
        <v>PF</v>
      </c>
      <c r="I304" s="8" cm="1">
        <f t="array" ref="I304">_xlfn.XLOOKUP($C304&amp;$D304&amp;$F304,[1]TEAMS!$C$1:$C$844&amp;[1]TEAMS!$D$1:$D$844&amp;[1]TEAMS!$F$1:$F$844,[1]TEAMS!BG$1:BG$844,"",0)</f>
        <v>4.0999999999999996</v>
      </c>
      <c r="J304" s="9">
        <f t="shared" si="31"/>
        <v>4</v>
      </c>
      <c r="K304" s="7" cm="1">
        <f t="array" ref="K304">_xlfn.XLOOKUP($C304&amp;$D304&amp;$F304,[1]TEAMS!$C$1:$C$844&amp;[1]TEAMS!$D$1:$D$844&amp;[1]TEAMS!$F$1:$F$844,[1]TEAMS!J$1:J$844,"",0)</f>
        <v>82</v>
      </c>
      <c r="L304" s="7" cm="1">
        <f t="array" ref="L304">_xlfn.XLOOKUP($C304&amp;$D304&amp;$F304,[1]TEAMS!$C$1:$C$844&amp;[1]TEAMS!$D$1:$D$844&amp;[1]TEAMS!$F$1:$F$844,[1]TEAMS!L$1:L$844,"",0)</f>
        <v>240</v>
      </c>
      <c r="M304" s="10" cm="1">
        <f t="array" ref="M304">_xlfn.XLOOKUP($C304&amp;$D304&amp;$F304,[1]TEAMS!$C$1:$C$844&amp;[1]TEAMS!$D$1:$D$844&amp;[1]TEAMS!$F$1:$F$844,[1]TEAMS!N$1:N$844,"",0)</f>
        <v>25.090295297178951</v>
      </c>
      <c r="N304" s="7" cm="1">
        <f t="array" ref="N304">_xlfn.XLOOKUP($C304&amp;$D304&amp;$F304,[1]TEAMS!$C$1:$C$844&amp;[1]TEAMS!$D$1:$D$844&amp;[1]TEAMS!$F$1:$F$844,[1]TEAMS!O$1:O$844,"",0)</f>
        <v>85</v>
      </c>
      <c r="O304" s="11" cm="1">
        <f t="array" ref="O304">_xlfn.XLOOKUP($C304&amp;$D304&amp;$F304,[1]TEAMS!$C$1:$C$844&amp;[1]TEAMS!$D$1:$D$844&amp;[1]TEAMS!$F$1:$F$844,[1]TEAMS!P$1:P$844,"",0)</f>
        <v>1.0365853658536586</v>
      </c>
      <c r="P304" s="10" cm="1">
        <f t="array" ref="P304">_xlfn.XLOOKUP($C304&amp;$D304&amp;$F304,[1]TEAMS!$C$1:$C$844&amp;[1]TEAMS!$D$1:$D$844&amp;[1]TEAMS!$F$1:$F$844,[1]TEAMS!R$1:R$844,"",0)</f>
        <v>34.827777777777776</v>
      </c>
      <c r="Q304" s="7" t="str" cm="1">
        <f t="array" ref="Q304">_xlfn.XLOOKUP($C304&amp;$D304&amp;$F304,[1]TEAMS!$C$1:$C$844&amp;[1]TEAMS!$D$1:$D$844&amp;[1]TEAMS!$F$1:$F$844,[1]TEAMS!S$1:S$844,"",0)</f>
        <v>us</v>
      </c>
      <c r="R304" s="7" t="str" cm="1">
        <f t="array" ref="R304">_xlfn.XLOOKUP($C304&amp;$D304&amp;$F304,[1]TEAMS!$C$1:$C$844&amp;[1]TEAMS!$D$1:$D$844&amp;[1]TEAMS!$F$1:$F$844,[1]TEAMS!T$1:T$844,"",0)</f>
        <v>United States</v>
      </c>
      <c r="S304" s="7" t="str" cm="1">
        <f t="array" ref="S304">_xlfn.XLOOKUP($C304&amp;$D304&amp;$F304,[1]TEAMS!$C$1:$C$844&amp;[1]TEAMS!$D$1:$D$844&amp;[1]TEAMS!$F$1:$F$844,[1]TEAMS!U$1:U$844,"",0)</f>
        <v>North America</v>
      </c>
      <c r="T304" s="7" t="str" cm="1">
        <f t="array" ref="T304">_xlfn.XLOOKUP($C304&amp;$D304&amp;$F304,[1]TEAMS!$C$1:$C$844&amp;[1]TEAMS!$D$1:$D$844&amp;[1]TEAMS!$F$1:$F$844,[1]TEAMS!V$1:V$844,"",0)</f>
        <v>Americas</v>
      </c>
      <c r="U304" s="7" cm="1">
        <f t="array" ref="U304">_xlfn.XLOOKUP($C304&amp;$D304&amp;$F304,[1]TEAMS!$C$1:$C$844&amp;[1]TEAMS!$D$1:$D$844&amp;[1]TEAMS!$F$1:$F$844,[1]TEAMS!W$1:W$844,"",0)</f>
        <v>12</v>
      </c>
      <c r="V304" s="7" t="str" cm="1">
        <f t="array" ref="V304">_xlfn.XLOOKUP($C304&amp;$D304&amp;$F304,[1]TEAMS!$C$1:$C$844&amp;[1]TEAMS!$D$1:$D$844&amp;[1]TEAMS!$F$1:$F$844,[1]TEAMS!Z$1:Z$844,"",0)</f>
        <v>Alabama</v>
      </c>
      <c r="W304" s="7" t="str" cm="1">
        <f t="array" ref="W304">_xlfn.XLOOKUP($C304&amp;$D304&amp;$F304,[1]TEAMS!$C$1:$C$844&amp;[1]TEAMS!$D$1:$D$844&amp;[1]TEAMS!$F$1:$F$844,[1]TEAMS!X$1:X$844,"",0)</f>
        <v>SEC</v>
      </c>
      <c r="X304" s="7" cm="1">
        <f t="array" ref="X304">_xlfn.XLOOKUP($C304&amp;$D304&amp;$F304,[1]TEAMS!$C$1:$C$844&amp;[1]TEAMS!$D$1:$D$844&amp;[1]TEAMS!$F$1:$F$844,[1]TEAMS!AF$1:AF$844,"",0)</f>
        <v>1100000</v>
      </c>
      <c r="Y304" s="8" cm="1">
        <f t="array" ref="Y304">_xlfn.XLOOKUP($C304&amp;$D304&amp;$F304,[1]TEAMS!$C$1:$C$844&amp;[1]TEAMS!$D$1:$D$844&amp;[1]TEAMS!$F$1:$F$844,[1]TEAMS!AG$1:AG$844,"",0)</f>
        <v>2.315588480604094E-2</v>
      </c>
      <c r="Z304" s="7" cm="1">
        <f t="array" ref="Z304">_xlfn.XLOOKUP($C304&amp;$D304&amp;$F304,[1]TEAMS!$C$1:$C$844&amp;[1]TEAMS!$D$1:$D$844&amp;[1]TEAMS!$F$1:$F$844,[1]TEAMS!AJ$1:AJ$844,"",0)</f>
        <v>1396</v>
      </c>
      <c r="AA304" s="7" cm="1">
        <f t="array" ref="AA304">_xlfn.XLOOKUP($C304&amp;$D304&amp;$F304,[1]TEAMS!$C$1:$C$844&amp;[1]TEAMS!$D$1:$D$844&amp;[1]TEAMS!$F$1:$F$844,[1]TEAMS!AR$1:AR$844,"",0)</f>
        <v>18</v>
      </c>
      <c r="AB304" s="8">
        <f t="shared" si="29"/>
        <v>1.2687705124968442</v>
      </c>
      <c r="AC304" s="7" cm="1">
        <f t="array" ref="AC304">_xlfn.XLOOKUP($C304&amp;$D304&amp;$F304,[1]TEAMS!$C$1:$C$844&amp;[1]TEAMS!$D$1:$D$844&amp;[1]TEAMS!$F$1:$F$844,[1]TEAMS!AL$1:AL$844,0,0)</f>
        <v>1.4</v>
      </c>
      <c r="AD304" s="7" cm="1">
        <f t="array" ref="AD304">_xlfn.XLOOKUP($C304&amp;$D304&amp;$F304,[1]TEAMS!$C$1:$C$844&amp;[1]TEAMS!$D$1:$D$844&amp;[1]TEAMS!$F$1:$F$844,[1]TEAMS!AM$1:AM$844,0,0)</f>
        <v>3.1</v>
      </c>
      <c r="AE304" s="7" cm="1">
        <f t="array" ref="AE304">_xlfn.XLOOKUP($C304&amp;$D304&amp;$F304,[1]TEAMS!$C$1:$C$844&amp;[1]TEAMS!$D$1:$D$844&amp;[1]TEAMS!$F$1:$F$844,[1]TEAMS!AN$1:AN$844,0,0)</f>
        <v>4.5999999999999996</v>
      </c>
      <c r="AF304" s="7"/>
      <c r="AG304" s="8">
        <f t="shared" si="32"/>
        <v>0.23913043478260873</v>
      </c>
      <c r="AH304" s="8" cm="1">
        <f t="array" ref="AH304">IF(OR($AE304="",$Z304=""),0,SUMPRODUCT(--($C$2:$C$528=$C304),--($D$2:$D$528=$D304),$Z$2:$Z$528,$AE$2:$AE$528)/SUMIFS($Z$2:$Z$528,$C$2:$C$528,$C304,$D$2:$D$528,$D304))</f>
        <v>6.2132037364301942</v>
      </c>
      <c r="AI304" s="7" cm="1">
        <f t="array" ref="AI304">_xlfn.XLOOKUP($C304&amp;$D304&amp;$F304,[1]TEAMS!$C$1:$C$844&amp;[1]TEAMS!$D$1:$D$844&amp;[1]TEAMS!$F$1:$F$844,[1]TEAMS!AO$1:AO$844,"",0)</f>
        <v>1.7</v>
      </c>
      <c r="AJ304" s="8">
        <f t="shared" si="33"/>
        <v>0.6470588235294118</v>
      </c>
      <c r="AK304" s="8" cm="1">
        <f t="array" ref="AK304">IF(OR($AI304="",$Z304=""),0,SUMPRODUCT(--($C$2:$C$528=$C304),--($D$2:$D$528=$D304),$Z$2:$Z$528,$AI$2:$AI$528)/SUMIFS($Z$2:$Z$528,$C$2:$C$528,$C304,$D$2:$D$528,$D304))</f>
        <v>1.9205655137591509</v>
      </c>
      <c r="AL304" s="7" t="str" cm="1">
        <f t="array" ref="AL304">_xlfn.XLOOKUP($C304&amp;$D304&amp;$F304,[1]TEAMS!$C$1:$C$844&amp;[1]TEAMS!$D$1:$D$844&amp;[1]TEAMS!$F$1:$F$844,[1]TEAMS!AP$1:AP$844,"",0)</f>
        <v/>
      </c>
      <c r="AM304" s="8" t="str">
        <f t="shared" si="34"/>
        <v/>
      </c>
      <c r="AN304" s="8" cm="1">
        <f t="array" ref="AN304">IF(OR($AL304="",$Z304=""),0,SUMPRODUCT(--($C$2:$C$528=$C304),--($D$2:$D$528=$D304),$Z$2:$Z$528,$AL$2:$AL$528)/SUMIFS($Z$2:$Z$528,$C$2:$C$528,$C304,$D$2:$D$528,$D304))</f>
        <v>0</v>
      </c>
      <c r="AO304" s="7" cm="1">
        <f t="array" ref="AO304">_xlfn.XLOOKUP($C304&amp;$D304&amp;$F304,[1]TEAMS!$C$1:$C$844&amp;[1]TEAMS!$D$1:$D$844&amp;[1]TEAMS!$F$1:$F$844,[1]TEAMS!AQ$1:AQ$844,0,0)</f>
        <v>16.399999999999999</v>
      </c>
      <c r="AP304" s="7" cm="1">
        <f t="array" ref="AP304">_xlfn.XLOOKUP($C304&amp;$D304&amp;$F304,[1]TEAMS!$C$1:$C$844&amp;[1]TEAMS!$D$1:$D$844&amp;[1]TEAMS!$F$1:$F$844,[1]TEAMS!AS$1:AS$844,0,0)</f>
        <v>53.300000000000004</v>
      </c>
      <c r="AQ304" s="10" cm="1">
        <f t="array" ref="AQ304">_xlfn.XLOOKUP($C304&amp;$D304&amp;$F304,[1]TEAMS!$C$1:$C$844&amp;[1]TEAMS!$D$1:$D$844&amp;[1]TEAMS!$F$1:$F$844,[1]TEAMS!AT$1:AT$844,0,0)</f>
        <v>9.1999999999999993</v>
      </c>
      <c r="AR304" s="10" cm="1">
        <f t="array" ref="AR304">_xlfn.XLOOKUP($C304&amp;$D304&amp;$F304,[1]TEAMS!$C$1:$C$844&amp;[1]TEAMS!$D$1:$D$844&amp;[1]TEAMS!$F$1:$F$844,[1]TEAMS!AU$1:AU$844,0,0)</f>
        <v>2.6</v>
      </c>
      <c r="AS304" s="10" cm="1">
        <f t="array" ref="AS304">_xlfn.XLOOKUP($C304&amp;$D304&amp;$F304,[1]TEAMS!$C$1:$C$844&amp;[1]TEAMS!$D$1:$D$844&amp;[1]TEAMS!$F$1:$F$844,[1]TEAMS!AV$1:AV$844,0,0)</f>
        <v>3.1</v>
      </c>
      <c r="AT304" s="10" cm="1">
        <f t="array" ref="AT304">_xlfn.XLOOKUP($C304&amp;$D304&amp;$F304,[1]TEAMS!$C$1:$C$844&amp;[1]TEAMS!$D$1:$D$844&amp;[1]TEAMS!$F$1:$F$844,[1]TEAMS!AW$1:AW$844,0,0)</f>
        <v>14</v>
      </c>
      <c r="AU304" s="10" cm="1">
        <f t="array" ref="AU304">_xlfn.XLOOKUP($C304&amp;$D304&amp;$F304,[1]TEAMS!$C$1:$C$844&amp;[1]TEAMS!$D$1:$D$844&amp;[1]TEAMS!$F$1:$F$844,[1]TEAMS!AX$1:AX$844,0,0)</f>
        <v>0.65714285714285714</v>
      </c>
      <c r="AV304" s="10" cm="1">
        <f t="array" ref="AV304">_xlfn.XLOOKUP($C304&amp;$D304&amp;$F304,[1]TEAMS!$C$1:$C$844&amp;[1]TEAMS!$D$1:$D$844&amp;[1]TEAMS!$F$1:$F$844,[1]TEAMS!AY$1:AY$844,0,0)</f>
        <v>5.7</v>
      </c>
      <c r="AW304" s="7"/>
      <c r="AX304" s="7"/>
      <c r="BB304" s="1" t="s">
        <v>299</v>
      </c>
      <c r="BC304" s="1">
        <v>2005</v>
      </c>
      <c r="BD304" s="1" t="s">
        <v>178</v>
      </c>
      <c r="BE304" s="7" t="s">
        <v>274</v>
      </c>
      <c r="BH304">
        <v>1100000</v>
      </c>
    </row>
    <row r="305" spans="1:60" x14ac:dyDescent="0.2">
      <c r="A305" s="1" t="str">
        <f t="shared" si="28"/>
        <v>2005-SAS-Tony Massenburg</v>
      </c>
      <c r="B305" s="1" t="s">
        <v>299</v>
      </c>
      <c r="C305" s="1">
        <v>2005</v>
      </c>
      <c r="D305" s="1" t="s">
        <v>178</v>
      </c>
      <c r="E305" s="1" t="str">
        <f t="shared" si="30"/>
        <v>2005-SAS</v>
      </c>
      <c r="F305" s="7" t="s">
        <v>302</v>
      </c>
      <c r="G305" s="7" cm="1">
        <f t="array" ref="G305">_xlfn.XLOOKUP($C305&amp;$D305&amp;$F305,[1]TEAMS!$C$1:$C$844&amp;[1]TEAMS!$D$1:$D$844&amp;[1]TEAMS!$F$1:$F$844,[1]TEAMS!G$1:G$844,"",0)</f>
        <v>34</v>
      </c>
      <c r="H305" s="7" t="str" cm="1">
        <f t="array" ref="H305">_xlfn.XLOOKUP($C305&amp;$D305&amp;$F305,[1]TEAMS!$C$1:$C$844&amp;[1]TEAMS!$D$1:$D$844&amp;[1]TEAMS!$F$1:$F$844,[1]TEAMS!H$1:H$844,"",0)</f>
        <v>PF</v>
      </c>
      <c r="I305" s="8" cm="1">
        <f t="array" ref="I305">_xlfn.XLOOKUP($C305&amp;$D305&amp;$F305,[1]TEAMS!$C$1:$C$844&amp;[1]TEAMS!$D$1:$D$844&amp;[1]TEAMS!$F$1:$F$844,[1]TEAMS!BG$1:BG$844,"",0)</f>
        <v>4.49</v>
      </c>
      <c r="J305" s="9">
        <f t="shared" si="31"/>
        <v>4</v>
      </c>
      <c r="K305" s="7" cm="1">
        <f t="array" ref="K305">_xlfn.XLOOKUP($C305&amp;$D305&amp;$F305,[1]TEAMS!$C$1:$C$844&amp;[1]TEAMS!$D$1:$D$844&amp;[1]TEAMS!$F$1:$F$844,[1]TEAMS!J$1:J$844,"",0)</f>
        <v>81</v>
      </c>
      <c r="L305" s="7" cm="1">
        <f t="array" ref="L305">_xlfn.XLOOKUP($C305&amp;$D305&amp;$F305,[1]TEAMS!$C$1:$C$844&amp;[1]TEAMS!$D$1:$D$844&amp;[1]TEAMS!$F$1:$F$844,[1]TEAMS!L$1:L$844,"",0)</f>
        <v>220</v>
      </c>
      <c r="M305" s="10" cm="1">
        <f t="array" ref="M305">_xlfn.XLOOKUP($C305&amp;$D305&amp;$F305,[1]TEAMS!$C$1:$C$844&amp;[1]TEAMS!$D$1:$D$844&amp;[1]TEAMS!$F$1:$F$844,[1]TEAMS!N$1:N$844,"",0)</f>
        <v>23.570830175285071</v>
      </c>
      <c r="N305" s="7" cm="1">
        <f t="array" ref="N305">_xlfn.XLOOKUP($C305&amp;$D305&amp;$F305,[1]TEAMS!$C$1:$C$844&amp;[1]TEAMS!$D$1:$D$844&amp;[1]TEAMS!$F$1:$F$844,[1]TEAMS!O$1:O$844,"",0)</f>
        <v>85</v>
      </c>
      <c r="O305" s="11" cm="1">
        <f t="array" ref="O305">_xlfn.XLOOKUP($C305&amp;$D305&amp;$F305,[1]TEAMS!$C$1:$C$844&amp;[1]TEAMS!$D$1:$D$844&amp;[1]TEAMS!$F$1:$F$844,[1]TEAMS!P$1:P$844,"",0)</f>
        <v>1.0493827160493827</v>
      </c>
      <c r="P305" s="10" cm="1">
        <f t="array" ref="P305">_xlfn.XLOOKUP($C305&amp;$D305&amp;$F305,[1]TEAMS!$C$1:$C$844&amp;[1]TEAMS!$D$1:$D$844&amp;[1]TEAMS!$F$1:$F$844,[1]TEAMS!R$1:R$844,"",0)</f>
        <v>37.897222222222226</v>
      </c>
      <c r="Q305" s="7" t="str" cm="1">
        <f t="array" ref="Q305">_xlfn.XLOOKUP($C305&amp;$D305&amp;$F305,[1]TEAMS!$C$1:$C$844&amp;[1]TEAMS!$D$1:$D$844&amp;[1]TEAMS!$F$1:$F$844,[1]TEAMS!S$1:S$844,"",0)</f>
        <v>us</v>
      </c>
      <c r="R305" s="7" t="str" cm="1">
        <f t="array" ref="R305">_xlfn.XLOOKUP($C305&amp;$D305&amp;$F305,[1]TEAMS!$C$1:$C$844&amp;[1]TEAMS!$D$1:$D$844&amp;[1]TEAMS!$F$1:$F$844,[1]TEAMS!T$1:T$844,"",0)</f>
        <v>United States</v>
      </c>
      <c r="S305" s="7" t="str" cm="1">
        <f t="array" ref="S305">_xlfn.XLOOKUP($C305&amp;$D305&amp;$F305,[1]TEAMS!$C$1:$C$844&amp;[1]TEAMS!$D$1:$D$844&amp;[1]TEAMS!$F$1:$F$844,[1]TEAMS!U$1:U$844,"",0)</f>
        <v>North America</v>
      </c>
      <c r="T305" s="7" t="str" cm="1">
        <f t="array" ref="T305">_xlfn.XLOOKUP($C305&amp;$D305&amp;$F305,[1]TEAMS!$C$1:$C$844&amp;[1]TEAMS!$D$1:$D$844&amp;[1]TEAMS!$F$1:$F$844,[1]TEAMS!V$1:V$844,"",0)</f>
        <v>Americas</v>
      </c>
      <c r="U305" s="7" cm="1">
        <f t="array" ref="U305">_xlfn.XLOOKUP($C305&amp;$D305&amp;$F305,[1]TEAMS!$C$1:$C$844&amp;[1]TEAMS!$D$1:$D$844&amp;[1]TEAMS!$F$1:$F$844,[1]TEAMS!W$1:W$844,"",0)</f>
        <v>12</v>
      </c>
      <c r="V305" s="7" t="str" cm="1">
        <f t="array" ref="V305">_xlfn.XLOOKUP($C305&amp;$D305&amp;$F305,[1]TEAMS!$C$1:$C$844&amp;[1]TEAMS!$D$1:$D$844&amp;[1]TEAMS!$F$1:$F$844,[1]TEAMS!Z$1:Z$844,"",0)</f>
        <v>Maryland</v>
      </c>
      <c r="W305" s="7" t="str" cm="1">
        <f t="array" ref="W305">_xlfn.XLOOKUP($C305&amp;$D305&amp;$F305,[1]TEAMS!$C$1:$C$844&amp;[1]TEAMS!$D$1:$D$844&amp;[1]TEAMS!$F$1:$F$844,[1]TEAMS!X$1:X$844,"",0)</f>
        <v>BIG EAST</v>
      </c>
      <c r="X305" s="7" cm="1">
        <f t="array" ref="X305">_xlfn.XLOOKUP($C305&amp;$D305&amp;$F305,[1]TEAMS!$C$1:$C$844&amp;[1]TEAMS!$D$1:$D$844&amp;[1]TEAMS!$F$1:$F$844,[1]TEAMS!AF$1:AF$844,"",0)</f>
        <v>1100000</v>
      </c>
      <c r="Y305" s="8" cm="1">
        <f t="array" ref="Y305">_xlfn.XLOOKUP($C305&amp;$D305&amp;$F305,[1]TEAMS!$C$1:$C$844&amp;[1]TEAMS!$D$1:$D$844&amp;[1]TEAMS!$F$1:$F$844,[1]TEAMS!AG$1:AG$844,"",0)</f>
        <v>2.315588480604094E-2</v>
      </c>
      <c r="Z305" s="7" cm="1">
        <f t="array" ref="Z305">_xlfn.XLOOKUP($C305&amp;$D305&amp;$F305,[1]TEAMS!$C$1:$C$844&amp;[1]TEAMS!$D$1:$D$844&amp;[1]TEAMS!$F$1:$F$844,[1]TEAMS!AJ$1:AJ$844,"",0)</f>
        <v>699</v>
      </c>
      <c r="AA305" s="7" cm="1">
        <f t="array" ref="AA305">_xlfn.XLOOKUP($C305&amp;$D305&amp;$F305,[1]TEAMS!$C$1:$C$844&amp;[1]TEAMS!$D$1:$D$844&amp;[1]TEAMS!$F$1:$F$844,[1]TEAMS!AR$1:AR$844,"",0)</f>
        <v>14.3</v>
      </c>
      <c r="AB305" s="8">
        <f t="shared" si="29"/>
        <v>0.50470588235294123</v>
      </c>
      <c r="AC305" s="7" cm="1">
        <f t="array" ref="AC305">_xlfn.XLOOKUP($C305&amp;$D305&amp;$F305,[1]TEAMS!$C$1:$C$844&amp;[1]TEAMS!$D$1:$D$844&amp;[1]TEAMS!$F$1:$F$844,[1]TEAMS!AL$1:AL$844,0,0)</f>
        <v>-0.3</v>
      </c>
      <c r="AD305" s="7" cm="1">
        <f t="array" ref="AD305">_xlfn.XLOOKUP($C305&amp;$D305&amp;$F305,[1]TEAMS!$C$1:$C$844&amp;[1]TEAMS!$D$1:$D$844&amp;[1]TEAMS!$F$1:$F$844,[1]TEAMS!AM$1:AM$844,0,0)</f>
        <v>1.4</v>
      </c>
      <c r="AE305" s="7" cm="1">
        <f t="array" ref="AE305">_xlfn.XLOOKUP($C305&amp;$D305&amp;$F305,[1]TEAMS!$C$1:$C$844&amp;[1]TEAMS!$D$1:$D$844&amp;[1]TEAMS!$F$1:$F$844,[1]TEAMS!AN$1:AN$844,0,0)</f>
        <v>1.1000000000000001</v>
      </c>
      <c r="AF305" s="7"/>
      <c r="AG305" s="8">
        <f t="shared" si="32"/>
        <v>1</v>
      </c>
      <c r="AH305" s="8" cm="1">
        <f t="array" ref="AH305">IF(OR($AE305="",$Z305=""),0,SUMPRODUCT(--($C$2:$C$528=$C305),--($D$2:$D$528=$D305),$Z$2:$Z$528,$AE$2:$AE$528)/SUMIFS($Z$2:$Z$528,$C$2:$C$528,$C305,$D$2:$D$528,$D305))</f>
        <v>6.2132037364301942</v>
      </c>
      <c r="AI305" s="7" cm="1">
        <f t="array" ref="AI305">_xlfn.XLOOKUP($C305&amp;$D305&amp;$F305,[1]TEAMS!$C$1:$C$844&amp;[1]TEAMS!$D$1:$D$844&amp;[1]TEAMS!$F$1:$F$844,[1]TEAMS!AO$1:AO$844,"",0)</f>
        <v>-5.2</v>
      </c>
      <c r="AJ305" s="8">
        <f t="shared" si="33"/>
        <v>-0.21153846153846154</v>
      </c>
      <c r="AK305" s="8" cm="1">
        <f t="array" ref="AK305">IF(OR($AI305="",$Z305=""),0,SUMPRODUCT(--($C$2:$C$528=$C305),--($D$2:$D$528=$D305),$Z$2:$Z$528,$AI$2:$AI$528)/SUMIFS($Z$2:$Z$528,$C$2:$C$528,$C305,$D$2:$D$528,$D305))</f>
        <v>1.9205655137591509</v>
      </c>
      <c r="AL305" s="7" t="str" cm="1">
        <f t="array" ref="AL305">_xlfn.XLOOKUP($C305&amp;$D305&amp;$F305,[1]TEAMS!$C$1:$C$844&amp;[1]TEAMS!$D$1:$D$844&amp;[1]TEAMS!$F$1:$F$844,[1]TEAMS!AP$1:AP$844,"",0)</f>
        <v/>
      </c>
      <c r="AM305" s="8" t="str">
        <f t="shared" si="34"/>
        <v/>
      </c>
      <c r="AN305" s="8" cm="1">
        <f t="array" ref="AN305">IF(OR($AL305="",$Z305=""),0,SUMPRODUCT(--($C$2:$C$528=$C305),--($D$2:$D$528=$D305),$Z$2:$Z$528,$AL$2:$AL$528)/SUMIFS($Z$2:$Z$528,$C$2:$C$528,$C305,$D$2:$D$528,$D305))</f>
        <v>0</v>
      </c>
      <c r="AO305" s="7" cm="1">
        <f t="array" ref="AO305">_xlfn.XLOOKUP($C305&amp;$D305&amp;$F305,[1]TEAMS!$C$1:$C$844&amp;[1]TEAMS!$D$1:$D$844&amp;[1]TEAMS!$F$1:$F$844,[1]TEAMS!AQ$1:AQ$844,0,0)</f>
        <v>16.600000000000001</v>
      </c>
      <c r="AP305" s="7" cm="1">
        <f t="array" ref="AP305">_xlfn.XLOOKUP($C305&amp;$D305&amp;$F305,[1]TEAMS!$C$1:$C$844&amp;[1]TEAMS!$D$1:$D$844&amp;[1]TEAMS!$F$1:$F$844,[1]TEAMS!AS$1:AS$844,0,0)</f>
        <v>46.7</v>
      </c>
      <c r="AQ305" s="10" cm="1">
        <f t="array" ref="AQ305">_xlfn.XLOOKUP($C305&amp;$D305&amp;$F305,[1]TEAMS!$C$1:$C$844&amp;[1]TEAMS!$D$1:$D$844&amp;[1]TEAMS!$F$1:$F$844,[1]TEAMS!AT$1:AT$844,0,0)</f>
        <v>3.2</v>
      </c>
      <c r="AR305" s="10" cm="1">
        <f t="array" ref="AR305">_xlfn.XLOOKUP($C305&amp;$D305&amp;$F305,[1]TEAMS!$C$1:$C$844&amp;[1]TEAMS!$D$1:$D$844&amp;[1]TEAMS!$F$1:$F$844,[1]TEAMS!AU$1:AU$844,0,0)</f>
        <v>1.4</v>
      </c>
      <c r="AS305" s="10" cm="1">
        <f t="array" ref="AS305">_xlfn.XLOOKUP($C305&amp;$D305&amp;$F305,[1]TEAMS!$C$1:$C$844&amp;[1]TEAMS!$D$1:$D$844&amp;[1]TEAMS!$F$1:$F$844,[1]TEAMS!AV$1:AV$844,0,0)</f>
        <v>2.1</v>
      </c>
      <c r="AT305" s="10" cm="1">
        <f t="array" ref="AT305">_xlfn.XLOOKUP($C305&amp;$D305&amp;$F305,[1]TEAMS!$C$1:$C$844&amp;[1]TEAMS!$D$1:$D$844&amp;[1]TEAMS!$F$1:$F$844,[1]TEAMS!AW$1:AW$844,0,0)</f>
        <v>16</v>
      </c>
      <c r="AU305" s="10" cm="1">
        <f t="array" ref="AU305">_xlfn.XLOOKUP($C305&amp;$D305&amp;$F305,[1]TEAMS!$C$1:$C$844&amp;[1]TEAMS!$D$1:$D$844&amp;[1]TEAMS!$F$1:$F$844,[1]TEAMS!AX$1:AX$844,0,0)</f>
        <v>0.2</v>
      </c>
      <c r="AV305" s="10" cm="1">
        <f t="array" ref="AV305">_xlfn.XLOOKUP($C305&amp;$D305&amp;$F305,[1]TEAMS!$C$1:$C$844&amp;[1]TEAMS!$D$1:$D$844&amp;[1]TEAMS!$F$1:$F$844,[1]TEAMS!AY$1:AY$844,0,0)</f>
        <v>3.5</v>
      </c>
      <c r="AW305" s="7"/>
      <c r="AX305" s="7"/>
      <c r="BB305" s="1" t="s">
        <v>299</v>
      </c>
      <c r="BC305" s="1">
        <v>2005</v>
      </c>
      <c r="BD305" s="1" t="s">
        <v>178</v>
      </c>
      <c r="BE305" s="7" t="s">
        <v>302</v>
      </c>
      <c r="BH305">
        <v>1100000</v>
      </c>
    </row>
    <row r="306" spans="1:60" x14ac:dyDescent="0.2">
      <c r="A306" s="1" t="str">
        <f t="shared" si="28"/>
        <v>2005-SAS-Beno Udrih</v>
      </c>
      <c r="B306" s="1" t="s">
        <v>299</v>
      </c>
      <c r="C306" s="1">
        <v>2005</v>
      </c>
      <c r="D306" s="1" t="s">
        <v>178</v>
      </c>
      <c r="E306" s="1" t="str">
        <f t="shared" si="30"/>
        <v>2005-SAS</v>
      </c>
      <c r="F306" s="7" t="s">
        <v>281</v>
      </c>
      <c r="G306" s="7" cm="1">
        <f t="array" ref="G306">_xlfn.XLOOKUP($C306&amp;$D306&amp;$F306,[1]TEAMS!$C$1:$C$844&amp;[1]TEAMS!$D$1:$D$844&amp;[1]TEAMS!$F$1:$F$844,[1]TEAMS!G$1:G$844,"",0)</f>
        <v>14</v>
      </c>
      <c r="H306" s="7" t="str" cm="1">
        <f t="array" ref="H306">_xlfn.XLOOKUP($C306&amp;$D306&amp;$F306,[1]TEAMS!$C$1:$C$844&amp;[1]TEAMS!$D$1:$D$844&amp;[1]TEAMS!$F$1:$F$844,[1]TEAMS!H$1:H$844,"",0)</f>
        <v>PG</v>
      </c>
      <c r="I306" s="8" cm="1">
        <f t="array" ref="I306">_xlfn.XLOOKUP($C306&amp;$D306&amp;$F306,[1]TEAMS!$C$1:$C$844&amp;[1]TEAMS!$D$1:$D$844&amp;[1]TEAMS!$F$1:$F$844,[1]TEAMS!BG$1:BG$844,"",0)</f>
        <v>1.1499999999999999</v>
      </c>
      <c r="J306" s="9">
        <f t="shared" si="31"/>
        <v>1</v>
      </c>
      <c r="K306" s="7" cm="1">
        <f t="array" ref="K306">_xlfn.XLOOKUP($C306&amp;$D306&amp;$F306,[1]TEAMS!$C$1:$C$844&amp;[1]TEAMS!$D$1:$D$844&amp;[1]TEAMS!$F$1:$F$844,[1]TEAMS!J$1:J$844,"",0)</f>
        <v>75</v>
      </c>
      <c r="L306" s="7" cm="1">
        <f t="array" ref="L306">_xlfn.XLOOKUP($C306&amp;$D306&amp;$F306,[1]TEAMS!$C$1:$C$844&amp;[1]TEAMS!$D$1:$D$844&amp;[1]TEAMS!$F$1:$F$844,[1]TEAMS!L$1:L$844,"",0)</f>
        <v>205</v>
      </c>
      <c r="M306" s="10" cm="1">
        <f t="array" ref="M306">_xlfn.XLOOKUP($C306&amp;$D306&amp;$F306,[1]TEAMS!$C$1:$C$844&amp;[1]TEAMS!$D$1:$D$844&amp;[1]TEAMS!$F$1:$F$844,[1]TEAMS!N$1:N$844,"",0)</f>
        <v>25.618492476694374</v>
      </c>
      <c r="N306" s="7" cm="1">
        <f t="array" ref="N306">_xlfn.XLOOKUP($C306&amp;$D306&amp;$F306,[1]TEAMS!$C$1:$C$844&amp;[1]TEAMS!$D$1:$D$844&amp;[1]TEAMS!$F$1:$F$844,[1]TEAMS!O$1:O$844,"",0)</f>
        <v>76</v>
      </c>
      <c r="O306" s="11" cm="1">
        <f t="array" ref="O306">_xlfn.XLOOKUP($C306&amp;$D306&amp;$F306,[1]TEAMS!$C$1:$C$844&amp;[1]TEAMS!$D$1:$D$844&amp;[1]TEAMS!$F$1:$F$844,[1]TEAMS!P$1:P$844,"",0)</f>
        <v>1.0133333333333334</v>
      </c>
      <c r="P306" s="10" cm="1">
        <f t="array" ref="P306">_xlfn.XLOOKUP($C306&amp;$D306&amp;$F306,[1]TEAMS!$C$1:$C$844&amp;[1]TEAMS!$D$1:$D$844&amp;[1]TEAMS!$F$1:$F$844,[1]TEAMS!R$1:R$844,"",0)</f>
        <v>22.966666666666665</v>
      </c>
      <c r="Q306" s="7" t="str" cm="1">
        <f t="array" ref="Q306">_xlfn.XLOOKUP($C306&amp;$D306&amp;$F306,[1]TEAMS!$C$1:$C$844&amp;[1]TEAMS!$D$1:$D$844&amp;[1]TEAMS!$F$1:$F$844,[1]TEAMS!S$1:S$844,"",0)</f>
        <v>si</v>
      </c>
      <c r="R306" s="7" t="str" cm="1">
        <f t="array" ref="R306">_xlfn.XLOOKUP($C306&amp;$D306&amp;$F306,[1]TEAMS!$C$1:$C$844&amp;[1]TEAMS!$D$1:$D$844&amp;[1]TEAMS!$F$1:$F$844,[1]TEAMS!T$1:T$844,"",0)</f>
        <v>Slovenia</v>
      </c>
      <c r="S306" s="7" t="str" cm="1">
        <f t="array" ref="S306">_xlfn.XLOOKUP($C306&amp;$D306&amp;$F306,[1]TEAMS!$C$1:$C$844&amp;[1]TEAMS!$D$1:$D$844&amp;[1]TEAMS!$F$1:$F$844,[1]TEAMS!U$1:U$844,"",0)</f>
        <v>Europe</v>
      </c>
      <c r="T306" s="7" t="str" cm="1">
        <f t="array" ref="T306">_xlfn.XLOOKUP($C306&amp;$D306&amp;$F306,[1]TEAMS!$C$1:$C$844&amp;[1]TEAMS!$D$1:$D$844&amp;[1]TEAMS!$F$1:$F$844,[1]TEAMS!V$1:V$844,"",0)</f>
        <v>Eurasia</v>
      </c>
      <c r="U306" s="7" cm="1">
        <f t="array" ref="U306">_xlfn.XLOOKUP($C306&amp;$D306&amp;$F306,[1]TEAMS!$C$1:$C$844&amp;[1]TEAMS!$D$1:$D$844&amp;[1]TEAMS!$F$1:$F$844,[1]TEAMS!W$1:W$844,"",0)</f>
        <v>1</v>
      </c>
      <c r="V306" s="7" t="str" cm="1">
        <f t="array" ref="V306">_xlfn.XLOOKUP($C306&amp;$D306&amp;$F306,[1]TEAMS!$C$1:$C$844&amp;[1]TEAMS!$D$1:$D$844&amp;[1]TEAMS!$F$1:$F$844,[1]TEAMS!Z$1:Z$844,"",0)</f>
        <v>INTERNATIONAL</v>
      </c>
      <c r="W306" s="7" t="str" cm="1">
        <f t="array" ref="W306">_xlfn.XLOOKUP($C306&amp;$D306&amp;$F306,[1]TEAMS!$C$1:$C$844&amp;[1]TEAMS!$D$1:$D$844&amp;[1]TEAMS!$F$1:$F$844,[1]TEAMS!X$1:X$844,"",0)</f>
        <v>INT'L</v>
      </c>
      <c r="X306" s="7" cm="1">
        <f t="array" ref="X306">_xlfn.XLOOKUP($C306&amp;$D306&amp;$F306,[1]TEAMS!$C$1:$C$844&amp;[1]TEAMS!$D$1:$D$844&amp;[1]TEAMS!$F$1:$F$844,[1]TEAMS!AF$1:AF$844,"",0)</f>
        <v>841680</v>
      </c>
      <c r="Y306" s="8" cm="1">
        <f t="array" ref="Y306">_xlfn.XLOOKUP($C306&amp;$D306&amp;$F306,[1]TEAMS!$C$1:$C$844&amp;[1]TEAMS!$D$1:$D$844&amp;[1]TEAMS!$F$1:$F$844,[1]TEAMS!AG$1:AG$844,"",0)</f>
        <v>1.7718041021407761E-2</v>
      </c>
      <c r="Z306" s="7" cm="1">
        <f t="array" ref="Z306">_xlfn.XLOOKUP($C306&amp;$D306&amp;$F306,[1]TEAMS!$C$1:$C$844&amp;[1]TEAMS!$D$1:$D$844&amp;[1]TEAMS!$F$1:$F$844,[1]TEAMS!AJ$1:AJ$844,"",0)</f>
        <v>1149</v>
      </c>
      <c r="AA306" s="7" cm="1">
        <f t="array" ref="AA306">_xlfn.XLOOKUP($C306&amp;$D306&amp;$F306,[1]TEAMS!$C$1:$C$844&amp;[1]TEAMS!$D$1:$D$844&amp;[1]TEAMS!$F$1:$F$844,[1]TEAMS!AR$1:AR$844,"",0)</f>
        <v>14</v>
      </c>
      <c r="AB306" s="8">
        <f t="shared" si="29"/>
        <v>0.81221913658167133</v>
      </c>
      <c r="AC306" s="7" cm="1">
        <f t="array" ref="AC306">_xlfn.XLOOKUP($C306&amp;$D306&amp;$F306,[1]TEAMS!$C$1:$C$844&amp;[1]TEAMS!$D$1:$D$844&amp;[1]TEAMS!$F$1:$F$844,[1]TEAMS!AL$1:AL$844,0,0)</f>
        <v>1.3</v>
      </c>
      <c r="AD306" s="7" cm="1">
        <f t="array" ref="AD306">_xlfn.XLOOKUP($C306&amp;$D306&amp;$F306,[1]TEAMS!$C$1:$C$844&amp;[1]TEAMS!$D$1:$D$844&amp;[1]TEAMS!$F$1:$F$844,[1]TEAMS!AM$1:AM$844,0,0)</f>
        <v>1.8</v>
      </c>
      <c r="AE306" s="7" cm="1">
        <f t="array" ref="AE306">_xlfn.XLOOKUP($C306&amp;$D306&amp;$F306,[1]TEAMS!$C$1:$C$844&amp;[1]TEAMS!$D$1:$D$844&amp;[1]TEAMS!$F$1:$F$844,[1]TEAMS!AN$1:AN$844,0,0)</f>
        <v>3.1</v>
      </c>
      <c r="AF306" s="7"/>
      <c r="AG306" s="8">
        <f t="shared" si="32"/>
        <v>0.27150967741935483</v>
      </c>
      <c r="AH306" s="8" cm="1">
        <f t="array" ref="AH306">IF(OR($AE306="",$Z306=""),0,SUMPRODUCT(--($C$2:$C$528=$C306),--($D$2:$D$528=$D306),$Z$2:$Z$528,$AE$2:$AE$528)/SUMIFS($Z$2:$Z$528,$C$2:$C$528,$C306,$D$2:$D$528,$D306))</f>
        <v>6.2132037364301942</v>
      </c>
      <c r="AI306" s="7" cm="1">
        <f t="array" ref="AI306">_xlfn.XLOOKUP($C306&amp;$D306&amp;$F306,[1]TEAMS!$C$1:$C$844&amp;[1]TEAMS!$D$1:$D$844&amp;[1]TEAMS!$F$1:$F$844,[1]TEAMS!AO$1:AO$844,"",0)</f>
        <v>0.3</v>
      </c>
      <c r="AJ306" s="8">
        <f t="shared" si="33"/>
        <v>2.8056000000000001</v>
      </c>
      <c r="AK306" s="8" cm="1">
        <f t="array" ref="AK306">IF(OR($AI306="",$Z306=""),0,SUMPRODUCT(--($C$2:$C$528=$C306),--($D$2:$D$528=$D306),$Z$2:$Z$528,$AI$2:$AI$528)/SUMIFS($Z$2:$Z$528,$C$2:$C$528,$C306,$D$2:$D$528,$D306))</f>
        <v>1.9205655137591509</v>
      </c>
      <c r="AL306" s="7" t="str" cm="1">
        <f t="array" ref="AL306">_xlfn.XLOOKUP($C306&amp;$D306&amp;$F306,[1]TEAMS!$C$1:$C$844&amp;[1]TEAMS!$D$1:$D$844&amp;[1]TEAMS!$F$1:$F$844,[1]TEAMS!AP$1:AP$844,"",0)</f>
        <v/>
      </c>
      <c r="AM306" s="8" t="str">
        <f t="shared" si="34"/>
        <v/>
      </c>
      <c r="AN306" s="8" cm="1">
        <f t="array" ref="AN306">IF(OR($AL306="",$Z306=""),0,SUMPRODUCT(--($C$2:$C$528=$C306),--($D$2:$D$528=$D306),$Z$2:$Z$528,$AL$2:$AL$528)/SUMIFS($Z$2:$Z$528,$C$2:$C$528,$C306,$D$2:$D$528,$D306))</f>
        <v>0</v>
      </c>
      <c r="AO306" s="7" cm="1">
        <f t="array" ref="AO306">_xlfn.XLOOKUP($C306&amp;$D306&amp;$F306,[1]TEAMS!$C$1:$C$844&amp;[1]TEAMS!$D$1:$D$844&amp;[1]TEAMS!$F$1:$F$844,[1]TEAMS!AQ$1:AQ$844,0,0)</f>
        <v>20.5</v>
      </c>
      <c r="AP306" s="7" cm="1">
        <f t="array" ref="AP306">_xlfn.XLOOKUP($C306&amp;$D306&amp;$F306,[1]TEAMS!$C$1:$C$844&amp;[1]TEAMS!$D$1:$D$844&amp;[1]TEAMS!$F$1:$F$844,[1]TEAMS!AS$1:AS$844,0,0)</f>
        <v>54.900000000000006</v>
      </c>
      <c r="AQ306" s="10" cm="1">
        <f t="array" ref="AQ306">_xlfn.XLOOKUP($C306&amp;$D306&amp;$F306,[1]TEAMS!$C$1:$C$844&amp;[1]TEAMS!$D$1:$D$844&amp;[1]TEAMS!$F$1:$F$844,[1]TEAMS!AT$1:AT$844,0,0)</f>
        <v>22.2</v>
      </c>
      <c r="AR306" s="10" cm="1">
        <f t="array" ref="AR306">_xlfn.XLOOKUP($C306&amp;$D306&amp;$F306,[1]TEAMS!$C$1:$C$844&amp;[1]TEAMS!$D$1:$D$844&amp;[1]TEAMS!$F$1:$F$844,[1]TEAMS!AU$1:AU$844,0,0)</f>
        <v>1.9</v>
      </c>
      <c r="AS306" s="10" cm="1">
        <f t="array" ref="AS306">_xlfn.XLOOKUP($C306&amp;$D306&amp;$F306,[1]TEAMS!$C$1:$C$844&amp;[1]TEAMS!$D$1:$D$844&amp;[1]TEAMS!$F$1:$F$844,[1]TEAMS!AV$1:AV$844,0,0)</f>
        <v>0.6</v>
      </c>
      <c r="AT306" s="10" cm="1">
        <f t="array" ref="AT306">_xlfn.XLOOKUP($C306&amp;$D306&amp;$F306,[1]TEAMS!$C$1:$C$844&amp;[1]TEAMS!$D$1:$D$844&amp;[1]TEAMS!$F$1:$F$844,[1]TEAMS!AW$1:AW$844,0,0)</f>
        <v>15.2</v>
      </c>
      <c r="AU306" s="10" cm="1">
        <f t="array" ref="AU306">_xlfn.XLOOKUP($C306&amp;$D306&amp;$F306,[1]TEAMS!$C$1:$C$844&amp;[1]TEAMS!$D$1:$D$844&amp;[1]TEAMS!$F$1:$F$844,[1]TEAMS!AX$1:AX$844,0,0)</f>
        <v>1.4605263157894737</v>
      </c>
      <c r="AV306" s="10" cm="1">
        <f t="array" ref="AV306">_xlfn.XLOOKUP($C306&amp;$D306&amp;$F306,[1]TEAMS!$C$1:$C$844&amp;[1]TEAMS!$D$1:$D$844&amp;[1]TEAMS!$F$1:$F$844,[1]TEAMS!AY$1:AY$844,0,0)</f>
        <v>2.5</v>
      </c>
      <c r="AW306" s="7"/>
      <c r="AX306" s="7"/>
      <c r="BB306" s="1" t="s">
        <v>299</v>
      </c>
      <c r="BC306" s="1">
        <v>2005</v>
      </c>
      <c r="BD306" s="1" t="s">
        <v>178</v>
      </c>
      <c r="BE306" s="7" t="s">
        <v>281</v>
      </c>
      <c r="BH306">
        <v>841680</v>
      </c>
    </row>
    <row r="307" spans="1:60" x14ac:dyDescent="0.2">
      <c r="A307" s="1" t="str">
        <f t="shared" si="28"/>
        <v>2005-SAS-Sean Marks</v>
      </c>
      <c r="B307" s="1" t="s">
        <v>299</v>
      </c>
      <c r="C307" s="1">
        <v>2005</v>
      </c>
      <c r="D307" s="1" t="s">
        <v>178</v>
      </c>
      <c r="E307" s="1" t="str">
        <f t="shared" si="30"/>
        <v>2005-SAS</v>
      </c>
      <c r="F307" s="7" t="s">
        <v>303</v>
      </c>
      <c r="G307" s="7" cm="1">
        <f t="array" ref="G307">_xlfn.XLOOKUP($C307&amp;$D307&amp;$F307,[1]TEAMS!$C$1:$C$844&amp;[1]TEAMS!$D$1:$D$844&amp;[1]TEAMS!$F$1:$F$844,[1]TEAMS!G$1:G$844,"",0)</f>
        <v>4</v>
      </c>
      <c r="H307" s="7" t="str" cm="1">
        <f t="array" ref="H307">_xlfn.XLOOKUP($C307&amp;$D307&amp;$F307,[1]TEAMS!$C$1:$C$844&amp;[1]TEAMS!$D$1:$D$844&amp;[1]TEAMS!$F$1:$F$844,[1]TEAMS!H$1:H$844,"",0)</f>
        <v>PF</v>
      </c>
      <c r="I307" s="8" cm="1">
        <f t="array" ref="I307">_xlfn.XLOOKUP($C307&amp;$D307&amp;$F307,[1]TEAMS!$C$1:$C$844&amp;[1]TEAMS!$D$1:$D$844&amp;[1]TEAMS!$F$1:$F$844,[1]TEAMS!BG$1:BG$844,"",0)</f>
        <v>4.4400000000000004</v>
      </c>
      <c r="J307" s="9">
        <f t="shared" si="31"/>
        <v>4</v>
      </c>
      <c r="K307" s="7" cm="1">
        <f t="array" ref="K307">_xlfn.XLOOKUP($C307&amp;$D307&amp;$F307,[1]TEAMS!$C$1:$C$844&amp;[1]TEAMS!$D$1:$D$844&amp;[1]TEAMS!$F$1:$F$844,[1]TEAMS!J$1:J$844,"",0)</f>
        <v>82</v>
      </c>
      <c r="L307" s="7" cm="1">
        <f t="array" ref="L307">_xlfn.XLOOKUP($C307&amp;$D307&amp;$F307,[1]TEAMS!$C$1:$C$844&amp;[1]TEAMS!$D$1:$D$844&amp;[1]TEAMS!$F$1:$F$844,[1]TEAMS!L$1:L$844,"",0)</f>
        <v>250</v>
      </c>
      <c r="M307" s="10" cm="1">
        <f t="array" ref="M307">_xlfn.XLOOKUP($C307&amp;$D307&amp;$F307,[1]TEAMS!$C$1:$C$844&amp;[1]TEAMS!$D$1:$D$844&amp;[1]TEAMS!$F$1:$F$844,[1]TEAMS!N$1:N$844,"",0)</f>
        <v>26.135724267894741</v>
      </c>
      <c r="N307" s="7" cm="1">
        <f t="array" ref="N307">_xlfn.XLOOKUP($C307&amp;$D307&amp;$F307,[1]TEAMS!$C$1:$C$844&amp;[1]TEAMS!$D$1:$D$844&amp;[1]TEAMS!$F$1:$F$844,[1]TEAMS!O$1:O$844,"",0)</f>
        <v>84</v>
      </c>
      <c r="O307" s="11" cm="1">
        <f t="array" ref="O307">_xlfn.XLOOKUP($C307&amp;$D307&amp;$F307,[1]TEAMS!$C$1:$C$844&amp;[1]TEAMS!$D$1:$D$844&amp;[1]TEAMS!$F$1:$F$844,[1]TEAMS!P$1:P$844,"",0)</f>
        <v>1.024390243902439</v>
      </c>
      <c r="P307" s="10" cm="1">
        <f t="array" ref="P307">_xlfn.XLOOKUP($C307&amp;$D307&amp;$F307,[1]TEAMS!$C$1:$C$844&amp;[1]TEAMS!$D$1:$D$844&amp;[1]TEAMS!$F$1:$F$844,[1]TEAMS!R$1:R$844,"",0)</f>
        <v>29.833333333333332</v>
      </c>
      <c r="Q307" s="7" t="str" cm="1">
        <f t="array" ref="Q307">_xlfn.XLOOKUP($C307&amp;$D307&amp;$F307,[1]TEAMS!$C$1:$C$844&amp;[1]TEAMS!$D$1:$D$844&amp;[1]TEAMS!$F$1:$F$844,[1]TEAMS!S$1:S$844,"",0)</f>
        <v>nz</v>
      </c>
      <c r="R307" s="7" t="str" cm="1">
        <f t="array" ref="R307">_xlfn.XLOOKUP($C307&amp;$D307&amp;$F307,[1]TEAMS!$C$1:$C$844&amp;[1]TEAMS!$D$1:$D$844&amp;[1]TEAMS!$F$1:$F$844,[1]TEAMS!T$1:T$844,"",0)</f>
        <v>New Zealand</v>
      </c>
      <c r="S307" s="7" t="str" cm="1">
        <f t="array" ref="S307">_xlfn.XLOOKUP($C307&amp;$D307&amp;$F307,[1]TEAMS!$C$1:$C$844&amp;[1]TEAMS!$D$1:$D$844&amp;[1]TEAMS!$F$1:$F$844,[1]TEAMS!U$1:U$844,"",0)</f>
        <v>Australia + Oceania</v>
      </c>
      <c r="T307" s="7" t="str" cm="1">
        <f t="array" ref="T307">_xlfn.XLOOKUP($C307&amp;$D307&amp;$F307,[1]TEAMS!$C$1:$C$844&amp;[1]TEAMS!$D$1:$D$844&amp;[1]TEAMS!$F$1:$F$844,[1]TEAMS!V$1:V$844,"",0)</f>
        <v>South Pacific</v>
      </c>
      <c r="U307" s="7" cm="1">
        <f t="array" ref="U307">_xlfn.XLOOKUP($C307&amp;$D307&amp;$F307,[1]TEAMS!$C$1:$C$844&amp;[1]TEAMS!$D$1:$D$844&amp;[1]TEAMS!$F$1:$F$844,[1]TEAMS!W$1:W$844,"",0)</f>
        <v>4</v>
      </c>
      <c r="V307" s="7" t="str" cm="1">
        <f t="array" ref="V307">_xlfn.XLOOKUP($C307&amp;$D307&amp;$F307,[1]TEAMS!$C$1:$C$844&amp;[1]TEAMS!$D$1:$D$844&amp;[1]TEAMS!$F$1:$F$844,[1]TEAMS!Z$1:Z$844,"",0)</f>
        <v>California</v>
      </c>
      <c r="W307" s="7" t="str" cm="1">
        <f t="array" ref="W307">_xlfn.XLOOKUP($C307&amp;$D307&amp;$F307,[1]TEAMS!$C$1:$C$844&amp;[1]TEAMS!$D$1:$D$844&amp;[1]TEAMS!$F$1:$F$844,[1]TEAMS!X$1:X$844,"",0)</f>
        <v>PAC12</v>
      </c>
      <c r="X307" s="7" cm="1">
        <f t="array" ref="X307">_xlfn.XLOOKUP($C307&amp;$D307&amp;$F307,[1]TEAMS!$C$1:$C$844&amp;[1]TEAMS!$D$1:$D$844&amp;[1]TEAMS!$F$1:$F$844,[1]TEAMS!AF$1:AF$844,"",0)</f>
        <v>745046</v>
      </c>
      <c r="Y307" s="8" cm="1">
        <f t="array" ref="Y307">_xlfn.XLOOKUP($C307&amp;$D307&amp;$F307,[1]TEAMS!$C$1:$C$844&amp;[1]TEAMS!$D$1:$D$844&amp;[1]TEAMS!$F$1:$F$844,[1]TEAMS!AG$1:AG$844,"",0)</f>
        <v>1.5683817592001437E-2</v>
      </c>
      <c r="Z307" s="7" cm="1">
        <f t="array" ref="Z307">_xlfn.XLOOKUP($C307&amp;$D307&amp;$F307,[1]TEAMS!$C$1:$C$844&amp;[1]TEAMS!$D$1:$D$844&amp;[1]TEAMS!$F$1:$F$844,[1]TEAMS!AJ$1:AJ$844,"",0)</f>
        <v>244</v>
      </c>
      <c r="AA307" s="7" cm="1">
        <f t="array" ref="AA307">_xlfn.XLOOKUP($C307&amp;$D307&amp;$F307,[1]TEAMS!$C$1:$C$844&amp;[1]TEAMS!$D$1:$D$844&amp;[1]TEAMS!$F$1:$F$844,[1]TEAMS!AR$1:AR$844,"",0)</f>
        <v>8.5</v>
      </c>
      <c r="AB307" s="8">
        <f t="shared" si="29"/>
        <v>0.10472103004291845</v>
      </c>
      <c r="AC307" s="7" cm="1">
        <f t="array" ref="AC307">_xlfn.XLOOKUP($C307&amp;$D307&amp;$F307,[1]TEAMS!$C$1:$C$844&amp;[1]TEAMS!$D$1:$D$844&amp;[1]TEAMS!$F$1:$F$844,[1]TEAMS!AL$1:AL$844,0,0)</f>
        <v>-0.3</v>
      </c>
      <c r="AD307" s="7" cm="1">
        <f t="array" ref="AD307">_xlfn.XLOOKUP($C307&amp;$D307&amp;$F307,[1]TEAMS!$C$1:$C$844&amp;[1]TEAMS!$D$1:$D$844&amp;[1]TEAMS!$F$1:$F$844,[1]TEAMS!AM$1:AM$844,0,0)</f>
        <v>0.5</v>
      </c>
      <c r="AE307" s="7" cm="1">
        <f t="array" ref="AE307">_xlfn.XLOOKUP($C307&amp;$D307&amp;$F307,[1]TEAMS!$C$1:$C$844&amp;[1]TEAMS!$D$1:$D$844&amp;[1]TEAMS!$F$1:$F$844,[1]TEAMS!AN$1:AN$844,0,0)</f>
        <v>0.2</v>
      </c>
      <c r="AF307" s="7"/>
      <c r="AG307" s="8">
        <f t="shared" si="32"/>
        <v>3.7252299999999998</v>
      </c>
      <c r="AH307" s="8" cm="1">
        <f t="array" ref="AH307">IF(OR($AE307="",$Z307=""),0,SUMPRODUCT(--($C$2:$C$528=$C307),--($D$2:$D$528=$D307),$Z$2:$Z$528,$AE$2:$AE$528)/SUMIFS($Z$2:$Z$528,$C$2:$C$528,$C307,$D$2:$D$528,$D307))</f>
        <v>6.2132037364301942</v>
      </c>
      <c r="AI307" s="7" cm="1">
        <f t="array" ref="AI307">_xlfn.XLOOKUP($C307&amp;$D307&amp;$F307,[1]TEAMS!$C$1:$C$844&amp;[1]TEAMS!$D$1:$D$844&amp;[1]TEAMS!$F$1:$F$844,[1]TEAMS!AO$1:AO$844,"",0)</f>
        <v>-5.6</v>
      </c>
      <c r="AJ307" s="8">
        <f t="shared" si="33"/>
        <v>-0.13304392857142858</v>
      </c>
      <c r="AK307" s="8" cm="1">
        <f t="array" ref="AK307">IF(OR($AI307="",$Z307=""),0,SUMPRODUCT(--($C$2:$C$528=$C307),--($D$2:$D$528=$D307),$Z$2:$Z$528,$AI$2:$AI$528)/SUMIFS($Z$2:$Z$528,$C$2:$C$528,$C307,$D$2:$D$528,$D307))</f>
        <v>1.9205655137591509</v>
      </c>
      <c r="AL307" s="7" t="str" cm="1">
        <f t="array" ref="AL307">_xlfn.XLOOKUP($C307&amp;$D307&amp;$F307,[1]TEAMS!$C$1:$C$844&amp;[1]TEAMS!$D$1:$D$844&amp;[1]TEAMS!$F$1:$F$844,[1]TEAMS!AP$1:AP$844,"",0)</f>
        <v/>
      </c>
      <c r="AM307" s="8" t="str">
        <f t="shared" si="34"/>
        <v/>
      </c>
      <c r="AN307" s="8" cm="1">
        <f t="array" ref="AN307">IF(OR($AL307="",$Z307=""),0,SUMPRODUCT(--($C$2:$C$528=$C307),--($D$2:$D$528=$D307),$Z$2:$Z$528,$AL$2:$AL$528)/SUMIFS($Z$2:$Z$528,$C$2:$C$528,$C307,$D$2:$D$528,$D307))</f>
        <v>0</v>
      </c>
      <c r="AO307" s="7" cm="1">
        <f t="array" ref="AO307">_xlfn.XLOOKUP($C307&amp;$D307&amp;$F307,[1]TEAMS!$C$1:$C$844&amp;[1]TEAMS!$D$1:$D$844&amp;[1]TEAMS!$F$1:$F$844,[1]TEAMS!AQ$1:AQ$844,0,0)</f>
        <v>20.3</v>
      </c>
      <c r="AP307" s="7" cm="1">
        <f t="array" ref="AP307">_xlfn.XLOOKUP($C307&amp;$D307&amp;$F307,[1]TEAMS!$C$1:$C$844&amp;[1]TEAMS!$D$1:$D$844&amp;[1]TEAMS!$F$1:$F$844,[1]TEAMS!AS$1:AS$844,0,0)</f>
        <v>41.199999999999996</v>
      </c>
      <c r="AQ307" s="10" cm="1">
        <f t="array" ref="AQ307">_xlfn.XLOOKUP($C307&amp;$D307&amp;$F307,[1]TEAMS!$C$1:$C$844&amp;[1]TEAMS!$D$1:$D$844&amp;[1]TEAMS!$F$1:$F$844,[1]TEAMS!AT$1:AT$844,0,0)</f>
        <v>5.2</v>
      </c>
      <c r="AR307" s="10" cm="1">
        <f t="array" ref="AR307">_xlfn.XLOOKUP($C307&amp;$D307&amp;$F307,[1]TEAMS!$C$1:$C$844&amp;[1]TEAMS!$D$1:$D$844&amp;[1]TEAMS!$F$1:$F$844,[1]TEAMS!AU$1:AU$844,0,0)</f>
        <v>0.7</v>
      </c>
      <c r="AS307" s="10" cm="1">
        <f t="array" ref="AS307">_xlfn.XLOOKUP($C307&amp;$D307&amp;$F307,[1]TEAMS!$C$1:$C$844&amp;[1]TEAMS!$D$1:$D$844&amp;[1]TEAMS!$F$1:$F$844,[1]TEAMS!AV$1:AV$844,0,0)</f>
        <v>3.3</v>
      </c>
      <c r="AT307" s="10" cm="1">
        <f t="array" ref="AT307">_xlfn.XLOOKUP($C307&amp;$D307&amp;$F307,[1]TEAMS!$C$1:$C$844&amp;[1]TEAMS!$D$1:$D$844&amp;[1]TEAMS!$F$1:$F$844,[1]TEAMS!AW$1:AW$844,0,0)</f>
        <v>13.2</v>
      </c>
      <c r="AU307" s="10" cm="1">
        <f t="array" ref="AU307">_xlfn.XLOOKUP($C307&amp;$D307&amp;$F307,[1]TEAMS!$C$1:$C$844&amp;[1]TEAMS!$D$1:$D$844&amp;[1]TEAMS!$F$1:$F$844,[1]TEAMS!AX$1:AX$844,0,0)</f>
        <v>0.39393939393939398</v>
      </c>
      <c r="AV307" s="10" cm="1">
        <f t="array" ref="AV307">_xlfn.XLOOKUP($C307&amp;$D307&amp;$F307,[1]TEAMS!$C$1:$C$844&amp;[1]TEAMS!$D$1:$D$844&amp;[1]TEAMS!$F$1:$F$844,[1]TEAMS!AY$1:AY$844,0,0)</f>
        <v>4</v>
      </c>
      <c r="AW307" s="7"/>
      <c r="AX307" s="7"/>
      <c r="BB307" s="1" t="s">
        <v>299</v>
      </c>
      <c r="BC307" s="1">
        <v>2005</v>
      </c>
      <c r="BD307" s="1" t="s">
        <v>178</v>
      </c>
      <c r="BE307" s="7" t="s">
        <v>303</v>
      </c>
      <c r="BH307">
        <v>745046</v>
      </c>
    </row>
    <row r="308" spans="1:60" x14ac:dyDescent="0.2">
      <c r="A308" s="1" t="str">
        <f t="shared" si="28"/>
        <v>2005-SAS-Mike Wilks</v>
      </c>
      <c r="B308" s="1" t="s">
        <v>299</v>
      </c>
      <c r="C308" s="1">
        <v>2005</v>
      </c>
      <c r="D308" s="1" t="s">
        <v>178</v>
      </c>
      <c r="E308" s="1" t="str">
        <f t="shared" si="30"/>
        <v>2005-SAS</v>
      </c>
      <c r="F308" s="7" t="s">
        <v>304</v>
      </c>
      <c r="G308" s="7" cm="1">
        <f t="array" ref="G308">_xlfn.XLOOKUP($C308&amp;$D308&amp;$F308,[1]TEAMS!$C$1:$C$844&amp;[1]TEAMS!$D$1:$D$844&amp;[1]TEAMS!$F$1:$F$844,[1]TEAMS!G$1:G$844,"",0)</f>
        <v>11</v>
      </c>
      <c r="H308" s="7" t="str" cm="1">
        <f t="array" ref="H308">_xlfn.XLOOKUP($C308&amp;$D308&amp;$F308,[1]TEAMS!$C$1:$C$844&amp;[1]TEAMS!$D$1:$D$844&amp;[1]TEAMS!$F$1:$F$844,[1]TEAMS!H$1:H$844,"",0)</f>
        <v>PG</v>
      </c>
      <c r="I308" s="8" cm="1">
        <f t="array" ref="I308">_xlfn.XLOOKUP($C308&amp;$D308&amp;$F308,[1]TEAMS!$C$1:$C$844&amp;[1]TEAMS!$D$1:$D$844&amp;[1]TEAMS!$F$1:$F$844,[1]TEAMS!BG$1:BG$844,"",0)</f>
        <v>1</v>
      </c>
      <c r="J308" s="9">
        <f t="shared" si="31"/>
        <v>1</v>
      </c>
      <c r="K308" s="7" cm="1">
        <f t="array" ref="K308">_xlfn.XLOOKUP($C308&amp;$D308&amp;$F308,[1]TEAMS!$C$1:$C$844&amp;[1]TEAMS!$D$1:$D$844&amp;[1]TEAMS!$F$1:$F$844,[1]TEAMS!J$1:J$844,"",0)</f>
        <v>70</v>
      </c>
      <c r="L308" s="7" cm="1">
        <f t="array" ref="L308">_xlfn.XLOOKUP($C308&amp;$D308&amp;$F308,[1]TEAMS!$C$1:$C$844&amp;[1]TEAMS!$D$1:$D$844&amp;[1]TEAMS!$F$1:$F$844,[1]TEAMS!L$1:L$844,"",0)</f>
        <v>185</v>
      </c>
      <c r="M308" s="10" cm="1">
        <f t="array" ref="M308">_xlfn.XLOOKUP($C308&amp;$D308&amp;$F308,[1]TEAMS!$C$1:$C$844&amp;[1]TEAMS!$D$1:$D$844&amp;[1]TEAMS!$F$1:$F$844,[1]TEAMS!N$1:N$844,"",0)</f>
        <v>26.539814568004068</v>
      </c>
      <c r="N308" s="7" cm="1">
        <f t="array" ref="N308">_xlfn.XLOOKUP($C308&amp;$D308&amp;$F308,[1]TEAMS!$C$1:$C$844&amp;[1]TEAMS!$D$1:$D$844&amp;[1]TEAMS!$F$1:$F$844,[1]TEAMS!O$1:O$844,"",0)</f>
        <v>74</v>
      </c>
      <c r="O308" s="11" cm="1">
        <f t="array" ref="O308">_xlfn.XLOOKUP($C308&amp;$D308&amp;$F308,[1]TEAMS!$C$1:$C$844&amp;[1]TEAMS!$D$1:$D$844&amp;[1]TEAMS!$F$1:$F$844,[1]TEAMS!P$1:P$844,"",0)</f>
        <v>1.0571428571428572</v>
      </c>
      <c r="P308" s="10" cm="1">
        <f t="array" ref="P308">_xlfn.XLOOKUP($C308&amp;$D308&amp;$F308,[1]TEAMS!$C$1:$C$844&amp;[1]TEAMS!$D$1:$D$844&amp;[1]TEAMS!$F$1:$F$844,[1]TEAMS!R$1:R$844,"",0)</f>
        <v>26.127777777777776</v>
      </c>
      <c r="Q308" s="7" t="str" cm="1">
        <f t="array" ref="Q308">_xlfn.XLOOKUP($C308&amp;$D308&amp;$F308,[1]TEAMS!$C$1:$C$844&amp;[1]TEAMS!$D$1:$D$844&amp;[1]TEAMS!$F$1:$F$844,[1]TEAMS!S$1:S$844,"",0)</f>
        <v>us</v>
      </c>
      <c r="R308" s="7" t="str" cm="1">
        <f t="array" ref="R308">_xlfn.XLOOKUP($C308&amp;$D308&amp;$F308,[1]TEAMS!$C$1:$C$844&amp;[1]TEAMS!$D$1:$D$844&amp;[1]TEAMS!$F$1:$F$844,[1]TEAMS!T$1:T$844,"",0)</f>
        <v>United States</v>
      </c>
      <c r="S308" s="7" t="str" cm="1">
        <f t="array" ref="S308">_xlfn.XLOOKUP($C308&amp;$D308&amp;$F308,[1]TEAMS!$C$1:$C$844&amp;[1]TEAMS!$D$1:$D$844&amp;[1]TEAMS!$F$1:$F$844,[1]TEAMS!U$1:U$844,"",0)</f>
        <v>North America</v>
      </c>
      <c r="T308" s="7" t="str" cm="1">
        <f t="array" ref="T308">_xlfn.XLOOKUP($C308&amp;$D308&amp;$F308,[1]TEAMS!$C$1:$C$844&amp;[1]TEAMS!$D$1:$D$844&amp;[1]TEAMS!$F$1:$F$844,[1]TEAMS!V$1:V$844,"",0)</f>
        <v>Americas</v>
      </c>
      <c r="U308" s="7" cm="1">
        <f t="array" ref="U308">_xlfn.XLOOKUP($C308&amp;$D308&amp;$F308,[1]TEAMS!$C$1:$C$844&amp;[1]TEAMS!$D$1:$D$844&amp;[1]TEAMS!$F$1:$F$844,[1]TEAMS!W$1:W$844,"",0)</f>
        <v>2</v>
      </c>
      <c r="V308" s="7" t="str" cm="1">
        <f t="array" ref="V308">_xlfn.XLOOKUP($C308&amp;$D308&amp;$F308,[1]TEAMS!$C$1:$C$844&amp;[1]TEAMS!$D$1:$D$844&amp;[1]TEAMS!$F$1:$F$844,[1]TEAMS!Z$1:Z$844,"",0)</f>
        <v>Rice University</v>
      </c>
      <c r="W308" s="7" t="str" cm="1">
        <f t="array" ref="W308">_xlfn.XLOOKUP($C308&amp;$D308&amp;$F308,[1]TEAMS!$C$1:$C$844&amp;[1]TEAMS!$D$1:$D$844&amp;[1]TEAMS!$F$1:$F$844,[1]TEAMS!X$1:X$844,"",0)</f>
        <v>CUSA</v>
      </c>
      <c r="X308" s="7" cm="1">
        <f t="array" ref="X308">_xlfn.XLOOKUP($C308&amp;$D308&amp;$F308,[1]TEAMS!$C$1:$C$844&amp;[1]TEAMS!$D$1:$D$844&amp;[1]TEAMS!$F$1:$F$844,[1]TEAMS!AF$1:AF$844,"",0)</f>
        <v>720046</v>
      </c>
      <c r="Y308" s="8" cm="1">
        <f t="array" ref="Y308">_xlfn.XLOOKUP($C308&amp;$D308&amp;$F308,[1]TEAMS!$C$1:$C$844&amp;[1]TEAMS!$D$1:$D$844&amp;[1]TEAMS!$F$1:$F$844,[1]TEAMS!AG$1:AG$844,"",0)</f>
        <v>1.5157547482773231E-2</v>
      </c>
      <c r="Z308" s="7" cm="1">
        <f t="array" ref="Z308">_xlfn.XLOOKUP($C308&amp;$D308&amp;$F308,[1]TEAMS!$C$1:$C$844&amp;[1]TEAMS!$D$1:$D$844&amp;[1]TEAMS!$F$1:$F$844,[1]TEAMS!AJ$1:AJ$844,"",0)</f>
        <v>278</v>
      </c>
      <c r="AA308" s="7" t="str" cm="1">
        <f t="array" ref="AA308">_xlfn.XLOOKUP($C308&amp;$D308&amp;$F308,[1]TEAMS!$C$1:$C$844&amp;[1]TEAMS!$D$1:$D$844&amp;[1]TEAMS!$F$1:$F$844,[1]TEAMS!AR$1:AR$844,"",0)</f>
        <v/>
      </c>
      <c r="AB308" s="8">
        <f t="shared" si="29"/>
        <v>0</v>
      </c>
      <c r="AC308" s="7" cm="1">
        <f t="array" ref="AC308">_xlfn.XLOOKUP($C308&amp;$D308&amp;$F308,[1]TEAMS!$C$1:$C$844&amp;[1]TEAMS!$D$1:$D$844&amp;[1]TEAMS!$F$1:$F$844,[1]TEAMS!AL$1:AL$844,0,0)</f>
        <v>0.1</v>
      </c>
      <c r="AD308" s="7" cm="1">
        <f t="array" ref="AD308">_xlfn.XLOOKUP($C308&amp;$D308&amp;$F308,[1]TEAMS!$C$1:$C$844&amp;[1]TEAMS!$D$1:$D$844&amp;[1]TEAMS!$F$1:$F$844,[1]TEAMS!AM$1:AM$844,0,0)</f>
        <v>0.5</v>
      </c>
      <c r="AE308" s="7" cm="1">
        <f t="array" ref="AE308">_xlfn.XLOOKUP($C308&amp;$D308&amp;$F308,[1]TEAMS!$C$1:$C$844&amp;[1]TEAMS!$D$1:$D$844&amp;[1]TEAMS!$F$1:$F$844,[1]TEAMS!AN$1:AN$844,0,0)</f>
        <v>0.6</v>
      </c>
      <c r="AF308" s="7"/>
      <c r="AG308" s="8">
        <f t="shared" si="32"/>
        <v>1.2000766666666667</v>
      </c>
      <c r="AH308" s="8" cm="1">
        <f t="array" ref="AH308">IF(OR($AE308="",$Z308=""),0,SUMPRODUCT(--($C$2:$C$528=$C308),--($D$2:$D$528=$D308),$Z$2:$Z$528,$AE$2:$AE$528)/SUMIFS($Z$2:$Z$528,$C$2:$C$528,$C308,$D$2:$D$528,$D308))</f>
        <v>6.2132037364301942</v>
      </c>
      <c r="AI308" s="7" cm="1">
        <f t="array" ref="AI308">_xlfn.XLOOKUP($C308&amp;$D308&amp;$F308,[1]TEAMS!$C$1:$C$844&amp;[1]TEAMS!$D$1:$D$844&amp;[1]TEAMS!$F$1:$F$844,[1]TEAMS!AO$1:AO$844,"",0)</f>
        <v>-2.7</v>
      </c>
      <c r="AJ308" s="8">
        <f t="shared" si="33"/>
        <v>-0.26668370370370365</v>
      </c>
      <c r="AK308" s="8" cm="1">
        <f t="array" ref="AK308">IF(OR($AI308="",$Z308=""),0,SUMPRODUCT(--($C$2:$C$528=$C308),--($D$2:$D$528=$D308),$Z$2:$Z$528,$AI$2:$AI$528)/SUMIFS($Z$2:$Z$528,$C$2:$C$528,$C308,$D$2:$D$528,$D308))</f>
        <v>1.9205655137591509</v>
      </c>
      <c r="AL308" s="7" t="str" cm="1">
        <f t="array" ref="AL308">_xlfn.XLOOKUP($C308&amp;$D308&amp;$F308,[1]TEAMS!$C$1:$C$844&amp;[1]TEAMS!$D$1:$D$844&amp;[1]TEAMS!$F$1:$F$844,[1]TEAMS!AP$1:AP$844,"",0)</f>
        <v/>
      </c>
      <c r="AM308" s="8" t="str">
        <f t="shared" si="34"/>
        <v/>
      </c>
      <c r="AN308" s="8" cm="1">
        <f t="array" ref="AN308">IF(OR($AL308="",$Z308=""),0,SUMPRODUCT(--($C$2:$C$528=$C308),--($D$2:$D$528=$D308),$Z$2:$Z$528,$AL$2:$AL$528)/SUMIFS($Z$2:$Z$528,$C$2:$C$528,$C308,$D$2:$D$528,$D308))</f>
        <v>0</v>
      </c>
      <c r="AO308" s="7" cm="1">
        <f t="array" ref="AO308">_xlfn.XLOOKUP($C308&amp;$D308&amp;$F308,[1]TEAMS!$C$1:$C$844&amp;[1]TEAMS!$D$1:$D$844&amp;[1]TEAMS!$F$1:$F$844,[1]TEAMS!AQ$1:AQ$844,0,0)</f>
        <v>16.399999999999999</v>
      </c>
      <c r="AP308" s="7" cm="1">
        <f t="array" ref="AP308">_xlfn.XLOOKUP($C308&amp;$D308&amp;$F308,[1]TEAMS!$C$1:$C$844&amp;[1]TEAMS!$D$1:$D$844&amp;[1]TEAMS!$F$1:$F$844,[1]TEAMS!AS$1:AS$844,0,0)</f>
        <v>48.199999999999996</v>
      </c>
      <c r="AQ308" s="10" cm="1">
        <f t="array" ref="AQ308">_xlfn.XLOOKUP($C308&amp;$D308&amp;$F308,[1]TEAMS!$C$1:$C$844&amp;[1]TEAMS!$D$1:$D$844&amp;[1]TEAMS!$F$1:$F$844,[1]TEAMS!AT$1:AT$844,0,0)</f>
        <v>19.100000000000001</v>
      </c>
      <c r="AR308" s="10" cm="1">
        <f t="array" ref="AR308">_xlfn.XLOOKUP($C308&amp;$D308&amp;$F308,[1]TEAMS!$C$1:$C$844&amp;[1]TEAMS!$D$1:$D$844&amp;[1]TEAMS!$F$1:$F$844,[1]TEAMS!AU$1:AU$844,0,0)</f>
        <v>2.7</v>
      </c>
      <c r="AS308" s="10" cm="1">
        <f t="array" ref="AS308">_xlfn.XLOOKUP($C308&amp;$D308&amp;$F308,[1]TEAMS!$C$1:$C$844&amp;[1]TEAMS!$D$1:$D$844&amp;[1]TEAMS!$F$1:$F$844,[1]TEAMS!AV$1:AV$844,0,0)</f>
        <v>0.3</v>
      </c>
      <c r="AT308" s="10" cm="1">
        <f t="array" ref="AT308">_xlfn.XLOOKUP($C308&amp;$D308&amp;$F308,[1]TEAMS!$C$1:$C$844&amp;[1]TEAMS!$D$1:$D$844&amp;[1]TEAMS!$F$1:$F$844,[1]TEAMS!AW$1:AW$844,0,0)</f>
        <v>14.3</v>
      </c>
      <c r="AU308" s="10" cm="1">
        <f t="array" ref="AU308">_xlfn.XLOOKUP($C308&amp;$D308&amp;$F308,[1]TEAMS!$C$1:$C$844&amp;[1]TEAMS!$D$1:$D$844&amp;[1]TEAMS!$F$1:$F$844,[1]TEAMS!AX$1:AX$844,0,0)</f>
        <v>1.3356643356643356</v>
      </c>
      <c r="AV308" s="10" cm="1">
        <f t="array" ref="AV308">_xlfn.XLOOKUP($C308&amp;$D308&amp;$F308,[1]TEAMS!$C$1:$C$844&amp;[1]TEAMS!$D$1:$D$844&amp;[1]TEAMS!$F$1:$F$844,[1]TEAMS!AY$1:AY$844,0,0)</f>
        <v>3</v>
      </c>
      <c r="AW308" s="7"/>
      <c r="AX308" s="7"/>
      <c r="BB308" s="1" t="s">
        <v>299</v>
      </c>
      <c r="BC308" s="1">
        <v>2005</v>
      </c>
      <c r="BD308" s="1" t="s">
        <v>178</v>
      </c>
      <c r="BE308" s="7" t="s">
        <v>304</v>
      </c>
      <c r="BH308">
        <v>720046</v>
      </c>
    </row>
    <row r="309" spans="1:60" x14ac:dyDescent="0.2">
      <c r="A309" s="1" t="str">
        <f t="shared" si="28"/>
        <v>2005-SAS-Devin Brown</v>
      </c>
      <c r="B309" s="1" t="s">
        <v>299</v>
      </c>
      <c r="C309" s="1">
        <v>2005</v>
      </c>
      <c r="D309" s="1" t="s">
        <v>178</v>
      </c>
      <c r="E309" s="1" t="str">
        <f t="shared" si="30"/>
        <v>2005-SAS</v>
      </c>
      <c r="F309" s="7" t="s">
        <v>305</v>
      </c>
      <c r="G309" s="7" cm="1">
        <f t="array" ref="G309">_xlfn.XLOOKUP($C309&amp;$D309&amp;$F309,[1]TEAMS!$C$1:$C$844&amp;[1]TEAMS!$D$1:$D$844&amp;[1]TEAMS!$F$1:$F$844,[1]TEAMS!G$1:G$844,"",0)</f>
        <v>23</v>
      </c>
      <c r="H309" s="7" t="str" cm="1">
        <f t="array" ref="H309">_xlfn.XLOOKUP($C309&amp;$D309&amp;$F309,[1]TEAMS!$C$1:$C$844&amp;[1]TEAMS!$D$1:$D$844&amp;[1]TEAMS!$F$1:$F$844,[1]TEAMS!H$1:H$844,"",0)</f>
        <v>SG</v>
      </c>
      <c r="I309" s="8" cm="1">
        <f t="array" ref="I309">_xlfn.XLOOKUP($C309&amp;$D309&amp;$F309,[1]TEAMS!$C$1:$C$844&amp;[1]TEAMS!$D$1:$D$844&amp;[1]TEAMS!$F$1:$F$844,[1]TEAMS!BG$1:BG$844,"",0)</f>
        <v>2.42</v>
      </c>
      <c r="J309" s="9">
        <f t="shared" si="31"/>
        <v>2</v>
      </c>
      <c r="K309" s="7" cm="1">
        <f t="array" ref="K309">_xlfn.XLOOKUP($C309&amp;$D309&amp;$F309,[1]TEAMS!$C$1:$C$844&amp;[1]TEAMS!$D$1:$D$844&amp;[1]TEAMS!$F$1:$F$844,[1]TEAMS!J$1:J$844,"",0)</f>
        <v>77</v>
      </c>
      <c r="L309" s="7" cm="1">
        <f t="array" ref="L309">_xlfn.XLOOKUP($C309&amp;$D309&amp;$F309,[1]TEAMS!$C$1:$C$844&amp;[1]TEAMS!$D$1:$D$844&amp;[1]TEAMS!$F$1:$F$844,[1]TEAMS!L$1:L$844,"",0)</f>
        <v>220</v>
      </c>
      <c r="M309" s="10" cm="1">
        <f t="array" ref="M309">_xlfn.XLOOKUP($C309&amp;$D309&amp;$F309,[1]TEAMS!$C$1:$C$844&amp;[1]TEAMS!$D$1:$D$844&amp;[1]TEAMS!$F$1:$F$844,[1]TEAMS!N$1:N$844,"",0)</f>
        <v>26.083355840790237</v>
      </c>
      <c r="N309" s="7" cm="1">
        <f t="array" ref="N309">_xlfn.XLOOKUP($C309&amp;$D309&amp;$F309,[1]TEAMS!$C$1:$C$844&amp;[1]TEAMS!$D$1:$D$844&amp;[1]TEAMS!$F$1:$F$844,[1]TEAMS!O$1:O$844,"",0)</f>
        <v>80</v>
      </c>
      <c r="O309" s="11" cm="1">
        <f t="array" ref="O309">_xlfn.XLOOKUP($C309&amp;$D309&amp;$F309,[1]TEAMS!$C$1:$C$844&amp;[1]TEAMS!$D$1:$D$844&amp;[1]TEAMS!$F$1:$F$844,[1]TEAMS!P$1:P$844,"",0)</f>
        <v>1.0389610389610389</v>
      </c>
      <c r="P309" s="10" cm="1">
        <f t="array" ref="P309">_xlfn.XLOOKUP($C309&amp;$D309&amp;$F309,[1]TEAMS!$C$1:$C$844&amp;[1]TEAMS!$D$1:$D$844&amp;[1]TEAMS!$F$1:$F$844,[1]TEAMS!R$1:R$844,"",0)</f>
        <v>26.480555555555554</v>
      </c>
      <c r="Q309" s="7" t="str" cm="1">
        <f t="array" ref="Q309">_xlfn.XLOOKUP($C309&amp;$D309&amp;$F309,[1]TEAMS!$C$1:$C$844&amp;[1]TEAMS!$D$1:$D$844&amp;[1]TEAMS!$F$1:$F$844,[1]TEAMS!S$1:S$844,"",0)</f>
        <v>us</v>
      </c>
      <c r="R309" s="7" t="str" cm="1">
        <f t="array" ref="R309">_xlfn.XLOOKUP($C309&amp;$D309&amp;$F309,[1]TEAMS!$C$1:$C$844&amp;[1]TEAMS!$D$1:$D$844&amp;[1]TEAMS!$F$1:$F$844,[1]TEAMS!T$1:T$844,"",0)</f>
        <v>United States</v>
      </c>
      <c r="S309" s="7" t="str" cm="1">
        <f t="array" ref="S309">_xlfn.XLOOKUP($C309&amp;$D309&amp;$F309,[1]TEAMS!$C$1:$C$844&amp;[1]TEAMS!$D$1:$D$844&amp;[1]TEAMS!$F$1:$F$844,[1]TEAMS!U$1:U$844,"",0)</f>
        <v>North America</v>
      </c>
      <c r="T309" s="7" t="str" cm="1">
        <f t="array" ref="T309">_xlfn.XLOOKUP($C309&amp;$D309&amp;$F309,[1]TEAMS!$C$1:$C$844&amp;[1]TEAMS!$D$1:$D$844&amp;[1]TEAMS!$F$1:$F$844,[1]TEAMS!V$1:V$844,"",0)</f>
        <v>Americas</v>
      </c>
      <c r="U309" s="7" cm="1">
        <f t="array" ref="U309">_xlfn.XLOOKUP($C309&amp;$D309&amp;$F309,[1]TEAMS!$C$1:$C$844&amp;[1]TEAMS!$D$1:$D$844&amp;[1]TEAMS!$F$1:$F$844,[1]TEAMS!W$1:W$844,"",0)</f>
        <v>2</v>
      </c>
      <c r="V309" s="7" t="str" cm="1">
        <f t="array" ref="V309">_xlfn.XLOOKUP($C309&amp;$D309&amp;$F309,[1]TEAMS!$C$1:$C$844&amp;[1]TEAMS!$D$1:$D$844&amp;[1]TEAMS!$F$1:$F$844,[1]TEAMS!Z$1:Z$844,"",0)</f>
        <v>Texas-San Antonio</v>
      </c>
      <c r="W309" s="7" t="str" cm="1">
        <f t="array" ref="W309">_xlfn.XLOOKUP($C309&amp;$D309&amp;$F309,[1]TEAMS!$C$1:$C$844&amp;[1]TEAMS!$D$1:$D$844&amp;[1]TEAMS!$F$1:$F$844,[1]TEAMS!X$1:X$844,"",0)</f>
        <v>OTHER</v>
      </c>
      <c r="X309" s="7" cm="1">
        <f t="array" ref="X309">_xlfn.XLOOKUP($C309&amp;$D309&amp;$F309,[1]TEAMS!$C$1:$C$844&amp;[1]TEAMS!$D$1:$D$844&amp;[1]TEAMS!$F$1:$F$844,[1]TEAMS!AF$1:AF$844,"",0)</f>
        <v>695046</v>
      </c>
      <c r="Y309" s="8" cm="1">
        <f t="array" ref="Y309">_xlfn.XLOOKUP($C309&amp;$D309&amp;$F309,[1]TEAMS!$C$1:$C$844&amp;[1]TEAMS!$D$1:$D$844&amp;[1]TEAMS!$F$1:$F$844,[1]TEAMS!AG$1:AG$844,"",0)</f>
        <v>1.4631277373545028E-2</v>
      </c>
      <c r="Z309" s="7" cm="1">
        <f t="array" ref="Z309">_xlfn.XLOOKUP($C309&amp;$D309&amp;$F309,[1]TEAMS!$C$1:$C$844&amp;[1]TEAMS!$D$1:$D$844&amp;[1]TEAMS!$F$1:$F$844,[1]TEAMS!AJ$1:AJ$844,"",0)</f>
        <v>1238</v>
      </c>
      <c r="AA309" s="7" cm="1">
        <f t="array" ref="AA309">_xlfn.XLOOKUP($C309&amp;$D309&amp;$F309,[1]TEAMS!$C$1:$C$844&amp;[1]TEAMS!$D$1:$D$844&amp;[1]TEAMS!$F$1:$F$844,[1]TEAMS!AR$1:AR$844,"",0)</f>
        <v>12</v>
      </c>
      <c r="AB309" s="8">
        <f t="shared" si="29"/>
        <v>0.7501136076748296</v>
      </c>
      <c r="AC309" s="7" cm="1">
        <f t="array" ref="AC309">_xlfn.XLOOKUP($C309&amp;$D309&amp;$F309,[1]TEAMS!$C$1:$C$844&amp;[1]TEAMS!$D$1:$D$844&amp;[1]TEAMS!$F$1:$F$844,[1]TEAMS!AL$1:AL$844,0,0)</f>
        <v>1.6</v>
      </c>
      <c r="AD309" s="7" cm="1">
        <f t="array" ref="AD309">_xlfn.XLOOKUP($C309&amp;$D309&amp;$F309,[1]TEAMS!$C$1:$C$844&amp;[1]TEAMS!$D$1:$D$844&amp;[1]TEAMS!$F$1:$F$844,[1]TEAMS!AM$1:AM$844,0,0)</f>
        <v>2.1</v>
      </c>
      <c r="AE309" s="7" cm="1">
        <f t="array" ref="AE309">_xlfn.XLOOKUP($C309&amp;$D309&amp;$F309,[1]TEAMS!$C$1:$C$844&amp;[1]TEAMS!$D$1:$D$844&amp;[1]TEAMS!$F$1:$F$844,[1]TEAMS!AN$1:AN$844,0,0)</f>
        <v>3.7</v>
      </c>
      <c r="AF309" s="7"/>
      <c r="AG309" s="8">
        <f t="shared" si="32"/>
        <v>0.18785027027027026</v>
      </c>
      <c r="AH309" s="8" cm="1">
        <f t="array" ref="AH309">IF(OR($AE309="",$Z309=""),0,SUMPRODUCT(--($C$2:$C$528=$C309),--($D$2:$D$528=$D309),$Z$2:$Z$528,$AE$2:$AE$528)/SUMIFS($Z$2:$Z$528,$C$2:$C$528,$C309,$D$2:$D$528,$D309))</f>
        <v>6.2132037364301942</v>
      </c>
      <c r="AI309" s="7" cm="1">
        <f t="array" ref="AI309">_xlfn.XLOOKUP($C309&amp;$D309&amp;$F309,[1]TEAMS!$C$1:$C$844&amp;[1]TEAMS!$D$1:$D$844&amp;[1]TEAMS!$F$1:$F$844,[1]TEAMS!AO$1:AO$844,"",0)</f>
        <v>0</v>
      </c>
      <c r="AJ309" s="8">
        <f t="shared" si="33"/>
        <v>0</v>
      </c>
      <c r="AK309" s="8" cm="1">
        <f t="array" ref="AK309">IF(OR($AI309="",$Z309=""),0,SUMPRODUCT(--($C$2:$C$528=$C309),--($D$2:$D$528=$D309),$Z$2:$Z$528,$AI$2:$AI$528)/SUMIFS($Z$2:$Z$528,$C$2:$C$528,$C309,$D$2:$D$528,$D309))</f>
        <v>1.9205655137591509</v>
      </c>
      <c r="AL309" s="7" t="str" cm="1">
        <f t="array" ref="AL309">_xlfn.XLOOKUP($C309&amp;$D309&amp;$F309,[1]TEAMS!$C$1:$C$844&amp;[1]TEAMS!$D$1:$D$844&amp;[1]TEAMS!$F$1:$F$844,[1]TEAMS!AP$1:AP$844,"",0)</f>
        <v/>
      </c>
      <c r="AM309" s="8" t="str">
        <f t="shared" si="34"/>
        <v/>
      </c>
      <c r="AN309" s="8" cm="1">
        <f t="array" ref="AN309">IF(OR($AL309="",$Z309=""),0,SUMPRODUCT(--($C$2:$C$528=$C309),--($D$2:$D$528=$D309),$Z$2:$Z$528,$AL$2:$AL$528)/SUMIFS($Z$2:$Z$528,$C$2:$C$528,$C309,$D$2:$D$528,$D309))</f>
        <v>0</v>
      </c>
      <c r="AO309" s="7" cm="1">
        <f t="array" ref="AO309">_xlfn.XLOOKUP($C309&amp;$D309&amp;$F309,[1]TEAMS!$C$1:$C$844&amp;[1]TEAMS!$D$1:$D$844&amp;[1]TEAMS!$F$1:$F$844,[1]TEAMS!AQ$1:AQ$844,0,0)</f>
        <v>19.5</v>
      </c>
      <c r="AP309" s="7" cm="1">
        <f t="array" ref="AP309">_xlfn.XLOOKUP($C309&amp;$D309&amp;$F309,[1]TEAMS!$C$1:$C$844&amp;[1]TEAMS!$D$1:$D$844&amp;[1]TEAMS!$F$1:$F$844,[1]TEAMS!AS$1:AS$844,0,0)</f>
        <v>53</v>
      </c>
      <c r="AQ309" s="10" cm="1">
        <f t="array" ref="AQ309">_xlfn.XLOOKUP($C309&amp;$D309&amp;$F309,[1]TEAMS!$C$1:$C$844&amp;[1]TEAMS!$D$1:$D$844&amp;[1]TEAMS!$F$1:$F$844,[1]TEAMS!AT$1:AT$844,0,0)</f>
        <v>12.4</v>
      </c>
      <c r="AR309" s="10" cm="1">
        <f t="array" ref="AR309">_xlfn.XLOOKUP($C309&amp;$D309&amp;$F309,[1]TEAMS!$C$1:$C$844&amp;[1]TEAMS!$D$1:$D$844&amp;[1]TEAMS!$F$1:$F$844,[1]TEAMS!AU$1:AU$844,0,0)</f>
        <v>1.7</v>
      </c>
      <c r="AS309" s="10" cm="1">
        <f t="array" ref="AS309">_xlfn.XLOOKUP($C309&amp;$D309&amp;$F309,[1]TEAMS!$C$1:$C$844&amp;[1]TEAMS!$D$1:$D$844&amp;[1]TEAMS!$F$1:$F$844,[1]TEAMS!AV$1:AV$844,0,0)</f>
        <v>0.7</v>
      </c>
      <c r="AT309" s="10" cm="1">
        <f t="array" ref="AT309">_xlfn.XLOOKUP($C309&amp;$D309&amp;$F309,[1]TEAMS!$C$1:$C$844&amp;[1]TEAMS!$D$1:$D$844&amp;[1]TEAMS!$F$1:$F$844,[1]TEAMS!AW$1:AW$844,0,0)</f>
        <v>10.199999999999999</v>
      </c>
      <c r="AU309" s="10" cm="1">
        <f t="array" ref="AU309">_xlfn.XLOOKUP($C309&amp;$D309&amp;$F309,[1]TEAMS!$C$1:$C$844&amp;[1]TEAMS!$D$1:$D$844&amp;[1]TEAMS!$F$1:$F$844,[1]TEAMS!AX$1:AX$844,0,0)</f>
        <v>1.215686274509804</v>
      </c>
      <c r="AV309" s="10" cm="1">
        <f t="array" ref="AV309">_xlfn.XLOOKUP($C309&amp;$D309&amp;$F309,[1]TEAMS!$C$1:$C$844&amp;[1]TEAMS!$D$1:$D$844&amp;[1]TEAMS!$F$1:$F$844,[1]TEAMS!AY$1:AY$844,0,0)</f>
        <v>2.4</v>
      </c>
      <c r="AW309" s="7"/>
      <c r="AX309" s="7"/>
      <c r="BB309" s="1" t="s">
        <v>299</v>
      </c>
      <c r="BC309" s="1">
        <v>2005</v>
      </c>
      <c r="BD309" s="1" t="s">
        <v>178</v>
      </c>
      <c r="BE309" s="7" t="s">
        <v>305</v>
      </c>
      <c r="BH309">
        <v>695046</v>
      </c>
    </row>
    <row r="310" spans="1:60" x14ac:dyDescent="0.2">
      <c r="A310" s="1" t="str">
        <f t="shared" si="28"/>
        <v>2005-SAS-Linton Johnson</v>
      </c>
      <c r="B310" s="1" t="s">
        <v>299</v>
      </c>
      <c r="C310" s="1">
        <v>2005</v>
      </c>
      <c r="D310" s="1" t="s">
        <v>178</v>
      </c>
      <c r="E310" s="1" t="str">
        <f t="shared" si="30"/>
        <v>2005-SAS</v>
      </c>
      <c r="F310" s="7" t="s">
        <v>306</v>
      </c>
      <c r="G310" s="7" cm="1">
        <f t="array" ref="G310">_xlfn.XLOOKUP($C310&amp;$D310&amp;$F310,[1]TEAMS!$C$1:$C$844&amp;[1]TEAMS!$D$1:$D$844&amp;[1]TEAMS!$F$1:$F$844,[1]TEAMS!G$1:G$844,"",0)</f>
        <v>43</v>
      </c>
      <c r="H310" s="7" t="str" cm="1">
        <f t="array" ref="H310">_xlfn.XLOOKUP($C310&amp;$D310&amp;$F310,[1]TEAMS!$C$1:$C$844&amp;[1]TEAMS!$D$1:$D$844&amp;[1]TEAMS!$F$1:$F$844,[1]TEAMS!H$1:H$844,"",0)</f>
        <v>SF</v>
      </c>
      <c r="I310" s="8" cm="1">
        <f t="array" ref="I310">_xlfn.XLOOKUP($C310&amp;$D310&amp;$F310,[1]TEAMS!$C$1:$C$844&amp;[1]TEAMS!$D$1:$D$844&amp;[1]TEAMS!$F$1:$F$844,[1]TEAMS!BG$1:BG$844,"",0)</f>
        <v>3.39</v>
      </c>
      <c r="J310" s="9">
        <f t="shared" si="31"/>
        <v>3</v>
      </c>
      <c r="K310" s="7" cm="1">
        <f t="array" ref="K310">_xlfn.XLOOKUP($C310&amp;$D310&amp;$F310,[1]TEAMS!$C$1:$C$844&amp;[1]TEAMS!$D$1:$D$844&amp;[1]TEAMS!$F$1:$F$844,[1]TEAMS!J$1:J$844,"",0)</f>
        <v>80</v>
      </c>
      <c r="L310" s="7" cm="1">
        <f t="array" ref="L310">_xlfn.XLOOKUP($C310&amp;$D310&amp;$F310,[1]TEAMS!$C$1:$C$844&amp;[1]TEAMS!$D$1:$D$844&amp;[1]TEAMS!$F$1:$F$844,[1]TEAMS!L$1:L$844,"",0)</f>
        <v>205</v>
      </c>
      <c r="M310" s="10" cm="1">
        <f t="array" ref="M310">_xlfn.XLOOKUP($C310&amp;$D310&amp;$F310,[1]TEAMS!$C$1:$C$844&amp;[1]TEAMS!$D$1:$D$844&amp;[1]TEAMS!$F$1:$F$844,[1]TEAMS!N$1:N$844,"",0)</f>
        <v>22.516253153344664</v>
      </c>
      <c r="N310" s="7" cm="1">
        <f t="array" ref="N310">_xlfn.XLOOKUP($C310&amp;$D310&amp;$F310,[1]TEAMS!$C$1:$C$844&amp;[1]TEAMS!$D$1:$D$844&amp;[1]TEAMS!$F$1:$F$844,[1]TEAMS!O$1:O$844,"",0)</f>
        <v>84</v>
      </c>
      <c r="O310" s="11" cm="1">
        <f t="array" ref="O310">_xlfn.XLOOKUP($C310&amp;$D310&amp;$F310,[1]TEAMS!$C$1:$C$844&amp;[1]TEAMS!$D$1:$D$844&amp;[1]TEAMS!$F$1:$F$844,[1]TEAMS!P$1:P$844,"",0)</f>
        <v>1.05</v>
      </c>
      <c r="P310" s="10" cm="1">
        <f t="array" ref="P310">_xlfn.XLOOKUP($C310&amp;$D310&amp;$F310,[1]TEAMS!$C$1:$C$844&amp;[1]TEAMS!$D$1:$D$844&amp;[1]TEAMS!$F$1:$F$844,[1]TEAMS!R$1:R$844,"",0)</f>
        <v>25.027777777777779</v>
      </c>
      <c r="Q310" s="7" t="str" cm="1">
        <f t="array" ref="Q310">_xlfn.XLOOKUP($C310&amp;$D310&amp;$F310,[1]TEAMS!$C$1:$C$844&amp;[1]TEAMS!$D$1:$D$844&amp;[1]TEAMS!$F$1:$F$844,[1]TEAMS!S$1:S$844,"",0)</f>
        <v>us</v>
      </c>
      <c r="R310" s="7" t="str" cm="1">
        <f t="array" ref="R310">_xlfn.XLOOKUP($C310&amp;$D310&amp;$F310,[1]TEAMS!$C$1:$C$844&amp;[1]TEAMS!$D$1:$D$844&amp;[1]TEAMS!$F$1:$F$844,[1]TEAMS!T$1:T$844,"",0)</f>
        <v>United States</v>
      </c>
      <c r="S310" s="7" t="str" cm="1">
        <f t="array" ref="S310">_xlfn.XLOOKUP($C310&amp;$D310&amp;$F310,[1]TEAMS!$C$1:$C$844&amp;[1]TEAMS!$D$1:$D$844&amp;[1]TEAMS!$F$1:$F$844,[1]TEAMS!U$1:U$844,"",0)</f>
        <v>North America</v>
      </c>
      <c r="T310" s="7" t="str" cm="1">
        <f t="array" ref="T310">_xlfn.XLOOKUP($C310&amp;$D310&amp;$F310,[1]TEAMS!$C$1:$C$844&amp;[1]TEAMS!$D$1:$D$844&amp;[1]TEAMS!$F$1:$F$844,[1]TEAMS!V$1:V$844,"",0)</f>
        <v>Americas</v>
      </c>
      <c r="U310" s="7" cm="1">
        <f t="array" ref="U310">_xlfn.XLOOKUP($C310&amp;$D310&amp;$F310,[1]TEAMS!$C$1:$C$844&amp;[1]TEAMS!$D$1:$D$844&amp;[1]TEAMS!$F$1:$F$844,[1]TEAMS!W$1:W$844,"",0)</f>
        <v>1</v>
      </c>
      <c r="V310" s="7" t="str" cm="1">
        <f t="array" ref="V310">_xlfn.XLOOKUP($C310&amp;$D310&amp;$F310,[1]TEAMS!$C$1:$C$844&amp;[1]TEAMS!$D$1:$D$844&amp;[1]TEAMS!$F$1:$F$844,[1]TEAMS!Z$1:Z$844,"",0)</f>
        <v>Tulane</v>
      </c>
      <c r="W310" s="7" t="str" cm="1">
        <f t="array" ref="W310">_xlfn.XLOOKUP($C310&amp;$D310&amp;$F310,[1]TEAMS!$C$1:$C$844&amp;[1]TEAMS!$D$1:$D$844&amp;[1]TEAMS!$F$1:$F$844,[1]TEAMS!X$1:X$844,"",0)</f>
        <v>AAC</v>
      </c>
      <c r="X310" s="7" cm="1">
        <f t="array" ref="X310">_xlfn.XLOOKUP($C310&amp;$D310&amp;$F310,[1]TEAMS!$C$1:$C$844&amp;[1]TEAMS!$D$1:$D$844&amp;[1]TEAMS!$F$1:$F$844,[1]TEAMS!AF$1:AF$844,"",0)</f>
        <v>620046</v>
      </c>
      <c r="Y310" s="8" cm="1">
        <f t="array" ref="Y310">_xlfn.XLOOKUP($C310&amp;$D310&amp;$F310,[1]TEAMS!$C$1:$C$844&amp;[1]TEAMS!$D$1:$D$844&amp;[1]TEAMS!$F$1:$F$844,[1]TEAMS!AG$1:AG$844,"",0)</f>
        <v>1.305246704586042E-2</v>
      </c>
      <c r="Z310" s="7" cm="1">
        <f t="array" ref="Z310">_xlfn.XLOOKUP($C310&amp;$D310&amp;$F310,[1]TEAMS!$C$1:$C$844&amp;[1]TEAMS!$D$1:$D$844&amp;[1]TEAMS!$F$1:$F$844,[1]TEAMS!AJ$1:AJ$844,"",0)</f>
        <v>15</v>
      </c>
      <c r="AA310" s="7" cm="1">
        <f t="array" ref="AA310">_xlfn.XLOOKUP($C310&amp;$D310&amp;$F310,[1]TEAMS!$C$1:$C$844&amp;[1]TEAMS!$D$1:$D$844&amp;[1]TEAMS!$F$1:$F$844,[1]TEAMS!AR$1:AR$844,"",0)</f>
        <v>14.9</v>
      </c>
      <c r="AB310" s="8">
        <f t="shared" si="29"/>
        <v>1.1285029033072456E-2</v>
      </c>
      <c r="AC310" s="7" cm="1">
        <f t="array" ref="AC310">_xlfn.XLOOKUP($C310&amp;$D310&amp;$F310,[1]TEAMS!$C$1:$C$844&amp;[1]TEAMS!$D$1:$D$844&amp;[1]TEAMS!$F$1:$F$844,[1]TEAMS!AL$1:AL$844,0,0)</f>
        <v>-0.1</v>
      </c>
      <c r="AD310" s="7" cm="1">
        <f t="array" ref="AD310">_xlfn.XLOOKUP($C310&amp;$D310&amp;$F310,[1]TEAMS!$C$1:$C$844&amp;[1]TEAMS!$D$1:$D$844&amp;[1]TEAMS!$F$1:$F$844,[1]TEAMS!AM$1:AM$844,0,0)</f>
        <v>0</v>
      </c>
      <c r="AE310" s="7" cm="1">
        <f t="array" ref="AE310">_xlfn.XLOOKUP($C310&amp;$D310&amp;$F310,[1]TEAMS!$C$1:$C$844&amp;[1]TEAMS!$D$1:$D$844&amp;[1]TEAMS!$F$1:$F$844,[1]TEAMS!AN$1:AN$844,0,0)</f>
        <v>0</v>
      </c>
      <c r="AF310" s="7"/>
      <c r="AG310" s="8">
        <f t="shared" si="32"/>
        <v>0</v>
      </c>
      <c r="AH310" s="8" cm="1">
        <f t="array" ref="AH310">IF(OR($AE310="",$Z310=""),0,SUMPRODUCT(--($C$2:$C$528=$C310),--($D$2:$D$528=$D310),$Z$2:$Z$528,$AE$2:$AE$528)/SUMIFS($Z$2:$Z$528,$C$2:$C$528,$C310,$D$2:$D$528,$D310))</f>
        <v>6.2132037364301942</v>
      </c>
      <c r="AI310" s="7" cm="1">
        <f t="array" ref="AI310">_xlfn.XLOOKUP($C310&amp;$D310&amp;$F310,[1]TEAMS!$C$1:$C$844&amp;[1]TEAMS!$D$1:$D$844&amp;[1]TEAMS!$F$1:$F$844,[1]TEAMS!AO$1:AO$844,"",0)</f>
        <v>-6.4</v>
      </c>
      <c r="AJ310" s="8">
        <f t="shared" si="33"/>
        <v>-9.6882187499999994E-2</v>
      </c>
      <c r="AK310" s="8" cm="1">
        <f t="array" ref="AK310">IF(OR($AI310="",$Z310=""),0,SUMPRODUCT(--($C$2:$C$528=$C310),--($D$2:$D$528=$D310),$Z$2:$Z$528,$AI$2:$AI$528)/SUMIFS($Z$2:$Z$528,$C$2:$C$528,$C310,$D$2:$D$528,$D310))</f>
        <v>1.9205655137591509</v>
      </c>
      <c r="AL310" s="7" t="str" cm="1">
        <f t="array" ref="AL310">_xlfn.XLOOKUP($C310&amp;$D310&amp;$F310,[1]TEAMS!$C$1:$C$844&amp;[1]TEAMS!$D$1:$D$844&amp;[1]TEAMS!$F$1:$F$844,[1]TEAMS!AP$1:AP$844,"",0)</f>
        <v/>
      </c>
      <c r="AM310" s="8" t="str">
        <f t="shared" si="34"/>
        <v/>
      </c>
      <c r="AN310" s="8" cm="1">
        <f t="array" ref="AN310">IF(OR($AL310="",$Z310=""),0,SUMPRODUCT(--($C$2:$C$528=$C310),--($D$2:$D$528=$D310),$Z$2:$Z$528,$AL$2:$AL$528)/SUMIFS($Z$2:$Z$528,$C$2:$C$528,$C310,$D$2:$D$528,$D310))</f>
        <v>0</v>
      </c>
      <c r="AO310" s="7" cm="1">
        <f t="array" ref="AO310">_xlfn.XLOOKUP($C310&amp;$D310&amp;$F310,[1]TEAMS!$C$1:$C$844&amp;[1]TEAMS!$D$1:$D$844&amp;[1]TEAMS!$F$1:$F$844,[1]TEAMS!AQ$1:AQ$844,0,0)</f>
        <v>9.3000000000000007</v>
      </c>
      <c r="AP310" s="7" cm="1">
        <f t="array" ref="AP310">_xlfn.XLOOKUP($C310&amp;$D310&amp;$F310,[1]TEAMS!$C$1:$C$844&amp;[1]TEAMS!$D$1:$D$844&amp;[1]TEAMS!$F$1:$F$844,[1]TEAMS!AS$1:AS$844,0,0)</f>
        <v>0</v>
      </c>
      <c r="AQ310" s="10" cm="1">
        <f t="array" ref="AQ310">_xlfn.XLOOKUP($C310&amp;$D310&amp;$F310,[1]TEAMS!$C$1:$C$844&amp;[1]TEAMS!$D$1:$D$844&amp;[1]TEAMS!$F$1:$F$844,[1]TEAMS!AT$1:AT$844,0,0)</f>
        <v>0</v>
      </c>
      <c r="AR310" s="10" cm="1">
        <f t="array" ref="AR310">_xlfn.XLOOKUP($C310&amp;$D310&amp;$F310,[1]TEAMS!$C$1:$C$844&amp;[1]TEAMS!$D$1:$D$844&amp;[1]TEAMS!$F$1:$F$844,[1]TEAMS!AU$1:AU$844,0,0)</f>
        <v>3.6</v>
      </c>
      <c r="AS310" s="10" cm="1">
        <f t="array" ref="AS310">_xlfn.XLOOKUP($C310&amp;$D310&amp;$F310,[1]TEAMS!$C$1:$C$844&amp;[1]TEAMS!$D$1:$D$844&amp;[1]TEAMS!$F$1:$F$844,[1]TEAMS!AV$1:AV$844,0,0)</f>
        <v>0</v>
      </c>
      <c r="AT310" s="10" cm="1">
        <f t="array" ref="AT310">_xlfn.XLOOKUP($C310&amp;$D310&amp;$F310,[1]TEAMS!$C$1:$C$844&amp;[1]TEAMS!$D$1:$D$844&amp;[1]TEAMS!$F$1:$F$844,[1]TEAMS!AW$1:AW$844,0,0)</f>
        <v>33.299999999999997</v>
      </c>
      <c r="AU310" s="10" cm="1">
        <f t="array" ref="AU310">_xlfn.XLOOKUP($C310&amp;$D310&amp;$F310,[1]TEAMS!$C$1:$C$844&amp;[1]TEAMS!$D$1:$D$844&amp;[1]TEAMS!$F$1:$F$844,[1]TEAMS!AX$1:AX$844,0,0)</f>
        <v>0</v>
      </c>
      <c r="AV310" s="10" cm="1">
        <f t="array" ref="AV310">_xlfn.XLOOKUP($C310&amp;$D310&amp;$F310,[1]TEAMS!$C$1:$C$844&amp;[1]TEAMS!$D$1:$D$844&amp;[1]TEAMS!$F$1:$F$844,[1]TEAMS!AY$1:AY$844,0,0)</f>
        <v>3.6</v>
      </c>
      <c r="AW310" s="7"/>
      <c r="AX310" s="7"/>
      <c r="BB310" s="1" t="s">
        <v>299</v>
      </c>
      <c r="BC310" s="1">
        <v>2005</v>
      </c>
      <c r="BD310" s="1" t="s">
        <v>178</v>
      </c>
      <c r="BE310" s="7" t="s">
        <v>306</v>
      </c>
      <c r="BH310">
        <v>620046</v>
      </c>
    </row>
    <row r="311" spans="1:60" x14ac:dyDescent="0.2">
      <c r="A311" s="1" t="str">
        <f t="shared" si="28"/>
        <v>2005-SAS-Dion Glover</v>
      </c>
      <c r="B311" s="1" t="s">
        <v>299</v>
      </c>
      <c r="C311" s="1">
        <v>2005</v>
      </c>
      <c r="D311" s="1" t="s">
        <v>178</v>
      </c>
      <c r="E311" s="1" t="str">
        <f t="shared" si="30"/>
        <v>2005-SAS</v>
      </c>
      <c r="F311" s="7" t="s">
        <v>307</v>
      </c>
      <c r="G311" s="7" cm="1">
        <f t="array" ref="G311">_xlfn.XLOOKUP($C311&amp;$D311&amp;$F311,[1]TEAMS!$C$1:$C$844&amp;[1]TEAMS!$D$1:$D$844&amp;[1]TEAMS!$F$1:$F$844,[1]TEAMS!G$1:G$844,"",0)</f>
        <v>1</v>
      </c>
      <c r="H311" s="7" t="str" cm="1">
        <f t="array" ref="H311">_xlfn.XLOOKUP($C311&amp;$D311&amp;$F311,[1]TEAMS!$C$1:$C$844&amp;[1]TEAMS!$D$1:$D$844&amp;[1]TEAMS!$F$1:$F$844,[1]TEAMS!H$1:H$844,"",0)</f>
        <v>SG</v>
      </c>
      <c r="I311" s="8" cm="1">
        <f t="array" ref="I311">_xlfn.XLOOKUP($C311&amp;$D311&amp;$F311,[1]TEAMS!$C$1:$C$844&amp;[1]TEAMS!$D$1:$D$844&amp;[1]TEAMS!$F$1:$F$844,[1]TEAMS!BG$1:BG$844,"",0)</f>
        <v>3.16</v>
      </c>
      <c r="J311" s="9">
        <f t="shared" si="31"/>
        <v>3</v>
      </c>
      <c r="K311" s="7" cm="1">
        <f t="array" ref="K311">_xlfn.XLOOKUP($C311&amp;$D311&amp;$F311,[1]TEAMS!$C$1:$C$844&amp;[1]TEAMS!$D$1:$D$844&amp;[1]TEAMS!$F$1:$F$844,[1]TEAMS!J$1:J$844,"",0)</f>
        <v>77</v>
      </c>
      <c r="L311" s="7" cm="1">
        <f t="array" ref="L311">_xlfn.XLOOKUP($C311&amp;$D311&amp;$F311,[1]TEAMS!$C$1:$C$844&amp;[1]TEAMS!$D$1:$D$844&amp;[1]TEAMS!$F$1:$F$844,[1]TEAMS!L$1:L$844,"",0)</f>
        <v>228</v>
      </c>
      <c r="M311" s="10" cm="1">
        <f t="array" ref="M311">_xlfn.XLOOKUP($C311&amp;$D311&amp;$F311,[1]TEAMS!$C$1:$C$844&amp;[1]TEAMS!$D$1:$D$844&amp;[1]TEAMS!$F$1:$F$844,[1]TEAMS!N$1:N$844,"",0)</f>
        <v>27.031841507728064</v>
      </c>
      <c r="N311" s="7" cm="1">
        <f t="array" ref="N311">_xlfn.XLOOKUP($C311&amp;$D311&amp;$F311,[1]TEAMS!$C$1:$C$844&amp;[1]TEAMS!$D$1:$D$844&amp;[1]TEAMS!$F$1:$F$844,[1]TEAMS!O$1:O$844,"",0)</f>
        <v>79</v>
      </c>
      <c r="O311" s="11" cm="1">
        <f t="array" ref="O311">_xlfn.XLOOKUP($C311&amp;$D311&amp;$F311,[1]TEAMS!$C$1:$C$844&amp;[1]TEAMS!$D$1:$D$844&amp;[1]TEAMS!$F$1:$F$844,[1]TEAMS!P$1:P$844,"",0)</f>
        <v>1.025974025974026</v>
      </c>
      <c r="P311" s="10" cm="1">
        <f t="array" ref="P311">_xlfn.XLOOKUP($C311&amp;$D311&amp;$F311,[1]TEAMS!$C$1:$C$844&amp;[1]TEAMS!$D$1:$D$844&amp;[1]TEAMS!$F$1:$F$844,[1]TEAMS!R$1:R$844,"",0)</f>
        <v>26.669444444444444</v>
      </c>
      <c r="Q311" s="7" t="str" cm="1">
        <f t="array" ref="Q311">_xlfn.XLOOKUP($C311&amp;$D311&amp;$F311,[1]TEAMS!$C$1:$C$844&amp;[1]TEAMS!$D$1:$D$844&amp;[1]TEAMS!$F$1:$F$844,[1]TEAMS!S$1:S$844,"",0)</f>
        <v>us</v>
      </c>
      <c r="R311" s="7" t="str" cm="1">
        <f t="array" ref="R311">_xlfn.XLOOKUP($C311&amp;$D311&amp;$F311,[1]TEAMS!$C$1:$C$844&amp;[1]TEAMS!$D$1:$D$844&amp;[1]TEAMS!$F$1:$F$844,[1]TEAMS!T$1:T$844,"",0)</f>
        <v>United States</v>
      </c>
      <c r="S311" s="7" t="str" cm="1">
        <f t="array" ref="S311">_xlfn.XLOOKUP($C311&amp;$D311&amp;$F311,[1]TEAMS!$C$1:$C$844&amp;[1]TEAMS!$D$1:$D$844&amp;[1]TEAMS!$F$1:$F$844,[1]TEAMS!U$1:U$844,"",0)</f>
        <v>North America</v>
      </c>
      <c r="T311" s="7" t="str" cm="1">
        <f t="array" ref="T311">_xlfn.XLOOKUP($C311&amp;$D311&amp;$F311,[1]TEAMS!$C$1:$C$844&amp;[1]TEAMS!$D$1:$D$844&amp;[1]TEAMS!$F$1:$F$844,[1]TEAMS!V$1:V$844,"",0)</f>
        <v>Americas</v>
      </c>
      <c r="U311" s="7" cm="1">
        <f t="array" ref="U311">_xlfn.XLOOKUP($C311&amp;$D311&amp;$F311,[1]TEAMS!$C$1:$C$844&amp;[1]TEAMS!$D$1:$D$844&amp;[1]TEAMS!$F$1:$F$844,[1]TEAMS!W$1:W$844,"",0)</f>
        <v>5</v>
      </c>
      <c r="V311" s="7" t="str" cm="1">
        <f t="array" ref="V311">_xlfn.XLOOKUP($C311&amp;$D311&amp;$F311,[1]TEAMS!$C$1:$C$844&amp;[1]TEAMS!$D$1:$D$844&amp;[1]TEAMS!$F$1:$F$844,[1]TEAMS!Z$1:Z$844,"",0)</f>
        <v>Georgia Tech</v>
      </c>
      <c r="W311" s="7" t="str" cm="1">
        <f t="array" ref="W311">_xlfn.XLOOKUP($C311&amp;$D311&amp;$F311,[1]TEAMS!$C$1:$C$844&amp;[1]TEAMS!$D$1:$D$844&amp;[1]TEAMS!$F$1:$F$844,[1]TEAMS!X$1:X$844,"",0)</f>
        <v>ACC</v>
      </c>
      <c r="X311" s="7" cm="1">
        <f t="array" ref="X311">_xlfn.XLOOKUP($C311&amp;$D311&amp;$F311,[1]TEAMS!$C$1:$C$844&amp;[1]TEAMS!$D$1:$D$844&amp;[1]TEAMS!$F$1:$F$844,[1]TEAMS!AF$1:AF$844,"",0)</f>
        <v>385277</v>
      </c>
      <c r="Y311" s="8" cm="1">
        <f t="array" ref="Y311">_xlfn.XLOOKUP($C311&amp;$D311&amp;$F311,[1]TEAMS!$C$1:$C$844&amp;[1]TEAMS!$D$1:$D$844&amp;[1]TEAMS!$F$1:$F$844,[1]TEAMS!AG$1:AG$844,"",0)</f>
        <v>8.110390754924578E-3</v>
      </c>
      <c r="Z311" s="7" cm="1">
        <f t="array" ref="Z311">_xlfn.XLOOKUP($C311&amp;$D311&amp;$F311,[1]TEAMS!$C$1:$C$844&amp;[1]TEAMS!$D$1:$D$844&amp;[1]TEAMS!$F$1:$F$844,[1]TEAMS!AJ$1:AJ$844,"",0)</f>
        <v>68</v>
      </c>
      <c r="AA311" s="7" cm="1">
        <f t="array" ref="AA311">_xlfn.XLOOKUP($C311&amp;$D311&amp;$F311,[1]TEAMS!$C$1:$C$844&amp;[1]TEAMS!$D$1:$D$844&amp;[1]TEAMS!$F$1:$F$844,[1]TEAMS!AR$1:AR$844,"",0)</f>
        <v>9.5</v>
      </c>
      <c r="AB311" s="8">
        <f t="shared" si="29"/>
        <v>3.2618025751072963E-2</v>
      </c>
      <c r="AC311" s="7" cm="1">
        <f t="array" ref="AC311">_xlfn.XLOOKUP($C311&amp;$D311&amp;$F311,[1]TEAMS!$C$1:$C$844&amp;[1]TEAMS!$D$1:$D$844&amp;[1]TEAMS!$F$1:$F$844,[1]TEAMS!AL$1:AL$844,0,0)</f>
        <v>0.1</v>
      </c>
      <c r="AD311" s="7" cm="1">
        <f t="array" ref="AD311">_xlfn.XLOOKUP($C311&amp;$D311&amp;$F311,[1]TEAMS!$C$1:$C$844&amp;[1]TEAMS!$D$1:$D$844&amp;[1]TEAMS!$F$1:$F$844,[1]TEAMS!AM$1:AM$844,0,0)</f>
        <v>0.1</v>
      </c>
      <c r="AE311" s="7" cm="1">
        <f t="array" ref="AE311">_xlfn.XLOOKUP($C311&amp;$D311&amp;$F311,[1]TEAMS!$C$1:$C$844&amp;[1]TEAMS!$D$1:$D$844&amp;[1]TEAMS!$F$1:$F$844,[1]TEAMS!AN$1:AN$844,0,0)</f>
        <v>0.2</v>
      </c>
      <c r="AF311" s="7"/>
      <c r="AG311" s="8">
        <f t="shared" si="32"/>
        <v>1.9263849999999998</v>
      </c>
      <c r="AH311" s="8" cm="1">
        <f t="array" ref="AH311">IF(OR($AE311="",$Z311=""),0,SUMPRODUCT(--($C$2:$C$528=$C311),--($D$2:$D$528=$D311),$Z$2:$Z$528,$AE$2:$AE$528)/SUMIFS($Z$2:$Z$528,$C$2:$C$528,$C311,$D$2:$D$528,$D311))</f>
        <v>6.2132037364301942</v>
      </c>
      <c r="AI311" s="7" cm="1">
        <f t="array" ref="AI311">_xlfn.XLOOKUP($C311&amp;$D311&amp;$F311,[1]TEAMS!$C$1:$C$844&amp;[1]TEAMS!$D$1:$D$844&amp;[1]TEAMS!$F$1:$F$844,[1]TEAMS!AO$1:AO$844,"",0)</f>
        <v>0.7</v>
      </c>
      <c r="AJ311" s="8">
        <f t="shared" si="33"/>
        <v>0.55039571428571432</v>
      </c>
      <c r="AK311" s="8" cm="1">
        <f t="array" ref="AK311">IF(OR($AI311="",$Z311=""),0,SUMPRODUCT(--($C$2:$C$528=$C311),--($D$2:$D$528=$D311),$Z$2:$Z$528,$AI$2:$AI$528)/SUMIFS($Z$2:$Z$528,$C$2:$C$528,$C311,$D$2:$D$528,$D311))</f>
        <v>1.9205655137591509</v>
      </c>
      <c r="AL311" s="7" t="str" cm="1">
        <f t="array" ref="AL311">_xlfn.XLOOKUP($C311&amp;$D311&amp;$F311,[1]TEAMS!$C$1:$C$844&amp;[1]TEAMS!$D$1:$D$844&amp;[1]TEAMS!$F$1:$F$844,[1]TEAMS!AP$1:AP$844,"",0)</f>
        <v/>
      </c>
      <c r="AM311" s="8" t="str">
        <f t="shared" si="34"/>
        <v/>
      </c>
      <c r="AN311" s="8" cm="1">
        <f t="array" ref="AN311">IF(OR($AL311="",$Z311=""),0,SUMPRODUCT(--($C$2:$C$528=$C311),--($D$2:$D$528=$D311),$Z$2:$Z$528,$AL$2:$AL$528)/SUMIFS($Z$2:$Z$528,$C$2:$C$528,$C311,$D$2:$D$528,$D311))</f>
        <v>0</v>
      </c>
      <c r="AO311" s="7" cm="1">
        <f t="array" ref="AO311">_xlfn.XLOOKUP($C311&amp;$D311&amp;$F311,[1]TEAMS!$C$1:$C$844&amp;[1]TEAMS!$D$1:$D$844&amp;[1]TEAMS!$F$1:$F$844,[1]TEAMS!AQ$1:AQ$844,0,0)</f>
        <v>19.399999999999999</v>
      </c>
      <c r="AP311" s="7" cm="1">
        <f t="array" ref="AP311">_xlfn.XLOOKUP($C311&amp;$D311&amp;$F311,[1]TEAMS!$C$1:$C$844&amp;[1]TEAMS!$D$1:$D$844&amp;[1]TEAMS!$F$1:$F$844,[1]TEAMS!AS$1:AS$844,0,0)</f>
        <v>47.3</v>
      </c>
      <c r="AQ311" s="10" cm="1">
        <f t="array" ref="AQ311">_xlfn.XLOOKUP($C311&amp;$D311&amp;$F311,[1]TEAMS!$C$1:$C$844&amp;[1]TEAMS!$D$1:$D$844&amp;[1]TEAMS!$F$1:$F$844,[1]TEAMS!AT$1:AT$844,0,0)</f>
        <v>9.5</v>
      </c>
      <c r="AR311" s="10" cm="1">
        <f t="array" ref="AR311">_xlfn.XLOOKUP($C311&amp;$D311&amp;$F311,[1]TEAMS!$C$1:$C$844&amp;[1]TEAMS!$D$1:$D$844&amp;[1]TEAMS!$F$1:$F$844,[1]TEAMS!AU$1:AU$844,0,0)</f>
        <v>2.4</v>
      </c>
      <c r="AS311" s="10" cm="1">
        <f t="array" ref="AS311">_xlfn.XLOOKUP($C311&amp;$D311&amp;$F311,[1]TEAMS!$C$1:$C$844&amp;[1]TEAMS!$D$1:$D$844&amp;[1]TEAMS!$F$1:$F$844,[1]TEAMS!AV$1:AV$844,0,0)</f>
        <v>3.2</v>
      </c>
      <c r="AT311" s="10" cm="1">
        <f t="array" ref="AT311">_xlfn.XLOOKUP($C311&amp;$D311&amp;$F311,[1]TEAMS!$C$1:$C$844&amp;[1]TEAMS!$D$1:$D$844&amp;[1]TEAMS!$F$1:$F$844,[1]TEAMS!AW$1:AW$844,0,0)</f>
        <v>7</v>
      </c>
      <c r="AU311" s="10" cm="1">
        <f t="array" ref="AU311">_xlfn.XLOOKUP($C311&amp;$D311&amp;$F311,[1]TEAMS!$C$1:$C$844&amp;[1]TEAMS!$D$1:$D$844&amp;[1]TEAMS!$F$1:$F$844,[1]TEAMS!AX$1:AX$844,0,0)</f>
        <v>1.3571428571428572</v>
      </c>
      <c r="AV311" s="10" cm="1">
        <f t="array" ref="AV311">_xlfn.XLOOKUP($C311&amp;$D311&amp;$F311,[1]TEAMS!$C$1:$C$844&amp;[1]TEAMS!$D$1:$D$844&amp;[1]TEAMS!$F$1:$F$844,[1]TEAMS!AY$1:AY$844,0,0)</f>
        <v>5.6</v>
      </c>
      <c r="AW311" s="7"/>
      <c r="AX311" s="7"/>
      <c r="BB311" s="1" t="s">
        <v>299</v>
      </c>
      <c r="BC311" s="1">
        <v>2005</v>
      </c>
      <c r="BD311" s="1" t="s">
        <v>178</v>
      </c>
      <c r="BE311" s="7" t="s">
        <v>307</v>
      </c>
      <c r="BH311">
        <v>385277</v>
      </c>
    </row>
    <row r="312" spans="1:60" x14ac:dyDescent="0.2">
      <c r="A312" s="1" t="str">
        <f t="shared" si="28"/>
        <v>2005-SAS-Nazr Mohammed</v>
      </c>
      <c r="B312" s="1" t="s">
        <v>299</v>
      </c>
      <c r="C312" s="1">
        <v>2005</v>
      </c>
      <c r="D312" s="1" t="s">
        <v>178</v>
      </c>
      <c r="E312" s="1" t="str">
        <f t="shared" si="30"/>
        <v>2005-SAS</v>
      </c>
      <c r="F312" s="7" t="s">
        <v>308</v>
      </c>
      <c r="G312" s="7" cm="1">
        <f t="array" ref="G312">_xlfn.XLOOKUP($C312&amp;$D312&amp;$F312,[1]TEAMS!$C$1:$C$844&amp;[1]TEAMS!$D$1:$D$844&amp;[1]TEAMS!$F$1:$F$844,[1]TEAMS!G$1:G$844,"",0)</f>
        <v>2</v>
      </c>
      <c r="H312" s="7" t="str" cm="1">
        <f t="array" ref="H312">_xlfn.XLOOKUP($C312&amp;$D312&amp;$F312,[1]TEAMS!$C$1:$C$844&amp;[1]TEAMS!$D$1:$D$844&amp;[1]TEAMS!$F$1:$F$844,[1]TEAMS!H$1:H$844,"",0)</f>
        <v>C</v>
      </c>
      <c r="I312" s="8" cm="1">
        <f t="array" ref="I312">_xlfn.XLOOKUP($C312&amp;$D312&amp;$F312,[1]TEAMS!$C$1:$C$844&amp;[1]TEAMS!$D$1:$D$844&amp;[1]TEAMS!$F$1:$F$844,[1]TEAMS!BG$1:BG$844,"",0)</f>
        <v>4.9399999999999995</v>
      </c>
      <c r="J312" s="9">
        <f t="shared" si="31"/>
        <v>5</v>
      </c>
      <c r="K312" s="7" cm="1">
        <f t="array" ref="K312">_xlfn.XLOOKUP($C312&amp;$D312&amp;$F312,[1]TEAMS!$C$1:$C$844&amp;[1]TEAMS!$D$1:$D$844&amp;[1]TEAMS!$F$1:$F$844,[1]TEAMS!J$1:J$844,"",0)</f>
        <v>82</v>
      </c>
      <c r="L312" s="7" cm="1">
        <f t="array" ref="L312">_xlfn.XLOOKUP($C312&amp;$D312&amp;$F312,[1]TEAMS!$C$1:$C$844&amp;[1]TEAMS!$D$1:$D$844&amp;[1]TEAMS!$F$1:$F$844,[1]TEAMS!L$1:L$844,"",0)</f>
        <v>221</v>
      </c>
      <c r="M312" s="10" cm="1">
        <f t="array" ref="M312">_xlfn.XLOOKUP($C312&amp;$D312&amp;$F312,[1]TEAMS!$C$1:$C$844&amp;[1]TEAMS!$D$1:$D$844&amp;[1]TEAMS!$F$1:$F$844,[1]TEAMS!N$1:N$844,"",0)</f>
        <v>23.10398025281895</v>
      </c>
      <c r="N312" s="7" cm="1">
        <f t="array" ref="N312">_xlfn.XLOOKUP($C312&amp;$D312&amp;$F312,[1]TEAMS!$C$1:$C$844&amp;[1]TEAMS!$D$1:$D$844&amp;[1]TEAMS!$F$1:$F$844,[1]TEAMS!O$1:O$844,"",0)</f>
        <v>86</v>
      </c>
      <c r="O312" s="11" cm="1">
        <f t="array" ref="O312">_xlfn.XLOOKUP($C312&amp;$D312&amp;$F312,[1]TEAMS!$C$1:$C$844&amp;[1]TEAMS!$D$1:$D$844&amp;[1]TEAMS!$F$1:$F$844,[1]TEAMS!P$1:P$844,"",0)</f>
        <v>1.0487804878048781</v>
      </c>
      <c r="P312" s="10" cm="1">
        <f t="array" ref="P312">_xlfn.XLOOKUP($C312&amp;$D312&amp;$F312,[1]TEAMS!$C$1:$C$844&amp;[1]TEAMS!$D$1:$D$844&amp;[1]TEAMS!$F$1:$F$844,[1]TEAMS!R$1:R$844,"",0)</f>
        <v>27.8</v>
      </c>
      <c r="Q312" s="7" t="str" cm="1">
        <f t="array" ref="Q312">_xlfn.XLOOKUP($C312&amp;$D312&amp;$F312,[1]TEAMS!$C$1:$C$844&amp;[1]TEAMS!$D$1:$D$844&amp;[1]TEAMS!$F$1:$F$844,[1]TEAMS!S$1:S$844,"",0)</f>
        <v>us</v>
      </c>
      <c r="R312" s="7" t="str" cm="1">
        <f t="array" ref="R312">_xlfn.XLOOKUP($C312&amp;$D312&amp;$F312,[1]TEAMS!$C$1:$C$844&amp;[1]TEAMS!$D$1:$D$844&amp;[1]TEAMS!$F$1:$F$844,[1]TEAMS!T$1:T$844,"",0)</f>
        <v>United States</v>
      </c>
      <c r="S312" s="7" t="str" cm="1">
        <f t="array" ref="S312">_xlfn.XLOOKUP($C312&amp;$D312&amp;$F312,[1]TEAMS!$C$1:$C$844&amp;[1]TEAMS!$D$1:$D$844&amp;[1]TEAMS!$F$1:$F$844,[1]TEAMS!U$1:U$844,"",0)</f>
        <v>North America</v>
      </c>
      <c r="T312" s="7" t="str" cm="1">
        <f t="array" ref="T312">_xlfn.XLOOKUP($C312&amp;$D312&amp;$F312,[1]TEAMS!$C$1:$C$844&amp;[1]TEAMS!$D$1:$D$844&amp;[1]TEAMS!$F$1:$F$844,[1]TEAMS!V$1:V$844,"",0)</f>
        <v>Americas</v>
      </c>
      <c r="U312" s="7" cm="1">
        <f t="array" ref="U312">_xlfn.XLOOKUP($C312&amp;$D312&amp;$F312,[1]TEAMS!$C$1:$C$844&amp;[1]TEAMS!$D$1:$D$844&amp;[1]TEAMS!$F$1:$F$844,[1]TEAMS!W$1:W$844,"",0)</f>
        <v>6</v>
      </c>
      <c r="V312" s="7" t="str" cm="1">
        <f t="array" ref="V312">_xlfn.XLOOKUP($C312&amp;$D312&amp;$F312,[1]TEAMS!$C$1:$C$844&amp;[1]TEAMS!$D$1:$D$844&amp;[1]TEAMS!$F$1:$F$844,[1]TEAMS!Z$1:Z$844,"",0)</f>
        <v>Kentucky</v>
      </c>
      <c r="W312" s="7" t="str" cm="1">
        <f t="array" ref="W312">_xlfn.XLOOKUP($C312&amp;$D312&amp;$F312,[1]TEAMS!$C$1:$C$844&amp;[1]TEAMS!$D$1:$D$844&amp;[1]TEAMS!$F$1:$F$844,[1]TEAMS!X$1:X$844,"",0)</f>
        <v>SEC</v>
      </c>
      <c r="X312" s="7" cm="1">
        <f t="array" ref="X312">_xlfn.XLOOKUP($C312&amp;$D312&amp;$F312,[1]TEAMS!$C$1:$C$844&amp;[1]TEAMS!$D$1:$D$844&amp;[1]TEAMS!$F$1:$F$844,[1]TEAMS!AF$1:AF$844,"",0)</f>
        <v>0</v>
      </c>
      <c r="Y312" s="8" cm="1">
        <f t="array" ref="Y312">_xlfn.XLOOKUP($C312&amp;$D312&amp;$F312,[1]TEAMS!$C$1:$C$844&amp;[1]TEAMS!$D$1:$D$844&amp;[1]TEAMS!$F$1:$F$844,[1]TEAMS!AG$1:AG$844,"",0)</f>
        <v>0</v>
      </c>
      <c r="Z312" s="7" cm="1">
        <f t="array" ref="Z312">_xlfn.XLOOKUP($C312&amp;$D312&amp;$F312,[1]TEAMS!$C$1:$C$844&amp;[1]TEAMS!$D$1:$D$844&amp;[1]TEAMS!$F$1:$F$844,[1]TEAMS!AJ$1:AJ$844,"",0)</f>
        <v>414</v>
      </c>
      <c r="AA312" s="7" cm="1">
        <f t="array" ref="AA312">_xlfn.XLOOKUP($C312&amp;$D312&amp;$F312,[1]TEAMS!$C$1:$C$844&amp;[1]TEAMS!$D$1:$D$844&amp;[1]TEAMS!$F$1:$F$844,[1]TEAMS!AR$1:AR$844,"",0)</f>
        <v>8.6999999999999993</v>
      </c>
      <c r="AB312" s="8">
        <f t="shared" si="29"/>
        <v>0.18186316586720525</v>
      </c>
      <c r="AC312" s="7" cm="1">
        <f t="array" ref="AC312">_xlfn.XLOOKUP($C312&amp;$D312&amp;$F312,[1]TEAMS!$C$1:$C$844&amp;[1]TEAMS!$D$1:$D$844&amp;[1]TEAMS!$F$1:$F$844,[1]TEAMS!AL$1:AL$844,0,0)</f>
        <v>-0.1</v>
      </c>
      <c r="AD312" s="7" cm="1">
        <f t="array" ref="AD312">_xlfn.XLOOKUP($C312&amp;$D312&amp;$F312,[1]TEAMS!$C$1:$C$844&amp;[1]TEAMS!$D$1:$D$844&amp;[1]TEAMS!$F$1:$F$844,[1]TEAMS!AM$1:AM$844,0,0)</f>
        <v>0.9</v>
      </c>
      <c r="AE312" s="7" cm="1">
        <f t="array" ref="AE312">_xlfn.XLOOKUP($C312&amp;$D312&amp;$F312,[1]TEAMS!$C$1:$C$844&amp;[1]TEAMS!$D$1:$D$844&amp;[1]TEAMS!$F$1:$F$844,[1]TEAMS!AN$1:AN$844,0,0)</f>
        <v>0.8</v>
      </c>
      <c r="AF312" s="7"/>
      <c r="AG312" s="8">
        <f t="shared" si="32"/>
        <v>0</v>
      </c>
      <c r="AH312" s="8" cm="1">
        <f t="array" ref="AH312">IF(OR($AE312="",$Z312=""),0,SUMPRODUCT(--($C$2:$C$528=$C312),--($D$2:$D$528=$D312),$Z$2:$Z$528,$AE$2:$AE$528)/SUMIFS($Z$2:$Z$528,$C$2:$C$528,$C312,$D$2:$D$528,$D312))</f>
        <v>6.2132037364301942</v>
      </c>
      <c r="AI312" s="7" cm="1">
        <f t="array" ref="AI312">_xlfn.XLOOKUP($C312&amp;$D312&amp;$F312,[1]TEAMS!$C$1:$C$844&amp;[1]TEAMS!$D$1:$D$844&amp;[1]TEAMS!$F$1:$F$844,[1]TEAMS!AO$1:AO$844,"",0)</f>
        <v>-3.3</v>
      </c>
      <c r="AJ312" s="8">
        <f t="shared" si="33"/>
        <v>0</v>
      </c>
      <c r="AK312" s="8" cm="1">
        <f t="array" ref="AK312">IF(OR($AI312="",$Z312=""),0,SUMPRODUCT(--($C$2:$C$528=$C312),--($D$2:$D$528=$D312),$Z$2:$Z$528,$AI$2:$AI$528)/SUMIFS($Z$2:$Z$528,$C$2:$C$528,$C312,$D$2:$D$528,$D312))</f>
        <v>1.9205655137591509</v>
      </c>
      <c r="AL312" s="7" t="str" cm="1">
        <f t="array" ref="AL312">_xlfn.XLOOKUP($C312&amp;$D312&amp;$F312,[1]TEAMS!$C$1:$C$844&amp;[1]TEAMS!$D$1:$D$844&amp;[1]TEAMS!$F$1:$F$844,[1]TEAMS!AP$1:AP$844,"",0)</f>
        <v/>
      </c>
      <c r="AM312" s="8" t="str">
        <f t="shared" si="34"/>
        <v/>
      </c>
      <c r="AN312" s="8" cm="1">
        <f t="array" ref="AN312">IF(OR($AL312="",$Z312=""),0,SUMPRODUCT(--($C$2:$C$528=$C312),--($D$2:$D$528=$D312),$Z$2:$Z$528,$AL$2:$AL$528)/SUMIFS($Z$2:$Z$528,$C$2:$C$528,$C312,$D$2:$D$528,$D312))</f>
        <v>0</v>
      </c>
      <c r="AO312" s="7" cm="1">
        <f t="array" ref="AO312">_xlfn.XLOOKUP($C312&amp;$D312&amp;$F312,[1]TEAMS!$C$1:$C$844&amp;[1]TEAMS!$D$1:$D$844&amp;[1]TEAMS!$F$1:$F$844,[1]TEAMS!AQ$1:AQ$844,0,0)</f>
        <v>21.8</v>
      </c>
      <c r="AP312" s="7" cm="1">
        <f t="array" ref="AP312">_xlfn.XLOOKUP($C312&amp;$D312&amp;$F312,[1]TEAMS!$C$1:$C$844&amp;[1]TEAMS!$D$1:$D$844&amp;[1]TEAMS!$F$1:$F$844,[1]TEAMS!AS$1:AS$844,0,0)</f>
        <v>42.6</v>
      </c>
      <c r="AQ312" s="10" cm="1">
        <f t="array" ref="AQ312">_xlfn.XLOOKUP($C312&amp;$D312&amp;$F312,[1]TEAMS!$C$1:$C$844&amp;[1]TEAMS!$D$1:$D$844&amp;[1]TEAMS!$F$1:$F$844,[1]TEAMS!AT$1:AT$844,0,0)</f>
        <v>3.2</v>
      </c>
      <c r="AR312" s="10" cm="1">
        <f t="array" ref="AR312">_xlfn.XLOOKUP($C312&amp;$D312&amp;$F312,[1]TEAMS!$C$1:$C$844&amp;[1]TEAMS!$D$1:$D$844&amp;[1]TEAMS!$F$1:$F$844,[1]TEAMS!AU$1:AU$844,0,0)</f>
        <v>0.7</v>
      </c>
      <c r="AS312" s="10" cm="1">
        <f t="array" ref="AS312">_xlfn.XLOOKUP($C312&amp;$D312&amp;$F312,[1]TEAMS!$C$1:$C$844&amp;[1]TEAMS!$D$1:$D$844&amp;[1]TEAMS!$F$1:$F$844,[1]TEAMS!AV$1:AV$844,0,0)</f>
        <v>5.8</v>
      </c>
      <c r="AT312" s="10" cm="1">
        <f t="array" ref="AT312">_xlfn.XLOOKUP($C312&amp;$D312&amp;$F312,[1]TEAMS!$C$1:$C$844&amp;[1]TEAMS!$D$1:$D$844&amp;[1]TEAMS!$F$1:$F$844,[1]TEAMS!AW$1:AW$844,0,0)</f>
        <v>13.9</v>
      </c>
      <c r="AU312" s="10" cm="1">
        <f t="array" ref="AU312">_xlfn.XLOOKUP($C312&amp;$D312&amp;$F312,[1]TEAMS!$C$1:$C$844&amp;[1]TEAMS!$D$1:$D$844&amp;[1]TEAMS!$F$1:$F$844,[1]TEAMS!AX$1:AX$844,0,0)</f>
        <v>0.23021582733812951</v>
      </c>
      <c r="AV312" s="10" cm="1">
        <f t="array" ref="AV312">_xlfn.XLOOKUP($C312&amp;$D312&amp;$F312,[1]TEAMS!$C$1:$C$844&amp;[1]TEAMS!$D$1:$D$844&amp;[1]TEAMS!$F$1:$F$844,[1]TEAMS!AY$1:AY$844,0,0)</f>
        <v>6.5</v>
      </c>
      <c r="AW312" s="7"/>
      <c r="AX312" s="7"/>
      <c r="BB312" s="1" t="s">
        <v>299</v>
      </c>
      <c r="BC312" s="1">
        <v>2005</v>
      </c>
      <c r="BD312" s="1" t="s">
        <v>178</v>
      </c>
      <c r="BE312" s="7" t="s">
        <v>308</v>
      </c>
      <c r="BH312">
        <v>0</v>
      </c>
    </row>
    <row r="313" spans="1:60" x14ac:dyDescent="0.2">
      <c r="A313" s="1" t="str">
        <f t="shared" si="28"/>
        <v>2005-SAS-Glenn Robinson</v>
      </c>
      <c r="B313" s="1" t="s">
        <v>299</v>
      </c>
      <c r="C313" s="1">
        <v>2005</v>
      </c>
      <c r="D313" s="1" t="s">
        <v>178</v>
      </c>
      <c r="E313" s="1" t="str">
        <f t="shared" si="30"/>
        <v>2005-SAS</v>
      </c>
      <c r="F313" s="7" t="s">
        <v>309</v>
      </c>
      <c r="G313" s="7" cm="1">
        <f t="array" ref="G313">_xlfn.XLOOKUP($C313&amp;$D313&amp;$F313,[1]TEAMS!$C$1:$C$844&amp;[1]TEAMS!$D$1:$D$844&amp;[1]TEAMS!$F$1:$F$844,[1]TEAMS!G$1:G$844,"",0)</f>
        <v>3</v>
      </c>
      <c r="H313" s="7" t="str" cm="1">
        <f t="array" ref="H313">_xlfn.XLOOKUP($C313&amp;$D313&amp;$F313,[1]TEAMS!$C$1:$C$844&amp;[1]TEAMS!$D$1:$D$844&amp;[1]TEAMS!$F$1:$F$844,[1]TEAMS!H$1:H$844,"",0)</f>
        <v>SF</v>
      </c>
      <c r="I313" s="8" cm="1">
        <f t="array" ref="I313">_xlfn.XLOOKUP($C313&amp;$D313&amp;$F313,[1]TEAMS!$C$1:$C$844&amp;[1]TEAMS!$D$1:$D$844&amp;[1]TEAMS!$F$1:$F$844,[1]TEAMS!BG$1:BG$844,"",0)</f>
        <v>3.19</v>
      </c>
      <c r="J313" s="9">
        <f t="shared" si="31"/>
        <v>3</v>
      </c>
      <c r="K313" s="7" cm="1">
        <f t="array" ref="K313">_xlfn.XLOOKUP($C313&amp;$D313&amp;$F313,[1]TEAMS!$C$1:$C$844&amp;[1]TEAMS!$D$1:$D$844&amp;[1]TEAMS!$F$1:$F$844,[1]TEAMS!J$1:J$844,"",0)</f>
        <v>79</v>
      </c>
      <c r="L313" s="7" cm="1">
        <f t="array" ref="L313">_xlfn.XLOOKUP($C313&amp;$D313&amp;$F313,[1]TEAMS!$C$1:$C$844&amp;[1]TEAMS!$D$1:$D$844&amp;[1]TEAMS!$F$1:$F$844,[1]TEAMS!L$1:L$844,"",0)</f>
        <v>225</v>
      </c>
      <c r="M313" s="10" cm="1">
        <f t="array" ref="M313">_xlfn.XLOOKUP($C313&amp;$D313&amp;$F313,[1]TEAMS!$C$1:$C$844&amp;[1]TEAMS!$D$1:$D$844&amp;[1]TEAMS!$F$1:$F$844,[1]TEAMS!N$1:N$844,"",0)</f>
        <v>25.34256513052264</v>
      </c>
      <c r="N313" s="7" cm="1">
        <f t="array" ref="N313">_xlfn.XLOOKUP($C313&amp;$D313&amp;$F313,[1]TEAMS!$C$1:$C$844&amp;[1]TEAMS!$D$1:$D$844&amp;[1]TEAMS!$F$1:$F$844,[1]TEAMS!O$1:O$844,"",0)</f>
        <v>82</v>
      </c>
      <c r="O313" s="11" cm="1">
        <f t="array" ref="O313">_xlfn.XLOOKUP($C313&amp;$D313&amp;$F313,[1]TEAMS!$C$1:$C$844&amp;[1]TEAMS!$D$1:$D$844&amp;[1]TEAMS!$F$1:$F$844,[1]TEAMS!P$1:P$844,"",0)</f>
        <v>1.0379746835443038</v>
      </c>
      <c r="P313" s="10" cm="1">
        <f t="array" ref="P313">_xlfn.XLOOKUP($C313&amp;$D313&amp;$F313,[1]TEAMS!$C$1:$C$844&amp;[1]TEAMS!$D$1:$D$844&amp;[1]TEAMS!$F$1:$F$844,[1]TEAMS!R$1:R$844,"",0)</f>
        <v>32.452777777777776</v>
      </c>
      <c r="Q313" s="7" t="str" cm="1">
        <f t="array" ref="Q313">_xlfn.XLOOKUP($C313&amp;$D313&amp;$F313,[1]TEAMS!$C$1:$C$844&amp;[1]TEAMS!$D$1:$D$844&amp;[1]TEAMS!$F$1:$F$844,[1]TEAMS!S$1:S$844,"",0)</f>
        <v>us</v>
      </c>
      <c r="R313" s="7" t="str" cm="1">
        <f t="array" ref="R313">_xlfn.XLOOKUP($C313&amp;$D313&amp;$F313,[1]TEAMS!$C$1:$C$844&amp;[1]TEAMS!$D$1:$D$844&amp;[1]TEAMS!$F$1:$F$844,[1]TEAMS!T$1:T$844,"",0)</f>
        <v>United States</v>
      </c>
      <c r="S313" s="7" t="str" cm="1">
        <f t="array" ref="S313">_xlfn.XLOOKUP($C313&amp;$D313&amp;$F313,[1]TEAMS!$C$1:$C$844&amp;[1]TEAMS!$D$1:$D$844&amp;[1]TEAMS!$F$1:$F$844,[1]TEAMS!U$1:U$844,"",0)</f>
        <v>North America</v>
      </c>
      <c r="T313" s="7" t="str" cm="1">
        <f t="array" ref="T313">_xlfn.XLOOKUP($C313&amp;$D313&amp;$F313,[1]TEAMS!$C$1:$C$844&amp;[1]TEAMS!$D$1:$D$844&amp;[1]TEAMS!$F$1:$F$844,[1]TEAMS!V$1:V$844,"",0)</f>
        <v>Americas</v>
      </c>
      <c r="U313" s="7" cm="1">
        <f t="array" ref="U313">_xlfn.XLOOKUP($C313&amp;$D313&amp;$F313,[1]TEAMS!$C$1:$C$844&amp;[1]TEAMS!$D$1:$D$844&amp;[1]TEAMS!$F$1:$F$844,[1]TEAMS!W$1:W$844,"",0)</f>
        <v>10</v>
      </c>
      <c r="V313" s="7" t="str" cm="1">
        <f t="array" ref="V313">_xlfn.XLOOKUP($C313&amp;$D313&amp;$F313,[1]TEAMS!$C$1:$C$844&amp;[1]TEAMS!$D$1:$D$844&amp;[1]TEAMS!$F$1:$F$844,[1]TEAMS!Z$1:Z$844,"",0)</f>
        <v>Purdue</v>
      </c>
      <c r="W313" s="7" t="str" cm="1">
        <f t="array" ref="W313">_xlfn.XLOOKUP($C313&amp;$D313&amp;$F313,[1]TEAMS!$C$1:$C$844&amp;[1]TEAMS!$D$1:$D$844&amp;[1]TEAMS!$F$1:$F$844,[1]TEAMS!X$1:X$844,"",0)</f>
        <v>BIG10</v>
      </c>
      <c r="X313" s="7" cm="1">
        <f t="array" ref="X313">_xlfn.XLOOKUP($C313&amp;$D313&amp;$F313,[1]TEAMS!$C$1:$C$844&amp;[1]TEAMS!$D$1:$D$844&amp;[1]TEAMS!$F$1:$F$844,[1]TEAMS!AF$1:AF$844,"",0)</f>
        <v>0</v>
      </c>
      <c r="Y313" s="8" cm="1">
        <f t="array" ref="Y313">_xlfn.XLOOKUP($C313&amp;$D313&amp;$F313,[1]TEAMS!$C$1:$C$844&amp;[1]TEAMS!$D$1:$D$844&amp;[1]TEAMS!$F$1:$F$844,[1]TEAMS!AG$1:AG$844,"",0)</f>
        <v>0</v>
      </c>
      <c r="Z313" s="7" cm="1">
        <f t="array" ref="Z313">_xlfn.XLOOKUP($C313&amp;$D313&amp;$F313,[1]TEAMS!$C$1:$C$844&amp;[1]TEAMS!$D$1:$D$844&amp;[1]TEAMS!$F$1:$F$844,[1]TEAMS!AJ$1:AJ$844,"",0)</f>
        <v>157</v>
      </c>
      <c r="AA313" s="7" t="str" cm="1">
        <f t="array" ref="AA313">_xlfn.XLOOKUP($C313&amp;$D313&amp;$F313,[1]TEAMS!$C$1:$C$844&amp;[1]TEAMS!$D$1:$D$844&amp;[1]TEAMS!$F$1:$F$844,[1]TEAMS!AR$1:AR$844,"",0)</f>
        <v/>
      </c>
      <c r="AB313" s="8">
        <f t="shared" si="29"/>
        <v>0</v>
      </c>
      <c r="AC313" s="7" cm="1">
        <f t="array" ref="AC313">_xlfn.XLOOKUP($C313&amp;$D313&amp;$F313,[1]TEAMS!$C$1:$C$844&amp;[1]TEAMS!$D$1:$D$844&amp;[1]TEAMS!$F$1:$F$844,[1]TEAMS!AL$1:AL$844,0,0)</f>
        <v>0.2</v>
      </c>
      <c r="AD313" s="7" cm="1">
        <f t="array" ref="AD313">_xlfn.XLOOKUP($C313&amp;$D313&amp;$F313,[1]TEAMS!$C$1:$C$844&amp;[1]TEAMS!$D$1:$D$844&amp;[1]TEAMS!$F$1:$F$844,[1]TEAMS!AM$1:AM$844,0,0)</f>
        <v>0.3</v>
      </c>
      <c r="AE313" s="7" cm="1">
        <f t="array" ref="AE313">_xlfn.XLOOKUP($C313&amp;$D313&amp;$F313,[1]TEAMS!$C$1:$C$844&amp;[1]TEAMS!$D$1:$D$844&amp;[1]TEAMS!$F$1:$F$844,[1]TEAMS!AN$1:AN$844,0,0)</f>
        <v>0.5</v>
      </c>
      <c r="AF313" s="7"/>
      <c r="AG313" s="8">
        <f t="shared" si="32"/>
        <v>0</v>
      </c>
      <c r="AH313" s="8" cm="1">
        <f t="array" ref="AH313">IF(OR($AE313="",$Z313=""),0,SUMPRODUCT(--($C$2:$C$528=$C313),--($D$2:$D$528=$D313),$Z$2:$Z$528,$AE$2:$AE$528)/SUMIFS($Z$2:$Z$528,$C$2:$C$528,$C313,$D$2:$D$528,$D313))</f>
        <v>6.2132037364301942</v>
      </c>
      <c r="AI313" s="7" cm="1">
        <f t="array" ref="AI313">_xlfn.XLOOKUP($C313&amp;$D313&amp;$F313,[1]TEAMS!$C$1:$C$844&amp;[1]TEAMS!$D$1:$D$844&amp;[1]TEAMS!$F$1:$F$844,[1]TEAMS!AO$1:AO$844,"",0)</f>
        <v>-1.4</v>
      </c>
      <c r="AJ313" s="8">
        <f t="shared" si="33"/>
        <v>0</v>
      </c>
      <c r="AK313" s="8" cm="1">
        <f t="array" ref="AK313">IF(OR($AI313="",$Z313=""),0,SUMPRODUCT(--($C$2:$C$528=$C313),--($D$2:$D$528=$D313),$Z$2:$Z$528,$AI$2:$AI$528)/SUMIFS($Z$2:$Z$528,$C$2:$C$528,$C313,$D$2:$D$528,$D313))</f>
        <v>1.9205655137591509</v>
      </c>
      <c r="AL313" s="7" t="str" cm="1">
        <f t="array" ref="AL313">_xlfn.XLOOKUP($C313&amp;$D313&amp;$F313,[1]TEAMS!$C$1:$C$844&amp;[1]TEAMS!$D$1:$D$844&amp;[1]TEAMS!$F$1:$F$844,[1]TEAMS!AP$1:AP$844,"",0)</f>
        <v/>
      </c>
      <c r="AM313" s="8" t="str">
        <f t="shared" si="34"/>
        <v/>
      </c>
      <c r="AN313" s="8" cm="1">
        <f t="array" ref="AN313">IF(OR($AL313="",$Z313=""),0,SUMPRODUCT(--($C$2:$C$528=$C313),--($D$2:$D$528=$D313),$Z$2:$Z$528,$AL$2:$AL$528)/SUMIFS($Z$2:$Z$528,$C$2:$C$528,$C313,$D$2:$D$528,$D313))</f>
        <v>0</v>
      </c>
      <c r="AO313" s="7" cm="1">
        <f t="array" ref="AO313">_xlfn.XLOOKUP($C313&amp;$D313&amp;$F313,[1]TEAMS!$C$1:$C$844&amp;[1]TEAMS!$D$1:$D$844&amp;[1]TEAMS!$F$1:$F$844,[1]TEAMS!AQ$1:AQ$844,0,0)</f>
        <v>27.9</v>
      </c>
      <c r="AP313" s="7" cm="1">
        <f t="array" ref="AP313">_xlfn.XLOOKUP($C313&amp;$D313&amp;$F313,[1]TEAMS!$C$1:$C$844&amp;[1]TEAMS!$D$1:$D$844&amp;[1]TEAMS!$F$1:$F$844,[1]TEAMS!AS$1:AS$844,0,0)</f>
        <v>51.7</v>
      </c>
      <c r="AQ313" s="10" cm="1">
        <f t="array" ref="AQ313">_xlfn.XLOOKUP($C313&amp;$D313&amp;$F313,[1]TEAMS!$C$1:$C$844&amp;[1]TEAMS!$D$1:$D$844&amp;[1]TEAMS!$F$1:$F$844,[1]TEAMS!AT$1:AT$844,0,0)</f>
        <v>9.8000000000000007</v>
      </c>
      <c r="AR313" s="10" cm="1">
        <f t="array" ref="AR313">_xlfn.XLOOKUP($C313&amp;$D313&amp;$F313,[1]TEAMS!$C$1:$C$844&amp;[1]TEAMS!$D$1:$D$844&amp;[1]TEAMS!$F$1:$F$844,[1]TEAMS!AU$1:AU$844,0,0)</f>
        <v>1.4</v>
      </c>
      <c r="AS313" s="10" cm="1">
        <f t="array" ref="AS313">_xlfn.XLOOKUP($C313&amp;$D313&amp;$F313,[1]TEAMS!$C$1:$C$844&amp;[1]TEAMS!$D$1:$D$844&amp;[1]TEAMS!$F$1:$F$844,[1]TEAMS!AV$1:AV$844,0,0)</f>
        <v>1.4</v>
      </c>
      <c r="AT313" s="10" cm="1">
        <f t="array" ref="AT313">_xlfn.XLOOKUP($C313&amp;$D313&amp;$F313,[1]TEAMS!$C$1:$C$844&amp;[1]TEAMS!$D$1:$D$844&amp;[1]TEAMS!$F$1:$F$844,[1]TEAMS!AW$1:AW$844,0,0)</f>
        <v>7.4</v>
      </c>
      <c r="AU313" s="10" cm="1">
        <f t="array" ref="AU313">_xlfn.XLOOKUP($C313&amp;$D313&amp;$F313,[1]TEAMS!$C$1:$C$844&amp;[1]TEAMS!$D$1:$D$844&amp;[1]TEAMS!$F$1:$F$844,[1]TEAMS!AX$1:AX$844,0,0)</f>
        <v>1.3243243243243243</v>
      </c>
      <c r="AV313" s="10" cm="1">
        <f t="array" ref="AV313">_xlfn.XLOOKUP($C313&amp;$D313&amp;$F313,[1]TEAMS!$C$1:$C$844&amp;[1]TEAMS!$D$1:$D$844&amp;[1]TEAMS!$F$1:$F$844,[1]TEAMS!AY$1:AY$844,0,0)</f>
        <v>2.8</v>
      </c>
      <c r="AW313" s="7"/>
      <c r="AX313" s="7"/>
      <c r="BB313" s="1" t="s">
        <v>299</v>
      </c>
      <c r="BC313" s="1">
        <v>2005</v>
      </c>
      <c r="BD313" s="1" t="s">
        <v>178</v>
      </c>
      <c r="BE313" s="7" t="s">
        <v>309</v>
      </c>
      <c r="BH313">
        <v>0</v>
      </c>
    </row>
    <row r="314" spans="1:60" x14ac:dyDescent="0.2">
      <c r="A314" s="1" t="str">
        <f t="shared" si="28"/>
        <v>2004-DET-Richard Hamilton</v>
      </c>
      <c r="B314" s="1" t="s">
        <v>310</v>
      </c>
      <c r="C314" s="1">
        <v>2004</v>
      </c>
      <c r="D314" s="1" t="s">
        <v>311</v>
      </c>
      <c r="E314" s="1" t="str">
        <f t="shared" si="30"/>
        <v>2004-DET</v>
      </c>
      <c r="F314" s="7" t="s">
        <v>312</v>
      </c>
      <c r="G314" s="7" cm="1">
        <f t="array" ref="G314">_xlfn.XLOOKUP($C314&amp;$D314&amp;$F314,[1]TEAMS!$C$1:$C$844&amp;[1]TEAMS!$D$1:$D$844&amp;[1]TEAMS!$F$1:$F$844,[1]TEAMS!G$1:G$844,"",0)</f>
        <v>32</v>
      </c>
      <c r="H314" s="7" t="str" cm="1">
        <f t="array" ref="H314">_xlfn.XLOOKUP($C314&amp;$D314&amp;$F314,[1]TEAMS!$C$1:$C$844&amp;[1]TEAMS!$D$1:$D$844&amp;[1]TEAMS!$F$1:$F$844,[1]TEAMS!H$1:H$844,"",0)</f>
        <v>SG</v>
      </c>
      <c r="I314" s="8" cm="1">
        <f t="array" ref="I314">_xlfn.XLOOKUP($C314&amp;$D314&amp;$F314,[1]TEAMS!$C$1:$C$844&amp;[1]TEAMS!$D$1:$D$844&amp;[1]TEAMS!$F$1:$F$844,[1]TEAMS!BG$1:BG$844,"",0)</f>
        <v>2.11</v>
      </c>
      <c r="J314" s="9">
        <f t="shared" si="31"/>
        <v>2</v>
      </c>
      <c r="K314" s="7" cm="1">
        <f t="array" ref="K314">_xlfn.XLOOKUP($C314&amp;$D314&amp;$F314,[1]TEAMS!$C$1:$C$844&amp;[1]TEAMS!$D$1:$D$844&amp;[1]TEAMS!$F$1:$F$844,[1]TEAMS!J$1:J$844,"",0)</f>
        <v>78</v>
      </c>
      <c r="L314" s="7" cm="1">
        <f t="array" ref="L314">_xlfn.XLOOKUP($C314&amp;$D314&amp;$F314,[1]TEAMS!$C$1:$C$844&amp;[1]TEAMS!$D$1:$D$844&amp;[1]TEAMS!$F$1:$F$844,[1]TEAMS!L$1:L$844,"",0)</f>
        <v>185</v>
      </c>
      <c r="M314" s="10" cm="1">
        <f t="array" ref="M314">_xlfn.XLOOKUP($C314&amp;$D314&amp;$F314,[1]TEAMS!$C$1:$C$844&amp;[1]TEAMS!$D$1:$D$844&amp;[1]TEAMS!$F$1:$F$844,[1]TEAMS!N$1:N$844,"",0)</f>
        <v>21.374932837478621</v>
      </c>
      <c r="N314" s="7" cm="1">
        <f t="array" ref="N314">_xlfn.XLOOKUP($C314&amp;$D314&amp;$F314,[1]TEAMS!$C$1:$C$844&amp;[1]TEAMS!$D$1:$D$844&amp;[1]TEAMS!$F$1:$F$844,[1]TEAMS!O$1:O$844,"",0)</f>
        <v>81</v>
      </c>
      <c r="O314" s="11" cm="1">
        <f t="array" ref="O314">_xlfn.XLOOKUP($C314&amp;$D314&amp;$F314,[1]TEAMS!$C$1:$C$844&amp;[1]TEAMS!$D$1:$D$844&amp;[1]TEAMS!$F$1:$F$844,[1]TEAMS!P$1:P$844,"",0)</f>
        <v>1.0384615384615385</v>
      </c>
      <c r="P314" s="10" cm="1">
        <f t="array" ref="P314">_xlfn.XLOOKUP($C314&amp;$D314&amp;$F314,[1]TEAMS!$C$1:$C$844&amp;[1]TEAMS!$D$1:$D$844&amp;[1]TEAMS!$F$1:$F$844,[1]TEAMS!R$1:R$844,"",0)</f>
        <v>26.336111111111112</v>
      </c>
      <c r="Q314" s="7" t="str" cm="1">
        <f t="array" ref="Q314">_xlfn.XLOOKUP($C314&amp;$D314&amp;$F314,[1]TEAMS!$C$1:$C$844&amp;[1]TEAMS!$D$1:$D$844&amp;[1]TEAMS!$F$1:$F$844,[1]TEAMS!S$1:S$844,"",0)</f>
        <v>us</v>
      </c>
      <c r="R314" s="7" t="str" cm="1">
        <f t="array" ref="R314">_xlfn.XLOOKUP($C314&amp;$D314&amp;$F314,[1]TEAMS!$C$1:$C$844&amp;[1]TEAMS!$D$1:$D$844&amp;[1]TEAMS!$F$1:$F$844,[1]TEAMS!T$1:T$844,"",0)</f>
        <v>United States</v>
      </c>
      <c r="S314" s="7" t="str" cm="1">
        <f t="array" ref="S314">_xlfn.XLOOKUP($C314&amp;$D314&amp;$F314,[1]TEAMS!$C$1:$C$844&amp;[1]TEAMS!$D$1:$D$844&amp;[1]TEAMS!$F$1:$F$844,[1]TEAMS!U$1:U$844,"",0)</f>
        <v>North America</v>
      </c>
      <c r="T314" s="7" t="str" cm="1">
        <f t="array" ref="T314">_xlfn.XLOOKUP($C314&amp;$D314&amp;$F314,[1]TEAMS!$C$1:$C$844&amp;[1]TEAMS!$D$1:$D$844&amp;[1]TEAMS!$F$1:$F$844,[1]TEAMS!V$1:V$844,"",0)</f>
        <v>Americas</v>
      </c>
      <c r="U314" s="7" cm="1">
        <f t="array" ref="U314">_xlfn.XLOOKUP($C314&amp;$D314&amp;$F314,[1]TEAMS!$C$1:$C$844&amp;[1]TEAMS!$D$1:$D$844&amp;[1]TEAMS!$F$1:$F$844,[1]TEAMS!W$1:W$844,"",0)</f>
        <v>4</v>
      </c>
      <c r="V314" s="7" t="str" cm="1">
        <f t="array" ref="V314">_xlfn.XLOOKUP($C314&amp;$D314&amp;$F314,[1]TEAMS!$C$1:$C$844&amp;[1]TEAMS!$D$1:$D$844&amp;[1]TEAMS!$F$1:$F$844,[1]TEAMS!Z$1:Z$844,"",0)</f>
        <v>UConn</v>
      </c>
      <c r="W314" s="7" t="str" cm="1">
        <f t="array" ref="W314">_xlfn.XLOOKUP($C314&amp;$D314&amp;$F314,[1]TEAMS!$C$1:$C$844&amp;[1]TEAMS!$D$1:$D$844&amp;[1]TEAMS!$F$1:$F$844,[1]TEAMS!X$1:X$844,"",0)</f>
        <v>BIG EAST</v>
      </c>
      <c r="X314" s="7" cm="1">
        <f t="array" ref="X314">_xlfn.XLOOKUP($C314&amp;$D314&amp;$F314,[1]TEAMS!$C$1:$C$844&amp;[1]TEAMS!$D$1:$D$844&amp;[1]TEAMS!$F$1:$F$844,[1]TEAMS!AF$1:AF$844,"",0)</f>
        <v>6500000</v>
      </c>
      <c r="Y314" s="8" cm="1">
        <f t="array" ref="Y314">_xlfn.XLOOKUP($C314&amp;$D314&amp;$F314,[1]TEAMS!$C$1:$C$844&amp;[1]TEAMS!$D$1:$D$844&amp;[1]TEAMS!$F$1:$F$844,[1]TEAMS!AG$1:AG$844,"",0)</f>
        <v>0.12162528656320883</v>
      </c>
      <c r="Z314" s="7" cm="1">
        <f t="array" ref="Z314">_xlfn.XLOOKUP($C314&amp;$D314&amp;$F314,[1]TEAMS!$C$1:$C$844&amp;[1]TEAMS!$D$1:$D$844&amp;[1]TEAMS!$F$1:$F$844,[1]TEAMS!AJ$1:AJ$844,"",0)</f>
        <v>2772</v>
      </c>
      <c r="AA314" s="7" cm="1">
        <f t="array" ref="AA314">_xlfn.XLOOKUP($C314&amp;$D314&amp;$F314,[1]TEAMS!$C$1:$C$844&amp;[1]TEAMS!$D$1:$D$844&amp;[1]TEAMS!$F$1:$F$844,[1]TEAMS!AR$1:AR$844,"",0)</f>
        <v>13.8</v>
      </c>
      <c r="AB314" s="8">
        <f t="shared" si="29"/>
        <v>1.933953488372093</v>
      </c>
      <c r="AC314" s="7" cm="1">
        <f t="array" ref="AC314">_xlfn.XLOOKUP($C314&amp;$D314&amp;$F314,[1]TEAMS!$C$1:$C$844&amp;[1]TEAMS!$D$1:$D$844&amp;[1]TEAMS!$F$1:$F$844,[1]TEAMS!AL$1:AL$844,0,0)</f>
        <v>3.8</v>
      </c>
      <c r="AD314" s="7" cm="1">
        <f t="array" ref="AD314">_xlfn.XLOOKUP($C314&amp;$D314&amp;$F314,[1]TEAMS!$C$1:$C$844&amp;[1]TEAMS!$D$1:$D$844&amp;[1]TEAMS!$F$1:$F$844,[1]TEAMS!AM$1:AM$844,0,0)</f>
        <v>4.4000000000000004</v>
      </c>
      <c r="AE314" s="7" cm="1">
        <f t="array" ref="AE314">_xlfn.XLOOKUP($C314&amp;$D314&amp;$F314,[1]TEAMS!$C$1:$C$844&amp;[1]TEAMS!$D$1:$D$844&amp;[1]TEAMS!$F$1:$F$844,[1]TEAMS!AN$1:AN$844,0,0)</f>
        <v>8.1</v>
      </c>
      <c r="AF314" s="7"/>
      <c r="AG314" s="8">
        <f t="shared" si="32"/>
        <v>0.80246913580246915</v>
      </c>
      <c r="AH314" s="8" cm="1">
        <f t="array" ref="AH314">IF(OR($AE314="",$Z314=""),0,SUMPRODUCT(--($C$2:$C$528=$C314),--($D$2:$D$528=$D314),$Z$2:$Z$528,$AE$2:$AE$528)/SUMIFS($Z$2:$Z$528,$C$2:$C$528,$C314,$D$2:$D$528,$D314))</f>
        <v>6.4961425682507574</v>
      </c>
      <c r="AI314" s="7" cm="1">
        <f t="array" ref="AI314">_xlfn.XLOOKUP($C314&amp;$D314&amp;$F314,[1]TEAMS!$C$1:$C$844&amp;[1]TEAMS!$D$1:$D$844&amp;[1]TEAMS!$F$1:$F$844,[1]TEAMS!AO$1:AO$844,"",0)</f>
        <v>1.1000000000000001</v>
      </c>
      <c r="AJ314" s="8">
        <f t="shared" si="33"/>
        <v>5.9090909090909083</v>
      </c>
      <c r="AK314" s="8" cm="1">
        <f t="array" ref="AK314">IF(OR($AI314="",$Z314=""),0,SUMPRODUCT(--($C$2:$C$528=$C314),--($D$2:$D$528=$D314),$Z$2:$Z$528,$AI$2:$AI$528)/SUMIFS($Z$2:$Z$528,$C$2:$C$528,$C314,$D$2:$D$528,$D314))</f>
        <v>1.1103488372093024</v>
      </c>
      <c r="AL314" s="7" t="str" cm="1">
        <f t="array" ref="AL314">_xlfn.XLOOKUP($C314&amp;$D314&amp;$F314,[1]TEAMS!$C$1:$C$844&amp;[1]TEAMS!$D$1:$D$844&amp;[1]TEAMS!$F$1:$F$844,[1]TEAMS!AP$1:AP$844,"",0)</f>
        <v/>
      </c>
      <c r="AM314" s="8" t="str">
        <f t="shared" si="34"/>
        <v/>
      </c>
      <c r="AN314" s="8" cm="1">
        <f t="array" ref="AN314">IF(OR($AL314="",$Z314=""),0,SUMPRODUCT(--($C$2:$C$528=$C314),--($D$2:$D$528=$D314),$Z$2:$Z$528,$AL$2:$AL$528)/SUMIFS($Z$2:$Z$528,$C$2:$C$528,$C314,$D$2:$D$528,$D314))</f>
        <v>0</v>
      </c>
      <c r="AO314" s="7" cm="1">
        <f t="array" ref="AO314">_xlfn.XLOOKUP($C314&amp;$D314&amp;$F314,[1]TEAMS!$C$1:$C$844&amp;[1]TEAMS!$D$1:$D$844&amp;[1]TEAMS!$F$1:$F$844,[1]TEAMS!AQ$1:AQ$844,0,0)</f>
        <v>25.7</v>
      </c>
      <c r="AP314" s="7" cm="1">
        <f t="array" ref="AP314">_xlfn.XLOOKUP($C314&amp;$D314&amp;$F314,[1]TEAMS!$C$1:$C$844&amp;[1]TEAMS!$D$1:$D$844&amp;[1]TEAMS!$F$1:$F$844,[1]TEAMS!AS$1:AS$844,0,0)</f>
        <v>52.2</v>
      </c>
      <c r="AQ314" s="10" cm="1">
        <f t="array" ref="AQ314">_xlfn.XLOOKUP($C314&amp;$D314&amp;$F314,[1]TEAMS!$C$1:$C$844&amp;[1]TEAMS!$D$1:$D$844&amp;[1]TEAMS!$F$1:$F$844,[1]TEAMS!AT$1:AT$844,0,0)</f>
        <v>22.2</v>
      </c>
      <c r="AR314" s="10" cm="1">
        <f t="array" ref="AR314">_xlfn.XLOOKUP($C314&amp;$D314&amp;$F314,[1]TEAMS!$C$1:$C$844&amp;[1]TEAMS!$D$1:$D$844&amp;[1]TEAMS!$F$1:$F$844,[1]TEAMS!AU$1:AU$844,0,0)</f>
        <v>2</v>
      </c>
      <c r="AS314" s="10" cm="1">
        <f t="array" ref="AS314">_xlfn.XLOOKUP($C314&amp;$D314&amp;$F314,[1]TEAMS!$C$1:$C$844&amp;[1]TEAMS!$D$1:$D$844&amp;[1]TEAMS!$F$1:$F$844,[1]TEAMS!AV$1:AV$844,0,0)</f>
        <v>0.5</v>
      </c>
      <c r="AT314" s="10" cm="1">
        <f t="array" ref="AT314">_xlfn.XLOOKUP($C314&amp;$D314&amp;$F314,[1]TEAMS!$C$1:$C$844&amp;[1]TEAMS!$D$1:$D$844&amp;[1]TEAMS!$F$1:$F$844,[1]TEAMS!AW$1:AW$844,0,0)</f>
        <v>13.8</v>
      </c>
      <c r="AU314" s="10" cm="1">
        <f t="array" ref="AU314">_xlfn.XLOOKUP($C314&amp;$D314&amp;$F314,[1]TEAMS!$C$1:$C$844&amp;[1]TEAMS!$D$1:$D$844&amp;[1]TEAMS!$F$1:$F$844,[1]TEAMS!AX$1:AX$844,0,0)</f>
        <v>1.6086956521739129</v>
      </c>
      <c r="AV314" s="10" cm="1">
        <f t="array" ref="AV314">_xlfn.XLOOKUP($C314&amp;$D314&amp;$F314,[1]TEAMS!$C$1:$C$844&amp;[1]TEAMS!$D$1:$D$844&amp;[1]TEAMS!$F$1:$F$844,[1]TEAMS!AY$1:AY$844,0,0)</f>
        <v>2.5</v>
      </c>
      <c r="AW314" s="7"/>
      <c r="AX314" s="7"/>
      <c r="BB314" s="1" t="s">
        <v>310</v>
      </c>
      <c r="BC314" s="1">
        <v>2004</v>
      </c>
      <c r="BD314" s="1" t="s">
        <v>311</v>
      </c>
      <c r="BE314" s="7" t="s">
        <v>312</v>
      </c>
      <c r="BH314">
        <v>6500000</v>
      </c>
    </row>
    <row r="315" spans="1:60" x14ac:dyDescent="0.2">
      <c r="A315" s="1" t="str">
        <f t="shared" si="28"/>
        <v>2004-DET-Bob Sura</v>
      </c>
      <c r="B315" s="1" t="s">
        <v>310</v>
      </c>
      <c r="C315" s="1">
        <v>2004</v>
      </c>
      <c r="D315" s="1" t="s">
        <v>311</v>
      </c>
      <c r="E315" s="1" t="str">
        <f t="shared" si="30"/>
        <v>2004-DET</v>
      </c>
      <c r="F315" s="7" t="s">
        <v>313</v>
      </c>
      <c r="G315" s="7" cm="1">
        <f t="array" ref="G315">_xlfn.XLOOKUP($C315&amp;$D315&amp;$F315,[1]TEAMS!$C$1:$C$844&amp;[1]TEAMS!$D$1:$D$844&amp;[1]TEAMS!$F$1:$F$844,[1]TEAMS!G$1:G$844,"",0)</f>
        <v>5</v>
      </c>
      <c r="H315" s="7" t="str" cm="1">
        <f t="array" ref="H315">_xlfn.XLOOKUP($C315&amp;$D315&amp;$F315,[1]TEAMS!$C$1:$C$844&amp;[1]TEAMS!$D$1:$D$844&amp;[1]TEAMS!$F$1:$F$844,[1]TEAMS!H$1:H$844,"",0)</f>
        <v>SG</v>
      </c>
      <c r="I315" s="8" cm="1">
        <f t="array" ref="I315">_xlfn.XLOOKUP($C315&amp;$D315&amp;$F315,[1]TEAMS!$C$1:$C$844&amp;[1]TEAMS!$D$1:$D$844&amp;[1]TEAMS!$F$1:$F$844,[1]TEAMS!BG$1:BG$844,"",0)</f>
        <v>2</v>
      </c>
      <c r="J315" s="9">
        <f t="shared" si="31"/>
        <v>2</v>
      </c>
      <c r="K315" s="7" cm="1">
        <f t="array" ref="K315">_xlfn.XLOOKUP($C315&amp;$D315&amp;$F315,[1]TEAMS!$C$1:$C$844&amp;[1]TEAMS!$D$1:$D$844&amp;[1]TEAMS!$F$1:$F$844,[1]TEAMS!J$1:J$844,"",0)</f>
        <v>77</v>
      </c>
      <c r="L315" s="7" cm="1">
        <f t="array" ref="L315">_xlfn.XLOOKUP($C315&amp;$D315&amp;$F315,[1]TEAMS!$C$1:$C$844&amp;[1]TEAMS!$D$1:$D$844&amp;[1]TEAMS!$F$1:$F$844,[1]TEAMS!L$1:L$844,"",0)</f>
        <v>200</v>
      </c>
      <c r="M315" s="10" cm="1">
        <f t="array" ref="M315">_xlfn.XLOOKUP($C315&amp;$D315&amp;$F315,[1]TEAMS!$C$1:$C$844&amp;[1]TEAMS!$D$1:$D$844&amp;[1]TEAMS!$F$1:$F$844,[1]TEAMS!N$1:N$844,"",0)</f>
        <v>23.712141673445672</v>
      </c>
      <c r="N315" s="7" cm="1">
        <f t="array" ref="N315">_xlfn.XLOOKUP($C315&amp;$D315&amp;$F315,[1]TEAMS!$C$1:$C$844&amp;[1]TEAMS!$D$1:$D$844&amp;[1]TEAMS!$F$1:$F$844,[1]TEAMS!O$1:O$844,"",0)</f>
        <v>80</v>
      </c>
      <c r="O315" s="11" cm="1">
        <f t="array" ref="O315">_xlfn.XLOOKUP($C315&amp;$D315&amp;$F315,[1]TEAMS!$C$1:$C$844&amp;[1]TEAMS!$D$1:$D$844&amp;[1]TEAMS!$F$1:$F$844,[1]TEAMS!P$1:P$844,"",0)</f>
        <v>1.0389610389610389</v>
      </c>
      <c r="P315" s="10" cm="1">
        <f t="array" ref="P315">_xlfn.XLOOKUP($C315&amp;$D315&amp;$F315,[1]TEAMS!$C$1:$C$844&amp;[1]TEAMS!$D$1:$D$844&amp;[1]TEAMS!$F$1:$F$844,[1]TEAMS!R$1:R$844,"",0)</f>
        <v>31.222222222222221</v>
      </c>
      <c r="Q315" s="7" t="str" cm="1">
        <f t="array" ref="Q315">_xlfn.XLOOKUP($C315&amp;$D315&amp;$F315,[1]TEAMS!$C$1:$C$844&amp;[1]TEAMS!$D$1:$D$844&amp;[1]TEAMS!$F$1:$F$844,[1]TEAMS!S$1:S$844,"",0)</f>
        <v>us</v>
      </c>
      <c r="R315" s="7" t="str" cm="1">
        <f t="array" ref="R315">_xlfn.XLOOKUP($C315&amp;$D315&amp;$F315,[1]TEAMS!$C$1:$C$844&amp;[1]TEAMS!$D$1:$D$844&amp;[1]TEAMS!$F$1:$F$844,[1]TEAMS!T$1:T$844,"",0)</f>
        <v>United States</v>
      </c>
      <c r="S315" s="7" t="str" cm="1">
        <f t="array" ref="S315">_xlfn.XLOOKUP($C315&amp;$D315&amp;$F315,[1]TEAMS!$C$1:$C$844&amp;[1]TEAMS!$D$1:$D$844&amp;[1]TEAMS!$F$1:$F$844,[1]TEAMS!U$1:U$844,"",0)</f>
        <v>North America</v>
      </c>
      <c r="T315" s="7" t="str" cm="1">
        <f t="array" ref="T315">_xlfn.XLOOKUP($C315&amp;$D315&amp;$F315,[1]TEAMS!$C$1:$C$844&amp;[1]TEAMS!$D$1:$D$844&amp;[1]TEAMS!$F$1:$F$844,[1]TEAMS!V$1:V$844,"",0)</f>
        <v>Americas</v>
      </c>
      <c r="U315" s="7" cm="1">
        <f t="array" ref="U315">_xlfn.XLOOKUP($C315&amp;$D315&amp;$F315,[1]TEAMS!$C$1:$C$844&amp;[1]TEAMS!$D$1:$D$844&amp;[1]TEAMS!$F$1:$F$844,[1]TEAMS!W$1:W$844,"",0)</f>
        <v>8</v>
      </c>
      <c r="V315" s="7" t="str" cm="1">
        <f t="array" ref="V315">_xlfn.XLOOKUP($C315&amp;$D315&amp;$F315,[1]TEAMS!$C$1:$C$844&amp;[1]TEAMS!$D$1:$D$844&amp;[1]TEAMS!$F$1:$F$844,[1]TEAMS!Z$1:Z$844,"",0)</f>
        <v>Florida State</v>
      </c>
      <c r="W315" s="7" t="str" cm="1">
        <f t="array" ref="W315">_xlfn.XLOOKUP($C315&amp;$D315&amp;$F315,[1]TEAMS!$C$1:$C$844&amp;[1]TEAMS!$D$1:$D$844&amp;[1]TEAMS!$F$1:$F$844,[1]TEAMS!X$1:X$844,"",0)</f>
        <v>ACC</v>
      </c>
      <c r="X315" s="7" cm="1">
        <f t="array" ref="X315">_xlfn.XLOOKUP($C315&amp;$D315&amp;$F315,[1]TEAMS!$C$1:$C$844&amp;[1]TEAMS!$D$1:$D$844&amp;[1]TEAMS!$F$1:$F$844,[1]TEAMS!AF$1:AF$844,"",0)</f>
        <v>6266666</v>
      </c>
      <c r="Y315" s="8" cm="1">
        <f t="array" ref="Y315">_xlfn.XLOOKUP($C315&amp;$D315&amp;$F315,[1]TEAMS!$C$1:$C$844&amp;[1]TEAMS!$D$1:$D$844&amp;[1]TEAMS!$F$1:$F$844,[1]TEAMS!AG$1:AG$844,"",0)</f>
        <v>0.1172592381609104</v>
      </c>
      <c r="Z315" s="7" cm="1">
        <f t="array" ref="Z315">_xlfn.XLOOKUP($C315&amp;$D315&amp;$F315,[1]TEAMS!$C$1:$C$844&amp;[1]TEAMS!$D$1:$D$844&amp;[1]TEAMS!$F$1:$F$844,[1]TEAMS!AJ$1:AJ$844,"",0)</f>
        <v>707</v>
      </c>
      <c r="AA315" s="7" cm="1">
        <f t="array" ref="AA315">_xlfn.XLOOKUP($C315&amp;$D315&amp;$F315,[1]TEAMS!$C$1:$C$844&amp;[1]TEAMS!$D$1:$D$844&amp;[1]TEAMS!$F$1:$F$844,[1]TEAMS!AR$1:AR$844,"",0)</f>
        <v>8.3000000000000007</v>
      </c>
      <c r="AB315" s="8">
        <f t="shared" si="29"/>
        <v>0.29666835187057639</v>
      </c>
      <c r="AC315" s="7" cm="1">
        <f t="array" ref="AC315">_xlfn.XLOOKUP($C315&amp;$D315&amp;$F315,[1]TEAMS!$C$1:$C$844&amp;[1]TEAMS!$D$1:$D$844&amp;[1]TEAMS!$F$1:$F$844,[1]TEAMS!AL$1:AL$844,0,0)</f>
        <v>0.6</v>
      </c>
      <c r="AD315" s="7" cm="1">
        <f t="array" ref="AD315">_xlfn.XLOOKUP($C315&amp;$D315&amp;$F315,[1]TEAMS!$C$1:$C$844&amp;[1]TEAMS!$D$1:$D$844&amp;[1]TEAMS!$F$1:$F$844,[1]TEAMS!AM$1:AM$844,0,0)</f>
        <v>1.4</v>
      </c>
      <c r="AE315" s="7" cm="1">
        <f t="array" ref="AE315">_xlfn.XLOOKUP($C315&amp;$D315&amp;$F315,[1]TEAMS!$C$1:$C$844&amp;[1]TEAMS!$D$1:$D$844&amp;[1]TEAMS!$F$1:$F$844,[1]TEAMS!AN$1:AN$844,0,0)</f>
        <v>2</v>
      </c>
      <c r="AF315" s="7"/>
      <c r="AG315" s="8">
        <f t="shared" si="32"/>
        <v>3.1333329999999999</v>
      </c>
      <c r="AH315" s="8" cm="1">
        <f t="array" ref="AH315">IF(OR($AE315="",$Z315=""),0,SUMPRODUCT(--($C$2:$C$528=$C315),--($D$2:$D$528=$D315),$Z$2:$Z$528,$AE$2:$AE$528)/SUMIFS($Z$2:$Z$528,$C$2:$C$528,$C315,$D$2:$D$528,$D315))</f>
        <v>6.4961425682507574</v>
      </c>
      <c r="AI315" s="7" cm="1">
        <f t="array" ref="AI315">_xlfn.XLOOKUP($C315&amp;$D315&amp;$F315,[1]TEAMS!$C$1:$C$844&amp;[1]TEAMS!$D$1:$D$844&amp;[1]TEAMS!$F$1:$F$844,[1]TEAMS!AO$1:AO$844,"",0)</f>
        <v>2</v>
      </c>
      <c r="AJ315" s="8">
        <f t="shared" si="33"/>
        <v>3.1333329999999999</v>
      </c>
      <c r="AK315" s="8" cm="1">
        <f t="array" ref="AK315">IF(OR($AI315="",$Z315=""),0,SUMPRODUCT(--($C$2:$C$528=$C315),--($D$2:$D$528=$D315),$Z$2:$Z$528,$AI$2:$AI$528)/SUMIFS($Z$2:$Z$528,$C$2:$C$528,$C315,$D$2:$D$528,$D315))</f>
        <v>1.1103488372093024</v>
      </c>
      <c r="AL315" s="7" t="str" cm="1">
        <f t="array" ref="AL315">_xlfn.XLOOKUP($C315&amp;$D315&amp;$F315,[1]TEAMS!$C$1:$C$844&amp;[1]TEAMS!$D$1:$D$844&amp;[1]TEAMS!$F$1:$F$844,[1]TEAMS!AP$1:AP$844,"",0)</f>
        <v/>
      </c>
      <c r="AM315" s="8" t="str">
        <f t="shared" si="34"/>
        <v/>
      </c>
      <c r="AN315" s="8" cm="1">
        <f t="array" ref="AN315">IF(OR($AL315="",$Z315=""),0,SUMPRODUCT(--($C$2:$C$528=$C315),--($D$2:$D$528=$D315),$Z$2:$Z$528,$AL$2:$AL$528)/SUMIFS($Z$2:$Z$528,$C$2:$C$528,$C315,$D$2:$D$528,$D315))</f>
        <v>0</v>
      </c>
      <c r="AO315" s="7" cm="1">
        <f t="array" ref="AO315">_xlfn.XLOOKUP($C315&amp;$D315&amp;$F315,[1]TEAMS!$C$1:$C$844&amp;[1]TEAMS!$D$1:$D$844&amp;[1]TEAMS!$F$1:$F$844,[1]TEAMS!AQ$1:AQ$844,0,0)</f>
        <v>16</v>
      </c>
      <c r="AP315" s="7" cm="1">
        <f t="array" ref="AP315">_xlfn.XLOOKUP($C315&amp;$D315&amp;$F315,[1]TEAMS!$C$1:$C$844&amp;[1]TEAMS!$D$1:$D$844&amp;[1]TEAMS!$F$1:$F$844,[1]TEAMS!AS$1:AS$844,0,0)</f>
        <v>48.9</v>
      </c>
      <c r="AQ315" s="10" cm="1">
        <f t="array" ref="AQ315">_xlfn.XLOOKUP($C315&amp;$D315&amp;$F315,[1]TEAMS!$C$1:$C$844&amp;[1]TEAMS!$D$1:$D$844&amp;[1]TEAMS!$F$1:$F$844,[1]TEAMS!AT$1:AT$844,0,0)</f>
        <v>21.2</v>
      </c>
      <c r="AR315" s="10" cm="1">
        <f t="array" ref="AR315">_xlfn.XLOOKUP($C315&amp;$D315&amp;$F315,[1]TEAMS!$C$1:$C$844&amp;[1]TEAMS!$D$1:$D$844&amp;[1]TEAMS!$F$1:$F$844,[1]TEAMS!AU$1:AU$844,0,0)</f>
        <v>2.9</v>
      </c>
      <c r="AS315" s="10" cm="1">
        <f t="array" ref="AS315">_xlfn.XLOOKUP($C315&amp;$D315&amp;$F315,[1]TEAMS!$C$1:$C$844&amp;[1]TEAMS!$D$1:$D$844&amp;[1]TEAMS!$F$1:$F$844,[1]TEAMS!AV$1:AV$844,0,0)</f>
        <v>1</v>
      </c>
      <c r="AT315" s="10" cm="1">
        <f t="array" ref="AT315">_xlfn.XLOOKUP($C315&amp;$D315&amp;$F315,[1]TEAMS!$C$1:$C$844&amp;[1]TEAMS!$D$1:$D$844&amp;[1]TEAMS!$F$1:$F$844,[1]TEAMS!AW$1:AW$844,0,0)</f>
        <v>16.100000000000001</v>
      </c>
      <c r="AU315" s="10" cm="1">
        <f t="array" ref="AU315">_xlfn.XLOOKUP($C315&amp;$D315&amp;$F315,[1]TEAMS!$C$1:$C$844&amp;[1]TEAMS!$D$1:$D$844&amp;[1]TEAMS!$F$1:$F$844,[1]TEAMS!AX$1:AX$844,0,0)</f>
        <v>1.3167701863354035</v>
      </c>
      <c r="AV315" s="10" cm="1">
        <f t="array" ref="AV315">_xlfn.XLOOKUP($C315&amp;$D315&amp;$F315,[1]TEAMS!$C$1:$C$844&amp;[1]TEAMS!$D$1:$D$844&amp;[1]TEAMS!$F$1:$F$844,[1]TEAMS!AY$1:AY$844,0,0)</f>
        <v>3.9</v>
      </c>
      <c r="AW315" s="7"/>
      <c r="AX315" s="7"/>
      <c r="BB315" s="1" t="s">
        <v>310</v>
      </c>
      <c r="BC315" s="1">
        <v>2004</v>
      </c>
      <c r="BD315" s="1" t="s">
        <v>311</v>
      </c>
      <c r="BE315" s="7" t="s">
        <v>313</v>
      </c>
      <c r="BH315">
        <v>6266666</v>
      </c>
    </row>
    <row r="316" spans="1:60" x14ac:dyDescent="0.2">
      <c r="A316" s="1" t="str">
        <f t="shared" si="28"/>
        <v>2004-DET-Ben Wallace</v>
      </c>
      <c r="B316" s="1" t="s">
        <v>310</v>
      </c>
      <c r="C316" s="1">
        <v>2004</v>
      </c>
      <c r="D316" s="1" t="s">
        <v>311</v>
      </c>
      <c r="E316" s="1" t="str">
        <f t="shared" si="30"/>
        <v>2004-DET</v>
      </c>
      <c r="F316" s="7" t="s">
        <v>314</v>
      </c>
      <c r="G316" s="7" cm="1">
        <f t="array" ref="G316">_xlfn.XLOOKUP($C316&amp;$D316&amp;$F316,[1]TEAMS!$C$1:$C$844&amp;[1]TEAMS!$D$1:$D$844&amp;[1]TEAMS!$F$1:$F$844,[1]TEAMS!G$1:G$844,"",0)</f>
        <v>3</v>
      </c>
      <c r="H316" s="7" t="str" cm="1">
        <f t="array" ref="H316">_xlfn.XLOOKUP($C316&amp;$D316&amp;$F316,[1]TEAMS!$C$1:$C$844&amp;[1]TEAMS!$D$1:$D$844&amp;[1]TEAMS!$F$1:$F$844,[1]TEAMS!H$1:H$844,"",0)</f>
        <v>C</v>
      </c>
      <c r="I316" s="8" cm="1">
        <f t="array" ref="I316">_xlfn.XLOOKUP($C316&amp;$D316&amp;$F316,[1]TEAMS!$C$1:$C$844&amp;[1]TEAMS!$D$1:$D$844&amp;[1]TEAMS!$F$1:$F$844,[1]TEAMS!BG$1:BG$844,"",0)</f>
        <v>4.75</v>
      </c>
      <c r="J316" s="9">
        <f t="shared" si="31"/>
        <v>5</v>
      </c>
      <c r="K316" s="7" cm="1">
        <f t="array" ref="K316">_xlfn.XLOOKUP($C316&amp;$D316&amp;$F316,[1]TEAMS!$C$1:$C$844&amp;[1]TEAMS!$D$1:$D$844&amp;[1]TEAMS!$F$1:$F$844,[1]TEAMS!J$1:J$844,"",0)</f>
        <v>81</v>
      </c>
      <c r="L316" s="7" cm="1">
        <f t="array" ref="L316">_xlfn.XLOOKUP($C316&amp;$D316&amp;$F316,[1]TEAMS!$C$1:$C$844&amp;[1]TEAMS!$D$1:$D$844&amp;[1]TEAMS!$F$1:$F$844,[1]TEAMS!L$1:L$844,"",0)</f>
        <v>240</v>
      </c>
      <c r="M316" s="10" cm="1">
        <f t="array" ref="M316">_xlfn.XLOOKUP($C316&amp;$D316&amp;$F316,[1]TEAMS!$C$1:$C$844&amp;[1]TEAMS!$D$1:$D$844&amp;[1]TEAMS!$F$1:$F$844,[1]TEAMS!N$1:N$844,"",0)</f>
        <v>25.713632918492802</v>
      </c>
      <c r="N316" s="7" cm="1">
        <f t="array" ref="N316">_xlfn.XLOOKUP($C316&amp;$D316&amp;$F316,[1]TEAMS!$C$1:$C$844&amp;[1]TEAMS!$D$1:$D$844&amp;[1]TEAMS!$F$1:$F$844,[1]TEAMS!O$1:O$844,"",0)</f>
        <v>84</v>
      </c>
      <c r="O316" s="11" cm="1">
        <f t="array" ref="O316">_xlfn.XLOOKUP($C316&amp;$D316&amp;$F316,[1]TEAMS!$C$1:$C$844&amp;[1]TEAMS!$D$1:$D$844&amp;[1]TEAMS!$F$1:$F$844,[1]TEAMS!P$1:P$844,"",0)</f>
        <v>1.037037037037037</v>
      </c>
      <c r="P316" s="10" cm="1">
        <f t="array" ref="P316">_xlfn.XLOOKUP($C316&amp;$D316&amp;$F316,[1]TEAMS!$C$1:$C$844&amp;[1]TEAMS!$D$1:$D$844&amp;[1]TEAMS!$F$1:$F$844,[1]TEAMS!R$1:R$844,"",0)</f>
        <v>29.763888888888889</v>
      </c>
      <c r="Q316" s="7" t="str" cm="1">
        <f t="array" ref="Q316">_xlfn.XLOOKUP($C316&amp;$D316&amp;$F316,[1]TEAMS!$C$1:$C$844&amp;[1]TEAMS!$D$1:$D$844&amp;[1]TEAMS!$F$1:$F$844,[1]TEAMS!S$1:S$844,"",0)</f>
        <v>us</v>
      </c>
      <c r="R316" s="7" t="str" cm="1">
        <f t="array" ref="R316">_xlfn.XLOOKUP($C316&amp;$D316&amp;$F316,[1]TEAMS!$C$1:$C$844&amp;[1]TEAMS!$D$1:$D$844&amp;[1]TEAMS!$F$1:$F$844,[1]TEAMS!T$1:T$844,"",0)</f>
        <v>United States</v>
      </c>
      <c r="S316" s="7" t="str" cm="1">
        <f t="array" ref="S316">_xlfn.XLOOKUP($C316&amp;$D316&amp;$F316,[1]TEAMS!$C$1:$C$844&amp;[1]TEAMS!$D$1:$D$844&amp;[1]TEAMS!$F$1:$F$844,[1]TEAMS!U$1:U$844,"",0)</f>
        <v>North America</v>
      </c>
      <c r="T316" s="7" t="str" cm="1">
        <f t="array" ref="T316">_xlfn.XLOOKUP($C316&amp;$D316&amp;$F316,[1]TEAMS!$C$1:$C$844&amp;[1]TEAMS!$D$1:$D$844&amp;[1]TEAMS!$F$1:$F$844,[1]TEAMS!V$1:V$844,"",0)</f>
        <v>Americas</v>
      </c>
      <c r="U316" s="7" cm="1">
        <f t="array" ref="U316">_xlfn.XLOOKUP($C316&amp;$D316&amp;$F316,[1]TEAMS!$C$1:$C$844&amp;[1]TEAMS!$D$1:$D$844&amp;[1]TEAMS!$F$1:$F$844,[1]TEAMS!W$1:W$844,"",0)</f>
        <v>7</v>
      </c>
      <c r="V316" s="7" t="str" cm="1">
        <f t="array" ref="V316">_xlfn.XLOOKUP($C316&amp;$D316&amp;$F316,[1]TEAMS!$C$1:$C$844&amp;[1]TEAMS!$D$1:$D$844&amp;[1]TEAMS!$F$1:$F$844,[1]TEAMS!Z$1:Z$844,"",0)</f>
        <v>Virginia Union University</v>
      </c>
      <c r="W316" s="7" t="str" cm="1">
        <f t="array" ref="W316">_xlfn.XLOOKUP($C316&amp;$D316&amp;$F316,[1]TEAMS!$C$1:$C$844&amp;[1]TEAMS!$D$1:$D$844&amp;[1]TEAMS!$F$1:$F$844,[1]TEAMS!X$1:X$844,"",0)</f>
        <v>OTHER</v>
      </c>
      <c r="X316" s="7" cm="1">
        <f t="array" ref="X316">_xlfn.XLOOKUP($C316&amp;$D316&amp;$F316,[1]TEAMS!$C$1:$C$844&amp;[1]TEAMS!$D$1:$D$844&amp;[1]TEAMS!$F$1:$F$844,[1]TEAMS!AF$1:AF$844,"",0)</f>
        <v>5500000</v>
      </c>
      <c r="Y316" s="8" cm="1">
        <f t="array" ref="Y316">_xlfn.XLOOKUP($C316&amp;$D316&amp;$F316,[1]TEAMS!$C$1:$C$844&amp;[1]TEAMS!$D$1:$D$844&amp;[1]TEAMS!$F$1:$F$844,[1]TEAMS!AG$1:AG$844,"",0)</f>
        <v>0.10291370401502285</v>
      </c>
      <c r="Z316" s="7" cm="1">
        <f t="array" ref="Z316">_xlfn.XLOOKUP($C316&amp;$D316&amp;$F316,[1]TEAMS!$C$1:$C$844&amp;[1]TEAMS!$D$1:$D$844&amp;[1]TEAMS!$F$1:$F$844,[1]TEAMS!AJ$1:AJ$844,"",0)</f>
        <v>3050</v>
      </c>
      <c r="AA316" s="7" cm="1">
        <f t="array" ref="AA316">_xlfn.XLOOKUP($C316&amp;$D316&amp;$F316,[1]TEAMS!$C$1:$C$844&amp;[1]TEAMS!$D$1:$D$844&amp;[1]TEAMS!$F$1:$F$844,[1]TEAMS!AR$1:AR$844,"",0)</f>
        <v>6.5</v>
      </c>
      <c r="AB316" s="8">
        <f t="shared" si="29"/>
        <v>1.0022750252780586</v>
      </c>
      <c r="AC316" s="7" cm="1">
        <f t="array" ref="AC316">_xlfn.XLOOKUP($C316&amp;$D316&amp;$F316,[1]TEAMS!$C$1:$C$844&amp;[1]TEAMS!$D$1:$D$844&amp;[1]TEAMS!$F$1:$F$844,[1]TEAMS!AL$1:AL$844,0,0)</f>
        <v>1.1000000000000001</v>
      </c>
      <c r="AD316" s="7" cm="1">
        <f t="array" ref="AD316">_xlfn.XLOOKUP($C316&amp;$D316&amp;$F316,[1]TEAMS!$C$1:$C$844&amp;[1]TEAMS!$D$1:$D$844&amp;[1]TEAMS!$F$1:$F$844,[1]TEAMS!AM$1:AM$844,0,0)</f>
        <v>9.1</v>
      </c>
      <c r="AE316" s="7" cm="1">
        <f t="array" ref="AE316">_xlfn.XLOOKUP($C316&amp;$D316&amp;$F316,[1]TEAMS!$C$1:$C$844&amp;[1]TEAMS!$D$1:$D$844&amp;[1]TEAMS!$F$1:$F$844,[1]TEAMS!AN$1:AN$844,0,0)</f>
        <v>10.199999999999999</v>
      </c>
      <c r="AF316" s="7"/>
      <c r="AG316" s="8">
        <f t="shared" si="32"/>
        <v>0.53921568627450989</v>
      </c>
      <c r="AH316" s="8" cm="1">
        <f t="array" ref="AH316">IF(OR($AE316="",$Z316=""),0,SUMPRODUCT(--($C$2:$C$528=$C316),--($D$2:$D$528=$D316),$Z$2:$Z$528,$AE$2:$AE$528)/SUMIFS($Z$2:$Z$528,$C$2:$C$528,$C316,$D$2:$D$528,$D316))</f>
        <v>6.4961425682507574</v>
      </c>
      <c r="AI316" s="7" cm="1">
        <f t="array" ref="AI316">_xlfn.XLOOKUP($C316&amp;$D316&amp;$F316,[1]TEAMS!$C$1:$C$844&amp;[1]TEAMS!$D$1:$D$844&amp;[1]TEAMS!$F$1:$F$844,[1]TEAMS!AO$1:AO$844,"",0)</f>
        <v>5.5</v>
      </c>
      <c r="AJ316" s="8">
        <f t="shared" si="33"/>
        <v>1</v>
      </c>
      <c r="AK316" s="8" cm="1">
        <f t="array" ref="AK316">IF(OR($AI316="",$Z316=""),0,SUMPRODUCT(--($C$2:$C$528=$C316),--($D$2:$D$528=$D316),$Z$2:$Z$528,$AI$2:$AI$528)/SUMIFS($Z$2:$Z$528,$C$2:$C$528,$C316,$D$2:$D$528,$D316))</f>
        <v>1.1103488372093024</v>
      </c>
      <c r="AL316" s="7" t="str" cm="1">
        <f t="array" ref="AL316">_xlfn.XLOOKUP($C316&amp;$D316&amp;$F316,[1]TEAMS!$C$1:$C$844&amp;[1]TEAMS!$D$1:$D$844&amp;[1]TEAMS!$F$1:$F$844,[1]TEAMS!AP$1:AP$844,"",0)</f>
        <v/>
      </c>
      <c r="AM316" s="8" t="str">
        <f t="shared" si="34"/>
        <v/>
      </c>
      <c r="AN316" s="8" cm="1">
        <f t="array" ref="AN316">IF(OR($AL316="",$Z316=""),0,SUMPRODUCT(--($C$2:$C$528=$C316),--($D$2:$D$528=$D316),$Z$2:$Z$528,$AL$2:$AL$528)/SUMIFS($Z$2:$Z$528,$C$2:$C$528,$C316,$D$2:$D$528,$D316))</f>
        <v>0</v>
      </c>
      <c r="AO316" s="7" cm="1">
        <f t="array" ref="AO316">_xlfn.XLOOKUP($C316&amp;$D316&amp;$F316,[1]TEAMS!$C$1:$C$844&amp;[1]TEAMS!$D$1:$D$844&amp;[1]TEAMS!$F$1:$F$844,[1]TEAMS!AQ$1:AQ$844,0,0)</f>
        <v>15.3</v>
      </c>
      <c r="AP316" s="7" cm="1">
        <f t="array" ref="AP316">_xlfn.XLOOKUP($C316&amp;$D316&amp;$F316,[1]TEAMS!$C$1:$C$844&amp;[1]TEAMS!$D$1:$D$844&amp;[1]TEAMS!$F$1:$F$844,[1]TEAMS!AS$1:AS$844,0,0)</f>
        <v>44.1</v>
      </c>
      <c r="AQ316" s="10" cm="1">
        <f t="array" ref="AQ316">_xlfn.XLOOKUP($C316&amp;$D316&amp;$F316,[1]TEAMS!$C$1:$C$844&amp;[1]TEAMS!$D$1:$D$844&amp;[1]TEAMS!$F$1:$F$844,[1]TEAMS!AT$1:AT$844,0,0)</f>
        <v>7.7</v>
      </c>
      <c r="AR316" s="10" cm="1">
        <f t="array" ref="AR316">_xlfn.XLOOKUP($C316&amp;$D316&amp;$F316,[1]TEAMS!$C$1:$C$844&amp;[1]TEAMS!$D$1:$D$844&amp;[1]TEAMS!$F$1:$F$844,[1]TEAMS!AU$1:AU$844,0,0)</f>
        <v>2.6</v>
      </c>
      <c r="AS316" s="10" cm="1">
        <f t="array" ref="AS316">_xlfn.XLOOKUP($C316&amp;$D316&amp;$F316,[1]TEAMS!$C$1:$C$844&amp;[1]TEAMS!$D$1:$D$844&amp;[1]TEAMS!$F$1:$F$844,[1]TEAMS!AV$1:AV$844,0,0)</f>
        <v>6.1</v>
      </c>
      <c r="AT316" s="10" cm="1">
        <f t="array" ref="AT316">_xlfn.XLOOKUP($C316&amp;$D316&amp;$F316,[1]TEAMS!$C$1:$C$844&amp;[1]TEAMS!$D$1:$D$844&amp;[1]TEAMS!$F$1:$F$844,[1]TEAMS!AW$1:AW$844,0,0)</f>
        <v>12.3</v>
      </c>
      <c r="AU316" s="10" cm="1">
        <f t="array" ref="AU316">_xlfn.XLOOKUP($C316&amp;$D316&amp;$F316,[1]TEAMS!$C$1:$C$844&amp;[1]TEAMS!$D$1:$D$844&amp;[1]TEAMS!$F$1:$F$844,[1]TEAMS!AX$1:AX$844,0,0)</f>
        <v>0.62601626016260159</v>
      </c>
      <c r="AV316" s="10" cm="1">
        <f t="array" ref="AV316">_xlfn.XLOOKUP($C316&amp;$D316&amp;$F316,[1]TEAMS!$C$1:$C$844&amp;[1]TEAMS!$D$1:$D$844&amp;[1]TEAMS!$F$1:$F$844,[1]TEAMS!AY$1:AY$844,0,0)</f>
        <v>8.6999999999999993</v>
      </c>
      <c r="AW316" s="7"/>
      <c r="AX316" s="7"/>
      <c r="BB316" s="1" t="s">
        <v>310</v>
      </c>
      <c r="BC316" s="1">
        <v>2004</v>
      </c>
      <c r="BD316" s="1" t="s">
        <v>311</v>
      </c>
      <c r="BE316" s="7" t="s">
        <v>314</v>
      </c>
      <c r="BH316">
        <v>5500000</v>
      </c>
    </row>
    <row r="317" spans="1:60" x14ac:dyDescent="0.2">
      <c r="A317" s="1" t="str">
        <f t="shared" si="28"/>
        <v>2004-DET-Chauncey Billups</v>
      </c>
      <c r="B317" s="1" t="s">
        <v>310</v>
      </c>
      <c r="C317" s="1">
        <v>2004</v>
      </c>
      <c r="D317" s="1" t="s">
        <v>311</v>
      </c>
      <c r="E317" s="1" t="str">
        <f t="shared" si="30"/>
        <v>2004-DET</v>
      </c>
      <c r="F317" s="7" t="s">
        <v>315</v>
      </c>
      <c r="G317" s="7" cm="1">
        <f t="array" ref="G317">_xlfn.XLOOKUP($C317&amp;$D317&amp;$F317,[1]TEAMS!$C$1:$C$844&amp;[1]TEAMS!$D$1:$D$844&amp;[1]TEAMS!$F$1:$F$844,[1]TEAMS!G$1:G$844,"",0)</f>
        <v>1</v>
      </c>
      <c r="H317" s="7" t="str" cm="1">
        <f t="array" ref="H317">_xlfn.XLOOKUP($C317&amp;$D317&amp;$F317,[1]TEAMS!$C$1:$C$844&amp;[1]TEAMS!$D$1:$D$844&amp;[1]TEAMS!$F$1:$F$844,[1]TEAMS!H$1:H$844,"",0)</f>
        <v>PG</v>
      </c>
      <c r="I317" s="8" cm="1">
        <f t="array" ref="I317">_xlfn.XLOOKUP($C317&amp;$D317&amp;$F317,[1]TEAMS!$C$1:$C$844&amp;[1]TEAMS!$D$1:$D$844&amp;[1]TEAMS!$F$1:$F$844,[1]TEAMS!BG$1:BG$844,"",0)</f>
        <v>1.1299999999999999</v>
      </c>
      <c r="J317" s="9">
        <f t="shared" si="31"/>
        <v>1</v>
      </c>
      <c r="K317" s="7" cm="1">
        <f t="array" ref="K317">_xlfn.XLOOKUP($C317&amp;$D317&amp;$F317,[1]TEAMS!$C$1:$C$844&amp;[1]TEAMS!$D$1:$D$844&amp;[1]TEAMS!$F$1:$F$844,[1]TEAMS!J$1:J$844,"",0)</f>
        <v>75</v>
      </c>
      <c r="L317" s="7" cm="1">
        <f t="array" ref="L317">_xlfn.XLOOKUP($C317&amp;$D317&amp;$F317,[1]TEAMS!$C$1:$C$844&amp;[1]TEAMS!$D$1:$D$844&amp;[1]TEAMS!$F$1:$F$844,[1]TEAMS!L$1:L$844,"",0)</f>
        <v>202</v>
      </c>
      <c r="M317" s="10" cm="1">
        <f t="array" ref="M317">_xlfn.XLOOKUP($C317&amp;$D317&amp;$F317,[1]TEAMS!$C$1:$C$844&amp;[1]TEAMS!$D$1:$D$844&amp;[1]TEAMS!$F$1:$F$844,[1]TEAMS!N$1:N$844,"",0)</f>
        <v>25.243587708742755</v>
      </c>
      <c r="N317" s="7" cm="1">
        <f t="array" ref="N317">_xlfn.XLOOKUP($C317&amp;$D317&amp;$F317,[1]TEAMS!$C$1:$C$844&amp;[1]TEAMS!$D$1:$D$844&amp;[1]TEAMS!$F$1:$F$844,[1]TEAMS!O$1:O$844,"",0)</f>
        <v>82</v>
      </c>
      <c r="O317" s="11" cm="1">
        <f t="array" ref="O317">_xlfn.XLOOKUP($C317&amp;$D317&amp;$F317,[1]TEAMS!$C$1:$C$844&amp;[1]TEAMS!$D$1:$D$844&amp;[1]TEAMS!$F$1:$F$844,[1]TEAMS!P$1:P$844,"",0)</f>
        <v>1.0933333333333333</v>
      </c>
      <c r="P317" s="10" cm="1">
        <f t="array" ref="P317">_xlfn.XLOOKUP($C317&amp;$D317&amp;$F317,[1]TEAMS!$C$1:$C$844&amp;[1]TEAMS!$D$1:$D$844&amp;[1]TEAMS!$F$1:$F$844,[1]TEAMS!R$1:R$844,"",0)</f>
        <v>27.722222222222221</v>
      </c>
      <c r="Q317" s="7" t="str" cm="1">
        <f t="array" ref="Q317">_xlfn.XLOOKUP($C317&amp;$D317&amp;$F317,[1]TEAMS!$C$1:$C$844&amp;[1]TEAMS!$D$1:$D$844&amp;[1]TEAMS!$F$1:$F$844,[1]TEAMS!S$1:S$844,"",0)</f>
        <v>us</v>
      </c>
      <c r="R317" s="7" t="str" cm="1">
        <f t="array" ref="R317">_xlfn.XLOOKUP($C317&amp;$D317&amp;$F317,[1]TEAMS!$C$1:$C$844&amp;[1]TEAMS!$D$1:$D$844&amp;[1]TEAMS!$F$1:$F$844,[1]TEAMS!T$1:T$844,"",0)</f>
        <v>United States</v>
      </c>
      <c r="S317" s="7" t="str" cm="1">
        <f t="array" ref="S317">_xlfn.XLOOKUP($C317&amp;$D317&amp;$F317,[1]TEAMS!$C$1:$C$844&amp;[1]TEAMS!$D$1:$D$844&amp;[1]TEAMS!$F$1:$F$844,[1]TEAMS!U$1:U$844,"",0)</f>
        <v>North America</v>
      </c>
      <c r="T317" s="7" t="str" cm="1">
        <f t="array" ref="T317">_xlfn.XLOOKUP($C317&amp;$D317&amp;$F317,[1]TEAMS!$C$1:$C$844&amp;[1]TEAMS!$D$1:$D$844&amp;[1]TEAMS!$F$1:$F$844,[1]TEAMS!V$1:V$844,"",0)</f>
        <v>Americas</v>
      </c>
      <c r="U317" s="7" cm="1">
        <f t="array" ref="U317">_xlfn.XLOOKUP($C317&amp;$D317&amp;$F317,[1]TEAMS!$C$1:$C$844&amp;[1]TEAMS!$D$1:$D$844&amp;[1]TEAMS!$F$1:$F$844,[1]TEAMS!W$1:W$844,"",0)</f>
        <v>6</v>
      </c>
      <c r="V317" s="7" t="str" cm="1">
        <f t="array" ref="V317">_xlfn.XLOOKUP($C317&amp;$D317&amp;$F317,[1]TEAMS!$C$1:$C$844&amp;[1]TEAMS!$D$1:$D$844&amp;[1]TEAMS!$F$1:$F$844,[1]TEAMS!Z$1:Z$844,"",0)</f>
        <v>Colorado</v>
      </c>
      <c r="W317" s="7" t="str" cm="1">
        <f t="array" ref="W317">_xlfn.XLOOKUP($C317&amp;$D317&amp;$F317,[1]TEAMS!$C$1:$C$844&amp;[1]TEAMS!$D$1:$D$844&amp;[1]TEAMS!$F$1:$F$844,[1]TEAMS!X$1:X$844,"",0)</f>
        <v>PAC12</v>
      </c>
      <c r="X317" s="7" cm="1">
        <f t="array" ref="X317">_xlfn.XLOOKUP($C317&amp;$D317&amp;$F317,[1]TEAMS!$C$1:$C$844&amp;[1]TEAMS!$D$1:$D$844&amp;[1]TEAMS!$F$1:$F$844,[1]TEAMS!AF$1:AF$844,"",0)</f>
        <v>5000600</v>
      </c>
      <c r="Y317" s="8" cm="1">
        <f t="array" ref="Y317">_xlfn.XLOOKUP($C317&amp;$D317&amp;$F317,[1]TEAMS!$C$1:$C$844&amp;[1]TEAMS!$D$1:$D$844&amp;[1]TEAMS!$F$1:$F$844,[1]TEAMS!AG$1:AG$844,"",0)</f>
        <v>9.3569139690458783E-2</v>
      </c>
      <c r="Z317" s="7" cm="1">
        <f t="array" ref="Z317">_xlfn.XLOOKUP($C317&amp;$D317&amp;$F317,[1]TEAMS!$C$1:$C$844&amp;[1]TEAMS!$D$1:$D$844&amp;[1]TEAMS!$F$1:$F$844,[1]TEAMS!AJ$1:AJ$844,"",0)</f>
        <v>2758</v>
      </c>
      <c r="AA317" s="7" t="str" cm="1">
        <f t="array" ref="AA317">_xlfn.XLOOKUP($C317&amp;$D317&amp;$F317,[1]TEAMS!$C$1:$C$844&amp;[1]TEAMS!$D$1:$D$844&amp;[1]TEAMS!$F$1:$F$844,[1]TEAMS!AR$1:AR$844,"",0)</f>
        <v/>
      </c>
      <c r="AB317" s="8">
        <f t="shared" si="29"/>
        <v>0</v>
      </c>
      <c r="AC317" s="7" cm="1">
        <f t="array" ref="AC317">_xlfn.XLOOKUP($C317&amp;$D317&amp;$F317,[1]TEAMS!$C$1:$C$844&amp;[1]TEAMS!$D$1:$D$844&amp;[1]TEAMS!$F$1:$F$844,[1]TEAMS!AL$1:AL$844,0,0)</f>
        <v>7.1</v>
      </c>
      <c r="AD317" s="7" cm="1">
        <f t="array" ref="AD317">_xlfn.XLOOKUP($C317&amp;$D317&amp;$F317,[1]TEAMS!$C$1:$C$844&amp;[1]TEAMS!$D$1:$D$844&amp;[1]TEAMS!$F$1:$F$844,[1]TEAMS!AM$1:AM$844,0,0)</f>
        <v>4.2</v>
      </c>
      <c r="AE317" s="7" cm="1">
        <f t="array" ref="AE317">_xlfn.XLOOKUP($C317&amp;$D317&amp;$F317,[1]TEAMS!$C$1:$C$844&amp;[1]TEAMS!$D$1:$D$844&amp;[1]TEAMS!$F$1:$F$844,[1]TEAMS!AN$1:AN$844,0,0)</f>
        <v>11.3</v>
      </c>
      <c r="AF317" s="7"/>
      <c r="AG317" s="8">
        <f t="shared" si="32"/>
        <v>0.44253097345132741</v>
      </c>
      <c r="AH317" s="8" cm="1">
        <f t="array" ref="AH317">IF(OR($AE317="",$Z317=""),0,SUMPRODUCT(--($C$2:$C$528=$C317),--($D$2:$D$528=$D317),$Z$2:$Z$528,$AE$2:$AE$528)/SUMIFS($Z$2:$Z$528,$C$2:$C$528,$C317,$D$2:$D$528,$D317))</f>
        <v>6.4961425682507574</v>
      </c>
      <c r="AI317" s="7" cm="1">
        <f t="array" ref="AI317">_xlfn.XLOOKUP($C317&amp;$D317&amp;$F317,[1]TEAMS!$C$1:$C$844&amp;[1]TEAMS!$D$1:$D$844&amp;[1]TEAMS!$F$1:$F$844,[1]TEAMS!AO$1:AO$844,"",0)</f>
        <v>3.5</v>
      </c>
      <c r="AJ317" s="8">
        <f t="shared" si="33"/>
        <v>1.4287428571428573</v>
      </c>
      <c r="AK317" s="8" cm="1">
        <f t="array" ref="AK317">IF(OR($AI317="",$Z317=""),0,SUMPRODUCT(--($C$2:$C$528=$C317),--($D$2:$D$528=$D317),$Z$2:$Z$528,$AI$2:$AI$528)/SUMIFS($Z$2:$Z$528,$C$2:$C$528,$C317,$D$2:$D$528,$D317))</f>
        <v>1.1103488372093024</v>
      </c>
      <c r="AL317" s="7" t="str" cm="1">
        <f t="array" ref="AL317">_xlfn.XLOOKUP($C317&amp;$D317&amp;$F317,[1]TEAMS!$C$1:$C$844&amp;[1]TEAMS!$D$1:$D$844&amp;[1]TEAMS!$F$1:$F$844,[1]TEAMS!AP$1:AP$844,"",0)</f>
        <v/>
      </c>
      <c r="AM317" s="8" t="str">
        <f t="shared" si="34"/>
        <v/>
      </c>
      <c r="AN317" s="8" cm="1">
        <f t="array" ref="AN317">IF(OR($AL317="",$Z317=""),0,SUMPRODUCT(--($C$2:$C$528=$C317),--($D$2:$D$528=$D317),$Z$2:$Z$528,$AL$2:$AL$528)/SUMIFS($Z$2:$Z$528,$C$2:$C$528,$C317,$D$2:$D$528,$D317))</f>
        <v>0</v>
      </c>
      <c r="AO317" s="7" cm="1">
        <f t="array" ref="AO317">_xlfn.XLOOKUP($C317&amp;$D317&amp;$F317,[1]TEAMS!$C$1:$C$844&amp;[1]TEAMS!$D$1:$D$844&amp;[1]TEAMS!$F$1:$F$844,[1]TEAMS!AQ$1:AQ$844,0,0)</f>
        <v>23.5</v>
      </c>
      <c r="AP317" s="7" cm="1">
        <f t="array" ref="AP317">_xlfn.XLOOKUP($C317&amp;$D317&amp;$F317,[1]TEAMS!$C$1:$C$844&amp;[1]TEAMS!$D$1:$D$844&amp;[1]TEAMS!$F$1:$F$844,[1]TEAMS!AS$1:AS$844,0,0)</f>
        <v>55.000000000000007</v>
      </c>
      <c r="AQ317" s="10" cm="1">
        <f t="array" ref="AQ317">_xlfn.XLOOKUP($C317&amp;$D317&amp;$F317,[1]TEAMS!$C$1:$C$844&amp;[1]TEAMS!$D$1:$D$844&amp;[1]TEAMS!$F$1:$F$844,[1]TEAMS!AT$1:AT$844,0,0)</f>
        <v>29.3</v>
      </c>
      <c r="AR317" s="10" cm="1">
        <f t="array" ref="AR317">_xlfn.XLOOKUP($C317&amp;$D317&amp;$F317,[1]TEAMS!$C$1:$C$844&amp;[1]TEAMS!$D$1:$D$844&amp;[1]TEAMS!$F$1:$F$844,[1]TEAMS!AU$1:AU$844,0,0)</f>
        <v>1.7</v>
      </c>
      <c r="AS317" s="10" cm="1">
        <f t="array" ref="AS317">_xlfn.XLOOKUP($C317&amp;$D317&amp;$F317,[1]TEAMS!$C$1:$C$844&amp;[1]TEAMS!$D$1:$D$844&amp;[1]TEAMS!$F$1:$F$844,[1]TEAMS!AV$1:AV$844,0,0)</f>
        <v>0.2</v>
      </c>
      <c r="AT317" s="10" cm="1">
        <f t="array" ref="AT317">_xlfn.XLOOKUP($C317&amp;$D317&amp;$F317,[1]TEAMS!$C$1:$C$844&amp;[1]TEAMS!$D$1:$D$844&amp;[1]TEAMS!$F$1:$F$844,[1]TEAMS!AW$1:AW$844,0,0)</f>
        <v>13.6</v>
      </c>
      <c r="AU317" s="10" cm="1">
        <f t="array" ref="AU317">_xlfn.XLOOKUP($C317&amp;$D317&amp;$F317,[1]TEAMS!$C$1:$C$844&amp;[1]TEAMS!$D$1:$D$844&amp;[1]TEAMS!$F$1:$F$844,[1]TEAMS!AX$1:AX$844,0,0)</f>
        <v>2.1544117647058822</v>
      </c>
      <c r="AV317" s="10" cm="1">
        <f t="array" ref="AV317">_xlfn.XLOOKUP($C317&amp;$D317&amp;$F317,[1]TEAMS!$C$1:$C$844&amp;[1]TEAMS!$D$1:$D$844&amp;[1]TEAMS!$F$1:$F$844,[1]TEAMS!AY$1:AY$844,0,0)</f>
        <v>1.9</v>
      </c>
      <c r="AW317" s="7"/>
      <c r="AX317" s="7"/>
      <c r="BB317" s="1" t="s">
        <v>310</v>
      </c>
      <c r="BC317" s="1">
        <v>2004</v>
      </c>
      <c r="BD317" s="1" t="s">
        <v>311</v>
      </c>
      <c r="BE317" s="7" t="s">
        <v>315</v>
      </c>
      <c r="BH317">
        <v>5000600</v>
      </c>
    </row>
    <row r="318" spans="1:60" x14ac:dyDescent="0.2">
      <c r="A318" s="1" t="str">
        <f t="shared" si="28"/>
        <v>2004-DET-Corliss Williamson</v>
      </c>
      <c r="B318" s="1" t="s">
        <v>310</v>
      </c>
      <c r="C318" s="1">
        <v>2004</v>
      </c>
      <c r="D318" s="1" t="s">
        <v>311</v>
      </c>
      <c r="E318" s="1" t="str">
        <f t="shared" si="30"/>
        <v>2004-DET</v>
      </c>
      <c r="F318" s="7" t="s">
        <v>316</v>
      </c>
      <c r="G318" s="7" cm="1">
        <f t="array" ref="G318">_xlfn.XLOOKUP($C318&amp;$D318&amp;$F318,[1]TEAMS!$C$1:$C$844&amp;[1]TEAMS!$D$1:$D$844&amp;[1]TEAMS!$F$1:$F$844,[1]TEAMS!G$1:G$844,"",0)</f>
        <v>34</v>
      </c>
      <c r="H318" s="7" t="str" cm="1">
        <f t="array" ref="H318">_xlfn.XLOOKUP($C318&amp;$D318&amp;$F318,[1]TEAMS!$C$1:$C$844&amp;[1]TEAMS!$D$1:$D$844&amp;[1]TEAMS!$F$1:$F$844,[1]TEAMS!H$1:H$844,"",0)</f>
        <v>PF</v>
      </c>
      <c r="I318" s="8" cm="1">
        <f t="array" ref="I318">_xlfn.XLOOKUP($C318&amp;$D318&amp;$F318,[1]TEAMS!$C$1:$C$844&amp;[1]TEAMS!$D$1:$D$844&amp;[1]TEAMS!$F$1:$F$844,[1]TEAMS!BG$1:BG$844,"",0)</f>
        <v>3.7299999999999995</v>
      </c>
      <c r="J318" s="9">
        <f t="shared" si="31"/>
        <v>4</v>
      </c>
      <c r="K318" s="7" cm="1">
        <f t="array" ref="K318">_xlfn.XLOOKUP($C318&amp;$D318&amp;$F318,[1]TEAMS!$C$1:$C$844&amp;[1]TEAMS!$D$1:$D$844&amp;[1]TEAMS!$F$1:$F$844,[1]TEAMS!J$1:J$844,"",0)</f>
        <v>79</v>
      </c>
      <c r="L318" s="7" cm="1">
        <f t="array" ref="L318">_xlfn.XLOOKUP($C318&amp;$D318&amp;$F318,[1]TEAMS!$C$1:$C$844&amp;[1]TEAMS!$D$1:$D$844&amp;[1]TEAMS!$F$1:$F$844,[1]TEAMS!L$1:L$844,"",0)</f>
        <v>245</v>
      </c>
      <c r="M318" s="10" cm="1">
        <f t="array" ref="M318">_xlfn.XLOOKUP($C318&amp;$D318&amp;$F318,[1]TEAMS!$C$1:$C$844&amp;[1]TEAMS!$D$1:$D$844&amp;[1]TEAMS!$F$1:$F$844,[1]TEAMS!N$1:N$844,"",0)</f>
        <v>27.595237586569102</v>
      </c>
      <c r="N318" s="7" cm="1">
        <f t="array" ref="N318">_xlfn.XLOOKUP($C318&amp;$D318&amp;$F318,[1]TEAMS!$C$1:$C$844&amp;[1]TEAMS!$D$1:$D$844&amp;[1]TEAMS!$F$1:$F$844,[1]TEAMS!O$1:O$844,"",0)</f>
        <v>82</v>
      </c>
      <c r="O318" s="11" cm="1">
        <f t="array" ref="O318">_xlfn.XLOOKUP($C318&amp;$D318&amp;$F318,[1]TEAMS!$C$1:$C$844&amp;[1]TEAMS!$D$1:$D$844&amp;[1]TEAMS!$F$1:$F$844,[1]TEAMS!P$1:P$844,"",0)</f>
        <v>1.0379746835443038</v>
      </c>
      <c r="P318" s="10" cm="1">
        <f t="array" ref="P318">_xlfn.XLOOKUP($C318&amp;$D318&amp;$F318,[1]TEAMS!$C$1:$C$844&amp;[1]TEAMS!$D$1:$D$844&amp;[1]TEAMS!$F$1:$F$844,[1]TEAMS!R$1:R$844,"",0)</f>
        <v>30.530555555555555</v>
      </c>
      <c r="Q318" s="7" t="str" cm="1">
        <f t="array" ref="Q318">_xlfn.XLOOKUP($C318&amp;$D318&amp;$F318,[1]TEAMS!$C$1:$C$844&amp;[1]TEAMS!$D$1:$D$844&amp;[1]TEAMS!$F$1:$F$844,[1]TEAMS!S$1:S$844,"",0)</f>
        <v>us</v>
      </c>
      <c r="R318" s="7" t="str" cm="1">
        <f t="array" ref="R318">_xlfn.XLOOKUP($C318&amp;$D318&amp;$F318,[1]TEAMS!$C$1:$C$844&amp;[1]TEAMS!$D$1:$D$844&amp;[1]TEAMS!$F$1:$F$844,[1]TEAMS!T$1:T$844,"",0)</f>
        <v>United States</v>
      </c>
      <c r="S318" s="7" t="str" cm="1">
        <f t="array" ref="S318">_xlfn.XLOOKUP($C318&amp;$D318&amp;$F318,[1]TEAMS!$C$1:$C$844&amp;[1]TEAMS!$D$1:$D$844&amp;[1]TEAMS!$F$1:$F$844,[1]TEAMS!U$1:U$844,"",0)</f>
        <v>North America</v>
      </c>
      <c r="T318" s="7" t="str" cm="1">
        <f t="array" ref="T318">_xlfn.XLOOKUP($C318&amp;$D318&amp;$F318,[1]TEAMS!$C$1:$C$844&amp;[1]TEAMS!$D$1:$D$844&amp;[1]TEAMS!$F$1:$F$844,[1]TEAMS!V$1:V$844,"",0)</f>
        <v>Americas</v>
      </c>
      <c r="U318" s="7" cm="1">
        <f t="array" ref="U318">_xlfn.XLOOKUP($C318&amp;$D318&amp;$F318,[1]TEAMS!$C$1:$C$844&amp;[1]TEAMS!$D$1:$D$844&amp;[1]TEAMS!$F$1:$F$844,[1]TEAMS!W$1:W$844,"",0)</f>
        <v>8</v>
      </c>
      <c r="V318" s="7" t="str" cm="1">
        <f t="array" ref="V318">_xlfn.XLOOKUP($C318&amp;$D318&amp;$F318,[1]TEAMS!$C$1:$C$844&amp;[1]TEAMS!$D$1:$D$844&amp;[1]TEAMS!$F$1:$F$844,[1]TEAMS!Z$1:Z$844,"",0)</f>
        <v>Arkansas</v>
      </c>
      <c r="W318" s="7" t="str" cm="1">
        <f t="array" ref="W318">_xlfn.XLOOKUP($C318&amp;$D318&amp;$F318,[1]TEAMS!$C$1:$C$844&amp;[1]TEAMS!$D$1:$D$844&amp;[1]TEAMS!$F$1:$F$844,[1]TEAMS!X$1:X$844,"",0)</f>
        <v>SEC</v>
      </c>
      <c r="X318" s="7" cm="1">
        <f t="array" ref="X318">_xlfn.XLOOKUP($C318&amp;$D318&amp;$F318,[1]TEAMS!$C$1:$C$844&amp;[1]TEAMS!$D$1:$D$844&amp;[1]TEAMS!$F$1:$F$844,[1]TEAMS!AF$1:AF$844,"",0)</f>
        <v>5000000</v>
      </c>
      <c r="Y318" s="8" cm="1">
        <f t="array" ref="Y318">_xlfn.XLOOKUP($C318&amp;$D318&amp;$F318,[1]TEAMS!$C$1:$C$844&amp;[1]TEAMS!$D$1:$D$844&amp;[1]TEAMS!$F$1:$F$844,[1]TEAMS!AG$1:AG$844,"",0)</f>
        <v>9.3557912740929866E-2</v>
      </c>
      <c r="Z318" s="7" cm="1">
        <f t="array" ref="Z318">_xlfn.XLOOKUP($C318&amp;$D318&amp;$F318,[1]TEAMS!$C$1:$C$844&amp;[1]TEAMS!$D$1:$D$844&amp;[1]TEAMS!$F$1:$F$844,[1]TEAMS!AJ$1:AJ$844,"",0)</f>
        <v>1574</v>
      </c>
      <c r="AA318" s="7" t="str" cm="1">
        <f t="array" ref="AA318">_xlfn.XLOOKUP($C318&amp;$D318&amp;$F318,[1]TEAMS!$C$1:$C$844&amp;[1]TEAMS!$D$1:$D$844&amp;[1]TEAMS!$F$1:$F$844,[1]TEAMS!AR$1:AR$844,"",0)</f>
        <v/>
      </c>
      <c r="AB318" s="8">
        <f t="shared" si="29"/>
        <v>0</v>
      </c>
      <c r="AC318" s="7" cm="1">
        <f t="array" ref="AC318">_xlfn.XLOOKUP($C318&amp;$D318&amp;$F318,[1]TEAMS!$C$1:$C$844&amp;[1]TEAMS!$D$1:$D$844&amp;[1]TEAMS!$F$1:$F$844,[1]TEAMS!AL$1:AL$844,0,0)</f>
        <v>1.6</v>
      </c>
      <c r="AD318" s="7" cm="1">
        <f t="array" ref="AD318">_xlfn.XLOOKUP($C318&amp;$D318&amp;$F318,[1]TEAMS!$C$1:$C$844&amp;[1]TEAMS!$D$1:$D$844&amp;[1]TEAMS!$F$1:$F$844,[1]TEAMS!AM$1:AM$844,0,0)</f>
        <v>2.5</v>
      </c>
      <c r="AE318" s="7" cm="1">
        <f t="array" ref="AE318">_xlfn.XLOOKUP($C318&amp;$D318&amp;$F318,[1]TEAMS!$C$1:$C$844&amp;[1]TEAMS!$D$1:$D$844&amp;[1]TEAMS!$F$1:$F$844,[1]TEAMS!AN$1:AN$844,0,0)</f>
        <v>4.0999999999999996</v>
      </c>
      <c r="AF318" s="7"/>
      <c r="AG318" s="8">
        <f t="shared" si="32"/>
        <v>1.2195121951219514</v>
      </c>
      <c r="AH318" s="8" cm="1">
        <f t="array" ref="AH318">IF(OR($AE318="",$Z318=""),0,SUMPRODUCT(--($C$2:$C$528=$C318),--($D$2:$D$528=$D318),$Z$2:$Z$528,$AE$2:$AE$528)/SUMIFS($Z$2:$Z$528,$C$2:$C$528,$C318,$D$2:$D$528,$D318))</f>
        <v>6.4961425682507574</v>
      </c>
      <c r="AI318" s="7" cm="1">
        <f t="array" ref="AI318">_xlfn.XLOOKUP($C318&amp;$D318&amp;$F318,[1]TEAMS!$C$1:$C$844&amp;[1]TEAMS!$D$1:$D$844&amp;[1]TEAMS!$F$1:$F$844,[1]TEAMS!AO$1:AO$844,"",0)</f>
        <v>-3.1</v>
      </c>
      <c r="AJ318" s="8">
        <f t="shared" si="33"/>
        <v>-1.6129032258064515</v>
      </c>
      <c r="AK318" s="8" cm="1">
        <f t="array" ref="AK318">IF(OR($AI318="",$Z318=""),0,SUMPRODUCT(--($C$2:$C$528=$C318),--($D$2:$D$528=$D318),$Z$2:$Z$528,$AI$2:$AI$528)/SUMIFS($Z$2:$Z$528,$C$2:$C$528,$C318,$D$2:$D$528,$D318))</f>
        <v>1.1103488372093024</v>
      </c>
      <c r="AL318" s="7" t="str" cm="1">
        <f t="array" ref="AL318">_xlfn.XLOOKUP($C318&amp;$D318&amp;$F318,[1]TEAMS!$C$1:$C$844&amp;[1]TEAMS!$D$1:$D$844&amp;[1]TEAMS!$F$1:$F$844,[1]TEAMS!AP$1:AP$844,"",0)</f>
        <v/>
      </c>
      <c r="AM318" s="8" t="str">
        <f t="shared" si="34"/>
        <v/>
      </c>
      <c r="AN318" s="8" cm="1">
        <f t="array" ref="AN318">IF(OR($AL318="",$Z318=""),0,SUMPRODUCT(--($C$2:$C$528=$C318),--($D$2:$D$528=$D318),$Z$2:$Z$528,$AL$2:$AL$528)/SUMIFS($Z$2:$Z$528,$C$2:$C$528,$C318,$D$2:$D$528,$D318))</f>
        <v>0</v>
      </c>
      <c r="AO318" s="7" cm="1">
        <f t="array" ref="AO318">_xlfn.XLOOKUP($C318&amp;$D318&amp;$F318,[1]TEAMS!$C$1:$C$844&amp;[1]TEAMS!$D$1:$D$844&amp;[1]TEAMS!$F$1:$F$844,[1]TEAMS!AQ$1:AQ$844,0,0)</f>
        <v>23.8</v>
      </c>
      <c r="AP318" s="7" cm="1">
        <f t="array" ref="AP318">_xlfn.XLOOKUP($C318&amp;$D318&amp;$F318,[1]TEAMS!$C$1:$C$844&amp;[1]TEAMS!$D$1:$D$844&amp;[1]TEAMS!$F$1:$F$844,[1]TEAMS!AS$1:AS$844,0,0)</f>
        <v>54.6</v>
      </c>
      <c r="AQ318" s="10" cm="1">
        <f t="array" ref="AQ318">_xlfn.XLOOKUP($C318&amp;$D318&amp;$F318,[1]TEAMS!$C$1:$C$844&amp;[1]TEAMS!$D$1:$D$844&amp;[1]TEAMS!$F$1:$F$844,[1]TEAMS!AT$1:AT$844,0,0)</f>
        <v>7.2</v>
      </c>
      <c r="AR318" s="10" cm="1">
        <f t="array" ref="AR318">_xlfn.XLOOKUP($C318&amp;$D318&amp;$F318,[1]TEAMS!$C$1:$C$844&amp;[1]TEAMS!$D$1:$D$844&amp;[1]TEAMS!$F$1:$F$844,[1]TEAMS!AU$1:AU$844,0,0)</f>
        <v>1</v>
      </c>
      <c r="AS318" s="10" cm="1">
        <f t="array" ref="AS318">_xlfn.XLOOKUP($C318&amp;$D318&amp;$F318,[1]TEAMS!$C$1:$C$844&amp;[1]TEAMS!$D$1:$D$844&amp;[1]TEAMS!$F$1:$F$844,[1]TEAMS!AV$1:AV$844,0,0)</f>
        <v>1</v>
      </c>
      <c r="AT318" s="10" cm="1">
        <f t="array" ref="AT318">_xlfn.XLOOKUP($C318&amp;$D318&amp;$F318,[1]TEAMS!$C$1:$C$844&amp;[1]TEAMS!$D$1:$D$844&amp;[1]TEAMS!$F$1:$F$844,[1]TEAMS!AW$1:AW$844,0,0)</f>
        <v>14.1</v>
      </c>
      <c r="AU318" s="10" cm="1">
        <f t="array" ref="AU318">_xlfn.XLOOKUP($C318&amp;$D318&amp;$F318,[1]TEAMS!$C$1:$C$844&amp;[1]TEAMS!$D$1:$D$844&amp;[1]TEAMS!$F$1:$F$844,[1]TEAMS!AX$1:AX$844,0,0)</f>
        <v>0.5106382978723405</v>
      </c>
      <c r="AV318" s="10" cm="1">
        <f t="array" ref="AV318">_xlfn.XLOOKUP($C318&amp;$D318&amp;$F318,[1]TEAMS!$C$1:$C$844&amp;[1]TEAMS!$D$1:$D$844&amp;[1]TEAMS!$F$1:$F$844,[1]TEAMS!AY$1:AY$844,0,0)</f>
        <v>2</v>
      </c>
      <c r="AW318" s="7"/>
      <c r="AX318" s="7"/>
      <c r="BB318" s="1" t="s">
        <v>310</v>
      </c>
      <c r="BC318" s="1">
        <v>2004</v>
      </c>
      <c r="BD318" s="1" t="s">
        <v>311</v>
      </c>
      <c r="BE318" s="7" t="s">
        <v>316</v>
      </c>
      <c r="BH318">
        <v>5000000</v>
      </c>
    </row>
    <row r="319" spans="1:60" x14ac:dyDescent="0.2">
      <c r="A319" s="1" t="str">
        <f t="shared" si="28"/>
        <v>2004-DET-Željko Rebrača</v>
      </c>
      <c r="B319" s="1" t="s">
        <v>310</v>
      </c>
      <c r="C319" s="1">
        <v>2004</v>
      </c>
      <c r="D319" s="1" t="s">
        <v>311</v>
      </c>
      <c r="E319" s="1" t="str">
        <f t="shared" si="30"/>
        <v>2004-DET</v>
      </c>
      <c r="F319" s="7" t="s">
        <v>317</v>
      </c>
      <c r="G319" s="7" cm="1">
        <f t="array" ref="G319">_xlfn.XLOOKUP($C319&amp;$D319&amp;$F319,[1]TEAMS!$C$1:$C$844&amp;[1]TEAMS!$D$1:$D$844&amp;[1]TEAMS!$F$1:$F$844,[1]TEAMS!G$1:G$844,"",0)</f>
        <v>39</v>
      </c>
      <c r="H319" s="7" t="str" cm="1">
        <f t="array" ref="H319">_xlfn.XLOOKUP($C319&amp;$D319&amp;$F319,[1]TEAMS!$C$1:$C$844&amp;[1]TEAMS!$D$1:$D$844&amp;[1]TEAMS!$F$1:$F$844,[1]TEAMS!H$1:H$844,"",0)</f>
        <v>C</v>
      </c>
      <c r="I319" s="8" cm="1">
        <f t="array" ref="I319">_xlfn.XLOOKUP($C319&amp;$D319&amp;$F319,[1]TEAMS!$C$1:$C$844&amp;[1]TEAMS!$D$1:$D$844&amp;[1]TEAMS!$F$1:$F$844,[1]TEAMS!BG$1:BG$844,"",0)</f>
        <v>5</v>
      </c>
      <c r="J319" s="9">
        <f t="shared" si="31"/>
        <v>5</v>
      </c>
      <c r="K319" s="7" cm="1">
        <f t="array" ref="K319">_xlfn.XLOOKUP($C319&amp;$D319&amp;$F319,[1]TEAMS!$C$1:$C$844&amp;[1]TEAMS!$D$1:$D$844&amp;[1]TEAMS!$F$1:$F$844,[1]TEAMS!J$1:J$844,"",0)</f>
        <v>85</v>
      </c>
      <c r="L319" s="7" cm="1">
        <f t="array" ref="L319">_xlfn.XLOOKUP($C319&amp;$D319&amp;$F319,[1]TEAMS!$C$1:$C$844&amp;[1]TEAMS!$D$1:$D$844&amp;[1]TEAMS!$F$1:$F$844,[1]TEAMS!L$1:L$844,"",0)</f>
        <v>257</v>
      </c>
      <c r="M319" s="10" cm="1">
        <f t="array" ref="M319">_xlfn.XLOOKUP($C319&amp;$D319&amp;$F319,[1]TEAMS!$C$1:$C$844&amp;[1]TEAMS!$D$1:$D$844&amp;[1]TEAMS!$F$1:$F$844,[1]TEAMS!N$1:N$844,"",0)</f>
        <v>25.00446159954177</v>
      </c>
      <c r="N319" s="7" cm="1">
        <f t="array" ref="N319">_xlfn.XLOOKUP($C319&amp;$D319&amp;$F319,[1]TEAMS!$C$1:$C$844&amp;[1]TEAMS!$D$1:$D$844&amp;[1]TEAMS!$F$1:$F$844,[1]TEAMS!O$1:O$844,"",0)</f>
        <v>88</v>
      </c>
      <c r="O319" s="11" cm="1">
        <f t="array" ref="O319">_xlfn.XLOOKUP($C319&amp;$D319&amp;$F319,[1]TEAMS!$C$1:$C$844&amp;[1]TEAMS!$D$1:$D$844&amp;[1]TEAMS!$F$1:$F$844,[1]TEAMS!P$1:P$844,"",0)</f>
        <v>1.0352941176470589</v>
      </c>
      <c r="P319" s="10" cm="1">
        <f t="array" ref="P319">_xlfn.XLOOKUP($C319&amp;$D319&amp;$F319,[1]TEAMS!$C$1:$C$844&amp;[1]TEAMS!$D$1:$D$844&amp;[1]TEAMS!$F$1:$F$844,[1]TEAMS!R$1:R$844,"",0)</f>
        <v>32.18333333333333</v>
      </c>
      <c r="Q319" s="7" t="str" cm="1">
        <f t="array" ref="Q319">_xlfn.XLOOKUP($C319&amp;$D319&amp;$F319,[1]TEAMS!$C$1:$C$844&amp;[1]TEAMS!$D$1:$D$844&amp;[1]TEAMS!$F$1:$F$844,[1]TEAMS!S$1:S$844,"",0)</f>
        <v>rs</v>
      </c>
      <c r="R319" s="7" t="str" cm="1">
        <f t="array" ref="R319">_xlfn.XLOOKUP($C319&amp;$D319&amp;$F319,[1]TEAMS!$C$1:$C$844&amp;[1]TEAMS!$D$1:$D$844&amp;[1]TEAMS!$F$1:$F$844,[1]TEAMS!T$1:T$844,"",0)</f>
        <v>Serbia</v>
      </c>
      <c r="S319" s="7" t="str" cm="1">
        <f t="array" ref="S319">_xlfn.XLOOKUP($C319&amp;$D319&amp;$F319,[1]TEAMS!$C$1:$C$844&amp;[1]TEAMS!$D$1:$D$844&amp;[1]TEAMS!$F$1:$F$844,[1]TEAMS!U$1:U$844,"",0)</f>
        <v>Europe</v>
      </c>
      <c r="T319" s="7" t="str" cm="1">
        <f t="array" ref="T319">_xlfn.XLOOKUP($C319&amp;$D319&amp;$F319,[1]TEAMS!$C$1:$C$844&amp;[1]TEAMS!$D$1:$D$844&amp;[1]TEAMS!$F$1:$F$844,[1]TEAMS!V$1:V$844,"",0)</f>
        <v>Eurasia</v>
      </c>
      <c r="U319" s="7" cm="1">
        <f t="array" ref="U319">_xlfn.XLOOKUP($C319&amp;$D319&amp;$F319,[1]TEAMS!$C$1:$C$844&amp;[1]TEAMS!$D$1:$D$844&amp;[1]TEAMS!$F$1:$F$844,[1]TEAMS!W$1:W$844,"",0)</f>
        <v>2</v>
      </c>
      <c r="V319" s="7" t="str" cm="1">
        <f t="array" ref="V319">_xlfn.XLOOKUP($C319&amp;$D319&amp;$F319,[1]TEAMS!$C$1:$C$844&amp;[1]TEAMS!$D$1:$D$844&amp;[1]TEAMS!$F$1:$F$844,[1]TEAMS!Z$1:Z$844,"",0)</f>
        <v>INTERNATIONAL</v>
      </c>
      <c r="W319" s="7" t="str" cm="1">
        <f t="array" ref="W319">_xlfn.XLOOKUP($C319&amp;$D319&amp;$F319,[1]TEAMS!$C$1:$C$844&amp;[1]TEAMS!$D$1:$D$844&amp;[1]TEAMS!$F$1:$F$844,[1]TEAMS!X$1:X$844,"",0)</f>
        <v>INT'L</v>
      </c>
      <c r="X319" s="7" cm="1">
        <f t="array" ref="X319">_xlfn.XLOOKUP($C319&amp;$D319&amp;$F319,[1]TEAMS!$C$1:$C$844&amp;[1]TEAMS!$D$1:$D$844&amp;[1]TEAMS!$F$1:$F$844,[1]TEAMS!AF$1:AF$844,"",0)</f>
        <v>4200000</v>
      </c>
      <c r="Y319" s="8" cm="1">
        <f t="array" ref="Y319">_xlfn.XLOOKUP($C319&amp;$D319&amp;$F319,[1]TEAMS!$C$1:$C$844&amp;[1]TEAMS!$D$1:$D$844&amp;[1]TEAMS!$F$1:$F$844,[1]TEAMS!AG$1:AG$844,"",0)</f>
        <v>7.8588646702381096E-2</v>
      </c>
      <c r="Z319" s="7" cm="1">
        <f t="array" ref="Z319">_xlfn.XLOOKUP($C319&amp;$D319&amp;$F319,[1]TEAMS!$C$1:$C$844&amp;[1]TEAMS!$D$1:$D$844&amp;[1]TEAMS!$F$1:$F$844,[1]TEAMS!AJ$1:AJ$844,"",0)</f>
        <v>222</v>
      </c>
      <c r="AA319" s="7" cm="1">
        <f t="array" ref="AA319">_xlfn.XLOOKUP($C319&amp;$D319&amp;$F319,[1]TEAMS!$C$1:$C$844&amp;[1]TEAMS!$D$1:$D$844&amp;[1]TEAMS!$F$1:$F$844,[1]TEAMS!AR$1:AR$844,"",0)</f>
        <v>13.3</v>
      </c>
      <c r="AB319" s="8">
        <f t="shared" si="29"/>
        <v>0.14927199191102125</v>
      </c>
      <c r="AC319" s="7" cm="1">
        <f t="array" ref="AC319">_xlfn.XLOOKUP($C319&amp;$D319&amp;$F319,[1]TEAMS!$C$1:$C$844&amp;[1]TEAMS!$D$1:$D$844&amp;[1]TEAMS!$F$1:$F$844,[1]TEAMS!AL$1:AL$844,0,0)</f>
        <v>0.1</v>
      </c>
      <c r="AD319" s="7" cm="1">
        <f t="array" ref="AD319">_xlfn.XLOOKUP($C319&amp;$D319&amp;$F319,[1]TEAMS!$C$1:$C$844&amp;[1]TEAMS!$D$1:$D$844&amp;[1]TEAMS!$F$1:$F$844,[1]TEAMS!AM$1:AM$844,0,0)</f>
        <v>0.4</v>
      </c>
      <c r="AE319" s="7" cm="1">
        <f t="array" ref="AE319">_xlfn.XLOOKUP($C319&amp;$D319&amp;$F319,[1]TEAMS!$C$1:$C$844&amp;[1]TEAMS!$D$1:$D$844&amp;[1]TEAMS!$F$1:$F$844,[1]TEAMS!AN$1:AN$844,0,0)</f>
        <v>0.5</v>
      </c>
      <c r="AF319" s="7"/>
      <c r="AG319" s="8">
        <f t="shared" si="32"/>
        <v>8.4</v>
      </c>
      <c r="AH319" s="8" cm="1">
        <f t="array" ref="AH319">IF(OR($AE319="",$Z319=""),0,SUMPRODUCT(--($C$2:$C$528=$C319),--($D$2:$D$528=$D319),$Z$2:$Z$528,$AE$2:$AE$528)/SUMIFS($Z$2:$Z$528,$C$2:$C$528,$C319,$D$2:$D$528,$D319))</f>
        <v>6.4961425682507574</v>
      </c>
      <c r="AI319" s="7" cm="1">
        <f t="array" ref="AI319">_xlfn.XLOOKUP($C319&amp;$D319&amp;$F319,[1]TEAMS!$C$1:$C$844&amp;[1]TEAMS!$D$1:$D$844&amp;[1]TEAMS!$F$1:$F$844,[1]TEAMS!AO$1:AO$844,"",0)</f>
        <v>-7.9</v>
      </c>
      <c r="AJ319" s="8">
        <f t="shared" si="33"/>
        <v>-0.53164556962025311</v>
      </c>
      <c r="AK319" s="8" cm="1">
        <f t="array" ref="AK319">IF(OR($AI319="",$Z319=""),0,SUMPRODUCT(--($C$2:$C$528=$C319),--($D$2:$D$528=$D319),$Z$2:$Z$528,$AI$2:$AI$528)/SUMIFS($Z$2:$Z$528,$C$2:$C$528,$C319,$D$2:$D$528,$D319))</f>
        <v>1.1103488372093024</v>
      </c>
      <c r="AL319" s="7" t="str" cm="1">
        <f t="array" ref="AL319">_xlfn.XLOOKUP($C319&amp;$D319&amp;$F319,[1]TEAMS!$C$1:$C$844&amp;[1]TEAMS!$D$1:$D$844&amp;[1]TEAMS!$F$1:$F$844,[1]TEAMS!AP$1:AP$844,"",0)</f>
        <v/>
      </c>
      <c r="AM319" s="8" t="str">
        <f t="shared" si="34"/>
        <v/>
      </c>
      <c r="AN319" s="8" cm="1">
        <f t="array" ref="AN319">IF(OR($AL319="",$Z319=""),0,SUMPRODUCT(--($C$2:$C$528=$C319),--($D$2:$D$528=$D319),$Z$2:$Z$528,$AL$2:$AL$528)/SUMIFS($Z$2:$Z$528,$C$2:$C$528,$C319,$D$2:$D$528,$D319))</f>
        <v>0</v>
      </c>
      <c r="AO319" s="7" cm="1">
        <f t="array" ref="AO319">_xlfn.XLOOKUP($C319&amp;$D319&amp;$F319,[1]TEAMS!$C$1:$C$844&amp;[1]TEAMS!$D$1:$D$844&amp;[1]TEAMS!$F$1:$F$844,[1]TEAMS!AQ$1:AQ$844,0,0)</f>
        <v>16.7</v>
      </c>
      <c r="AP319" s="7" cm="1">
        <f t="array" ref="AP319">_xlfn.XLOOKUP($C319&amp;$D319&amp;$F319,[1]TEAMS!$C$1:$C$844&amp;[1]TEAMS!$D$1:$D$844&amp;[1]TEAMS!$F$1:$F$844,[1]TEAMS!AS$1:AS$844,0,0)</f>
        <v>49.8</v>
      </c>
      <c r="AQ319" s="10" cm="1">
        <f t="array" ref="AQ319">_xlfn.XLOOKUP($C319&amp;$D319&amp;$F319,[1]TEAMS!$C$1:$C$844&amp;[1]TEAMS!$D$1:$D$844&amp;[1]TEAMS!$F$1:$F$844,[1]TEAMS!AT$1:AT$844,0,0)</f>
        <v>3</v>
      </c>
      <c r="AR319" s="10" cm="1">
        <f t="array" ref="AR319">_xlfn.XLOOKUP($C319&amp;$D319&amp;$F319,[1]TEAMS!$C$1:$C$844&amp;[1]TEAMS!$D$1:$D$844&amp;[1]TEAMS!$F$1:$F$844,[1]TEAMS!AU$1:AU$844,0,0)</f>
        <v>1.2</v>
      </c>
      <c r="AS319" s="10" cm="1">
        <f t="array" ref="AS319">_xlfn.XLOOKUP($C319&amp;$D319&amp;$F319,[1]TEAMS!$C$1:$C$844&amp;[1]TEAMS!$D$1:$D$844&amp;[1]TEAMS!$F$1:$F$844,[1]TEAMS!AV$1:AV$844,0,0)</f>
        <v>3.1</v>
      </c>
      <c r="AT319" s="10" cm="1">
        <f t="array" ref="AT319">_xlfn.XLOOKUP($C319&amp;$D319&amp;$F319,[1]TEAMS!$C$1:$C$844&amp;[1]TEAMS!$D$1:$D$844&amp;[1]TEAMS!$F$1:$F$844,[1]TEAMS!AW$1:AW$844,0,0)</f>
        <v>16.399999999999999</v>
      </c>
      <c r="AU319" s="10" cm="1">
        <f t="array" ref="AU319">_xlfn.XLOOKUP($C319&amp;$D319&amp;$F319,[1]TEAMS!$C$1:$C$844&amp;[1]TEAMS!$D$1:$D$844&amp;[1]TEAMS!$F$1:$F$844,[1]TEAMS!AX$1:AX$844,0,0)</f>
        <v>0.18292682926829271</v>
      </c>
      <c r="AV319" s="10" cm="1">
        <f t="array" ref="AV319">_xlfn.XLOOKUP($C319&amp;$D319&amp;$F319,[1]TEAMS!$C$1:$C$844&amp;[1]TEAMS!$D$1:$D$844&amp;[1]TEAMS!$F$1:$F$844,[1]TEAMS!AY$1:AY$844,0,0)</f>
        <v>4.3</v>
      </c>
      <c r="AW319" s="7"/>
      <c r="AX319" s="7"/>
      <c r="BB319" s="1" t="s">
        <v>310</v>
      </c>
      <c r="BC319" s="1">
        <v>2004</v>
      </c>
      <c r="BD319" s="1" t="s">
        <v>311</v>
      </c>
      <c r="BE319" s="7" t="s">
        <v>317</v>
      </c>
      <c r="BH319">
        <v>4200000</v>
      </c>
    </row>
    <row r="320" spans="1:60" x14ac:dyDescent="0.2">
      <c r="A320" s="1" t="str">
        <f t="shared" si="28"/>
        <v>2004-DET-Elden Campbell</v>
      </c>
      <c r="B320" s="1" t="s">
        <v>310</v>
      </c>
      <c r="C320" s="1">
        <v>2004</v>
      </c>
      <c r="D320" s="1" t="s">
        <v>311</v>
      </c>
      <c r="E320" s="1" t="str">
        <f t="shared" si="30"/>
        <v>2004-DET</v>
      </c>
      <c r="F320" s="7" t="s">
        <v>318</v>
      </c>
      <c r="G320" s="7" cm="1">
        <f t="array" ref="G320">_xlfn.XLOOKUP($C320&amp;$D320&amp;$F320,[1]TEAMS!$C$1:$C$844&amp;[1]TEAMS!$D$1:$D$844&amp;[1]TEAMS!$F$1:$F$844,[1]TEAMS!G$1:G$844,"",0)</f>
        <v>41</v>
      </c>
      <c r="H320" s="7" t="str" cm="1">
        <f t="array" ref="H320">_xlfn.XLOOKUP($C320&amp;$D320&amp;$F320,[1]TEAMS!$C$1:$C$844&amp;[1]TEAMS!$D$1:$D$844&amp;[1]TEAMS!$F$1:$F$844,[1]TEAMS!H$1:H$844,"",0)</f>
        <v>C</v>
      </c>
      <c r="I320" s="8" cm="1">
        <f t="array" ref="I320">_xlfn.XLOOKUP($C320&amp;$D320&amp;$F320,[1]TEAMS!$C$1:$C$844&amp;[1]TEAMS!$D$1:$D$844&amp;[1]TEAMS!$F$1:$F$844,[1]TEAMS!BG$1:BG$844,"",0)</f>
        <v>4.9800000000000004</v>
      </c>
      <c r="J320" s="9">
        <f t="shared" si="31"/>
        <v>5</v>
      </c>
      <c r="K320" s="7" cm="1">
        <f t="array" ref="K320">_xlfn.XLOOKUP($C320&amp;$D320&amp;$F320,[1]TEAMS!$C$1:$C$844&amp;[1]TEAMS!$D$1:$D$844&amp;[1]TEAMS!$F$1:$F$844,[1]TEAMS!J$1:J$844,"",0)</f>
        <v>83</v>
      </c>
      <c r="L320" s="7" cm="1">
        <f t="array" ref="L320">_xlfn.XLOOKUP($C320&amp;$D320&amp;$F320,[1]TEAMS!$C$1:$C$844&amp;[1]TEAMS!$D$1:$D$844&amp;[1]TEAMS!$F$1:$F$844,[1]TEAMS!L$1:L$844,"",0)</f>
        <v>215</v>
      </c>
      <c r="M320" s="10" cm="1">
        <f t="array" ref="M320">_xlfn.XLOOKUP($C320&amp;$D320&amp;$F320,[1]TEAMS!$C$1:$C$844&amp;[1]TEAMS!$D$1:$D$844&amp;[1]TEAMS!$F$1:$F$844,[1]TEAMS!N$1:N$844,"",0)</f>
        <v>21.938377787850026</v>
      </c>
      <c r="N320" s="7" cm="1">
        <f t="array" ref="N320">_xlfn.XLOOKUP($C320&amp;$D320&amp;$F320,[1]TEAMS!$C$1:$C$844&amp;[1]TEAMS!$D$1:$D$844&amp;[1]TEAMS!$F$1:$F$844,[1]TEAMS!O$1:O$844,"",0)</f>
        <v>87</v>
      </c>
      <c r="O320" s="11" cm="1">
        <f t="array" ref="O320">_xlfn.XLOOKUP($C320&amp;$D320&amp;$F320,[1]TEAMS!$C$1:$C$844&amp;[1]TEAMS!$D$1:$D$844&amp;[1]TEAMS!$F$1:$F$844,[1]TEAMS!P$1:P$844,"",0)</f>
        <v>1.0481927710843373</v>
      </c>
      <c r="P320" s="10" cm="1">
        <f t="array" ref="P320">_xlfn.XLOOKUP($C320&amp;$D320&amp;$F320,[1]TEAMS!$C$1:$C$844&amp;[1]TEAMS!$D$1:$D$844&amp;[1]TEAMS!$F$1:$F$844,[1]TEAMS!R$1:R$844,"",0)</f>
        <v>35.894444444444446</v>
      </c>
      <c r="Q320" s="7" t="str" cm="1">
        <f t="array" ref="Q320">_xlfn.XLOOKUP($C320&amp;$D320&amp;$F320,[1]TEAMS!$C$1:$C$844&amp;[1]TEAMS!$D$1:$D$844&amp;[1]TEAMS!$F$1:$F$844,[1]TEAMS!S$1:S$844,"",0)</f>
        <v>us</v>
      </c>
      <c r="R320" s="7" t="str" cm="1">
        <f t="array" ref="R320">_xlfn.XLOOKUP($C320&amp;$D320&amp;$F320,[1]TEAMS!$C$1:$C$844&amp;[1]TEAMS!$D$1:$D$844&amp;[1]TEAMS!$F$1:$F$844,[1]TEAMS!T$1:T$844,"",0)</f>
        <v>United States</v>
      </c>
      <c r="S320" s="7" t="str" cm="1">
        <f t="array" ref="S320">_xlfn.XLOOKUP($C320&amp;$D320&amp;$F320,[1]TEAMS!$C$1:$C$844&amp;[1]TEAMS!$D$1:$D$844&amp;[1]TEAMS!$F$1:$F$844,[1]TEAMS!U$1:U$844,"",0)</f>
        <v>North America</v>
      </c>
      <c r="T320" s="7" t="str" cm="1">
        <f t="array" ref="T320">_xlfn.XLOOKUP($C320&amp;$D320&amp;$F320,[1]TEAMS!$C$1:$C$844&amp;[1]TEAMS!$D$1:$D$844&amp;[1]TEAMS!$F$1:$F$844,[1]TEAMS!V$1:V$844,"",0)</f>
        <v>Americas</v>
      </c>
      <c r="U320" s="7" cm="1">
        <f t="array" ref="U320">_xlfn.XLOOKUP($C320&amp;$D320&amp;$F320,[1]TEAMS!$C$1:$C$844&amp;[1]TEAMS!$D$1:$D$844&amp;[1]TEAMS!$F$1:$F$844,[1]TEAMS!W$1:W$844,"",0)</f>
        <v>13</v>
      </c>
      <c r="V320" s="7" t="str" cm="1">
        <f t="array" ref="V320">_xlfn.XLOOKUP($C320&amp;$D320&amp;$F320,[1]TEAMS!$C$1:$C$844&amp;[1]TEAMS!$D$1:$D$844&amp;[1]TEAMS!$F$1:$F$844,[1]TEAMS!Z$1:Z$844,"",0)</f>
        <v>Clemson</v>
      </c>
      <c r="W320" s="7" t="str" cm="1">
        <f t="array" ref="W320">_xlfn.XLOOKUP($C320&amp;$D320&amp;$F320,[1]TEAMS!$C$1:$C$844&amp;[1]TEAMS!$D$1:$D$844&amp;[1]TEAMS!$F$1:$F$844,[1]TEAMS!X$1:X$844,"",0)</f>
        <v>ACC</v>
      </c>
      <c r="X320" s="7" cm="1">
        <f t="array" ref="X320">_xlfn.XLOOKUP($C320&amp;$D320&amp;$F320,[1]TEAMS!$C$1:$C$844&amp;[1]TEAMS!$D$1:$D$844&amp;[1]TEAMS!$F$1:$F$844,[1]TEAMS!AF$1:AF$844,"",0)</f>
        <v>4000000</v>
      </c>
      <c r="Y320" s="8" cm="1">
        <f t="array" ref="Y320">_xlfn.XLOOKUP($C320&amp;$D320&amp;$F320,[1]TEAMS!$C$1:$C$844&amp;[1]TEAMS!$D$1:$D$844&amp;[1]TEAMS!$F$1:$F$844,[1]TEAMS!AG$1:AG$844,"",0)</f>
        <v>7.4846330192743893E-2</v>
      </c>
      <c r="Z320" s="7" cm="1">
        <f t="array" ref="Z320">_xlfn.XLOOKUP($C320&amp;$D320&amp;$F320,[1]TEAMS!$C$1:$C$844&amp;[1]TEAMS!$D$1:$D$844&amp;[1]TEAMS!$F$1:$F$844,[1]TEAMS!AJ$1:AJ$844,"",0)</f>
        <v>892</v>
      </c>
      <c r="AA320" s="7" cm="1">
        <f t="array" ref="AA320">_xlfn.XLOOKUP($C320&amp;$D320&amp;$F320,[1]TEAMS!$C$1:$C$844&amp;[1]TEAMS!$D$1:$D$844&amp;[1]TEAMS!$F$1:$F$844,[1]TEAMS!AR$1:AR$844,"",0)</f>
        <v>17.3</v>
      </c>
      <c r="AB320" s="8">
        <f t="shared" si="29"/>
        <v>0.78016177957532862</v>
      </c>
      <c r="AC320" s="7" cm="1">
        <f t="array" ref="AC320">_xlfn.XLOOKUP($C320&amp;$D320&amp;$F320,[1]TEAMS!$C$1:$C$844&amp;[1]TEAMS!$D$1:$D$844&amp;[1]TEAMS!$F$1:$F$844,[1]TEAMS!AL$1:AL$844,0,0)</f>
        <v>0.1</v>
      </c>
      <c r="AD320" s="7" cm="1">
        <f t="array" ref="AD320">_xlfn.XLOOKUP($C320&amp;$D320&amp;$F320,[1]TEAMS!$C$1:$C$844&amp;[1]TEAMS!$D$1:$D$844&amp;[1]TEAMS!$F$1:$F$844,[1]TEAMS!AM$1:AM$844,0,0)</f>
        <v>2</v>
      </c>
      <c r="AE320" s="7" cm="1">
        <f t="array" ref="AE320">_xlfn.XLOOKUP($C320&amp;$D320&amp;$F320,[1]TEAMS!$C$1:$C$844&amp;[1]TEAMS!$D$1:$D$844&amp;[1]TEAMS!$F$1:$F$844,[1]TEAMS!AN$1:AN$844,0,0)</f>
        <v>2.1</v>
      </c>
      <c r="AF320" s="7"/>
      <c r="AG320" s="8">
        <f t="shared" si="32"/>
        <v>1.9047619047619047</v>
      </c>
      <c r="AH320" s="8" cm="1">
        <f t="array" ref="AH320">IF(OR($AE320="",$Z320=""),0,SUMPRODUCT(--($C$2:$C$528=$C320),--($D$2:$D$528=$D320),$Z$2:$Z$528,$AE$2:$AE$528)/SUMIFS($Z$2:$Z$528,$C$2:$C$528,$C320,$D$2:$D$528,$D320))</f>
        <v>6.4961425682507574</v>
      </c>
      <c r="AI320" s="7" cm="1">
        <f t="array" ref="AI320">_xlfn.XLOOKUP($C320&amp;$D320&amp;$F320,[1]TEAMS!$C$1:$C$844&amp;[1]TEAMS!$D$1:$D$844&amp;[1]TEAMS!$F$1:$F$844,[1]TEAMS!AO$1:AO$844,"",0)</f>
        <v>-2.7</v>
      </c>
      <c r="AJ320" s="8">
        <f t="shared" si="33"/>
        <v>-1.4814814814814814</v>
      </c>
      <c r="AK320" s="8" cm="1">
        <f t="array" ref="AK320">IF(OR($AI320="",$Z320=""),0,SUMPRODUCT(--($C$2:$C$528=$C320),--($D$2:$D$528=$D320),$Z$2:$Z$528,$AI$2:$AI$528)/SUMIFS($Z$2:$Z$528,$C$2:$C$528,$C320,$D$2:$D$528,$D320))</f>
        <v>1.1103488372093024</v>
      </c>
      <c r="AL320" s="7" t="str" cm="1">
        <f t="array" ref="AL320">_xlfn.XLOOKUP($C320&amp;$D320&amp;$F320,[1]TEAMS!$C$1:$C$844&amp;[1]TEAMS!$D$1:$D$844&amp;[1]TEAMS!$F$1:$F$844,[1]TEAMS!AP$1:AP$844,"",0)</f>
        <v/>
      </c>
      <c r="AM320" s="8" t="str">
        <f t="shared" si="34"/>
        <v/>
      </c>
      <c r="AN320" s="8" cm="1">
        <f t="array" ref="AN320">IF(OR($AL320="",$Z320=""),0,SUMPRODUCT(--($C$2:$C$528=$C320),--($D$2:$D$528=$D320),$Z$2:$Z$528,$AL$2:$AL$528)/SUMIFS($Z$2:$Z$528,$C$2:$C$528,$C320,$D$2:$D$528,$D320))</f>
        <v>0</v>
      </c>
      <c r="AO320" s="7" cm="1">
        <f t="array" ref="AO320">_xlfn.XLOOKUP($C320&amp;$D320&amp;$F320,[1]TEAMS!$C$1:$C$844&amp;[1]TEAMS!$D$1:$D$844&amp;[1]TEAMS!$F$1:$F$844,[1]TEAMS!AQ$1:AQ$844,0,0)</f>
        <v>22.6</v>
      </c>
      <c r="AP320" s="7" cm="1">
        <f t="array" ref="AP320">_xlfn.XLOOKUP($C320&amp;$D320&amp;$F320,[1]TEAMS!$C$1:$C$844&amp;[1]TEAMS!$D$1:$D$844&amp;[1]TEAMS!$F$1:$F$844,[1]TEAMS!AS$1:AS$844,0,0)</f>
        <v>49</v>
      </c>
      <c r="AQ320" s="10" cm="1">
        <f t="array" ref="AQ320">_xlfn.XLOOKUP($C320&amp;$D320&amp;$F320,[1]TEAMS!$C$1:$C$844&amp;[1]TEAMS!$D$1:$D$844&amp;[1]TEAMS!$F$1:$F$844,[1]TEAMS!AT$1:AT$844,0,0)</f>
        <v>9.3000000000000007</v>
      </c>
      <c r="AR320" s="10" cm="1">
        <f t="array" ref="AR320">_xlfn.XLOOKUP($C320&amp;$D320&amp;$F320,[1]TEAMS!$C$1:$C$844&amp;[1]TEAMS!$D$1:$D$844&amp;[1]TEAMS!$F$1:$F$844,[1]TEAMS!AU$1:AU$844,0,0)</f>
        <v>1.3</v>
      </c>
      <c r="AS320" s="10" cm="1">
        <f t="array" ref="AS320">_xlfn.XLOOKUP($C320&amp;$D320&amp;$F320,[1]TEAMS!$C$1:$C$844&amp;[1]TEAMS!$D$1:$D$844&amp;[1]TEAMS!$F$1:$F$844,[1]TEAMS!AV$1:AV$844,0,0)</f>
        <v>4.3</v>
      </c>
      <c r="AT320" s="10" cm="1">
        <f t="array" ref="AT320">_xlfn.XLOOKUP($C320&amp;$D320&amp;$F320,[1]TEAMS!$C$1:$C$844&amp;[1]TEAMS!$D$1:$D$844&amp;[1]TEAMS!$F$1:$F$844,[1]TEAMS!AW$1:AW$844,0,0)</f>
        <v>14.6</v>
      </c>
      <c r="AU320" s="10" cm="1">
        <f t="array" ref="AU320">_xlfn.XLOOKUP($C320&amp;$D320&amp;$F320,[1]TEAMS!$C$1:$C$844&amp;[1]TEAMS!$D$1:$D$844&amp;[1]TEAMS!$F$1:$F$844,[1]TEAMS!AX$1:AX$844,0,0)</f>
        <v>0.63698630136986312</v>
      </c>
      <c r="AV320" s="10" cm="1">
        <f t="array" ref="AV320">_xlfn.XLOOKUP($C320&amp;$D320&amp;$F320,[1]TEAMS!$C$1:$C$844&amp;[1]TEAMS!$D$1:$D$844&amp;[1]TEAMS!$F$1:$F$844,[1]TEAMS!AY$1:AY$844,0,0)</f>
        <v>5.6</v>
      </c>
      <c r="AW320" s="7"/>
      <c r="AX320" s="7"/>
      <c r="BB320" s="1" t="s">
        <v>310</v>
      </c>
      <c r="BC320" s="1">
        <v>2004</v>
      </c>
      <c r="BD320" s="1" t="s">
        <v>311</v>
      </c>
      <c r="BE320" s="7" t="s">
        <v>318</v>
      </c>
      <c r="BH320">
        <v>4000000</v>
      </c>
    </row>
    <row r="321" spans="1:60" x14ac:dyDescent="0.2">
      <c r="A321" s="1" t="str">
        <f t="shared" si="28"/>
        <v>2004-DET-Chucky Atkins</v>
      </c>
      <c r="B321" s="1" t="s">
        <v>310</v>
      </c>
      <c r="C321" s="1">
        <v>2004</v>
      </c>
      <c r="D321" s="1" t="s">
        <v>311</v>
      </c>
      <c r="E321" s="1" t="str">
        <f t="shared" si="30"/>
        <v>2004-DET</v>
      </c>
      <c r="F321" s="7" t="s">
        <v>319</v>
      </c>
      <c r="G321" s="7" cm="1">
        <f t="array" ref="G321">_xlfn.XLOOKUP($C321&amp;$D321&amp;$F321,[1]TEAMS!$C$1:$C$844&amp;[1]TEAMS!$D$1:$D$844&amp;[1]TEAMS!$F$1:$F$844,[1]TEAMS!G$1:G$844,"",0)</f>
        <v>7</v>
      </c>
      <c r="H321" s="7" t="str" cm="1">
        <f t="array" ref="H321">_xlfn.XLOOKUP($C321&amp;$D321&amp;$F321,[1]TEAMS!$C$1:$C$844&amp;[1]TEAMS!$D$1:$D$844&amp;[1]TEAMS!$F$1:$F$844,[1]TEAMS!H$1:H$844,"",0)</f>
        <v>PG</v>
      </c>
      <c r="I321" s="8" cm="1">
        <f t="array" ref="I321">_xlfn.XLOOKUP($C321&amp;$D321&amp;$F321,[1]TEAMS!$C$1:$C$844&amp;[1]TEAMS!$D$1:$D$844&amp;[1]TEAMS!$F$1:$F$844,[1]TEAMS!BG$1:BG$844,"",0)</f>
        <v>1</v>
      </c>
      <c r="J321" s="9">
        <f t="shared" si="31"/>
        <v>1</v>
      </c>
      <c r="K321" s="7" cm="1">
        <f t="array" ref="K321">_xlfn.XLOOKUP($C321&amp;$D321&amp;$F321,[1]TEAMS!$C$1:$C$844&amp;[1]TEAMS!$D$1:$D$844&amp;[1]TEAMS!$F$1:$F$844,[1]TEAMS!J$1:J$844,"",0)</f>
        <v>71</v>
      </c>
      <c r="L321" s="7" cm="1">
        <f t="array" ref="L321">_xlfn.XLOOKUP($C321&amp;$D321&amp;$F321,[1]TEAMS!$C$1:$C$844&amp;[1]TEAMS!$D$1:$D$844&amp;[1]TEAMS!$F$1:$F$844,[1]TEAMS!L$1:L$844,"",0)</f>
        <v>160</v>
      </c>
      <c r="M321" s="10" cm="1">
        <f t="array" ref="M321">_xlfn.XLOOKUP($C321&amp;$D321&amp;$F321,[1]TEAMS!$C$1:$C$844&amp;[1]TEAMS!$D$1:$D$844&amp;[1]TEAMS!$F$1:$F$844,[1]TEAMS!N$1:N$844,"",0)</f>
        <v>22.311333145305998</v>
      </c>
      <c r="N321" s="7" cm="1">
        <f t="array" ref="N321">_xlfn.XLOOKUP($C321&amp;$D321&amp;$F321,[1]TEAMS!$C$1:$C$844&amp;[1]TEAMS!$D$1:$D$844&amp;[1]TEAMS!$F$1:$F$844,[1]TEAMS!O$1:O$844,"",0)</f>
        <v>75</v>
      </c>
      <c r="O321" s="11" cm="1">
        <f t="array" ref="O321">_xlfn.XLOOKUP($C321&amp;$D321&amp;$F321,[1]TEAMS!$C$1:$C$844&amp;[1]TEAMS!$D$1:$D$844&amp;[1]TEAMS!$F$1:$F$844,[1]TEAMS!P$1:P$844,"",0)</f>
        <v>1.056338028169014</v>
      </c>
      <c r="P321" s="10" cm="1">
        <f t="array" ref="P321">_xlfn.XLOOKUP($C321&amp;$D321&amp;$F321,[1]TEAMS!$C$1:$C$844&amp;[1]TEAMS!$D$1:$D$844&amp;[1]TEAMS!$F$1:$F$844,[1]TEAMS!R$1:R$844,"",0)</f>
        <v>29.836111111111112</v>
      </c>
      <c r="Q321" s="7" t="str" cm="1">
        <f t="array" ref="Q321">_xlfn.XLOOKUP($C321&amp;$D321&amp;$F321,[1]TEAMS!$C$1:$C$844&amp;[1]TEAMS!$D$1:$D$844&amp;[1]TEAMS!$F$1:$F$844,[1]TEAMS!S$1:S$844,"",0)</f>
        <v>us</v>
      </c>
      <c r="R321" s="7" t="str" cm="1">
        <f t="array" ref="R321">_xlfn.XLOOKUP($C321&amp;$D321&amp;$F321,[1]TEAMS!$C$1:$C$844&amp;[1]TEAMS!$D$1:$D$844&amp;[1]TEAMS!$F$1:$F$844,[1]TEAMS!T$1:T$844,"",0)</f>
        <v>United States</v>
      </c>
      <c r="S321" s="7" t="str" cm="1">
        <f t="array" ref="S321">_xlfn.XLOOKUP($C321&amp;$D321&amp;$F321,[1]TEAMS!$C$1:$C$844&amp;[1]TEAMS!$D$1:$D$844&amp;[1]TEAMS!$F$1:$F$844,[1]TEAMS!U$1:U$844,"",0)</f>
        <v>North America</v>
      </c>
      <c r="T321" s="7" t="str" cm="1">
        <f t="array" ref="T321">_xlfn.XLOOKUP($C321&amp;$D321&amp;$F321,[1]TEAMS!$C$1:$C$844&amp;[1]TEAMS!$D$1:$D$844&amp;[1]TEAMS!$F$1:$F$844,[1]TEAMS!V$1:V$844,"",0)</f>
        <v>Americas</v>
      </c>
      <c r="U321" s="7" cm="1">
        <f t="array" ref="U321">_xlfn.XLOOKUP($C321&amp;$D321&amp;$F321,[1]TEAMS!$C$1:$C$844&amp;[1]TEAMS!$D$1:$D$844&amp;[1]TEAMS!$F$1:$F$844,[1]TEAMS!W$1:W$844,"",0)</f>
        <v>4</v>
      </c>
      <c r="V321" s="7" t="str" cm="1">
        <f t="array" ref="V321">_xlfn.XLOOKUP($C321&amp;$D321&amp;$F321,[1]TEAMS!$C$1:$C$844&amp;[1]TEAMS!$D$1:$D$844&amp;[1]TEAMS!$F$1:$F$844,[1]TEAMS!Z$1:Z$844,"",0)</f>
        <v>South Florida</v>
      </c>
      <c r="W321" s="7" t="str" cm="1">
        <f t="array" ref="W321">_xlfn.XLOOKUP($C321&amp;$D321&amp;$F321,[1]TEAMS!$C$1:$C$844&amp;[1]TEAMS!$D$1:$D$844&amp;[1]TEAMS!$F$1:$F$844,[1]TEAMS!X$1:X$844,"",0)</f>
        <v>AAC</v>
      </c>
      <c r="X321" s="7" cm="1">
        <f t="array" ref="X321">_xlfn.XLOOKUP($C321&amp;$D321&amp;$F321,[1]TEAMS!$C$1:$C$844&amp;[1]TEAMS!$D$1:$D$844&amp;[1]TEAMS!$F$1:$F$844,[1]TEAMS!AF$1:AF$844,"",0)</f>
        <v>3900000</v>
      </c>
      <c r="Y321" s="8" cm="1">
        <f t="array" ref="Y321">_xlfn.XLOOKUP($C321&amp;$D321&amp;$F321,[1]TEAMS!$C$1:$C$844&amp;[1]TEAMS!$D$1:$D$844&amp;[1]TEAMS!$F$1:$F$844,[1]TEAMS!AG$1:AG$844,"",0)</f>
        <v>7.2975171937925298E-2</v>
      </c>
      <c r="Z321" s="7" cm="1">
        <f t="array" ref="Z321">_xlfn.XLOOKUP($C321&amp;$D321&amp;$F321,[1]TEAMS!$C$1:$C$844&amp;[1]TEAMS!$D$1:$D$844&amp;[1]TEAMS!$F$1:$F$844,[1]TEAMS!AJ$1:AJ$844,"",0)</f>
        <v>751</v>
      </c>
      <c r="AA321" s="7" cm="1">
        <f t="array" ref="AA321">_xlfn.XLOOKUP($C321&amp;$D321&amp;$F321,[1]TEAMS!$C$1:$C$844&amp;[1]TEAMS!$D$1:$D$844&amp;[1]TEAMS!$F$1:$F$844,[1]TEAMS!AR$1:AR$844,"",0)</f>
        <v>16.8</v>
      </c>
      <c r="AB321" s="8">
        <f t="shared" si="29"/>
        <v>0.63785642062689596</v>
      </c>
      <c r="AC321" s="7" cm="1">
        <f t="array" ref="AC321">_xlfn.XLOOKUP($C321&amp;$D321&amp;$F321,[1]TEAMS!$C$1:$C$844&amp;[1]TEAMS!$D$1:$D$844&amp;[1]TEAMS!$F$1:$F$844,[1]TEAMS!AL$1:AL$844,0,0)</f>
        <v>0.3</v>
      </c>
      <c r="AD321" s="7" cm="1">
        <f t="array" ref="AD321">_xlfn.XLOOKUP($C321&amp;$D321&amp;$F321,[1]TEAMS!$C$1:$C$844&amp;[1]TEAMS!$D$1:$D$844&amp;[1]TEAMS!$F$1:$F$844,[1]TEAMS!AM$1:AM$844,0,0)</f>
        <v>1</v>
      </c>
      <c r="AE321" s="7" cm="1">
        <f t="array" ref="AE321">_xlfn.XLOOKUP($C321&amp;$D321&amp;$F321,[1]TEAMS!$C$1:$C$844&amp;[1]TEAMS!$D$1:$D$844&amp;[1]TEAMS!$F$1:$F$844,[1]TEAMS!AN$1:AN$844,0,0)</f>
        <v>1.2</v>
      </c>
      <c r="AF321" s="7"/>
      <c r="AG321" s="8">
        <f t="shared" si="32"/>
        <v>3.25</v>
      </c>
      <c r="AH321" s="8" cm="1">
        <f t="array" ref="AH321">IF(OR($AE321="",$Z321=""),0,SUMPRODUCT(--($C$2:$C$528=$C321),--($D$2:$D$528=$D321),$Z$2:$Z$528,$AE$2:$AE$528)/SUMIFS($Z$2:$Z$528,$C$2:$C$528,$C321,$D$2:$D$528,$D321))</f>
        <v>6.4961425682507574</v>
      </c>
      <c r="AI321" s="7" cm="1">
        <f t="array" ref="AI321">_xlfn.XLOOKUP($C321&amp;$D321&amp;$F321,[1]TEAMS!$C$1:$C$844&amp;[1]TEAMS!$D$1:$D$844&amp;[1]TEAMS!$F$1:$F$844,[1]TEAMS!AO$1:AO$844,"",0)</f>
        <v>0.1</v>
      </c>
      <c r="AJ321" s="8">
        <f t="shared" si="33"/>
        <v>39</v>
      </c>
      <c r="AK321" s="8" cm="1">
        <f t="array" ref="AK321">IF(OR($AI321="",$Z321=""),0,SUMPRODUCT(--($C$2:$C$528=$C321),--($D$2:$D$528=$D321),$Z$2:$Z$528,$AI$2:$AI$528)/SUMIFS($Z$2:$Z$528,$C$2:$C$528,$C321,$D$2:$D$528,$D321))</f>
        <v>1.1103488372093024</v>
      </c>
      <c r="AL321" s="7" t="str" cm="1">
        <f t="array" ref="AL321">_xlfn.XLOOKUP($C321&amp;$D321&amp;$F321,[1]TEAMS!$C$1:$C$844&amp;[1]TEAMS!$D$1:$D$844&amp;[1]TEAMS!$F$1:$F$844,[1]TEAMS!AP$1:AP$844,"",0)</f>
        <v/>
      </c>
      <c r="AM321" s="8" t="str">
        <f t="shared" si="34"/>
        <v/>
      </c>
      <c r="AN321" s="8" cm="1">
        <f t="array" ref="AN321">IF(OR($AL321="",$Z321=""),0,SUMPRODUCT(--($C$2:$C$528=$C321),--($D$2:$D$528=$D321),$Z$2:$Z$528,$AL$2:$AL$528)/SUMIFS($Z$2:$Z$528,$C$2:$C$528,$C321,$D$2:$D$528,$D321))</f>
        <v>0</v>
      </c>
      <c r="AO321" s="7" cm="1">
        <f t="array" ref="AO321">_xlfn.XLOOKUP($C321&amp;$D321&amp;$F321,[1]TEAMS!$C$1:$C$844&amp;[1]TEAMS!$D$1:$D$844&amp;[1]TEAMS!$F$1:$F$844,[1]TEAMS!AQ$1:AQ$844,0,0)</f>
        <v>18.8</v>
      </c>
      <c r="AP321" s="7" cm="1">
        <f t="array" ref="AP321">_xlfn.XLOOKUP($C321&amp;$D321&amp;$F321,[1]TEAMS!$C$1:$C$844&amp;[1]TEAMS!$D$1:$D$844&amp;[1]TEAMS!$F$1:$F$844,[1]TEAMS!AS$1:AS$844,0,0)</f>
        <v>49</v>
      </c>
      <c r="AQ321" s="10" cm="1">
        <f t="array" ref="AQ321">_xlfn.XLOOKUP($C321&amp;$D321&amp;$F321,[1]TEAMS!$C$1:$C$844&amp;[1]TEAMS!$D$1:$D$844&amp;[1]TEAMS!$F$1:$F$844,[1]TEAMS!AT$1:AT$844,0,0)</f>
        <v>21.9</v>
      </c>
      <c r="AR321" s="10" cm="1">
        <f t="array" ref="AR321">_xlfn.XLOOKUP($C321&amp;$D321&amp;$F321,[1]TEAMS!$C$1:$C$844&amp;[1]TEAMS!$D$1:$D$844&amp;[1]TEAMS!$F$1:$F$844,[1]TEAMS!AU$1:AU$844,0,0)</f>
        <v>1.4</v>
      </c>
      <c r="AS321" s="10" cm="1">
        <f t="array" ref="AS321">_xlfn.XLOOKUP($C321&amp;$D321&amp;$F321,[1]TEAMS!$C$1:$C$844&amp;[1]TEAMS!$D$1:$D$844&amp;[1]TEAMS!$F$1:$F$844,[1]TEAMS!AV$1:AV$844,0,0)</f>
        <v>0.1</v>
      </c>
      <c r="AT321" s="10" cm="1">
        <f t="array" ref="AT321">_xlfn.XLOOKUP($C321&amp;$D321&amp;$F321,[1]TEAMS!$C$1:$C$844&amp;[1]TEAMS!$D$1:$D$844&amp;[1]TEAMS!$F$1:$F$844,[1]TEAMS!AW$1:AW$844,0,0)</f>
        <v>15.9</v>
      </c>
      <c r="AU321" s="10" cm="1">
        <f t="array" ref="AU321">_xlfn.XLOOKUP($C321&amp;$D321&amp;$F321,[1]TEAMS!$C$1:$C$844&amp;[1]TEAMS!$D$1:$D$844&amp;[1]TEAMS!$F$1:$F$844,[1]TEAMS!AX$1:AX$844,0,0)</f>
        <v>1.3773584905660377</v>
      </c>
      <c r="AV321" s="10" cm="1">
        <f t="array" ref="AV321">_xlfn.XLOOKUP($C321&amp;$D321&amp;$F321,[1]TEAMS!$C$1:$C$844&amp;[1]TEAMS!$D$1:$D$844&amp;[1]TEAMS!$F$1:$F$844,[1]TEAMS!AY$1:AY$844,0,0)</f>
        <v>1.5</v>
      </c>
      <c r="AW321" s="7"/>
      <c r="AX321" s="7"/>
      <c r="BB321" s="1" t="s">
        <v>310</v>
      </c>
      <c r="BC321" s="1">
        <v>2004</v>
      </c>
      <c r="BD321" s="1" t="s">
        <v>311</v>
      </c>
      <c r="BE321" s="7" t="s">
        <v>319</v>
      </c>
      <c r="BH321">
        <v>3900000</v>
      </c>
    </row>
    <row r="322" spans="1:60" x14ac:dyDescent="0.2">
      <c r="A322" s="1" t="str">
        <f t="shared" ref="A322:A385" si="35">CONCATENATE($C322&amp;"-"&amp;$D322&amp;"-"&amp;$F322)</f>
        <v>2004-DET-Darko Miličić</v>
      </c>
      <c r="B322" s="1" t="s">
        <v>310</v>
      </c>
      <c r="C322" s="1">
        <v>2004</v>
      </c>
      <c r="D322" s="1" t="s">
        <v>311</v>
      </c>
      <c r="E322" s="1" t="str">
        <f t="shared" si="30"/>
        <v>2004-DET</v>
      </c>
      <c r="F322" s="7" t="s">
        <v>320</v>
      </c>
      <c r="G322" s="7" cm="1">
        <f t="array" ref="G322">_xlfn.XLOOKUP($C322&amp;$D322&amp;$F322,[1]TEAMS!$C$1:$C$844&amp;[1]TEAMS!$D$1:$D$844&amp;[1]TEAMS!$F$1:$F$844,[1]TEAMS!G$1:G$844,"",0)</f>
        <v>31</v>
      </c>
      <c r="H322" s="7" t="str" cm="1">
        <f t="array" ref="H322">_xlfn.XLOOKUP($C322&amp;$D322&amp;$F322,[1]TEAMS!$C$1:$C$844&amp;[1]TEAMS!$D$1:$D$844&amp;[1]TEAMS!$F$1:$F$844,[1]TEAMS!H$1:H$844,"",0)</f>
        <v>C</v>
      </c>
      <c r="I322" s="8" cm="1">
        <f t="array" ref="I322">_xlfn.XLOOKUP($C322&amp;$D322&amp;$F322,[1]TEAMS!$C$1:$C$844&amp;[1]TEAMS!$D$1:$D$844&amp;[1]TEAMS!$F$1:$F$844,[1]TEAMS!BG$1:BG$844,"",0)</f>
        <v>4.9399999999999995</v>
      </c>
      <c r="J322" s="9">
        <f t="shared" si="31"/>
        <v>5</v>
      </c>
      <c r="K322" s="7" cm="1">
        <f t="array" ref="K322">_xlfn.XLOOKUP($C322&amp;$D322&amp;$F322,[1]TEAMS!$C$1:$C$844&amp;[1]TEAMS!$D$1:$D$844&amp;[1]TEAMS!$F$1:$F$844,[1]TEAMS!J$1:J$844,"",0)</f>
        <v>85</v>
      </c>
      <c r="L322" s="7" cm="1">
        <f t="array" ref="L322">_xlfn.XLOOKUP($C322&amp;$D322&amp;$F322,[1]TEAMS!$C$1:$C$844&amp;[1]TEAMS!$D$1:$D$844&amp;[1]TEAMS!$F$1:$F$844,[1]TEAMS!L$1:L$844,"",0)</f>
        <v>250</v>
      </c>
      <c r="M322" s="10" cm="1">
        <f t="array" ref="M322">_xlfn.XLOOKUP($C322&amp;$D322&amp;$F322,[1]TEAMS!$C$1:$C$844&amp;[1]TEAMS!$D$1:$D$844&amp;[1]TEAMS!$F$1:$F$844,[1]TEAMS!N$1:N$844,"",0)</f>
        <v>24.323406225235185</v>
      </c>
      <c r="N322" s="7" cm="1">
        <f t="array" ref="N322">_xlfn.XLOOKUP($C322&amp;$D322&amp;$F322,[1]TEAMS!$C$1:$C$844&amp;[1]TEAMS!$D$1:$D$844&amp;[1]TEAMS!$F$1:$F$844,[1]TEAMS!O$1:O$844,"",0)</f>
        <v>89</v>
      </c>
      <c r="O322" s="11" cm="1">
        <f t="array" ref="O322">_xlfn.XLOOKUP($C322&amp;$D322&amp;$F322,[1]TEAMS!$C$1:$C$844&amp;[1]TEAMS!$D$1:$D$844&amp;[1]TEAMS!$F$1:$F$844,[1]TEAMS!P$1:P$844,"",0)</f>
        <v>1.0470588235294118</v>
      </c>
      <c r="P322" s="10" cm="1">
        <f t="array" ref="P322">_xlfn.XLOOKUP($C322&amp;$D322&amp;$F322,[1]TEAMS!$C$1:$C$844&amp;[1]TEAMS!$D$1:$D$844&amp;[1]TEAMS!$F$1:$F$844,[1]TEAMS!R$1:R$844,"",0)</f>
        <v>18.986111111111111</v>
      </c>
      <c r="Q322" s="7" t="str" cm="1">
        <f t="array" ref="Q322">_xlfn.XLOOKUP($C322&amp;$D322&amp;$F322,[1]TEAMS!$C$1:$C$844&amp;[1]TEAMS!$D$1:$D$844&amp;[1]TEAMS!$F$1:$F$844,[1]TEAMS!S$1:S$844,"",0)</f>
        <v>rs</v>
      </c>
      <c r="R322" s="7" t="str" cm="1">
        <f t="array" ref="R322">_xlfn.XLOOKUP($C322&amp;$D322&amp;$F322,[1]TEAMS!$C$1:$C$844&amp;[1]TEAMS!$D$1:$D$844&amp;[1]TEAMS!$F$1:$F$844,[1]TEAMS!T$1:T$844,"",0)</f>
        <v>Serbia</v>
      </c>
      <c r="S322" s="7" t="str" cm="1">
        <f t="array" ref="S322">_xlfn.XLOOKUP($C322&amp;$D322&amp;$F322,[1]TEAMS!$C$1:$C$844&amp;[1]TEAMS!$D$1:$D$844&amp;[1]TEAMS!$F$1:$F$844,[1]TEAMS!U$1:U$844,"",0)</f>
        <v>Europe</v>
      </c>
      <c r="T322" s="7" t="str" cm="1">
        <f t="array" ref="T322">_xlfn.XLOOKUP($C322&amp;$D322&amp;$F322,[1]TEAMS!$C$1:$C$844&amp;[1]TEAMS!$D$1:$D$844&amp;[1]TEAMS!$F$1:$F$844,[1]TEAMS!V$1:V$844,"",0)</f>
        <v>Eurasia</v>
      </c>
      <c r="U322" s="7" cm="1">
        <f t="array" ref="U322">_xlfn.XLOOKUP($C322&amp;$D322&amp;$F322,[1]TEAMS!$C$1:$C$844&amp;[1]TEAMS!$D$1:$D$844&amp;[1]TEAMS!$F$1:$F$844,[1]TEAMS!W$1:W$844,"",0)</f>
        <v>1</v>
      </c>
      <c r="V322" s="7" t="str" cm="1">
        <f t="array" ref="V322">_xlfn.XLOOKUP($C322&amp;$D322&amp;$F322,[1]TEAMS!$C$1:$C$844&amp;[1]TEAMS!$D$1:$D$844&amp;[1]TEAMS!$F$1:$F$844,[1]TEAMS!Z$1:Z$844,"",0)</f>
        <v>INTERNATIONAL</v>
      </c>
      <c r="W322" s="7" t="str" cm="1">
        <f t="array" ref="W322">_xlfn.XLOOKUP($C322&amp;$D322&amp;$F322,[1]TEAMS!$C$1:$C$844&amp;[1]TEAMS!$D$1:$D$844&amp;[1]TEAMS!$F$1:$F$844,[1]TEAMS!X$1:X$844,"",0)</f>
        <v>INT'L</v>
      </c>
      <c r="X322" s="7" cm="1">
        <f t="array" ref="X322">_xlfn.XLOOKUP($C322&amp;$D322&amp;$F322,[1]TEAMS!$C$1:$C$844&amp;[1]TEAMS!$D$1:$D$844&amp;[1]TEAMS!$F$1:$F$844,[1]TEAMS!AF$1:AF$844,"",0)</f>
        <v>3595800</v>
      </c>
      <c r="Y322" s="8" cm="1">
        <f t="array" ref="Y322">_xlfn.XLOOKUP($C322&amp;$D322&amp;$F322,[1]TEAMS!$C$1:$C$844&amp;[1]TEAMS!$D$1:$D$844&amp;[1]TEAMS!$F$1:$F$844,[1]TEAMS!AG$1:AG$844,"",0)</f>
        <v>6.7283108526767124E-2</v>
      </c>
      <c r="Z322" s="7" cm="1">
        <f t="array" ref="Z322">_xlfn.XLOOKUP($C322&amp;$D322&amp;$F322,[1]TEAMS!$C$1:$C$844&amp;[1]TEAMS!$D$1:$D$844&amp;[1]TEAMS!$F$1:$F$844,[1]TEAMS!AJ$1:AJ$844,"",0)</f>
        <v>159</v>
      </c>
      <c r="AA322" s="7" cm="1">
        <f t="array" ref="AA322">_xlfn.XLOOKUP($C322&amp;$D322&amp;$F322,[1]TEAMS!$C$1:$C$844&amp;[1]TEAMS!$D$1:$D$844&amp;[1]TEAMS!$F$1:$F$844,[1]TEAMS!AR$1:AR$844,"",0)</f>
        <v>9</v>
      </c>
      <c r="AB322" s="8">
        <f t="shared" ref="AB322:AB385" si="36">IF(OR($AA322="",$Z322=""),0,((Z322*AA322)/SUMIFS($Z$2:$Z$528,$C$2:$C$528,$C322,$D$2:$D$528,$D322)))</f>
        <v>7.2345803842264911E-2</v>
      </c>
      <c r="AC322" s="7" cm="1">
        <f t="array" ref="AC322">_xlfn.XLOOKUP($C322&amp;$D322&amp;$F322,[1]TEAMS!$C$1:$C$844&amp;[1]TEAMS!$D$1:$D$844&amp;[1]TEAMS!$F$1:$F$844,[1]TEAMS!AL$1:AL$844,0,0)</f>
        <v>-0.6</v>
      </c>
      <c r="AD322" s="7" cm="1">
        <f t="array" ref="AD322">_xlfn.XLOOKUP($C322&amp;$D322&amp;$F322,[1]TEAMS!$C$1:$C$844&amp;[1]TEAMS!$D$1:$D$844&amp;[1]TEAMS!$F$1:$F$844,[1]TEAMS!AM$1:AM$844,0,0)</f>
        <v>0.5</v>
      </c>
      <c r="AE322" s="7" cm="1">
        <f t="array" ref="AE322">_xlfn.XLOOKUP($C322&amp;$D322&amp;$F322,[1]TEAMS!$C$1:$C$844&amp;[1]TEAMS!$D$1:$D$844&amp;[1]TEAMS!$F$1:$F$844,[1]TEAMS!AN$1:AN$844,0,0)</f>
        <v>-0.2</v>
      </c>
      <c r="AF322" s="7"/>
      <c r="AG322" s="8">
        <f t="shared" si="32"/>
        <v>-17.978999999999999</v>
      </c>
      <c r="AH322" s="8" cm="1">
        <f t="array" ref="AH322">IF(OR($AE322="",$Z322=""),0,SUMPRODUCT(--($C$2:$C$528=$C322),--($D$2:$D$528=$D322),$Z$2:$Z$528,$AE$2:$AE$528)/SUMIFS($Z$2:$Z$528,$C$2:$C$528,$C322,$D$2:$D$528,$D322))</f>
        <v>6.4961425682507574</v>
      </c>
      <c r="AI322" s="7" cm="1">
        <f t="array" ref="AI322">_xlfn.XLOOKUP($C322&amp;$D322&amp;$F322,[1]TEAMS!$C$1:$C$844&amp;[1]TEAMS!$D$1:$D$844&amp;[1]TEAMS!$F$1:$F$844,[1]TEAMS!AO$1:AO$844,"",0)</f>
        <v>-6.7</v>
      </c>
      <c r="AJ322" s="8">
        <f t="shared" si="33"/>
        <v>-0.53668656716417906</v>
      </c>
      <c r="AK322" s="8" cm="1">
        <f t="array" ref="AK322">IF(OR($AI322="",$Z322=""),0,SUMPRODUCT(--($C$2:$C$528=$C322),--($D$2:$D$528=$D322),$Z$2:$Z$528,$AI$2:$AI$528)/SUMIFS($Z$2:$Z$528,$C$2:$C$528,$C322,$D$2:$D$528,$D322))</f>
        <v>1.1103488372093024</v>
      </c>
      <c r="AL322" s="7" t="str" cm="1">
        <f t="array" ref="AL322">_xlfn.XLOOKUP($C322&amp;$D322&amp;$F322,[1]TEAMS!$C$1:$C$844&amp;[1]TEAMS!$D$1:$D$844&amp;[1]TEAMS!$F$1:$F$844,[1]TEAMS!AP$1:AP$844,"",0)</f>
        <v/>
      </c>
      <c r="AM322" s="8" t="str">
        <f t="shared" si="34"/>
        <v/>
      </c>
      <c r="AN322" s="8" cm="1">
        <f t="array" ref="AN322">IF(OR($AL322="",$Z322=""),0,SUMPRODUCT(--($C$2:$C$528=$C322),--($D$2:$D$528=$D322),$Z$2:$Z$528,$AL$2:$AL$528)/SUMIFS($Z$2:$Z$528,$C$2:$C$528,$C322,$D$2:$D$528,$D322))</f>
        <v>0</v>
      </c>
      <c r="AO322" s="7" cm="1">
        <f t="array" ref="AO322">_xlfn.XLOOKUP($C322&amp;$D322&amp;$F322,[1]TEAMS!$C$1:$C$844&amp;[1]TEAMS!$D$1:$D$844&amp;[1]TEAMS!$F$1:$F$844,[1]TEAMS!AQ$1:AQ$844,0,0)</f>
        <v>26</v>
      </c>
      <c r="AP322" s="7" cm="1">
        <f t="array" ref="AP322">_xlfn.XLOOKUP($C322&amp;$D322&amp;$F322,[1]TEAMS!$C$1:$C$844&amp;[1]TEAMS!$D$1:$D$844&amp;[1]TEAMS!$F$1:$F$844,[1]TEAMS!AS$1:AS$844,0,0)</f>
        <v>31.8</v>
      </c>
      <c r="AQ322" s="10" cm="1">
        <f t="array" ref="AQ322">_xlfn.XLOOKUP($C322&amp;$D322&amp;$F322,[1]TEAMS!$C$1:$C$844&amp;[1]TEAMS!$D$1:$D$844&amp;[1]TEAMS!$F$1:$F$844,[1]TEAMS!AT$1:AT$844,0,0)</f>
        <v>7.5</v>
      </c>
      <c r="AR322" s="10" cm="1">
        <f t="array" ref="AR322">_xlfn.XLOOKUP($C322&amp;$D322&amp;$F322,[1]TEAMS!$C$1:$C$844&amp;[1]TEAMS!$D$1:$D$844&amp;[1]TEAMS!$F$1:$F$844,[1]TEAMS!AU$1:AU$844,0,0)</f>
        <v>2.4</v>
      </c>
      <c r="AS322" s="10" cm="1">
        <f t="array" ref="AS322">_xlfn.XLOOKUP($C322&amp;$D322&amp;$F322,[1]TEAMS!$C$1:$C$844&amp;[1]TEAMS!$D$1:$D$844&amp;[1]TEAMS!$F$1:$F$844,[1]TEAMS!AV$1:AV$844,0,0)</f>
        <v>7.2</v>
      </c>
      <c r="AT322" s="10" cm="1">
        <f t="array" ref="AT322">_xlfn.XLOOKUP($C322&amp;$D322&amp;$F322,[1]TEAMS!$C$1:$C$844&amp;[1]TEAMS!$D$1:$D$844&amp;[1]TEAMS!$F$1:$F$844,[1]TEAMS!AW$1:AW$844,0,0)</f>
        <v>14.7</v>
      </c>
      <c r="AU322" s="10" cm="1">
        <f t="array" ref="AU322">_xlfn.XLOOKUP($C322&amp;$D322&amp;$F322,[1]TEAMS!$C$1:$C$844&amp;[1]TEAMS!$D$1:$D$844&amp;[1]TEAMS!$F$1:$F$844,[1]TEAMS!AX$1:AX$844,0,0)</f>
        <v>0.51020408163265307</v>
      </c>
      <c r="AV322" s="10" cm="1">
        <f t="array" ref="AV322">_xlfn.XLOOKUP($C322&amp;$D322&amp;$F322,[1]TEAMS!$C$1:$C$844&amp;[1]TEAMS!$D$1:$D$844&amp;[1]TEAMS!$F$1:$F$844,[1]TEAMS!AY$1:AY$844,0,0)</f>
        <v>9.6</v>
      </c>
      <c r="AW322" s="7"/>
      <c r="AX322" s="7"/>
      <c r="BB322" s="1" t="s">
        <v>310</v>
      </c>
      <c r="BC322" s="1">
        <v>2004</v>
      </c>
      <c r="BD322" s="1" t="s">
        <v>311</v>
      </c>
      <c r="BE322" s="7" t="s">
        <v>320</v>
      </c>
      <c r="BH322">
        <v>3595800</v>
      </c>
    </row>
    <row r="323" spans="1:60" x14ac:dyDescent="0.2">
      <c r="A323" s="1" t="str">
        <f t="shared" si="35"/>
        <v>2004-DET-Lindsey Hunter</v>
      </c>
      <c r="B323" s="1" t="s">
        <v>310</v>
      </c>
      <c r="C323" s="1">
        <v>2004</v>
      </c>
      <c r="D323" s="1" t="s">
        <v>311</v>
      </c>
      <c r="E323" s="1" t="str">
        <f t="shared" ref="E323:E386" si="37">CONCATENATE($C323&amp;"-"&amp;$D323)</f>
        <v>2004-DET</v>
      </c>
      <c r="F323" s="7" t="s">
        <v>321</v>
      </c>
      <c r="G323" s="7" cm="1">
        <f t="array" ref="G323">_xlfn.XLOOKUP($C323&amp;$D323&amp;$F323,[1]TEAMS!$C$1:$C$844&amp;[1]TEAMS!$D$1:$D$844&amp;[1]TEAMS!$F$1:$F$844,[1]TEAMS!G$1:G$844,"",0)</f>
        <v>10</v>
      </c>
      <c r="H323" s="7" t="str" cm="1">
        <f t="array" ref="H323">_xlfn.XLOOKUP($C323&amp;$D323&amp;$F323,[1]TEAMS!$C$1:$C$844&amp;[1]TEAMS!$D$1:$D$844&amp;[1]TEAMS!$F$1:$F$844,[1]TEAMS!H$1:H$844,"",0)</f>
        <v>SG</v>
      </c>
      <c r="I323" s="8" cm="1">
        <f t="array" ref="I323">_xlfn.XLOOKUP($C323&amp;$D323&amp;$F323,[1]TEAMS!$C$1:$C$844&amp;[1]TEAMS!$D$1:$D$844&amp;[1]TEAMS!$F$1:$F$844,[1]TEAMS!BG$1:BG$844,"",0)</f>
        <v>1.7100000000000002</v>
      </c>
      <c r="J323" s="9">
        <f t="shared" ref="J323:J386" si="38">ROUND($I323,0)</f>
        <v>2</v>
      </c>
      <c r="K323" s="7" cm="1">
        <f t="array" ref="K323">_xlfn.XLOOKUP($C323&amp;$D323&amp;$F323,[1]TEAMS!$C$1:$C$844&amp;[1]TEAMS!$D$1:$D$844&amp;[1]TEAMS!$F$1:$F$844,[1]TEAMS!J$1:J$844,"",0)</f>
        <v>74</v>
      </c>
      <c r="L323" s="7" cm="1">
        <f t="array" ref="L323">_xlfn.XLOOKUP($C323&amp;$D323&amp;$F323,[1]TEAMS!$C$1:$C$844&amp;[1]TEAMS!$D$1:$D$844&amp;[1]TEAMS!$F$1:$F$844,[1]TEAMS!L$1:L$844,"",0)</f>
        <v>170</v>
      </c>
      <c r="M323" s="10" cm="1">
        <f t="array" ref="M323">_xlfn.XLOOKUP($C323&amp;$D323&amp;$F323,[1]TEAMS!$C$1:$C$844&amp;[1]TEAMS!$D$1:$D$844&amp;[1]TEAMS!$F$1:$F$844,[1]TEAMS!N$1:N$844,"",0)</f>
        <v>21.822661574978174</v>
      </c>
      <c r="N323" s="7" cm="1">
        <f t="array" ref="N323">_xlfn.XLOOKUP($C323&amp;$D323&amp;$F323,[1]TEAMS!$C$1:$C$844&amp;[1]TEAMS!$D$1:$D$844&amp;[1]TEAMS!$F$1:$F$844,[1]TEAMS!O$1:O$844,"",0)</f>
        <v>78</v>
      </c>
      <c r="O323" s="11" cm="1">
        <f t="array" ref="O323">_xlfn.XLOOKUP($C323&amp;$D323&amp;$F323,[1]TEAMS!$C$1:$C$844&amp;[1]TEAMS!$D$1:$D$844&amp;[1]TEAMS!$F$1:$F$844,[1]TEAMS!P$1:P$844,"",0)</f>
        <v>1.0540540540540539</v>
      </c>
      <c r="P323" s="10" cm="1">
        <f t="array" ref="P323">_xlfn.XLOOKUP($C323&amp;$D323&amp;$F323,[1]TEAMS!$C$1:$C$844&amp;[1]TEAMS!$D$1:$D$844&amp;[1]TEAMS!$F$1:$F$844,[1]TEAMS!R$1:R$844,"",0)</f>
        <v>33.533333333333331</v>
      </c>
      <c r="Q323" s="7" t="str" cm="1">
        <f t="array" ref="Q323">_xlfn.XLOOKUP($C323&amp;$D323&amp;$F323,[1]TEAMS!$C$1:$C$844&amp;[1]TEAMS!$D$1:$D$844&amp;[1]TEAMS!$F$1:$F$844,[1]TEAMS!S$1:S$844,"",0)</f>
        <v>us</v>
      </c>
      <c r="R323" s="7" t="str" cm="1">
        <f t="array" ref="R323">_xlfn.XLOOKUP($C323&amp;$D323&amp;$F323,[1]TEAMS!$C$1:$C$844&amp;[1]TEAMS!$D$1:$D$844&amp;[1]TEAMS!$F$1:$F$844,[1]TEAMS!T$1:T$844,"",0)</f>
        <v>United States</v>
      </c>
      <c r="S323" s="7" t="str" cm="1">
        <f t="array" ref="S323">_xlfn.XLOOKUP($C323&amp;$D323&amp;$F323,[1]TEAMS!$C$1:$C$844&amp;[1]TEAMS!$D$1:$D$844&amp;[1]TEAMS!$F$1:$F$844,[1]TEAMS!U$1:U$844,"",0)</f>
        <v>North America</v>
      </c>
      <c r="T323" s="7" t="str" cm="1">
        <f t="array" ref="T323">_xlfn.XLOOKUP($C323&amp;$D323&amp;$F323,[1]TEAMS!$C$1:$C$844&amp;[1]TEAMS!$D$1:$D$844&amp;[1]TEAMS!$F$1:$F$844,[1]TEAMS!V$1:V$844,"",0)</f>
        <v>Americas</v>
      </c>
      <c r="U323" s="7" cm="1">
        <f t="array" ref="U323">_xlfn.XLOOKUP($C323&amp;$D323&amp;$F323,[1]TEAMS!$C$1:$C$844&amp;[1]TEAMS!$D$1:$D$844&amp;[1]TEAMS!$F$1:$F$844,[1]TEAMS!W$1:W$844,"",0)</f>
        <v>10</v>
      </c>
      <c r="V323" s="7" t="str" cm="1">
        <f t="array" ref="V323">_xlfn.XLOOKUP($C323&amp;$D323&amp;$F323,[1]TEAMS!$C$1:$C$844&amp;[1]TEAMS!$D$1:$D$844&amp;[1]TEAMS!$F$1:$F$844,[1]TEAMS!Z$1:Z$844,"",0)</f>
        <v>Jackson State University</v>
      </c>
      <c r="W323" s="7" t="str" cm="1">
        <f t="array" ref="W323">_xlfn.XLOOKUP($C323&amp;$D323&amp;$F323,[1]TEAMS!$C$1:$C$844&amp;[1]TEAMS!$D$1:$D$844&amp;[1]TEAMS!$F$1:$F$844,[1]TEAMS!X$1:X$844,"",0)</f>
        <v>OTHER</v>
      </c>
      <c r="X323" s="7" cm="1">
        <f t="array" ref="X323">_xlfn.XLOOKUP($C323&amp;$D323&amp;$F323,[1]TEAMS!$C$1:$C$844&amp;[1]TEAMS!$D$1:$D$844&amp;[1]TEAMS!$F$1:$F$844,[1]TEAMS!AF$1:AF$844,"",0)</f>
        <v>3000000</v>
      </c>
      <c r="Y323" s="8" cm="1">
        <f t="array" ref="Y323">_xlfn.XLOOKUP($C323&amp;$D323&amp;$F323,[1]TEAMS!$C$1:$C$844&amp;[1]TEAMS!$D$1:$D$844&amp;[1]TEAMS!$F$1:$F$844,[1]TEAMS!AG$1:AG$844,"",0)</f>
        <v>5.613474764455792E-2</v>
      </c>
      <c r="Z323" s="7" cm="1">
        <f t="array" ref="Z323">_xlfn.XLOOKUP($C323&amp;$D323&amp;$F323,[1]TEAMS!$C$1:$C$844&amp;[1]TEAMS!$D$1:$D$844&amp;[1]TEAMS!$F$1:$F$844,[1]TEAMS!AJ$1:AJ$844,"",0)</f>
        <v>661</v>
      </c>
      <c r="AA323" s="7" t="str" cm="1">
        <f t="array" ref="AA323">_xlfn.XLOOKUP($C323&amp;$D323&amp;$F323,[1]TEAMS!$C$1:$C$844&amp;[1]TEAMS!$D$1:$D$844&amp;[1]TEAMS!$F$1:$F$844,[1]TEAMS!AR$1:AR$844,"",0)</f>
        <v/>
      </c>
      <c r="AB323" s="8">
        <f t="shared" si="36"/>
        <v>0</v>
      </c>
      <c r="AC323" s="7" cm="1">
        <f t="array" ref="AC323">_xlfn.XLOOKUP($C323&amp;$D323&amp;$F323,[1]TEAMS!$C$1:$C$844&amp;[1]TEAMS!$D$1:$D$844&amp;[1]TEAMS!$F$1:$F$844,[1]TEAMS!AL$1:AL$844,0,0)</f>
        <v>-0.4</v>
      </c>
      <c r="AD323" s="7" cm="1">
        <f t="array" ref="AD323">_xlfn.XLOOKUP($C323&amp;$D323&amp;$F323,[1]TEAMS!$C$1:$C$844&amp;[1]TEAMS!$D$1:$D$844&amp;[1]TEAMS!$F$1:$F$844,[1]TEAMS!AM$1:AM$844,0,0)</f>
        <v>1.3</v>
      </c>
      <c r="AE323" s="7" cm="1">
        <f t="array" ref="AE323">_xlfn.XLOOKUP($C323&amp;$D323&amp;$F323,[1]TEAMS!$C$1:$C$844&amp;[1]TEAMS!$D$1:$D$844&amp;[1]TEAMS!$F$1:$F$844,[1]TEAMS!AN$1:AN$844,0,0)</f>
        <v>0.9</v>
      </c>
      <c r="AF323" s="7"/>
      <c r="AG323" s="8">
        <f t="shared" ref="AG323:AG386" si="39">IFERROR((X323/1000000)/AE323,0)</f>
        <v>3.333333333333333</v>
      </c>
      <c r="AH323" s="8" cm="1">
        <f t="array" ref="AH323">IF(OR($AE323="",$Z323=""),0,SUMPRODUCT(--($C$2:$C$528=$C323),--($D$2:$D$528=$D323),$Z$2:$Z$528,$AE$2:$AE$528)/SUMIFS($Z$2:$Z$528,$C$2:$C$528,$C323,$D$2:$D$528,$D323))</f>
        <v>6.4961425682507574</v>
      </c>
      <c r="AI323" s="7" cm="1">
        <f t="array" ref="AI323">_xlfn.XLOOKUP($C323&amp;$D323&amp;$F323,[1]TEAMS!$C$1:$C$844&amp;[1]TEAMS!$D$1:$D$844&amp;[1]TEAMS!$F$1:$F$844,[1]TEAMS!AO$1:AO$844,"",0)</f>
        <v>0.6</v>
      </c>
      <c r="AJ323" s="8">
        <f t="shared" ref="AJ323:AJ386" si="40">IFERROR((X323/1000000)/AI323,0)</f>
        <v>5</v>
      </c>
      <c r="AK323" s="8" cm="1">
        <f t="array" ref="AK323">IF(OR($AI323="",$Z323=""),0,SUMPRODUCT(--($C$2:$C$528=$C323),--($D$2:$D$528=$D323),$Z$2:$Z$528,$AI$2:$AI$528)/SUMIFS($Z$2:$Z$528,$C$2:$C$528,$C323,$D$2:$D$528,$D323))</f>
        <v>1.1103488372093024</v>
      </c>
      <c r="AL323" s="7" t="str" cm="1">
        <f t="array" ref="AL323">_xlfn.XLOOKUP($C323&amp;$D323&amp;$F323,[1]TEAMS!$C$1:$C$844&amp;[1]TEAMS!$D$1:$D$844&amp;[1]TEAMS!$F$1:$F$844,[1]TEAMS!AP$1:AP$844,"",0)</f>
        <v/>
      </c>
      <c r="AM323" s="8" t="str">
        <f t="shared" ref="AM323:AM386" si="41">IFERROR((X323/1000000)/AL323,"")</f>
        <v/>
      </c>
      <c r="AN323" s="8" cm="1">
        <f t="array" ref="AN323">IF(OR($AL323="",$Z323=""),0,SUMPRODUCT(--($C$2:$C$528=$C323),--($D$2:$D$528=$D323),$Z$2:$Z$528,$AL$2:$AL$528)/SUMIFS($Z$2:$Z$528,$C$2:$C$528,$C323,$D$2:$D$528,$D323))</f>
        <v>0</v>
      </c>
      <c r="AO323" s="7" cm="1">
        <f t="array" ref="AO323">_xlfn.XLOOKUP($C323&amp;$D323&amp;$F323,[1]TEAMS!$C$1:$C$844&amp;[1]TEAMS!$D$1:$D$844&amp;[1]TEAMS!$F$1:$F$844,[1]TEAMS!AQ$1:AQ$844,0,0)</f>
        <v>12.8</v>
      </c>
      <c r="AP323" s="7" cm="1">
        <f t="array" ref="AP323">_xlfn.XLOOKUP($C323&amp;$D323&amp;$F323,[1]TEAMS!$C$1:$C$844&amp;[1]TEAMS!$D$1:$D$844&amp;[1]TEAMS!$F$1:$F$844,[1]TEAMS!AS$1:AS$844,0,0)</f>
        <v>39.900000000000006</v>
      </c>
      <c r="AQ323" s="10" cm="1">
        <f t="array" ref="AQ323">_xlfn.XLOOKUP($C323&amp;$D323&amp;$F323,[1]TEAMS!$C$1:$C$844&amp;[1]TEAMS!$D$1:$D$844&amp;[1]TEAMS!$F$1:$F$844,[1]TEAMS!AT$1:AT$844,0,0)</f>
        <v>20.7</v>
      </c>
      <c r="AR323" s="10" cm="1">
        <f t="array" ref="AR323">_xlfn.XLOOKUP($C323&amp;$D323&amp;$F323,[1]TEAMS!$C$1:$C$844&amp;[1]TEAMS!$D$1:$D$844&amp;[1]TEAMS!$F$1:$F$844,[1]TEAMS!AU$1:AU$844,0,0)</f>
        <v>3.2</v>
      </c>
      <c r="AS323" s="10" cm="1">
        <f t="array" ref="AS323">_xlfn.XLOOKUP($C323&amp;$D323&amp;$F323,[1]TEAMS!$C$1:$C$844&amp;[1]TEAMS!$D$1:$D$844&amp;[1]TEAMS!$F$1:$F$844,[1]TEAMS!AV$1:AV$844,0,0)</f>
        <v>0.7</v>
      </c>
      <c r="AT323" s="10" cm="1">
        <f t="array" ref="AT323">_xlfn.XLOOKUP($C323&amp;$D323&amp;$F323,[1]TEAMS!$C$1:$C$844&amp;[1]TEAMS!$D$1:$D$844&amp;[1]TEAMS!$F$1:$F$844,[1]TEAMS!AW$1:AW$844,0,0)</f>
        <v>18.8</v>
      </c>
      <c r="AU323" s="10" cm="1">
        <f t="array" ref="AU323">_xlfn.XLOOKUP($C323&amp;$D323&amp;$F323,[1]TEAMS!$C$1:$C$844&amp;[1]TEAMS!$D$1:$D$844&amp;[1]TEAMS!$F$1:$F$844,[1]TEAMS!AX$1:AX$844,0,0)</f>
        <v>1.1010638297872339</v>
      </c>
      <c r="AV323" s="10" cm="1">
        <f t="array" ref="AV323">_xlfn.XLOOKUP($C323&amp;$D323&amp;$F323,[1]TEAMS!$C$1:$C$844&amp;[1]TEAMS!$D$1:$D$844&amp;[1]TEAMS!$F$1:$F$844,[1]TEAMS!AY$1:AY$844,0,0)</f>
        <v>3.9000000000000004</v>
      </c>
      <c r="AW323" s="7"/>
      <c r="AX323" s="7"/>
      <c r="BB323" s="1" t="s">
        <v>310</v>
      </c>
      <c r="BC323" s="1">
        <v>2004</v>
      </c>
      <c r="BD323" s="1" t="s">
        <v>311</v>
      </c>
      <c r="BE323" s="7" t="s">
        <v>321</v>
      </c>
      <c r="BH323">
        <v>3000000</v>
      </c>
    </row>
    <row r="324" spans="1:60" x14ac:dyDescent="0.2">
      <c r="A324" s="1" t="str">
        <f t="shared" si="35"/>
        <v>2004-DET-Hubert Davis</v>
      </c>
      <c r="B324" s="1" t="s">
        <v>310</v>
      </c>
      <c r="C324" s="1">
        <v>2004</v>
      </c>
      <c r="D324" s="1" t="s">
        <v>311</v>
      </c>
      <c r="E324" s="1" t="str">
        <f t="shared" si="37"/>
        <v>2004-DET</v>
      </c>
      <c r="F324" s="7" t="s">
        <v>322</v>
      </c>
      <c r="G324" s="7" cm="1">
        <f t="array" ref="G324">_xlfn.XLOOKUP($C324&amp;$D324&amp;$F324,[1]TEAMS!$C$1:$C$844&amp;[1]TEAMS!$D$1:$D$844&amp;[1]TEAMS!$F$1:$F$844,[1]TEAMS!G$1:G$844,"",0)</f>
        <v>44</v>
      </c>
      <c r="H324" s="7" t="str" cm="1">
        <f t="array" ref="H324">_xlfn.XLOOKUP($C324&amp;$D324&amp;$F324,[1]TEAMS!$C$1:$C$844&amp;[1]TEAMS!$D$1:$D$844&amp;[1]TEAMS!$F$1:$F$844,[1]TEAMS!H$1:H$844,"",0)</f>
        <v>SG</v>
      </c>
      <c r="I324" s="8" cm="1">
        <f t="array" ref="I324">_xlfn.XLOOKUP($C324&amp;$D324&amp;$F324,[1]TEAMS!$C$1:$C$844&amp;[1]TEAMS!$D$1:$D$844&amp;[1]TEAMS!$F$1:$F$844,[1]TEAMS!BG$1:BG$844,"",0)</f>
        <v>1.33</v>
      </c>
      <c r="J324" s="9">
        <f t="shared" si="38"/>
        <v>1</v>
      </c>
      <c r="K324" s="7" cm="1">
        <f t="array" ref="K324">_xlfn.XLOOKUP($C324&amp;$D324&amp;$F324,[1]TEAMS!$C$1:$C$844&amp;[1]TEAMS!$D$1:$D$844&amp;[1]TEAMS!$F$1:$F$844,[1]TEAMS!J$1:J$844,"",0)</f>
        <v>77</v>
      </c>
      <c r="L324" s="7" cm="1">
        <f t="array" ref="L324">_xlfn.XLOOKUP($C324&amp;$D324&amp;$F324,[1]TEAMS!$C$1:$C$844&amp;[1]TEAMS!$D$1:$D$844&amp;[1]TEAMS!$F$1:$F$844,[1]TEAMS!L$1:L$844,"",0)</f>
        <v>183</v>
      </c>
      <c r="M324" s="10" cm="1">
        <f t="array" ref="M324">_xlfn.XLOOKUP($C324&amp;$D324&amp;$F324,[1]TEAMS!$C$1:$C$844&amp;[1]TEAMS!$D$1:$D$844&amp;[1]TEAMS!$F$1:$F$844,[1]TEAMS!N$1:N$844,"",0)</f>
        <v>21.69660963120279</v>
      </c>
      <c r="N324" s="7" cm="1">
        <f t="array" ref="N324">_xlfn.XLOOKUP($C324&amp;$D324&amp;$F324,[1]TEAMS!$C$1:$C$844&amp;[1]TEAMS!$D$1:$D$844&amp;[1]TEAMS!$F$1:$F$844,[1]TEAMS!O$1:O$844,"",0)</f>
        <v>79</v>
      </c>
      <c r="O324" s="11" cm="1">
        <f t="array" ref="O324">_xlfn.XLOOKUP($C324&amp;$D324&amp;$F324,[1]TEAMS!$C$1:$C$844&amp;[1]TEAMS!$D$1:$D$844&amp;[1]TEAMS!$F$1:$F$844,[1]TEAMS!P$1:P$844,"",0)</f>
        <v>1.025974025974026</v>
      </c>
      <c r="P324" s="10" cm="1">
        <f t="array" ref="P324">_xlfn.XLOOKUP($C324&amp;$D324&amp;$F324,[1]TEAMS!$C$1:$C$844&amp;[1]TEAMS!$D$1:$D$844&amp;[1]TEAMS!$F$1:$F$844,[1]TEAMS!R$1:R$844,"",0)</f>
        <v>34.077777777777776</v>
      </c>
      <c r="Q324" s="7" t="str" cm="1">
        <f t="array" ref="Q324">_xlfn.XLOOKUP($C324&amp;$D324&amp;$F324,[1]TEAMS!$C$1:$C$844&amp;[1]TEAMS!$D$1:$D$844&amp;[1]TEAMS!$F$1:$F$844,[1]TEAMS!S$1:S$844,"",0)</f>
        <v>us</v>
      </c>
      <c r="R324" s="7" t="str" cm="1">
        <f t="array" ref="R324">_xlfn.XLOOKUP($C324&amp;$D324&amp;$F324,[1]TEAMS!$C$1:$C$844&amp;[1]TEAMS!$D$1:$D$844&amp;[1]TEAMS!$F$1:$F$844,[1]TEAMS!T$1:T$844,"",0)</f>
        <v>United States</v>
      </c>
      <c r="S324" s="7" t="str" cm="1">
        <f t="array" ref="S324">_xlfn.XLOOKUP($C324&amp;$D324&amp;$F324,[1]TEAMS!$C$1:$C$844&amp;[1]TEAMS!$D$1:$D$844&amp;[1]TEAMS!$F$1:$F$844,[1]TEAMS!U$1:U$844,"",0)</f>
        <v>North America</v>
      </c>
      <c r="T324" s="7" t="str" cm="1">
        <f t="array" ref="T324">_xlfn.XLOOKUP($C324&amp;$D324&amp;$F324,[1]TEAMS!$C$1:$C$844&amp;[1]TEAMS!$D$1:$D$844&amp;[1]TEAMS!$F$1:$F$844,[1]TEAMS!V$1:V$844,"",0)</f>
        <v>Americas</v>
      </c>
      <c r="U324" s="7" cm="1">
        <f t="array" ref="U324">_xlfn.XLOOKUP($C324&amp;$D324&amp;$F324,[1]TEAMS!$C$1:$C$844&amp;[1]TEAMS!$D$1:$D$844&amp;[1]TEAMS!$F$1:$F$844,[1]TEAMS!W$1:W$844,"",0)</f>
        <v>11</v>
      </c>
      <c r="V324" s="7" t="str" cm="1">
        <f t="array" ref="V324">_xlfn.XLOOKUP($C324&amp;$D324&amp;$F324,[1]TEAMS!$C$1:$C$844&amp;[1]TEAMS!$D$1:$D$844&amp;[1]TEAMS!$F$1:$F$844,[1]TEAMS!Z$1:Z$844,"",0)</f>
        <v>UNC</v>
      </c>
      <c r="W324" s="7" t="str" cm="1">
        <f t="array" ref="W324">_xlfn.XLOOKUP($C324&amp;$D324&amp;$F324,[1]TEAMS!$C$1:$C$844&amp;[1]TEAMS!$D$1:$D$844&amp;[1]TEAMS!$F$1:$F$844,[1]TEAMS!X$1:X$844,"",0)</f>
        <v>ACC</v>
      </c>
      <c r="X324" s="7" cm="1">
        <f t="array" ref="X324">_xlfn.XLOOKUP($C324&amp;$D324&amp;$F324,[1]TEAMS!$C$1:$C$844&amp;[1]TEAMS!$D$1:$D$844&amp;[1]TEAMS!$F$1:$F$844,[1]TEAMS!AF$1:AF$844,"",0)</f>
        <v>2956250</v>
      </c>
      <c r="Y324" s="8" cm="1">
        <f t="array" ref="Y324">_xlfn.XLOOKUP($C324&amp;$D324&amp;$F324,[1]TEAMS!$C$1:$C$844&amp;[1]TEAMS!$D$1:$D$844&amp;[1]TEAMS!$F$1:$F$844,[1]TEAMS!AG$1:AG$844,"",0)</f>
        <v>5.5316115908074788E-2</v>
      </c>
      <c r="Z324" s="7" cm="1">
        <f t="array" ref="Z324">_xlfn.XLOOKUP($C324&amp;$D324&amp;$F324,[1]TEAMS!$C$1:$C$844&amp;[1]TEAMS!$D$1:$D$844&amp;[1]TEAMS!$F$1:$F$844,[1]TEAMS!AJ$1:AJ$844,"",0)</f>
        <v>23</v>
      </c>
      <c r="AA324" s="7" cm="1">
        <f t="array" ref="AA324">_xlfn.XLOOKUP($C324&amp;$D324&amp;$F324,[1]TEAMS!$C$1:$C$844&amp;[1]TEAMS!$D$1:$D$844&amp;[1]TEAMS!$F$1:$F$844,[1]TEAMS!AR$1:AR$844,"",0)</f>
        <v>18.600000000000001</v>
      </c>
      <c r="AB324" s="8">
        <f t="shared" si="36"/>
        <v>2.1627906976744188E-2</v>
      </c>
      <c r="AC324" s="7" cm="1">
        <f t="array" ref="AC324">_xlfn.XLOOKUP($C324&amp;$D324&amp;$F324,[1]TEAMS!$C$1:$C$844&amp;[1]TEAMS!$D$1:$D$844&amp;[1]TEAMS!$F$1:$F$844,[1]TEAMS!AL$1:AL$844,0,0)</f>
        <v>-0.1</v>
      </c>
      <c r="AD324" s="7" cm="1">
        <f t="array" ref="AD324">_xlfn.XLOOKUP($C324&amp;$D324&amp;$F324,[1]TEAMS!$C$1:$C$844&amp;[1]TEAMS!$D$1:$D$844&amp;[1]TEAMS!$F$1:$F$844,[1]TEAMS!AM$1:AM$844,0,0)</f>
        <v>0</v>
      </c>
      <c r="AE324" s="7" cm="1">
        <f t="array" ref="AE324">_xlfn.XLOOKUP($C324&amp;$D324&amp;$F324,[1]TEAMS!$C$1:$C$844&amp;[1]TEAMS!$D$1:$D$844&amp;[1]TEAMS!$F$1:$F$844,[1]TEAMS!AN$1:AN$844,0,0)</f>
        <v>-0.1</v>
      </c>
      <c r="AF324" s="7"/>
      <c r="AG324" s="8">
        <f t="shared" si="39"/>
        <v>-29.562499999999996</v>
      </c>
      <c r="AH324" s="8" cm="1">
        <f t="array" ref="AH324">IF(OR($AE324="",$Z324=""),0,SUMPRODUCT(--($C$2:$C$528=$C324),--($D$2:$D$528=$D324),$Z$2:$Z$528,$AE$2:$AE$528)/SUMIFS($Z$2:$Z$528,$C$2:$C$528,$C324,$D$2:$D$528,$D324))</f>
        <v>6.4961425682507574</v>
      </c>
      <c r="AI324" s="7" cm="1">
        <f t="array" ref="AI324">_xlfn.XLOOKUP($C324&amp;$D324&amp;$F324,[1]TEAMS!$C$1:$C$844&amp;[1]TEAMS!$D$1:$D$844&amp;[1]TEAMS!$F$1:$F$844,[1]TEAMS!AO$1:AO$844,"",0)</f>
        <v>-9.1999999999999993</v>
      </c>
      <c r="AJ324" s="8">
        <f t="shared" si="40"/>
        <v>-0.32133152173913043</v>
      </c>
      <c r="AK324" s="8" cm="1">
        <f t="array" ref="AK324">IF(OR($AI324="",$Z324=""),0,SUMPRODUCT(--($C$2:$C$528=$C324),--($D$2:$D$528=$D324),$Z$2:$Z$528,$AI$2:$AI$528)/SUMIFS($Z$2:$Z$528,$C$2:$C$528,$C324,$D$2:$D$528,$D324))</f>
        <v>1.1103488372093024</v>
      </c>
      <c r="AL324" s="7" t="str" cm="1">
        <f t="array" ref="AL324">_xlfn.XLOOKUP($C324&amp;$D324&amp;$F324,[1]TEAMS!$C$1:$C$844&amp;[1]TEAMS!$D$1:$D$844&amp;[1]TEAMS!$F$1:$F$844,[1]TEAMS!AP$1:AP$844,"",0)</f>
        <v/>
      </c>
      <c r="AM324" s="8" t="str">
        <f t="shared" si="41"/>
        <v/>
      </c>
      <c r="AN324" s="8" cm="1">
        <f t="array" ref="AN324">IF(OR($AL324="",$Z324=""),0,SUMPRODUCT(--($C$2:$C$528=$C324),--($D$2:$D$528=$D324),$Z$2:$Z$528,$AL$2:$AL$528)/SUMIFS($Z$2:$Z$528,$C$2:$C$528,$C324,$D$2:$D$528,$D324))</f>
        <v>0</v>
      </c>
      <c r="AO324" s="7" cm="1">
        <f t="array" ref="AO324">_xlfn.XLOOKUP($C324&amp;$D324&amp;$F324,[1]TEAMS!$C$1:$C$844&amp;[1]TEAMS!$D$1:$D$844&amp;[1]TEAMS!$F$1:$F$844,[1]TEAMS!AQ$1:AQ$844,0,0)</f>
        <v>6.1</v>
      </c>
      <c r="AP324" s="7" cm="1">
        <f t="array" ref="AP324">_xlfn.XLOOKUP($C324&amp;$D324&amp;$F324,[1]TEAMS!$C$1:$C$844&amp;[1]TEAMS!$D$1:$D$844&amp;[1]TEAMS!$F$1:$F$844,[1]TEAMS!AS$1:AS$844,0,0)</f>
        <v>0</v>
      </c>
      <c r="AQ324" s="10" cm="1">
        <f t="array" ref="AQ324">_xlfn.XLOOKUP($C324&amp;$D324&amp;$F324,[1]TEAMS!$C$1:$C$844&amp;[1]TEAMS!$D$1:$D$844&amp;[1]TEAMS!$F$1:$F$844,[1]TEAMS!AT$1:AT$844,0,0)</f>
        <v>6.3</v>
      </c>
      <c r="AR324" s="10" cm="1">
        <f t="array" ref="AR324">_xlfn.XLOOKUP($C324&amp;$D324&amp;$F324,[1]TEAMS!$C$1:$C$844&amp;[1]TEAMS!$D$1:$D$844&amp;[1]TEAMS!$F$1:$F$844,[1]TEAMS!AU$1:AU$844,0,0)</f>
        <v>0</v>
      </c>
      <c r="AS324" s="10" cm="1">
        <f t="array" ref="AS324">_xlfn.XLOOKUP($C324&amp;$D324&amp;$F324,[1]TEAMS!$C$1:$C$844&amp;[1]TEAMS!$D$1:$D$844&amp;[1]TEAMS!$F$1:$F$844,[1]TEAMS!AV$1:AV$844,0,0)</f>
        <v>0</v>
      </c>
      <c r="AT324" s="10" cm="1">
        <f t="array" ref="AT324">_xlfn.XLOOKUP($C324&amp;$D324&amp;$F324,[1]TEAMS!$C$1:$C$844&amp;[1]TEAMS!$D$1:$D$844&amp;[1]TEAMS!$F$1:$F$844,[1]TEAMS!AW$1:AW$844,0,0)</f>
        <v>33.299999999999997</v>
      </c>
      <c r="AU324" s="10" cm="1">
        <f t="array" ref="AU324">_xlfn.XLOOKUP($C324&amp;$D324&amp;$F324,[1]TEAMS!$C$1:$C$844&amp;[1]TEAMS!$D$1:$D$844&amp;[1]TEAMS!$F$1:$F$844,[1]TEAMS!AX$1:AX$844,0,0)</f>
        <v>0.1891891891891892</v>
      </c>
      <c r="AV324" s="10" cm="1">
        <f t="array" ref="AV324">_xlfn.XLOOKUP($C324&amp;$D324&amp;$F324,[1]TEAMS!$C$1:$C$844&amp;[1]TEAMS!$D$1:$D$844&amp;[1]TEAMS!$F$1:$F$844,[1]TEAMS!AY$1:AY$844,0,0)</f>
        <v>0</v>
      </c>
      <c r="AW324" s="7"/>
      <c r="AX324" s="7"/>
      <c r="BB324" s="1" t="s">
        <v>310</v>
      </c>
      <c r="BC324" s="1">
        <v>2004</v>
      </c>
      <c r="BD324" s="1" t="s">
        <v>311</v>
      </c>
      <c r="BE324" s="7" t="s">
        <v>322</v>
      </c>
      <c r="BH324">
        <v>2956250</v>
      </c>
    </row>
    <row r="325" spans="1:60" x14ac:dyDescent="0.2">
      <c r="A325" s="1" t="str">
        <f t="shared" si="35"/>
        <v>2004-DET-Mehmet Okur</v>
      </c>
      <c r="B325" s="1" t="s">
        <v>310</v>
      </c>
      <c r="C325" s="1">
        <v>2004</v>
      </c>
      <c r="D325" s="1" t="s">
        <v>311</v>
      </c>
      <c r="E325" s="1" t="str">
        <f t="shared" si="37"/>
        <v>2004-DET</v>
      </c>
      <c r="F325" s="7" t="s">
        <v>323</v>
      </c>
      <c r="G325" s="7" cm="1">
        <f t="array" ref="G325">_xlfn.XLOOKUP($C325&amp;$D325&amp;$F325,[1]TEAMS!$C$1:$C$844&amp;[1]TEAMS!$D$1:$D$844&amp;[1]TEAMS!$F$1:$F$844,[1]TEAMS!G$1:G$844,"",0)</f>
        <v>13</v>
      </c>
      <c r="H325" s="7" t="str" cm="1">
        <f t="array" ref="H325">_xlfn.XLOOKUP($C325&amp;$D325&amp;$F325,[1]TEAMS!$C$1:$C$844&amp;[1]TEAMS!$D$1:$D$844&amp;[1]TEAMS!$F$1:$F$844,[1]TEAMS!H$1:H$844,"",0)</f>
        <v>PF</v>
      </c>
      <c r="I325" s="8" cm="1">
        <f t="array" ref="I325">_xlfn.XLOOKUP($C325&amp;$D325&amp;$F325,[1]TEAMS!$C$1:$C$844&amp;[1]TEAMS!$D$1:$D$844&amp;[1]TEAMS!$F$1:$F$844,[1]TEAMS!BG$1:BG$844,"",0)</f>
        <v>4.21</v>
      </c>
      <c r="J325" s="9">
        <f t="shared" si="38"/>
        <v>4</v>
      </c>
      <c r="K325" s="7" cm="1">
        <f t="array" ref="K325">_xlfn.XLOOKUP($C325&amp;$D325&amp;$F325,[1]TEAMS!$C$1:$C$844&amp;[1]TEAMS!$D$1:$D$844&amp;[1]TEAMS!$F$1:$F$844,[1]TEAMS!J$1:J$844,"",0)</f>
        <v>83</v>
      </c>
      <c r="L325" s="7" cm="1">
        <f t="array" ref="L325">_xlfn.XLOOKUP($C325&amp;$D325&amp;$F325,[1]TEAMS!$C$1:$C$844&amp;[1]TEAMS!$D$1:$D$844&amp;[1]TEAMS!$F$1:$F$844,[1]TEAMS!L$1:L$844,"",0)</f>
        <v>249</v>
      </c>
      <c r="M325" s="10" cm="1">
        <f t="array" ref="M325">_xlfn.XLOOKUP($C325&amp;$D325&amp;$F325,[1]TEAMS!$C$1:$C$844&amp;[1]TEAMS!$D$1:$D$844&amp;[1]TEAMS!$F$1:$F$844,[1]TEAMS!N$1:N$844,"",0)</f>
        <v>25.407702647323983</v>
      </c>
      <c r="N325" s="7" cm="1">
        <f t="array" ref="N325">_xlfn.XLOOKUP($C325&amp;$D325&amp;$F325,[1]TEAMS!$C$1:$C$844&amp;[1]TEAMS!$D$1:$D$844&amp;[1]TEAMS!$F$1:$F$844,[1]TEAMS!O$1:O$844,"",0)</f>
        <v>86</v>
      </c>
      <c r="O325" s="11" cm="1">
        <f t="array" ref="O325">_xlfn.XLOOKUP($C325&amp;$D325&amp;$F325,[1]TEAMS!$C$1:$C$844&amp;[1]TEAMS!$D$1:$D$844&amp;[1]TEAMS!$F$1:$F$844,[1]TEAMS!P$1:P$844,"",0)</f>
        <v>1.036144578313253</v>
      </c>
      <c r="P325" s="10" cm="1">
        <f t="array" ref="P325">_xlfn.XLOOKUP($C325&amp;$D325&amp;$F325,[1]TEAMS!$C$1:$C$844&amp;[1]TEAMS!$D$1:$D$844&amp;[1]TEAMS!$F$1:$F$844,[1]TEAMS!R$1:R$844,"",0)</f>
        <v>25.052777777777777</v>
      </c>
      <c r="Q325" s="7" t="str" cm="1">
        <f t="array" ref="Q325">_xlfn.XLOOKUP($C325&amp;$D325&amp;$F325,[1]TEAMS!$C$1:$C$844&amp;[1]TEAMS!$D$1:$D$844&amp;[1]TEAMS!$F$1:$F$844,[1]TEAMS!S$1:S$844,"",0)</f>
        <v>tr</v>
      </c>
      <c r="R325" s="7" t="str" cm="1">
        <f t="array" ref="R325">_xlfn.XLOOKUP($C325&amp;$D325&amp;$F325,[1]TEAMS!$C$1:$C$844&amp;[1]TEAMS!$D$1:$D$844&amp;[1]TEAMS!$F$1:$F$844,[1]TEAMS!T$1:T$844,"",0)</f>
        <v>Turkey</v>
      </c>
      <c r="S325" s="7" t="str" cm="1">
        <f t="array" ref="S325">_xlfn.XLOOKUP($C325&amp;$D325&amp;$F325,[1]TEAMS!$C$1:$C$844&amp;[1]TEAMS!$D$1:$D$844&amp;[1]TEAMS!$F$1:$F$844,[1]TEAMS!U$1:U$844,"",0)</f>
        <v>Asia + Europe</v>
      </c>
      <c r="T325" s="7" t="str" cm="1">
        <f t="array" ref="T325">_xlfn.XLOOKUP($C325&amp;$D325&amp;$F325,[1]TEAMS!$C$1:$C$844&amp;[1]TEAMS!$D$1:$D$844&amp;[1]TEAMS!$F$1:$F$844,[1]TEAMS!V$1:V$844,"",0)</f>
        <v>Eurasia</v>
      </c>
      <c r="U325" s="7" cm="1">
        <f t="array" ref="U325">_xlfn.XLOOKUP($C325&amp;$D325&amp;$F325,[1]TEAMS!$C$1:$C$844&amp;[1]TEAMS!$D$1:$D$844&amp;[1]TEAMS!$F$1:$F$844,[1]TEAMS!W$1:W$844,"",0)</f>
        <v>1</v>
      </c>
      <c r="V325" s="7" t="str" cm="1">
        <f t="array" ref="V325">_xlfn.XLOOKUP($C325&amp;$D325&amp;$F325,[1]TEAMS!$C$1:$C$844&amp;[1]TEAMS!$D$1:$D$844&amp;[1]TEAMS!$F$1:$F$844,[1]TEAMS!Z$1:Z$844,"",0)</f>
        <v>INTERNATIONAL</v>
      </c>
      <c r="W325" s="7" t="str" cm="1">
        <f t="array" ref="W325">_xlfn.XLOOKUP($C325&amp;$D325&amp;$F325,[1]TEAMS!$C$1:$C$844&amp;[1]TEAMS!$D$1:$D$844&amp;[1]TEAMS!$F$1:$F$844,[1]TEAMS!X$1:X$844,"",0)</f>
        <v>INT'L</v>
      </c>
      <c r="X325" s="7" cm="1">
        <f t="array" ref="X325">_xlfn.XLOOKUP($C325&amp;$D325&amp;$F325,[1]TEAMS!$C$1:$C$844&amp;[1]TEAMS!$D$1:$D$844&amp;[1]TEAMS!$F$1:$F$844,[1]TEAMS!AF$1:AF$844,"",0)</f>
        <v>1100000</v>
      </c>
      <c r="Y325" s="8" cm="1">
        <f t="array" ref="Y325">_xlfn.XLOOKUP($C325&amp;$D325&amp;$F325,[1]TEAMS!$C$1:$C$844&amp;[1]TEAMS!$D$1:$D$844&amp;[1]TEAMS!$F$1:$F$844,[1]TEAMS!AG$1:AG$844,"",0)</f>
        <v>2.0582740803004571E-2</v>
      </c>
      <c r="Z325" s="7" cm="1">
        <f t="array" ref="Z325">_xlfn.XLOOKUP($C325&amp;$D325&amp;$F325,[1]TEAMS!$C$1:$C$844&amp;[1]TEAMS!$D$1:$D$844&amp;[1]TEAMS!$F$1:$F$844,[1]TEAMS!AJ$1:AJ$844,"",0)</f>
        <v>1580</v>
      </c>
      <c r="AA325" s="7" t="str" cm="1">
        <f t="array" ref="AA325">_xlfn.XLOOKUP($C325&amp;$D325&amp;$F325,[1]TEAMS!$C$1:$C$844&amp;[1]TEAMS!$D$1:$D$844&amp;[1]TEAMS!$F$1:$F$844,[1]TEAMS!AR$1:AR$844,"",0)</f>
        <v/>
      </c>
      <c r="AB325" s="8">
        <f t="shared" si="36"/>
        <v>0</v>
      </c>
      <c r="AC325" s="7" cm="1">
        <f t="array" ref="AC325">_xlfn.XLOOKUP($C325&amp;$D325&amp;$F325,[1]TEAMS!$C$1:$C$844&amp;[1]TEAMS!$D$1:$D$844&amp;[1]TEAMS!$F$1:$F$844,[1]TEAMS!AL$1:AL$844,0,0)</f>
        <v>2.6</v>
      </c>
      <c r="AD325" s="7" cm="1">
        <f t="array" ref="AD325">_xlfn.XLOOKUP($C325&amp;$D325&amp;$F325,[1]TEAMS!$C$1:$C$844&amp;[1]TEAMS!$D$1:$D$844&amp;[1]TEAMS!$F$1:$F$844,[1]TEAMS!AM$1:AM$844,0,0)</f>
        <v>3.3</v>
      </c>
      <c r="AE325" s="7" cm="1">
        <f t="array" ref="AE325">_xlfn.XLOOKUP($C325&amp;$D325&amp;$F325,[1]TEAMS!$C$1:$C$844&amp;[1]TEAMS!$D$1:$D$844&amp;[1]TEAMS!$F$1:$F$844,[1]TEAMS!AN$1:AN$844,0,0)</f>
        <v>5.9</v>
      </c>
      <c r="AF325" s="7"/>
      <c r="AG325" s="8">
        <f t="shared" si="39"/>
        <v>0.1864406779661017</v>
      </c>
      <c r="AH325" s="8" cm="1">
        <f t="array" ref="AH325">IF(OR($AE325="",$Z325=""),0,SUMPRODUCT(--($C$2:$C$528=$C325),--($D$2:$D$528=$D325),$Z$2:$Z$528,$AE$2:$AE$528)/SUMIFS($Z$2:$Z$528,$C$2:$C$528,$C325,$D$2:$D$528,$D325))</f>
        <v>6.4961425682507574</v>
      </c>
      <c r="AI325" s="7" cm="1">
        <f t="array" ref="AI325">_xlfn.XLOOKUP($C325&amp;$D325&amp;$F325,[1]TEAMS!$C$1:$C$844&amp;[1]TEAMS!$D$1:$D$844&amp;[1]TEAMS!$F$1:$F$844,[1]TEAMS!AO$1:AO$844,"",0)</f>
        <v>1.4</v>
      </c>
      <c r="AJ325" s="8">
        <f t="shared" si="40"/>
        <v>0.78571428571428581</v>
      </c>
      <c r="AK325" s="8" cm="1">
        <f t="array" ref="AK325">IF(OR($AI325="",$Z325=""),0,SUMPRODUCT(--($C$2:$C$528=$C325),--($D$2:$D$528=$D325),$Z$2:$Z$528,$AI$2:$AI$528)/SUMIFS($Z$2:$Z$528,$C$2:$C$528,$C325,$D$2:$D$528,$D325))</f>
        <v>1.1103488372093024</v>
      </c>
      <c r="AL325" s="7" t="str" cm="1">
        <f t="array" ref="AL325">_xlfn.XLOOKUP($C325&amp;$D325&amp;$F325,[1]TEAMS!$C$1:$C$844&amp;[1]TEAMS!$D$1:$D$844&amp;[1]TEAMS!$F$1:$F$844,[1]TEAMS!AP$1:AP$844,"",0)</f>
        <v/>
      </c>
      <c r="AM325" s="8" t="str">
        <f t="shared" si="41"/>
        <v/>
      </c>
      <c r="AN325" s="8" cm="1">
        <f t="array" ref="AN325">IF(OR($AL325="",$Z325=""),0,SUMPRODUCT(--($C$2:$C$528=$C325),--($D$2:$D$528=$D325),$Z$2:$Z$528,$AL$2:$AL$528)/SUMIFS($Z$2:$Z$528,$C$2:$C$528,$C325,$D$2:$D$528,$D325))</f>
        <v>0</v>
      </c>
      <c r="AO325" s="7" cm="1">
        <f t="array" ref="AO325">_xlfn.XLOOKUP($C325&amp;$D325&amp;$F325,[1]TEAMS!$C$1:$C$844&amp;[1]TEAMS!$D$1:$D$844&amp;[1]TEAMS!$F$1:$F$844,[1]TEAMS!AQ$1:AQ$844,0,0)</f>
        <v>21.7</v>
      </c>
      <c r="AP325" s="7" cm="1">
        <f t="array" ref="AP325">_xlfn.XLOOKUP($C325&amp;$D325&amp;$F325,[1]TEAMS!$C$1:$C$844&amp;[1]TEAMS!$D$1:$D$844&amp;[1]TEAMS!$F$1:$F$844,[1]TEAMS!AS$1:AS$844,0,0)</f>
        <v>53.800000000000004</v>
      </c>
      <c r="AQ325" s="10" cm="1">
        <f t="array" ref="AQ325">_xlfn.XLOOKUP($C325&amp;$D325&amp;$F325,[1]TEAMS!$C$1:$C$844&amp;[1]TEAMS!$D$1:$D$844&amp;[1]TEAMS!$F$1:$F$844,[1]TEAMS!AT$1:AT$844,0,0)</f>
        <v>8.1999999999999993</v>
      </c>
      <c r="AR325" s="10" cm="1">
        <f t="array" ref="AR325">_xlfn.XLOOKUP($C325&amp;$D325&amp;$F325,[1]TEAMS!$C$1:$C$844&amp;[1]TEAMS!$D$1:$D$844&amp;[1]TEAMS!$F$1:$F$844,[1]TEAMS!AU$1:AU$844,0,0)</f>
        <v>1.2</v>
      </c>
      <c r="AS325" s="10" cm="1">
        <f t="array" ref="AS325">_xlfn.XLOOKUP($C325&amp;$D325&amp;$F325,[1]TEAMS!$C$1:$C$844&amp;[1]TEAMS!$D$1:$D$844&amp;[1]TEAMS!$F$1:$F$844,[1]TEAMS!AV$1:AV$844,0,0)</f>
        <v>3</v>
      </c>
      <c r="AT325" s="10" cm="1">
        <f t="array" ref="AT325">_xlfn.XLOOKUP($C325&amp;$D325&amp;$F325,[1]TEAMS!$C$1:$C$844&amp;[1]TEAMS!$D$1:$D$844&amp;[1]TEAMS!$F$1:$F$844,[1]TEAMS!AW$1:AW$844,0,0)</f>
        <v>13.7</v>
      </c>
      <c r="AU325" s="10" cm="1">
        <f t="array" ref="AU325">_xlfn.XLOOKUP($C325&amp;$D325&amp;$F325,[1]TEAMS!$C$1:$C$844&amp;[1]TEAMS!$D$1:$D$844&amp;[1]TEAMS!$F$1:$F$844,[1]TEAMS!AX$1:AX$844,0,0)</f>
        <v>0.5985401459854014</v>
      </c>
      <c r="AV325" s="10" cm="1">
        <f t="array" ref="AV325">_xlfn.XLOOKUP($C325&amp;$D325&amp;$F325,[1]TEAMS!$C$1:$C$844&amp;[1]TEAMS!$D$1:$D$844&amp;[1]TEAMS!$F$1:$F$844,[1]TEAMS!AY$1:AY$844,0,0)</f>
        <v>4.2</v>
      </c>
      <c r="AW325" s="7"/>
      <c r="AX325" s="7"/>
      <c r="BB325" s="1" t="s">
        <v>310</v>
      </c>
      <c r="BC325" s="1">
        <v>2004</v>
      </c>
      <c r="BD325" s="1" t="s">
        <v>311</v>
      </c>
      <c r="BE325" s="7" t="s">
        <v>323</v>
      </c>
      <c r="BH325">
        <v>1100000</v>
      </c>
    </row>
    <row r="326" spans="1:60" x14ac:dyDescent="0.2">
      <c r="A326" s="1" t="str">
        <f t="shared" si="35"/>
        <v>2004-DET-Tayshaun Prince</v>
      </c>
      <c r="B326" s="1" t="s">
        <v>310</v>
      </c>
      <c r="C326" s="1">
        <v>2004</v>
      </c>
      <c r="D326" s="1" t="s">
        <v>311</v>
      </c>
      <c r="E326" s="1" t="str">
        <f t="shared" si="37"/>
        <v>2004-DET</v>
      </c>
      <c r="F326" s="7" t="s">
        <v>324</v>
      </c>
      <c r="G326" s="7" cm="1">
        <f t="array" ref="G326">_xlfn.XLOOKUP($C326&amp;$D326&amp;$F326,[1]TEAMS!$C$1:$C$844&amp;[1]TEAMS!$D$1:$D$844&amp;[1]TEAMS!$F$1:$F$844,[1]TEAMS!G$1:G$844,"",0)</f>
        <v>22</v>
      </c>
      <c r="H326" s="7" t="str" cm="1">
        <f t="array" ref="H326">_xlfn.XLOOKUP($C326&amp;$D326&amp;$F326,[1]TEAMS!$C$1:$C$844&amp;[1]TEAMS!$D$1:$D$844&amp;[1]TEAMS!$F$1:$F$844,[1]TEAMS!H$1:H$844,"",0)</f>
        <v>SF</v>
      </c>
      <c r="I326" s="8" cm="1">
        <f t="array" ref="I326">_xlfn.XLOOKUP($C326&amp;$D326&amp;$F326,[1]TEAMS!$C$1:$C$844&amp;[1]TEAMS!$D$1:$D$844&amp;[1]TEAMS!$F$1:$F$844,[1]TEAMS!BG$1:BG$844,"",0)</f>
        <v>3.03</v>
      </c>
      <c r="J326" s="9">
        <f t="shared" si="38"/>
        <v>3</v>
      </c>
      <c r="K326" s="7" cm="1">
        <f t="array" ref="K326">_xlfn.XLOOKUP($C326&amp;$D326&amp;$F326,[1]TEAMS!$C$1:$C$844&amp;[1]TEAMS!$D$1:$D$844&amp;[1]TEAMS!$F$1:$F$844,[1]TEAMS!J$1:J$844,"",0)</f>
        <v>81</v>
      </c>
      <c r="L326" s="7" cm="1">
        <f t="array" ref="L326">_xlfn.XLOOKUP($C326&amp;$D326&amp;$F326,[1]TEAMS!$C$1:$C$844&amp;[1]TEAMS!$D$1:$D$844&amp;[1]TEAMS!$F$1:$F$844,[1]TEAMS!L$1:L$844,"",0)</f>
        <v>212</v>
      </c>
      <c r="M326" s="10" cm="1">
        <f t="array" ref="M326">_xlfn.XLOOKUP($C326&amp;$D326&amp;$F326,[1]TEAMS!$C$1:$C$844&amp;[1]TEAMS!$D$1:$D$844&amp;[1]TEAMS!$F$1:$F$844,[1]TEAMS!N$1:N$844,"",0)</f>
        <v>22.713709078001976</v>
      </c>
      <c r="N326" s="7" cm="1">
        <f t="array" ref="N326">_xlfn.XLOOKUP($C326&amp;$D326&amp;$F326,[1]TEAMS!$C$1:$C$844&amp;[1]TEAMS!$D$1:$D$844&amp;[1]TEAMS!$F$1:$F$844,[1]TEAMS!O$1:O$844,"",0)</f>
        <v>86</v>
      </c>
      <c r="O326" s="11" cm="1">
        <f t="array" ref="O326">_xlfn.XLOOKUP($C326&amp;$D326&amp;$F326,[1]TEAMS!$C$1:$C$844&amp;[1]TEAMS!$D$1:$D$844&amp;[1]TEAMS!$F$1:$F$844,[1]TEAMS!P$1:P$844,"",0)</f>
        <v>1.0617283950617284</v>
      </c>
      <c r="P326" s="10" cm="1">
        <f t="array" ref="P326">_xlfn.XLOOKUP($C326&amp;$D326&amp;$F326,[1]TEAMS!$C$1:$C$844&amp;[1]TEAMS!$D$1:$D$844&amp;[1]TEAMS!$F$1:$F$844,[1]TEAMS!R$1:R$844,"",0)</f>
        <v>24.297222222222221</v>
      </c>
      <c r="Q326" s="7" t="str" cm="1">
        <f t="array" ref="Q326">_xlfn.XLOOKUP($C326&amp;$D326&amp;$F326,[1]TEAMS!$C$1:$C$844&amp;[1]TEAMS!$D$1:$D$844&amp;[1]TEAMS!$F$1:$F$844,[1]TEAMS!S$1:S$844,"",0)</f>
        <v>us</v>
      </c>
      <c r="R326" s="7" t="str" cm="1">
        <f t="array" ref="R326">_xlfn.XLOOKUP($C326&amp;$D326&amp;$F326,[1]TEAMS!$C$1:$C$844&amp;[1]TEAMS!$D$1:$D$844&amp;[1]TEAMS!$F$1:$F$844,[1]TEAMS!T$1:T$844,"",0)</f>
        <v>United States</v>
      </c>
      <c r="S326" s="7" t="str" cm="1">
        <f t="array" ref="S326">_xlfn.XLOOKUP($C326&amp;$D326&amp;$F326,[1]TEAMS!$C$1:$C$844&amp;[1]TEAMS!$D$1:$D$844&amp;[1]TEAMS!$F$1:$F$844,[1]TEAMS!U$1:U$844,"",0)</f>
        <v>North America</v>
      </c>
      <c r="T326" s="7" t="str" cm="1">
        <f t="array" ref="T326">_xlfn.XLOOKUP($C326&amp;$D326&amp;$F326,[1]TEAMS!$C$1:$C$844&amp;[1]TEAMS!$D$1:$D$844&amp;[1]TEAMS!$F$1:$F$844,[1]TEAMS!V$1:V$844,"",0)</f>
        <v>Americas</v>
      </c>
      <c r="U326" s="7" cm="1">
        <f t="array" ref="U326">_xlfn.XLOOKUP($C326&amp;$D326&amp;$F326,[1]TEAMS!$C$1:$C$844&amp;[1]TEAMS!$D$1:$D$844&amp;[1]TEAMS!$F$1:$F$844,[1]TEAMS!W$1:W$844,"",0)</f>
        <v>1</v>
      </c>
      <c r="V326" s="7" t="str" cm="1">
        <f t="array" ref="V326">_xlfn.XLOOKUP($C326&amp;$D326&amp;$F326,[1]TEAMS!$C$1:$C$844&amp;[1]TEAMS!$D$1:$D$844&amp;[1]TEAMS!$F$1:$F$844,[1]TEAMS!Z$1:Z$844,"",0)</f>
        <v>Kentucky</v>
      </c>
      <c r="W326" s="7" t="str" cm="1">
        <f t="array" ref="W326">_xlfn.XLOOKUP($C326&amp;$D326&amp;$F326,[1]TEAMS!$C$1:$C$844&amp;[1]TEAMS!$D$1:$D$844&amp;[1]TEAMS!$F$1:$F$844,[1]TEAMS!X$1:X$844,"",0)</f>
        <v>SEC</v>
      </c>
      <c r="X326" s="7" cm="1">
        <f t="array" ref="X326">_xlfn.XLOOKUP($C326&amp;$D326&amp;$F326,[1]TEAMS!$C$1:$C$844&amp;[1]TEAMS!$D$1:$D$844&amp;[1]TEAMS!$F$1:$F$844,[1]TEAMS!AF$1:AF$844,"",0)</f>
        <v>971160</v>
      </c>
      <c r="Y326" s="8" cm="1">
        <f t="array" ref="Y326">_xlfn.XLOOKUP($C326&amp;$D326&amp;$F326,[1]TEAMS!$C$1:$C$844&amp;[1]TEAMS!$D$1:$D$844&amp;[1]TEAMS!$F$1:$F$844,[1]TEAMS!AG$1:AG$844,"",0)</f>
        <v>1.8171940507496289E-2</v>
      </c>
      <c r="Z326" s="7" cm="1">
        <f t="array" ref="Z326">_xlfn.XLOOKUP($C326&amp;$D326&amp;$F326,[1]TEAMS!$C$1:$C$844&amp;[1]TEAMS!$D$1:$D$844&amp;[1]TEAMS!$F$1:$F$844,[1]TEAMS!AJ$1:AJ$844,"",0)</f>
        <v>2701</v>
      </c>
      <c r="AA326" s="7" cm="1">
        <f t="array" ref="AA326">_xlfn.XLOOKUP($C326&amp;$D326&amp;$F326,[1]TEAMS!$C$1:$C$844&amp;[1]TEAMS!$D$1:$D$844&amp;[1]TEAMS!$F$1:$F$844,[1]TEAMS!AR$1:AR$844,"",0)</f>
        <v>18.3</v>
      </c>
      <c r="AB326" s="8">
        <f t="shared" si="36"/>
        <v>2.4989029322548029</v>
      </c>
      <c r="AC326" s="7" cm="1">
        <f t="array" ref="AC326">_xlfn.XLOOKUP($C326&amp;$D326&amp;$F326,[1]TEAMS!$C$1:$C$844&amp;[1]TEAMS!$D$1:$D$844&amp;[1]TEAMS!$F$1:$F$844,[1]TEAMS!AL$1:AL$844,0,0)</f>
        <v>3</v>
      </c>
      <c r="AD326" s="7" cm="1">
        <f t="array" ref="AD326">_xlfn.XLOOKUP($C326&amp;$D326&amp;$F326,[1]TEAMS!$C$1:$C$844&amp;[1]TEAMS!$D$1:$D$844&amp;[1]TEAMS!$F$1:$F$844,[1]TEAMS!AM$1:AM$844,0,0)</f>
        <v>4.5999999999999996</v>
      </c>
      <c r="AE326" s="7" cm="1">
        <f t="array" ref="AE326">_xlfn.XLOOKUP($C326&amp;$D326&amp;$F326,[1]TEAMS!$C$1:$C$844&amp;[1]TEAMS!$D$1:$D$844&amp;[1]TEAMS!$F$1:$F$844,[1]TEAMS!AN$1:AN$844,0,0)</f>
        <v>7.5</v>
      </c>
      <c r="AF326" s="7"/>
      <c r="AG326" s="8">
        <f t="shared" si="39"/>
        <v>0.12948799999999999</v>
      </c>
      <c r="AH326" s="8" cm="1">
        <f t="array" ref="AH326">IF(OR($AE326="",$Z326=""),0,SUMPRODUCT(--($C$2:$C$528=$C326),--($D$2:$D$528=$D326),$Z$2:$Z$528,$AE$2:$AE$528)/SUMIFS($Z$2:$Z$528,$C$2:$C$528,$C326,$D$2:$D$528,$D326))</f>
        <v>6.4961425682507574</v>
      </c>
      <c r="AI326" s="7" cm="1">
        <f t="array" ref="AI326">_xlfn.XLOOKUP($C326&amp;$D326&amp;$F326,[1]TEAMS!$C$1:$C$844&amp;[1]TEAMS!$D$1:$D$844&amp;[1]TEAMS!$F$1:$F$844,[1]TEAMS!AO$1:AO$844,"",0)</f>
        <v>0.7</v>
      </c>
      <c r="AJ326" s="8">
        <f t="shared" si="40"/>
        <v>1.3873714285714287</v>
      </c>
      <c r="AK326" s="8" cm="1">
        <f t="array" ref="AK326">IF(OR($AI326="",$Z326=""),0,SUMPRODUCT(--($C$2:$C$528=$C326),--($D$2:$D$528=$D326),$Z$2:$Z$528,$AI$2:$AI$528)/SUMIFS($Z$2:$Z$528,$C$2:$C$528,$C326,$D$2:$D$528,$D326))</f>
        <v>1.1103488372093024</v>
      </c>
      <c r="AL326" s="7" t="str" cm="1">
        <f t="array" ref="AL326">_xlfn.XLOOKUP($C326&amp;$D326&amp;$F326,[1]TEAMS!$C$1:$C$844&amp;[1]TEAMS!$D$1:$D$844&amp;[1]TEAMS!$F$1:$F$844,[1]TEAMS!AP$1:AP$844,"",0)</f>
        <v/>
      </c>
      <c r="AM326" s="8" t="str">
        <f t="shared" si="41"/>
        <v/>
      </c>
      <c r="AN326" s="8" cm="1">
        <f t="array" ref="AN326">IF(OR($AL326="",$Z326=""),0,SUMPRODUCT(--($C$2:$C$528=$C326),--($D$2:$D$528=$D326),$Z$2:$Z$528,$AL$2:$AL$528)/SUMIFS($Z$2:$Z$528,$C$2:$C$528,$C326,$D$2:$D$528,$D326))</f>
        <v>0</v>
      </c>
      <c r="AO326" s="7" cm="1">
        <f t="array" ref="AO326">_xlfn.XLOOKUP($C326&amp;$D326&amp;$F326,[1]TEAMS!$C$1:$C$844&amp;[1]TEAMS!$D$1:$D$844&amp;[1]TEAMS!$F$1:$F$844,[1]TEAMS!AQ$1:AQ$844,0,0)</f>
        <v>15.6</v>
      </c>
      <c r="AP326" s="7" cm="1">
        <f t="array" ref="AP326">_xlfn.XLOOKUP($C326&amp;$D326&amp;$F326,[1]TEAMS!$C$1:$C$844&amp;[1]TEAMS!$D$1:$D$844&amp;[1]TEAMS!$F$1:$F$844,[1]TEAMS!AS$1:AS$844,0,0)</f>
        <v>53.6</v>
      </c>
      <c r="AQ326" s="10" cm="1">
        <f t="array" ref="AQ326">_xlfn.XLOOKUP($C326&amp;$D326&amp;$F326,[1]TEAMS!$C$1:$C$844&amp;[1]TEAMS!$D$1:$D$844&amp;[1]TEAMS!$F$1:$F$844,[1]TEAMS!AT$1:AT$844,0,0)</f>
        <v>12.4</v>
      </c>
      <c r="AR326" s="10" cm="1">
        <f t="array" ref="AR326">_xlfn.XLOOKUP($C326&amp;$D326&amp;$F326,[1]TEAMS!$C$1:$C$844&amp;[1]TEAMS!$D$1:$D$844&amp;[1]TEAMS!$F$1:$F$844,[1]TEAMS!AU$1:AU$844,0,0)</f>
        <v>1.3</v>
      </c>
      <c r="AS326" s="10" cm="1">
        <f t="array" ref="AS326">_xlfn.XLOOKUP($C326&amp;$D326&amp;$F326,[1]TEAMS!$C$1:$C$844&amp;[1]TEAMS!$D$1:$D$844&amp;[1]TEAMS!$F$1:$F$844,[1]TEAMS!AV$1:AV$844,0,0)</f>
        <v>1.9</v>
      </c>
      <c r="AT326" s="10" cm="1">
        <f t="array" ref="AT326">_xlfn.XLOOKUP($C326&amp;$D326&amp;$F326,[1]TEAMS!$C$1:$C$844&amp;[1]TEAMS!$D$1:$D$844&amp;[1]TEAMS!$F$1:$F$844,[1]TEAMS!AW$1:AW$844,0,0)</f>
        <v>13.2</v>
      </c>
      <c r="AU326" s="10" cm="1">
        <f t="array" ref="AU326">_xlfn.XLOOKUP($C326&amp;$D326&amp;$F326,[1]TEAMS!$C$1:$C$844&amp;[1]TEAMS!$D$1:$D$844&amp;[1]TEAMS!$F$1:$F$844,[1]TEAMS!AX$1:AX$844,0,0)</f>
        <v>0.93939393939393945</v>
      </c>
      <c r="AV326" s="10" cm="1">
        <f t="array" ref="AV326">_xlfn.XLOOKUP($C326&amp;$D326&amp;$F326,[1]TEAMS!$C$1:$C$844&amp;[1]TEAMS!$D$1:$D$844&amp;[1]TEAMS!$F$1:$F$844,[1]TEAMS!AY$1:AY$844,0,0)</f>
        <v>3.2</v>
      </c>
      <c r="AW326" s="7"/>
      <c r="AX326" s="7"/>
      <c r="BB326" s="1" t="s">
        <v>310</v>
      </c>
      <c r="BC326" s="1">
        <v>2004</v>
      </c>
      <c r="BD326" s="1" t="s">
        <v>311</v>
      </c>
      <c r="BE326" s="7" t="s">
        <v>324</v>
      </c>
      <c r="BH326">
        <v>971160</v>
      </c>
    </row>
    <row r="327" spans="1:60" x14ac:dyDescent="0.2">
      <c r="A327" s="1" t="str">
        <f t="shared" si="35"/>
        <v>2004-DET-Darvin Ham</v>
      </c>
      <c r="B327" s="1" t="s">
        <v>310</v>
      </c>
      <c r="C327" s="1">
        <v>2004</v>
      </c>
      <c r="D327" s="1" t="s">
        <v>311</v>
      </c>
      <c r="E327" s="1" t="str">
        <f t="shared" si="37"/>
        <v>2004-DET</v>
      </c>
      <c r="F327" s="7" t="s">
        <v>325</v>
      </c>
      <c r="G327" s="7" cm="1">
        <f t="array" ref="G327">_xlfn.XLOOKUP($C327&amp;$D327&amp;$F327,[1]TEAMS!$C$1:$C$844&amp;[1]TEAMS!$D$1:$D$844&amp;[1]TEAMS!$F$1:$F$844,[1]TEAMS!G$1:G$844,"",0)</f>
        <v>8</v>
      </c>
      <c r="H327" s="7" t="str" cm="1">
        <f t="array" ref="H327">_xlfn.XLOOKUP($C327&amp;$D327&amp;$F327,[1]TEAMS!$C$1:$C$844&amp;[1]TEAMS!$D$1:$D$844&amp;[1]TEAMS!$F$1:$F$844,[1]TEAMS!H$1:H$844,"",0)</f>
        <v>SF</v>
      </c>
      <c r="I327" s="8" cm="1">
        <f t="array" ref="I327">_xlfn.XLOOKUP($C327&amp;$D327&amp;$F327,[1]TEAMS!$C$1:$C$844&amp;[1]TEAMS!$D$1:$D$844&amp;[1]TEAMS!$F$1:$F$844,[1]TEAMS!BG$1:BG$844,"",0)</f>
        <v>3.02</v>
      </c>
      <c r="J327" s="9">
        <f t="shared" si="38"/>
        <v>3</v>
      </c>
      <c r="K327" s="7" cm="1">
        <f t="array" ref="K327">_xlfn.XLOOKUP($C327&amp;$D327&amp;$F327,[1]TEAMS!$C$1:$C$844&amp;[1]TEAMS!$D$1:$D$844&amp;[1]TEAMS!$F$1:$F$844,[1]TEAMS!J$1:J$844,"",0)</f>
        <v>79</v>
      </c>
      <c r="L327" s="7" cm="1">
        <f t="array" ref="L327">_xlfn.XLOOKUP($C327&amp;$D327&amp;$F327,[1]TEAMS!$C$1:$C$844&amp;[1]TEAMS!$D$1:$D$844&amp;[1]TEAMS!$F$1:$F$844,[1]TEAMS!L$1:L$844,"",0)</f>
        <v>220</v>
      </c>
      <c r="M327" s="10" cm="1">
        <f t="array" ref="M327">_xlfn.XLOOKUP($C327&amp;$D327&amp;$F327,[1]TEAMS!$C$1:$C$844&amp;[1]TEAMS!$D$1:$D$844&amp;[1]TEAMS!$F$1:$F$844,[1]TEAMS!N$1:N$844,"",0)</f>
        <v>24.779397016511027</v>
      </c>
      <c r="N327" s="7" cm="1">
        <f t="array" ref="N327">_xlfn.XLOOKUP($C327&amp;$D327&amp;$F327,[1]TEAMS!$C$1:$C$844&amp;[1]TEAMS!$D$1:$D$844&amp;[1]TEAMS!$F$1:$F$844,[1]TEAMS!O$1:O$844,"",0)</f>
        <v>82</v>
      </c>
      <c r="O327" s="11" cm="1">
        <f t="array" ref="O327">_xlfn.XLOOKUP($C327&amp;$D327&amp;$F327,[1]TEAMS!$C$1:$C$844&amp;[1]TEAMS!$D$1:$D$844&amp;[1]TEAMS!$F$1:$F$844,[1]TEAMS!P$1:P$844,"",0)</f>
        <v>1.0379746835443038</v>
      </c>
      <c r="P327" s="10" cm="1">
        <f t="array" ref="P327">_xlfn.XLOOKUP($C327&amp;$D327&amp;$F327,[1]TEAMS!$C$1:$C$844&amp;[1]TEAMS!$D$1:$D$844&amp;[1]TEAMS!$F$1:$F$844,[1]TEAMS!R$1:R$844,"",0)</f>
        <v>30.894444444444446</v>
      </c>
      <c r="Q327" s="7" t="str" cm="1">
        <f t="array" ref="Q327">_xlfn.XLOOKUP($C327&amp;$D327&amp;$F327,[1]TEAMS!$C$1:$C$844&amp;[1]TEAMS!$D$1:$D$844&amp;[1]TEAMS!$F$1:$F$844,[1]TEAMS!S$1:S$844,"",0)</f>
        <v>us</v>
      </c>
      <c r="R327" s="7" t="str" cm="1">
        <f t="array" ref="R327">_xlfn.XLOOKUP($C327&amp;$D327&amp;$F327,[1]TEAMS!$C$1:$C$844&amp;[1]TEAMS!$D$1:$D$844&amp;[1]TEAMS!$F$1:$F$844,[1]TEAMS!T$1:T$844,"",0)</f>
        <v>United States</v>
      </c>
      <c r="S327" s="7" t="str" cm="1">
        <f t="array" ref="S327">_xlfn.XLOOKUP($C327&amp;$D327&amp;$F327,[1]TEAMS!$C$1:$C$844&amp;[1]TEAMS!$D$1:$D$844&amp;[1]TEAMS!$F$1:$F$844,[1]TEAMS!U$1:U$844,"",0)</f>
        <v>North America</v>
      </c>
      <c r="T327" s="7" t="str" cm="1">
        <f t="array" ref="T327">_xlfn.XLOOKUP($C327&amp;$D327&amp;$F327,[1]TEAMS!$C$1:$C$844&amp;[1]TEAMS!$D$1:$D$844&amp;[1]TEAMS!$F$1:$F$844,[1]TEAMS!V$1:V$844,"",0)</f>
        <v>Americas</v>
      </c>
      <c r="U327" s="7" cm="1">
        <f t="array" ref="U327">_xlfn.XLOOKUP($C327&amp;$D327&amp;$F327,[1]TEAMS!$C$1:$C$844&amp;[1]TEAMS!$D$1:$D$844&amp;[1]TEAMS!$F$1:$F$844,[1]TEAMS!W$1:W$844,"",0)</f>
        <v>6</v>
      </c>
      <c r="V327" s="7" t="str" cm="1">
        <f t="array" ref="V327">_xlfn.XLOOKUP($C327&amp;$D327&amp;$F327,[1]TEAMS!$C$1:$C$844&amp;[1]TEAMS!$D$1:$D$844&amp;[1]TEAMS!$F$1:$F$844,[1]TEAMS!Z$1:Z$844,"",0)</f>
        <v>Texas Tech</v>
      </c>
      <c r="W327" s="7" t="str" cm="1">
        <f t="array" ref="W327">_xlfn.XLOOKUP($C327&amp;$D327&amp;$F327,[1]TEAMS!$C$1:$C$844&amp;[1]TEAMS!$D$1:$D$844&amp;[1]TEAMS!$F$1:$F$844,[1]TEAMS!X$1:X$844,"",0)</f>
        <v>BIG12</v>
      </c>
      <c r="X327" s="7" cm="1">
        <f t="array" ref="X327">_xlfn.XLOOKUP($C327&amp;$D327&amp;$F327,[1]TEAMS!$C$1:$C$844&amp;[1]TEAMS!$D$1:$D$844&amp;[1]TEAMS!$F$1:$F$844,[1]TEAMS!AF$1:AF$844,"",0)</f>
        <v>813679</v>
      </c>
      <c r="Y327" s="8" cm="1">
        <f t="array" ref="Y327">_xlfn.XLOOKUP($C327&amp;$D327&amp;$F327,[1]TEAMS!$C$1:$C$844&amp;[1]TEAMS!$D$1:$D$844&amp;[1]TEAMS!$F$1:$F$844,[1]TEAMS!AG$1:AG$844,"",0)</f>
        <v>1.5225221776225414E-2</v>
      </c>
      <c r="Z327" s="7" cm="1">
        <f t="array" ref="Z327">_xlfn.XLOOKUP($C327&amp;$D327&amp;$F327,[1]TEAMS!$C$1:$C$844&amp;[1]TEAMS!$D$1:$D$844&amp;[1]TEAMS!$F$1:$F$844,[1]TEAMS!AJ$1:AJ$844,"",0)</f>
        <v>484</v>
      </c>
      <c r="AA327" s="7" t="str" cm="1">
        <f t="array" ref="AA327">_xlfn.XLOOKUP($C327&amp;$D327&amp;$F327,[1]TEAMS!$C$1:$C$844&amp;[1]TEAMS!$D$1:$D$844&amp;[1]TEAMS!$F$1:$F$844,[1]TEAMS!AR$1:AR$844,"",0)</f>
        <v/>
      </c>
      <c r="AB327" s="8">
        <f t="shared" si="36"/>
        <v>0</v>
      </c>
      <c r="AC327" s="7" cm="1">
        <f t="array" ref="AC327">_xlfn.XLOOKUP($C327&amp;$D327&amp;$F327,[1]TEAMS!$C$1:$C$844&amp;[1]TEAMS!$D$1:$D$844&amp;[1]TEAMS!$F$1:$F$844,[1]TEAMS!AL$1:AL$844,0,0)</f>
        <v>0.1</v>
      </c>
      <c r="AD327" s="7" cm="1">
        <f t="array" ref="AD327">_xlfn.XLOOKUP($C327&amp;$D327&amp;$F327,[1]TEAMS!$C$1:$C$844&amp;[1]TEAMS!$D$1:$D$844&amp;[1]TEAMS!$F$1:$F$844,[1]TEAMS!AM$1:AM$844,0,0)</f>
        <v>0.8</v>
      </c>
      <c r="AE327" s="7" cm="1">
        <f t="array" ref="AE327">_xlfn.XLOOKUP($C327&amp;$D327&amp;$F327,[1]TEAMS!$C$1:$C$844&amp;[1]TEAMS!$D$1:$D$844&amp;[1]TEAMS!$F$1:$F$844,[1]TEAMS!AN$1:AN$844,0,0)</f>
        <v>0.9</v>
      </c>
      <c r="AF327" s="7"/>
      <c r="AG327" s="8">
        <f t="shared" si="39"/>
        <v>0.90408777777777782</v>
      </c>
      <c r="AH327" s="8" cm="1">
        <f t="array" ref="AH327">IF(OR($AE327="",$Z327=""),0,SUMPRODUCT(--($C$2:$C$528=$C327),--($D$2:$D$528=$D327),$Z$2:$Z$528,$AE$2:$AE$528)/SUMIFS($Z$2:$Z$528,$C$2:$C$528,$C327,$D$2:$D$528,$D327))</f>
        <v>6.4961425682507574</v>
      </c>
      <c r="AI327" s="7" cm="1">
        <f t="array" ref="AI327">_xlfn.XLOOKUP($C327&amp;$D327&amp;$F327,[1]TEAMS!$C$1:$C$844&amp;[1]TEAMS!$D$1:$D$844&amp;[1]TEAMS!$F$1:$F$844,[1]TEAMS!AO$1:AO$844,"",0)</f>
        <v>-2.2000000000000002</v>
      </c>
      <c r="AJ327" s="8">
        <f t="shared" si="40"/>
        <v>-0.36985409090909088</v>
      </c>
      <c r="AK327" s="8" cm="1">
        <f t="array" ref="AK327">IF(OR($AI327="",$Z327=""),0,SUMPRODUCT(--($C$2:$C$528=$C327),--($D$2:$D$528=$D327),$Z$2:$Z$528,$AI$2:$AI$528)/SUMIFS($Z$2:$Z$528,$C$2:$C$528,$C327,$D$2:$D$528,$D327))</f>
        <v>1.1103488372093024</v>
      </c>
      <c r="AL327" s="7" t="str" cm="1">
        <f t="array" ref="AL327">_xlfn.XLOOKUP($C327&amp;$D327&amp;$F327,[1]TEAMS!$C$1:$C$844&amp;[1]TEAMS!$D$1:$D$844&amp;[1]TEAMS!$F$1:$F$844,[1]TEAMS!AP$1:AP$844,"",0)</f>
        <v/>
      </c>
      <c r="AM327" s="8" t="str">
        <f t="shared" si="41"/>
        <v/>
      </c>
      <c r="AN327" s="8" cm="1">
        <f t="array" ref="AN327">IF(OR($AL327="",$Z327=""),0,SUMPRODUCT(--($C$2:$C$528=$C327),--($D$2:$D$528=$D327),$Z$2:$Z$528,$AL$2:$AL$528)/SUMIFS($Z$2:$Z$528,$C$2:$C$528,$C327,$D$2:$D$528,$D327))</f>
        <v>0</v>
      </c>
      <c r="AO327" s="7" cm="1">
        <f t="array" ref="AO327">_xlfn.XLOOKUP($C327&amp;$D327&amp;$F327,[1]TEAMS!$C$1:$C$844&amp;[1]TEAMS!$D$1:$D$844&amp;[1]TEAMS!$F$1:$F$844,[1]TEAMS!AQ$1:AQ$844,0,0)</f>
        <v>11.7</v>
      </c>
      <c r="AP327" s="7" cm="1">
        <f t="array" ref="AP327">_xlfn.XLOOKUP($C327&amp;$D327&amp;$F327,[1]TEAMS!$C$1:$C$844&amp;[1]TEAMS!$D$1:$D$844&amp;[1]TEAMS!$F$1:$F$844,[1]TEAMS!AS$1:AS$844,0,0)</f>
        <v>53.1</v>
      </c>
      <c r="AQ327" s="10" cm="1">
        <f t="array" ref="AQ327">_xlfn.XLOOKUP($C327&amp;$D327&amp;$F327,[1]TEAMS!$C$1:$C$844&amp;[1]TEAMS!$D$1:$D$844&amp;[1]TEAMS!$F$1:$F$844,[1]TEAMS!AT$1:AT$844,0,0)</f>
        <v>5.3</v>
      </c>
      <c r="AR327" s="10" cm="1">
        <f t="array" ref="AR327">_xlfn.XLOOKUP($C327&amp;$D327&amp;$F327,[1]TEAMS!$C$1:$C$844&amp;[1]TEAMS!$D$1:$D$844&amp;[1]TEAMS!$F$1:$F$844,[1]TEAMS!AU$1:AU$844,0,0)</f>
        <v>1.5</v>
      </c>
      <c r="AS327" s="10" cm="1">
        <f t="array" ref="AS327">_xlfn.XLOOKUP($C327&amp;$D327&amp;$F327,[1]TEAMS!$C$1:$C$844&amp;[1]TEAMS!$D$1:$D$844&amp;[1]TEAMS!$F$1:$F$844,[1]TEAMS!AV$1:AV$844,0,0)</f>
        <v>1.3</v>
      </c>
      <c r="AT327" s="10" cm="1">
        <f t="array" ref="AT327">_xlfn.XLOOKUP($C327&amp;$D327&amp;$F327,[1]TEAMS!$C$1:$C$844&amp;[1]TEAMS!$D$1:$D$844&amp;[1]TEAMS!$F$1:$F$844,[1]TEAMS!AW$1:AW$844,0,0)</f>
        <v>25.5</v>
      </c>
      <c r="AU327" s="10" cm="1">
        <f t="array" ref="AU327">_xlfn.XLOOKUP($C327&amp;$D327&amp;$F327,[1]TEAMS!$C$1:$C$844&amp;[1]TEAMS!$D$1:$D$844&amp;[1]TEAMS!$F$1:$F$844,[1]TEAMS!AX$1:AX$844,0,0)</f>
        <v>0.20784313725490194</v>
      </c>
      <c r="AV327" s="10" cm="1">
        <f t="array" ref="AV327">_xlfn.XLOOKUP($C327&amp;$D327&amp;$F327,[1]TEAMS!$C$1:$C$844&amp;[1]TEAMS!$D$1:$D$844&amp;[1]TEAMS!$F$1:$F$844,[1]TEAMS!AY$1:AY$844,0,0)</f>
        <v>2.8</v>
      </c>
      <c r="AW327" s="7"/>
      <c r="AX327" s="7"/>
      <c r="BB327" s="1" t="s">
        <v>310</v>
      </c>
      <c r="BC327" s="1">
        <v>2004</v>
      </c>
      <c r="BD327" s="1" t="s">
        <v>311</v>
      </c>
      <c r="BE327" s="7" t="s">
        <v>325</v>
      </c>
      <c r="BH327">
        <v>813679</v>
      </c>
    </row>
    <row r="328" spans="1:60" x14ac:dyDescent="0.2">
      <c r="A328" s="1" t="str">
        <f t="shared" si="35"/>
        <v>2004-DET-Tremaine Fowlkes</v>
      </c>
      <c r="B328" s="1" t="s">
        <v>310</v>
      </c>
      <c r="C328" s="1">
        <v>2004</v>
      </c>
      <c r="D328" s="1" t="s">
        <v>311</v>
      </c>
      <c r="E328" s="1" t="str">
        <f t="shared" si="37"/>
        <v>2004-DET</v>
      </c>
      <c r="F328" s="7" t="s">
        <v>326</v>
      </c>
      <c r="G328" s="7" cm="1">
        <f t="array" ref="G328">_xlfn.XLOOKUP($C328&amp;$D328&amp;$F328,[1]TEAMS!$C$1:$C$844&amp;[1]TEAMS!$D$1:$D$844&amp;[1]TEAMS!$F$1:$F$844,[1]TEAMS!G$1:G$844,"",0)</f>
        <v>24</v>
      </c>
      <c r="H328" s="7" t="str" cm="1">
        <f t="array" ref="H328">_xlfn.XLOOKUP($C328&amp;$D328&amp;$F328,[1]TEAMS!$C$1:$C$844&amp;[1]TEAMS!$D$1:$D$844&amp;[1]TEAMS!$F$1:$F$844,[1]TEAMS!H$1:H$844,"",0)</f>
        <v>SF</v>
      </c>
      <c r="I328" s="8" cm="1">
        <f t="array" ref="I328">_xlfn.XLOOKUP($C328&amp;$D328&amp;$F328,[1]TEAMS!$C$1:$C$844&amp;[1]TEAMS!$D$1:$D$844&amp;[1]TEAMS!$F$1:$F$844,[1]TEAMS!BG$1:BG$844,"",0)</f>
        <v>2.9499999999999997</v>
      </c>
      <c r="J328" s="9">
        <f t="shared" si="38"/>
        <v>3</v>
      </c>
      <c r="K328" s="7" cm="1">
        <f t="array" ref="K328">_xlfn.XLOOKUP($C328&amp;$D328&amp;$F328,[1]TEAMS!$C$1:$C$844&amp;[1]TEAMS!$D$1:$D$844&amp;[1]TEAMS!$F$1:$F$844,[1]TEAMS!J$1:J$844,"",0)</f>
        <v>80</v>
      </c>
      <c r="L328" s="7" cm="1">
        <f t="array" ref="L328">_xlfn.XLOOKUP($C328&amp;$D328&amp;$F328,[1]TEAMS!$C$1:$C$844&amp;[1]TEAMS!$D$1:$D$844&amp;[1]TEAMS!$F$1:$F$844,[1]TEAMS!L$1:L$844,"",0)</f>
        <v>220</v>
      </c>
      <c r="M328" s="10" cm="1">
        <f t="array" ref="M328">_xlfn.XLOOKUP($C328&amp;$D328&amp;$F328,[1]TEAMS!$C$1:$C$844&amp;[1]TEAMS!$D$1:$D$844&amp;[1]TEAMS!$F$1:$F$844,[1]TEAMS!N$1:N$844,"",0)</f>
        <v>24.163783871882082</v>
      </c>
      <c r="N328" s="7" cm="1">
        <f t="array" ref="N328">_xlfn.XLOOKUP($C328&amp;$D328&amp;$F328,[1]TEAMS!$C$1:$C$844&amp;[1]TEAMS!$D$1:$D$844&amp;[1]TEAMS!$F$1:$F$844,[1]TEAMS!O$1:O$844,"",0)</f>
        <v>82</v>
      </c>
      <c r="O328" s="11" cm="1">
        <f t="array" ref="O328">_xlfn.XLOOKUP($C328&amp;$D328&amp;$F328,[1]TEAMS!$C$1:$C$844&amp;[1]TEAMS!$D$1:$D$844&amp;[1]TEAMS!$F$1:$F$844,[1]TEAMS!P$1:P$844,"",0)</f>
        <v>1.0249999999999999</v>
      </c>
      <c r="P328" s="10" cm="1">
        <f t="array" ref="P328">_xlfn.XLOOKUP($C328&amp;$D328&amp;$F328,[1]TEAMS!$C$1:$C$844&amp;[1]TEAMS!$D$1:$D$844&amp;[1]TEAMS!$F$1:$F$844,[1]TEAMS!R$1:R$844,"",0)</f>
        <v>28.177777777777777</v>
      </c>
      <c r="Q328" s="7" t="str" cm="1">
        <f t="array" ref="Q328">_xlfn.XLOOKUP($C328&amp;$D328&amp;$F328,[1]TEAMS!$C$1:$C$844&amp;[1]TEAMS!$D$1:$D$844&amp;[1]TEAMS!$F$1:$F$844,[1]TEAMS!S$1:S$844,"",0)</f>
        <v>us</v>
      </c>
      <c r="R328" s="7" t="str" cm="1">
        <f t="array" ref="R328">_xlfn.XLOOKUP($C328&amp;$D328&amp;$F328,[1]TEAMS!$C$1:$C$844&amp;[1]TEAMS!$D$1:$D$844&amp;[1]TEAMS!$F$1:$F$844,[1]TEAMS!T$1:T$844,"",0)</f>
        <v>United States</v>
      </c>
      <c r="S328" s="7" t="str" cm="1">
        <f t="array" ref="S328">_xlfn.XLOOKUP($C328&amp;$D328&amp;$F328,[1]TEAMS!$C$1:$C$844&amp;[1]TEAMS!$D$1:$D$844&amp;[1]TEAMS!$F$1:$F$844,[1]TEAMS!U$1:U$844,"",0)</f>
        <v>North America</v>
      </c>
      <c r="T328" s="7" t="str" cm="1">
        <f t="array" ref="T328">_xlfn.XLOOKUP($C328&amp;$D328&amp;$F328,[1]TEAMS!$C$1:$C$844&amp;[1]TEAMS!$D$1:$D$844&amp;[1]TEAMS!$F$1:$F$844,[1]TEAMS!V$1:V$844,"",0)</f>
        <v>Americas</v>
      </c>
      <c r="U328" s="7" cm="1">
        <f t="array" ref="U328">_xlfn.XLOOKUP($C328&amp;$D328&amp;$F328,[1]TEAMS!$C$1:$C$844&amp;[1]TEAMS!$D$1:$D$844&amp;[1]TEAMS!$F$1:$F$844,[1]TEAMS!W$1:W$844,"",0)</f>
        <v>2</v>
      </c>
      <c r="V328" s="7" t="str" cm="1">
        <f t="array" ref="V328">_xlfn.XLOOKUP($C328&amp;$D328&amp;$F328,[1]TEAMS!$C$1:$C$844&amp;[1]TEAMS!$D$1:$D$844&amp;[1]TEAMS!$F$1:$F$844,[1]TEAMS!Z$1:Z$844,"",0)</f>
        <v>Fresno State</v>
      </c>
      <c r="W328" s="7" t="str" cm="1">
        <f t="array" ref="W328">_xlfn.XLOOKUP($C328&amp;$D328&amp;$F328,[1]TEAMS!$C$1:$C$844&amp;[1]TEAMS!$D$1:$D$844&amp;[1]TEAMS!$F$1:$F$844,[1]TEAMS!X$1:X$844,"",0)</f>
        <v>MWC</v>
      </c>
      <c r="X328" s="7" cm="1">
        <f t="array" ref="X328">_xlfn.XLOOKUP($C328&amp;$D328&amp;$F328,[1]TEAMS!$C$1:$C$844&amp;[1]TEAMS!$D$1:$D$844&amp;[1]TEAMS!$F$1:$F$844,[1]TEAMS!AF$1:AF$844,"",0)</f>
        <v>638679</v>
      </c>
      <c r="Y328" s="8" cm="1">
        <f t="array" ref="Y328">_xlfn.XLOOKUP($C328&amp;$D328&amp;$F328,[1]TEAMS!$C$1:$C$844&amp;[1]TEAMS!$D$1:$D$844&amp;[1]TEAMS!$F$1:$F$844,[1]TEAMS!AG$1:AG$844,"",0)</f>
        <v>1.1950694830292869E-2</v>
      </c>
      <c r="Z328" s="7" cm="1">
        <f t="array" ref="Z328">_xlfn.XLOOKUP($C328&amp;$D328&amp;$F328,[1]TEAMS!$C$1:$C$844&amp;[1]TEAMS!$D$1:$D$844&amp;[1]TEAMS!$F$1:$F$844,[1]TEAMS!AJ$1:AJ$844,"",0)</f>
        <v>261</v>
      </c>
      <c r="AA328" s="7" cm="1">
        <f t="array" ref="AA328">_xlfn.XLOOKUP($C328&amp;$D328&amp;$F328,[1]TEAMS!$C$1:$C$844&amp;[1]TEAMS!$D$1:$D$844&amp;[1]TEAMS!$F$1:$F$844,[1]TEAMS!AR$1:AR$844,"",0)</f>
        <v>14.4</v>
      </c>
      <c r="AB328" s="8">
        <f t="shared" si="36"/>
        <v>0.19001011122345804</v>
      </c>
      <c r="AC328" s="7" cm="1">
        <f t="array" ref="AC328">_xlfn.XLOOKUP($C328&amp;$D328&amp;$F328,[1]TEAMS!$C$1:$C$844&amp;[1]TEAMS!$D$1:$D$844&amp;[1]TEAMS!$F$1:$F$844,[1]TEAMS!AL$1:AL$844,0,0)</f>
        <v>-0.1</v>
      </c>
      <c r="AD328" s="7" cm="1">
        <f t="array" ref="AD328">_xlfn.XLOOKUP($C328&amp;$D328&amp;$F328,[1]TEAMS!$C$1:$C$844&amp;[1]TEAMS!$D$1:$D$844&amp;[1]TEAMS!$F$1:$F$844,[1]TEAMS!AM$1:AM$844,0,0)</f>
        <v>0.5</v>
      </c>
      <c r="AE328" s="7" cm="1">
        <f t="array" ref="AE328">_xlfn.XLOOKUP($C328&amp;$D328&amp;$F328,[1]TEAMS!$C$1:$C$844&amp;[1]TEAMS!$D$1:$D$844&amp;[1]TEAMS!$F$1:$F$844,[1]TEAMS!AN$1:AN$844,0,0)</f>
        <v>0.4</v>
      </c>
      <c r="AF328" s="7"/>
      <c r="AG328" s="8">
        <f t="shared" si="39"/>
        <v>1.5966974999999999</v>
      </c>
      <c r="AH328" s="8" cm="1">
        <f t="array" ref="AH328">IF(OR($AE328="",$Z328=""),0,SUMPRODUCT(--($C$2:$C$528=$C328),--($D$2:$D$528=$D328),$Z$2:$Z$528,$AE$2:$AE$528)/SUMIFS($Z$2:$Z$528,$C$2:$C$528,$C328,$D$2:$D$528,$D328))</f>
        <v>6.4961425682507574</v>
      </c>
      <c r="AI328" s="7" cm="1">
        <f t="array" ref="AI328">_xlfn.XLOOKUP($C328&amp;$D328&amp;$F328,[1]TEAMS!$C$1:$C$844&amp;[1]TEAMS!$D$1:$D$844&amp;[1]TEAMS!$F$1:$F$844,[1]TEAMS!AO$1:AO$844,"",0)</f>
        <v>-2.7</v>
      </c>
      <c r="AJ328" s="8">
        <f t="shared" si="40"/>
        <v>-0.23654777777777777</v>
      </c>
      <c r="AK328" s="8" cm="1">
        <f t="array" ref="AK328">IF(OR($AI328="",$Z328=""),0,SUMPRODUCT(--($C$2:$C$528=$C328),--($D$2:$D$528=$D328),$Z$2:$Z$528,$AI$2:$AI$528)/SUMIFS($Z$2:$Z$528,$C$2:$C$528,$C328,$D$2:$D$528,$D328))</f>
        <v>1.1103488372093024</v>
      </c>
      <c r="AL328" s="7" t="str" cm="1">
        <f t="array" ref="AL328">_xlfn.XLOOKUP($C328&amp;$D328&amp;$F328,[1]TEAMS!$C$1:$C$844&amp;[1]TEAMS!$D$1:$D$844&amp;[1]TEAMS!$F$1:$F$844,[1]TEAMS!AP$1:AP$844,"",0)</f>
        <v/>
      </c>
      <c r="AM328" s="8" t="str">
        <f t="shared" si="41"/>
        <v/>
      </c>
      <c r="AN328" s="8" cm="1">
        <f t="array" ref="AN328">IF(OR($AL328="",$Z328=""),0,SUMPRODUCT(--($C$2:$C$528=$C328),--($D$2:$D$528=$D328),$Z$2:$Z$528,$AL$2:$AL$528)/SUMIFS($Z$2:$Z$528,$C$2:$C$528,$C328,$D$2:$D$528,$D328))</f>
        <v>0</v>
      </c>
      <c r="AO328" s="7" cm="1">
        <f t="array" ref="AO328">_xlfn.XLOOKUP($C328&amp;$D328&amp;$F328,[1]TEAMS!$C$1:$C$844&amp;[1]TEAMS!$D$1:$D$844&amp;[1]TEAMS!$F$1:$F$844,[1]TEAMS!AQ$1:AQ$844,0,0)</f>
        <v>12.2</v>
      </c>
      <c r="AP328" s="7" cm="1">
        <f t="array" ref="AP328">_xlfn.XLOOKUP($C328&amp;$D328&amp;$F328,[1]TEAMS!$C$1:$C$844&amp;[1]TEAMS!$D$1:$D$844&amp;[1]TEAMS!$F$1:$F$844,[1]TEAMS!AS$1:AS$844,0,0)</f>
        <v>39.300000000000004</v>
      </c>
      <c r="AQ328" s="10" cm="1">
        <f t="array" ref="AQ328">_xlfn.XLOOKUP($C328&amp;$D328&amp;$F328,[1]TEAMS!$C$1:$C$844&amp;[1]TEAMS!$D$1:$D$844&amp;[1]TEAMS!$F$1:$F$844,[1]TEAMS!AT$1:AT$844,0,0)</f>
        <v>8.4</v>
      </c>
      <c r="AR328" s="10" cm="1">
        <f t="array" ref="AR328">_xlfn.XLOOKUP($C328&amp;$D328&amp;$F328,[1]TEAMS!$C$1:$C$844&amp;[1]TEAMS!$D$1:$D$844&amp;[1]TEAMS!$F$1:$F$844,[1]TEAMS!AU$1:AU$844,0,0)</f>
        <v>1.9</v>
      </c>
      <c r="AS328" s="10" cm="1">
        <f t="array" ref="AS328">_xlfn.XLOOKUP($C328&amp;$D328&amp;$F328,[1]TEAMS!$C$1:$C$844&amp;[1]TEAMS!$D$1:$D$844&amp;[1]TEAMS!$F$1:$F$844,[1]TEAMS!AV$1:AV$844,0,0)</f>
        <v>0.9</v>
      </c>
      <c r="AT328" s="10" cm="1">
        <f t="array" ref="AT328">_xlfn.XLOOKUP($C328&amp;$D328&amp;$F328,[1]TEAMS!$C$1:$C$844&amp;[1]TEAMS!$D$1:$D$844&amp;[1]TEAMS!$F$1:$F$844,[1]TEAMS!AW$1:AW$844,0,0)</f>
        <v>17.7</v>
      </c>
      <c r="AU328" s="10" cm="1">
        <f t="array" ref="AU328">_xlfn.XLOOKUP($C328&amp;$D328&amp;$F328,[1]TEAMS!$C$1:$C$844&amp;[1]TEAMS!$D$1:$D$844&amp;[1]TEAMS!$F$1:$F$844,[1]TEAMS!AX$1:AX$844,0,0)</f>
        <v>0.47457627118644069</v>
      </c>
      <c r="AV328" s="10" cm="1">
        <f t="array" ref="AV328">_xlfn.XLOOKUP($C328&amp;$D328&amp;$F328,[1]TEAMS!$C$1:$C$844&amp;[1]TEAMS!$D$1:$D$844&amp;[1]TEAMS!$F$1:$F$844,[1]TEAMS!AY$1:AY$844,0,0)</f>
        <v>2.8</v>
      </c>
      <c r="AW328" s="7"/>
      <c r="AX328" s="7"/>
      <c r="BB328" s="1" t="s">
        <v>310</v>
      </c>
      <c r="BC328" s="1">
        <v>2004</v>
      </c>
      <c r="BD328" s="1" t="s">
        <v>311</v>
      </c>
      <c r="BE328" s="7" t="s">
        <v>326</v>
      </c>
      <c r="BH328">
        <v>638679</v>
      </c>
    </row>
    <row r="329" spans="1:60" x14ac:dyDescent="0.2">
      <c r="A329" s="1" t="str">
        <f t="shared" si="35"/>
        <v>2004-DET-Mike James</v>
      </c>
      <c r="B329" s="1" t="s">
        <v>310</v>
      </c>
      <c r="C329" s="1">
        <v>2004</v>
      </c>
      <c r="D329" s="1" t="s">
        <v>311</v>
      </c>
      <c r="E329" s="1" t="str">
        <f t="shared" si="37"/>
        <v>2004-DET</v>
      </c>
      <c r="F329" s="7" t="s">
        <v>327</v>
      </c>
      <c r="G329" s="7" cm="1">
        <f t="array" ref="G329">_xlfn.XLOOKUP($C329&amp;$D329&amp;$F329,[1]TEAMS!$C$1:$C$844&amp;[1]TEAMS!$D$1:$D$844&amp;[1]TEAMS!$F$1:$F$844,[1]TEAMS!G$1:G$844,"",0)</f>
        <v>7</v>
      </c>
      <c r="H329" s="7" t="str" cm="1">
        <f t="array" ref="H329">_xlfn.XLOOKUP($C329&amp;$D329&amp;$F329,[1]TEAMS!$C$1:$C$844&amp;[1]TEAMS!$D$1:$D$844&amp;[1]TEAMS!$F$1:$F$844,[1]TEAMS!H$1:H$844,"",0)</f>
        <v>PG</v>
      </c>
      <c r="I329" s="8" cm="1">
        <f t="array" ref="I329">_xlfn.XLOOKUP($C329&amp;$D329&amp;$F329,[1]TEAMS!$C$1:$C$844&amp;[1]TEAMS!$D$1:$D$844&amp;[1]TEAMS!$F$1:$F$844,[1]TEAMS!BG$1:BG$844,"",0)</f>
        <v>1</v>
      </c>
      <c r="J329" s="9">
        <f t="shared" si="38"/>
        <v>1</v>
      </c>
      <c r="K329" s="7" cm="1">
        <f t="array" ref="K329">_xlfn.XLOOKUP($C329&amp;$D329&amp;$F329,[1]TEAMS!$C$1:$C$844&amp;[1]TEAMS!$D$1:$D$844&amp;[1]TEAMS!$F$1:$F$844,[1]TEAMS!J$1:J$844,"",0)</f>
        <v>74</v>
      </c>
      <c r="L329" s="7" cm="1">
        <f t="array" ref="L329">_xlfn.XLOOKUP($C329&amp;$D329&amp;$F329,[1]TEAMS!$C$1:$C$844&amp;[1]TEAMS!$D$1:$D$844&amp;[1]TEAMS!$F$1:$F$844,[1]TEAMS!L$1:L$844,"",0)</f>
        <v>188</v>
      </c>
      <c r="M329" s="10" cm="1">
        <f t="array" ref="M329">_xlfn.XLOOKUP($C329&amp;$D329&amp;$F329,[1]TEAMS!$C$1:$C$844&amp;[1]TEAMS!$D$1:$D$844&amp;[1]TEAMS!$F$1:$F$844,[1]TEAMS!N$1:N$844,"",0)</f>
        <v>24.133296329975863</v>
      </c>
      <c r="N329" s="7" cm="1">
        <f t="array" ref="N329">_xlfn.XLOOKUP($C329&amp;$D329&amp;$F329,[1]TEAMS!$C$1:$C$844&amp;[1]TEAMS!$D$1:$D$844&amp;[1]TEAMS!$F$1:$F$844,[1]TEAMS!O$1:O$844,"",0)</f>
        <v>76</v>
      </c>
      <c r="O329" s="11" cm="1">
        <f t="array" ref="O329">_xlfn.XLOOKUP($C329&amp;$D329&amp;$F329,[1]TEAMS!$C$1:$C$844&amp;[1]TEAMS!$D$1:$D$844&amp;[1]TEAMS!$F$1:$F$844,[1]TEAMS!P$1:P$844,"",0)</f>
        <v>1.027027027027027</v>
      </c>
      <c r="P329" s="10" cm="1">
        <f t="array" ref="P329">_xlfn.XLOOKUP($C329&amp;$D329&amp;$F329,[1]TEAMS!$C$1:$C$844&amp;[1]TEAMS!$D$1:$D$844&amp;[1]TEAMS!$F$1:$F$844,[1]TEAMS!R$1:R$844,"",0)</f>
        <v>28.977777777777778</v>
      </c>
      <c r="Q329" s="7" t="str" cm="1">
        <f t="array" ref="Q329">_xlfn.XLOOKUP($C329&amp;$D329&amp;$F329,[1]TEAMS!$C$1:$C$844&amp;[1]TEAMS!$D$1:$D$844&amp;[1]TEAMS!$F$1:$F$844,[1]TEAMS!S$1:S$844,"",0)</f>
        <v>us</v>
      </c>
      <c r="R329" s="7" t="str" cm="1">
        <f t="array" ref="R329">_xlfn.XLOOKUP($C329&amp;$D329&amp;$F329,[1]TEAMS!$C$1:$C$844&amp;[1]TEAMS!$D$1:$D$844&amp;[1]TEAMS!$F$1:$F$844,[1]TEAMS!T$1:T$844,"",0)</f>
        <v>United States</v>
      </c>
      <c r="S329" s="7" t="str" cm="1">
        <f t="array" ref="S329">_xlfn.XLOOKUP($C329&amp;$D329&amp;$F329,[1]TEAMS!$C$1:$C$844&amp;[1]TEAMS!$D$1:$D$844&amp;[1]TEAMS!$F$1:$F$844,[1]TEAMS!U$1:U$844,"",0)</f>
        <v>North America</v>
      </c>
      <c r="T329" s="7" t="str" cm="1">
        <f t="array" ref="T329">_xlfn.XLOOKUP($C329&amp;$D329&amp;$F329,[1]TEAMS!$C$1:$C$844&amp;[1]TEAMS!$D$1:$D$844&amp;[1]TEAMS!$F$1:$F$844,[1]TEAMS!V$1:V$844,"",0)</f>
        <v>Americas</v>
      </c>
      <c r="U329" s="7" cm="1">
        <f t="array" ref="U329">_xlfn.XLOOKUP($C329&amp;$D329&amp;$F329,[1]TEAMS!$C$1:$C$844&amp;[1]TEAMS!$D$1:$D$844&amp;[1]TEAMS!$F$1:$F$844,[1]TEAMS!W$1:W$844,"",0)</f>
        <v>2</v>
      </c>
      <c r="V329" s="7" t="str" cm="1">
        <f t="array" ref="V329">_xlfn.XLOOKUP($C329&amp;$D329&amp;$F329,[1]TEAMS!$C$1:$C$844&amp;[1]TEAMS!$D$1:$D$844&amp;[1]TEAMS!$F$1:$F$844,[1]TEAMS!Z$1:Z$844,"",0)</f>
        <v>Duquesne</v>
      </c>
      <c r="W329" s="7" t="str" cm="1">
        <f t="array" ref="W329">_xlfn.XLOOKUP($C329&amp;$D329&amp;$F329,[1]TEAMS!$C$1:$C$844&amp;[1]TEAMS!$D$1:$D$844&amp;[1]TEAMS!$F$1:$F$844,[1]TEAMS!X$1:X$844,"",0)</f>
        <v>A10</v>
      </c>
      <c r="X329" s="7" cm="1">
        <f t="array" ref="X329">_xlfn.XLOOKUP($C329&amp;$D329&amp;$F329,[1]TEAMS!$C$1:$C$844&amp;[1]TEAMS!$D$1:$D$844&amp;[1]TEAMS!$F$1:$F$844,[1]TEAMS!AF$1:AF$844,"",0)</f>
        <v>0</v>
      </c>
      <c r="Y329" s="8" cm="1">
        <f t="array" ref="Y329">_xlfn.XLOOKUP($C329&amp;$D329&amp;$F329,[1]TEAMS!$C$1:$C$844&amp;[1]TEAMS!$D$1:$D$844&amp;[1]TEAMS!$F$1:$F$844,[1]TEAMS!AG$1:AG$844,"",0)</f>
        <v>0</v>
      </c>
      <c r="Z329" s="7" cm="1">
        <f t="array" ref="Z329">_xlfn.XLOOKUP($C329&amp;$D329&amp;$F329,[1]TEAMS!$C$1:$C$844&amp;[1]TEAMS!$D$1:$D$844&amp;[1]TEAMS!$F$1:$F$844,[1]TEAMS!AJ$1:AJ$844,"",0)</f>
        <v>512</v>
      </c>
      <c r="AA329" s="7" cm="1">
        <f t="array" ref="AA329">_xlfn.XLOOKUP($C329&amp;$D329&amp;$F329,[1]TEAMS!$C$1:$C$844&amp;[1]TEAMS!$D$1:$D$844&amp;[1]TEAMS!$F$1:$F$844,[1]TEAMS!AR$1:AR$844,"",0)</f>
        <v>6.1</v>
      </c>
      <c r="AB329" s="8">
        <f t="shared" si="36"/>
        <v>0.15789686552072799</v>
      </c>
      <c r="AC329" s="7" cm="1">
        <f t="array" ref="AC329">_xlfn.XLOOKUP($C329&amp;$D329&amp;$F329,[1]TEAMS!$C$1:$C$844&amp;[1]TEAMS!$D$1:$D$844&amp;[1]TEAMS!$F$1:$F$844,[1]TEAMS!AL$1:AL$844,0,0)</f>
        <v>0.4</v>
      </c>
      <c r="AD329" s="7" cm="1">
        <f t="array" ref="AD329">_xlfn.XLOOKUP($C329&amp;$D329&amp;$F329,[1]TEAMS!$C$1:$C$844&amp;[1]TEAMS!$D$1:$D$844&amp;[1]TEAMS!$F$1:$F$844,[1]TEAMS!AM$1:AM$844,0,0)</f>
        <v>1</v>
      </c>
      <c r="AE329" s="7" cm="1">
        <f t="array" ref="AE329">_xlfn.XLOOKUP($C329&amp;$D329&amp;$F329,[1]TEAMS!$C$1:$C$844&amp;[1]TEAMS!$D$1:$D$844&amp;[1]TEAMS!$F$1:$F$844,[1]TEAMS!AN$1:AN$844,0,0)</f>
        <v>1.4</v>
      </c>
      <c r="AF329" s="7"/>
      <c r="AG329" s="8">
        <f t="shared" si="39"/>
        <v>0</v>
      </c>
      <c r="AH329" s="8" cm="1">
        <f t="array" ref="AH329">IF(OR($AE329="",$Z329=""),0,SUMPRODUCT(--($C$2:$C$528=$C329),--($D$2:$D$528=$D329),$Z$2:$Z$528,$AE$2:$AE$528)/SUMIFS($Z$2:$Z$528,$C$2:$C$528,$C329,$D$2:$D$528,$D329))</f>
        <v>6.4961425682507574</v>
      </c>
      <c r="AI329" s="7" cm="1">
        <f t="array" ref="AI329">_xlfn.XLOOKUP($C329&amp;$D329&amp;$F329,[1]TEAMS!$C$1:$C$844&amp;[1]TEAMS!$D$1:$D$844&amp;[1]TEAMS!$F$1:$F$844,[1]TEAMS!AO$1:AO$844,"",0)</f>
        <v>2.1</v>
      </c>
      <c r="AJ329" s="8">
        <f t="shared" si="40"/>
        <v>0</v>
      </c>
      <c r="AK329" s="8" cm="1">
        <f t="array" ref="AK329">IF(OR($AI329="",$Z329=""),0,SUMPRODUCT(--($C$2:$C$528=$C329),--($D$2:$D$528=$D329),$Z$2:$Z$528,$AI$2:$AI$528)/SUMIFS($Z$2:$Z$528,$C$2:$C$528,$C329,$D$2:$D$528,$D329))</f>
        <v>1.1103488372093024</v>
      </c>
      <c r="AL329" s="7" t="str" cm="1">
        <f t="array" ref="AL329">_xlfn.XLOOKUP($C329&amp;$D329&amp;$F329,[1]TEAMS!$C$1:$C$844&amp;[1]TEAMS!$D$1:$D$844&amp;[1]TEAMS!$F$1:$F$844,[1]TEAMS!AP$1:AP$844,"",0)</f>
        <v/>
      </c>
      <c r="AM329" s="8" t="str">
        <f t="shared" si="41"/>
        <v/>
      </c>
      <c r="AN329" s="8" cm="1">
        <f t="array" ref="AN329">IF(OR($AL329="",$Z329=""),0,SUMPRODUCT(--($C$2:$C$528=$C329),--($D$2:$D$528=$D329),$Z$2:$Z$528,$AL$2:$AL$528)/SUMIFS($Z$2:$Z$528,$C$2:$C$528,$C329,$D$2:$D$528,$D329))</f>
        <v>0</v>
      </c>
      <c r="AO329" s="7" cm="1">
        <f t="array" ref="AO329">_xlfn.XLOOKUP($C329&amp;$D329&amp;$F329,[1]TEAMS!$C$1:$C$844&amp;[1]TEAMS!$D$1:$D$844&amp;[1]TEAMS!$F$1:$F$844,[1]TEAMS!AQ$1:AQ$844,0,0)</f>
        <v>18.399999999999999</v>
      </c>
      <c r="AP329" s="7" cm="1">
        <f t="array" ref="AP329">_xlfn.XLOOKUP($C329&amp;$D329&amp;$F329,[1]TEAMS!$C$1:$C$844&amp;[1]TEAMS!$D$1:$D$844&amp;[1]TEAMS!$F$1:$F$844,[1]TEAMS!AS$1:AS$844,0,0)</f>
        <v>51.2</v>
      </c>
      <c r="AQ329" s="10" cm="1">
        <f t="array" ref="AQ329">_xlfn.XLOOKUP($C329&amp;$D329&amp;$F329,[1]TEAMS!$C$1:$C$844&amp;[1]TEAMS!$D$1:$D$844&amp;[1]TEAMS!$F$1:$F$844,[1]TEAMS!AT$1:AT$844,0,0)</f>
        <v>32</v>
      </c>
      <c r="AR329" s="10" cm="1">
        <f t="array" ref="AR329">_xlfn.XLOOKUP($C329&amp;$D329&amp;$F329,[1]TEAMS!$C$1:$C$844&amp;[1]TEAMS!$D$1:$D$844&amp;[1]TEAMS!$F$1:$F$844,[1]TEAMS!AU$1:AU$844,0,0)</f>
        <v>2.8</v>
      </c>
      <c r="AS329" s="10" cm="1">
        <f t="array" ref="AS329">_xlfn.XLOOKUP($C329&amp;$D329&amp;$F329,[1]TEAMS!$C$1:$C$844&amp;[1]TEAMS!$D$1:$D$844&amp;[1]TEAMS!$F$1:$F$844,[1]TEAMS!AV$1:AV$844,0,0)</f>
        <v>0.1</v>
      </c>
      <c r="AT329" s="10" cm="1">
        <f t="array" ref="AT329">_xlfn.XLOOKUP($C329&amp;$D329&amp;$F329,[1]TEAMS!$C$1:$C$844&amp;[1]TEAMS!$D$1:$D$844&amp;[1]TEAMS!$F$1:$F$844,[1]TEAMS!AW$1:AW$844,0,0)</f>
        <v>20.3</v>
      </c>
      <c r="AU329" s="10" cm="1">
        <f t="array" ref="AU329">_xlfn.XLOOKUP($C329&amp;$D329&amp;$F329,[1]TEAMS!$C$1:$C$844&amp;[1]TEAMS!$D$1:$D$844&amp;[1]TEAMS!$F$1:$F$844,[1]TEAMS!AX$1:AX$844,0,0)</f>
        <v>1.5763546798029555</v>
      </c>
      <c r="AV329" s="10" cm="1">
        <f t="array" ref="AV329">_xlfn.XLOOKUP($C329&amp;$D329&amp;$F329,[1]TEAMS!$C$1:$C$844&amp;[1]TEAMS!$D$1:$D$844&amp;[1]TEAMS!$F$1:$F$844,[1]TEAMS!AY$1:AY$844,0,0)</f>
        <v>2.9</v>
      </c>
      <c r="AW329" s="7"/>
      <c r="AX329" s="7"/>
      <c r="BB329" s="1" t="s">
        <v>310</v>
      </c>
      <c r="BC329" s="1">
        <v>2004</v>
      </c>
      <c r="BD329" s="1" t="s">
        <v>311</v>
      </c>
      <c r="BE329" s="7" t="s">
        <v>327</v>
      </c>
      <c r="BH329">
        <v>0</v>
      </c>
    </row>
    <row r="330" spans="1:60" x14ac:dyDescent="0.2">
      <c r="A330" s="1" t="str">
        <f t="shared" si="35"/>
        <v>2004-DET-Rasheed Wallace</v>
      </c>
      <c r="B330" s="1" t="s">
        <v>310</v>
      </c>
      <c r="C330" s="1">
        <v>2004</v>
      </c>
      <c r="D330" s="1" t="s">
        <v>311</v>
      </c>
      <c r="E330" s="1" t="str">
        <f t="shared" si="37"/>
        <v>2004-DET</v>
      </c>
      <c r="F330" s="7" t="s">
        <v>328</v>
      </c>
      <c r="G330" s="7" cm="1">
        <f t="array" ref="G330">_xlfn.XLOOKUP($C330&amp;$D330&amp;$F330,[1]TEAMS!$C$1:$C$844&amp;[1]TEAMS!$D$1:$D$844&amp;[1]TEAMS!$F$1:$F$844,[1]TEAMS!G$1:G$844,"",0)</f>
        <v>30</v>
      </c>
      <c r="H330" s="7" t="str" cm="1">
        <f t="array" ref="H330">_xlfn.XLOOKUP($C330&amp;$D330&amp;$F330,[1]TEAMS!$C$1:$C$844&amp;[1]TEAMS!$D$1:$D$844&amp;[1]TEAMS!$F$1:$F$844,[1]TEAMS!H$1:H$844,"",0)</f>
        <v>PF</v>
      </c>
      <c r="I330" s="8" cm="1">
        <f t="array" ref="I330">_xlfn.XLOOKUP($C330&amp;$D330&amp;$F330,[1]TEAMS!$C$1:$C$844&amp;[1]TEAMS!$D$1:$D$844&amp;[1]TEAMS!$F$1:$F$844,[1]TEAMS!BG$1:BG$844,"",0)</f>
        <v>4.0999999999999996</v>
      </c>
      <c r="J330" s="9">
        <f t="shared" si="38"/>
        <v>4</v>
      </c>
      <c r="K330" s="7" cm="1">
        <f t="array" ref="K330">_xlfn.XLOOKUP($C330&amp;$D330&amp;$F330,[1]TEAMS!$C$1:$C$844&amp;[1]TEAMS!$D$1:$D$844&amp;[1]TEAMS!$F$1:$F$844,[1]TEAMS!J$1:J$844,"",0)</f>
        <v>82</v>
      </c>
      <c r="L330" s="7" cm="1">
        <f t="array" ref="L330">_xlfn.XLOOKUP($C330&amp;$D330&amp;$F330,[1]TEAMS!$C$1:$C$844&amp;[1]TEAMS!$D$1:$D$844&amp;[1]TEAMS!$F$1:$F$844,[1]TEAMS!L$1:L$844,"",0)</f>
        <v>225</v>
      </c>
      <c r="M330" s="10" cm="1">
        <f t="array" ref="M330">_xlfn.XLOOKUP($C330&amp;$D330&amp;$F330,[1]TEAMS!$C$1:$C$844&amp;[1]TEAMS!$D$1:$D$844&amp;[1]TEAMS!$F$1:$F$844,[1]TEAMS!N$1:N$844,"",0)</f>
        <v>23.522151841105266</v>
      </c>
      <c r="N330" s="7" cm="1">
        <f t="array" ref="N330">_xlfn.XLOOKUP($C330&amp;$D330&amp;$F330,[1]TEAMS!$C$1:$C$844&amp;[1]TEAMS!$D$1:$D$844&amp;[1]TEAMS!$F$1:$F$844,[1]TEAMS!O$1:O$844,"",0)</f>
        <v>87</v>
      </c>
      <c r="O330" s="11" cm="1">
        <f t="array" ref="O330">_xlfn.XLOOKUP($C330&amp;$D330&amp;$F330,[1]TEAMS!$C$1:$C$844&amp;[1]TEAMS!$D$1:$D$844&amp;[1]TEAMS!$F$1:$F$844,[1]TEAMS!P$1:P$844,"",0)</f>
        <v>1.0609756097560976</v>
      </c>
      <c r="P330" s="10" cm="1">
        <f t="array" ref="P330">_xlfn.XLOOKUP($C330&amp;$D330&amp;$F330,[1]TEAMS!$C$1:$C$844&amp;[1]TEAMS!$D$1:$D$844&amp;[1]TEAMS!$F$1:$F$844,[1]TEAMS!R$1:R$844,"",0)</f>
        <v>29.744444444444444</v>
      </c>
      <c r="Q330" s="7" t="str" cm="1">
        <f t="array" ref="Q330">_xlfn.XLOOKUP($C330&amp;$D330&amp;$F330,[1]TEAMS!$C$1:$C$844&amp;[1]TEAMS!$D$1:$D$844&amp;[1]TEAMS!$F$1:$F$844,[1]TEAMS!S$1:S$844,"",0)</f>
        <v>us</v>
      </c>
      <c r="R330" s="7" t="str" cm="1">
        <f t="array" ref="R330">_xlfn.XLOOKUP($C330&amp;$D330&amp;$F330,[1]TEAMS!$C$1:$C$844&amp;[1]TEAMS!$D$1:$D$844&amp;[1]TEAMS!$F$1:$F$844,[1]TEAMS!T$1:T$844,"",0)</f>
        <v>United States</v>
      </c>
      <c r="S330" s="7" t="str" cm="1">
        <f t="array" ref="S330">_xlfn.XLOOKUP($C330&amp;$D330&amp;$F330,[1]TEAMS!$C$1:$C$844&amp;[1]TEAMS!$D$1:$D$844&amp;[1]TEAMS!$F$1:$F$844,[1]TEAMS!U$1:U$844,"",0)</f>
        <v>North America</v>
      </c>
      <c r="T330" s="7" t="str" cm="1">
        <f t="array" ref="T330">_xlfn.XLOOKUP($C330&amp;$D330&amp;$F330,[1]TEAMS!$C$1:$C$844&amp;[1]TEAMS!$D$1:$D$844&amp;[1]TEAMS!$F$1:$F$844,[1]TEAMS!V$1:V$844,"",0)</f>
        <v>Americas</v>
      </c>
      <c r="U330" s="7" cm="1">
        <f t="array" ref="U330">_xlfn.XLOOKUP($C330&amp;$D330&amp;$F330,[1]TEAMS!$C$1:$C$844&amp;[1]TEAMS!$D$1:$D$844&amp;[1]TEAMS!$F$1:$F$844,[1]TEAMS!W$1:W$844,"",0)</f>
        <v>8</v>
      </c>
      <c r="V330" s="7" t="str" cm="1">
        <f t="array" ref="V330">_xlfn.XLOOKUP($C330&amp;$D330&amp;$F330,[1]TEAMS!$C$1:$C$844&amp;[1]TEAMS!$D$1:$D$844&amp;[1]TEAMS!$F$1:$F$844,[1]TEAMS!Z$1:Z$844,"",0)</f>
        <v>UNC</v>
      </c>
      <c r="W330" s="7" t="str" cm="1">
        <f t="array" ref="W330">_xlfn.XLOOKUP($C330&amp;$D330&amp;$F330,[1]TEAMS!$C$1:$C$844&amp;[1]TEAMS!$D$1:$D$844&amp;[1]TEAMS!$F$1:$F$844,[1]TEAMS!X$1:X$844,"",0)</f>
        <v>ACC</v>
      </c>
      <c r="X330" s="7" cm="1">
        <f t="array" ref="X330">_xlfn.XLOOKUP($C330&amp;$D330&amp;$F330,[1]TEAMS!$C$1:$C$844&amp;[1]TEAMS!$D$1:$D$844&amp;[1]TEAMS!$F$1:$F$844,[1]TEAMS!AF$1:AF$844,"",0)</f>
        <v>0</v>
      </c>
      <c r="Y330" s="8" cm="1">
        <f t="array" ref="Y330">_xlfn.XLOOKUP($C330&amp;$D330&amp;$F330,[1]TEAMS!$C$1:$C$844&amp;[1]TEAMS!$D$1:$D$844&amp;[1]TEAMS!$F$1:$F$844,[1]TEAMS!AG$1:AG$844,"",0)</f>
        <v>0</v>
      </c>
      <c r="Z330" s="7" cm="1">
        <f t="array" ref="Z330">_xlfn.XLOOKUP($C330&amp;$D330&amp;$F330,[1]TEAMS!$C$1:$C$844&amp;[1]TEAMS!$D$1:$D$844&amp;[1]TEAMS!$F$1:$F$844,[1]TEAMS!AJ$1:AJ$844,"",0)</f>
        <v>673</v>
      </c>
      <c r="AA330" s="7" cm="1">
        <f t="array" ref="AA330">_xlfn.XLOOKUP($C330&amp;$D330&amp;$F330,[1]TEAMS!$C$1:$C$844&amp;[1]TEAMS!$D$1:$D$844&amp;[1]TEAMS!$F$1:$F$844,[1]TEAMS!AR$1:AR$844,"",0)</f>
        <v>17.8</v>
      </c>
      <c r="AB330" s="8">
        <f t="shared" si="36"/>
        <v>0.60563195146612736</v>
      </c>
      <c r="AC330" s="7" cm="1">
        <f t="array" ref="AC330">_xlfn.XLOOKUP($C330&amp;$D330&amp;$F330,[1]TEAMS!$C$1:$C$844&amp;[1]TEAMS!$D$1:$D$844&amp;[1]TEAMS!$F$1:$F$844,[1]TEAMS!AL$1:AL$844,0,0)</f>
        <v>0.7</v>
      </c>
      <c r="AD330" s="7" cm="1">
        <f t="array" ref="AD330">_xlfn.XLOOKUP($C330&amp;$D330&amp;$F330,[1]TEAMS!$C$1:$C$844&amp;[1]TEAMS!$D$1:$D$844&amp;[1]TEAMS!$F$1:$F$844,[1]TEAMS!AM$1:AM$844,0,0)</f>
        <v>1.7</v>
      </c>
      <c r="AE330" s="7" cm="1">
        <f t="array" ref="AE330">_xlfn.XLOOKUP($C330&amp;$D330&amp;$F330,[1]TEAMS!$C$1:$C$844&amp;[1]TEAMS!$D$1:$D$844&amp;[1]TEAMS!$F$1:$F$844,[1]TEAMS!AN$1:AN$844,0,0)</f>
        <v>2.4</v>
      </c>
      <c r="AF330" s="7"/>
      <c r="AG330" s="8">
        <f t="shared" si="39"/>
        <v>0</v>
      </c>
      <c r="AH330" s="8" cm="1">
        <f t="array" ref="AH330">IF(OR($AE330="",$Z330=""),0,SUMPRODUCT(--($C$2:$C$528=$C330),--($D$2:$D$528=$D330),$Z$2:$Z$528,$AE$2:$AE$528)/SUMIFS($Z$2:$Z$528,$C$2:$C$528,$C330,$D$2:$D$528,$D330))</f>
        <v>6.4961425682507574</v>
      </c>
      <c r="AI330" s="7" cm="1">
        <f t="array" ref="AI330">_xlfn.XLOOKUP($C330&amp;$D330&amp;$F330,[1]TEAMS!$C$1:$C$844&amp;[1]TEAMS!$D$1:$D$844&amp;[1]TEAMS!$F$1:$F$844,[1]TEAMS!AO$1:AO$844,"",0)</f>
        <v>-3.7</v>
      </c>
      <c r="AJ330" s="8">
        <f t="shared" si="40"/>
        <v>0</v>
      </c>
      <c r="AK330" s="8" cm="1">
        <f t="array" ref="AK330">IF(OR($AI330="",$Z330=""),0,SUMPRODUCT(--($C$2:$C$528=$C330),--($D$2:$D$528=$D330),$Z$2:$Z$528,$AI$2:$AI$528)/SUMIFS($Z$2:$Z$528,$C$2:$C$528,$C330,$D$2:$D$528,$D330))</f>
        <v>1.1103488372093024</v>
      </c>
      <c r="AL330" s="7" t="str" cm="1">
        <f t="array" ref="AL330">_xlfn.XLOOKUP($C330&amp;$D330&amp;$F330,[1]TEAMS!$C$1:$C$844&amp;[1]TEAMS!$D$1:$D$844&amp;[1]TEAMS!$F$1:$F$844,[1]TEAMS!AP$1:AP$844,"",0)</f>
        <v/>
      </c>
      <c r="AM330" s="8" t="str">
        <f t="shared" si="41"/>
        <v/>
      </c>
      <c r="AN330" s="8" cm="1">
        <f t="array" ref="AN330">IF(OR($AL330="",$Z330=""),0,SUMPRODUCT(--($C$2:$C$528=$C330),--($D$2:$D$528=$D330),$Z$2:$Z$528,$AL$2:$AL$528)/SUMIFS($Z$2:$Z$528,$C$2:$C$528,$C330,$D$2:$D$528,$D330))</f>
        <v>0</v>
      </c>
      <c r="AO330" s="7" cm="1">
        <f t="array" ref="AO330">_xlfn.XLOOKUP($C330&amp;$D330&amp;$F330,[1]TEAMS!$C$1:$C$844&amp;[1]TEAMS!$D$1:$D$844&amp;[1]TEAMS!$F$1:$F$844,[1]TEAMS!AQ$1:AQ$844,0,0)</f>
        <v>23.2</v>
      </c>
      <c r="AP330" s="7" cm="1">
        <f t="array" ref="AP330">_xlfn.XLOOKUP($C330&amp;$D330&amp;$F330,[1]TEAMS!$C$1:$C$844&amp;[1]TEAMS!$D$1:$D$844&amp;[1]TEAMS!$F$1:$F$844,[1]TEAMS!AS$1:AS$844,0,0)</f>
        <v>49.5</v>
      </c>
      <c r="AQ330" s="10" cm="1">
        <f t="array" ref="AQ330">_xlfn.XLOOKUP($C330&amp;$D330&amp;$F330,[1]TEAMS!$C$1:$C$844&amp;[1]TEAMS!$D$1:$D$844&amp;[1]TEAMS!$F$1:$F$844,[1]TEAMS!AT$1:AT$844,0,0)</f>
        <v>11.5</v>
      </c>
      <c r="AR330" s="10" cm="1">
        <f t="array" ref="AR330">_xlfn.XLOOKUP($C330&amp;$D330&amp;$F330,[1]TEAMS!$C$1:$C$844&amp;[1]TEAMS!$D$1:$D$844&amp;[1]TEAMS!$F$1:$F$844,[1]TEAMS!AU$1:AU$844,0,0)</f>
        <v>1.9</v>
      </c>
      <c r="AS330" s="10" cm="1">
        <f t="array" ref="AS330">_xlfn.XLOOKUP($C330&amp;$D330&amp;$F330,[1]TEAMS!$C$1:$C$844&amp;[1]TEAMS!$D$1:$D$844&amp;[1]TEAMS!$F$1:$F$844,[1]TEAMS!AV$1:AV$844,0,0)</f>
        <v>5.0999999999999996</v>
      </c>
      <c r="AT330" s="10" cm="1">
        <f t="array" ref="AT330">_xlfn.XLOOKUP($C330&amp;$D330&amp;$F330,[1]TEAMS!$C$1:$C$844&amp;[1]TEAMS!$D$1:$D$844&amp;[1]TEAMS!$F$1:$F$844,[1]TEAMS!AW$1:AW$844,0,0)</f>
        <v>8.6999999999999993</v>
      </c>
      <c r="AU330" s="10" cm="1">
        <f t="array" ref="AU330">_xlfn.XLOOKUP($C330&amp;$D330&amp;$F330,[1]TEAMS!$C$1:$C$844&amp;[1]TEAMS!$D$1:$D$844&amp;[1]TEAMS!$F$1:$F$844,[1]TEAMS!AX$1:AX$844,0,0)</f>
        <v>1.3218390804597702</v>
      </c>
      <c r="AV330" s="10" cm="1">
        <f t="array" ref="AV330">_xlfn.XLOOKUP($C330&amp;$D330&amp;$F330,[1]TEAMS!$C$1:$C$844&amp;[1]TEAMS!$D$1:$D$844&amp;[1]TEAMS!$F$1:$F$844,[1]TEAMS!AY$1:AY$844,0,0)</f>
        <v>7</v>
      </c>
      <c r="AW330" s="7"/>
      <c r="AX330" s="7"/>
      <c r="BB330" s="1" t="s">
        <v>310</v>
      </c>
      <c r="BC330" s="1">
        <v>2004</v>
      </c>
      <c r="BD330" s="1" t="s">
        <v>311</v>
      </c>
      <c r="BE330" s="7" t="s">
        <v>328</v>
      </c>
      <c r="BH330">
        <v>0</v>
      </c>
    </row>
    <row r="331" spans="1:60" x14ac:dyDescent="0.2">
      <c r="A331" s="1" t="str">
        <f t="shared" si="35"/>
        <v>2003-SAS-Tim Duncan</v>
      </c>
      <c r="B331" s="1" t="s">
        <v>329</v>
      </c>
      <c r="C331" s="1">
        <v>2003</v>
      </c>
      <c r="D331" s="1" t="s">
        <v>178</v>
      </c>
      <c r="E331" s="1" t="str">
        <f t="shared" si="37"/>
        <v>2003-SAS</v>
      </c>
      <c r="F331" s="7" t="s">
        <v>180</v>
      </c>
      <c r="G331" s="7" cm="1">
        <f t="array" ref="G331">_xlfn.XLOOKUP($C331&amp;$D331&amp;$F331,[1]TEAMS!$C$1:$C$844&amp;[1]TEAMS!$D$1:$D$844&amp;[1]TEAMS!$F$1:$F$844,[1]TEAMS!G$1:G$844,"",0)</f>
        <v>21</v>
      </c>
      <c r="H331" s="7" t="str" cm="1">
        <f t="array" ref="H331">_xlfn.XLOOKUP($C331&amp;$D331&amp;$F331,[1]TEAMS!$C$1:$C$844&amp;[1]TEAMS!$D$1:$D$844&amp;[1]TEAMS!$F$1:$F$844,[1]TEAMS!H$1:H$844,"",0)</f>
        <v>PF</v>
      </c>
      <c r="I331" s="8" cm="1">
        <f t="array" ref="I331">_xlfn.XLOOKUP($C331&amp;$D331&amp;$F331,[1]TEAMS!$C$1:$C$844&amp;[1]TEAMS!$D$1:$D$844&amp;[1]TEAMS!$F$1:$F$844,[1]TEAMS!BG$1:BG$844,"",0)</f>
        <v>4.43</v>
      </c>
      <c r="J331" s="9">
        <f t="shared" si="38"/>
        <v>4</v>
      </c>
      <c r="K331" s="7" cm="1">
        <f t="array" ref="K331">_xlfn.XLOOKUP($C331&amp;$D331&amp;$F331,[1]TEAMS!$C$1:$C$844&amp;[1]TEAMS!$D$1:$D$844&amp;[1]TEAMS!$F$1:$F$844,[1]TEAMS!J$1:J$844,"",0)</f>
        <v>83</v>
      </c>
      <c r="L331" s="7" cm="1">
        <f t="array" ref="L331">_xlfn.XLOOKUP($C331&amp;$D331&amp;$F331,[1]TEAMS!$C$1:$C$844&amp;[1]TEAMS!$D$1:$D$844&amp;[1]TEAMS!$F$1:$F$844,[1]TEAMS!L$1:L$844,"",0)</f>
        <v>250</v>
      </c>
      <c r="M331" s="10" cm="1">
        <f t="array" ref="M331">_xlfn.XLOOKUP($C331&amp;$D331&amp;$F331,[1]TEAMS!$C$1:$C$844&amp;[1]TEAMS!$D$1:$D$844&amp;[1]TEAMS!$F$1:$F$844,[1]TEAMS!N$1:N$844,"",0)</f>
        <v>25.509741613779099</v>
      </c>
      <c r="N331" s="7" cm="1">
        <f t="array" ref="N331">_xlfn.XLOOKUP($C331&amp;$D331&amp;$F331,[1]TEAMS!$C$1:$C$844&amp;[1]TEAMS!$D$1:$D$844&amp;[1]TEAMS!$F$1:$F$844,[1]TEAMS!O$1:O$844,"",0)</f>
        <v>86</v>
      </c>
      <c r="O331" s="11" cm="1">
        <f t="array" ref="O331">_xlfn.XLOOKUP($C331&amp;$D331&amp;$F331,[1]TEAMS!$C$1:$C$844&amp;[1]TEAMS!$D$1:$D$844&amp;[1]TEAMS!$F$1:$F$844,[1]TEAMS!P$1:P$844,"",0)</f>
        <v>1.036144578313253</v>
      </c>
      <c r="P331" s="10" cm="1">
        <f t="array" ref="P331">_xlfn.XLOOKUP($C331&amp;$D331&amp;$F331,[1]TEAMS!$C$1:$C$844&amp;[1]TEAMS!$D$1:$D$844&amp;[1]TEAMS!$F$1:$F$844,[1]TEAMS!R$1:R$844,"",0)</f>
        <v>27.138888888888889</v>
      </c>
      <c r="Q331" s="7" t="str" cm="1">
        <f t="array" ref="Q331">_xlfn.XLOOKUP($C331&amp;$D331&amp;$F331,[1]TEAMS!$C$1:$C$844&amp;[1]TEAMS!$D$1:$D$844&amp;[1]TEAMS!$F$1:$F$844,[1]TEAMS!S$1:S$844,"",0)</f>
        <v>vi</v>
      </c>
      <c r="R331" s="7" t="str" cm="1">
        <f t="array" ref="R331">_xlfn.XLOOKUP($C331&amp;$D331&amp;$F331,[1]TEAMS!$C$1:$C$844&amp;[1]TEAMS!$D$1:$D$844&amp;[1]TEAMS!$F$1:$F$844,[1]TEAMS!T$1:T$844,"",0)</f>
        <v>Virgin Islands (US)</v>
      </c>
      <c r="S331" s="7" t="str" cm="1">
        <f t="array" ref="S331">_xlfn.XLOOKUP($C331&amp;$D331&amp;$F331,[1]TEAMS!$C$1:$C$844&amp;[1]TEAMS!$D$1:$D$844&amp;[1]TEAMS!$F$1:$F$844,[1]TEAMS!U$1:U$844,"",0)</f>
        <v>North America</v>
      </c>
      <c r="T331" s="7" t="str" cm="1">
        <f t="array" ref="T331">_xlfn.XLOOKUP($C331&amp;$D331&amp;$F331,[1]TEAMS!$C$1:$C$844&amp;[1]TEAMS!$D$1:$D$844&amp;[1]TEAMS!$F$1:$F$844,[1]TEAMS!V$1:V$844,"",0)</f>
        <v>Caribbean</v>
      </c>
      <c r="U331" s="7" cm="1">
        <f t="array" ref="U331">_xlfn.XLOOKUP($C331&amp;$D331&amp;$F331,[1]TEAMS!$C$1:$C$844&amp;[1]TEAMS!$D$1:$D$844&amp;[1]TEAMS!$F$1:$F$844,[1]TEAMS!W$1:W$844,"",0)</f>
        <v>5</v>
      </c>
      <c r="V331" s="7" t="str" cm="1">
        <f t="array" ref="V331">_xlfn.XLOOKUP($C331&amp;$D331&amp;$F331,[1]TEAMS!$C$1:$C$844&amp;[1]TEAMS!$D$1:$D$844&amp;[1]TEAMS!$F$1:$F$844,[1]TEAMS!Z$1:Z$844,"",0)</f>
        <v>Wake Forest</v>
      </c>
      <c r="W331" s="7" t="str" cm="1">
        <f t="array" ref="W331">_xlfn.XLOOKUP($C331&amp;$D331&amp;$F331,[1]TEAMS!$C$1:$C$844&amp;[1]TEAMS!$D$1:$D$844&amp;[1]TEAMS!$F$1:$F$844,[1]TEAMS!X$1:X$844,"",0)</f>
        <v>ACC</v>
      </c>
      <c r="X331" s="7" cm="1">
        <f t="array" ref="X331">_xlfn.XLOOKUP($C331&amp;$D331&amp;$F331,[1]TEAMS!$C$1:$C$844&amp;[1]TEAMS!$D$1:$D$844&amp;[1]TEAMS!$F$1:$F$844,[1]TEAMS!AF$1:AF$844,"",0)</f>
        <v>12072500</v>
      </c>
      <c r="Y331" s="8" cm="1">
        <f t="array" ref="Y331">_xlfn.XLOOKUP($C331&amp;$D331&amp;$F331,[1]TEAMS!$C$1:$C$844&amp;[1]TEAMS!$D$1:$D$844&amp;[1]TEAMS!$F$1:$F$844,[1]TEAMS!AG$1:AG$844,"",0)</f>
        <v>0.22700111139819354</v>
      </c>
      <c r="Z331" s="7" cm="1">
        <f t="array" ref="Z331">_xlfn.XLOOKUP($C331&amp;$D331&amp;$F331,[1]TEAMS!$C$1:$C$844&amp;[1]TEAMS!$D$1:$D$844&amp;[1]TEAMS!$F$1:$F$844,[1]TEAMS!AJ$1:AJ$844,"",0)</f>
        <v>3181</v>
      </c>
      <c r="AA331" s="7" cm="1">
        <f t="array" ref="AA331">_xlfn.XLOOKUP($C331&amp;$D331&amp;$F331,[1]TEAMS!$C$1:$C$844&amp;[1]TEAMS!$D$1:$D$844&amp;[1]TEAMS!$F$1:$F$844,[1]TEAMS!AR$1:AR$844,"",0)</f>
        <v>16.100000000000001</v>
      </c>
      <c r="AB331" s="8">
        <f t="shared" si="36"/>
        <v>2.5826575895108426</v>
      </c>
      <c r="AC331" s="7" cm="1">
        <f t="array" ref="AC331">_xlfn.XLOOKUP($C331&amp;$D331&amp;$F331,[1]TEAMS!$C$1:$C$844&amp;[1]TEAMS!$D$1:$D$844&amp;[1]TEAMS!$F$1:$F$844,[1]TEAMS!AL$1:AL$844,0,0)</f>
        <v>9.5</v>
      </c>
      <c r="AD331" s="7" cm="1">
        <f t="array" ref="AD331">_xlfn.XLOOKUP($C331&amp;$D331&amp;$F331,[1]TEAMS!$C$1:$C$844&amp;[1]TEAMS!$D$1:$D$844&amp;[1]TEAMS!$F$1:$F$844,[1]TEAMS!AM$1:AM$844,0,0)</f>
        <v>6.9</v>
      </c>
      <c r="AE331" s="7" cm="1">
        <f t="array" ref="AE331">_xlfn.XLOOKUP($C331&amp;$D331&amp;$F331,[1]TEAMS!$C$1:$C$844&amp;[1]TEAMS!$D$1:$D$844&amp;[1]TEAMS!$F$1:$F$844,[1]TEAMS!AN$1:AN$844,0,0)</f>
        <v>16.5</v>
      </c>
      <c r="AF331" s="7"/>
      <c r="AG331" s="8">
        <f t="shared" si="39"/>
        <v>0.73166666666666669</v>
      </c>
      <c r="AH331" s="8" cm="1">
        <f t="array" ref="AH331">IF(OR($AE331="",$Z331=""),0,SUMPRODUCT(--($C$2:$C$528=$C331),--($D$2:$D$528=$D331),$Z$2:$Z$528,$AE$2:$AE$528)/SUMIFS($Z$2:$Z$528,$C$2:$C$528,$C331,$D$2:$D$528,$D331))</f>
        <v>6.5869641956631355</v>
      </c>
      <c r="AI331" s="7" cm="1">
        <f t="array" ref="AI331">_xlfn.XLOOKUP($C331&amp;$D331&amp;$F331,[1]TEAMS!$C$1:$C$844&amp;[1]TEAMS!$D$1:$D$844&amp;[1]TEAMS!$F$1:$F$844,[1]TEAMS!AO$1:AO$844,"",0)</f>
        <v>7.5</v>
      </c>
      <c r="AJ331" s="8">
        <f t="shared" si="40"/>
        <v>1.6096666666666666</v>
      </c>
      <c r="AK331" s="8" cm="1">
        <f t="array" ref="AK331">IF(OR($AI331="",$Z331=""),0,SUMPRODUCT(--($C$2:$C$528=$C331),--($D$2:$D$528=$D331),$Z$2:$Z$528,$AI$2:$AI$528)/SUMIFS($Z$2:$Z$528,$C$2:$C$528,$C331,$D$2:$D$528,$D331))</f>
        <v>1.5034745335350481</v>
      </c>
      <c r="AL331" s="7" t="str" cm="1">
        <f t="array" ref="AL331">_xlfn.XLOOKUP($C331&amp;$D331&amp;$F331,[1]TEAMS!$C$1:$C$844&amp;[1]TEAMS!$D$1:$D$844&amp;[1]TEAMS!$F$1:$F$844,[1]TEAMS!AP$1:AP$844,"",0)</f>
        <v/>
      </c>
      <c r="AM331" s="8" t="str">
        <f t="shared" si="41"/>
        <v/>
      </c>
      <c r="AN331" s="8" cm="1">
        <f t="array" ref="AN331">IF(OR($AL331="",$Z331=""),0,SUMPRODUCT(--($C$2:$C$528=$C331),--($D$2:$D$528=$D331),$Z$2:$Z$528,$AL$2:$AL$528)/SUMIFS($Z$2:$Z$528,$C$2:$C$528,$C331,$D$2:$D$528,$D331))</f>
        <v>0</v>
      </c>
      <c r="AO331" s="7" cm="1">
        <f t="array" ref="AO331">_xlfn.XLOOKUP($C331&amp;$D331&amp;$F331,[1]TEAMS!$C$1:$C$844&amp;[1]TEAMS!$D$1:$D$844&amp;[1]TEAMS!$F$1:$F$844,[1]TEAMS!AQ$1:AQ$844,0,0)</f>
        <v>28</v>
      </c>
      <c r="AP331" s="7" cm="1">
        <f t="array" ref="AP331">_xlfn.XLOOKUP($C331&amp;$D331&amp;$F331,[1]TEAMS!$C$1:$C$844&amp;[1]TEAMS!$D$1:$D$844&amp;[1]TEAMS!$F$1:$F$844,[1]TEAMS!AS$1:AS$844,0,0)</f>
        <v>56.399999999999991</v>
      </c>
      <c r="AQ331" s="10" cm="1">
        <f t="array" ref="AQ331">_xlfn.XLOOKUP($C331&amp;$D331&amp;$F331,[1]TEAMS!$C$1:$C$844&amp;[1]TEAMS!$D$1:$D$844&amp;[1]TEAMS!$F$1:$F$844,[1]TEAMS!AT$1:AT$844,0,0)</f>
        <v>19.5</v>
      </c>
      <c r="AR331" s="10" cm="1">
        <f t="array" ref="AR331">_xlfn.XLOOKUP($C331&amp;$D331&amp;$F331,[1]TEAMS!$C$1:$C$844&amp;[1]TEAMS!$D$1:$D$844&amp;[1]TEAMS!$F$1:$F$844,[1]TEAMS!AU$1:AU$844,0,0)</f>
        <v>0.9</v>
      </c>
      <c r="AS331" s="10" cm="1">
        <f t="array" ref="AS331">_xlfn.XLOOKUP($C331&amp;$D331&amp;$F331,[1]TEAMS!$C$1:$C$844&amp;[1]TEAMS!$D$1:$D$844&amp;[1]TEAMS!$F$1:$F$844,[1]TEAMS!AV$1:AV$844,0,0)</f>
        <v>5.2</v>
      </c>
      <c r="AT331" s="10" cm="1">
        <f t="array" ref="AT331">_xlfn.XLOOKUP($C331&amp;$D331&amp;$F331,[1]TEAMS!$C$1:$C$844&amp;[1]TEAMS!$D$1:$D$844&amp;[1]TEAMS!$F$1:$F$844,[1]TEAMS!AW$1:AW$844,0,0)</f>
        <v>12.9</v>
      </c>
      <c r="AU331" s="10" cm="1">
        <f t="array" ref="AU331">_xlfn.XLOOKUP($C331&amp;$D331&amp;$F331,[1]TEAMS!$C$1:$C$844&amp;[1]TEAMS!$D$1:$D$844&amp;[1]TEAMS!$F$1:$F$844,[1]TEAMS!AX$1:AX$844,0,0)</f>
        <v>1.5116279069767442</v>
      </c>
      <c r="AV331" s="10" cm="1">
        <f t="array" ref="AV331">_xlfn.XLOOKUP($C331&amp;$D331&amp;$F331,[1]TEAMS!$C$1:$C$844&amp;[1]TEAMS!$D$1:$D$844&amp;[1]TEAMS!$F$1:$F$844,[1]TEAMS!AY$1:AY$844,0,0)</f>
        <v>6.1000000000000005</v>
      </c>
      <c r="AW331" s="7"/>
      <c r="AX331" s="7"/>
      <c r="BB331" s="1" t="s">
        <v>329</v>
      </c>
      <c r="BC331" s="1">
        <v>2003</v>
      </c>
      <c r="BD331" s="1" t="s">
        <v>178</v>
      </c>
      <c r="BE331" s="7" t="s">
        <v>180</v>
      </c>
      <c r="BH331">
        <v>12072500</v>
      </c>
    </row>
    <row r="332" spans="1:60" x14ac:dyDescent="0.2">
      <c r="A332" s="1" t="str">
        <f t="shared" si="35"/>
        <v>2003-SAS-David Robinson</v>
      </c>
      <c r="B332" s="1" t="s">
        <v>329</v>
      </c>
      <c r="C332" s="1">
        <v>2003</v>
      </c>
      <c r="D332" s="1" t="s">
        <v>178</v>
      </c>
      <c r="E332" s="1" t="str">
        <f t="shared" si="37"/>
        <v>2003-SAS</v>
      </c>
      <c r="F332" s="7" t="s">
        <v>330</v>
      </c>
      <c r="G332" s="7" cm="1">
        <f t="array" ref="G332">_xlfn.XLOOKUP($C332&amp;$D332&amp;$F332,[1]TEAMS!$C$1:$C$844&amp;[1]TEAMS!$D$1:$D$844&amp;[1]TEAMS!$F$1:$F$844,[1]TEAMS!G$1:G$844,"",0)</f>
        <v>50</v>
      </c>
      <c r="H332" s="7" t="str" cm="1">
        <f t="array" ref="H332">_xlfn.XLOOKUP($C332&amp;$D332&amp;$F332,[1]TEAMS!$C$1:$C$844&amp;[1]TEAMS!$D$1:$D$844&amp;[1]TEAMS!$F$1:$F$844,[1]TEAMS!H$1:H$844,"",0)</f>
        <v>C</v>
      </c>
      <c r="I332" s="8" cm="1">
        <f t="array" ref="I332">_xlfn.XLOOKUP($C332&amp;$D332&amp;$F332,[1]TEAMS!$C$1:$C$844&amp;[1]TEAMS!$D$1:$D$844&amp;[1]TEAMS!$F$1:$F$844,[1]TEAMS!BG$1:BG$844,"",0)</f>
        <v>5</v>
      </c>
      <c r="J332" s="9">
        <f t="shared" si="38"/>
        <v>5</v>
      </c>
      <c r="K332" s="7" cm="1">
        <f t="array" ref="K332">_xlfn.XLOOKUP($C332&amp;$D332&amp;$F332,[1]TEAMS!$C$1:$C$844&amp;[1]TEAMS!$D$1:$D$844&amp;[1]TEAMS!$F$1:$F$844,[1]TEAMS!J$1:J$844,"",0)</f>
        <v>85</v>
      </c>
      <c r="L332" s="7" cm="1">
        <f t="array" ref="L332">_xlfn.XLOOKUP($C332&amp;$D332&amp;$F332,[1]TEAMS!$C$1:$C$844&amp;[1]TEAMS!$D$1:$D$844&amp;[1]TEAMS!$F$1:$F$844,[1]TEAMS!L$1:L$844,"",0)</f>
        <v>235</v>
      </c>
      <c r="M332" s="10" cm="1">
        <f t="array" ref="M332">_xlfn.XLOOKUP($C332&amp;$D332&amp;$F332,[1]TEAMS!$C$1:$C$844&amp;[1]TEAMS!$D$1:$D$844&amp;[1]TEAMS!$F$1:$F$844,[1]TEAMS!N$1:N$844,"",0)</f>
        <v>22.864001851721074</v>
      </c>
      <c r="N332" s="7" cm="1">
        <f t="array" ref="N332">_xlfn.XLOOKUP($C332&amp;$D332&amp;$F332,[1]TEAMS!$C$1:$C$844&amp;[1]TEAMS!$D$1:$D$844&amp;[1]TEAMS!$F$1:$F$844,[1]TEAMS!O$1:O$844,"",0)</f>
        <v>89</v>
      </c>
      <c r="O332" s="11" cm="1">
        <f t="array" ref="O332">_xlfn.XLOOKUP($C332&amp;$D332&amp;$F332,[1]TEAMS!$C$1:$C$844&amp;[1]TEAMS!$D$1:$D$844&amp;[1]TEAMS!$F$1:$F$844,[1]TEAMS!P$1:P$844,"",0)</f>
        <v>1.0470588235294118</v>
      </c>
      <c r="P332" s="10" cm="1">
        <f t="array" ref="P332">_xlfn.XLOOKUP($C332&amp;$D332&amp;$F332,[1]TEAMS!$C$1:$C$844&amp;[1]TEAMS!$D$1:$D$844&amp;[1]TEAMS!$F$1:$F$844,[1]TEAMS!R$1:R$844,"",0)</f>
        <v>37.858333333333334</v>
      </c>
      <c r="Q332" s="7" t="str" cm="1">
        <f t="array" ref="Q332">_xlfn.XLOOKUP($C332&amp;$D332&amp;$F332,[1]TEAMS!$C$1:$C$844&amp;[1]TEAMS!$D$1:$D$844&amp;[1]TEAMS!$F$1:$F$844,[1]TEAMS!S$1:S$844,"",0)</f>
        <v>us</v>
      </c>
      <c r="R332" s="7" t="str" cm="1">
        <f t="array" ref="R332">_xlfn.XLOOKUP($C332&amp;$D332&amp;$F332,[1]TEAMS!$C$1:$C$844&amp;[1]TEAMS!$D$1:$D$844&amp;[1]TEAMS!$F$1:$F$844,[1]TEAMS!T$1:T$844,"",0)</f>
        <v>United States</v>
      </c>
      <c r="S332" s="7" t="str" cm="1">
        <f t="array" ref="S332">_xlfn.XLOOKUP($C332&amp;$D332&amp;$F332,[1]TEAMS!$C$1:$C$844&amp;[1]TEAMS!$D$1:$D$844&amp;[1]TEAMS!$F$1:$F$844,[1]TEAMS!U$1:U$844,"",0)</f>
        <v>North America</v>
      </c>
      <c r="T332" s="7" t="str" cm="1">
        <f t="array" ref="T332">_xlfn.XLOOKUP($C332&amp;$D332&amp;$F332,[1]TEAMS!$C$1:$C$844&amp;[1]TEAMS!$D$1:$D$844&amp;[1]TEAMS!$F$1:$F$844,[1]TEAMS!V$1:V$844,"",0)</f>
        <v>Americas</v>
      </c>
      <c r="U332" s="7" cm="1">
        <f t="array" ref="U332">_xlfn.XLOOKUP($C332&amp;$D332&amp;$F332,[1]TEAMS!$C$1:$C$844&amp;[1]TEAMS!$D$1:$D$844&amp;[1]TEAMS!$F$1:$F$844,[1]TEAMS!W$1:W$844,"",0)</f>
        <v>13</v>
      </c>
      <c r="V332" s="7" t="str" cm="1">
        <f t="array" ref="V332">_xlfn.XLOOKUP($C332&amp;$D332&amp;$F332,[1]TEAMS!$C$1:$C$844&amp;[1]TEAMS!$D$1:$D$844&amp;[1]TEAMS!$F$1:$F$844,[1]TEAMS!Z$1:Z$844,"",0)</f>
        <v>United States Naval Academy</v>
      </c>
      <c r="W332" s="7" t="str" cm="1">
        <f t="array" ref="W332">_xlfn.XLOOKUP($C332&amp;$D332&amp;$F332,[1]TEAMS!$C$1:$C$844&amp;[1]TEAMS!$D$1:$D$844&amp;[1]TEAMS!$F$1:$F$844,[1]TEAMS!X$1:X$844,"",0)</f>
        <v>PATRIOT</v>
      </c>
      <c r="X332" s="7" cm="1">
        <f t="array" ref="X332">_xlfn.XLOOKUP($C332&amp;$D332&amp;$F332,[1]TEAMS!$C$1:$C$844&amp;[1]TEAMS!$D$1:$D$844&amp;[1]TEAMS!$F$1:$F$844,[1]TEAMS!AF$1:AF$844,"",0)</f>
        <v>10500000</v>
      </c>
      <c r="Y332" s="8" cm="1">
        <f t="array" ref="Y332">_xlfn.XLOOKUP($C332&amp;$D332&amp;$F332,[1]TEAMS!$C$1:$C$844&amp;[1]TEAMS!$D$1:$D$844&amp;[1]TEAMS!$F$1:$F$844,[1]TEAMS!AG$1:AG$844,"",0)</f>
        <v>0.19743314720903143</v>
      </c>
      <c r="Z332" s="7" cm="1">
        <f t="array" ref="Z332">_xlfn.XLOOKUP($C332&amp;$D332&amp;$F332,[1]TEAMS!$C$1:$C$844&amp;[1]TEAMS!$D$1:$D$844&amp;[1]TEAMS!$F$1:$F$844,[1]TEAMS!AJ$1:AJ$844,"",0)</f>
        <v>1676</v>
      </c>
      <c r="AA332" s="7" cm="1">
        <f t="array" ref="AA332">_xlfn.XLOOKUP($C332&amp;$D332&amp;$F332,[1]TEAMS!$C$1:$C$844&amp;[1]TEAMS!$D$1:$D$844&amp;[1]TEAMS!$F$1:$F$844,[1]TEAMS!AR$1:AR$844,"",0)</f>
        <v>14.5</v>
      </c>
      <c r="AB332" s="8">
        <f t="shared" si="36"/>
        <v>1.2255168935955623</v>
      </c>
      <c r="AC332" s="7" cm="1">
        <f t="array" ref="AC332">_xlfn.XLOOKUP($C332&amp;$D332&amp;$F332,[1]TEAMS!$C$1:$C$844&amp;[1]TEAMS!$D$1:$D$844&amp;[1]TEAMS!$F$1:$F$844,[1]TEAMS!AL$1:AL$844,0,0)</f>
        <v>2.5</v>
      </c>
      <c r="AD332" s="7" cm="1">
        <f t="array" ref="AD332">_xlfn.XLOOKUP($C332&amp;$D332&amp;$F332,[1]TEAMS!$C$1:$C$844&amp;[1]TEAMS!$D$1:$D$844&amp;[1]TEAMS!$F$1:$F$844,[1]TEAMS!AM$1:AM$844,0,0)</f>
        <v>3.6</v>
      </c>
      <c r="AE332" s="7" cm="1">
        <f t="array" ref="AE332">_xlfn.XLOOKUP($C332&amp;$D332&amp;$F332,[1]TEAMS!$C$1:$C$844&amp;[1]TEAMS!$D$1:$D$844&amp;[1]TEAMS!$F$1:$F$844,[1]TEAMS!AN$1:AN$844,0,0)</f>
        <v>6</v>
      </c>
      <c r="AF332" s="7"/>
      <c r="AG332" s="8">
        <f t="shared" si="39"/>
        <v>1.75</v>
      </c>
      <c r="AH332" s="8" cm="1">
        <f t="array" ref="AH332">IF(OR($AE332="",$Z332=""),0,SUMPRODUCT(--($C$2:$C$528=$C332),--($D$2:$D$528=$D332),$Z$2:$Z$528,$AE$2:$AE$528)/SUMIFS($Z$2:$Z$528,$C$2:$C$528,$C332,$D$2:$D$528,$D332))</f>
        <v>6.5869641956631355</v>
      </c>
      <c r="AI332" s="7" cm="1">
        <f t="array" ref="AI332">_xlfn.XLOOKUP($C332&amp;$D332&amp;$F332,[1]TEAMS!$C$1:$C$844&amp;[1]TEAMS!$D$1:$D$844&amp;[1]TEAMS!$F$1:$F$844,[1]TEAMS!AO$1:AO$844,"",0)</f>
        <v>2.7</v>
      </c>
      <c r="AJ332" s="8">
        <f t="shared" si="40"/>
        <v>3.8888888888888888</v>
      </c>
      <c r="AK332" s="8" cm="1">
        <f t="array" ref="AK332">IF(OR($AI332="",$Z332=""),0,SUMPRODUCT(--($C$2:$C$528=$C332),--($D$2:$D$528=$D332),$Z$2:$Z$528,$AI$2:$AI$528)/SUMIFS($Z$2:$Z$528,$C$2:$C$528,$C332,$D$2:$D$528,$D332))</f>
        <v>1.5034745335350481</v>
      </c>
      <c r="AL332" s="7" t="str" cm="1">
        <f t="array" ref="AL332">_xlfn.XLOOKUP($C332&amp;$D332&amp;$F332,[1]TEAMS!$C$1:$C$844&amp;[1]TEAMS!$D$1:$D$844&amp;[1]TEAMS!$F$1:$F$844,[1]TEAMS!AP$1:AP$844,"",0)</f>
        <v/>
      </c>
      <c r="AM332" s="8" t="str">
        <f t="shared" si="41"/>
        <v/>
      </c>
      <c r="AN332" s="8" cm="1">
        <f t="array" ref="AN332">IF(OR($AL332="",$Z332=""),0,SUMPRODUCT(--($C$2:$C$528=$C332),--($D$2:$D$528=$D332),$Z$2:$Z$528,$AL$2:$AL$528)/SUMIFS($Z$2:$Z$528,$C$2:$C$528,$C332,$D$2:$D$528,$D332))</f>
        <v>0</v>
      </c>
      <c r="AO332" s="7" cm="1">
        <f t="array" ref="AO332">_xlfn.XLOOKUP($C332&amp;$D332&amp;$F332,[1]TEAMS!$C$1:$C$844&amp;[1]TEAMS!$D$1:$D$844&amp;[1]TEAMS!$F$1:$F$844,[1]TEAMS!AQ$1:AQ$844,0,0)</f>
        <v>16.5</v>
      </c>
      <c r="AP332" s="7" cm="1">
        <f t="array" ref="AP332">_xlfn.XLOOKUP($C332&amp;$D332&amp;$F332,[1]TEAMS!$C$1:$C$844&amp;[1]TEAMS!$D$1:$D$844&amp;[1]TEAMS!$F$1:$F$844,[1]TEAMS!AS$1:AS$844,0,0)</f>
        <v>53.1</v>
      </c>
      <c r="AQ332" s="10" cm="1">
        <f t="array" ref="AQ332">_xlfn.XLOOKUP($C332&amp;$D332&amp;$F332,[1]TEAMS!$C$1:$C$844&amp;[1]TEAMS!$D$1:$D$844&amp;[1]TEAMS!$F$1:$F$844,[1]TEAMS!AT$1:AT$844,0,0)</f>
        <v>5.9</v>
      </c>
      <c r="AR332" s="10" cm="1">
        <f t="array" ref="AR332">_xlfn.XLOOKUP($C332&amp;$D332&amp;$F332,[1]TEAMS!$C$1:$C$844&amp;[1]TEAMS!$D$1:$D$844&amp;[1]TEAMS!$F$1:$F$844,[1]TEAMS!AU$1:AU$844,0,0)</f>
        <v>1.7</v>
      </c>
      <c r="AS332" s="10" cm="1">
        <f t="array" ref="AS332">_xlfn.XLOOKUP($C332&amp;$D332&amp;$F332,[1]TEAMS!$C$1:$C$844&amp;[1]TEAMS!$D$1:$D$844&amp;[1]TEAMS!$F$1:$F$844,[1]TEAMS!AV$1:AV$844,0,0)</f>
        <v>4.5999999999999996</v>
      </c>
      <c r="AT332" s="10" cm="1">
        <f t="array" ref="AT332">_xlfn.XLOOKUP($C332&amp;$D332&amp;$F332,[1]TEAMS!$C$1:$C$844&amp;[1]TEAMS!$D$1:$D$844&amp;[1]TEAMS!$F$1:$F$844,[1]TEAMS!AW$1:AW$844,0,0)</f>
        <v>13.9</v>
      </c>
      <c r="AU332" s="10" cm="1">
        <f t="array" ref="AU332">_xlfn.XLOOKUP($C332&amp;$D332&amp;$F332,[1]TEAMS!$C$1:$C$844&amp;[1]TEAMS!$D$1:$D$844&amp;[1]TEAMS!$F$1:$F$844,[1]TEAMS!AX$1:AX$844,0,0)</f>
        <v>0.42446043165467628</v>
      </c>
      <c r="AV332" s="10" cm="1">
        <f t="array" ref="AV332">_xlfn.XLOOKUP($C332&amp;$D332&amp;$F332,[1]TEAMS!$C$1:$C$844&amp;[1]TEAMS!$D$1:$D$844&amp;[1]TEAMS!$F$1:$F$844,[1]TEAMS!AY$1:AY$844,0,0)</f>
        <v>6.3</v>
      </c>
      <c r="AW332" s="7"/>
      <c r="AX332" s="7"/>
      <c r="BB332" s="1" t="s">
        <v>329</v>
      </c>
      <c r="BC332" s="1">
        <v>2003</v>
      </c>
      <c r="BD332" s="1" t="s">
        <v>178</v>
      </c>
      <c r="BE332" s="7" t="s">
        <v>330</v>
      </c>
      <c r="BH332">
        <v>10500000</v>
      </c>
    </row>
    <row r="333" spans="1:60" x14ac:dyDescent="0.2">
      <c r="A333" s="1" t="str">
        <f t="shared" si="35"/>
        <v>2003-SAS-Steve Smith</v>
      </c>
      <c r="B333" s="1" t="s">
        <v>329</v>
      </c>
      <c r="C333" s="1">
        <v>2003</v>
      </c>
      <c r="D333" s="1" t="s">
        <v>178</v>
      </c>
      <c r="E333" s="1" t="str">
        <f t="shared" si="37"/>
        <v>2003-SAS</v>
      </c>
      <c r="F333" s="7" t="s">
        <v>331</v>
      </c>
      <c r="G333" s="7" cm="1">
        <f t="array" ref="G333">_xlfn.XLOOKUP($C333&amp;$D333&amp;$F333,[1]TEAMS!$C$1:$C$844&amp;[1]TEAMS!$D$1:$D$844&amp;[1]TEAMS!$F$1:$F$844,[1]TEAMS!G$1:G$844,"",0)</f>
        <v>8</v>
      </c>
      <c r="H333" s="7" t="str" cm="1">
        <f t="array" ref="H333">_xlfn.XLOOKUP($C333&amp;$D333&amp;$F333,[1]TEAMS!$C$1:$C$844&amp;[1]TEAMS!$D$1:$D$844&amp;[1]TEAMS!$F$1:$F$844,[1]TEAMS!H$1:H$844,"",0)</f>
        <v>SG</v>
      </c>
      <c r="I333" s="8" cm="1">
        <f t="array" ref="I333">_xlfn.XLOOKUP($C333&amp;$D333&amp;$F333,[1]TEAMS!$C$1:$C$844&amp;[1]TEAMS!$D$1:$D$844&amp;[1]TEAMS!$F$1:$F$844,[1]TEAMS!BG$1:BG$844,"",0)</f>
        <v>2.2599999999999998</v>
      </c>
      <c r="J333" s="9">
        <f t="shared" si="38"/>
        <v>2</v>
      </c>
      <c r="K333" s="7" cm="1">
        <f t="array" ref="K333">_xlfn.XLOOKUP($C333&amp;$D333&amp;$F333,[1]TEAMS!$C$1:$C$844&amp;[1]TEAMS!$D$1:$D$844&amp;[1]TEAMS!$F$1:$F$844,[1]TEAMS!J$1:J$844,"",0)</f>
        <v>79</v>
      </c>
      <c r="L333" s="7" cm="1">
        <f t="array" ref="L333">_xlfn.XLOOKUP($C333&amp;$D333&amp;$F333,[1]TEAMS!$C$1:$C$844&amp;[1]TEAMS!$D$1:$D$844&amp;[1]TEAMS!$F$1:$F$844,[1]TEAMS!L$1:L$844,"",0)</f>
        <v>200</v>
      </c>
      <c r="M333" s="10" cm="1">
        <f t="array" ref="M333">_xlfn.XLOOKUP($C333&amp;$D333&amp;$F333,[1]TEAMS!$C$1:$C$844&amp;[1]TEAMS!$D$1:$D$844&amp;[1]TEAMS!$F$1:$F$844,[1]TEAMS!N$1:N$844,"",0)</f>
        <v>22.526724560464572</v>
      </c>
      <c r="N333" s="7" cm="1">
        <f t="array" ref="N333">_xlfn.XLOOKUP($C333&amp;$D333&amp;$F333,[1]TEAMS!$C$1:$C$844&amp;[1]TEAMS!$D$1:$D$844&amp;[1]TEAMS!$F$1:$F$844,[1]TEAMS!O$1:O$844,"",0)</f>
        <v>82</v>
      </c>
      <c r="O333" s="11" cm="1">
        <f t="array" ref="O333">_xlfn.XLOOKUP($C333&amp;$D333&amp;$F333,[1]TEAMS!$C$1:$C$844&amp;[1]TEAMS!$D$1:$D$844&amp;[1]TEAMS!$F$1:$F$844,[1]TEAMS!P$1:P$844,"",0)</f>
        <v>1.0379746835443038</v>
      </c>
      <c r="P333" s="10" cm="1">
        <f t="array" ref="P333">_xlfn.XLOOKUP($C333&amp;$D333&amp;$F333,[1]TEAMS!$C$1:$C$844&amp;[1]TEAMS!$D$1:$D$844&amp;[1]TEAMS!$F$1:$F$844,[1]TEAMS!R$1:R$844,"",0)</f>
        <v>34.208333333333336</v>
      </c>
      <c r="Q333" s="7" t="str" cm="1">
        <f t="array" ref="Q333">_xlfn.XLOOKUP($C333&amp;$D333&amp;$F333,[1]TEAMS!$C$1:$C$844&amp;[1]TEAMS!$D$1:$D$844&amp;[1]TEAMS!$F$1:$F$844,[1]TEAMS!S$1:S$844,"",0)</f>
        <v>us</v>
      </c>
      <c r="R333" s="7" t="str" cm="1">
        <f t="array" ref="R333">_xlfn.XLOOKUP($C333&amp;$D333&amp;$F333,[1]TEAMS!$C$1:$C$844&amp;[1]TEAMS!$D$1:$D$844&amp;[1]TEAMS!$F$1:$F$844,[1]TEAMS!T$1:T$844,"",0)</f>
        <v>United States</v>
      </c>
      <c r="S333" s="7" t="str" cm="1">
        <f t="array" ref="S333">_xlfn.XLOOKUP($C333&amp;$D333&amp;$F333,[1]TEAMS!$C$1:$C$844&amp;[1]TEAMS!$D$1:$D$844&amp;[1]TEAMS!$F$1:$F$844,[1]TEAMS!U$1:U$844,"",0)</f>
        <v>North America</v>
      </c>
      <c r="T333" s="7" t="str" cm="1">
        <f t="array" ref="T333">_xlfn.XLOOKUP($C333&amp;$D333&amp;$F333,[1]TEAMS!$C$1:$C$844&amp;[1]TEAMS!$D$1:$D$844&amp;[1]TEAMS!$F$1:$F$844,[1]TEAMS!V$1:V$844,"",0)</f>
        <v>Americas</v>
      </c>
      <c r="U333" s="7" cm="1">
        <f t="array" ref="U333">_xlfn.XLOOKUP($C333&amp;$D333&amp;$F333,[1]TEAMS!$C$1:$C$844&amp;[1]TEAMS!$D$1:$D$844&amp;[1]TEAMS!$F$1:$F$844,[1]TEAMS!W$1:W$844,"",0)</f>
        <v>11</v>
      </c>
      <c r="V333" s="7" t="str" cm="1">
        <f t="array" ref="V333">_xlfn.XLOOKUP($C333&amp;$D333&amp;$F333,[1]TEAMS!$C$1:$C$844&amp;[1]TEAMS!$D$1:$D$844&amp;[1]TEAMS!$F$1:$F$844,[1]TEAMS!Z$1:Z$844,"",0)</f>
        <v>Michigan State</v>
      </c>
      <c r="W333" s="7" t="str" cm="1">
        <f t="array" ref="W333">_xlfn.XLOOKUP($C333&amp;$D333&amp;$F333,[1]TEAMS!$C$1:$C$844&amp;[1]TEAMS!$D$1:$D$844&amp;[1]TEAMS!$F$1:$F$844,[1]TEAMS!X$1:X$844,"",0)</f>
        <v>BIG10</v>
      </c>
      <c r="X333" s="7" cm="1">
        <f t="array" ref="X333">_xlfn.XLOOKUP($C333&amp;$D333&amp;$F333,[1]TEAMS!$C$1:$C$844&amp;[1]TEAMS!$D$1:$D$844&amp;[1]TEAMS!$F$1:$F$844,[1]TEAMS!AF$1:AF$844,"",0)</f>
        <v>9900000</v>
      </c>
      <c r="Y333" s="8" cm="1">
        <f t="array" ref="Y333">_xlfn.XLOOKUP($C333&amp;$D333&amp;$F333,[1]TEAMS!$C$1:$C$844&amp;[1]TEAMS!$D$1:$D$844&amp;[1]TEAMS!$F$1:$F$844,[1]TEAMS!AG$1:AG$844,"",0)</f>
        <v>0.18615125308280106</v>
      </c>
      <c r="Z333" s="7" cm="1">
        <f t="array" ref="Z333">_xlfn.XLOOKUP($C333&amp;$D333&amp;$F333,[1]TEAMS!$C$1:$C$844&amp;[1]TEAMS!$D$1:$D$844&amp;[1]TEAMS!$F$1:$F$844,[1]TEAMS!AJ$1:AJ$844,"",0)</f>
        <v>1032</v>
      </c>
      <c r="AA333" s="7" t="str" cm="1">
        <f t="array" ref="AA333">_xlfn.XLOOKUP($C333&amp;$D333&amp;$F333,[1]TEAMS!$C$1:$C$844&amp;[1]TEAMS!$D$1:$D$844&amp;[1]TEAMS!$F$1:$F$844,[1]TEAMS!AR$1:AR$844,"",0)</f>
        <v/>
      </c>
      <c r="AB333" s="8">
        <f t="shared" si="36"/>
        <v>0</v>
      </c>
      <c r="AC333" s="7" cm="1">
        <f t="array" ref="AC333">_xlfn.XLOOKUP($C333&amp;$D333&amp;$F333,[1]TEAMS!$C$1:$C$844&amp;[1]TEAMS!$D$1:$D$844&amp;[1]TEAMS!$F$1:$F$844,[1]TEAMS!AL$1:AL$844,0,0)</f>
        <v>1.4</v>
      </c>
      <c r="AD333" s="7" cm="1">
        <f t="array" ref="AD333">_xlfn.XLOOKUP($C333&amp;$D333&amp;$F333,[1]TEAMS!$C$1:$C$844&amp;[1]TEAMS!$D$1:$D$844&amp;[1]TEAMS!$F$1:$F$844,[1]TEAMS!AM$1:AM$844,0,0)</f>
        <v>1.1000000000000001</v>
      </c>
      <c r="AE333" s="7" cm="1">
        <f t="array" ref="AE333">_xlfn.XLOOKUP($C333&amp;$D333&amp;$F333,[1]TEAMS!$C$1:$C$844&amp;[1]TEAMS!$D$1:$D$844&amp;[1]TEAMS!$F$1:$F$844,[1]TEAMS!AN$1:AN$844,0,0)</f>
        <v>2.5</v>
      </c>
      <c r="AF333" s="7"/>
      <c r="AG333" s="8">
        <f t="shared" si="39"/>
        <v>3.96</v>
      </c>
      <c r="AH333" s="8" cm="1">
        <f t="array" ref="AH333">IF(OR($AE333="",$Z333=""),0,SUMPRODUCT(--($C$2:$C$528=$C333),--($D$2:$D$528=$D333),$Z$2:$Z$528,$AE$2:$AE$528)/SUMIFS($Z$2:$Z$528,$C$2:$C$528,$C333,$D$2:$D$528,$D333))</f>
        <v>6.5869641956631355</v>
      </c>
      <c r="AI333" s="7" cm="1">
        <f t="array" ref="AI333">_xlfn.XLOOKUP($C333&amp;$D333&amp;$F333,[1]TEAMS!$C$1:$C$844&amp;[1]TEAMS!$D$1:$D$844&amp;[1]TEAMS!$F$1:$F$844,[1]TEAMS!AO$1:AO$844,"",0)</f>
        <v>-1</v>
      </c>
      <c r="AJ333" s="8">
        <f t="shared" si="40"/>
        <v>-9.9</v>
      </c>
      <c r="AK333" s="8" cm="1">
        <f t="array" ref="AK333">IF(OR($AI333="",$Z333=""),0,SUMPRODUCT(--($C$2:$C$528=$C333),--($D$2:$D$528=$D333),$Z$2:$Z$528,$AI$2:$AI$528)/SUMIFS($Z$2:$Z$528,$C$2:$C$528,$C333,$D$2:$D$528,$D333))</f>
        <v>1.5034745335350481</v>
      </c>
      <c r="AL333" s="7" t="str" cm="1">
        <f t="array" ref="AL333">_xlfn.XLOOKUP($C333&amp;$D333&amp;$F333,[1]TEAMS!$C$1:$C$844&amp;[1]TEAMS!$D$1:$D$844&amp;[1]TEAMS!$F$1:$F$844,[1]TEAMS!AP$1:AP$844,"",0)</f>
        <v/>
      </c>
      <c r="AM333" s="8" t="str">
        <f t="shared" si="41"/>
        <v/>
      </c>
      <c r="AN333" s="8" cm="1">
        <f t="array" ref="AN333">IF(OR($AL333="",$Z333=""),0,SUMPRODUCT(--($C$2:$C$528=$C333),--($D$2:$D$528=$D333),$Z$2:$Z$528,$AL$2:$AL$528)/SUMIFS($Z$2:$Z$528,$C$2:$C$528,$C333,$D$2:$D$528,$D333))</f>
        <v>0</v>
      </c>
      <c r="AO333" s="7" cm="1">
        <f t="array" ref="AO333">_xlfn.XLOOKUP($C333&amp;$D333&amp;$F333,[1]TEAMS!$C$1:$C$844&amp;[1]TEAMS!$D$1:$D$844&amp;[1]TEAMS!$F$1:$F$844,[1]TEAMS!AQ$1:AQ$844,0,0)</f>
        <v>17.3</v>
      </c>
      <c r="AP333" s="7" cm="1">
        <f t="array" ref="AP333">_xlfn.XLOOKUP($C333&amp;$D333&amp;$F333,[1]TEAMS!$C$1:$C$844&amp;[1]TEAMS!$D$1:$D$844&amp;[1]TEAMS!$F$1:$F$844,[1]TEAMS!AS$1:AS$844,0,0)</f>
        <v>52.800000000000004</v>
      </c>
      <c r="AQ333" s="10" cm="1">
        <f t="array" ref="AQ333">_xlfn.XLOOKUP($C333&amp;$D333&amp;$F333,[1]TEAMS!$C$1:$C$844&amp;[1]TEAMS!$D$1:$D$844&amp;[1]TEAMS!$F$1:$F$844,[1]TEAMS!AT$1:AT$844,0,0)</f>
        <v>10.9</v>
      </c>
      <c r="AR333" s="10" cm="1">
        <f t="array" ref="AR333">_xlfn.XLOOKUP($C333&amp;$D333&amp;$F333,[1]TEAMS!$C$1:$C$844&amp;[1]TEAMS!$D$1:$D$844&amp;[1]TEAMS!$F$1:$F$844,[1]TEAMS!AU$1:AU$844,0,0)</f>
        <v>1.4</v>
      </c>
      <c r="AS333" s="10" cm="1">
        <f t="array" ref="AS333">_xlfn.XLOOKUP($C333&amp;$D333&amp;$F333,[1]TEAMS!$C$1:$C$844&amp;[1]TEAMS!$D$1:$D$844&amp;[1]TEAMS!$F$1:$F$844,[1]TEAMS!AV$1:AV$844,0,0)</f>
        <v>0.6</v>
      </c>
      <c r="AT333" s="10" cm="1">
        <f t="array" ref="AT333">_xlfn.XLOOKUP($C333&amp;$D333&amp;$F333,[1]TEAMS!$C$1:$C$844&amp;[1]TEAMS!$D$1:$D$844&amp;[1]TEAMS!$F$1:$F$844,[1]TEAMS!AW$1:AW$844,0,0)</f>
        <v>11.2</v>
      </c>
      <c r="AU333" s="10" cm="1">
        <f t="array" ref="AU333">_xlfn.XLOOKUP($C333&amp;$D333&amp;$F333,[1]TEAMS!$C$1:$C$844&amp;[1]TEAMS!$D$1:$D$844&amp;[1]TEAMS!$F$1:$F$844,[1]TEAMS!AX$1:AX$844,0,0)</f>
        <v>0.97321428571428581</v>
      </c>
      <c r="AV333" s="10" cm="1">
        <f t="array" ref="AV333">_xlfn.XLOOKUP($C333&amp;$D333&amp;$F333,[1]TEAMS!$C$1:$C$844&amp;[1]TEAMS!$D$1:$D$844&amp;[1]TEAMS!$F$1:$F$844,[1]TEAMS!AY$1:AY$844,0,0)</f>
        <v>2</v>
      </c>
      <c r="AW333" s="7"/>
      <c r="AX333" s="7"/>
      <c r="BB333" s="1" t="s">
        <v>329</v>
      </c>
      <c r="BC333" s="1">
        <v>2003</v>
      </c>
      <c r="BD333" s="1" t="s">
        <v>178</v>
      </c>
      <c r="BE333" s="7" t="s">
        <v>331</v>
      </c>
      <c r="BH333">
        <v>9900000</v>
      </c>
    </row>
    <row r="334" spans="1:60" x14ac:dyDescent="0.2">
      <c r="A334" s="1" t="str">
        <f t="shared" si="35"/>
        <v>2003-SAS-Danny Ferry</v>
      </c>
      <c r="B334" s="1" t="s">
        <v>329</v>
      </c>
      <c r="C334" s="1">
        <v>2003</v>
      </c>
      <c r="D334" s="1" t="s">
        <v>178</v>
      </c>
      <c r="E334" s="1" t="str">
        <f t="shared" si="37"/>
        <v>2003-SAS</v>
      </c>
      <c r="F334" s="7" t="s">
        <v>332</v>
      </c>
      <c r="G334" s="7" cm="1">
        <f t="array" ref="G334">_xlfn.XLOOKUP($C334&amp;$D334&amp;$F334,[1]TEAMS!$C$1:$C$844&amp;[1]TEAMS!$D$1:$D$844&amp;[1]TEAMS!$F$1:$F$844,[1]TEAMS!G$1:G$844,"",0)</f>
        <v>35</v>
      </c>
      <c r="H334" s="7" t="str" cm="1">
        <f t="array" ref="H334">_xlfn.XLOOKUP($C334&amp;$D334&amp;$F334,[1]TEAMS!$C$1:$C$844&amp;[1]TEAMS!$D$1:$D$844&amp;[1]TEAMS!$F$1:$F$844,[1]TEAMS!H$1:H$844,"",0)</f>
        <v>SF</v>
      </c>
      <c r="I334" s="8" cm="1">
        <f t="array" ref="I334">_xlfn.XLOOKUP($C334&amp;$D334&amp;$F334,[1]TEAMS!$C$1:$C$844&amp;[1]TEAMS!$D$1:$D$844&amp;[1]TEAMS!$F$1:$F$844,[1]TEAMS!BG$1:BG$844,"",0)</f>
        <v>3.42</v>
      </c>
      <c r="J334" s="9">
        <f t="shared" si="38"/>
        <v>3</v>
      </c>
      <c r="K334" s="7" cm="1">
        <f t="array" ref="K334">_xlfn.XLOOKUP($C334&amp;$D334&amp;$F334,[1]TEAMS!$C$1:$C$844&amp;[1]TEAMS!$D$1:$D$844&amp;[1]TEAMS!$F$1:$F$844,[1]TEAMS!J$1:J$844,"",0)</f>
        <v>82</v>
      </c>
      <c r="L334" s="7" cm="1">
        <f t="array" ref="L334">_xlfn.XLOOKUP($C334&amp;$D334&amp;$F334,[1]TEAMS!$C$1:$C$844&amp;[1]TEAMS!$D$1:$D$844&amp;[1]TEAMS!$F$1:$F$844,[1]TEAMS!L$1:L$844,"",0)</f>
        <v>230</v>
      </c>
      <c r="M334" s="10" cm="1">
        <f t="array" ref="M334">_xlfn.XLOOKUP($C334&amp;$D334&amp;$F334,[1]TEAMS!$C$1:$C$844&amp;[1]TEAMS!$D$1:$D$844&amp;[1]TEAMS!$F$1:$F$844,[1]TEAMS!N$1:N$844,"",0)</f>
        <v>24.044866326463161</v>
      </c>
      <c r="N334" s="7" cm="1">
        <f t="array" ref="N334">_xlfn.XLOOKUP($C334&amp;$D334&amp;$F334,[1]TEAMS!$C$1:$C$844&amp;[1]TEAMS!$D$1:$D$844&amp;[1]TEAMS!$F$1:$F$844,[1]TEAMS!O$1:O$844,"",0)</f>
        <v>88</v>
      </c>
      <c r="O334" s="11" cm="1">
        <f t="array" ref="O334">_xlfn.XLOOKUP($C334&amp;$D334&amp;$F334,[1]TEAMS!$C$1:$C$844&amp;[1]TEAMS!$D$1:$D$844&amp;[1]TEAMS!$F$1:$F$844,[1]TEAMS!P$1:P$844,"",0)</f>
        <v>1.0731707317073171</v>
      </c>
      <c r="P334" s="10" cm="1">
        <f t="array" ref="P334">_xlfn.XLOOKUP($C334&amp;$D334&amp;$F334,[1]TEAMS!$C$1:$C$844&amp;[1]TEAMS!$D$1:$D$844&amp;[1]TEAMS!$F$1:$F$844,[1]TEAMS!R$1:R$844,"",0)</f>
        <v>36.661111111111111</v>
      </c>
      <c r="Q334" s="7" t="str" cm="1">
        <f t="array" ref="Q334">_xlfn.XLOOKUP($C334&amp;$D334&amp;$F334,[1]TEAMS!$C$1:$C$844&amp;[1]TEAMS!$D$1:$D$844&amp;[1]TEAMS!$F$1:$F$844,[1]TEAMS!S$1:S$844,"",0)</f>
        <v>us</v>
      </c>
      <c r="R334" s="7" t="str" cm="1">
        <f t="array" ref="R334">_xlfn.XLOOKUP($C334&amp;$D334&amp;$F334,[1]TEAMS!$C$1:$C$844&amp;[1]TEAMS!$D$1:$D$844&amp;[1]TEAMS!$F$1:$F$844,[1]TEAMS!T$1:T$844,"",0)</f>
        <v>United States</v>
      </c>
      <c r="S334" s="7" t="str" cm="1">
        <f t="array" ref="S334">_xlfn.XLOOKUP($C334&amp;$D334&amp;$F334,[1]TEAMS!$C$1:$C$844&amp;[1]TEAMS!$D$1:$D$844&amp;[1]TEAMS!$F$1:$F$844,[1]TEAMS!U$1:U$844,"",0)</f>
        <v>North America</v>
      </c>
      <c r="T334" s="7" t="str" cm="1">
        <f t="array" ref="T334">_xlfn.XLOOKUP($C334&amp;$D334&amp;$F334,[1]TEAMS!$C$1:$C$844&amp;[1]TEAMS!$D$1:$D$844&amp;[1]TEAMS!$F$1:$F$844,[1]TEAMS!V$1:V$844,"",0)</f>
        <v>Americas</v>
      </c>
      <c r="U334" s="7" cm="1">
        <f t="array" ref="U334">_xlfn.XLOOKUP($C334&amp;$D334&amp;$F334,[1]TEAMS!$C$1:$C$844&amp;[1]TEAMS!$D$1:$D$844&amp;[1]TEAMS!$F$1:$F$844,[1]TEAMS!W$1:W$844,"",0)</f>
        <v>12</v>
      </c>
      <c r="V334" s="7" t="str" cm="1">
        <f t="array" ref="V334">_xlfn.XLOOKUP($C334&amp;$D334&amp;$F334,[1]TEAMS!$C$1:$C$844&amp;[1]TEAMS!$D$1:$D$844&amp;[1]TEAMS!$F$1:$F$844,[1]TEAMS!Z$1:Z$844,"",0)</f>
        <v>Duke</v>
      </c>
      <c r="W334" s="7" t="str" cm="1">
        <f t="array" ref="W334">_xlfn.XLOOKUP($C334&amp;$D334&amp;$F334,[1]TEAMS!$C$1:$C$844&amp;[1]TEAMS!$D$1:$D$844&amp;[1]TEAMS!$F$1:$F$844,[1]TEAMS!X$1:X$844,"",0)</f>
        <v>ACC</v>
      </c>
      <c r="X334" s="7" cm="1">
        <f t="array" ref="X334">_xlfn.XLOOKUP($C334&amp;$D334&amp;$F334,[1]TEAMS!$C$1:$C$844&amp;[1]TEAMS!$D$1:$D$844&amp;[1]TEAMS!$F$1:$F$844,[1]TEAMS!AF$1:AF$844,"",0)</f>
        <v>4546000</v>
      </c>
      <c r="Y334" s="8" cm="1">
        <f t="array" ref="Y334">_xlfn.XLOOKUP($C334&amp;$D334&amp;$F334,[1]TEAMS!$C$1:$C$844&amp;[1]TEAMS!$D$1:$D$844&amp;[1]TEAMS!$F$1:$F$844,[1]TEAMS!AG$1:AG$844,"",0)</f>
        <v>8.5479151163072087E-2</v>
      </c>
      <c r="Z334" s="7" cm="1">
        <f t="array" ref="Z334">_xlfn.XLOOKUP($C334&amp;$D334&amp;$F334,[1]TEAMS!$C$1:$C$844&amp;[1]TEAMS!$D$1:$D$844&amp;[1]TEAMS!$F$1:$F$844,[1]TEAMS!AJ$1:AJ$844,"",0)</f>
        <v>601</v>
      </c>
      <c r="AA334" s="7" cm="1">
        <f t="array" ref="AA334">_xlfn.XLOOKUP($C334&amp;$D334&amp;$F334,[1]TEAMS!$C$1:$C$844&amp;[1]TEAMS!$D$1:$D$844&amp;[1]TEAMS!$F$1:$F$844,[1]TEAMS!AR$1:AR$844,"",0)</f>
        <v>9.1</v>
      </c>
      <c r="AB334" s="8">
        <f t="shared" si="36"/>
        <v>0.27579929399899139</v>
      </c>
      <c r="AC334" s="7" cm="1">
        <f t="array" ref="AC334">_xlfn.XLOOKUP($C334&amp;$D334&amp;$F334,[1]TEAMS!$C$1:$C$844&amp;[1]TEAMS!$D$1:$D$844&amp;[1]TEAMS!$F$1:$F$844,[1]TEAMS!AL$1:AL$844,0,0)</f>
        <v>-0.2</v>
      </c>
      <c r="AD334" s="7" cm="1">
        <f t="array" ref="AD334">_xlfn.XLOOKUP($C334&amp;$D334&amp;$F334,[1]TEAMS!$C$1:$C$844&amp;[1]TEAMS!$D$1:$D$844&amp;[1]TEAMS!$F$1:$F$844,[1]TEAMS!AM$1:AM$844,0,0)</f>
        <v>0.6</v>
      </c>
      <c r="AE334" s="7" cm="1">
        <f t="array" ref="AE334">_xlfn.XLOOKUP($C334&amp;$D334&amp;$F334,[1]TEAMS!$C$1:$C$844&amp;[1]TEAMS!$D$1:$D$844&amp;[1]TEAMS!$F$1:$F$844,[1]TEAMS!AN$1:AN$844,0,0)</f>
        <v>0.3</v>
      </c>
      <c r="AF334" s="7"/>
      <c r="AG334" s="8">
        <f t="shared" si="39"/>
        <v>15.153333333333334</v>
      </c>
      <c r="AH334" s="8" cm="1">
        <f t="array" ref="AH334">IF(OR($AE334="",$Z334=""),0,SUMPRODUCT(--($C$2:$C$528=$C334),--($D$2:$D$528=$D334),$Z$2:$Z$528,$AE$2:$AE$528)/SUMIFS($Z$2:$Z$528,$C$2:$C$528,$C334,$D$2:$D$528,$D334))</f>
        <v>6.5869641956631355</v>
      </c>
      <c r="AI334" s="7" cm="1">
        <f t="array" ref="AI334">_xlfn.XLOOKUP($C334&amp;$D334&amp;$F334,[1]TEAMS!$C$1:$C$844&amp;[1]TEAMS!$D$1:$D$844&amp;[1]TEAMS!$F$1:$F$844,[1]TEAMS!AO$1:AO$844,"",0)</f>
        <v>-4.7</v>
      </c>
      <c r="AJ334" s="8">
        <f t="shared" si="40"/>
        <v>-0.96723404255319156</v>
      </c>
      <c r="AK334" s="8" cm="1">
        <f t="array" ref="AK334">IF(OR($AI334="",$Z334=""),0,SUMPRODUCT(--($C$2:$C$528=$C334),--($D$2:$D$528=$D334),$Z$2:$Z$528,$AI$2:$AI$528)/SUMIFS($Z$2:$Z$528,$C$2:$C$528,$C334,$D$2:$D$528,$D334))</f>
        <v>1.5034745335350481</v>
      </c>
      <c r="AL334" s="7" t="str" cm="1">
        <f t="array" ref="AL334">_xlfn.XLOOKUP($C334&amp;$D334&amp;$F334,[1]TEAMS!$C$1:$C$844&amp;[1]TEAMS!$D$1:$D$844&amp;[1]TEAMS!$F$1:$F$844,[1]TEAMS!AP$1:AP$844,"",0)</f>
        <v/>
      </c>
      <c r="AM334" s="8" t="str">
        <f t="shared" si="41"/>
        <v/>
      </c>
      <c r="AN334" s="8" cm="1">
        <f t="array" ref="AN334">IF(OR($AL334="",$Z334=""),0,SUMPRODUCT(--($C$2:$C$528=$C334),--($D$2:$D$528=$D334),$Z$2:$Z$528,$AL$2:$AL$528)/SUMIFS($Z$2:$Z$528,$C$2:$C$528,$C334,$D$2:$D$528,$D334))</f>
        <v>0</v>
      </c>
      <c r="AO334" s="7" cm="1">
        <f t="array" ref="AO334">_xlfn.XLOOKUP($C334&amp;$D334&amp;$F334,[1]TEAMS!$C$1:$C$844&amp;[1]TEAMS!$D$1:$D$844&amp;[1]TEAMS!$F$1:$F$844,[1]TEAMS!AQ$1:AQ$844,0,0)</f>
        <v>12.1</v>
      </c>
      <c r="AP334" s="7" cm="1">
        <f t="array" ref="AP334">_xlfn.XLOOKUP($C334&amp;$D334&amp;$F334,[1]TEAMS!$C$1:$C$844&amp;[1]TEAMS!$D$1:$D$844&amp;[1]TEAMS!$F$1:$F$844,[1]TEAMS!AS$1:AS$844,0,0)</f>
        <v>45.9</v>
      </c>
      <c r="AQ334" s="10" cm="1">
        <f t="array" ref="AQ334">_xlfn.XLOOKUP($C334&amp;$D334&amp;$F334,[1]TEAMS!$C$1:$C$844&amp;[1]TEAMS!$D$1:$D$844&amp;[1]TEAMS!$F$1:$F$844,[1]TEAMS!AT$1:AT$844,0,0)</f>
        <v>5.3</v>
      </c>
      <c r="AR334" s="10" cm="1">
        <f t="array" ref="AR334">_xlfn.XLOOKUP($C334&amp;$D334&amp;$F334,[1]TEAMS!$C$1:$C$844&amp;[1]TEAMS!$D$1:$D$844&amp;[1]TEAMS!$F$1:$F$844,[1]TEAMS!AU$1:AU$844,0,0)</f>
        <v>0.6</v>
      </c>
      <c r="AS334" s="10" cm="1">
        <f t="array" ref="AS334">_xlfn.XLOOKUP($C334&amp;$D334&amp;$F334,[1]TEAMS!$C$1:$C$844&amp;[1]TEAMS!$D$1:$D$844&amp;[1]TEAMS!$F$1:$F$844,[1]TEAMS!AV$1:AV$844,0,0)</f>
        <v>1</v>
      </c>
      <c r="AT334" s="10" cm="1">
        <f t="array" ref="AT334">_xlfn.XLOOKUP($C334&amp;$D334&amp;$F334,[1]TEAMS!$C$1:$C$844&amp;[1]TEAMS!$D$1:$D$844&amp;[1]TEAMS!$F$1:$F$844,[1]TEAMS!AW$1:AW$844,0,0)</f>
        <v>17.2</v>
      </c>
      <c r="AU334" s="10" cm="1">
        <f t="array" ref="AU334">_xlfn.XLOOKUP($C334&amp;$D334&amp;$F334,[1]TEAMS!$C$1:$C$844&amp;[1]TEAMS!$D$1:$D$844&amp;[1]TEAMS!$F$1:$F$844,[1]TEAMS!AX$1:AX$844,0,0)</f>
        <v>0.30813953488372092</v>
      </c>
      <c r="AV334" s="10" cm="1">
        <f t="array" ref="AV334">_xlfn.XLOOKUP($C334&amp;$D334&amp;$F334,[1]TEAMS!$C$1:$C$844&amp;[1]TEAMS!$D$1:$D$844&amp;[1]TEAMS!$F$1:$F$844,[1]TEAMS!AY$1:AY$844,0,0)</f>
        <v>1.6</v>
      </c>
      <c r="AW334" s="7"/>
      <c r="AX334" s="7"/>
      <c r="BB334" s="1" t="s">
        <v>329</v>
      </c>
      <c r="BC334" s="1">
        <v>2003</v>
      </c>
      <c r="BD334" s="1" t="s">
        <v>178</v>
      </c>
      <c r="BE334" s="7" t="s">
        <v>332</v>
      </c>
      <c r="BH334">
        <v>4546000</v>
      </c>
    </row>
    <row r="335" spans="1:60" x14ac:dyDescent="0.2">
      <c r="A335" s="1" t="str">
        <f t="shared" si="35"/>
        <v>2003-SAS-Malik Rose</v>
      </c>
      <c r="B335" s="1" t="s">
        <v>329</v>
      </c>
      <c r="C335" s="1">
        <v>2003</v>
      </c>
      <c r="D335" s="1" t="s">
        <v>178</v>
      </c>
      <c r="E335" s="1" t="str">
        <f t="shared" si="37"/>
        <v>2003-SAS</v>
      </c>
      <c r="F335" s="7" t="s">
        <v>301</v>
      </c>
      <c r="G335" s="7" cm="1">
        <f t="array" ref="G335">_xlfn.XLOOKUP($C335&amp;$D335&amp;$F335,[1]TEAMS!$C$1:$C$844&amp;[1]TEAMS!$D$1:$D$844&amp;[1]TEAMS!$F$1:$F$844,[1]TEAMS!G$1:G$844,"",0)</f>
        <v>31</v>
      </c>
      <c r="H335" s="7" t="str" cm="1">
        <f t="array" ref="H335">_xlfn.XLOOKUP($C335&amp;$D335&amp;$F335,[1]TEAMS!$C$1:$C$844&amp;[1]TEAMS!$D$1:$D$844&amp;[1]TEAMS!$F$1:$F$844,[1]TEAMS!H$1:H$844,"",0)</f>
        <v>PF</v>
      </c>
      <c r="I335" s="8" cm="1">
        <f t="array" ref="I335">_xlfn.XLOOKUP($C335&amp;$D335&amp;$F335,[1]TEAMS!$C$1:$C$844&amp;[1]TEAMS!$D$1:$D$844&amp;[1]TEAMS!$F$1:$F$844,[1]TEAMS!BG$1:BG$844,"",0)</f>
        <v>4.04</v>
      </c>
      <c r="J335" s="9">
        <f t="shared" si="38"/>
        <v>4</v>
      </c>
      <c r="K335" s="7" cm="1">
        <f t="array" ref="K335">_xlfn.XLOOKUP($C335&amp;$D335&amp;$F335,[1]TEAMS!$C$1:$C$844&amp;[1]TEAMS!$D$1:$D$844&amp;[1]TEAMS!$F$1:$F$844,[1]TEAMS!J$1:J$844,"",0)</f>
        <v>79</v>
      </c>
      <c r="L335" s="7" cm="1">
        <f t="array" ref="L335">_xlfn.XLOOKUP($C335&amp;$D335&amp;$F335,[1]TEAMS!$C$1:$C$844&amp;[1]TEAMS!$D$1:$D$844&amp;[1]TEAMS!$F$1:$F$844,[1]TEAMS!L$1:L$844,"",0)</f>
        <v>250</v>
      </c>
      <c r="M335" s="10" cm="1">
        <f t="array" ref="M335">_xlfn.XLOOKUP($C335&amp;$D335&amp;$F335,[1]TEAMS!$C$1:$C$844&amp;[1]TEAMS!$D$1:$D$844&amp;[1]TEAMS!$F$1:$F$844,[1]TEAMS!N$1:N$844,"",0)</f>
        <v>28.158405700580715</v>
      </c>
      <c r="N335" s="7" cm="1">
        <f t="array" ref="N335">_xlfn.XLOOKUP($C335&amp;$D335&amp;$F335,[1]TEAMS!$C$1:$C$844&amp;[1]TEAMS!$D$1:$D$844&amp;[1]TEAMS!$F$1:$F$844,[1]TEAMS!O$1:O$844,"",0)</f>
        <v>83</v>
      </c>
      <c r="O335" s="11" cm="1">
        <f t="array" ref="O335">_xlfn.XLOOKUP($C335&amp;$D335&amp;$F335,[1]TEAMS!$C$1:$C$844&amp;[1]TEAMS!$D$1:$D$844&amp;[1]TEAMS!$F$1:$F$844,[1]TEAMS!P$1:P$844,"",0)</f>
        <v>1.0506329113924051</v>
      </c>
      <c r="P335" s="10" cm="1">
        <f t="array" ref="P335">_xlfn.XLOOKUP($C335&amp;$D335&amp;$F335,[1]TEAMS!$C$1:$C$844&amp;[1]TEAMS!$D$1:$D$844&amp;[1]TEAMS!$F$1:$F$844,[1]TEAMS!R$1:R$844,"",0)</f>
        <v>28.56111111111111</v>
      </c>
      <c r="Q335" s="7" t="str" cm="1">
        <f t="array" ref="Q335">_xlfn.XLOOKUP($C335&amp;$D335&amp;$F335,[1]TEAMS!$C$1:$C$844&amp;[1]TEAMS!$D$1:$D$844&amp;[1]TEAMS!$F$1:$F$844,[1]TEAMS!S$1:S$844,"",0)</f>
        <v>us</v>
      </c>
      <c r="R335" s="7" t="str" cm="1">
        <f t="array" ref="R335">_xlfn.XLOOKUP($C335&amp;$D335&amp;$F335,[1]TEAMS!$C$1:$C$844&amp;[1]TEAMS!$D$1:$D$844&amp;[1]TEAMS!$F$1:$F$844,[1]TEAMS!T$1:T$844,"",0)</f>
        <v>United States</v>
      </c>
      <c r="S335" s="7" t="str" cm="1">
        <f t="array" ref="S335">_xlfn.XLOOKUP($C335&amp;$D335&amp;$F335,[1]TEAMS!$C$1:$C$844&amp;[1]TEAMS!$D$1:$D$844&amp;[1]TEAMS!$F$1:$F$844,[1]TEAMS!U$1:U$844,"",0)</f>
        <v>North America</v>
      </c>
      <c r="T335" s="7" t="str" cm="1">
        <f t="array" ref="T335">_xlfn.XLOOKUP($C335&amp;$D335&amp;$F335,[1]TEAMS!$C$1:$C$844&amp;[1]TEAMS!$D$1:$D$844&amp;[1]TEAMS!$F$1:$F$844,[1]TEAMS!V$1:V$844,"",0)</f>
        <v>Americas</v>
      </c>
      <c r="U335" s="7" cm="1">
        <f t="array" ref="U335">_xlfn.XLOOKUP($C335&amp;$D335&amp;$F335,[1]TEAMS!$C$1:$C$844&amp;[1]TEAMS!$D$1:$D$844&amp;[1]TEAMS!$F$1:$F$844,[1]TEAMS!W$1:W$844,"",0)</f>
        <v>6</v>
      </c>
      <c r="V335" s="7" t="str" cm="1">
        <f t="array" ref="V335">_xlfn.XLOOKUP($C335&amp;$D335&amp;$F335,[1]TEAMS!$C$1:$C$844&amp;[1]TEAMS!$D$1:$D$844&amp;[1]TEAMS!$F$1:$F$844,[1]TEAMS!Z$1:Z$844,"",0)</f>
        <v>Drexel</v>
      </c>
      <c r="W335" s="7" t="str" cm="1">
        <f t="array" ref="W335">_xlfn.XLOOKUP($C335&amp;$D335&amp;$F335,[1]TEAMS!$C$1:$C$844&amp;[1]TEAMS!$D$1:$D$844&amp;[1]TEAMS!$F$1:$F$844,[1]TEAMS!X$1:X$844,"",0)</f>
        <v>COLONIAL</v>
      </c>
      <c r="X335" s="7" cm="1">
        <f t="array" ref="X335">_xlfn.XLOOKUP($C335&amp;$D335&amp;$F335,[1]TEAMS!$C$1:$C$844&amp;[1]TEAMS!$D$1:$D$844&amp;[1]TEAMS!$F$1:$F$844,[1]TEAMS!AF$1:AF$844,"",0)</f>
        <v>4370000</v>
      </c>
      <c r="Y335" s="8" cm="1">
        <f t="array" ref="Y335">_xlfn.XLOOKUP($C335&amp;$D335&amp;$F335,[1]TEAMS!$C$1:$C$844&amp;[1]TEAMS!$D$1:$D$844&amp;[1]TEAMS!$F$1:$F$844,[1]TEAMS!AG$1:AG$844,"",0)</f>
        <v>8.2169795552711186E-2</v>
      </c>
      <c r="Z335" s="7" cm="1">
        <f t="array" ref="Z335">_xlfn.XLOOKUP($C335&amp;$D335&amp;$F335,[1]TEAMS!$C$1:$C$844&amp;[1]TEAMS!$D$1:$D$844&amp;[1]TEAMS!$F$1:$F$844,[1]TEAMS!AJ$1:AJ$844,"",0)</f>
        <v>1933</v>
      </c>
      <c r="AA335" s="7" t="str" cm="1">
        <f t="array" ref="AA335">_xlfn.XLOOKUP($C335&amp;$D335&amp;$F335,[1]TEAMS!$C$1:$C$844&amp;[1]TEAMS!$D$1:$D$844&amp;[1]TEAMS!$F$1:$F$844,[1]TEAMS!AR$1:AR$844,"",0)</f>
        <v/>
      </c>
      <c r="AB335" s="8">
        <f t="shared" si="36"/>
        <v>0</v>
      </c>
      <c r="AC335" s="7" cm="1">
        <f t="array" ref="AC335">_xlfn.XLOOKUP($C335&amp;$D335&amp;$F335,[1]TEAMS!$C$1:$C$844&amp;[1]TEAMS!$D$1:$D$844&amp;[1]TEAMS!$F$1:$F$844,[1]TEAMS!AL$1:AL$844,0,0)</f>
        <v>1.9</v>
      </c>
      <c r="AD335" s="7" cm="1">
        <f t="array" ref="AD335">_xlfn.XLOOKUP($C335&amp;$D335&amp;$F335,[1]TEAMS!$C$1:$C$844&amp;[1]TEAMS!$D$1:$D$844&amp;[1]TEAMS!$F$1:$F$844,[1]TEAMS!AM$1:AM$844,0,0)</f>
        <v>3.3</v>
      </c>
      <c r="AE335" s="7" cm="1">
        <f t="array" ref="AE335">_xlfn.XLOOKUP($C335&amp;$D335&amp;$F335,[1]TEAMS!$C$1:$C$844&amp;[1]TEAMS!$D$1:$D$844&amp;[1]TEAMS!$F$1:$F$844,[1]TEAMS!AN$1:AN$844,0,0)</f>
        <v>5.2</v>
      </c>
      <c r="AF335" s="7"/>
      <c r="AG335" s="8">
        <f t="shared" si="39"/>
        <v>0.8403846153846154</v>
      </c>
      <c r="AH335" s="8" cm="1">
        <f t="array" ref="AH335">IF(OR($AE335="",$Z335=""),0,SUMPRODUCT(--($C$2:$C$528=$C335),--($D$2:$D$528=$D335),$Z$2:$Z$528,$AE$2:$AE$528)/SUMIFS($Z$2:$Z$528,$C$2:$C$528,$C335,$D$2:$D$528,$D335))</f>
        <v>6.5869641956631355</v>
      </c>
      <c r="AI335" s="7" cm="1">
        <f t="array" ref="AI335">_xlfn.XLOOKUP($C335&amp;$D335&amp;$F335,[1]TEAMS!$C$1:$C$844&amp;[1]TEAMS!$D$1:$D$844&amp;[1]TEAMS!$F$1:$F$844,[1]TEAMS!AO$1:AO$844,"",0)</f>
        <v>-1.1000000000000001</v>
      </c>
      <c r="AJ335" s="8">
        <f t="shared" si="40"/>
        <v>-3.9727272727272727</v>
      </c>
      <c r="AK335" s="8" cm="1">
        <f t="array" ref="AK335">IF(OR($AI335="",$Z335=""),0,SUMPRODUCT(--($C$2:$C$528=$C335),--($D$2:$D$528=$D335),$Z$2:$Z$528,$AI$2:$AI$528)/SUMIFS($Z$2:$Z$528,$C$2:$C$528,$C335,$D$2:$D$528,$D335))</f>
        <v>1.5034745335350481</v>
      </c>
      <c r="AL335" s="7" t="str" cm="1">
        <f t="array" ref="AL335">_xlfn.XLOOKUP($C335&amp;$D335&amp;$F335,[1]TEAMS!$C$1:$C$844&amp;[1]TEAMS!$D$1:$D$844&amp;[1]TEAMS!$F$1:$F$844,[1]TEAMS!AP$1:AP$844,"",0)</f>
        <v/>
      </c>
      <c r="AM335" s="8" t="str">
        <f t="shared" si="41"/>
        <v/>
      </c>
      <c r="AN335" s="8" cm="1">
        <f t="array" ref="AN335">IF(OR($AL335="",$Z335=""),0,SUMPRODUCT(--($C$2:$C$528=$C335),--($D$2:$D$528=$D335),$Z$2:$Z$528,$AL$2:$AL$528)/SUMIFS($Z$2:$Z$528,$C$2:$C$528,$C335,$D$2:$D$528,$D335))</f>
        <v>0</v>
      </c>
      <c r="AO335" s="7" cm="1">
        <f t="array" ref="AO335">_xlfn.XLOOKUP($C335&amp;$D335&amp;$F335,[1]TEAMS!$C$1:$C$844&amp;[1]TEAMS!$D$1:$D$844&amp;[1]TEAMS!$F$1:$F$844,[1]TEAMS!AQ$1:AQ$844,0,0)</f>
        <v>22.4</v>
      </c>
      <c r="AP335" s="7" cm="1">
        <f t="array" ref="AP335">_xlfn.XLOOKUP($C335&amp;$D335&amp;$F335,[1]TEAMS!$C$1:$C$844&amp;[1]TEAMS!$D$1:$D$844&amp;[1]TEAMS!$F$1:$F$844,[1]TEAMS!AS$1:AS$844,0,0)</f>
        <v>53.800000000000004</v>
      </c>
      <c r="AQ335" s="10" cm="1">
        <f t="array" ref="AQ335">_xlfn.XLOOKUP($C335&amp;$D335&amp;$F335,[1]TEAMS!$C$1:$C$844&amp;[1]TEAMS!$D$1:$D$844&amp;[1]TEAMS!$F$1:$F$844,[1]TEAMS!AT$1:AT$844,0,0)</f>
        <v>11</v>
      </c>
      <c r="AR335" s="10" cm="1">
        <f t="array" ref="AR335">_xlfn.XLOOKUP($C335&amp;$D335&amp;$F335,[1]TEAMS!$C$1:$C$844&amp;[1]TEAMS!$D$1:$D$844&amp;[1]TEAMS!$F$1:$F$844,[1]TEAMS!AU$1:AU$844,0,0)</f>
        <v>1.6</v>
      </c>
      <c r="AS335" s="10" cm="1">
        <f t="array" ref="AS335">_xlfn.XLOOKUP($C335&amp;$D335&amp;$F335,[1]TEAMS!$C$1:$C$844&amp;[1]TEAMS!$D$1:$D$844&amp;[1]TEAMS!$F$1:$F$844,[1]TEAMS!AV$1:AV$844,0,0)</f>
        <v>1.4</v>
      </c>
      <c r="AT335" s="10" cm="1">
        <f t="array" ref="AT335">_xlfn.XLOOKUP($C335&amp;$D335&amp;$F335,[1]TEAMS!$C$1:$C$844&amp;[1]TEAMS!$D$1:$D$844&amp;[1]TEAMS!$F$1:$F$844,[1]TEAMS!AW$1:AW$844,0,0)</f>
        <v>18.2</v>
      </c>
      <c r="AU335" s="10" cm="1">
        <f t="array" ref="AU335">_xlfn.XLOOKUP($C335&amp;$D335&amp;$F335,[1]TEAMS!$C$1:$C$844&amp;[1]TEAMS!$D$1:$D$844&amp;[1]TEAMS!$F$1:$F$844,[1]TEAMS!AX$1:AX$844,0,0)</f>
        <v>0.60439560439560447</v>
      </c>
      <c r="AV335" s="10" cm="1">
        <f t="array" ref="AV335">_xlfn.XLOOKUP($C335&amp;$D335&amp;$F335,[1]TEAMS!$C$1:$C$844&amp;[1]TEAMS!$D$1:$D$844&amp;[1]TEAMS!$F$1:$F$844,[1]TEAMS!AY$1:AY$844,0,0)</f>
        <v>3</v>
      </c>
      <c r="AW335" s="7"/>
      <c r="AX335" s="7"/>
      <c r="BB335" s="1" t="s">
        <v>329</v>
      </c>
      <c r="BC335" s="1">
        <v>2003</v>
      </c>
      <c r="BD335" s="1" t="s">
        <v>178</v>
      </c>
      <c r="BE335" s="7" t="s">
        <v>301</v>
      </c>
      <c r="BH335">
        <v>4370000</v>
      </c>
    </row>
    <row r="336" spans="1:60" x14ac:dyDescent="0.2">
      <c r="A336" s="1" t="str">
        <f t="shared" si="35"/>
        <v>2003-SAS-Bruce Bowen</v>
      </c>
      <c r="B336" s="1" t="s">
        <v>329</v>
      </c>
      <c r="C336" s="1">
        <v>2003</v>
      </c>
      <c r="D336" s="1" t="s">
        <v>178</v>
      </c>
      <c r="E336" s="1" t="str">
        <f t="shared" si="37"/>
        <v>2003-SAS</v>
      </c>
      <c r="F336" s="7" t="s">
        <v>273</v>
      </c>
      <c r="G336" s="7" cm="1">
        <f t="array" ref="G336">_xlfn.XLOOKUP($C336&amp;$D336&amp;$F336,[1]TEAMS!$C$1:$C$844&amp;[1]TEAMS!$D$1:$D$844&amp;[1]TEAMS!$F$1:$F$844,[1]TEAMS!G$1:G$844,"",0)</f>
        <v>12</v>
      </c>
      <c r="H336" s="7" t="str" cm="1">
        <f t="array" ref="H336">_xlfn.XLOOKUP($C336&amp;$D336&amp;$F336,[1]TEAMS!$C$1:$C$844&amp;[1]TEAMS!$D$1:$D$844&amp;[1]TEAMS!$F$1:$F$844,[1]TEAMS!H$1:H$844,"",0)</f>
        <v>SF</v>
      </c>
      <c r="I336" s="8" cm="1">
        <f t="array" ref="I336">_xlfn.XLOOKUP($C336&amp;$D336&amp;$F336,[1]TEAMS!$C$1:$C$844&amp;[1]TEAMS!$D$1:$D$844&amp;[1]TEAMS!$F$1:$F$844,[1]TEAMS!BG$1:BG$844,"",0)</f>
        <v>2.96</v>
      </c>
      <c r="J336" s="9">
        <f t="shared" si="38"/>
        <v>3</v>
      </c>
      <c r="K336" s="7" cm="1">
        <f t="array" ref="K336">_xlfn.XLOOKUP($C336&amp;$D336&amp;$F336,[1]TEAMS!$C$1:$C$844&amp;[1]TEAMS!$D$1:$D$844&amp;[1]TEAMS!$F$1:$F$844,[1]TEAMS!J$1:J$844,"",0)</f>
        <v>79</v>
      </c>
      <c r="L336" s="7" cm="1">
        <f t="array" ref="L336">_xlfn.XLOOKUP($C336&amp;$D336&amp;$F336,[1]TEAMS!$C$1:$C$844&amp;[1]TEAMS!$D$1:$D$844&amp;[1]TEAMS!$F$1:$F$844,[1]TEAMS!L$1:L$844,"",0)</f>
        <v>185</v>
      </c>
      <c r="M336" s="10" cm="1">
        <f t="array" ref="M336">_xlfn.XLOOKUP($C336&amp;$D336&amp;$F336,[1]TEAMS!$C$1:$C$844&amp;[1]TEAMS!$D$1:$D$844&amp;[1]TEAMS!$F$1:$F$844,[1]TEAMS!N$1:N$844,"",0)</f>
        <v>20.837220218429728</v>
      </c>
      <c r="N336" s="7" cm="1">
        <f t="array" ref="N336">_xlfn.XLOOKUP($C336&amp;$D336&amp;$F336,[1]TEAMS!$C$1:$C$844&amp;[1]TEAMS!$D$1:$D$844&amp;[1]TEAMS!$F$1:$F$844,[1]TEAMS!O$1:O$844,"",0)</f>
        <v>82</v>
      </c>
      <c r="O336" s="11" cm="1">
        <f t="array" ref="O336">_xlfn.XLOOKUP($C336&amp;$D336&amp;$F336,[1]TEAMS!$C$1:$C$844&amp;[1]TEAMS!$D$1:$D$844&amp;[1]TEAMS!$F$1:$F$844,[1]TEAMS!P$1:P$844,"",0)</f>
        <v>1.0379746835443038</v>
      </c>
      <c r="P336" s="10" cm="1">
        <f t="array" ref="P336">_xlfn.XLOOKUP($C336&amp;$D336&amp;$F336,[1]TEAMS!$C$1:$C$844&amp;[1]TEAMS!$D$1:$D$844&amp;[1]TEAMS!$F$1:$F$844,[1]TEAMS!R$1:R$844,"",0)</f>
        <v>32.00277777777778</v>
      </c>
      <c r="Q336" s="7" t="str" cm="1">
        <f t="array" ref="Q336">_xlfn.XLOOKUP($C336&amp;$D336&amp;$F336,[1]TEAMS!$C$1:$C$844&amp;[1]TEAMS!$D$1:$D$844&amp;[1]TEAMS!$F$1:$F$844,[1]TEAMS!S$1:S$844,"",0)</f>
        <v>us</v>
      </c>
      <c r="R336" s="7" t="str" cm="1">
        <f t="array" ref="R336">_xlfn.XLOOKUP($C336&amp;$D336&amp;$F336,[1]TEAMS!$C$1:$C$844&amp;[1]TEAMS!$D$1:$D$844&amp;[1]TEAMS!$F$1:$F$844,[1]TEAMS!T$1:T$844,"",0)</f>
        <v>United States</v>
      </c>
      <c r="S336" s="7" t="str" cm="1">
        <f t="array" ref="S336">_xlfn.XLOOKUP($C336&amp;$D336&amp;$F336,[1]TEAMS!$C$1:$C$844&amp;[1]TEAMS!$D$1:$D$844&amp;[1]TEAMS!$F$1:$F$844,[1]TEAMS!U$1:U$844,"",0)</f>
        <v>North America</v>
      </c>
      <c r="T336" s="7" t="str" cm="1">
        <f t="array" ref="T336">_xlfn.XLOOKUP($C336&amp;$D336&amp;$F336,[1]TEAMS!$C$1:$C$844&amp;[1]TEAMS!$D$1:$D$844&amp;[1]TEAMS!$F$1:$F$844,[1]TEAMS!V$1:V$844,"",0)</f>
        <v>Americas</v>
      </c>
      <c r="U336" s="7" cm="1">
        <f t="array" ref="U336">_xlfn.XLOOKUP($C336&amp;$D336&amp;$F336,[1]TEAMS!$C$1:$C$844&amp;[1]TEAMS!$D$1:$D$844&amp;[1]TEAMS!$F$1:$F$844,[1]TEAMS!W$1:W$844,"",0)</f>
        <v>6</v>
      </c>
      <c r="V336" s="7" t="str" cm="1">
        <f t="array" ref="V336">_xlfn.XLOOKUP($C336&amp;$D336&amp;$F336,[1]TEAMS!$C$1:$C$844&amp;[1]TEAMS!$D$1:$D$844&amp;[1]TEAMS!$F$1:$F$844,[1]TEAMS!Z$1:Z$844,"",0)</f>
        <v>Cal State Fullerton</v>
      </c>
      <c r="W336" s="7" t="str" cm="1">
        <f t="array" ref="W336">_xlfn.XLOOKUP($C336&amp;$D336&amp;$F336,[1]TEAMS!$C$1:$C$844&amp;[1]TEAMS!$D$1:$D$844&amp;[1]TEAMS!$F$1:$F$844,[1]TEAMS!X$1:X$844,"",0)</f>
        <v>OTHER</v>
      </c>
      <c r="X336" s="7" cm="1">
        <f t="array" ref="X336">_xlfn.XLOOKUP($C336&amp;$D336&amp;$F336,[1]TEAMS!$C$1:$C$844&amp;[1]TEAMS!$D$1:$D$844&amp;[1]TEAMS!$F$1:$F$844,[1]TEAMS!AF$1:AF$844,"",0)</f>
        <v>3550000</v>
      </c>
      <c r="Y336" s="8" cm="1">
        <f t="array" ref="Y336">_xlfn.XLOOKUP($C336&amp;$D336&amp;$F336,[1]TEAMS!$C$1:$C$844&amp;[1]TEAMS!$D$1:$D$844&amp;[1]TEAMS!$F$1:$F$844,[1]TEAMS!AG$1:AG$844,"",0)</f>
        <v>6.6751206913529676E-2</v>
      </c>
      <c r="Z336" s="7" cm="1">
        <f t="array" ref="Z336">_xlfn.XLOOKUP($C336&amp;$D336&amp;$F336,[1]TEAMS!$C$1:$C$844&amp;[1]TEAMS!$D$1:$D$844&amp;[1]TEAMS!$F$1:$F$844,[1]TEAMS!AJ$1:AJ$844,"",0)</f>
        <v>2566</v>
      </c>
      <c r="AA336" s="7" cm="1">
        <f t="array" ref="AA336">_xlfn.XLOOKUP($C336&amp;$D336&amp;$F336,[1]TEAMS!$C$1:$C$844&amp;[1]TEAMS!$D$1:$D$844&amp;[1]TEAMS!$F$1:$F$844,[1]TEAMS!AR$1:AR$844,"",0)</f>
        <v>17.8</v>
      </c>
      <c r="AB336" s="8">
        <f t="shared" si="36"/>
        <v>2.3033182047402927</v>
      </c>
      <c r="AC336" s="7" cm="1">
        <f t="array" ref="AC336">_xlfn.XLOOKUP($C336&amp;$D336&amp;$F336,[1]TEAMS!$C$1:$C$844&amp;[1]TEAMS!$D$1:$D$844&amp;[1]TEAMS!$F$1:$F$844,[1]TEAMS!AL$1:AL$844,0,0)</f>
        <v>2.4</v>
      </c>
      <c r="AD336" s="7" cm="1">
        <f t="array" ref="AD336">_xlfn.XLOOKUP($C336&amp;$D336&amp;$F336,[1]TEAMS!$C$1:$C$844&amp;[1]TEAMS!$D$1:$D$844&amp;[1]TEAMS!$F$1:$F$844,[1]TEAMS!AM$1:AM$844,0,0)</f>
        <v>2.7</v>
      </c>
      <c r="AE336" s="7" cm="1">
        <f t="array" ref="AE336">_xlfn.XLOOKUP($C336&amp;$D336&amp;$F336,[1]TEAMS!$C$1:$C$844&amp;[1]TEAMS!$D$1:$D$844&amp;[1]TEAMS!$F$1:$F$844,[1]TEAMS!AN$1:AN$844,0,0)</f>
        <v>5.0999999999999996</v>
      </c>
      <c r="AF336" s="7"/>
      <c r="AG336" s="8">
        <f t="shared" si="39"/>
        <v>0.69607843137254899</v>
      </c>
      <c r="AH336" s="8" cm="1">
        <f t="array" ref="AH336">IF(OR($AE336="",$Z336=""),0,SUMPRODUCT(--($C$2:$C$528=$C336),--($D$2:$D$528=$D336),$Z$2:$Z$528,$AE$2:$AE$528)/SUMIFS($Z$2:$Z$528,$C$2:$C$528,$C336,$D$2:$D$528,$D336))</f>
        <v>6.5869641956631355</v>
      </c>
      <c r="AI336" s="7" cm="1">
        <f t="array" ref="AI336">_xlfn.XLOOKUP($C336&amp;$D336&amp;$F336,[1]TEAMS!$C$1:$C$844&amp;[1]TEAMS!$D$1:$D$844&amp;[1]TEAMS!$F$1:$F$844,[1]TEAMS!AO$1:AO$844,"",0)</f>
        <v>1.1000000000000001</v>
      </c>
      <c r="AJ336" s="8">
        <f t="shared" si="40"/>
        <v>3.2272727272727271</v>
      </c>
      <c r="AK336" s="8" cm="1">
        <f t="array" ref="AK336">IF(OR($AI336="",$Z336=""),0,SUMPRODUCT(--($C$2:$C$528=$C336),--($D$2:$D$528=$D336),$Z$2:$Z$528,$AI$2:$AI$528)/SUMIFS($Z$2:$Z$528,$C$2:$C$528,$C336,$D$2:$D$528,$D336))</f>
        <v>1.5034745335350481</v>
      </c>
      <c r="AL336" s="7" t="str" cm="1">
        <f t="array" ref="AL336">_xlfn.XLOOKUP($C336&amp;$D336&amp;$F336,[1]TEAMS!$C$1:$C$844&amp;[1]TEAMS!$D$1:$D$844&amp;[1]TEAMS!$F$1:$F$844,[1]TEAMS!AP$1:AP$844,"",0)</f>
        <v/>
      </c>
      <c r="AM336" s="8" t="str">
        <f t="shared" si="41"/>
        <v/>
      </c>
      <c r="AN336" s="8" cm="1">
        <f t="array" ref="AN336">IF(OR($AL336="",$Z336=""),0,SUMPRODUCT(--($C$2:$C$528=$C336),--($D$2:$D$528=$D336),$Z$2:$Z$528,$AL$2:$AL$528)/SUMIFS($Z$2:$Z$528,$C$2:$C$528,$C336,$D$2:$D$528,$D336))</f>
        <v>0</v>
      </c>
      <c r="AO336" s="7" cm="1">
        <f t="array" ref="AO336">_xlfn.XLOOKUP($C336&amp;$D336&amp;$F336,[1]TEAMS!$C$1:$C$844&amp;[1]TEAMS!$D$1:$D$844&amp;[1]TEAMS!$F$1:$F$844,[1]TEAMS!AQ$1:AQ$844,0,0)</f>
        <v>10.7</v>
      </c>
      <c r="AP336" s="7" cm="1">
        <f t="array" ref="AP336">_xlfn.XLOOKUP($C336&amp;$D336&amp;$F336,[1]TEAMS!$C$1:$C$844&amp;[1]TEAMS!$D$1:$D$844&amp;[1]TEAMS!$F$1:$F$844,[1]TEAMS!AS$1:AS$844,0,0)</f>
        <v>56.3</v>
      </c>
      <c r="AQ336" s="10" cm="1">
        <f t="array" ref="AQ336">_xlfn.XLOOKUP($C336&amp;$D336&amp;$F336,[1]TEAMS!$C$1:$C$844&amp;[1]TEAMS!$D$1:$D$844&amp;[1]TEAMS!$F$1:$F$844,[1]TEAMS!AT$1:AT$844,0,0)</f>
        <v>6.8</v>
      </c>
      <c r="AR336" s="10" cm="1">
        <f t="array" ref="AR336">_xlfn.XLOOKUP($C336&amp;$D336&amp;$F336,[1]TEAMS!$C$1:$C$844&amp;[1]TEAMS!$D$1:$D$844&amp;[1]TEAMS!$F$1:$F$844,[1]TEAMS!AU$1:AU$844,0,0)</f>
        <v>1.4</v>
      </c>
      <c r="AS336" s="10" cm="1">
        <f t="array" ref="AS336">_xlfn.XLOOKUP($C336&amp;$D336&amp;$F336,[1]TEAMS!$C$1:$C$844&amp;[1]TEAMS!$D$1:$D$844&amp;[1]TEAMS!$F$1:$F$844,[1]TEAMS!AV$1:AV$844,0,0)</f>
        <v>1.1000000000000001</v>
      </c>
      <c r="AT336" s="10" cm="1">
        <f t="array" ref="AT336">_xlfn.XLOOKUP($C336&amp;$D336&amp;$F336,[1]TEAMS!$C$1:$C$844&amp;[1]TEAMS!$D$1:$D$844&amp;[1]TEAMS!$F$1:$F$844,[1]TEAMS!AW$1:AW$844,0,0)</f>
        <v>12.2</v>
      </c>
      <c r="AU336" s="10" cm="1">
        <f t="array" ref="AU336">_xlfn.XLOOKUP($C336&amp;$D336&amp;$F336,[1]TEAMS!$C$1:$C$844&amp;[1]TEAMS!$D$1:$D$844&amp;[1]TEAMS!$F$1:$F$844,[1]TEAMS!AX$1:AX$844,0,0)</f>
        <v>0.55737704918032793</v>
      </c>
      <c r="AV336" s="10" cm="1">
        <f t="array" ref="AV336">_xlfn.XLOOKUP($C336&amp;$D336&amp;$F336,[1]TEAMS!$C$1:$C$844&amp;[1]TEAMS!$D$1:$D$844&amp;[1]TEAMS!$F$1:$F$844,[1]TEAMS!AY$1:AY$844,0,0)</f>
        <v>2.5</v>
      </c>
      <c r="AW336" s="7"/>
      <c r="AX336" s="7"/>
      <c r="BB336" s="1" t="s">
        <v>329</v>
      </c>
      <c r="BC336" s="1">
        <v>2003</v>
      </c>
      <c r="BD336" s="1" t="s">
        <v>178</v>
      </c>
      <c r="BE336" s="7" t="s">
        <v>273</v>
      </c>
      <c r="BH336">
        <v>3550000</v>
      </c>
    </row>
    <row r="337" spans="1:60" x14ac:dyDescent="0.2">
      <c r="A337" s="1" t="str">
        <f t="shared" si="35"/>
        <v>2003-SAS-Steve Kerr</v>
      </c>
      <c r="B337" s="1" t="s">
        <v>329</v>
      </c>
      <c r="C337" s="1">
        <v>2003</v>
      </c>
      <c r="D337" s="1" t="s">
        <v>178</v>
      </c>
      <c r="E337" s="1" t="str">
        <f t="shared" si="37"/>
        <v>2003-SAS</v>
      </c>
      <c r="F337" s="7" t="s">
        <v>333</v>
      </c>
      <c r="G337" s="7" cm="1">
        <f t="array" ref="G337">_xlfn.XLOOKUP($C337&amp;$D337&amp;$F337,[1]TEAMS!$C$1:$C$844&amp;[1]TEAMS!$D$1:$D$844&amp;[1]TEAMS!$F$1:$F$844,[1]TEAMS!G$1:G$844,"",0)</f>
        <v>25</v>
      </c>
      <c r="H337" s="7" t="str" cm="1">
        <f t="array" ref="H337">_xlfn.XLOOKUP($C337&amp;$D337&amp;$F337,[1]TEAMS!$C$1:$C$844&amp;[1]TEAMS!$D$1:$D$844&amp;[1]TEAMS!$F$1:$F$844,[1]TEAMS!H$1:H$844,"",0)</f>
        <v>PG</v>
      </c>
      <c r="I337" s="8" cm="1">
        <f t="array" ref="I337">_xlfn.XLOOKUP($C337&amp;$D337&amp;$F337,[1]TEAMS!$C$1:$C$844&amp;[1]TEAMS!$D$1:$D$844&amp;[1]TEAMS!$F$1:$F$844,[1]TEAMS!BG$1:BG$844,"",0)</f>
        <v>1.28</v>
      </c>
      <c r="J337" s="9">
        <f t="shared" si="38"/>
        <v>1</v>
      </c>
      <c r="K337" s="7" cm="1">
        <f t="array" ref="K337">_xlfn.XLOOKUP($C337&amp;$D337&amp;$F337,[1]TEAMS!$C$1:$C$844&amp;[1]TEAMS!$D$1:$D$844&amp;[1]TEAMS!$F$1:$F$844,[1]TEAMS!J$1:J$844,"",0)</f>
        <v>75</v>
      </c>
      <c r="L337" s="7" cm="1">
        <f t="array" ref="L337">_xlfn.XLOOKUP($C337&amp;$D337&amp;$F337,[1]TEAMS!$C$1:$C$844&amp;[1]TEAMS!$D$1:$D$844&amp;[1]TEAMS!$F$1:$F$844,[1]TEAMS!L$1:L$844,"",0)</f>
        <v>175</v>
      </c>
      <c r="M337" s="10" cm="1">
        <f t="array" ref="M337">_xlfn.XLOOKUP($C337&amp;$D337&amp;$F337,[1]TEAMS!$C$1:$C$844&amp;[1]TEAMS!$D$1:$D$844&amp;[1]TEAMS!$F$1:$F$844,[1]TEAMS!N$1:N$844,"",0)</f>
        <v>21.869444797178129</v>
      </c>
      <c r="N337" s="7" cm="1">
        <f t="array" ref="N337">_xlfn.XLOOKUP($C337&amp;$D337&amp;$F337,[1]TEAMS!$C$1:$C$844&amp;[1]TEAMS!$D$1:$D$844&amp;[1]TEAMS!$F$1:$F$844,[1]TEAMS!O$1:O$844,"",0)</f>
        <v>78</v>
      </c>
      <c r="O337" s="11" cm="1">
        <f t="array" ref="O337">_xlfn.XLOOKUP($C337&amp;$D337&amp;$F337,[1]TEAMS!$C$1:$C$844&amp;[1]TEAMS!$D$1:$D$844&amp;[1]TEAMS!$F$1:$F$844,[1]TEAMS!P$1:P$844,"",0)</f>
        <v>1.04</v>
      </c>
      <c r="P337" s="10" cm="1">
        <f t="array" ref="P337">_xlfn.XLOOKUP($C337&amp;$D337&amp;$F337,[1]TEAMS!$C$1:$C$844&amp;[1]TEAMS!$D$1:$D$844&amp;[1]TEAMS!$F$1:$F$844,[1]TEAMS!R$1:R$844,"",0)</f>
        <v>37.716666666666669</v>
      </c>
      <c r="Q337" s="7" t="str" cm="1">
        <f t="array" ref="Q337">_xlfn.XLOOKUP($C337&amp;$D337&amp;$F337,[1]TEAMS!$C$1:$C$844&amp;[1]TEAMS!$D$1:$D$844&amp;[1]TEAMS!$F$1:$F$844,[1]TEAMS!S$1:S$844,"",0)</f>
        <v>lb</v>
      </c>
      <c r="R337" s="7" t="str" cm="1">
        <f t="array" ref="R337">_xlfn.XLOOKUP($C337&amp;$D337&amp;$F337,[1]TEAMS!$C$1:$C$844&amp;[1]TEAMS!$D$1:$D$844&amp;[1]TEAMS!$F$1:$F$844,[1]TEAMS!T$1:T$844,"",0)</f>
        <v>Lebanon</v>
      </c>
      <c r="S337" s="7" t="str" cm="1">
        <f t="array" ref="S337">_xlfn.XLOOKUP($C337&amp;$D337&amp;$F337,[1]TEAMS!$C$1:$C$844&amp;[1]TEAMS!$D$1:$D$844&amp;[1]TEAMS!$F$1:$F$844,[1]TEAMS!U$1:U$844,"",0)</f>
        <v>Asia</v>
      </c>
      <c r="T337" s="7" t="str" cm="1">
        <f t="array" ref="T337">_xlfn.XLOOKUP($C337&amp;$D337&amp;$F337,[1]TEAMS!$C$1:$C$844&amp;[1]TEAMS!$D$1:$D$844&amp;[1]TEAMS!$F$1:$F$844,[1]TEAMS!V$1:V$844,"",0)</f>
        <v>Eurasia</v>
      </c>
      <c r="U337" s="7" cm="1">
        <f t="array" ref="U337">_xlfn.XLOOKUP($C337&amp;$D337&amp;$F337,[1]TEAMS!$C$1:$C$844&amp;[1]TEAMS!$D$1:$D$844&amp;[1]TEAMS!$F$1:$F$844,[1]TEAMS!W$1:W$844,"",0)</f>
        <v>14</v>
      </c>
      <c r="V337" s="7" t="str" cm="1">
        <f t="array" ref="V337">_xlfn.XLOOKUP($C337&amp;$D337&amp;$F337,[1]TEAMS!$C$1:$C$844&amp;[1]TEAMS!$D$1:$D$844&amp;[1]TEAMS!$F$1:$F$844,[1]TEAMS!Z$1:Z$844,"",0)</f>
        <v>Arizona</v>
      </c>
      <c r="W337" s="7" t="str" cm="1">
        <f t="array" ref="W337">_xlfn.XLOOKUP($C337&amp;$D337&amp;$F337,[1]TEAMS!$C$1:$C$844&amp;[1]TEAMS!$D$1:$D$844&amp;[1]TEAMS!$F$1:$F$844,[1]TEAMS!X$1:X$844,"",0)</f>
        <v>PAC12</v>
      </c>
      <c r="X337" s="7" cm="1">
        <f t="array" ref="X337">_xlfn.XLOOKUP($C337&amp;$D337&amp;$F337,[1]TEAMS!$C$1:$C$844&amp;[1]TEAMS!$D$1:$D$844&amp;[1]TEAMS!$F$1:$F$844,[1]TEAMS!AF$1:AF$844,"",0)</f>
        <v>2625000</v>
      </c>
      <c r="Y337" s="8" cm="1">
        <f t="array" ref="Y337">_xlfn.XLOOKUP($C337&amp;$D337&amp;$F337,[1]TEAMS!$C$1:$C$844&amp;[1]TEAMS!$D$1:$D$844&amp;[1]TEAMS!$F$1:$F$844,[1]TEAMS!AG$1:AG$844,"",0)</f>
        <v>4.9358286802257859E-2</v>
      </c>
      <c r="Z337" s="7" cm="1">
        <f t="array" ref="Z337">_xlfn.XLOOKUP($C337&amp;$D337&amp;$F337,[1]TEAMS!$C$1:$C$844&amp;[1]TEAMS!$D$1:$D$844&amp;[1]TEAMS!$F$1:$F$844,[1]TEAMS!AJ$1:AJ$844,"",0)</f>
        <v>952</v>
      </c>
      <c r="AA337" s="7" cm="1">
        <f t="array" ref="AA337">_xlfn.XLOOKUP($C337&amp;$D337&amp;$F337,[1]TEAMS!$C$1:$C$844&amp;[1]TEAMS!$D$1:$D$844&amp;[1]TEAMS!$F$1:$F$844,[1]TEAMS!AR$1:AR$844,"",0)</f>
        <v>12.5</v>
      </c>
      <c r="AB337" s="8">
        <f t="shared" si="36"/>
        <v>0.60010085728693896</v>
      </c>
      <c r="AC337" s="7" cm="1">
        <f t="array" ref="AC337">_xlfn.XLOOKUP($C337&amp;$D337&amp;$F337,[1]TEAMS!$C$1:$C$844&amp;[1]TEAMS!$D$1:$D$844&amp;[1]TEAMS!$F$1:$F$844,[1]TEAMS!AL$1:AL$844,0,0)</f>
        <v>1.3</v>
      </c>
      <c r="AD337" s="7" cm="1">
        <f t="array" ref="AD337">_xlfn.XLOOKUP($C337&amp;$D337&amp;$F337,[1]TEAMS!$C$1:$C$844&amp;[1]TEAMS!$D$1:$D$844&amp;[1]TEAMS!$F$1:$F$844,[1]TEAMS!AM$1:AM$844,0,0)</f>
        <v>0.9</v>
      </c>
      <c r="AE337" s="7" cm="1">
        <f t="array" ref="AE337">_xlfn.XLOOKUP($C337&amp;$D337&amp;$F337,[1]TEAMS!$C$1:$C$844&amp;[1]TEAMS!$D$1:$D$844&amp;[1]TEAMS!$F$1:$F$844,[1]TEAMS!AN$1:AN$844,0,0)</f>
        <v>2.2000000000000002</v>
      </c>
      <c r="AF337" s="7"/>
      <c r="AG337" s="8">
        <f t="shared" si="39"/>
        <v>1.1931818181818181</v>
      </c>
      <c r="AH337" s="8" cm="1">
        <f t="array" ref="AH337">IF(OR($AE337="",$Z337=""),0,SUMPRODUCT(--($C$2:$C$528=$C337),--($D$2:$D$528=$D337),$Z$2:$Z$528,$AE$2:$AE$528)/SUMIFS($Z$2:$Z$528,$C$2:$C$528,$C337,$D$2:$D$528,$D337))</f>
        <v>6.5869641956631355</v>
      </c>
      <c r="AI337" s="7" cm="1">
        <f t="array" ref="AI337">_xlfn.XLOOKUP($C337&amp;$D337&amp;$F337,[1]TEAMS!$C$1:$C$844&amp;[1]TEAMS!$D$1:$D$844&amp;[1]TEAMS!$F$1:$F$844,[1]TEAMS!AO$1:AO$844,"",0)</f>
        <v>-1.5</v>
      </c>
      <c r="AJ337" s="8">
        <f t="shared" si="40"/>
        <v>-1.75</v>
      </c>
      <c r="AK337" s="8" cm="1">
        <f t="array" ref="AK337">IF(OR($AI337="",$Z337=""),0,SUMPRODUCT(--($C$2:$C$528=$C337),--($D$2:$D$528=$D337),$Z$2:$Z$528,$AI$2:$AI$528)/SUMIFS($Z$2:$Z$528,$C$2:$C$528,$C337,$D$2:$D$528,$D337))</f>
        <v>1.5034745335350481</v>
      </c>
      <c r="AL337" s="7" t="str" cm="1">
        <f t="array" ref="AL337">_xlfn.XLOOKUP($C337&amp;$D337&amp;$F337,[1]TEAMS!$C$1:$C$844&amp;[1]TEAMS!$D$1:$D$844&amp;[1]TEAMS!$F$1:$F$844,[1]TEAMS!AP$1:AP$844,"",0)</f>
        <v/>
      </c>
      <c r="AM337" s="8" t="str">
        <f t="shared" si="41"/>
        <v/>
      </c>
      <c r="AN337" s="8" cm="1">
        <f t="array" ref="AN337">IF(OR($AL337="",$Z337=""),0,SUMPRODUCT(--($C$2:$C$528=$C337),--($D$2:$D$528=$D337),$Z$2:$Z$528,$AL$2:$AL$528)/SUMIFS($Z$2:$Z$528,$C$2:$C$528,$C337,$D$2:$D$528,$D337))</f>
        <v>0</v>
      </c>
      <c r="AO337" s="7" cm="1">
        <f t="array" ref="AO337">_xlfn.XLOOKUP($C337&amp;$D337&amp;$F337,[1]TEAMS!$C$1:$C$844&amp;[1]TEAMS!$D$1:$D$844&amp;[1]TEAMS!$F$1:$F$844,[1]TEAMS!AQ$1:AQ$844,0,0)</f>
        <v>14.9</v>
      </c>
      <c r="AP337" s="7" cm="1">
        <f t="array" ref="AP337">_xlfn.XLOOKUP($C337&amp;$D337&amp;$F337,[1]TEAMS!$C$1:$C$844&amp;[1]TEAMS!$D$1:$D$844&amp;[1]TEAMS!$F$1:$F$844,[1]TEAMS!AS$1:AS$844,0,0)</f>
        <v>55.2</v>
      </c>
      <c r="AQ337" s="10" cm="1">
        <f t="array" ref="AQ337">_xlfn.XLOOKUP($C337&amp;$D337&amp;$F337,[1]TEAMS!$C$1:$C$844&amp;[1]TEAMS!$D$1:$D$844&amp;[1]TEAMS!$F$1:$F$844,[1]TEAMS!AT$1:AT$844,0,0)</f>
        <v>11.9</v>
      </c>
      <c r="AR337" s="10" cm="1">
        <f t="array" ref="AR337">_xlfn.XLOOKUP($C337&amp;$D337&amp;$F337,[1]TEAMS!$C$1:$C$844&amp;[1]TEAMS!$D$1:$D$844&amp;[1]TEAMS!$F$1:$F$844,[1]TEAMS!AU$1:AU$844,0,0)</f>
        <v>1.5</v>
      </c>
      <c r="AS337" s="10" cm="1">
        <f t="array" ref="AS337">_xlfn.XLOOKUP($C337&amp;$D337&amp;$F337,[1]TEAMS!$C$1:$C$844&amp;[1]TEAMS!$D$1:$D$844&amp;[1]TEAMS!$F$1:$F$844,[1]TEAMS!AV$1:AV$844,0,0)</f>
        <v>0.2</v>
      </c>
      <c r="AT337" s="10" cm="1">
        <f t="array" ref="AT337">_xlfn.XLOOKUP($C337&amp;$D337&amp;$F337,[1]TEAMS!$C$1:$C$844&amp;[1]TEAMS!$D$1:$D$844&amp;[1]TEAMS!$F$1:$F$844,[1]TEAMS!AW$1:AW$844,0,0)</f>
        <v>11.4</v>
      </c>
      <c r="AU337" s="10" cm="1">
        <f t="array" ref="AU337">_xlfn.XLOOKUP($C337&amp;$D337&amp;$F337,[1]TEAMS!$C$1:$C$844&amp;[1]TEAMS!$D$1:$D$844&amp;[1]TEAMS!$F$1:$F$844,[1]TEAMS!AX$1:AX$844,0,0)</f>
        <v>1.0438596491228069</v>
      </c>
      <c r="AV337" s="10" cm="1">
        <f t="array" ref="AV337">_xlfn.XLOOKUP($C337&amp;$D337&amp;$F337,[1]TEAMS!$C$1:$C$844&amp;[1]TEAMS!$D$1:$D$844&amp;[1]TEAMS!$F$1:$F$844,[1]TEAMS!AY$1:AY$844,0,0)</f>
        <v>1.7</v>
      </c>
      <c r="AW337" s="7"/>
      <c r="AX337" s="7"/>
      <c r="BB337" s="1" t="s">
        <v>329</v>
      </c>
      <c r="BC337" s="1">
        <v>2003</v>
      </c>
      <c r="BD337" s="1" t="s">
        <v>178</v>
      </c>
      <c r="BE337" s="7" t="s">
        <v>333</v>
      </c>
      <c r="BH337">
        <v>2625000</v>
      </c>
    </row>
    <row r="338" spans="1:60" x14ac:dyDescent="0.2">
      <c r="A338" s="1" t="str">
        <f t="shared" si="35"/>
        <v>2003-SAS-Manu Ginóbili</v>
      </c>
      <c r="B338" s="1" t="s">
        <v>329</v>
      </c>
      <c r="C338" s="1">
        <v>2003</v>
      </c>
      <c r="D338" s="1" t="s">
        <v>178</v>
      </c>
      <c r="E338" s="1" t="str">
        <f t="shared" si="37"/>
        <v>2003-SAS</v>
      </c>
      <c r="F338" s="7" t="s">
        <v>182</v>
      </c>
      <c r="G338" s="7" cm="1">
        <f t="array" ref="G338">_xlfn.XLOOKUP($C338&amp;$D338&amp;$F338,[1]TEAMS!$C$1:$C$844&amp;[1]TEAMS!$D$1:$D$844&amp;[1]TEAMS!$F$1:$F$844,[1]TEAMS!G$1:G$844,"",0)</f>
        <v>20</v>
      </c>
      <c r="H338" s="7" t="str" cm="1">
        <f t="array" ref="H338">_xlfn.XLOOKUP($C338&amp;$D338&amp;$F338,[1]TEAMS!$C$1:$C$844&amp;[1]TEAMS!$D$1:$D$844&amp;[1]TEAMS!$F$1:$F$844,[1]TEAMS!H$1:H$844,"",0)</f>
        <v>SG</v>
      </c>
      <c r="I338" s="8" cm="1">
        <f t="array" ref="I338">_xlfn.XLOOKUP($C338&amp;$D338&amp;$F338,[1]TEAMS!$C$1:$C$844&amp;[1]TEAMS!$D$1:$D$844&amp;[1]TEAMS!$F$1:$F$844,[1]TEAMS!BG$1:BG$844,"",0)</f>
        <v>2.04</v>
      </c>
      <c r="J338" s="9">
        <f t="shared" si="38"/>
        <v>2</v>
      </c>
      <c r="K338" s="7" cm="1">
        <f t="array" ref="K338">_xlfn.XLOOKUP($C338&amp;$D338&amp;$F338,[1]TEAMS!$C$1:$C$844&amp;[1]TEAMS!$D$1:$D$844&amp;[1]TEAMS!$F$1:$F$844,[1]TEAMS!J$1:J$844,"",0)</f>
        <v>78</v>
      </c>
      <c r="L338" s="7" cm="1">
        <f t="array" ref="L338">_xlfn.XLOOKUP($C338&amp;$D338&amp;$F338,[1]TEAMS!$C$1:$C$844&amp;[1]TEAMS!$D$1:$D$844&amp;[1]TEAMS!$F$1:$F$844,[1]TEAMS!L$1:L$844,"",0)</f>
        <v>205</v>
      </c>
      <c r="M338" s="10" cm="1">
        <f t="array" ref="M338">_xlfn.XLOOKUP($C338&amp;$D338&amp;$F338,[1]TEAMS!$C$1:$C$844&amp;[1]TEAMS!$D$1:$D$844&amp;[1]TEAMS!$F$1:$F$844,[1]TEAMS!N$1:N$844,"",0)</f>
        <v>23.685736387476311</v>
      </c>
      <c r="N338" s="7" cm="1">
        <f t="array" ref="N338">_xlfn.XLOOKUP($C338&amp;$D338&amp;$F338,[1]TEAMS!$C$1:$C$844&amp;[1]TEAMS!$D$1:$D$844&amp;[1]TEAMS!$F$1:$F$844,[1]TEAMS!O$1:O$844,"",0)</f>
        <v>81</v>
      </c>
      <c r="O338" s="11" cm="1">
        <f t="array" ref="O338">_xlfn.XLOOKUP($C338&amp;$D338&amp;$F338,[1]TEAMS!$C$1:$C$844&amp;[1]TEAMS!$D$1:$D$844&amp;[1]TEAMS!$F$1:$F$844,[1]TEAMS!P$1:P$844,"",0)</f>
        <v>1.0384615384615385</v>
      </c>
      <c r="P338" s="10" cm="1">
        <f t="array" ref="P338">_xlfn.XLOOKUP($C338&amp;$D338&amp;$F338,[1]TEAMS!$C$1:$C$844&amp;[1]TEAMS!$D$1:$D$844&amp;[1]TEAMS!$F$1:$F$844,[1]TEAMS!R$1:R$844,"",0)</f>
        <v>25.880555555555556</v>
      </c>
      <c r="Q338" s="7" t="str" cm="1">
        <f t="array" ref="Q338">_xlfn.XLOOKUP($C338&amp;$D338&amp;$F338,[1]TEAMS!$C$1:$C$844&amp;[1]TEAMS!$D$1:$D$844&amp;[1]TEAMS!$F$1:$F$844,[1]TEAMS!S$1:S$844,"",0)</f>
        <v>ar</v>
      </c>
      <c r="R338" s="7" t="str" cm="1">
        <f t="array" ref="R338">_xlfn.XLOOKUP($C338&amp;$D338&amp;$F338,[1]TEAMS!$C$1:$C$844&amp;[1]TEAMS!$D$1:$D$844&amp;[1]TEAMS!$F$1:$F$844,[1]TEAMS!T$1:T$844,"",0)</f>
        <v>Argentina</v>
      </c>
      <c r="S338" s="7" t="str" cm="1">
        <f t="array" ref="S338">_xlfn.XLOOKUP($C338&amp;$D338&amp;$F338,[1]TEAMS!$C$1:$C$844&amp;[1]TEAMS!$D$1:$D$844&amp;[1]TEAMS!$F$1:$F$844,[1]TEAMS!U$1:U$844,"",0)</f>
        <v>South America</v>
      </c>
      <c r="T338" s="7" t="str" cm="1">
        <f t="array" ref="T338">_xlfn.XLOOKUP($C338&amp;$D338&amp;$F338,[1]TEAMS!$C$1:$C$844&amp;[1]TEAMS!$D$1:$D$844&amp;[1]TEAMS!$F$1:$F$844,[1]TEAMS!V$1:V$844,"",0)</f>
        <v>Americas</v>
      </c>
      <c r="U338" s="7" cm="1">
        <f t="array" ref="U338">_xlfn.XLOOKUP($C338&amp;$D338&amp;$F338,[1]TEAMS!$C$1:$C$844&amp;[1]TEAMS!$D$1:$D$844&amp;[1]TEAMS!$F$1:$F$844,[1]TEAMS!W$1:W$844,"",0)</f>
        <v>1</v>
      </c>
      <c r="V338" s="7" t="str" cm="1">
        <f t="array" ref="V338">_xlfn.XLOOKUP($C338&amp;$D338&amp;$F338,[1]TEAMS!$C$1:$C$844&amp;[1]TEAMS!$D$1:$D$844&amp;[1]TEAMS!$F$1:$F$844,[1]TEAMS!Z$1:Z$844,"",0)</f>
        <v>INTERNATIONAL</v>
      </c>
      <c r="W338" s="7" t="str" cm="1">
        <f t="array" ref="W338">_xlfn.XLOOKUP($C338&amp;$D338&amp;$F338,[1]TEAMS!$C$1:$C$844&amp;[1]TEAMS!$D$1:$D$844&amp;[1]TEAMS!$F$1:$F$844,[1]TEAMS!X$1:X$844,"",0)</f>
        <v>INT'L</v>
      </c>
      <c r="X338" s="7" cm="1">
        <f t="array" ref="X338">_xlfn.XLOOKUP($C338&amp;$D338&amp;$F338,[1]TEAMS!$C$1:$C$844&amp;[1]TEAMS!$D$1:$D$844&amp;[1]TEAMS!$F$1:$F$844,[1]TEAMS!AF$1:AF$844,"",0)</f>
        <v>1325000</v>
      </c>
      <c r="Y338" s="8" cm="1">
        <f t="array" ref="Y338">_xlfn.XLOOKUP($C338&amp;$D338&amp;$F338,[1]TEAMS!$C$1:$C$844&amp;[1]TEAMS!$D$1:$D$844&amp;[1]TEAMS!$F$1:$F$844,[1]TEAMS!AG$1:AG$844,"",0)</f>
        <v>2.4914182862092064E-2</v>
      </c>
      <c r="Z338" s="7" cm="1">
        <f t="array" ref="Z338">_xlfn.XLOOKUP($C338&amp;$D338&amp;$F338,[1]TEAMS!$C$1:$C$844&amp;[1]TEAMS!$D$1:$D$844&amp;[1]TEAMS!$F$1:$F$844,[1]TEAMS!AJ$1:AJ$844,"",0)</f>
        <v>1431</v>
      </c>
      <c r="AA338" s="7" cm="1">
        <f t="array" ref="AA338">_xlfn.XLOOKUP($C338&amp;$D338&amp;$F338,[1]TEAMS!$C$1:$C$844&amp;[1]TEAMS!$D$1:$D$844&amp;[1]TEAMS!$F$1:$F$844,[1]TEAMS!AR$1:AR$844,"",0)</f>
        <v>11.4</v>
      </c>
      <c r="AB338" s="8">
        <f t="shared" si="36"/>
        <v>0.82266263237518911</v>
      </c>
      <c r="AC338" s="7" cm="1">
        <f t="array" ref="AC338">_xlfn.XLOOKUP($C338&amp;$D338&amp;$F338,[1]TEAMS!$C$1:$C$844&amp;[1]TEAMS!$D$1:$D$844&amp;[1]TEAMS!$F$1:$F$844,[1]TEAMS!AL$1:AL$844,0,0)</f>
        <v>1.8</v>
      </c>
      <c r="AD338" s="7" cm="1">
        <f t="array" ref="AD338">_xlfn.XLOOKUP($C338&amp;$D338&amp;$F338,[1]TEAMS!$C$1:$C$844&amp;[1]TEAMS!$D$1:$D$844&amp;[1]TEAMS!$F$1:$F$844,[1]TEAMS!AM$1:AM$844,0,0)</f>
        <v>2.4</v>
      </c>
      <c r="AE338" s="7" cm="1">
        <f t="array" ref="AE338">_xlfn.XLOOKUP($C338&amp;$D338&amp;$F338,[1]TEAMS!$C$1:$C$844&amp;[1]TEAMS!$D$1:$D$844&amp;[1]TEAMS!$F$1:$F$844,[1]TEAMS!AN$1:AN$844,0,0)</f>
        <v>4.2</v>
      </c>
      <c r="AF338" s="7"/>
      <c r="AG338" s="8">
        <f t="shared" si="39"/>
        <v>0.31547619047619047</v>
      </c>
      <c r="AH338" s="8" cm="1">
        <f t="array" ref="AH338">IF(OR($AE338="",$Z338=""),0,SUMPRODUCT(--($C$2:$C$528=$C338),--($D$2:$D$528=$D338),$Z$2:$Z$528,$AE$2:$AE$528)/SUMIFS($Z$2:$Z$528,$C$2:$C$528,$C338,$D$2:$D$528,$D338))</f>
        <v>6.5869641956631355</v>
      </c>
      <c r="AI338" s="7" cm="1">
        <f t="array" ref="AI338">_xlfn.XLOOKUP($C338&amp;$D338&amp;$F338,[1]TEAMS!$C$1:$C$844&amp;[1]TEAMS!$D$1:$D$844&amp;[1]TEAMS!$F$1:$F$844,[1]TEAMS!AO$1:AO$844,"",0)</f>
        <v>4.4000000000000004</v>
      </c>
      <c r="AJ338" s="8">
        <f t="shared" si="40"/>
        <v>0.30113636363636359</v>
      </c>
      <c r="AK338" s="8" cm="1">
        <f t="array" ref="AK338">IF(OR($AI338="",$Z338=""),0,SUMPRODUCT(--($C$2:$C$528=$C338),--($D$2:$D$528=$D338),$Z$2:$Z$528,$AI$2:$AI$528)/SUMIFS($Z$2:$Z$528,$C$2:$C$528,$C338,$D$2:$D$528,$D338))</f>
        <v>1.5034745335350481</v>
      </c>
      <c r="AL338" s="7" t="str" cm="1">
        <f t="array" ref="AL338">_xlfn.XLOOKUP($C338&amp;$D338&amp;$F338,[1]TEAMS!$C$1:$C$844&amp;[1]TEAMS!$D$1:$D$844&amp;[1]TEAMS!$F$1:$F$844,[1]TEAMS!AP$1:AP$844,"",0)</f>
        <v/>
      </c>
      <c r="AM338" s="8" t="str">
        <f t="shared" si="41"/>
        <v/>
      </c>
      <c r="AN338" s="8" cm="1">
        <f t="array" ref="AN338">IF(OR($AL338="",$Z338=""),0,SUMPRODUCT(--($C$2:$C$528=$C338),--($D$2:$D$528=$D338),$Z$2:$Z$528,$AL$2:$AL$528)/SUMIFS($Z$2:$Z$528,$C$2:$C$528,$C338,$D$2:$D$528,$D338))</f>
        <v>0</v>
      </c>
      <c r="AO338" s="7" cm="1">
        <f t="array" ref="AO338">_xlfn.XLOOKUP($C338&amp;$D338&amp;$F338,[1]TEAMS!$C$1:$C$844&amp;[1]TEAMS!$D$1:$D$844&amp;[1]TEAMS!$F$1:$F$844,[1]TEAMS!AQ$1:AQ$844,0,0)</f>
        <v>18.5</v>
      </c>
      <c r="AP338" s="7" cm="1">
        <f t="array" ref="AP338">_xlfn.XLOOKUP($C338&amp;$D338&amp;$F338,[1]TEAMS!$C$1:$C$844&amp;[1]TEAMS!$D$1:$D$844&amp;[1]TEAMS!$F$1:$F$844,[1]TEAMS!AS$1:AS$844,0,0)</f>
        <v>55.600000000000009</v>
      </c>
      <c r="AQ338" s="10" cm="1">
        <f t="array" ref="AQ338">_xlfn.XLOOKUP($C338&amp;$D338&amp;$F338,[1]TEAMS!$C$1:$C$844&amp;[1]TEAMS!$D$1:$D$844&amp;[1]TEAMS!$F$1:$F$844,[1]TEAMS!AT$1:AT$844,0,0)</f>
        <v>15.8</v>
      </c>
      <c r="AR338" s="10" cm="1">
        <f t="array" ref="AR338">_xlfn.XLOOKUP($C338&amp;$D338&amp;$F338,[1]TEAMS!$C$1:$C$844&amp;[1]TEAMS!$D$1:$D$844&amp;[1]TEAMS!$F$1:$F$844,[1]TEAMS!AU$1:AU$844,0,0)</f>
        <v>3.6</v>
      </c>
      <c r="AS338" s="10" cm="1">
        <f t="array" ref="AS338">_xlfn.XLOOKUP($C338&amp;$D338&amp;$F338,[1]TEAMS!$C$1:$C$844&amp;[1]TEAMS!$D$1:$D$844&amp;[1]TEAMS!$F$1:$F$844,[1]TEAMS!AV$1:AV$844,0,0)</f>
        <v>0.8</v>
      </c>
      <c r="AT338" s="10" cm="1">
        <f t="array" ref="AT338">_xlfn.XLOOKUP($C338&amp;$D338&amp;$F338,[1]TEAMS!$C$1:$C$844&amp;[1]TEAMS!$D$1:$D$844&amp;[1]TEAMS!$F$1:$F$844,[1]TEAMS!AW$1:AW$844,0,0)</f>
        <v>17.5</v>
      </c>
      <c r="AU338" s="10" cm="1">
        <f t="array" ref="AU338">_xlfn.XLOOKUP($C338&amp;$D338&amp;$F338,[1]TEAMS!$C$1:$C$844&amp;[1]TEAMS!$D$1:$D$844&amp;[1]TEAMS!$F$1:$F$844,[1]TEAMS!AX$1:AX$844,0,0)</f>
        <v>0.90285714285714291</v>
      </c>
      <c r="AV338" s="10" cm="1">
        <f t="array" ref="AV338">_xlfn.XLOOKUP($C338&amp;$D338&amp;$F338,[1]TEAMS!$C$1:$C$844&amp;[1]TEAMS!$D$1:$D$844&amp;[1]TEAMS!$F$1:$F$844,[1]TEAMS!AY$1:AY$844,0,0)</f>
        <v>4.4000000000000004</v>
      </c>
      <c r="AW338" s="7"/>
      <c r="AX338" s="7"/>
      <c r="BB338" s="1" t="s">
        <v>329</v>
      </c>
      <c r="BC338" s="1">
        <v>2003</v>
      </c>
      <c r="BD338" s="1" t="s">
        <v>178</v>
      </c>
      <c r="BE338" s="7" t="s">
        <v>182</v>
      </c>
      <c r="BH338">
        <v>1325000</v>
      </c>
    </row>
    <row r="339" spans="1:60" x14ac:dyDescent="0.2">
      <c r="A339" s="1" t="str">
        <f t="shared" si="35"/>
        <v>2003-SAS-Speedy Claxton</v>
      </c>
      <c r="B339" s="1" t="s">
        <v>329</v>
      </c>
      <c r="C339" s="1">
        <v>2003</v>
      </c>
      <c r="D339" s="1" t="s">
        <v>178</v>
      </c>
      <c r="E339" s="1" t="str">
        <f t="shared" si="37"/>
        <v>2003-SAS</v>
      </c>
      <c r="F339" s="7" t="s">
        <v>334</v>
      </c>
      <c r="G339" s="7" cm="1">
        <f t="array" ref="G339">_xlfn.XLOOKUP($C339&amp;$D339&amp;$F339,[1]TEAMS!$C$1:$C$844&amp;[1]TEAMS!$D$1:$D$844&amp;[1]TEAMS!$F$1:$F$844,[1]TEAMS!G$1:G$844,"",0)</f>
        <v>10</v>
      </c>
      <c r="H339" s="7" t="str" cm="1">
        <f t="array" ref="H339">_xlfn.XLOOKUP($C339&amp;$D339&amp;$F339,[1]TEAMS!$C$1:$C$844&amp;[1]TEAMS!$D$1:$D$844&amp;[1]TEAMS!$F$1:$F$844,[1]TEAMS!H$1:H$844,"",0)</f>
        <v>PG</v>
      </c>
      <c r="I339" s="8" cm="1">
        <f t="array" ref="I339">_xlfn.XLOOKUP($C339&amp;$D339&amp;$F339,[1]TEAMS!$C$1:$C$844&amp;[1]TEAMS!$D$1:$D$844&amp;[1]TEAMS!$F$1:$F$844,[1]TEAMS!BG$1:BG$844,"",0)</f>
        <v>1</v>
      </c>
      <c r="J339" s="9">
        <f t="shared" si="38"/>
        <v>1</v>
      </c>
      <c r="K339" s="7" cm="1">
        <f t="array" ref="K339">_xlfn.XLOOKUP($C339&amp;$D339&amp;$F339,[1]TEAMS!$C$1:$C$844&amp;[1]TEAMS!$D$1:$D$844&amp;[1]TEAMS!$F$1:$F$844,[1]TEAMS!J$1:J$844,"",0)</f>
        <v>71</v>
      </c>
      <c r="L339" s="7" cm="1">
        <f t="array" ref="L339">_xlfn.XLOOKUP($C339&amp;$D339&amp;$F339,[1]TEAMS!$C$1:$C$844&amp;[1]TEAMS!$D$1:$D$844&amp;[1]TEAMS!$F$1:$F$844,[1]TEAMS!L$1:L$844,"",0)</f>
        <v>166</v>
      </c>
      <c r="M339" s="10" cm="1">
        <f t="array" ref="M339">_xlfn.XLOOKUP($C339&amp;$D339&amp;$F339,[1]TEAMS!$C$1:$C$844&amp;[1]TEAMS!$D$1:$D$844&amp;[1]TEAMS!$F$1:$F$844,[1]TEAMS!N$1:N$844,"",0)</f>
        <v>23.148008138254969</v>
      </c>
      <c r="N339" s="7" cm="1">
        <f t="array" ref="N339">_xlfn.XLOOKUP($C339&amp;$D339&amp;$F339,[1]TEAMS!$C$1:$C$844&amp;[1]TEAMS!$D$1:$D$844&amp;[1]TEAMS!$F$1:$F$844,[1]TEAMS!O$1:O$844,"",0)</f>
        <v>72</v>
      </c>
      <c r="O339" s="11" cm="1">
        <f t="array" ref="O339">_xlfn.XLOOKUP($C339&amp;$D339&amp;$F339,[1]TEAMS!$C$1:$C$844&amp;[1]TEAMS!$D$1:$D$844&amp;[1]TEAMS!$F$1:$F$844,[1]TEAMS!P$1:P$844,"",0)</f>
        <v>1.0140845070422535</v>
      </c>
      <c r="P339" s="10" cm="1">
        <f t="array" ref="P339">_xlfn.XLOOKUP($C339&amp;$D339&amp;$F339,[1]TEAMS!$C$1:$C$844&amp;[1]TEAMS!$D$1:$D$844&amp;[1]TEAMS!$F$1:$F$844,[1]TEAMS!R$1:R$844,"",0)</f>
        <v>25.102777777777778</v>
      </c>
      <c r="Q339" s="7" t="str" cm="1">
        <f t="array" ref="Q339">_xlfn.XLOOKUP($C339&amp;$D339&amp;$F339,[1]TEAMS!$C$1:$C$844&amp;[1]TEAMS!$D$1:$D$844&amp;[1]TEAMS!$F$1:$F$844,[1]TEAMS!S$1:S$844,"",0)</f>
        <v>us</v>
      </c>
      <c r="R339" s="7" t="str" cm="1">
        <f t="array" ref="R339">_xlfn.XLOOKUP($C339&amp;$D339&amp;$F339,[1]TEAMS!$C$1:$C$844&amp;[1]TEAMS!$D$1:$D$844&amp;[1]TEAMS!$F$1:$F$844,[1]TEAMS!T$1:T$844,"",0)</f>
        <v>United States</v>
      </c>
      <c r="S339" s="7" t="str" cm="1">
        <f t="array" ref="S339">_xlfn.XLOOKUP($C339&amp;$D339&amp;$F339,[1]TEAMS!$C$1:$C$844&amp;[1]TEAMS!$D$1:$D$844&amp;[1]TEAMS!$F$1:$F$844,[1]TEAMS!U$1:U$844,"",0)</f>
        <v>North America</v>
      </c>
      <c r="T339" s="7" t="str" cm="1">
        <f t="array" ref="T339">_xlfn.XLOOKUP($C339&amp;$D339&amp;$F339,[1]TEAMS!$C$1:$C$844&amp;[1]TEAMS!$D$1:$D$844&amp;[1]TEAMS!$F$1:$F$844,[1]TEAMS!V$1:V$844,"",0)</f>
        <v>Americas</v>
      </c>
      <c r="U339" s="7" cm="1">
        <f t="array" ref="U339">_xlfn.XLOOKUP($C339&amp;$D339&amp;$F339,[1]TEAMS!$C$1:$C$844&amp;[1]TEAMS!$D$1:$D$844&amp;[1]TEAMS!$F$1:$F$844,[1]TEAMS!W$1:W$844,"",0)</f>
        <v>1</v>
      </c>
      <c r="V339" s="7" t="str" cm="1">
        <f t="array" ref="V339">_xlfn.XLOOKUP($C339&amp;$D339&amp;$F339,[1]TEAMS!$C$1:$C$844&amp;[1]TEAMS!$D$1:$D$844&amp;[1]TEAMS!$F$1:$F$844,[1]TEAMS!Z$1:Z$844,"",0)</f>
        <v>Hofstra</v>
      </c>
      <c r="W339" s="7" t="str" cm="1">
        <f t="array" ref="W339">_xlfn.XLOOKUP($C339&amp;$D339&amp;$F339,[1]TEAMS!$C$1:$C$844&amp;[1]TEAMS!$D$1:$D$844&amp;[1]TEAMS!$F$1:$F$844,[1]TEAMS!X$1:X$844,"",0)</f>
        <v>CAA</v>
      </c>
      <c r="X339" s="7" cm="1">
        <f t="array" ref="X339">_xlfn.XLOOKUP($C339&amp;$D339&amp;$F339,[1]TEAMS!$C$1:$C$844&amp;[1]TEAMS!$D$1:$D$844&amp;[1]TEAMS!$F$1:$F$844,[1]TEAMS!AF$1:AF$844,"",0)</f>
        <v>1076400</v>
      </c>
      <c r="Y339" s="8" cm="1">
        <f t="array" ref="Y339">_xlfn.XLOOKUP($C339&amp;$D339&amp;$F339,[1]TEAMS!$C$1:$C$844&amp;[1]TEAMS!$D$1:$D$844&amp;[1]TEAMS!$F$1:$F$844,[1]TEAMS!AG$1:AG$844,"",0)</f>
        <v>2.0239718062457279E-2</v>
      </c>
      <c r="Z339" s="7" cm="1">
        <f t="array" ref="Z339">_xlfn.XLOOKUP($C339&amp;$D339&amp;$F339,[1]TEAMS!$C$1:$C$844&amp;[1]TEAMS!$D$1:$D$844&amp;[1]TEAMS!$F$1:$F$844,[1]TEAMS!AJ$1:AJ$844,"",0)</f>
        <v>471</v>
      </c>
      <c r="AA339" s="7" cm="1">
        <f t="array" ref="AA339">_xlfn.XLOOKUP($C339&amp;$D339&amp;$F339,[1]TEAMS!$C$1:$C$844&amp;[1]TEAMS!$D$1:$D$844&amp;[1]TEAMS!$F$1:$F$844,[1]TEAMS!AR$1:AR$844,"",0)</f>
        <v>5.0999999999999996</v>
      </c>
      <c r="AB339" s="8">
        <f t="shared" si="36"/>
        <v>0.12113464447806353</v>
      </c>
      <c r="AC339" s="7" cm="1">
        <f t="array" ref="AC339">_xlfn.XLOOKUP($C339&amp;$D339&amp;$F339,[1]TEAMS!$C$1:$C$844&amp;[1]TEAMS!$D$1:$D$844&amp;[1]TEAMS!$F$1:$F$844,[1]TEAMS!AL$1:AL$844,0,0)</f>
        <v>0.6</v>
      </c>
      <c r="AD339" s="7" cm="1">
        <f t="array" ref="AD339">_xlfn.XLOOKUP($C339&amp;$D339&amp;$F339,[1]TEAMS!$C$1:$C$844&amp;[1]TEAMS!$D$1:$D$844&amp;[1]TEAMS!$F$1:$F$844,[1]TEAMS!AM$1:AM$844,0,0)</f>
        <v>0.6</v>
      </c>
      <c r="AE339" s="7" cm="1">
        <f t="array" ref="AE339">_xlfn.XLOOKUP($C339&amp;$D339&amp;$F339,[1]TEAMS!$C$1:$C$844&amp;[1]TEAMS!$D$1:$D$844&amp;[1]TEAMS!$F$1:$F$844,[1]TEAMS!AN$1:AN$844,0,0)</f>
        <v>1.2</v>
      </c>
      <c r="AF339" s="7"/>
      <c r="AG339" s="8">
        <f t="shared" si="39"/>
        <v>0.89700000000000002</v>
      </c>
      <c r="AH339" s="8" cm="1">
        <f t="array" ref="AH339">IF(OR($AE339="",$Z339=""),0,SUMPRODUCT(--($C$2:$C$528=$C339),--($D$2:$D$528=$D339),$Z$2:$Z$528,$AE$2:$AE$528)/SUMIFS($Z$2:$Z$528,$C$2:$C$528,$C339,$D$2:$D$528,$D339))</f>
        <v>6.5869641956631355</v>
      </c>
      <c r="AI339" s="7" cm="1">
        <f t="array" ref="AI339">_xlfn.XLOOKUP($C339&amp;$D339&amp;$F339,[1]TEAMS!$C$1:$C$844&amp;[1]TEAMS!$D$1:$D$844&amp;[1]TEAMS!$F$1:$F$844,[1]TEAMS!AO$1:AO$844,"",0)</f>
        <v>0.5</v>
      </c>
      <c r="AJ339" s="8">
        <f t="shared" si="40"/>
        <v>2.1528</v>
      </c>
      <c r="AK339" s="8" cm="1">
        <f t="array" ref="AK339">IF(OR($AI339="",$Z339=""),0,SUMPRODUCT(--($C$2:$C$528=$C339),--($D$2:$D$528=$D339),$Z$2:$Z$528,$AI$2:$AI$528)/SUMIFS($Z$2:$Z$528,$C$2:$C$528,$C339,$D$2:$D$528,$D339))</f>
        <v>1.5034745335350481</v>
      </c>
      <c r="AL339" s="7" t="str" cm="1">
        <f t="array" ref="AL339">_xlfn.XLOOKUP($C339&amp;$D339&amp;$F339,[1]TEAMS!$C$1:$C$844&amp;[1]TEAMS!$D$1:$D$844&amp;[1]TEAMS!$F$1:$F$844,[1]TEAMS!AP$1:AP$844,"",0)</f>
        <v/>
      </c>
      <c r="AM339" s="8" t="str">
        <f t="shared" si="41"/>
        <v/>
      </c>
      <c r="AN339" s="8" cm="1">
        <f t="array" ref="AN339">IF(OR($AL339="",$Z339=""),0,SUMPRODUCT(--($C$2:$C$528=$C339),--($D$2:$D$528=$D339),$Z$2:$Z$528,$AL$2:$AL$528)/SUMIFS($Z$2:$Z$528,$C$2:$C$528,$C339,$D$2:$D$528,$D339))</f>
        <v>0</v>
      </c>
      <c r="AO339" s="7" cm="1">
        <f t="array" ref="AO339">_xlfn.XLOOKUP($C339&amp;$D339&amp;$F339,[1]TEAMS!$C$1:$C$844&amp;[1]TEAMS!$D$1:$D$844&amp;[1]TEAMS!$F$1:$F$844,[1]TEAMS!AQ$1:AQ$844,0,0)</f>
        <v>20.2</v>
      </c>
      <c r="AP339" s="7" cm="1">
        <f t="array" ref="AP339">_xlfn.XLOOKUP($C339&amp;$D339&amp;$F339,[1]TEAMS!$C$1:$C$844&amp;[1]TEAMS!$D$1:$D$844&amp;[1]TEAMS!$F$1:$F$844,[1]TEAMS!AS$1:AS$844,0,0)</f>
        <v>50.9</v>
      </c>
      <c r="AQ339" s="10" cm="1">
        <f t="array" ref="AQ339">_xlfn.XLOOKUP($C339&amp;$D339&amp;$F339,[1]TEAMS!$C$1:$C$844&amp;[1]TEAMS!$D$1:$D$844&amp;[1]TEAMS!$F$1:$F$844,[1]TEAMS!AT$1:AT$844,0,0)</f>
        <v>26.9</v>
      </c>
      <c r="AR339" s="10" cm="1">
        <f t="array" ref="AR339">_xlfn.XLOOKUP($C339&amp;$D339&amp;$F339,[1]TEAMS!$C$1:$C$844&amp;[1]TEAMS!$D$1:$D$844&amp;[1]TEAMS!$F$1:$F$844,[1]TEAMS!AU$1:AU$844,0,0)</f>
        <v>2.5</v>
      </c>
      <c r="AS339" s="10" cm="1">
        <f t="array" ref="AS339">_xlfn.XLOOKUP($C339&amp;$D339&amp;$F339,[1]TEAMS!$C$1:$C$844&amp;[1]TEAMS!$D$1:$D$844&amp;[1]TEAMS!$F$1:$F$844,[1]TEAMS!AV$1:AV$844,0,0)</f>
        <v>1</v>
      </c>
      <c r="AT339" s="10" cm="1">
        <f t="array" ref="AT339">_xlfn.XLOOKUP($C339&amp;$D339&amp;$F339,[1]TEAMS!$C$1:$C$844&amp;[1]TEAMS!$D$1:$D$844&amp;[1]TEAMS!$F$1:$F$844,[1]TEAMS!AW$1:AW$844,0,0)</f>
        <v>17.100000000000001</v>
      </c>
      <c r="AU339" s="10" cm="1">
        <f t="array" ref="AU339">_xlfn.XLOOKUP($C339&amp;$D339&amp;$F339,[1]TEAMS!$C$1:$C$844&amp;[1]TEAMS!$D$1:$D$844&amp;[1]TEAMS!$F$1:$F$844,[1]TEAMS!AX$1:AX$844,0,0)</f>
        <v>1.5730994152046782</v>
      </c>
      <c r="AV339" s="10" cm="1">
        <f t="array" ref="AV339">_xlfn.XLOOKUP($C339&amp;$D339&amp;$F339,[1]TEAMS!$C$1:$C$844&amp;[1]TEAMS!$D$1:$D$844&amp;[1]TEAMS!$F$1:$F$844,[1]TEAMS!AY$1:AY$844,0,0)</f>
        <v>3.5</v>
      </c>
      <c r="AW339" s="7"/>
      <c r="AX339" s="7"/>
      <c r="BB339" s="1" t="s">
        <v>329</v>
      </c>
      <c r="BC339" s="1">
        <v>2003</v>
      </c>
      <c r="BD339" s="1" t="s">
        <v>178</v>
      </c>
      <c r="BE339" s="7" t="s">
        <v>334</v>
      </c>
      <c r="BH339">
        <v>1076400</v>
      </c>
    </row>
    <row r="340" spans="1:60" x14ac:dyDescent="0.2">
      <c r="A340" s="1" t="str">
        <f t="shared" si="35"/>
        <v>2003-SAS-Kevin Willis</v>
      </c>
      <c r="B340" s="1" t="s">
        <v>329</v>
      </c>
      <c r="C340" s="1">
        <v>2003</v>
      </c>
      <c r="D340" s="1" t="s">
        <v>178</v>
      </c>
      <c r="E340" s="1" t="str">
        <f t="shared" si="37"/>
        <v>2003-SAS</v>
      </c>
      <c r="F340" s="7" t="s">
        <v>335</v>
      </c>
      <c r="G340" s="7" cm="1">
        <f t="array" ref="G340">_xlfn.XLOOKUP($C340&amp;$D340&amp;$F340,[1]TEAMS!$C$1:$C$844&amp;[1]TEAMS!$D$1:$D$844&amp;[1]TEAMS!$F$1:$F$844,[1]TEAMS!G$1:G$844,"",0)</f>
        <v>42</v>
      </c>
      <c r="H340" s="7" t="str" cm="1">
        <f t="array" ref="H340">_xlfn.XLOOKUP($C340&amp;$D340&amp;$F340,[1]TEAMS!$C$1:$C$844&amp;[1]TEAMS!$D$1:$D$844&amp;[1]TEAMS!$F$1:$F$844,[1]TEAMS!H$1:H$844,"",0)</f>
        <v>C</v>
      </c>
      <c r="I340" s="8" cm="1">
        <f t="array" ref="I340">_xlfn.XLOOKUP($C340&amp;$D340&amp;$F340,[1]TEAMS!$C$1:$C$844&amp;[1]TEAMS!$D$1:$D$844&amp;[1]TEAMS!$F$1:$F$844,[1]TEAMS!BG$1:BG$844,"",0)</f>
        <v>4.95</v>
      </c>
      <c r="J340" s="9">
        <f t="shared" si="38"/>
        <v>5</v>
      </c>
      <c r="K340" s="7" cm="1">
        <f t="array" ref="K340">_xlfn.XLOOKUP($C340&amp;$D340&amp;$F340,[1]TEAMS!$C$1:$C$844&amp;[1]TEAMS!$D$1:$D$844&amp;[1]TEAMS!$F$1:$F$844,[1]TEAMS!J$1:J$844,"",0)</f>
        <v>85</v>
      </c>
      <c r="L340" s="7" cm="1">
        <f t="array" ref="L340">_xlfn.XLOOKUP($C340&amp;$D340&amp;$F340,[1]TEAMS!$C$1:$C$844&amp;[1]TEAMS!$D$1:$D$844&amp;[1]TEAMS!$F$1:$F$844,[1]TEAMS!L$1:L$844,"",0)</f>
        <v>220</v>
      </c>
      <c r="M340" s="10" cm="1">
        <f t="array" ref="M340">_xlfn.XLOOKUP($C340&amp;$D340&amp;$F340,[1]TEAMS!$C$1:$C$844&amp;[1]TEAMS!$D$1:$D$844&amp;[1]TEAMS!$F$1:$F$844,[1]TEAMS!N$1:N$844,"",0)</f>
        <v>21.404597478206963</v>
      </c>
      <c r="N340" s="7" cm="1">
        <f t="array" ref="N340">_xlfn.XLOOKUP($C340&amp;$D340&amp;$F340,[1]TEAMS!$C$1:$C$844&amp;[1]TEAMS!$D$1:$D$844&amp;[1]TEAMS!$F$1:$F$844,[1]TEAMS!O$1:O$844,"",0)</f>
        <v>87</v>
      </c>
      <c r="O340" s="11" cm="1">
        <f t="array" ref="O340">_xlfn.XLOOKUP($C340&amp;$D340&amp;$F340,[1]TEAMS!$C$1:$C$844&amp;[1]TEAMS!$D$1:$D$844&amp;[1]TEAMS!$F$1:$F$844,[1]TEAMS!P$1:P$844,"",0)</f>
        <v>1.0235294117647058</v>
      </c>
      <c r="P340" s="10" cm="1">
        <f t="array" ref="P340">_xlfn.XLOOKUP($C340&amp;$D340&amp;$F340,[1]TEAMS!$C$1:$C$844&amp;[1]TEAMS!$D$1:$D$844&amp;[1]TEAMS!$F$1:$F$844,[1]TEAMS!R$1:R$844,"",0)</f>
        <v>40.774999999999999</v>
      </c>
      <c r="Q340" s="7" t="str" cm="1">
        <f t="array" ref="Q340">_xlfn.XLOOKUP($C340&amp;$D340&amp;$F340,[1]TEAMS!$C$1:$C$844&amp;[1]TEAMS!$D$1:$D$844&amp;[1]TEAMS!$F$1:$F$844,[1]TEAMS!S$1:S$844,"",0)</f>
        <v>us</v>
      </c>
      <c r="R340" s="7" t="str" cm="1">
        <f t="array" ref="R340">_xlfn.XLOOKUP($C340&amp;$D340&amp;$F340,[1]TEAMS!$C$1:$C$844&amp;[1]TEAMS!$D$1:$D$844&amp;[1]TEAMS!$F$1:$F$844,[1]TEAMS!T$1:T$844,"",0)</f>
        <v>United States</v>
      </c>
      <c r="S340" s="7" t="str" cm="1">
        <f t="array" ref="S340">_xlfn.XLOOKUP($C340&amp;$D340&amp;$F340,[1]TEAMS!$C$1:$C$844&amp;[1]TEAMS!$D$1:$D$844&amp;[1]TEAMS!$F$1:$F$844,[1]TEAMS!U$1:U$844,"",0)</f>
        <v>North America</v>
      </c>
      <c r="T340" s="7" t="str" cm="1">
        <f t="array" ref="T340">_xlfn.XLOOKUP($C340&amp;$D340&amp;$F340,[1]TEAMS!$C$1:$C$844&amp;[1]TEAMS!$D$1:$D$844&amp;[1]TEAMS!$F$1:$F$844,[1]TEAMS!V$1:V$844,"",0)</f>
        <v>Americas</v>
      </c>
      <c r="U340" s="7" cm="1">
        <f t="array" ref="U340">_xlfn.XLOOKUP($C340&amp;$D340&amp;$F340,[1]TEAMS!$C$1:$C$844&amp;[1]TEAMS!$D$1:$D$844&amp;[1]TEAMS!$F$1:$F$844,[1]TEAMS!W$1:W$844,"",0)</f>
        <v>17</v>
      </c>
      <c r="V340" s="7" t="str" cm="1">
        <f t="array" ref="V340">_xlfn.XLOOKUP($C340&amp;$D340&amp;$F340,[1]TEAMS!$C$1:$C$844&amp;[1]TEAMS!$D$1:$D$844&amp;[1]TEAMS!$F$1:$F$844,[1]TEAMS!Z$1:Z$844,"",0)</f>
        <v>Michigan State</v>
      </c>
      <c r="W340" s="7" t="str" cm="1">
        <f t="array" ref="W340">_xlfn.XLOOKUP($C340&amp;$D340&amp;$F340,[1]TEAMS!$C$1:$C$844&amp;[1]TEAMS!$D$1:$D$844&amp;[1]TEAMS!$F$1:$F$844,[1]TEAMS!X$1:X$844,"",0)</f>
        <v>BIG10</v>
      </c>
      <c r="X340" s="7" cm="1">
        <f t="array" ref="X340">_xlfn.XLOOKUP($C340&amp;$D340&amp;$F340,[1]TEAMS!$C$1:$C$844&amp;[1]TEAMS!$D$1:$D$844&amp;[1]TEAMS!$F$1:$F$844,[1]TEAMS!AF$1:AF$844,"",0)</f>
        <v>1030000</v>
      </c>
      <c r="Y340" s="8" cm="1">
        <f t="array" ref="Y340">_xlfn.XLOOKUP($C340&amp;$D340&amp;$F340,[1]TEAMS!$C$1:$C$844&amp;[1]TEAMS!$D$1:$D$844&amp;[1]TEAMS!$F$1:$F$844,[1]TEAMS!AG$1:AG$844,"",0)</f>
        <v>1.9367251583362131E-2</v>
      </c>
      <c r="Z340" s="7" cm="1">
        <f t="array" ref="Z340">_xlfn.XLOOKUP($C340&amp;$D340&amp;$F340,[1]TEAMS!$C$1:$C$844&amp;[1]TEAMS!$D$1:$D$844&amp;[1]TEAMS!$F$1:$F$844,[1]TEAMS!AJ$1:AJ$844,"",0)</f>
        <v>840</v>
      </c>
      <c r="AA340" s="7" t="str" cm="1">
        <f t="array" ref="AA340">_xlfn.XLOOKUP($C340&amp;$D340&amp;$F340,[1]TEAMS!$C$1:$C$844&amp;[1]TEAMS!$D$1:$D$844&amp;[1]TEAMS!$F$1:$F$844,[1]TEAMS!AR$1:AR$844,"",0)</f>
        <v/>
      </c>
      <c r="AB340" s="8">
        <f t="shared" si="36"/>
        <v>0</v>
      </c>
      <c r="AC340" s="7" cm="1">
        <f t="array" ref="AC340">_xlfn.XLOOKUP($C340&amp;$D340&amp;$F340,[1]TEAMS!$C$1:$C$844&amp;[1]TEAMS!$D$1:$D$844&amp;[1]TEAMS!$F$1:$F$844,[1]TEAMS!AL$1:AL$844,0,0)</f>
        <v>0.2</v>
      </c>
      <c r="AD340" s="7" cm="1">
        <f t="array" ref="AD340">_xlfn.XLOOKUP($C340&amp;$D340&amp;$F340,[1]TEAMS!$C$1:$C$844&amp;[1]TEAMS!$D$1:$D$844&amp;[1]TEAMS!$F$1:$F$844,[1]TEAMS!AM$1:AM$844,0,0)</f>
        <v>1.3</v>
      </c>
      <c r="AE340" s="7" cm="1">
        <f t="array" ref="AE340">_xlfn.XLOOKUP($C340&amp;$D340&amp;$F340,[1]TEAMS!$C$1:$C$844&amp;[1]TEAMS!$D$1:$D$844&amp;[1]TEAMS!$F$1:$F$844,[1]TEAMS!AN$1:AN$844,0,0)</f>
        <v>1.6</v>
      </c>
      <c r="AF340" s="7"/>
      <c r="AG340" s="8">
        <f t="shared" si="39"/>
        <v>0.64374999999999993</v>
      </c>
      <c r="AH340" s="8" cm="1">
        <f t="array" ref="AH340">IF(OR($AE340="",$Z340=""),0,SUMPRODUCT(--($C$2:$C$528=$C340),--($D$2:$D$528=$D340),$Z$2:$Z$528,$AE$2:$AE$528)/SUMIFS($Z$2:$Z$528,$C$2:$C$528,$C340,$D$2:$D$528,$D340))</f>
        <v>6.5869641956631355</v>
      </c>
      <c r="AI340" s="7" cm="1">
        <f t="array" ref="AI340">_xlfn.XLOOKUP($C340&amp;$D340&amp;$F340,[1]TEAMS!$C$1:$C$844&amp;[1]TEAMS!$D$1:$D$844&amp;[1]TEAMS!$F$1:$F$844,[1]TEAMS!AO$1:AO$844,"",0)</f>
        <v>-4.5</v>
      </c>
      <c r="AJ340" s="8">
        <f t="shared" si="40"/>
        <v>-0.22888888888888889</v>
      </c>
      <c r="AK340" s="8" cm="1">
        <f t="array" ref="AK340">IF(OR($AI340="",$Z340=""),0,SUMPRODUCT(--($C$2:$C$528=$C340),--($D$2:$D$528=$D340),$Z$2:$Z$528,$AI$2:$AI$528)/SUMIFS($Z$2:$Z$528,$C$2:$C$528,$C340,$D$2:$D$528,$D340))</f>
        <v>1.5034745335350481</v>
      </c>
      <c r="AL340" s="7" t="str" cm="1">
        <f t="array" ref="AL340">_xlfn.XLOOKUP($C340&amp;$D340&amp;$F340,[1]TEAMS!$C$1:$C$844&amp;[1]TEAMS!$D$1:$D$844&amp;[1]TEAMS!$F$1:$F$844,[1]TEAMS!AP$1:AP$844,"",0)</f>
        <v/>
      </c>
      <c r="AM340" s="8" t="str">
        <f t="shared" si="41"/>
        <v/>
      </c>
      <c r="AN340" s="8" cm="1">
        <f t="array" ref="AN340">IF(OR($AL340="",$Z340=""),0,SUMPRODUCT(--($C$2:$C$528=$C340),--($D$2:$D$528=$D340),$Z$2:$Z$528,$AL$2:$AL$528)/SUMIFS($Z$2:$Z$528,$C$2:$C$528,$C340,$D$2:$D$528,$D340))</f>
        <v>0</v>
      </c>
      <c r="AO340" s="7" cm="1">
        <f t="array" ref="AO340">_xlfn.XLOOKUP($C340&amp;$D340&amp;$F340,[1]TEAMS!$C$1:$C$844&amp;[1]TEAMS!$D$1:$D$844&amp;[1]TEAMS!$F$1:$F$844,[1]TEAMS!AQ$1:AQ$844,0,0)</f>
        <v>19.5</v>
      </c>
      <c r="AP340" s="7" cm="1">
        <f t="array" ref="AP340">_xlfn.XLOOKUP($C340&amp;$D340&amp;$F340,[1]TEAMS!$C$1:$C$844&amp;[1]TEAMS!$D$1:$D$844&amp;[1]TEAMS!$F$1:$F$844,[1]TEAMS!AS$1:AS$844,0,0)</f>
        <v>50.6</v>
      </c>
      <c r="AQ340" s="10" cm="1">
        <f t="array" ref="AQ340">_xlfn.XLOOKUP($C340&amp;$D340&amp;$F340,[1]TEAMS!$C$1:$C$844&amp;[1]TEAMS!$D$1:$D$844&amp;[1]TEAMS!$F$1:$F$844,[1]TEAMS!AT$1:AT$844,0,0)</f>
        <v>4.9000000000000004</v>
      </c>
      <c r="AR340" s="10" cm="1">
        <f t="array" ref="AR340">_xlfn.XLOOKUP($C340&amp;$D340&amp;$F340,[1]TEAMS!$C$1:$C$844&amp;[1]TEAMS!$D$1:$D$844&amp;[1]TEAMS!$F$1:$F$844,[1]TEAMS!AU$1:AU$844,0,0)</f>
        <v>1.3</v>
      </c>
      <c r="AS340" s="10" cm="1">
        <f t="array" ref="AS340">_xlfn.XLOOKUP($C340&amp;$D340&amp;$F340,[1]TEAMS!$C$1:$C$844&amp;[1]TEAMS!$D$1:$D$844&amp;[1]TEAMS!$F$1:$F$844,[1]TEAMS!AV$1:AV$844,0,0)</f>
        <v>1.7</v>
      </c>
      <c r="AT340" s="10" cm="1">
        <f t="array" ref="AT340">_xlfn.XLOOKUP($C340&amp;$D340&amp;$F340,[1]TEAMS!$C$1:$C$844&amp;[1]TEAMS!$D$1:$D$844&amp;[1]TEAMS!$F$1:$F$844,[1]TEAMS!AW$1:AW$844,0,0)</f>
        <v>17</v>
      </c>
      <c r="AU340" s="10" cm="1">
        <f t="array" ref="AU340">_xlfn.XLOOKUP($C340&amp;$D340&amp;$F340,[1]TEAMS!$C$1:$C$844&amp;[1]TEAMS!$D$1:$D$844&amp;[1]TEAMS!$F$1:$F$844,[1]TEAMS!AX$1:AX$844,0,0)</f>
        <v>0.28823529411764709</v>
      </c>
      <c r="AV340" s="10" cm="1">
        <f t="array" ref="AV340">_xlfn.XLOOKUP($C340&amp;$D340&amp;$F340,[1]TEAMS!$C$1:$C$844&amp;[1]TEAMS!$D$1:$D$844&amp;[1]TEAMS!$F$1:$F$844,[1]TEAMS!AY$1:AY$844,0,0)</f>
        <v>3</v>
      </c>
      <c r="AW340" s="7"/>
      <c r="AX340" s="7"/>
      <c r="BB340" s="1" t="s">
        <v>329</v>
      </c>
      <c r="BC340" s="1">
        <v>2003</v>
      </c>
      <c r="BD340" s="1" t="s">
        <v>178</v>
      </c>
      <c r="BE340" s="7" t="s">
        <v>335</v>
      </c>
      <c r="BH340">
        <v>1030000</v>
      </c>
    </row>
    <row r="341" spans="1:60" x14ac:dyDescent="0.2">
      <c r="A341" s="1" t="str">
        <f t="shared" si="35"/>
        <v>2003-SAS-Tony Parker</v>
      </c>
      <c r="B341" s="1" t="s">
        <v>329</v>
      </c>
      <c r="C341" s="1">
        <v>2003</v>
      </c>
      <c r="D341" s="1" t="s">
        <v>178</v>
      </c>
      <c r="E341" s="1" t="str">
        <f t="shared" si="37"/>
        <v>2003-SAS</v>
      </c>
      <c r="F341" s="7" t="s">
        <v>179</v>
      </c>
      <c r="G341" s="7" cm="1">
        <f t="array" ref="G341">_xlfn.XLOOKUP($C341&amp;$D341&amp;$F341,[1]TEAMS!$C$1:$C$844&amp;[1]TEAMS!$D$1:$D$844&amp;[1]TEAMS!$F$1:$F$844,[1]TEAMS!G$1:G$844,"",0)</f>
        <v>9</v>
      </c>
      <c r="H341" s="7" t="str" cm="1">
        <f t="array" ref="H341">_xlfn.XLOOKUP($C341&amp;$D341&amp;$F341,[1]TEAMS!$C$1:$C$844&amp;[1]TEAMS!$D$1:$D$844&amp;[1]TEAMS!$F$1:$F$844,[1]TEAMS!H$1:H$844,"",0)</f>
        <v>PG</v>
      </c>
      <c r="I341" s="8" cm="1">
        <f t="array" ref="I341">_xlfn.XLOOKUP($C341&amp;$D341&amp;$F341,[1]TEAMS!$C$1:$C$844&amp;[1]TEAMS!$D$1:$D$844&amp;[1]TEAMS!$F$1:$F$844,[1]TEAMS!BG$1:BG$844,"",0)</f>
        <v>1.01</v>
      </c>
      <c r="J341" s="9">
        <f t="shared" si="38"/>
        <v>1</v>
      </c>
      <c r="K341" s="7" cm="1">
        <f t="array" ref="K341">_xlfn.XLOOKUP($C341&amp;$D341&amp;$F341,[1]TEAMS!$C$1:$C$844&amp;[1]TEAMS!$D$1:$D$844&amp;[1]TEAMS!$F$1:$F$844,[1]TEAMS!J$1:J$844,"",0)</f>
        <v>74</v>
      </c>
      <c r="L341" s="7" cm="1">
        <f t="array" ref="L341">_xlfn.XLOOKUP($C341&amp;$D341&amp;$F341,[1]TEAMS!$C$1:$C$844&amp;[1]TEAMS!$D$1:$D$844&amp;[1]TEAMS!$F$1:$F$844,[1]TEAMS!L$1:L$844,"",0)</f>
        <v>185</v>
      </c>
      <c r="M341" s="10" cm="1">
        <f t="array" ref="M341">_xlfn.XLOOKUP($C341&amp;$D341&amp;$F341,[1]TEAMS!$C$1:$C$844&amp;[1]TEAMS!$D$1:$D$844&amp;[1]TEAMS!$F$1:$F$844,[1]TEAMS!N$1:N$844,"",0)</f>
        <v>23.748190537476248</v>
      </c>
      <c r="N341" s="7" cm="1">
        <f t="array" ref="N341">_xlfn.XLOOKUP($C341&amp;$D341&amp;$F341,[1]TEAMS!$C$1:$C$844&amp;[1]TEAMS!$D$1:$D$844&amp;[1]TEAMS!$F$1:$F$844,[1]TEAMS!O$1:O$844,"",0)</f>
        <v>76</v>
      </c>
      <c r="O341" s="11" cm="1">
        <f t="array" ref="O341">_xlfn.XLOOKUP($C341&amp;$D341&amp;$F341,[1]TEAMS!$C$1:$C$844&amp;[1]TEAMS!$D$1:$D$844&amp;[1]TEAMS!$F$1:$F$844,[1]TEAMS!P$1:P$844,"",0)</f>
        <v>1.027027027027027</v>
      </c>
      <c r="P341" s="10" cm="1">
        <f t="array" ref="P341">_xlfn.XLOOKUP($C341&amp;$D341&amp;$F341,[1]TEAMS!$C$1:$C$844&amp;[1]TEAMS!$D$1:$D$844&amp;[1]TEAMS!$F$1:$F$844,[1]TEAMS!R$1:R$844,"",0)</f>
        <v>21.077777777777779</v>
      </c>
      <c r="Q341" s="7" t="str" cm="1">
        <f t="array" ref="Q341">_xlfn.XLOOKUP($C341&amp;$D341&amp;$F341,[1]TEAMS!$C$1:$C$844&amp;[1]TEAMS!$D$1:$D$844&amp;[1]TEAMS!$F$1:$F$844,[1]TEAMS!S$1:S$844,"",0)</f>
        <v>be</v>
      </c>
      <c r="R341" s="7" t="str" cm="1">
        <f t="array" ref="R341">_xlfn.XLOOKUP($C341&amp;$D341&amp;$F341,[1]TEAMS!$C$1:$C$844&amp;[1]TEAMS!$D$1:$D$844&amp;[1]TEAMS!$F$1:$F$844,[1]TEAMS!T$1:T$844,"",0)</f>
        <v>Belgium</v>
      </c>
      <c r="S341" s="7" t="str" cm="1">
        <f t="array" ref="S341">_xlfn.XLOOKUP($C341&amp;$D341&amp;$F341,[1]TEAMS!$C$1:$C$844&amp;[1]TEAMS!$D$1:$D$844&amp;[1]TEAMS!$F$1:$F$844,[1]TEAMS!U$1:U$844,"",0)</f>
        <v>Europe</v>
      </c>
      <c r="T341" s="7" t="str" cm="1">
        <f t="array" ref="T341">_xlfn.XLOOKUP($C341&amp;$D341&amp;$F341,[1]TEAMS!$C$1:$C$844&amp;[1]TEAMS!$D$1:$D$844&amp;[1]TEAMS!$F$1:$F$844,[1]TEAMS!V$1:V$844,"",0)</f>
        <v>Eurasia</v>
      </c>
      <c r="U341" s="7" cm="1">
        <f t="array" ref="U341">_xlfn.XLOOKUP($C341&amp;$D341&amp;$F341,[1]TEAMS!$C$1:$C$844&amp;[1]TEAMS!$D$1:$D$844&amp;[1]TEAMS!$F$1:$F$844,[1]TEAMS!W$1:W$844,"",0)</f>
        <v>1</v>
      </c>
      <c r="V341" s="7" t="str" cm="1">
        <f t="array" ref="V341">_xlfn.XLOOKUP($C341&amp;$D341&amp;$F341,[1]TEAMS!$C$1:$C$844&amp;[1]TEAMS!$D$1:$D$844&amp;[1]TEAMS!$F$1:$F$844,[1]TEAMS!Z$1:Z$844,"",0)</f>
        <v>INTERNATIONAL</v>
      </c>
      <c r="W341" s="7" t="str" cm="1">
        <f t="array" ref="W341">_xlfn.XLOOKUP($C341&amp;$D341&amp;$F341,[1]TEAMS!$C$1:$C$844&amp;[1]TEAMS!$D$1:$D$844&amp;[1]TEAMS!$F$1:$F$844,[1]TEAMS!X$1:X$844,"",0)</f>
        <v>INT'L</v>
      </c>
      <c r="X341" s="7" cm="1">
        <f t="array" ref="X341">_xlfn.XLOOKUP($C341&amp;$D341&amp;$F341,[1]TEAMS!$C$1:$C$844&amp;[1]TEAMS!$D$1:$D$844&amp;[1]TEAMS!$F$1:$F$844,[1]TEAMS!AF$1:AF$844,"",0)</f>
        <v>800400</v>
      </c>
      <c r="Y341" s="8" cm="1">
        <f t="array" ref="Y341">_xlfn.XLOOKUP($C341&amp;$D341&amp;$F341,[1]TEAMS!$C$1:$C$844&amp;[1]TEAMS!$D$1:$D$844&amp;[1]TEAMS!$F$1:$F$844,[1]TEAMS!AG$1:AG$844,"",0)</f>
        <v>1.5050046764391312E-2</v>
      </c>
      <c r="Z341" s="7" cm="1">
        <f t="array" ref="Z341">_xlfn.XLOOKUP($C341&amp;$D341&amp;$F341,[1]TEAMS!$C$1:$C$844&amp;[1]TEAMS!$D$1:$D$844&amp;[1]TEAMS!$F$1:$F$844,[1]TEAMS!AJ$1:AJ$844,"",0)</f>
        <v>2774</v>
      </c>
      <c r="AA341" s="7" cm="1">
        <f t="array" ref="AA341">_xlfn.XLOOKUP($C341&amp;$D341&amp;$F341,[1]TEAMS!$C$1:$C$844&amp;[1]TEAMS!$D$1:$D$844&amp;[1]TEAMS!$F$1:$F$844,[1]TEAMS!AR$1:AR$844,"",0)</f>
        <v>16.5</v>
      </c>
      <c r="AB341" s="8">
        <f t="shared" si="36"/>
        <v>2.3081694402420574</v>
      </c>
      <c r="AC341" s="7" cm="1">
        <f t="array" ref="AC341">_xlfn.XLOOKUP($C341&amp;$D341&amp;$F341,[1]TEAMS!$C$1:$C$844&amp;[1]TEAMS!$D$1:$D$844&amp;[1]TEAMS!$F$1:$F$844,[1]TEAMS!AL$1:AL$844,0,0)</f>
        <v>5.0999999999999996</v>
      </c>
      <c r="AD341" s="7" cm="1">
        <f t="array" ref="AD341">_xlfn.XLOOKUP($C341&amp;$D341&amp;$F341,[1]TEAMS!$C$1:$C$844&amp;[1]TEAMS!$D$1:$D$844&amp;[1]TEAMS!$F$1:$F$844,[1]TEAMS!AM$1:AM$844,0,0)</f>
        <v>2.6</v>
      </c>
      <c r="AE341" s="7" cm="1">
        <f t="array" ref="AE341">_xlfn.XLOOKUP($C341&amp;$D341&amp;$F341,[1]TEAMS!$C$1:$C$844&amp;[1]TEAMS!$D$1:$D$844&amp;[1]TEAMS!$F$1:$F$844,[1]TEAMS!AN$1:AN$844,0,0)</f>
        <v>7.7</v>
      </c>
      <c r="AF341" s="7"/>
      <c r="AG341" s="8">
        <f t="shared" si="39"/>
        <v>0.10394805194805194</v>
      </c>
      <c r="AH341" s="8" cm="1">
        <f t="array" ref="AH341">IF(OR($AE341="",$Z341=""),0,SUMPRODUCT(--($C$2:$C$528=$C341),--($D$2:$D$528=$D341),$Z$2:$Z$528,$AE$2:$AE$528)/SUMIFS($Z$2:$Z$528,$C$2:$C$528,$C341,$D$2:$D$528,$D341))</f>
        <v>6.5869641956631355</v>
      </c>
      <c r="AI341" s="7" cm="1">
        <f t="array" ref="AI341">_xlfn.XLOOKUP($C341&amp;$D341&amp;$F341,[1]TEAMS!$C$1:$C$844&amp;[1]TEAMS!$D$1:$D$844&amp;[1]TEAMS!$F$1:$F$844,[1]TEAMS!AO$1:AO$844,"",0)</f>
        <v>1</v>
      </c>
      <c r="AJ341" s="8">
        <f t="shared" si="40"/>
        <v>0.8004</v>
      </c>
      <c r="AK341" s="8" cm="1">
        <f t="array" ref="AK341">IF(OR($AI341="",$Z341=""),0,SUMPRODUCT(--($C$2:$C$528=$C341),--($D$2:$D$528=$D341),$Z$2:$Z$528,$AI$2:$AI$528)/SUMIFS($Z$2:$Z$528,$C$2:$C$528,$C341,$D$2:$D$528,$D341))</f>
        <v>1.5034745335350481</v>
      </c>
      <c r="AL341" s="7" t="str" cm="1">
        <f t="array" ref="AL341">_xlfn.XLOOKUP($C341&amp;$D341&amp;$F341,[1]TEAMS!$C$1:$C$844&amp;[1]TEAMS!$D$1:$D$844&amp;[1]TEAMS!$F$1:$F$844,[1]TEAMS!AP$1:AP$844,"",0)</f>
        <v/>
      </c>
      <c r="AM341" s="8" t="str">
        <f t="shared" si="41"/>
        <v/>
      </c>
      <c r="AN341" s="8" cm="1">
        <f t="array" ref="AN341">IF(OR($AL341="",$Z341=""),0,SUMPRODUCT(--($C$2:$C$528=$C341),--($D$2:$D$528=$D341),$Z$2:$Z$528,$AL$2:$AL$528)/SUMIFS($Z$2:$Z$528,$C$2:$C$528,$C341,$D$2:$D$528,$D341))</f>
        <v>0</v>
      </c>
      <c r="AO341" s="7" cm="1">
        <f t="array" ref="AO341">_xlfn.XLOOKUP($C341&amp;$D341&amp;$F341,[1]TEAMS!$C$1:$C$844&amp;[1]TEAMS!$D$1:$D$844&amp;[1]TEAMS!$F$1:$F$844,[1]TEAMS!AQ$1:AQ$844,0,0)</f>
        <v>22.9</v>
      </c>
      <c r="AP341" s="7" cm="1">
        <f t="array" ref="AP341">_xlfn.XLOOKUP($C341&amp;$D341&amp;$F341,[1]TEAMS!$C$1:$C$844&amp;[1]TEAMS!$D$1:$D$844&amp;[1]TEAMS!$F$1:$F$844,[1]TEAMS!AS$1:AS$844,0,0)</f>
        <v>54.2</v>
      </c>
      <c r="AQ341" s="10" cm="1">
        <f t="array" ref="AQ341">_xlfn.XLOOKUP($C341&amp;$D341&amp;$F341,[1]TEAMS!$C$1:$C$844&amp;[1]TEAMS!$D$1:$D$844&amp;[1]TEAMS!$F$1:$F$844,[1]TEAMS!AT$1:AT$844,0,0)</f>
        <v>27.9</v>
      </c>
      <c r="AR341" s="10" cm="1">
        <f t="array" ref="AR341">_xlfn.XLOOKUP($C341&amp;$D341&amp;$F341,[1]TEAMS!$C$1:$C$844&amp;[1]TEAMS!$D$1:$D$844&amp;[1]TEAMS!$F$1:$F$844,[1]TEAMS!AU$1:AU$844,0,0)</f>
        <v>1.4</v>
      </c>
      <c r="AS341" s="10" cm="1">
        <f t="array" ref="AS341">_xlfn.XLOOKUP($C341&amp;$D341&amp;$F341,[1]TEAMS!$C$1:$C$844&amp;[1]TEAMS!$D$1:$D$844&amp;[1]TEAMS!$F$1:$F$844,[1]TEAMS!AV$1:AV$844,0,0)</f>
        <v>0.1</v>
      </c>
      <c r="AT341" s="10" cm="1">
        <f t="array" ref="AT341">_xlfn.XLOOKUP($C341&amp;$D341&amp;$F341,[1]TEAMS!$C$1:$C$844&amp;[1]TEAMS!$D$1:$D$844&amp;[1]TEAMS!$F$1:$F$844,[1]TEAMS!AW$1:AW$844,0,0)</f>
        <v>14.5</v>
      </c>
      <c r="AU341" s="10" cm="1">
        <f t="array" ref="AU341">_xlfn.XLOOKUP($C341&amp;$D341&amp;$F341,[1]TEAMS!$C$1:$C$844&amp;[1]TEAMS!$D$1:$D$844&amp;[1]TEAMS!$F$1:$F$844,[1]TEAMS!AX$1:AX$844,0,0)</f>
        <v>1.9241379310344826</v>
      </c>
      <c r="AV341" s="10" cm="1">
        <f t="array" ref="AV341">_xlfn.XLOOKUP($C341&amp;$D341&amp;$F341,[1]TEAMS!$C$1:$C$844&amp;[1]TEAMS!$D$1:$D$844&amp;[1]TEAMS!$F$1:$F$844,[1]TEAMS!AY$1:AY$844,0,0)</f>
        <v>1.5</v>
      </c>
      <c r="AW341" s="7"/>
      <c r="AX341" s="7"/>
      <c r="BB341" s="1" t="s">
        <v>329</v>
      </c>
      <c r="BC341" s="1">
        <v>2003</v>
      </c>
      <c r="BD341" s="1" t="s">
        <v>178</v>
      </c>
      <c r="BE341" s="7" t="s">
        <v>179</v>
      </c>
      <c r="BH341">
        <v>800400</v>
      </c>
    </row>
    <row r="342" spans="1:60" x14ac:dyDescent="0.2">
      <c r="A342" s="1" t="str">
        <f t="shared" si="35"/>
        <v>2003-SAS-Stephen Jackson</v>
      </c>
      <c r="B342" s="1" t="s">
        <v>329</v>
      </c>
      <c r="C342" s="1">
        <v>2003</v>
      </c>
      <c r="D342" s="1" t="s">
        <v>178</v>
      </c>
      <c r="E342" s="1" t="str">
        <f t="shared" si="37"/>
        <v>2003-SAS</v>
      </c>
      <c r="F342" s="7" t="s">
        <v>336</v>
      </c>
      <c r="G342" s="7" cm="1">
        <f t="array" ref="G342">_xlfn.XLOOKUP($C342&amp;$D342&amp;$F342,[1]TEAMS!$C$1:$C$844&amp;[1]TEAMS!$D$1:$D$844&amp;[1]TEAMS!$F$1:$F$844,[1]TEAMS!G$1:G$844,"",0)</f>
        <v>3</v>
      </c>
      <c r="H342" s="7" t="str" cm="1">
        <f t="array" ref="H342">_xlfn.XLOOKUP($C342&amp;$D342&amp;$F342,[1]TEAMS!$C$1:$C$844&amp;[1]TEAMS!$D$1:$D$844&amp;[1]TEAMS!$F$1:$F$844,[1]TEAMS!H$1:H$844,"",0)</f>
        <v>SG</v>
      </c>
      <c r="I342" s="8" cm="1">
        <f t="array" ref="I342">_xlfn.XLOOKUP($C342&amp;$D342&amp;$F342,[1]TEAMS!$C$1:$C$844&amp;[1]TEAMS!$D$1:$D$844&amp;[1]TEAMS!$F$1:$F$844,[1]TEAMS!BG$1:BG$844,"",0)</f>
        <v>2.37</v>
      </c>
      <c r="J342" s="9">
        <f t="shared" si="38"/>
        <v>2</v>
      </c>
      <c r="K342" s="7" cm="1">
        <f t="array" ref="K342">_xlfn.XLOOKUP($C342&amp;$D342&amp;$F342,[1]TEAMS!$C$1:$C$844&amp;[1]TEAMS!$D$1:$D$844&amp;[1]TEAMS!$F$1:$F$844,[1]TEAMS!J$1:J$844,"",0)</f>
        <v>80</v>
      </c>
      <c r="L342" s="7" cm="1">
        <f t="array" ref="L342">_xlfn.XLOOKUP($C342&amp;$D342&amp;$F342,[1]TEAMS!$C$1:$C$844&amp;[1]TEAMS!$D$1:$D$844&amp;[1]TEAMS!$F$1:$F$844,[1]TEAMS!L$1:L$844,"",0)</f>
        <v>218</v>
      </c>
      <c r="M342" s="10" cm="1">
        <f t="array" ref="M342">_xlfn.XLOOKUP($C342&amp;$D342&amp;$F342,[1]TEAMS!$C$1:$C$844&amp;[1]TEAMS!$D$1:$D$844&amp;[1]TEAMS!$F$1:$F$844,[1]TEAMS!N$1:N$844,"",0)</f>
        <v>23.944113109410427</v>
      </c>
      <c r="N342" s="7" cm="1">
        <f t="array" ref="N342">_xlfn.XLOOKUP($C342&amp;$D342&amp;$F342,[1]TEAMS!$C$1:$C$844&amp;[1]TEAMS!$D$1:$D$844&amp;[1]TEAMS!$F$1:$F$844,[1]TEAMS!O$1:O$844,"",0)</f>
        <v>84</v>
      </c>
      <c r="O342" s="11" cm="1">
        <f t="array" ref="O342">_xlfn.XLOOKUP($C342&amp;$D342&amp;$F342,[1]TEAMS!$C$1:$C$844&amp;[1]TEAMS!$D$1:$D$844&amp;[1]TEAMS!$F$1:$F$844,[1]TEAMS!P$1:P$844,"",0)</f>
        <v>1.05</v>
      </c>
      <c r="P342" s="10" cm="1">
        <f t="array" ref="P342">_xlfn.XLOOKUP($C342&amp;$D342&amp;$F342,[1]TEAMS!$C$1:$C$844&amp;[1]TEAMS!$D$1:$D$844&amp;[1]TEAMS!$F$1:$F$844,[1]TEAMS!R$1:R$844,"",0)</f>
        <v>25.194444444444443</v>
      </c>
      <c r="Q342" s="7" t="str" cm="1">
        <f t="array" ref="Q342">_xlfn.XLOOKUP($C342&amp;$D342&amp;$F342,[1]TEAMS!$C$1:$C$844&amp;[1]TEAMS!$D$1:$D$844&amp;[1]TEAMS!$F$1:$F$844,[1]TEAMS!S$1:S$844,"",0)</f>
        <v>us</v>
      </c>
      <c r="R342" s="7" t="str" cm="1">
        <f t="array" ref="R342">_xlfn.XLOOKUP($C342&amp;$D342&amp;$F342,[1]TEAMS!$C$1:$C$844&amp;[1]TEAMS!$D$1:$D$844&amp;[1]TEAMS!$F$1:$F$844,[1]TEAMS!T$1:T$844,"",0)</f>
        <v>United States</v>
      </c>
      <c r="S342" s="7" t="str" cm="1">
        <f t="array" ref="S342">_xlfn.XLOOKUP($C342&amp;$D342&amp;$F342,[1]TEAMS!$C$1:$C$844&amp;[1]TEAMS!$D$1:$D$844&amp;[1]TEAMS!$F$1:$F$844,[1]TEAMS!U$1:U$844,"",0)</f>
        <v>North America</v>
      </c>
      <c r="T342" s="7" t="str" cm="1">
        <f t="array" ref="T342">_xlfn.XLOOKUP($C342&amp;$D342&amp;$F342,[1]TEAMS!$C$1:$C$844&amp;[1]TEAMS!$D$1:$D$844&amp;[1]TEAMS!$F$1:$F$844,[1]TEAMS!V$1:V$844,"",0)</f>
        <v>Americas</v>
      </c>
      <c r="U342" s="7" cm="1">
        <f t="array" ref="U342">_xlfn.XLOOKUP($C342&amp;$D342&amp;$F342,[1]TEAMS!$C$1:$C$844&amp;[1]TEAMS!$D$1:$D$844&amp;[1]TEAMS!$F$1:$F$844,[1]TEAMS!W$1:W$844,"",0)</f>
        <v>2</v>
      </c>
      <c r="V342" s="7" t="str" cm="1">
        <f t="array" ref="V342">_xlfn.XLOOKUP($C342&amp;$D342&amp;$F342,[1]TEAMS!$C$1:$C$844&amp;[1]TEAMS!$D$1:$D$844&amp;[1]TEAMS!$F$1:$F$844,[1]TEAMS!Z$1:Z$844,"",0)</f>
        <v>Butler County Community College</v>
      </c>
      <c r="W342" s="7" t="str" cm="1">
        <f t="array" ref="W342">_xlfn.XLOOKUP($C342&amp;$D342&amp;$F342,[1]TEAMS!$C$1:$C$844&amp;[1]TEAMS!$D$1:$D$844&amp;[1]TEAMS!$F$1:$F$844,[1]TEAMS!X$1:X$844,"",0)</f>
        <v>OTHER</v>
      </c>
      <c r="X342" s="7" cm="1">
        <f t="array" ref="X342">_xlfn.XLOOKUP($C342&amp;$D342&amp;$F342,[1]TEAMS!$C$1:$C$844&amp;[1]TEAMS!$D$1:$D$844&amp;[1]TEAMS!$F$1:$F$844,[1]TEAMS!AF$1:AF$844,"",0)</f>
        <v>699935</v>
      </c>
      <c r="Y342" s="8" cm="1">
        <f t="array" ref="Y342">_xlfn.XLOOKUP($C342&amp;$D342&amp;$F342,[1]TEAMS!$C$1:$C$844&amp;[1]TEAMS!$D$1:$D$844&amp;[1]TEAMS!$F$1:$F$844,[1]TEAMS!AG$1:AG$844,"",0)</f>
        <v>1.3160987608738422E-2</v>
      </c>
      <c r="Z342" s="7" cm="1">
        <f t="array" ref="Z342">_xlfn.XLOOKUP($C342&amp;$D342&amp;$F342,[1]TEAMS!$C$1:$C$844&amp;[1]TEAMS!$D$1:$D$844&amp;[1]TEAMS!$F$1:$F$844,[1]TEAMS!AJ$1:AJ$844,"",0)</f>
        <v>2254</v>
      </c>
      <c r="AA342" s="7" cm="1">
        <f t="array" ref="AA342">_xlfn.XLOOKUP($C342&amp;$D342&amp;$F342,[1]TEAMS!$C$1:$C$844&amp;[1]TEAMS!$D$1:$D$844&amp;[1]TEAMS!$F$1:$F$844,[1]TEAMS!AR$1:AR$844,"",0)</f>
        <v>15.9</v>
      </c>
      <c r="AB342" s="8">
        <f t="shared" si="36"/>
        <v>1.8072919818456883</v>
      </c>
      <c r="AC342" s="7" cm="1">
        <f t="array" ref="AC342">_xlfn.XLOOKUP($C342&amp;$D342&amp;$F342,[1]TEAMS!$C$1:$C$844&amp;[1]TEAMS!$D$1:$D$844&amp;[1]TEAMS!$F$1:$F$844,[1]TEAMS!AL$1:AL$844,0,0)</f>
        <v>1.2</v>
      </c>
      <c r="AD342" s="7" cm="1">
        <f t="array" ref="AD342">_xlfn.XLOOKUP($C342&amp;$D342&amp;$F342,[1]TEAMS!$C$1:$C$844&amp;[1]TEAMS!$D$1:$D$844&amp;[1]TEAMS!$F$1:$F$844,[1]TEAMS!AM$1:AM$844,0,0)</f>
        <v>3.6</v>
      </c>
      <c r="AE342" s="7" cm="1">
        <f t="array" ref="AE342">_xlfn.XLOOKUP($C342&amp;$D342&amp;$F342,[1]TEAMS!$C$1:$C$844&amp;[1]TEAMS!$D$1:$D$844&amp;[1]TEAMS!$F$1:$F$844,[1]TEAMS!AN$1:AN$844,0,0)</f>
        <v>4.8</v>
      </c>
      <c r="AF342" s="7"/>
      <c r="AG342" s="8">
        <f t="shared" si="39"/>
        <v>0.14581979166666667</v>
      </c>
      <c r="AH342" s="8" cm="1">
        <f t="array" ref="AH342">IF(OR($AE342="",$Z342=""),0,SUMPRODUCT(--($C$2:$C$528=$C342),--($D$2:$D$528=$D342),$Z$2:$Z$528,$AE$2:$AE$528)/SUMIFS($Z$2:$Z$528,$C$2:$C$528,$C342,$D$2:$D$528,$D342))</f>
        <v>6.5869641956631355</v>
      </c>
      <c r="AI342" s="7" cm="1">
        <f t="array" ref="AI342">_xlfn.XLOOKUP($C342&amp;$D342&amp;$F342,[1]TEAMS!$C$1:$C$844&amp;[1]TEAMS!$D$1:$D$844&amp;[1]TEAMS!$F$1:$F$844,[1]TEAMS!AO$1:AO$844,"",0)</f>
        <v>0.6</v>
      </c>
      <c r="AJ342" s="8">
        <f t="shared" si="40"/>
        <v>1.1665583333333334</v>
      </c>
      <c r="AK342" s="8" cm="1">
        <f t="array" ref="AK342">IF(OR($AI342="",$Z342=""),0,SUMPRODUCT(--($C$2:$C$528=$C342),--($D$2:$D$528=$D342),$Z$2:$Z$528,$AI$2:$AI$528)/SUMIFS($Z$2:$Z$528,$C$2:$C$528,$C342,$D$2:$D$528,$D342))</f>
        <v>1.5034745335350481</v>
      </c>
      <c r="AL342" s="7" t="str" cm="1">
        <f t="array" ref="AL342">_xlfn.XLOOKUP($C342&amp;$D342&amp;$F342,[1]TEAMS!$C$1:$C$844&amp;[1]TEAMS!$D$1:$D$844&amp;[1]TEAMS!$F$1:$F$844,[1]TEAMS!AP$1:AP$844,"",0)</f>
        <v/>
      </c>
      <c r="AM342" s="8" t="str">
        <f t="shared" si="41"/>
        <v/>
      </c>
      <c r="AN342" s="8" cm="1">
        <f t="array" ref="AN342">IF(OR($AL342="",$Z342=""),0,SUMPRODUCT(--($C$2:$C$528=$C342),--($D$2:$D$528=$D342),$Z$2:$Z$528,$AL$2:$AL$528)/SUMIFS($Z$2:$Z$528,$C$2:$C$528,$C342,$D$2:$D$528,$D342))</f>
        <v>0</v>
      </c>
      <c r="AO342" s="7" cm="1">
        <f t="array" ref="AO342">_xlfn.XLOOKUP($C342&amp;$D342&amp;$F342,[1]TEAMS!$C$1:$C$844&amp;[1]TEAMS!$D$1:$D$844&amp;[1]TEAMS!$F$1:$F$844,[1]TEAMS!AQ$1:AQ$844,0,0)</f>
        <v>22.1</v>
      </c>
      <c r="AP342" s="7" cm="1">
        <f t="array" ref="AP342">_xlfn.XLOOKUP($C342&amp;$D342&amp;$F342,[1]TEAMS!$C$1:$C$844&amp;[1]TEAMS!$D$1:$D$844&amp;[1]TEAMS!$F$1:$F$844,[1]TEAMS!AS$1:AS$844,0,0)</f>
        <v>52.6</v>
      </c>
      <c r="AQ342" s="10" cm="1">
        <f t="array" ref="AQ342">_xlfn.XLOOKUP($C342&amp;$D342&amp;$F342,[1]TEAMS!$C$1:$C$844&amp;[1]TEAMS!$D$1:$D$844&amp;[1]TEAMS!$F$1:$F$844,[1]TEAMS!AT$1:AT$844,0,0)</f>
        <v>14.1</v>
      </c>
      <c r="AR342" s="10" cm="1">
        <f t="array" ref="AR342">_xlfn.XLOOKUP($C342&amp;$D342&amp;$F342,[1]TEAMS!$C$1:$C$844&amp;[1]TEAMS!$D$1:$D$844&amp;[1]TEAMS!$F$1:$F$844,[1]TEAMS!AU$1:AU$844,0,0)</f>
        <v>3</v>
      </c>
      <c r="AS342" s="10" cm="1">
        <f t="array" ref="AS342">_xlfn.XLOOKUP($C342&amp;$D342&amp;$F342,[1]TEAMS!$C$1:$C$844&amp;[1]TEAMS!$D$1:$D$844&amp;[1]TEAMS!$F$1:$F$844,[1]TEAMS!AV$1:AV$844,0,0)</f>
        <v>0.9</v>
      </c>
      <c r="AT342" s="10" cm="1">
        <f t="array" ref="AT342">_xlfn.XLOOKUP($C342&amp;$D342&amp;$F342,[1]TEAMS!$C$1:$C$844&amp;[1]TEAMS!$D$1:$D$844&amp;[1]TEAMS!$F$1:$F$844,[1]TEAMS!AW$1:AW$844,0,0)</f>
        <v>16.399999999999999</v>
      </c>
      <c r="AU342" s="10" cm="1">
        <f t="array" ref="AU342">_xlfn.XLOOKUP($C342&amp;$D342&amp;$F342,[1]TEAMS!$C$1:$C$844&amp;[1]TEAMS!$D$1:$D$844&amp;[1]TEAMS!$F$1:$F$844,[1]TEAMS!AX$1:AX$844,0,0)</f>
        <v>0.85975609756097571</v>
      </c>
      <c r="AV342" s="10" cm="1">
        <f t="array" ref="AV342">_xlfn.XLOOKUP($C342&amp;$D342&amp;$F342,[1]TEAMS!$C$1:$C$844&amp;[1]TEAMS!$D$1:$D$844&amp;[1]TEAMS!$F$1:$F$844,[1]TEAMS!AY$1:AY$844,0,0)</f>
        <v>3.9</v>
      </c>
      <c r="AW342" s="7"/>
      <c r="AX342" s="7"/>
      <c r="BB342" s="1" t="s">
        <v>329</v>
      </c>
      <c r="BC342" s="1">
        <v>2003</v>
      </c>
      <c r="BD342" s="1" t="s">
        <v>178</v>
      </c>
      <c r="BE342" s="7" t="s">
        <v>336</v>
      </c>
      <c r="BH342">
        <v>699935</v>
      </c>
    </row>
    <row r="343" spans="1:60" x14ac:dyDescent="0.2">
      <c r="A343" s="1" t="str">
        <f t="shared" si="35"/>
        <v>2003-SAS-Mengke Bateer</v>
      </c>
      <c r="B343" s="1" t="s">
        <v>329</v>
      </c>
      <c r="C343" s="1">
        <v>2003</v>
      </c>
      <c r="D343" s="1" t="s">
        <v>178</v>
      </c>
      <c r="E343" s="1" t="str">
        <f t="shared" si="37"/>
        <v>2003-SAS</v>
      </c>
      <c r="F343" s="7" t="s">
        <v>337</v>
      </c>
      <c r="G343" s="7" cm="1">
        <f t="array" ref="G343">_xlfn.XLOOKUP($C343&amp;$D343&amp;$F343,[1]TEAMS!$C$1:$C$844&amp;[1]TEAMS!$D$1:$D$844&amp;[1]TEAMS!$F$1:$F$844,[1]TEAMS!G$1:G$844,"",0)</f>
        <v>34</v>
      </c>
      <c r="H343" s="7" t="str" cm="1">
        <f t="array" ref="H343">_xlfn.XLOOKUP($C343&amp;$D343&amp;$F343,[1]TEAMS!$C$1:$C$844&amp;[1]TEAMS!$D$1:$D$844&amp;[1]TEAMS!$F$1:$F$844,[1]TEAMS!H$1:H$844,"",0)</f>
        <v>C</v>
      </c>
      <c r="I343" s="8" cm="1">
        <f t="array" ref="I343">_xlfn.XLOOKUP($C343&amp;$D343&amp;$F343,[1]TEAMS!$C$1:$C$844&amp;[1]TEAMS!$D$1:$D$844&amp;[1]TEAMS!$F$1:$F$844,[1]TEAMS!BG$1:BG$844,"",0)</f>
        <v>4.91</v>
      </c>
      <c r="J343" s="9">
        <f t="shared" si="38"/>
        <v>5</v>
      </c>
      <c r="K343" s="7" cm="1">
        <f t="array" ref="K343">_xlfn.XLOOKUP($C343&amp;$D343&amp;$F343,[1]TEAMS!$C$1:$C$844&amp;[1]TEAMS!$D$1:$D$844&amp;[1]TEAMS!$F$1:$F$844,[1]TEAMS!J$1:J$844,"",0)</f>
        <v>83</v>
      </c>
      <c r="L343" s="7" cm="1">
        <f t="array" ref="L343">_xlfn.XLOOKUP($C343&amp;$D343&amp;$F343,[1]TEAMS!$C$1:$C$844&amp;[1]TEAMS!$D$1:$D$844&amp;[1]TEAMS!$F$1:$F$844,[1]TEAMS!L$1:L$844,"",0)</f>
        <v>290</v>
      </c>
      <c r="M343" s="10" cm="1">
        <f t="array" ref="M343">_xlfn.XLOOKUP($C343&amp;$D343&amp;$F343,[1]TEAMS!$C$1:$C$844&amp;[1]TEAMS!$D$1:$D$844&amp;[1]TEAMS!$F$1:$F$844,[1]TEAMS!N$1:N$844,"",0)</f>
        <v>29.591300271983755</v>
      </c>
      <c r="N343" s="7" cm="1">
        <f t="array" ref="N343">_xlfn.XLOOKUP($C343&amp;$D343&amp;$F343,[1]TEAMS!$C$1:$C$844&amp;[1]TEAMS!$D$1:$D$844&amp;[1]TEAMS!$F$1:$F$844,[1]TEAMS!O$1:O$844,"",0)</f>
        <v>88</v>
      </c>
      <c r="O343" s="11" cm="1">
        <f t="array" ref="O343">_xlfn.XLOOKUP($C343&amp;$D343&amp;$F343,[1]TEAMS!$C$1:$C$844&amp;[1]TEAMS!$D$1:$D$844&amp;[1]TEAMS!$F$1:$F$844,[1]TEAMS!P$1:P$844,"",0)</f>
        <v>1.0602409638554218</v>
      </c>
      <c r="P343" s="10" cm="1">
        <f t="array" ref="P343">_xlfn.XLOOKUP($C343&amp;$D343&amp;$F343,[1]TEAMS!$C$1:$C$844&amp;[1]TEAMS!$D$1:$D$844&amp;[1]TEAMS!$F$1:$F$844,[1]TEAMS!R$1:R$844,"",0)</f>
        <v>27.569444444444443</v>
      </c>
      <c r="Q343" s="7" t="str" cm="1">
        <f t="array" ref="Q343">_xlfn.XLOOKUP($C343&amp;$D343&amp;$F343,[1]TEAMS!$C$1:$C$844&amp;[1]TEAMS!$D$1:$D$844&amp;[1]TEAMS!$F$1:$F$844,[1]TEAMS!S$1:S$844,"",0)</f>
        <v>cn</v>
      </c>
      <c r="R343" s="7" t="str" cm="1">
        <f t="array" ref="R343">_xlfn.XLOOKUP($C343&amp;$D343&amp;$F343,[1]TEAMS!$C$1:$C$844&amp;[1]TEAMS!$D$1:$D$844&amp;[1]TEAMS!$F$1:$F$844,[1]TEAMS!T$1:T$844,"",0)</f>
        <v>China</v>
      </c>
      <c r="S343" s="7" t="str" cm="1">
        <f t="array" ref="S343">_xlfn.XLOOKUP($C343&amp;$D343&amp;$F343,[1]TEAMS!$C$1:$C$844&amp;[1]TEAMS!$D$1:$D$844&amp;[1]TEAMS!$F$1:$F$844,[1]TEAMS!U$1:U$844,"",0)</f>
        <v>Asia</v>
      </c>
      <c r="T343" s="7" t="str" cm="1">
        <f t="array" ref="T343">_xlfn.XLOOKUP($C343&amp;$D343&amp;$F343,[1]TEAMS!$C$1:$C$844&amp;[1]TEAMS!$D$1:$D$844&amp;[1]TEAMS!$F$1:$F$844,[1]TEAMS!V$1:V$844,"",0)</f>
        <v>Eurasia</v>
      </c>
      <c r="U343" s="7" cm="1">
        <f t="array" ref="U343">_xlfn.XLOOKUP($C343&amp;$D343&amp;$F343,[1]TEAMS!$C$1:$C$844&amp;[1]TEAMS!$D$1:$D$844&amp;[1]TEAMS!$F$1:$F$844,[1]TEAMS!W$1:W$844,"",0)</f>
        <v>1</v>
      </c>
      <c r="V343" s="7" t="str" cm="1">
        <f t="array" ref="V343">_xlfn.XLOOKUP($C343&amp;$D343&amp;$F343,[1]TEAMS!$C$1:$C$844&amp;[1]TEAMS!$D$1:$D$844&amp;[1]TEAMS!$F$1:$F$844,[1]TEAMS!Z$1:Z$844,"",0)</f>
        <v>INTERNATIONAL</v>
      </c>
      <c r="W343" s="7" t="str" cm="1">
        <f t="array" ref="W343">_xlfn.XLOOKUP($C343&amp;$D343&amp;$F343,[1]TEAMS!$C$1:$C$844&amp;[1]TEAMS!$D$1:$D$844&amp;[1]TEAMS!$F$1:$F$844,[1]TEAMS!X$1:X$844,"",0)</f>
        <v>INT'L</v>
      </c>
      <c r="X343" s="7" cm="1">
        <f t="array" ref="X343">_xlfn.XLOOKUP($C343&amp;$D343&amp;$F343,[1]TEAMS!$C$1:$C$844&amp;[1]TEAMS!$D$1:$D$844&amp;[1]TEAMS!$F$1:$F$844,[1]TEAMS!AF$1:AF$844,"",0)</f>
        <v>512453</v>
      </c>
      <c r="Y343" s="8" cm="1">
        <f t="array" ref="Y343">_xlfn.XLOOKUP($C343&amp;$D343&amp;$F343,[1]TEAMS!$C$1:$C$844&amp;[1]TEAMS!$D$1:$D$844&amp;[1]TEAMS!$F$1:$F$844,[1]TEAMS!AG$1:AG$844,"",0)</f>
        <v>9.6357341511152175E-3</v>
      </c>
      <c r="Z343" s="7" cm="1">
        <f t="array" ref="Z343">_xlfn.XLOOKUP($C343&amp;$D343&amp;$F343,[1]TEAMS!$C$1:$C$844&amp;[1]TEAMS!$D$1:$D$844&amp;[1]TEAMS!$F$1:$F$844,[1]TEAMS!AJ$1:AJ$844,"",0)</f>
        <v>46</v>
      </c>
      <c r="AA343" s="7" cm="1">
        <f t="array" ref="AA343">_xlfn.XLOOKUP($C343&amp;$D343&amp;$F343,[1]TEAMS!$C$1:$C$844&amp;[1]TEAMS!$D$1:$D$844&amp;[1]TEAMS!$F$1:$F$844,[1]TEAMS!AR$1:AR$844,"",0)</f>
        <v>26.9</v>
      </c>
      <c r="AB343" s="8">
        <f t="shared" si="36"/>
        <v>6.2400403429147752E-2</v>
      </c>
      <c r="AC343" s="7" cm="1">
        <f t="array" ref="AC343">_xlfn.XLOOKUP($C343&amp;$D343&amp;$F343,[1]TEAMS!$C$1:$C$844&amp;[1]TEAMS!$D$1:$D$844&amp;[1]TEAMS!$F$1:$F$844,[1]TEAMS!AL$1:AL$844,0,0)</f>
        <v>-0.3</v>
      </c>
      <c r="AD343" s="7" cm="1">
        <f t="array" ref="AD343">_xlfn.XLOOKUP($C343&amp;$D343&amp;$F343,[1]TEAMS!$C$1:$C$844&amp;[1]TEAMS!$D$1:$D$844&amp;[1]TEAMS!$F$1:$F$844,[1]TEAMS!AM$1:AM$844,0,0)</f>
        <v>0.1</v>
      </c>
      <c r="AE343" s="7" cm="1">
        <f t="array" ref="AE343">_xlfn.XLOOKUP($C343&amp;$D343&amp;$F343,[1]TEAMS!$C$1:$C$844&amp;[1]TEAMS!$D$1:$D$844&amp;[1]TEAMS!$F$1:$F$844,[1]TEAMS!AN$1:AN$844,0,0)</f>
        <v>-0.2</v>
      </c>
      <c r="AF343" s="7"/>
      <c r="AG343" s="8">
        <f t="shared" si="39"/>
        <v>-2.562265</v>
      </c>
      <c r="AH343" s="8" cm="1">
        <f t="array" ref="AH343">IF(OR($AE343="",$Z343=""),0,SUMPRODUCT(--($C$2:$C$528=$C343),--($D$2:$D$528=$D343),$Z$2:$Z$528,$AE$2:$AE$528)/SUMIFS($Z$2:$Z$528,$C$2:$C$528,$C343,$D$2:$D$528,$D343))</f>
        <v>6.5869641956631355</v>
      </c>
      <c r="AI343" s="7" cm="1">
        <f t="array" ref="AI343">_xlfn.XLOOKUP($C343&amp;$D343&amp;$F343,[1]TEAMS!$C$1:$C$844&amp;[1]TEAMS!$D$1:$D$844&amp;[1]TEAMS!$F$1:$F$844,[1]TEAMS!AO$1:AO$844,"",0)</f>
        <v>-13.1</v>
      </c>
      <c r="AJ343" s="8">
        <f t="shared" si="40"/>
        <v>-3.9118549618320612E-2</v>
      </c>
      <c r="AK343" s="8" cm="1">
        <f t="array" ref="AK343">IF(OR($AI343="",$Z343=""),0,SUMPRODUCT(--($C$2:$C$528=$C343),--($D$2:$D$528=$D343),$Z$2:$Z$528,$AI$2:$AI$528)/SUMIFS($Z$2:$Z$528,$C$2:$C$528,$C343,$D$2:$D$528,$D343))</f>
        <v>1.5034745335350481</v>
      </c>
      <c r="AL343" s="7" t="str" cm="1">
        <f t="array" ref="AL343">_xlfn.XLOOKUP($C343&amp;$D343&amp;$F343,[1]TEAMS!$C$1:$C$844&amp;[1]TEAMS!$D$1:$D$844&amp;[1]TEAMS!$F$1:$F$844,[1]TEAMS!AP$1:AP$844,"",0)</f>
        <v/>
      </c>
      <c r="AM343" s="8" t="str">
        <f t="shared" si="41"/>
        <v/>
      </c>
      <c r="AN343" s="8" cm="1">
        <f t="array" ref="AN343">IF(OR($AL343="",$Z343=""),0,SUMPRODUCT(--($C$2:$C$528=$C343),--($D$2:$D$528=$D343),$Z$2:$Z$528,$AL$2:$AL$528)/SUMIFS($Z$2:$Z$528,$C$2:$C$528,$C343,$D$2:$D$528,$D343))</f>
        <v>0</v>
      </c>
      <c r="AO343" s="7" cm="1">
        <f t="array" ref="AO343">_xlfn.XLOOKUP($C343&amp;$D343&amp;$F343,[1]TEAMS!$C$1:$C$844&amp;[1]TEAMS!$D$1:$D$844&amp;[1]TEAMS!$F$1:$F$844,[1]TEAMS!AQ$1:AQ$844,0,0)</f>
        <v>24.1</v>
      </c>
      <c r="AP343" s="7" cm="1">
        <f t="array" ref="AP343">_xlfn.XLOOKUP($C343&amp;$D343&amp;$F343,[1]TEAMS!$C$1:$C$844&amp;[1]TEAMS!$D$1:$D$844&amp;[1]TEAMS!$F$1:$F$844,[1]TEAMS!AS$1:AS$844,0,0)</f>
        <v>25.2</v>
      </c>
      <c r="AQ343" s="10" cm="1">
        <f t="array" ref="AQ343">_xlfn.XLOOKUP($C343&amp;$D343&amp;$F343,[1]TEAMS!$C$1:$C$844&amp;[1]TEAMS!$D$1:$D$844&amp;[1]TEAMS!$F$1:$F$844,[1]TEAMS!AT$1:AT$844,0,0)</f>
        <v>13.5</v>
      </c>
      <c r="AR343" s="10" cm="1">
        <f t="array" ref="AR343">_xlfn.XLOOKUP($C343&amp;$D343&amp;$F343,[1]TEAMS!$C$1:$C$844&amp;[1]TEAMS!$D$1:$D$844&amp;[1]TEAMS!$F$1:$F$844,[1]TEAMS!AU$1:AU$844,0,0)</f>
        <v>0</v>
      </c>
      <c r="AS343" s="10" cm="1">
        <f t="array" ref="AS343">_xlfn.XLOOKUP($C343&amp;$D343&amp;$F343,[1]TEAMS!$C$1:$C$844&amp;[1]TEAMS!$D$1:$D$844&amp;[1]TEAMS!$F$1:$F$844,[1]TEAMS!AV$1:AV$844,0,0)</f>
        <v>0</v>
      </c>
      <c r="AT343" s="10" cm="1">
        <f t="array" ref="AT343">_xlfn.XLOOKUP($C343&amp;$D343&amp;$F343,[1]TEAMS!$C$1:$C$844&amp;[1]TEAMS!$D$1:$D$844&amp;[1]TEAMS!$F$1:$F$844,[1]TEAMS!AW$1:AW$844,0,0)</f>
        <v>25.1</v>
      </c>
      <c r="AU343" s="10" cm="1">
        <f t="array" ref="AU343">_xlfn.XLOOKUP($C343&amp;$D343&amp;$F343,[1]TEAMS!$C$1:$C$844&amp;[1]TEAMS!$D$1:$D$844&amp;[1]TEAMS!$F$1:$F$844,[1]TEAMS!AX$1:AX$844,0,0)</f>
        <v>0.53784860557768921</v>
      </c>
      <c r="AV343" s="10" cm="1">
        <f t="array" ref="AV343">_xlfn.XLOOKUP($C343&amp;$D343&amp;$F343,[1]TEAMS!$C$1:$C$844&amp;[1]TEAMS!$D$1:$D$844&amp;[1]TEAMS!$F$1:$F$844,[1]TEAMS!AY$1:AY$844,0,0)</f>
        <v>0</v>
      </c>
      <c r="AW343" s="7"/>
      <c r="AX343" s="7"/>
      <c r="BB343" s="1" t="s">
        <v>329</v>
      </c>
      <c r="BC343" s="1">
        <v>2003</v>
      </c>
      <c r="BD343" s="1" t="s">
        <v>178</v>
      </c>
      <c r="BE343" s="7" t="s">
        <v>337</v>
      </c>
      <c r="BH343">
        <v>512453</v>
      </c>
    </row>
    <row r="344" spans="1:60" x14ac:dyDescent="0.2">
      <c r="A344" s="1" t="str">
        <f t="shared" si="35"/>
        <v>2003-SAS-Anthony Goldwire</v>
      </c>
      <c r="B344" s="1" t="s">
        <v>329</v>
      </c>
      <c r="C344" s="1">
        <v>2003</v>
      </c>
      <c r="D344" s="1" t="s">
        <v>178</v>
      </c>
      <c r="E344" s="1" t="str">
        <f t="shared" si="37"/>
        <v>2003-SAS</v>
      </c>
      <c r="F344" s="7" t="s">
        <v>338</v>
      </c>
      <c r="G344" s="7" cm="1">
        <f t="array" ref="G344">_xlfn.XLOOKUP($C344&amp;$D344&amp;$F344,[1]TEAMS!$C$1:$C$844&amp;[1]TEAMS!$D$1:$D$844&amp;[1]TEAMS!$F$1:$F$844,[1]TEAMS!G$1:G$844,"",0)</f>
        <v>5</v>
      </c>
      <c r="H344" s="7" t="str" cm="1">
        <f t="array" ref="H344">_xlfn.XLOOKUP($C344&amp;$D344&amp;$F344,[1]TEAMS!$C$1:$C$844&amp;[1]TEAMS!$D$1:$D$844&amp;[1]TEAMS!$F$1:$F$844,[1]TEAMS!H$1:H$844,"",0)</f>
        <v>PG</v>
      </c>
      <c r="I344" s="8" cm="1">
        <f t="array" ref="I344">_xlfn.XLOOKUP($C344&amp;$D344&amp;$F344,[1]TEAMS!$C$1:$C$844&amp;[1]TEAMS!$D$1:$D$844&amp;[1]TEAMS!$F$1:$F$844,[1]TEAMS!BG$1:BG$844,"",0)</f>
        <v>1</v>
      </c>
      <c r="J344" s="9">
        <f t="shared" si="38"/>
        <v>1</v>
      </c>
      <c r="K344" s="7" cm="1">
        <f t="array" ref="K344">_xlfn.XLOOKUP($C344&amp;$D344&amp;$F344,[1]TEAMS!$C$1:$C$844&amp;[1]TEAMS!$D$1:$D$844&amp;[1]TEAMS!$F$1:$F$844,[1]TEAMS!J$1:J$844,"",0)</f>
        <v>73</v>
      </c>
      <c r="L344" s="7" cm="1">
        <f t="array" ref="L344">_xlfn.XLOOKUP($C344&amp;$D344&amp;$F344,[1]TEAMS!$C$1:$C$844&amp;[1]TEAMS!$D$1:$D$844&amp;[1]TEAMS!$F$1:$F$844,[1]TEAMS!L$1:L$844,"",0)</f>
        <v>182</v>
      </c>
      <c r="M344" s="10" cm="1">
        <f t="array" ref="M344">_xlfn.XLOOKUP($C344&amp;$D344&amp;$F344,[1]TEAMS!$C$1:$C$844&amp;[1]TEAMS!$D$1:$D$844&amp;[1]TEAMS!$F$1:$F$844,[1]TEAMS!N$1:N$844,"",0)</f>
        <v>24.007553399041473</v>
      </c>
      <c r="N344" s="7" cm="1">
        <f t="array" ref="N344">_xlfn.XLOOKUP($C344&amp;$D344&amp;$F344,[1]TEAMS!$C$1:$C$844&amp;[1]TEAMS!$D$1:$D$844&amp;[1]TEAMS!$F$1:$F$844,[1]TEAMS!O$1:O$844,"",0)</f>
        <v>76</v>
      </c>
      <c r="O344" s="11" cm="1">
        <f t="array" ref="O344">_xlfn.XLOOKUP($C344&amp;$D344&amp;$F344,[1]TEAMS!$C$1:$C$844&amp;[1]TEAMS!$D$1:$D$844&amp;[1]TEAMS!$F$1:$F$844,[1]TEAMS!P$1:P$844,"",0)</f>
        <v>1.0410958904109588</v>
      </c>
      <c r="P344" s="10" cm="1">
        <f t="array" ref="P344">_xlfn.XLOOKUP($C344&amp;$D344&amp;$F344,[1]TEAMS!$C$1:$C$844&amp;[1]TEAMS!$D$1:$D$844&amp;[1]TEAMS!$F$1:$F$844,[1]TEAMS!R$1:R$844,"",0)</f>
        <v>31.774999999999999</v>
      </c>
      <c r="Q344" s="7" t="str" cm="1">
        <f t="array" ref="Q344">_xlfn.XLOOKUP($C344&amp;$D344&amp;$F344,[1]TEAMS!$C$1:$C$844&amp;[1]TEAMS!$D$1:$D$844&amp;[1]TEAMS!$F$1:$F$844,[1]TEAMS!S$1:S$844,"",0)</f>
        <v>us</v>
      </c>
      <c r="R344" s="7" t="str" cm="1">
        <f t="array" ref="R344">_xlfn.XLOOKUP($C344&amp;$D344&amp;$F344,[1]TEAMS!$C$1:$C$844&amp;[1]TEAMS!$D$1:$D$844&amp;[1]TEAMS!$F$1:$F$844,[1]TEAMS!T$1:T$844,"",0)</f>
        <v>United States</v>
      </c>
      <c r="S344" s="7" t="str" cm="1">
        <f t="array" ref="S344">_xlfn.XLOOKUP($C344&amp;$D344&amp;$F344,[1]TEAMS!$C$1:$C$844&amp;[1]TEAMS!$D$1:$D$844&amp;[1]TEAMS!$F$1:$F$844,[1]TEAMS!U$1:U$844,"",0)</f>
        <v>North America</v>
      </c>
      <c r="T344" s="7" t="str" cm="1">
        <f t="array" ref="T344">_xlfn.XLOOKUP($C344&amp;$D344&amp;$F344,[1]TEAMS!$C$1:$C$844&amp;[1]TEAMS!$D$1:$D$844&amp;[1]TEAMS!$F$1:$F$844,[1]TEAMS!V$1:V$844,"",0)</f>
        <v>Americas</v>
      </c>
      <c r="U344" s="7" cm="1">
        <f t="array" ref="U344">_xlfn.XLOOKUP($C344&amp;$D344&amp;$F344,[1]TEAMS!$C$1:$C$844&amp;[1]TEAMS!$D$1:$D$844&amp;[1]TEAMS!$F$1:$F$844,[1]TEAMS!W$1:W$844,"",0)</f>
        <v>4</v>
      </c>
      <c r="V344" s="7" t="str" cm="1">
        <f t="array" ref="V344">_xlfn.XLOOKUP($C344&amp;$D344&amp;$F344,[1]TEAMS!$C$1:$C$844&amp;[1]TEAMS!$D$1:$D$844&amp;[1]TEAMS!$F$1:$F$844,[1]TEAMS!Z$1:Z$844,"",0)</f>
        <v>Houston</v>
      </c>
      <c r="W344" s="7" t="str" cm="1">
        <f t="array" ref="W344">_xlfn.XLOOKUP($C344&amp;$D344&amp;$F344,[1]TEAMS!$C$1:$C$844&amp;[1]TEAMS!$D$1:$D$844&amp;[1]TEAMS!$F$1:$F$844,[1]TEAMS!X$1:X$844,"",0)</f>
        <v>BIG12</v>
      </c>
      <c r="X344" s="7" cm="1">
        <f t="array" ref="X344">_xlfn.XLOOKUP($C344&amp;$D344&amp;$F344,[1]TEAMS!$C$1:$C$844&amp;[1]TEAMS!$D$1:$D$844&amp;[1]TEAMS!$F$1:$F$844,[1]TEAMS!AF$1:AF$844,"",0)</f>
        <v>139925</v>
      </c>
      <c r="Y344" s="8" cm="1">
        <f t="array" ref="Y344">_xlfn.XLOOKUP($C344&amp;$D344&amp;$F344,[1]TEAMS!$C$1:$C$844&amp;[1]TEAMS!$D$1:$D$844&amp;[1]TEAMS!$F$1:$F$844,[1]TEAMS!AG$1:AG$844,"",0)</f>
        <v>2.6310317260213071E-3</v>
      </c>
      <c r="Z344" s="7" cm="1">
        <f t="array" ref="Z344">_xlfn.XLOOKUP($C344&amp;$D344&amp;$F344,[1]TEAMS!$C$1:$C$844&amp;[1]TEAMS!$D$1:$D$844&amp;[1]TEAMS!$F$1:$F$844,[1]TEAMS!AJ$1:AJ$844,"",0)</f>
        <v>51</v>
      </c>
      <c r="AA344" s="7" cm="1">
        <f t="array" ref="AA344">_xlfn.XLOOKUP($C344&amp;$D344&amp;$F344,[1]TEAMS!$C$1:$C$844&amp;[1]TEAMS!$D$1:$D$844&amp;[1]TEAMS!$F$1:$F$844,[1]TEAMS!AR$1:AR$844,"",0)</f>
        <v>14.7</v>
      </c>
      <c r="AB344" s="8">
        <f t="shared" si="36"/>
        <v>3.7806354009077149E-2</v>
      </c>
      <c r="AC344" s="7" cm="1">
        <f t="array" ref="AC344">_xlfn.XLOOKUP($C344&amp;$D344&amp;$F344,[1]TEAMS!$C$1:$C$844&amp;[1]TEAMS!$D$1:$D$844&amp;[1]TEAMS!$F$1:$F$844,[1]TEAMS!AL$1:AL$844,0,0)</f>
        <v>-0.1</v>
      </c>
      <c r="AD344" s="7" cm="1">
        <f t="array" ref="AD344">_xlfn.XLOOKUP($C344&amp;$D344&amp;$F344,[1]TEAMS!$C$1:$C$844&amp;[1]TEAMS!$D$1:$D$844&amp;[1]TEAMS!$F$1:$F$844,[1]TEAMS!AM$1:AM$844,0,0)</f>
        <v>0.1</v>
      </c>
      <c r="AE344" s="7" cm="1">
        <f t="array" ref="AE344">_xlfn.XLOOKUP($C344&amp;$D344&amp;$F344,[1]TEAMS!$C$1:$C$844&amp;[1]TEAMS!$D$1:$D$844&amp;[1]TEAMS!$F$1:$F$844,[1]TEAMS!AN$1:AN$844,0,0)</f>
        <v>-0.1</v>
      </c>
      <c r="AF344" s="7"/>
      <c r="AG344" s="8">
        <f t="shared" si="39"/>
        <v>-1.3992499999999999</v>
      </c>
      <c r="AH344" s="8" cm="1">
        <f t="array" ref="AH344">IF(OR($AE344="",$Z344=""),0,SUMPRODUCT(--($C$2:$C$528=$C344),--($D$2:$D$528=$D344),$Z$2:$Z$528,$AE$2:$AE$528)/SUMIFS($Z$2:$Z$528,$C$2:$C$528,$C344,$D$2:$D$528,$D344))</f>
        <v>6.5869641956631355</v>
      </c>
      <c r="AI344" s="7" cm="1">
        <f t="array" ref="AI344">_xlfn.XLOOKUP($C344&amp;$D344&amp;$F344,[1]TEAMS!$C$1:$C$844&amp;[1]TEAMS!$D$1:$D$844&amp;[1]TEAMS!$F$1:$F$844,[1]TEAMS!AO$1:AO$844,"",0)</f>
        <v>-3.9</v>
      </c>
      <c r="AJ344" s="8">
        <f t="shared" si="40"/>
        <v>-3.587820512820513E-2</v>
      </c>
      <c r="AK344" s="8" cm="1">
        <f t="array" ref="AK344">IF(OR($AI344="",$Z344=""),0,SUMPRODUCT(--($C$2:$C$528=$C344),--($D$2:$D$528=$D344),$Z$2:$Z$528,$AI$2:$AI$528)/SUMIFS($Z$2:$Z$528,$C$2:$C$528,$C344,$D$2:$D$528,$D344))</f>
        <v>1.5034745335350481</v>
      </c>
      <c r="AL344" s="7" t="str" cm="1">
        <f t="array" ref="AL344">_xlfn.XLOOKUP($C344&amp;$D344&amp;$F344,[1]TEAMS!$C$1:$C$844&amp;[1]TEAMS!$D$1:$D$844&amp;[1]TEAMS!$F$1:$F$844,[1]TEAMS!AP$1:AP$844,"",0)</f>
        <v/>
      </c>
      <c r="AM344" s="8" t="str">
        <f t="shared" si="41"/>
        <v/>
      </c>
      <c r="AN344" s="8" cm="1">
        <f t="array" ref="AN344">IF(OR($AL344="",$Z344=""),0,SUMPRODUCT(--($C$2:$C$528=$C344),--($D$2:$D$528=$D344),$Z$2:$Z$528,$AL$2:$AL$528)/SUMIFS($Z$2:$Z$528,$C$2:$C$528,$C344,$D$2:$D$528,$D344))</f>
        <v>0</v>
      </c>
      <c r="AO344" s="7" cm="1">
        <f t="array" ref="AO344">_xlfn.XLOOKUP($C344&amp;$D344&amp;$F344,[1]TEAMS!$C$1:$C$844&amp;[1]TEAMS!$D$1:$D$844&amp;[1]TEAMS!$F$1:$F$844,[1]TEAMS!AQ$1:AQ$844,0,0)</f>
        <v>19</v>
      </c>
      <c r="AP344" s="7" cm="1">
        <f t="array" ref="AP344">_xlfn.XLOOKUP($C344&amp;$D344&amp;$F344,[1]TEAMS!$C$1:$C$844&amp;[1]TEAMS!$D$1:$D$844&amp;[1]TEAMS!$F$1:$F$844,[1]TEAMS!AS$1:AS$844,0,0)</f>
        <v>31.8</v>
      </c>
      <c r="AQ344" s="10" cm="1">
        <f t="array" ref="AQ344">_xlfn.XLOOKUP($C344&amp;$D344&amp;$F344,[1]TEAMS!$C$1:$C$844&amp;[1]TEAMS!$D$1:$D$844&amp;[1]TEAMS!$F$1:$F$844,[1]TEAMS!AT$1:AT$844,0,0)</f>
        <v>9.3000000000000007</v>
      </c>
      <c r="AR344" s="10" cm="1">
        <f t="array" ref="AR344">_xlfn.XLOOKUP($C344&amp;$D344&amp;$F344,[1]TEAMS!$C$1:$C$844&amp;[1]TEAMS!$D$1:$D$844&amp;[1]TEAMS!$F$1:$F$844,[1]TEAMS!AU$1:AU$844,0,0)</f>
        <v>3.1</v>
      </c>
      <c r="AS344" s="10" cm="1">
        <f t="array" ref="AS344">_xlfn.XLOOKUP($C344&amp;$D344&amp;$F344,[1]TEAMS!$C$1:$C$844&amp;[1]TEAMS!$D$1:$D$844&amp;[1]TEAMS!$F$1:$F$844,[1]TEAMS!AV$1:AV$844,0,0)</f>
        <v>0</v>
      </c>
      <c r="AT344" s="10" cm="1">
        <f t="array" ref="AT344">_xlfn.XLOOKUP($C344&amp;$D344&amp;$F344,[1]TEAMS!$C$1:$C$844&amp;[1]TEAMS!$D$1:$D$844&amp;[1]TEAMS!$F$1:$F$844,[1]TEAMS!AW$1:AW$844,0,0)</f>
        <v>9.6</v>
      </c>
      <c r="AU344" s="10" cm="1">
        <f t="array" ref="AU344">_xlfn.XLOOKUP($C344&amp;$D344&amp;$F344,[1]TEAMS!$C$1:$C$844&amp;[1]TEAMS!$D$1:$D$844&amp;[1]TEAMS!$F$1:$F$844,[1]TEAMS!AX$1:AX$844,0,0)</f>
        <v>0.96875000000000011</v>
      </c>
      <c r="AV344" s="10" cm="1">
        <f t="array" ref="AV344">_xlfn.XLOOKUP($C344&amp;$D344&amp;$F344,[1]TEAMS!$C$1:$C$844&amp;[1]TEAMS!$D$1:$D$844&amp;[1]TEAMS!$F$1:$F$844,[1]TEAMS!AY$1:AY$844,0,0)</f>
        <v>3.1</v>
      </c>
      <c r="AW344" s="7"/>
      <c r="AX344" s="7"/>
      <c r="BB344" s="1" t="s">
        <v>329</v>
      </c>
      <c r="BC344" s="1">
        <v>2003</v>
      </c>
      <c r="BD344" s="1" t="s">
        <v>178</v>
      </c>
      <c r="BE344" s="7" t="s">
        <v>338</v>
      </c>
      <c r="BH344">
        <v>139925</v>
      </c>
    </row>
    <row r="345" spans="1:60" x14ac:dyDescent="0.2">
      <c r="A345" s="1" t="str">
        <f t="shared" si="35"/>
        <v>2003-SAS-Devin Brown</v>
      </c>
      <c r="B345" s="1" t="s">
        <v>329</v>
      </c>
      <c r="C345" s="1">
        <v>2003</v>
      </c>
      <c r="D345" s="1" t="s">
        <v>178</v>
      </c>
      <c r="E345" s="1" t="str">
        <f t="shared" si="37"/>
        <v>2003-SAS</v>
      </c>
      <c r="F345" s="7" t="s">
        <v>305</v>
      </c>
      <c r="G345" s="7" cm="1">
        <f t="array" ref="G345">_xlfn.XLOOKUP($C345&amp;$D345&amp;$F345,[1]TEAMS!$C$1:$C$844&amp;[1]TEAMS!$D$1:$D$844&amp;[1]TEAMS!$F$1:$F$844,[1]TEAMS!G$1:G$844,"",0)</f>
        <v>23</v>
      </c>
      <c r="H345" s="7" t="str" cm="1">
        <f t="array" ref="H345">_xlfn.XLOOKUP($C345&amp;$D345&amp;$F345,[1]TEAMS!$C$1:$C$844&amp;[1]TEAMS!$D$1:$D$844&amp;[1]TEAMS!$F$1:$F$844,[1]TEAMS!H$1:H$844,"",0)</f>
        <v>SG</v>
      </c>
      <c r="I345" s="8" cm="1">
        <f t="array" ref="I345">_xlfn.XLOOKUP($C345&amp;$D345&amp;$F345,[1]TEAMS!$C$1:$C$844&amp;[1]TEAMS!$D$1:$D$844&amp;[1]TEAMS!$F$1:$F$844,[1]TEAMS!BG$1:BG$844,"",0)</f>
        <v>1.6600000000000001</v>
      </c>
      <c r="J345" s="9">
        <f t="shared" si="38"/>
        <v>2</v>
      </c>
      <c r="K345" s="7" cm="1">
        <f t="array" ref="K345">_xlfn.XLOOKUP($C345&amp;$D345&amp;$F345,[1]TEAMS!$C$1:$C$844&amp;[1]TEAMS!$D$1:$D$844&amp;[1]TEAMS!$F$1:$F$844,[1]TEAMS!J$1:J$844,"",0)</f>
        <v>77</v>
      </c>
      <c r="L345" s="7" cm="1">
        <f t="array" ref="L345">_xlfn.XLOOKUP($C345&amp;$D345&amp;$F345,[1]TEAMS!$C$1:$C$844&amp;[1]TEAMS!$D$1:$D$844&amp;[1]TEAMS!$F$1:$F$844,[1]TEAMS!L$1:L$844,"",0)</f>
        <v>220</v>
      </c>
      <c r="M345" s="10" cm="1">
        <f t="array" ref="M345">_xlfn.XLOOKUP($C345&amp;$D345&amp;$F345,[1]TEAMS!$C$1:$C$844&amp;[1]TEAMS!$D$1:$D$844&amp;[1]TEAMS!$F$1:$F$844,[1]TEAMS!N$1:N$844,"",0)</f>
        <v>26.083355840790237</v>
      </c>
      <c r="N345" s="7" cm="1">
        <f t="array" ref="N345">_xlfn.XLOOKUP($C345&amp;$D345&amp;$F345,[1]TEAMS!$C$1:$C$844&amp;[1]TEAMS!$D$1:$D$844&amp;[1]TEAMS!$F$1:$F$844,[1]TEAMS!O$1:O$844,"",0)</f>
        <v>80</v>
      </c>
      <c r="O345" s="11" cm="1">
        <f t="array" ref="O345">_xlfn.XLOOKUP($C345&amp;$D345&amp;$F345,[1]TEAMS!$C$1:$C$844&amp;[1]TEAMS!$D$1:$D$844&amp;[1]TEAMS!$F$1:$F$844,[1]TEAMS!P$1:P$844,"",0)</f>
        <v>1.0389610389610389</v>
      </c>
      <c r="P345" s="10" cm="1">
        <f t="array" ref="P345">_xlfn.XLOOKUP($C345&amp;$D345&amp;$F345,[1]TEAMS!$C$1:$C$844&amp;[1]TEAMS!$D$1:$D$844&amp;[1]TEAMS!$F$1:$F$844,[1]TEAMS!R$1:R$844,"",0)</f>
        <v>24.458333333333332</v>
      </c>
      <c r="Q345" s="7" t="str" cm="1">
        <f t="array" ref="Q345">_xlfn.XLOOKUP($C345&amp;$D345&amp;$F345,[1]TEAMS!$C$1:$C$844&amp;[1]TEAMS!$D$1:$D$844&amp;[1]TEAMS!$F$1:$F$844,[1]TEAMS!S$1:S$844,"",0)</f>
        <v>us</v>
      </c>
      <c r="R345" s="7" t="str" cm="1">
        <f t="array" ref="R345">_xlfn.XLOOKUP($C345&amp;$D345&amp;$F345,[1]TEAMS!$C$1:$C$844&amp;[1]TEAMS!$D$1:$D$844&amp;[1]TEAMS!$F$1:$F$844,[1]TEAMS!T$1:T$844,"",0)</f>
        <v>United States</v>
      </c>
      <c r="S345" s="7" t="str" cm="1">
        <f t="array" ref="S345">_xlfn.XLOOKUP($C345&amp;$D345&amp;$F345,[1]TEAMS!$C$1:$C$844&amp;[1]TEAMS!$D$1:$D$844&amp;[1]TEAMS!$F$1:$F$844,[1]TEAMS!U$1:U$844,"",0)</f>
        <v>North America</v>
      </c>
      <c r="T345" s="7" t="str" cm="1">
        <f t="array" ref="T345">_xlfn.XLOOKUP($C345&amp;$D345&amp;$F345,[1]TEAMS!$C$1:$C$844&amp;[1]TEAMS!$D$1:$D$844&amp;[1]TEAMS!$F$1:$F$844,[1]TEAMS!V$1:V$844,"",0)</f>
        <v>Americas</v>
      </c>
      <c r="U345" s="7" cm="1">
        <f t="array" ref="U345">_xlfn.XLOOKUP($C345&amp;$D345&amp;$F345,[1]TEAMS!$C$1:$C$844&amp;[1]TEAMS!$D$1:$D$844&amp;[1]TEAMS!$F$1:$F$844,[1]TEAMS!W$1:W$844,"",0)</f>
        <v>1</v>
      </c>
      <c r="V345" s="7" t="str" cm="1">
        <f t="array" ref="V345">_xlfn.XLOOKUP($C345&amp;$D345&amp;$F345,[1]TEAMS!$C$1:$C$844&amp;[1]TEAMS!$D$1:$D$844&amp;[1]TEAMS!$F$1:$F$844,[1]TEAMS!Z$1:Z$844,"",0)</f>
        <v>Texas-San Antonio</v>
      </c>
      <c r="W345" s="7" t="str" cm="1">
        <f t="array" ref="W345">_xlfn.XLOOKUP($C345&amp;$D345&amp;$F345,[1]TEAMS!$C$1:$C$844&amp;[1]TEAMS!$D$1:$D$844&amp;[1]TEAMS!$F$1:$F$844,[1]TEAMS!X$1:X$844,"",0)</f>
        <v>OTHER</v>
      </c>
      <c r="X345" s="7" cm="1">
        <f t="array" ref="X345">_xlfn.XLOOKUP($C345&amp;$D345&amp;$F345,[1]TEAMS!$C$1:$C$844&amp;[1]TEAMS!$D$1:$D$844&amp;[1]TEAMS!$F$1:$F$844,[1]TEAMS!AF$1:AF$844,"",0)</f>
        <v>34946</v>
      </c>
      <c r="Y345" s="8" cm="1">
        <f t="array" ref="Y345">_xlfn.XLOOKUP($C345&amp;$D345&amp;$F345,[1]TEAMS!$C$1:$C$844&amp;[1]TEAMS!$D$1:$D$844&amp;[1]TEAMS!$F$1:$F$844,[1]TEAMS!AG$1:AG$844,"",0)</f>
        <v>6.5709512022541069E-4</v>
      </c>
      <c r="Z345" s="7" cm="1">
        <f t="array" ref="Z345">_xlfn.XLOOKUP($C345&amp;$D345&amp;$F345,[1]TEAMS!$C$1:$C$844&amp;[1]TEAMS!$D$1:$D$844&amp;[1]TEAMS!$F$1:$F$844,[1]TEAMS!AJ$1:AJ$844,"",0)</f>
        <v>22</v>
      </c>
      <c r="AA345" s="7" cm="1">
        <f t="array" ref="AA345">_xlfn.XLOOKUP($C345&amp;$D345&amp;$F345,[1]TEAMS!$C$1:$C$844&amp;[1]TEAMS!$D$1:$D$844&amp;[1]TEAMS!$F$1:$F$844,[1]TEAMS!AR$1:AR$844,"",0)</f>
        <v>12</v>
      </c>
      <c r="AB345" s="8">
        <f t="shared" si="36"/>
        <v>1.3313161875945537E-2</v>
      </c>
      <c r="AC345" s="7" cm="1">
        <f t="array" ref="AC345">_xlfn.XLOOKUP($C345&amp;$D345&amp;$F345,[1]TEAMS!$C$1:$C$844&amp;[1]TEAMS!$D$1:$D$844&amp;[1]TEAMS!$F$1:$F$844,[1]TEAMS!AL$1:AL$844,0,0)</f>
        <v>0</v>
      </c>
      <c r="AD345" s="7" cm="1">
        <f t="array" ref="AD345">_xlfn.XLOOKUP($C345&amp;$D345&amp;$F345,[1]TEAMS!$C$1:$C$844&amp;[1]TEAMS!$D$1:$D$844&amp;[1]TEAMS!$F$1:$F$844,[1]TEAMS!AM$1:AM$844,0,0)</f>
        <v>0</v>
      </c>
      <c r="AE345" s="7" cm="1">
        <f t="array" ref="AE345">_xlfn.XLOOKUP($C345&amp;$D345&amp;$F345,[1]TEAMS!$C$1:$C$844&amp;[1]TEAMS!$D$1:$D$844&amp;[1]TEAMS!$F$1:$F$844,[1]TEAMS!AN$1:AN$844,0,0)</f>
        <v>0</v>
      </c>
      <c r="AF345" s="7"/>
      <c r="AG345" s="8">
        <f t="shared" si="39"/>
        <v>0</v>
      </c>
      <c r="AH345" s="8" cm="1">
        <f t="array" ref="AH345">IF(OR($AE345="",$Z345=""),0,SUMPRODUCT(--($C$2:$C$528=$C345),--($D$2:$D$528=$D345),$Z$2:$Z$528,$AE$2:$AE$528)/SUMIFS($Z$2:$Z$528,$C$2:$C$528,$C345,$D$2:$D$528,$D345))</f>
        <v>6.5869641956631355</v>
      </c>
      <c r="AI345" s="7" cm="1">
        <f t="array" ref="AI345">_xlfn.XLOOKUP($C345&amp;$D345&amp;$F345,[1]TEAMS!$C$1:$C$844&amp;[1]TEAMS!$D$1:$D$844&amp;[1]TEAMS!$F$1:$F$844,[1]TEAMS!AO$1:AO$844,"",0)</f>
        <v>-2.6</v>
      </c>
      <c r="AJ345" s="8">
        <f t="shared" si="40"/>
        <v>-1.344076923076923E-2</v>
      </c>
      <c r="AK345" s="8" cm="1">
        <f t="array" ref="AK345">IF(OR($AI345="",$Z345=""),0,SUMPRODUCT(--($C$2:$C$528=$C345),--($D$2:$D$528=$D345),$Z$2:$Z$528,$AI$2:$AI$528)/SUMIFS($Z$2:$Z$528,$C$2:$C$528,$C345,$D$2:$D$528,$D345))</f>
        <v>1.5034745335350481</v>
      </c>
      <c r="AL345" s="7" t="str" cm="1">
        <f t="array" ref="AL345">_xlfn.XLOOKUP($C345&amp;$D345&amp;$F345,[1]TEAMS!$C$1:$C$844&amp;[1]TEAMS!$D$1:$D$844&amp;[1]TEAMS!$F$1:$F$844,[1]TEAMS!AP$1:AP$844,"",0)</f>
        <v/>
      </c>
      <c r="AM345" s="8" t="str">
        <f t="shared" si="41"/>
        <v/>
      </c>
      <c r="AN345" s="8" cm="1">
        <f t="array" ref="AN345">IF(OR($AL345="",$Z345=""),0,SUMPRODUCT(--($C$2:$C$528=$C345),--($D$2:$D$528=$D345),$Z$2:$Z$528,$AL$2:$AL$528)/SUMIFS($Z$2:$Z$528,$C$2:$C$528,$C345,$D$2:$D$528,$D345))</f>
        <v>0</v>
      </c>
      <c r="AO345" s="7" cm="1">
        <f t="array" ref="AO345">_xlfn.XLOOKUP($C345&amp;$D345&amp;$F345,[1]TEAMS!$C$1:$C$844&amp;[1]TEAMS!$D$1:$D$844&amp;[1]TEAMS!$F$1:$F$844,[1]TEAMS!AQ$1:AQ$844,0,0)</f>
        <v>33.5</v>
      </c>
      <c r="AP345" s="7" cm="1">
        <f t="array" ref="AP345">_xlfn.XLOOKUP($C345&amp;$D345&amp;$F345,[1]TEAMS!$C$1:$C$844&amp;[1]TEAMS!$D$1:$D$844&amp;[1]TEAMS!$F$1:$F$844,[1]TEAMS!AS$1:AS$844,0,0)</f>
        <v>55.1</v>
      </c>
      <c r="AQ345" s="10" cm="1">
        <f t="array" ref="AQ345">_xlfn.XLOOKUP($C345&amp;$D345&amp;$F345,[1]TEAMS!$C$1:$C$844&amp;[1]TEAMS!$D$1:$D$844&amp;[1]TEAMS!$F$1:$F$844,[1]TEAMS!AT$1:AT$844,0,0)</f>
        <v>18</v>
      </c>
      <c r="AR345" s="10" cm="1">
        <f t="array" ref="AR345">_xlfn.XLOOKUP($C345&amp;$D345&amp;$F345,[1]TEAMS!$C$1:$C$844&amp;[1]TEAMS!$D$1:$D$844&amp;[1]TEAMS!$F$1:$F$844,[1]TEAMS!AU$1:AU$844,0,0)</f>
        <v>0</v>
      </c>
      <c r="AS345" s="10" cm="1">
        <f t="array" ref="AS345">_xlfn.XLOOKUP($C345&amp;$D345&amp;$F345,[1]TEAMS!$C$1:$C$844&amp;[1]TEAMS!$D$1:$D$844&amp;[1]TEAMS!$F$1:$F$844,[1]TEAMS!AV$1:AV$844,0,0)</f>
        <v>0</v>
      </c>
      <c r="AT345" s="10" cm="1">
        <f t="array" ref="AT345">_xlfn.XLOOKUP($C345&amp;$D345&amp;$F345,[1]TEAMS!$C$1:$C$844&amp;[1]TEAMS!$D$1:$D$844&amp;[1]TEAMS!$F$1:$F$844,[1]TEAMS!AW$1:AW$844,0,0)</f>
        <v>31.5</v>
      </c>
      <c r="AU345" s="10" cm="1">
        <f t="array" ref="AU345">_xlfn.XLOOKUP($C345&amp;$D345&amp;$F345,[1]TEAMS!$C$1:$C$844&amp;[1]TEAMS!$D$1:$D$844&amp;[1]TEAMS!$F$1:$F$844,[1]TEAMS!AX$1:AX$844,0,0)</f>
        <v>0.5714285714285714</v>
      </c>
      <c r="AV345" s="10" cm="1">
        <f t="array" ref="AV345">_xlfn.XLOOKUP($C345&amp;$D345&amp;$F345,[1]TEAMS!$C$1:$C$844&amp;[1]TEAMS!$D$1:$D$844&amp;[1]TEAMS!$F$1:$F$844,[1]TEAMS!AY$1:AY$844,0,0)</f>
        <v>0</v>
      </c>
      <c r="AW345" s="7"/>
      <c r="AX345" s="7"/>
      <c r="BB345" s="1" t="s">
        <v>329</v>
      </c>
      <c r="BC345" s="1">
        <v>2003</v>
      </c>
      <c r="BD345" s="1" t="s">
        <v>178</v>
      </c>
      <c r="BE345" s="7" t="s">
        <v>305</v>
      </c>
      <c r="BH345">
        <v>34946</v>
      </c>
    </row>
    <row r="346" spans="1:60" x14ac:dyDescent="0.2">
      <c r="A346" s="1" t="str">
        <f t="shared" si="35"/>
        <v>2002-LAL-Shaquille O'Neal</v>
      </c>
      <c r="B346" s="1" t="s">
        <v>339</v>
      </c>
      <c r="C346" s="1">
        <v>2002</v>
      </c>
      <c r="D346" s="1" t="s">
        <v>92</v>
      </c>
      <c r="E346" s="1" t="str">
        <f t="shared" si="37"/>
        <v>2002-LAL</v>
      </c>
      <c r="F346" s="7" t="s">
        <v>285</v>
      </c>
      <c r="G346" s="7" cm="1">
        <f t="array" ref="G346">_xlfn.XLOOKUP($C346&amp;$D346&amp;$F346,[1]TEAMS!$C$1:$C$844&amp;[1]TEAMS!$D$1:$D$844&amp;[1]TEAMS!$F$1:$F$844,[1]TEAMS!G$1:G$844,"",0)</f>
        <v>34</v>
      </c>
      <c r="H346" s="7" t="str" cm="1">
        <f t="array" ref="H346">_xlfn.XLOOKUP($C346&amp;$D346&amp;$F346,[1]TEAMS!$C$1:$C$844&amp;[1]TEAMS!$D$1:$D$844&amp;[1]TEAMS!$F$1:$F$844,[1]TEAMS!H$1:H$844,"",0)</f>
        <v>C</v>
      </c>
      <c r="I346" s="8" cm="1">
        <f t="array" ref="I346">_xlfn.XLOOKUP($C346&amp;$D346&amp;$F346,[1]TEAMS!$C$1:$C$844&amp;[1]TEAMS!$D$1:$D$844&amp;[1]TEAMS!$F$1:$F$844,[1]TEAMS!BG$1:BG$844,"",0)</f>
        <v>5</v>
      </c>
      <c r="J346" s="9">
        <f t="shared" si="38"/>
        <v>5</v>
      </c>
      <c r="K346" s="7" cm="1">
        <f t="array" ref="K346">_xlfn.XLOOKUP($C346&amp;$D346&amp;$F346,[1]TEAMS!$C$1:$C$844&amp;[1]TEAMS!$D$1:$D$844&amp;[1]TEAMS!$F$1:$F$844,[1]TEAMS!J$1:J$844,"",0)</f>
        <v>85</v>
      </c>
      <c r="L346" s="7" cm="1">
        <f t="array" ref="L346">_xlfn.XLOOKUP($C346&amp;$D346&amp;$F346,[1]TEAMS!$C$1:$C$844&amp;[1]TEAMS!$D$1:$D$844&amp;[1]TEAMS!$F$1:$F$844,[1]TEAMS!L$1:L$844,"",0)</f>
        <v>325</v>
      </c>
      <c r="M346" s="10" cm="1">
        <f t="array" ref="M346">_xlfn.XLOOKUP($C346&amp;$D346&amp;$F346,[1]TEAMS!$C$1:$C$844&amp;[1]TEAMS!$D$1:$D$844&amp;[1]TEAMS!$F$1:$F$844,[1]TEAMS!N$1:N$844,"",0)</f>
        <v>31.620428092805742</v>
      </c>
      <c r="N346" s="7" cm="1">
        <f t="array" ref="N346">_xlfn.XLOOKUP($C346&amp;$D346&amp;$F346,[1]TEAMS!$C$1:$C$844&amp;[1]TEAMS!$D$1:$D$844&amp;[1]TEAMS!$F$1:$F$844,[1]TEAMS!O$1:O$844,"",0)</f>
        <v>91</v>
      </c>
      <c r="O346" s="11" cm="1">
        <f t="array" ref="O346">_xlfn.XLOOKUP($C346&amp;$D346&amp;$F346,[1]TEAMS!$C$1:$C$844&amp;[1]TEAMS!$D$1:$D$844&amp;[1]TEAMS!$F$1:$F$844,[1]TEAMS!P$1:P$844,"",0)</f>
        <v>1.0705882352941176</v>
      </c>
      <c r="P346" s="10" cm="1">
        <f t="array" ref="P346">_xlfn.XLOOKUP($C346&amp;$D346&amp;$F346,[1]TEAMS!$C$1:$C$844&amp;[1]TEAMS!$D$1:$D$844&amp;[1]TEAMS!$F$1:$F$844,[1]TEAMS!R$1:R$844,"",0)</f>
        <v>30.266666666666666</v>
      </c>
      <c r="Q346" s="7" t="str" cm="1">
        <f t="array" ref="Q346">_xlfn.XLOOKUP($C346&amp;$D346&amp;$F346,[1]TEAMS!$C$1:$C$844&amp;[1]TEAMS!$D$1:$D$844&amp;[1]TEAMS!$F$1:$F$844,[1]TEAMS!S$1:S$844,"",0)</f>
        <v>us</v>
      </c>
      <c r="R346" s="7" t="str" cm="1">
        <f t="array" ref="R346">_xlfn.XLOOKUP($C346&amp;$D346&amp;$F346,[1]TEAMS!$C$1:$C$844&amp;[1]TEAMS!$D$1:$D$844&amp;[1]TEAMS!$F$1:$F$844,[1]TEAMS!T$1:T$844,"",0)</f>
        <v>United States</v>
      </c>
      <c r="S346" s="7" t="str" cm="1">
        <f t="array" ref="S346">_xlfn.XLOOKUP($C346&amp;$D346&amp;$F346,[1]TEAMS!$C$1:$C$844&amp;[1]TEAMS!$D$1:$D$844&amp;[1]TEAMS!$F$1:$F$844,[1]TEAMS!U$1:U$844,"",0)</f>
        <v>North America</v>
      </c>
      <c r="T346" s="7" t="str" cm="1">
        <f t="array" ref="T346">_xlfn.XLOOKUP($C346&amp;$D346&amp;$F346,[1]TEAMS!$C$1:$C$844&amp;[1]TEAMS!$D$1:$D$844&amp;[1]TEAMS!$F$1:$F$844,[1]TEAMS!V$1:V$844,"",0)</f>
        <v>Americas</v>
      </c>
      <c r="U346" s="7" cm="1">
        <f t="array" ref="U346">_xlfn.XLOOKUP($C346&amp;$D346&amp;$F346,[1]TEAMS!$C$1:$C$844&amp;[1]TEAMS!$D$1:$D$844&amp;[1]TEAMS!$F$1:$F$844,[1]TEAMS!W$1:W$844,"",0)</f>
        <v>9</v>
      </c>
      <c r="V346" s="7" t="str" cm="1">
        <f t="array" ref="V346">_xlfn.XLOOKUP($C346&amp;$D346&amp;$F346,[1]TEAMS!$C$1:$C$844&amp;[1]TEAMS!$D$1:$D$844&amp;[1]TEAMS!$F$1:$F$844,[1]TEAMS!Z$1:Z$844,"",0)</f>
        <v>LSU</v>
      </c>
      <c r="W346" s="7" t="str" cm="1">
        <f t="array" ref="W346">_xlfn.XLOOKUP($C346&amp;$D346&amp;$F346,[1]TEAMS!$C$1:$C$844&amp;[1]TEAMS!$D$1:$D$844&amp;[1]TEAMS!$F$1:$F$844,[1]TEAMS!X$1:X$844,"",0)</f>
        <v>SEC</v>
      </c>
      <c r="X346" s="7" cm="1">
        <f t="array" ref="X346">_xlfn.XLOOKUP($C346&amp;$D346&amp;$F346,[1]TEAMS!$C$1:$C$844&amp;[1]TEAMS!$D$1:$D$844&amp;[1]TEAMS!$F$1:$F$844,[1]TEAMS!AF$1:AF$844,"",0)</f>
        <v>21428572</v>
      </c>
      <c r="Y346" s="8" cm="1">
        <f t="array" ref="Y346">_xlfn.XLOOKUP($C346&amp;$D346&amp;$F346,[1]TEAMS!$C$1:$C$844&amp;[1]TEAMS!$D$1:$D$844&amp;[1]TEAMS!$F$1:$F$844,[1]TEAMS!AG$1:AG$844,"",0)</f>
        <v>0.39490924194727223</v>
      </c>
      <c r="Z346" s="7" cm="1">
        <f t="array" ref="Z346">_xlfn.XLOOKUP($C346&amp;$D346&amp;$F346,[1]TEAMS!$C$1:$C$844&amp;[1]TEAMS!$D$1:$D$844&amp;[1]TEAMS!$F$1:$F$844,[1]TEAMS!AJ$1:AJ$844,"",0)</f>
        <v>2422</v>
      </c>
      <c r="AA346" s="7" cm="1">
        <f t="array" ref="AA346">_xlfn.XLOOKUP($C346&amp;$D346&amp;$F346,[1]TEAMS!$C$1:$C$844&amp;[1]TEAMS!$D$1:$D$844&amp;[1]TEAMS!$F$1:$F$844,[1]TEAMS!AR$1:AR$844,"",0)</f>
        <v>12.6</v>
      </c>
      <c r="AB346" s="8">
        <f t="shared" si="36"/>
        <v>1.5428311425682508</v>
      </c>
      <c r="AC346" s="7" cm="1">
        <f t="array" ref="AC346">_xlfn.XLOOKUP($C346&amp;$D346&amp;$F346,[1]TEAMS!$C$1:$C$844&amp;[1]TEAMS!$D$1:$D$844&amp;[1]TEAMS!$F$1:$F$844,[1]TEAMS!AL$1:AL$844,0,0)</f>
        <v>9.1999999999999993</v>
      </c>
      <c r="AD346" s="7" cm="1">
        <f t="array" ref="AD346">_xlfn.XLOOKUP($C346&amp;$D346&amp;$F346,[1]TEAMS!$C$1:$C$844&amp;[1]TEAMS!$D$1:$D$844&amp;[1]TEAMS!$F$1:$F$844,[1]TEAMS!AM$1:AM$844,0,0)</f>
        <v>4</v>
      </c>
      <c r="AE346" s="7" cm="1">
        <f t="array" ref="AE346">_xlfn.XLOOKUP($C346&amp;$D346&amp;$F346,[1]TEAMS!$C$1:$C$844&amp;[1]TEAMS!$D$1:$D$844&amp;[1]TEAMS!$F$1:$F$844,[1]TEAMS!AN$1:AN$844,0,0)</f>
        <v>13.2</v>
      </c>
      <c r="AF346" s="7"/>
      <c r="AG346" s="8">
        <f t="shared" si="39"/>
        <v>1.6233766666666667</v>
      </c>
      <c r="AH346" s="8" cm="1">
        <f t="array" ref="AH346">IF(OR($AE346="",$Z346=""),0,SUMPRODUCT(--($C$2:$C$528=$C346),--($D$2:$D$528=$D346),$Z$2:$Z$528,$AE$2:$AE$528)/SUMIFS($Z$2:$Z$528,$C$2:$C$528,$C346,$D$2:$D$528,$D346))</f>
        <v>6.5561981799797771</v>
      </c>
      <c r="AI346" s="7" cm="1">
        <f t="array" ref="AI346">_xlfn.XLOOKUP($C346&amp;$D346&amp;$F346,[1]TEAMS!$C$1:$C$844&amp;[1]TEAMS!$D$1:$D$844&amp;[1]TEAMS!$F$1:$F$844,[1]TEAMS!AO$1:AO$844,"",0)</f>
        <v>8</v>
      </c>
      <c r="AJ346" s="8">
        <f t="shared" si="40"/>
        <v>2.6785714999999999</v>
      </c>
      <c r="AK346" s="8" cm="1">
        <f t="array" ref="AK346">IF(OR($AI346="",$Z346=""),0,SUMPRODUCT(--($C$2:$C$528=$C346),--($D$2:$D$528=$D346),$Z$2:$Z$528,$AI$2:$AI$528)/SUMIFS($Z$2:$Z$528,$C$2:$C$528,$C346,$D$2:$D$528,$D346))</f>
        <v>1.9110616784630938</v>
      </c>
      <c r="AL346" s="7" t="str" cm="1">
        <f t="array" ref="AL346">_xlfn.XLOOKUP($C346&amp;$D346&amp;$F346,[1]TEAMS!$C$1:$C$844&amp;[1]TEAMS!$D$1:$D$844&amp;[1]TEAMS!$F$1:$F$844,[1]TEAMS!AP$1:AP$844,"",0)</f>
        <v/>
      </c>
      <c r="AM346" s="8" t="str">
        <f t="shared" si="41"/>
        <v/>
      </c>
      <c r="AN346" s="8" cm="1">
        <f t="array" ref="AN346">IF(OR($AL346="",$Z346=""),0,SUMPRODUCT(--($C$2:$C$528=$C346),--($D$2:$D$528=$D346),$Z$2:$Z$528,$AL$2:$AL$528)/SUMIFS($Z$2:$Z$528,$C$2:$C$528,$C346,$D$2:$D$528,$D346))</f>
        <v>0</v>
      </c>
      <c r="AO346" s="7" cm="1">
        <f t="array" ref="AO346">_xlfn.XLOOKUP($C346&amp;$D346&amp;$F346,[1]TEAMS!$C$1:$C$844&amp;[1]TEAMS!$D$1:$D$844&amp;[1]TEAMS!$F$1:$F$844,[1]TEAMS!AQ$1:AQ$844,0,0)</f>
        <v>31.8</v>
      </c>
      <c r="AP346" s="7" cm="1">
        <f t="array" ref="AP346">_xlfn.XLOOKUP($C346&amp;$D346&amp;$F346,[1]TEAMS!$C$1:$C$844&amp;[1]TEAMS!$D$1:$D$844&amp;[1]TEAMS!$F$1:$F$844,[1]TEAMS!AS$1:AS$844,0,0)</f>
        <v>59</v>
      </c>
      <c r="AQ346" s="10" cm="1">
        <f t="array" ref="AQ346">_xlfn.XLOOKUP($C346&amp;$D346&amp;$F346,[1]TEAMS!$C$1:$C$844&amp;[1]TEAMS!$D$1:$D$844&amp;[1]TEAMS!$F$1:$F$844,[1]TEAMS!AT$1:AT$844,0,0)</f>
        <v>16.399999999999999</v>
      </c>
      <c r="AR346" s="10" cm="1">
        <f t="array" ref="AR346">_xlfn.XLOOKUP($C346&amp;$D346&amp;$F346,[1]TEAMS!$C$1:$C$844&amp;[1]TEAMS!$D$1:$D$844&amp;[1]TEAMS!$F$1:$F$844,[1]TEAMS!AU$1:AU$844,0,0)</f>
        <v>0.9</v>
      </c>
      <c r="AS346" s="10" cm="1">
        <f t="array" ref="AS346">_xlfn.XLOOKUP($C346&amp;$D346&amp;$F346,[1]TEAMS!$C$1:$C$844&amp;[1]TEAMS!$D$1:$D$844&amp;[1]TEAMS!$F$1:$F$844,[1]TEAMS!AV$1:AV$844,0,0)</f>
        <v>4.0999999999999996</v>
      </c>
      <c r="AT346" s="10" cm="1">
        <f t="array" ref="AT346">_xlfn.XLOOKUP($C346&amp;$D346&amp;$F346,[1]TEAMS!$C$1:$C$844&amp;[1]TEAMS!$D$1:$D$844&amp;[1]TEAMS!$F$1:$F$844,[1]TEAMS!AW$1:AW$844,0,0)</f>
        <v>10</v>
      </c>
      <c r="AU346" s="10" cm="1">
        <f t="array" ref="AU346">_xlfn.XLOOKUP($C346&amp;$D346&amp;$F346,[1]TEAMS!$C$1:$C$844&amp;[1]TEAMS!$D$1:$D$844&amp;[1]TEAMS!$F$1:$F$844,[1]TEAMS!AX$1:AX$844,0,0)</f>
        <v>1.64</v>
      </c>
      <c r="AV346" s="10" cm="1">
        <f t="array" ref="AV346">_xlfn.XLOOKUP($C346&amp;$D346&amp;$F346,[1]TEAMS!$C$1:$C$844&amp;[1]TEAMS!$D$1:$D$844&amp;[1]TEAMS!$F$1:$F$844,[1]TEAMS!AY$1:AY$844,0,0)</f>
        <v>5</v>
      </c>
      <c r="AW346" s="7"/>
      <c r="AX346" s="7"/>
      <c r="BB346" s="1" t="s">
        <v>339</v>
      </c>
      <c r="BC346" s="1">
        <v>2002</v>
      </c>
      <c r="BD346" s="1" t="s">
        <v>92</v>
      </c>
      <c r="BE346" s="7" t="s">
        <v>285</v>
      </c>
      <c r="BH346">
        <v>21428572</v>
      </c>
    </row>
    <row r="347" spans="1:60" x14ac:dyDescent="0.2">
      <c r="A347" s="1" t="str">
        <f t="shared" si="35"/>
        <v>2002-LAL-Kobe Bryant</v>
      </c>
      <c r="B347" s="1" t="s">
        <v>339</v>
      </c>
      <c r="C347" s="1">
        <v>2002</v>
      </c>
      <c r="D347" s="1" t="s">
        <v>92</v>
      </c>
      <c r="E347" s="1" t="str">
        <f t="shared" si="37"/>
        <v>2002-LAL</v>
      </c>
      <c r="F347" s="7" t="s">
        <v>239</v>
      </c>
      <c r="G347" s="7" cm="1">
        <f t="array" ref="G347">_xlfn.XLOOKUP($C347&amp;$D347&amp;$F347,[1]TEAMS!$C$1:$C$844&amp;[1]TEAMS!$D$1:$D$844&amp;[1]TEAMS!$F$1:$F$844,[1]TEAMS!G$1:G$844,"",0)</f>
        <v>8</v>
      </c>
      <c r="H347" s="7" t="str" cm="1">
        <f t="array" ref="H347">_xlfn.XLOOKUP($C347&amp;$D347&amp;$F347,[1]TEAMS!$C$1:$C$844&amp;[1]TEAMS!$D$1:$D$844&amp;[1]TEAMS!$F$1:$F$844,[1]TEAMS!H$1:H$844,"",0)</f>
        <v>SG</v>
      </c>
      <c r="I347" s="8" cm="1">
        <f t="array" ref="I347">_xlfn.XLOOKUP($C347&amp;$D347&amp;$F347,[1]TEAMS!$C$1:$C$844&amp;[1]TEAMS!$D$1:$D$844&amp;[1]TEAMS!$F$1:$F$844,[1]TEAMS!BG$1:BG$844,"",0)</f>
        <v>2.04</v>
      </c>
      <c r="J347" s="9">
        <f t="shared" si="38"/>
        <v>2</v>
      </c>
      <c r="K347" s="7" cm="1">
        <f t="array" ref="K347">_xlfn.XLOOKUP($C347&amp;$D347&amp;$F347,[1]TEAMS!$C$1:$C$844&amp;[1]TEAMS!$D$1:$D$844&amp;[1]TEAMS!$F$1:$F$844,[1]TEAMS!J$1:J$844,"",0)</f>
        <v>78</v>
      </c>
      <c r="L347" s="7" cm="1">
        <f t="array" ref="L347">_xlfn.XLOOKUP($C347&amp;$D347&amp;$F347,[1]TEAMS!$C$1:$C$844&amp;[1]TEAMS!$D$1:$D$844&amp;[1]TEAMS!$F$1:$F$844,[1]TEAMS!L$1:L$844,"",0)</f>
        <v>212</v>
      </c>
      <c r="M347" s="10" cm="1">
        <f t="array" ref="M347">_xlfn.XLOOKUP($C347&amp;$D347&amp;$F347,[1]TEAMS!$C$1:$C$844&amp;[1]TEAMS!$D$1:$D$844&amp;[1]TEAMS!$F$1:$F$844,[1]TEAMS!N$1:N$844,"",0)</f>
        <v>24.494517629975501</v>
      </c>
      <c r="N347" s="7" cm="1">
        <f t="array" ref="N347">_xlfn.XLOOKUP($C347&amp;$D347&amp;$F347,[1]TEAMS!$C$1:$C$844&amp;[1]TEAMS!$D$1:$D$844&amp;[1]TEAMS!$F$1:$F$844,[1]TEAMS!O$1:O$844,"",0)</f>
        <v>83</v>
      </c>
      <c r="O347" s="11" cm="1">
        <f t="array" ref="O347">_xlfn.XLOOKUP($C347&amp;$D347&amp;$F347,[1]TEAMS!$C$1:$C$844&amp;[1]TEAMS!$D$1:$D$844&amp;[1]TEAMS!$F$1:$F$844,[1]TEAMS!P$1:P$844,"",0)</f>
        <v>1.0641025641025641</v>
      </c>
      <c r="P347" s="10" cm="1">
        <f t="array" ref="P347">_xlfn.XLOOKUP($C347&amp;$D347&amp;$F347,[1]TEAMS!$C$1:$C$844&amp;[1]TEAMS!$D$1:$D$844&amp;[1]TEAMS!$F$1:$F$844,[1]TEAMS!R$1:R$844,"",0)</f>
        <v>23.802777777777777</v>
      </c>
      <c r="Q347" s="7" t="str" cm="1">
        <f t="array" ref="Q347">_xlfn.XLOOKUP($C347&amp;$D347&amp;$F347,[1]TEAMS!$C$1:$C$844&amp;[1]TEAMS!$D$1:$D$844&amp;[1]TEAMS!$F$1:$F$844,[1]TEAMS!S$1:S$844,"",0)</f>
        <v>us</v>
      </c>
      <c r="R347" s="7" t="str" cm="1">
        <f t="array" ref="R347">_xlfn.XLOOKUP($C347&amp;$D347&amp;$F347,[1]TEAMS!$C$1:$C$844&amp;[1]TEAMS!$D$1:$D$844&amp;[1]TEAMS!$F$1:$F$844,[1]TEAMS!T$1:T$844,"",0)</f>
        <v>United States</v>
      </c>
      <c r="S347" s="7" t="str" cm="1">
        <f t="array" ref="S347">_xlfn.XLOOKUP($C347&amp;$D347&amp;$F347,[1]TEAMS!$C$1:$C$844&amp;[1]TEAMS!$D$1:$D$844&amp;[1]TEAMS!$F$1:$F$844,[1]TEAMS!U$1:U$844,"",0)</f>
        <v>North America</v>
      </c>
      <c r="T347" s="7" t="str" cm="1">
        <f t="array" ref="T347">_xlfn.XLOOKUP($C347&amp;$D347&amp;$F347,[1]TEAMS!$C$1:$C$844&amp;[1]TEAMS!$D$1:$D$844&amp;[1]TEAMS!$F$1:$F$844,[1]TEAMS!V$1:V$844,"",0)</f>
        <v>Americas</v>
      </c>
      <c r="U347" s="7" cm="1">
        <f t="array" ref="U347">_xlfn.XLOOKUP($C347&amp;$D347&amp;$F347,[1]TEAMS!$C$1:$C$844&amp;[1]TEAMS!$D$1:$D$844&amp;[1]TEAMS!$F$1:$F$844,[1]TEAMS!W$1:W$844,"",0)</f>
        <v>5</v>
      </c>
      <c r="V347" s="7" t="str" cm="1">
        <f t="array" ref="V347">_xlfn.XLOOKUP($C347&amp;$D347&amp;$F347,[1]TEAMS!$C$1:$C$844&amp;[1]TEAMS!$D$1:$D$844&amp;[1]TEAMS!$F$1:$F$844,[1]TEAMS!Z$1:Z$844,"",0)</f>
        <v>High School</v>
      </c>
      <c r="W347" s="7" t="str" cm="1">
        <f t="array" ref="W347">_xlfn.XLOOKUP($C347&amp;$D347&amp;$F347,[1]TEAMS!$C$1:$C$844&amp;[1]TEAMS!$D$1:$D$844&amp;[1]TEAMS!$F$1:$F$844,[1]TEAMS!X$1:X$844,"",0)</f>
        <v>H.S.</v>
      </c>
      <c r="X347" s="7" cm="1">
        <f t="array" ref="X347">_xlfn.XLOOKUP($C347&amp;$D347&amp;$F347,[1]TEAMS!$C$1:$C$844&amp;[1]TEAMS!$D$1:$D$844&amp;[1]TEAMS!$F$1:$F$844,[1]TEAMS!AF$1:AF$844,"",0)</f>
        <v>11250000</v>
      </c>
      <c r="Y347" s="8" cm="1">
        <f t="array" ref="Y347">_xlfn.XLOOKUP($C347&amp;$D347&amp;$F347,[1]TEAMS!$C$1:$C$844&amp;[1]TEAMS!$D$1:$D$844&amp;[1]TEAMS!$F$1:$F$844,[1]TEAMS!AG$1:AG$844,"",0)</f>
        <v>0.20732734649358869</v>
      </c>
      <c r="Z347" s="7" cm="1">
        <f t="array" ref="Z347">_xlfn.XLOOKUP($C347&amp;$D347&amp;$F347,[1]TEAMS!$C$1:$C$844&amp;[1]TEAMS!$D$1:$D$844&amp;[1]TEAMS!$F$1:$F$844,[1]TEAMS!AJ$1:AJ$844,"",0)</f>
        <v>3063</v>
      </c>
      <c r="AA347" s="7" cm="1">
        <f t="array" ref="AA347">_xlfn.XLOOKUP($C347&amp;$D347&amp;$F347,[1]TEAMS!$C$1:$C$844&amp;[1]TEAMS!$D$1:$D$844&amp;[1]TEAMS!$F$1:$F$844,[1]TEAMS!AR$1:AR$844,"",0)</f>
        <v>29.7</v>
      </c>
      <c r="AB347" s="8">
        <f t="shared" si="36"/>
        <v>4.5991456016177956</v>
      </c>
      <c r="AC347" s="7" cm="1">
        <f t="array" ref="AC347">_xlfn.XLOOKUP($C347&amp;$D347&amp;$F347,[1]TEAMS!$C$1:$C$844&amp;[1]TEAMS!$D$1:$D$844&amp;[1]TEAMS!$F$1:$F$844,[1]TEAMS!AL$1:AL$844,0,0)</f>
        <v>8.9</v>
      </c>
      <c r="AD347" s="7" cm="1">
        <f t="array" ref="AD347">_xlfn.XLOOKUP($C347&amp;$D347&amp;$F347,[1]TEAMS!$C$1:$C$844&amp;[1]TEAMS!$D$1:$D$844&amp;[1]TEAMS!$F$1:$F$844,[1]TEAMS!AM$1:AM$844,0,0)</f>
        <v>3.8</v>
      </c>
      <c r="AE347" s="7" cm="1">
        <f t="array" ref="AE347">_xlfn.XLOOKUP($C347&amp;$D347&amp;$F347,[1]TEAMS!$C$1:$C$844&amp;[1]TEAMS!$D$1:$D$844&amp;[1]TEAMS!$F$1:$F$844,[1]TEAMS!AN$1:AN$844,0,0)</f>
        <v>12.7</v>
      </c>
      <c r="AF347" s="7"/>
      <c r="AG347" s="8">
        <f t="shared" si="39"/>
        <v>0.8858267716535434</v>
      </c>
      <c r="AH347" s="8" cm="1">
        <f t="array" ref="AH347">IF(OR($AE347="",$Z347=""),0,SUMPRODUCT(--($C$2:$C$528=$C347),--($D$2:$D$528=$D347),$Z$2:$Z$528,$AE$2:$AE$528)/SUMIFS($Z$2:$Z$528,$C$2:$C$528,$C347,$D$2:$D$528,$D347))</f>
        <v>6.5561981799797771</v>
      </c>
      <c r="AI347" s="7" cm="1">
        <f t="array" ref="AI347">_xlfn.XLOOKUP($C347&amp;$D347&amp;$F347,[1]TEAMS!$C$1:$C$844&amp;[1]TEAMS!$D$1:$D$844&amp;[1]TEAMS!$F$1:$F$844,[1]TEAMS!AO$1:AO$844,"",0)</f>
        <v>4.7</v>
      </c>
      <c r="AJ347" s="8">
        <f t="shared" si="40"/>
        <v>2.3936170212765955</v>
      </c>
      <c r="AK347" s="8" cm="1">
        <f t="array" ref="AK347">IF(OR($AI347="",$Z347=""),0,SUMPRODUCT(--($C$2:$C$528=$C347),--($D$2:$D$528=$D347),$Z$2:$Z$528,$AI$2:$AI$528)/SUMIFS($Z$2:$Z$528,$C$2:$C$528,$C347,$D$2:$D$528,$D347))</f>
        <v>1.9110616784630938</v>
      </c>
      <c r="AL347" s="7" t="str" cm="1">
        <f t="array" ref="AL347">_xlfn.XLOOKUP($C347&amp;$D347&amp;$F347,[1]TEAMS!$C$1:$C$844&amp;[1]TEAMS!$D$1:$D$844&amp;[1]TEAMS!$F$1:$F$844,[1]TEAMS!AP$1:AP$844,"",0)</f>
        <v/>
      </c>
      <c r="AM347" s="8" t="str">
        <f t="shared" si="41"/>
        <v/>
      </c>
      <c r="AN347" s="8" cm="1">
        <f t="array" ref="AN347">IF(OR($AL347="",$Z347=""),0,SUMPRODUCT(--($C$2:$C$528=$C347),--($D$2:$D$528=$D347),$Z$2:$Z$528,$AL$2:$AL$528)/SUMIFS($Z$2:$Z$528,$C$2:$C$528,$C347,$D$2:$D$528,$D347))</f>
        <v>0</v>
      </c>
      <c r="AO347" s="7" cm="1">
        <f t="array" ref="AO347">_xlfn.XLOOKUP($C347&amp;$D347&amp;$F347,[1]TEAMS!$C$1:$C$844&amp;[1]TEAMS!$D$1:$D$844&amp;[1]TEAMS!$F$1:$F$844,[1]TEAMS!AQ$1:AQ$844,0,0)</f>
        <v>30.4</v>
      </c>
      <c r="AP347" s="7" cm="1">
        <f t="array" ref="AP347">_xlfn.XLOOKUP($C347&amp;$D347&amp;$F347,[1]TEAMS!$C$1:$C$844&amp;[1]TEAMS!$D$1:$D$844&amp;[1]TEAMS!$F$1:$F$844,[1]TEAMS!AS$1:AS$844,0,0)</f>
        <v>54.400000000000006</v>
      </c>
      <c r="AQ347" s="10" cm="1">
        <f t="array" ref="AQ347">_xlfn.XLOOKUP($C347&amp;$D347&amp;$F347,[1]TEAMS!$C$1:$C$844&amp;[1]TEAMS!$D$1:$D$844&amp;[1]TEAMS!$F$1:$F$844,[1]TEAMS!AT$1:AT$844,0,0)</f>
        <v>25.9</v>
      </c>
      <c r="AR347" s="10" cm="1">
        <f t="array" ref="AR347">_xlfn.XLOOKUP($C347&amp;$D347&amp;$F347,[1]TEAMS!$C$1:$C$844&amp;[1]TEAMS!$D$1:$D$844&amp;[1]TEAMS!$F$1:$F$844,[1]TEAMS!AU$1:AU$844,0,0)</f>
        <v>2</v>
      </c>
      <c r="AS347" s="10" cm="1">
        <f t="array" ref="AS347">_xlfn.XLOOKUP($C347&amp;$D347&amp;$F347,[1]TEAMS!$C$1:$C$844&amp;[1]TEAMS!$D$1:$D$844&amp;[1]TEAMS!$F$1:$F$844,[1]TEAMS!AV$1:AV$844,0,0)</f>
        <v>0.8</v>
      </c>
      <c r="AT347" s="10" cm="1">
        <f t="array" ref="AT347">_xlfn.XLOOKUP($C347&amp;$D347&amp;$F347,[1]TEAMS!$C$1:$C$844&amp;[1]TEAMS!$D$1:$D$844&amp;[1]TEAMS!$F$1:$F$844,[1]TEAMS!AW$1:AW$844,0,0)</f>
        <v>10.7</v>
      </c>
      <c r="AU347" s="10" cm="1">
        <f t="array" ref="AU347">_xlfn.XLOOKUP($C347&amp;$D347&amp;$F347,[1]TEAMS!$C$1:$C$844&amp;[1]TEAMS!$D$1:$D$844&amp;[1]TEAMS!$F$1:$F$844,[1]TEAMS!AX$1:AX$844,0,0)</f>
        <v>2.4205607476635516</v>
      </c>
      <c r="AV347" s="10" cm="1">
        <f t="array" ref="AV347">_xlfn.XLOOKUP($C347&amp;$D347&amp;$F347,[1]TEAMS!$C$1:$C$844&amp;[1]TEAMS!$D$1:$D$844&amp;[1]TEAMS!$F$1:$F$844,[1]TEAMS!AY$1:AY$844,0,0)</f>
        <v>2.8</v>
      </c>
      <c r="AW347" s="7"/>
      <c r="AX347" s="7"/>
      <c r="BB347" s="1" t="s">
        <v>339</v>
      </c>
      <c r="BC347" s="1">
        <v>2002</v>
      </c>
      <c r="BD347" s="1" t="s">
        <v>92</v>
      </c>
      <c r="BE347" s="7" t="s">
        <v>239</v>
      </c>
      <c r="BH347">
        <v>11250000</v>
      </c>
    </row>
    <row r="348" spans="1:60" x14ac:dyDescent="0.2">
      <c r="A348" s="1" t="str">
        <f t="shared" si="35"/>
        <v>2002-LAL-Robert Horry</v>
      </c>
      <c r="B348" s="1" t="s">
        <v>339</v>
      </c>
      <c r="C348" s="1">
        <v>2002</v>
      </c>
      <c r="D348" s="1" t="s">
        <v>92</v>
      </c>
      <c r="E348" s="1" t="str">
        <f t="shared" si="37"/>
        <v>2002-LAL</v>
      </c>
      <c r="F348" s="7" t="s">
        <v>274</v>
      </c>
      <c r="G348" s="7" cm="1">
        <f t="array" ref="G348">_xlfn.XLOOKUP($C348&amp;$D348&amp;$F348,[1]TEAMS!$C$1:$C$844&amp;[1]TEAMS!$D$1:$D$844&amp;[1]TEAMS!$F$1:$F$844,[1]TEAMS!G$1:G$844,"",0)</f>
        <v>5</v>
      </c>
      <c r="H348" s="7" t="str" cm="1">
        <f t="array" ref="H348">_xlfn.XLOOKUP($C348&amp;$D348&amp;$F348,[1]TEAMS!$C$1:$C$844&amp;[1]TEAMS!$D$1:$D$844&amp;[1]TEAMS!$F$1:$F$844,[1]TEAMS!H$1:H$844,"",0)</f>
        <v>PF</v>
      </c>
      <c r="I348" s="8" cm="1">
        <f t="array" ref="I348">_xlfn.XLOOKUP($C348&amp;$D348&amp;$F348,[1]TEAMS!$C$1:$C$844&amp;[1]TEAMS!$D$1:$D$844&amp;[1]TEAMS!$F$1:$F$844,[1]TEAMS!BG$1:BG$844,"",0)</f>
        <v>4.0199999999999996</v>
      </c>
      <c r="J348" s="9">
        <f t="shared" si="38"/>
        <v>4</v>
      </c>
      <c r="K348" s="7" cm="1">
        <f t="array" ref="K348">_xlfn.XLOOKUP($C348&amp;$D348&amp;$F348,[1]TEAMS!$C$1:$C$844&amp;[1]TEAMS!$D$1:$D$844&amp;[1]TEAMS!$F$1:$F$844,[1]TEAMS!J$1:J$844,"",0)</f>
        <v>82</v>
      </c>
      <c r="L348" s="7" cm="1">
        <f t="array" ref="L348">_xlfn.XLOOKUP($C348&amp;$D348&amp;$F348,[1]TEAMS!$C$1:$C$844&amp;[1]TEAMS!$D$1:$D$844&amp;[1]TEAMS!$F$1:$F$844,[1]TEAMS!L$1:L$844,"",0)</f>
        <v>240</v>
      </c>
      <c r="M348" s="10" cm="1">
        <f t="array" ref="M348">_xlfn.XLOOKUP($C348&amp;$D348&amp;$F348,[1]TEAMS!$C$1:$C$844&amp;[1]TEAMS!$D$1:$D$844&amp;[1]TEAMS!$F$1:$F$844,[1]TEAMS!N$1:N$844,"",0)</f>
        <v>25.090295297178951</v>
      </c>
      <c r="N348" s="7" cm="1">
        <f t="array" ref="N348">_xlfn.XLOOKUP($C348&amp;$D348&amp;$F348,[1]TEAMS!$C$1:$C$844&amp;[1]TEAMS!$D$1:$D$844&amp;[1]TEAMS!$F$1:$F$844,[1]TEAMS!O$1:O$844,"",0)</f>
        <v>85</v>
      </c>
      <c r="O348" s="11" cm="1">
        <f t="array" ref="O348">_xlfn.XLOOKUP($C348&amp;$D348&amp;$F348,[1]TEAMS!$C$1:$C$844&amp;[1]TEAMS!$D$1:$D$844&amp;[1]TEAMS!$F$1:$F$844,[1]TEAMS!P$1:P$844,"",0)</f>
        <v>1.0365853658536586</v>
      </c>
      <c r="P348" s="10" cm="1">
        <f t="array" ref="P348">_xlfn.XLOOKUP($C348&amp;$D348&amp;$F348,[1]TEAMS!$C$1:$C$844&amp;[1]TEAMS!$D$1:$D$844&amp;[1]TEAMS!$F$1:$F$844,[1]TEAMS!R$1:R$844,"",0)</f>
        <v>31.797222222222221</v>
      </c>
      <c r="Q348" s="7" t="str" cm="1">
        <f t="array" ref="Q348">_xlfn.XLOOKUP($C348&amp;$D348&amp;$F348,[1]TEAMS!$C$1:$C$844&amp;[1]TEAMS!$D$1:$D$844&amp;[1]TEAMS!$F$1:$F$844,[1]TEAMS!S$1:S$844,"",0)</f>
        <v>us</v>
      </c>
      <c r="R348" s="7" t="str" cm="1">
        <f t="array" ref="R348">_xlfn.XLOOKUP($C348&amp;$D348&amp;$F348,[1]TEAMS!$C$1:$C$844&amp;[1]TEAMS!$D$1:$D$844&amp;[1]TEAMS!$F$1:$F$844,[1]TEAMS!T$1:T$844,"",0)</f>
        <v>United States</v>
      </c>
      <c r="S348" s="7" t="str" cm="1">
        <f t="array" ref="S348">_xlfn.XLOOKUP($C348&amp;$D348&amp;$F348,[1]TEAMS!$C$1:$C$844&amp;[1]TEAMS!$D$1:$D$844&amp;[1]TEAMS!$F$1:$F$844,[1]TEAMS!U$1:U$844,"",0)</f>
        <v>North America</v>
      </c>
      <c r="T348" s="7" t="str" cm="1">
        <f t="array" ref="T348">_xlfn.XLOOKUP($C348&amp;$D348&amp;$F348,[1]TEAMS!$C$1:$C$844&amp;[1]TEAMS!$D$1:$D$844&amp;[1]TEAMS!$F$1:$F$844,[1]TEAMS!V$1:V$844,"",0)</f>
        <v>Americas</v>
      </c>
      <c r="U348" s="7" cm="1">
        <f t="array" ref="U348">_xlfn.XLOOKUP($C348&amp;$D348&amp;$F348,[1]TEAMS!$C$1:$C$844&amp;[1]TEAMS!$D$1:$D$844&amp;[1]TEAMS!$F$1:$F$844,[1]TEAMS!W$1:W$844,"",0)</f>
        <v>9</v>
      </c>
      <c r="V348" s="7" t="str" cm="1">
        <f t="array" ref="V348">_xlfn.XLOOKUP($C348&amp;$D348&amp;$F348,[1]TEAMS!$C$1:$C$844&amp;[1]TEAMS!$D$1:$D$844&amp;[1]TEAMS!$F$1:$F$844,[1]TEAMS!Z$1:Z$844,"",0)</f>
        <v>Alabama</v>
      </c>
      <c r="W348" s="7" t="str" cm="1">
        <f t="array" ref="W348">_xlfn.XLOOKUP($C348&amp;$D348&amp;$F348,[1]TEAMS!$C$1:$C$844&amp;[1]TEAMS!$D$1:$D$844&amp;[1]TEAMS!$F$1:$F$844,[1]TEAMS!X$1:X$844,"",0)</f>
        <v>SEC</v>
      </c>
      <c r="X348" s="7" cm="1">
        <f t="array" ref="X348">_xlfn.XLOOKUP($C348&amp;$D348&amp;$F348,[1]TEAMS!$C$1:$C$844&amp;[1]TEAMS!$D$1:$D$844&amp;[1]TEAMS!$F$1:$F$844,[1]TEAMS!AF$1:AF$844,"",0)</f>
        <v>5300000</v>
      </c>
      <c r="Y348" s="8" cm="1">
        <f t="array" ref="Y348">_xlfn.XLOOKUP($C348&amp;$D348&amp;$F348,[1]TEAMS!$C$1:$C$844&amp;[1]TEAMS!$D$1:$D$844&amp;[1]TEAMS!$F$1:$F$844,[1]TEAMS!AG$1:AG$844,"",0)</f>
        <v>9.7674216570312888E-2</v>
      </c>
      <c r="Z348" s="7" cm="1">
        <f t="array" ref="Z348">_xlfn.XLOOKUP($C348&amp;$D348&amp;$F348,[1]TEAMS!$C$1:$C$844&amp;[1]TEAMS!$D$1:$D$844&amp;[1]TEAMS!$F$1:$F$844,[1]TEAMS!AJ$1:AJ$844,"",0)</f>
        <v>2140</v>
      </c>
      <c r="AA348" s="7" cm="1">
        <f t="array" ref="AA348">_xlfn.XLOOKUP($C348&amp;$D348&amp;$F348,[1]TEAMS!$C$1:$C$844&amp;[1]TEAMS!$D$1:$D$844&amp;[1]TEAMS!$F$1:$F$844,[1]TEAMS!AR$1:AR$844,"",0)</f>
        <v>14</v>
      </c>
      <c r="AB348" s="8">
        <f t="shared" si="36"/>
        <v>1.5146612740141556</v>
      </c>
      <c r="AC348" s="7" cm="1">
        <f t="array" ref="AC348">_xlfn.XLOOKUP($C348&amp;$D348&amp;$F348,[1]TEAMS!$C$1:$C$844&amp;[1]TEAMS!$D$1:$D$844&amp;[1]TEAMS!$F$1:$F$844,[1]TEAMS!AL$1:AL$844,0,0)</f>
        <v>3.3</v>
      </c>
      <c r="AD348" s="7" cm="1">
        <f t="array" ref="AD348">_xlfn.XLOOKUP($C348&amp;$D348&amp;$F348,[1]TEAMS!$C$1:$C$844&amp;[1]TEAMS!$D$1:$D$844&amp;[1]TEAMS!$F$1:$F$844,[1]TEAMS!AM$1:AM$844,0,0)</f>
        <v>3.6</v>
      </c>
      <c r="AE348" s="7" cm="1">
        <f t="array" ref="AE348">_xlfn.XLOOKUP($C348&amp;$D348&amp;$F348,[1]TEAMS!$C$1:$C$844&amp;[1]TEAMS!$D$1:$D$844&amp;[1]TEAMS!$F$1:$F$844,[1]TEAMS!AN$1:AN$844,0,0)</f>
        <v>6.9</v>
      </c>
      <c r="AF348" s="7"/>
      <c r="AG348" s="8">
        <f t="shared" si="39"/>
        <v>0.76811594202898548</v>
      </c>
      <c r="AH348" s="8" cm="1">
        <f t="array" ref="AH348">IF(OR($AE348="",$Z348=""),0,SUMPRODUCT(--($C$2:$C$528=$C348),--($D$2:$D$528=$D348),$Z$2:$Z$528,$AE$2:$AE$528)/SUMIFS($Z$2:$Z$528,$C$2:$C$528,$C348,$D$2:$D$528,$D348))</f>
        <v>6.5561981799797771</v>
      </c>
      <c r="AI348" s="7" cm="1">
        <f t="array" ref="AI348">_xlfn.XLOOKUP($C348&amp;$D348&amp;$F348,[1]TEAMS!$C$1:$C$844&amp;[1]TEAMS!$D$1:$D$844&amp;[1]TEAMS!$F$1:$F$844,[1]TEAMS!AO$1:AO$844,"",0)</f>
        <v>2.6</v>
      </c>
      <c r="AJ348" s="8">
        <f t="shared" si="40"/>
        <v>2.0384615384615383</v>
      </c>
      <c r="AK348" s="8" cm="1">
        <f t="array" ref="AK348">IF(OR($AI348="",$Z348=""),0,SUMPRODUCT(--($C$2:$C$528=$C348),--($D$2:$D$528=$D348),$Z$2:$Z$528,$AI$2:$AI$528)/SUMIFS($Z$2:$Z$528,$C$2:$C$528,$C348,$D$2:$D$528,$D348))</f>
        <v>1.9110616784630938</v>
      </c>
      <c r="AL348" s="7" t="str" cm="1">
        <f t="array" ref="AL348">_xlfn.XLOOKUP($C348&amp;$D348&amp;$F348,[1]TEAMS!$C$1:$C$844&amp;[1]TEAMS!$D$1:$D$844&amp;[1]TEAMS!$F$1:$F$844,[1]TEAMS!AP$1:AP$844,"",0)</f>
        <v/>
      </c>
      <c r="AM348" s="8" t="str">
        <f t="shared" si="41"/>
        <v/>
      </c>
      <c r="AN348" s="8" cm="1">
        <f t="array" ref="AN348">IF(OR($AL348="",$Z348=""),0,SUMPRODUCT(--($C$2:$C$528=$C348),--($D$2:$D$528=$D348),$Z$2:$Z$528,$AL$2:$AL$528)/SUMIFS($Z$2:$Z$528,$C$2:$C$528,$C348,$D$2:$D$528,$D348))</f>
        <v>0</v>
      </c>
      <c r="AO348" s="7" cm="1">
        <f t="array" ref="AO348">_xlfn.XLOOKUP($C348&amp;$D348&amp;$F348,[1]TEAMS!$C$1:$C$844&amp;[1]TEAMS!$D$1:$D$844&amp;[1]TEAMS!$F$1:$F$844,[1]TEAMS!AQ$1:AQ$844,0,0)</f>
        <v>12.8</v>
      </c>
      <c r="AP348" s="7" cm="1">
        <f t="array" ref="AP348">_xlfn.XLOOKUP($C348&amp;$D348&amp;$F348,[1]TEAMS!$C$1:$C$844&amp;[1]TEAMS!$D$1:$D$844&amp;[1]TEAMS!$F$1:$F$844,[1]TEAMS!AS$1:AS$844,0,0)</f>
        <v>52.800000000000004</v>
      </c>
      <c r="AQ348" s="10" cm="1">
        <f t="array" ref="AQ348">_xlfn.XLOOKUP($C348&amp;$D348&amp;$F348,[1]TEAMS!$C$1:$C$844&amp;[1]TEAMS!$D$1:$D$844&amp;[1]TEAMS!$F$1:$F$844,[1]TEAMS!AT$1:AT$844,0,0)</f>
        <v>15.3</v>
      </c>
      <c r="AR348" s="10" cm="1">
        <f t="array" ref="AR348">_xlfn.XLOOKUP($C348&amp;$D348&amp;$F348,[1]TEAMS!$C$1:$C$844&amp;[1]TEAMS!$D$1:$D$844&amp;[1]TEAMS!$F$1:$F$844,[1]TEAMS!AU$1:AU$844,0,0)</f>
        <v>1.9</v>
      </c>
      <c r="AS348" s="10" cm="1">
        <f t="array" ref="AS348">_xlfn.XLOOKUP($C348&amp;$D348&amp;$F348,[1]TEAMS!$C$1:$C$844&amp;[1]TEAMS!$D$1:$D$844&amp;[1]TEAMS!$F$1:$F$844,[1]TEAMS!AV$1:AV$844,0,0)</f>
        <v>3</v>
      </c>
      <c r="AT348" s="10" cm="1">
        <f t="array" ref="AT348">_xlfn.XLOOKUP($C348&amp;$D348&amp;$F348,[1]TEAMS!$C$1:$C$844&amp;[1]TEAMS!$D$1:$D$844&amp;[1]TEAMS!$F$1:$F$844,[1]TEAMS!AW$1:AW$844,0,0)</f>
        <v>14.5</v>
      </c>
      <c r="AU348" s="10" cm="1">
        <f t="array" ref="AU348">_xlfn.XLOOKUP($C348&amp;$D348&amp;$F348,[1]TEAMS!$C$1:$C$844&amp;[1]TEAMS!$D$1:$D$844&amp;[1]TEAMS!$F$1:$F$844,[1]TEAMS!AX$1:AX$844,0,0)</f>
        <v>1.0551724137931036</v>
      </c>
      <c r="AV348" s="10" cm="1">
        <f t="array" ref="AV348">_xlfn.XLOOKUP($C348&amp;$D348&amp;$F348,[1]TEAMS!$C$1:$C$844&amp;[1]TEAMS!$D$1:$D$844&amp;[1]TEAMS!$F$1:$F$844,[1]TEAMS!AY$1:AY$844,0,0)</f>
        <v>4.9000000000000004</v>
      </c>
      <c r="AW348" s="7"/>
      <c r="AX348" s="7"/>
      <c r="BB348" s="1" t="s">
        <v>339</v>
      </c>
      <c r="BC348" s="1">
        <v>2002</v>
      </c>
      <c r="BD348" s="1" t="s">
        <v>92</v>
      </c>
      <c r="BE348" s="7" t="s">
        <v>274</v>
      </c>
      <c r="BH348">
        <v>5300000</v>
      </c>
    </row>
    <row r="349" spans="1:60" x14ac:dyDescent="0.2">
      <c r="A349" s="1" t="str">
        <f t="shared" si="35"/>
        <v>2002-LAL-Rick Fox</v>
      </c>
      <c r="B349" s="1" t="s">
        <v>339</v>
      </c>
      <c r="C349" s="1">
        <v>2002</v>
      </c>
      <c r="D349" s="1" t="s">
        <v>92</v>
      </c>
      <c r="E349" s="1" t="str">
        <f t="shared" si="37"/>
        <v>2002-LAL</v>
      </c>
      <c r="F349" s="7" t="s">
        <v>340</v>
      </c>
      <c r="G349" s="7" cm="1">
        <f t="array" ref="G349">_xlfn.XLOOKUP($C349&amp;$D349&amp;$F349,[1]TEAMS!$C$1:$C$844&amp;[1]TEAMS!$D$1:$D$844&amp;[1]TEAMS!$F$1:$F$844,[1]TEAMS!G$1:G$844,"",0)</f>
        <v>17</v>
      </c>
      <c r="H349" s="7" t="str" cm="1">
        <f t="array" ref="H349">_xlfn.XLOOKUP($C349&amp;$D349&amp;$F349,[1]TEAMS!$C$1:$C$844&amp;[1]TEAMS!$D$1:$D$844&amp;[1]TEAMS!$F$1:$F$844,[1]TEAMS!H$1:H$844,"",0)</f>
        <v>SF</v>
      </c>
      <c r="I349" s="8" cm="1">
        <f t="array" ref="I349">_xlfn.XLOOKUP($C349&amp;$D349&amp;$F349,[1]TEAMS!$C$1:$C$844&amp;[1]TEAMS!$D$1:$D$844&amp;[1]TEAMS!$F$1:$F$844,[1]TEAMS!BG$1:BG$844,"",0)</f>
        <v>3</v>
      </c>
      <c r="J349" s="9">
        <f t="shared" si="38"/>
        <v>3</v>
      </c>
      <c r="K349" s="7" cm="1">
        <f t="array" ref="K349">_xlfn.XLOOKUP($C349&amp;$D349&amp;$F349,[1]TEAMS!$C$1:$C$844&amp;[1]TEAMS!$D$1:$D$844&amp;[1]TEAMS!$F$1:$F$844,[1]TEAMS!J$1:J$844,"",0)</f>
        <v>79</v>
      </c>
      <c r="L349" s="7" cm="1">
        <f t="array" ref="L349">_xlfn.XLOOKUP($C349&amp;$D349&amp;$F349,[1]TEAMS!$C$1:$C$844&amp;[1]TEAMS!$D$1:$D$844&amp;[1]TEAMS!$F$1:$F$844,[1]TEAMS!L$1:L$844,"",0)</f>
        <v>230</v>
      </c>
      <c r="M349" s="10" cm="1">
        <f t="array" ref="M349">_xlfn.XLOOKUP($C349&amp;$D349&amp;$F349,[1]TEAMS!$C$1:$C$844&amp;[1]TEAMS!$D$1:$D$844&amp;[1]TEAMS!$F$1:$F$844,[1]TEAMS!N$1:N$844,"",0)</f>
        <v>25.905733244534257</v>
      </c>
      <c r="N349" s="7" cm="1">
        <f t="array" ref="N349">_xlfn.XLOOKUP($C349&amp;$D349&amp;$F349,[1]TEAMS!$C$1:$C$844&amp;[1]TEAMS!$D$1:$D$844&amp;[1]TEAMS!$F$1:$F$844,[1]TEAMS!O$1:O$844,"",0)</f>
        <v>82</v>
      </c>
      <c r="O349" s="11" cm="1">
        <f t="array" ref="O349">_xlfn.XLOOKUP($C349&amp;$D349&amp;$F349,[1]TEAMS!$C$1:$C$844&amp;[1]TEAMS!$D$1:$D$844&amp;[1]TEAMS!$F$1:$F$844,[1]TEAMS!P$1:P$844,"",0)</f>
        <v>1.0379746835443038</v>
      </c>
      <c r="P349" s="10" cm="1">
        <f t="array" ref="P349">_xlfn.XLOOKUP($C349&amp;$D349&amp;$F349,[1]TEAMS!$C$1:$C$844&amp;[1]TEAMS!$D$1:$D$844&amp;[1]TEAMS!$F$1:$F$844,[1]TEAMS!R$1:R$844,"",0)</f>
        <v>32.883333333333333</v>
      </c>
      <c r="Q349" s="7" t="str" cm="1">
        <f t="array" ref="Q349">_xlfn.XLOOKUP($C349&amp;$D349&amp;$F349,[1]TEAMS!$C$1:$C$844&amp;[1]TEAMS!$D$1:$D$844&amp;[1]TEAMS!$F$1:$F$844,[1]TEAMS!S$1:S$844,"",0)</f>
        <v>ca</v>
      </c>
      <c r="R349" s="7" t="str" cm="1">
        <f t="array" ref="R349">_xlfn.XLOOKUP($C349&amp;$D349&amp;$F349,[1]TEAMS!$C$1:$C$844&amp;[1]TEAMS!$D$1:$D$844&amp;[1]TEAMS!$F$1:$F$844,[1]TEAMS!T$1:T$844,"",0)</f>
        <v>Canada</v>
      </c>
      <c r="S349" s="7" t="str" cm="1">
        <f t="array" ref="S349">_xlfn.XLOOKUP($C349&amp;$D349&amp;$F349,[1]TEAMS!$C$1:$C$844&amp;[1]TEAMS!$D$1:$D$844&amp;[1]TEAMS!$F$1:$F$844,[1]TEAMS!U$1:U$844,"",0)</f>
        <v>North America</v>
      </c>
      <c r="T349" s="7" t="str" cm="1">
        <f t="array" ref="T349">_xlfn.XLOOKUP($C349&amp;$D349&amp;$F349,[1]TEAMS!$C$1:$C$844&amp;[1]TEAMS!$D$1:$D$844&amp;[1]TEAMS!$F$1:$F$844,[1]TEAMS!V$1:V$844,"",0)</f>
        <v>Americas</v>
      </c>
      <c r="U349" s="7" cm="1">
        <f t="array" ref="U349">_xlfn.XLOOKUP($C349&amp;$D349&amp;$F349,[1]TEAMS!$C$1:$C$844&amp;[1]TEAMS!$D$1:$D$844&amp;[1]TEAMS!$F$1:$F$844,[1]TEAMS!W$1:W$844,"",0)</f>
        <v>10</v>
      </c>
      <c r="V349" s="7" t="str" cm="1">
        <f t="array" ref="V349">_xlfn.XLOOKUP($C349&amp;$D349&amp;$F349,[1]TEAMS!$C$1:$C$844&amp;[1]TEAMS!$D$1:$D$844&amp;[1]TEAMS!$F$1:$F$844,[1]TEAMS!Z$1:Z$844,"",0)</f>
        <v>UNC</v>
      </c>
      <c r="W349" s="7" t="str" cm="1">
        <f t="array" ref="W349">_xlfn.XLOOKUP($C349&amp;$D349&amp;$F349,[1]TEAMS!$C$1:$C$844&amp;[1]TEAMS!$D$1:$D$844&amp;[1]TEAMS!$F$1:$F$844,[1]TEAMS!X$1:X$844,"",0)</f>
        <v>ACC</v>
      </c>
      <c r="X349" s="7" cm="1">
        <f t="array" ref="X349">_xlfn.XLOOKUP($C349&amp;$D349&amp;$F349,[1]TEAMS!$C$1:$C$844&amp;[1]TEAMS!$D$1:$D$844&amp;[1]TEAMS!$F$1:$F$844,[1]TEAMS!AF$1:AF$844,"",0)</f>
        <v>3791250</v>
      </c>
      <c r="Y349" s="8" cm="1">
        <f t="array" ref="Y349">_xlfn.XLOOKUP($C349&amp;$D349&amp;$F349,[1]TEAMS!$C$1:$C$844&amp;[1]TEAMS!$D$1:$D$844&amp;[1]TEAMS!$F$1:$F$844,[1]TEAMS!AG$1:AG$844,"",0)</f>
        <v>6.9869315768339393E-2</v>
      </c>
      <c r="Z349" s="7" cm="1">
        <f t="array" ref="Z349">_xlfn.XLOOKUP($C349&amp;$D349&amp;$F349,[1]TEAMS!$C$1:$C$844&amp;[1]TEAMS!$D$1:$D$844&amp;[1]TEAMS!$F$1:$F$844,[1]TEAMS!AJ$1:AJ$844,"",0)</f>
        <v>2289</v>
      </c>
      <c r="AA349" s="7" cm="1">
        <f t="array" ref="AA349">_xlfn.XLOOKUP($C349&amp;$D349&amp;$F349,[1]TEAMS!$C$1:$C$844&amp;[1]TEAMS!$D$1:$D$844&amp;[1]TEAMS!$F$1:$F$844,[1]TEAMS!AR$1:AR$844,"",0)</f>
        <v>11.3</v>
      </c>
      <c r="AB349" s="8">
        <f t="shared" si="36"/>
        <v>1.3076693629929221</v>
      </c>
      <c r="AC349" s="7" cm="1">
        <f t="array" ref="AC349">_xlfn.XLOOKUP($C349&amp;$D349&amp;$F349,[1]TEAMS!$C$1:$C$844&amp;[1]TEAMS!$D$1:$D$844&amp;[1]TEAMS!$F$1:$F$844,[1]TEAMS!AL$1:AL$844,0,0)</f>
        <v>1.5</v>
      </c>
      <c r="AD349" s="7" cm="1">
        <f t="array" ref="AD349">_xlfn.XLOOKUP($C349&amp;$D349&amp;$F349,[1]TEAMS!$C$1:$C$844&amp;[1]TEAMS!$D$1:$D$844&amp;[1]TEAMS!$F$1:$F$844,[1]TEAMS!AM$1:AM$844,0,0)</f>
        <v>2.8</v>
      </c>
      <c r="AE349" s="7" cm="1">
        <f t="array" ref="AE349">_xlfn.XLOOKUP($C349&amp;$D349&amp;$F349,[1]TEAMS!$C$1:$C$844&amp;[1]TEAMS!$D$1:$D$844&amp;[1]TEAMS!$F$1:$F$844,[1]TEAMS!AN$1:AN$844,0,0)</f>
        <v>4.3</v>
      </c>
      <c r="AF349" s="7"/>
      <c r="AG349" s="8">
        <f t="shared" si="39"/>
        <v>0.88168604651162785</v>
      </c>
      <c r="AH349" s="8" cm="1">
        <f t="array" ref="AH349">IF(OR($AE349="",$Z349=""),0,SUMPRODUCT(--($C$2:$C$528=$C349),--($D$2:$D$528=$D349),$Z$2:$Z$528,$AE$2:$AE$528)/SUMIFS($Z$2:$Z$528,$C$2:$C$528,$C349,$D$2:$D$528,$D349))</f>
        <v>6.5561981799797771</v>
      </c>
      <c r="AI349" s="7" cm="1">
        <f t="array" ref="AI349">_xlfn.XLOOKUP($C349&amp;$D349&amp;$F349,[1]TEAMS!$C$1:$C$844&amp;[1]TEAMS!$D$1:$D$844&amp;[1]TEAMS!$F$1:$F$844,[1]TEAMS!AO$1:AO$844,"",0)</f>
        <v>0.4</v>
      </c>
      <c r="AJ349" s="8">
        <f t="shared" si="40"/>
        <v>9.4781249999999986</v>
      </c>
      <c r="AK349" s="8" cm="1">
        <f t="array" ref="AK349">IF(OR($AI349="",$Z349=""),0,SUMPRODUCT(--($C$2:$C$528=$C349),--($D$2:$D$528=$D349),$Z$2:$Z$528,$AI$2:$AI$528)/SUMIFS($Z$2:$Z$528,$C$2:$C$528,$C349,$D$2:$D$528,$D349))</f>
        <v>1.9110616784630938</v>
      </c>
      <c r="AL349" s="7" t="str" cm="1">
        <f t="array" ref="AL349">_xlfn.XLOOKUP($C349&amp;$D349&amp;$F349,[1]TEAMS!$C$1:$C$844&amp;[1]TEAMS!$D$1:$D$844&amp;[1]TEAMS!$F$1:$F$844,[1]TEAMS!AP$1:AP$844,"",0)</f>
        <v/>
      </c>
      <c r="AM349" s="8" t="str">
        <f t="shared" si="41"/>
        <v/>
      </c>
      <c r="AN349" s="8" cm="1">
        <f t="array" ref="AN349">IF(OR($AL349="",$Z349=""),0,SUMPRODUCT(--($C$2:$C$528=$C349),--($D$2:$D$528=$D349),$Z$2:$Z$528,$AL$2:$AL$528)/SUMIFS($Z$2:$Z$528,$C$2:$C$528,$C349,$D$2:$D$528,$D349))</f>
        <v>0</v>
      </c>
      <c r="AO349" s="7" cm="1">
        <f t="array" ref="AO349">_xlfn.XLOOKUP($C349&amp;$D349&amp;$F349,[1]TEAMS!$C$1:$C$844&amp;[1]TEAMS!$D$1:$D$844&amp;[1]TEAMS!$F$1:$F$844,[1]TEAMS!AQ$1:AQ$844,0,0)</f>
        <v>15.2</v>
      </c>
      <c r="AP349" s="7" cm="1">
        <f t="array" ref="AP349">_xlfn.XLOOKUP($C349&amp;$D349&amp;$F349,[1]TEAMS!$C$1:$C$844&amp;[1]TEAMS!$D$1:$D$844&amp;[1]TEAMS!$F$1:$F$844,[1]TEAMS!AS$1:AS$844,0,0)</f>
        <v>50.2</v>
      </c>
      <c r="AQ349" s="10" cm="1">
        <f t="array" ref="AQ349">_xlfn.XLOOKUP($C349&amp;$D349&amp;$F349,[1]TEAMS!$C$1:$C$844&amp;[1]TEAMS!$D$1:$D$844&amp;[1]TEAMS!$F$1:$F$844,[1]TEAMS!AT$1:AT$844,0,0)</f>
        <v>18.100000000000001</v>
      </c>
      <c r="AR349" s="10" cm="1">
        <f t="array" ref="AR349">_xlfn.XLOOKUP($C349&amp;$D349&amp;$F349,[1]TEAMS!$C$1:$C$844&amp;[1]TEAMS!$D$1:$D$844&amp;[1]TEAMS!$F$1:$F$844,[1]TEAMS!AU$1:AU$844,0,0)</f>
        <v>1.5</v>
      </c>
      <c r="AS349" s="10" cm="1">
        <f t="array" ref="AS349">_xlfn.XLOOKUP($C349&amp;$D349&amp;$F349,[1]TEAMS!$C$1:$C$844&amp;[1]TEAMS!$D$1:$D$844&amp;[1]TEAMS!$F$1:$F$844,[1]TEAMS!AV$1:AV$844,0,0)</f>
        <v>0.7</v>
      </c>
      <c r="AT349" s="10" cm="1">
        <f t="array" ref="AT349">_xlfn.XLOOKUP($C349&amp;$D349&amp;$F349,[1]TEAMS!$C$1:$C$844&amp;[1]TEAMS!$D$1:$D$844&amp;[1]TEAMS!$F$1:$F$844,[1]TEAMS!AW$1:AW$844,0,0)</f>
        <v>17</v>
      </c>
      <c r="AU349" s="10" cm="1">
        <f t="array" ref="AU349">_xlfn.XLOOKUP($C349&amp;$D349&amp;$F349,[1]TEAMS!$C$1:$C$844&amp;[1]TEAMS!$D$1:$D$844&amp;[1]TEAMS!$F$1:$F$844,[1]TEAMS!AX$1:AX$844,0,0)</f>
        <v>1.0647058823529412</v>
      </c>
      <c r="AV349" s="10" cm="1">
        <f t="array" ref="AV349">_xlfn.XLOOKUP($C349&amp;$D349&amp;$F349,[1]TEAMS!$C$1:$C$844&amp;[1]TEAMS!$D$1:$D$844&amp;[1]TEAMS!$F$1:$F$844,[1]TEAMS!AY$1:AY$844,0,0)</f>
        <v>2.2000000000000002</v>
      </c>
      <c r="AW349" s="7"/>
      <c r="AX349" s="7"/>
      <c r="BB349" s="1" t="s">
        <v>339</v>
      </c>
      <c r="BC349" s="1">
        <v>2002</v>
      </c>
      <c r="BD349" s="1" t="s">
        <v>92</v>
      </c>
      <c r="BE349" s="7" t="s">
        <v>340</v>
      </c>
      <c r="BH349">
        <v>3791250</v>
      </c>
    </row>
    <row r="350" spans="1:60" x14ac:dyDescent="0.2">
      <c r="A350" s="1" t="str">
        <f t="shared" si="35"/>
        <v>2002-LAL-Lindsey Hunter</v>
      </c>
      <c r="B350" s="1" t="s">
        <v>339</v>
      </c>
      <c r="C350" s="1">
        <v>2002</v>
      </c>
      <c r="D350" s="1" t="s">
        <v>92</v>
      </c>
      <c r="E350" s="1" t="str">
        <f t="shared" si="37"/>
        <v>2002-LAL</v>
      </c>
      <c r="F350" s="7" t="s">
        <v>321</v>
      </c>
      <c r="G350" s="7" cm="1">
        <f t="array" ref="G350">_xlfn.XLOOKUP($C350&amp;$D350&amp;$F350,[1]TEAMS!$C$1:$C$844&amp;[1]TEAMS!$D$1:$D$844&amp;[1]TEAMS!$F$1:$F$844,[1]TEAMS!G$1:G$844,"",0)</f>
        <v>10</v>
      </c>
      <c r="H350" s="7" t="str" cm="1">
        <f t="array" ref="H350">_xlfn.XLOOKUP($C350&amp;$D350&amp;$F350,[1]TEAMS!$C$1:$C$844&amp;[1]TEAMS!$D$1:$D$844&amp;[1]TEAMS!$F$1:$F$844,[1]TEAMS!H$1:H$844,"",0)</f>
        <v>PG</v>
      </c>
      <c r="I350" s="8" cm="1">
        <f t="array" ref="I350">_xlfn.XLOOKUP($C350&amp;$D350&amp;$F350,[1]TEAMS!$C$1:$C$844&amp;[1]TEAMS!$D$1:$D$844&amp;[1]TEAMS!$F$1:$F$844,[1]TEAMS!BG$1:BG$844,"",0)</f>
        <v>1</v>
      </c>
      <c r="J350" s="9">
        <f t="shared" si="38"/>
        <v>1</v>
      </c>
      <c r="K350" s="7" cm="1">
        <f t="array" ref="K350">_xlfn.XLOOKUP($C350&amp;$D350&amp;$F350,[1]TEAMS!$C$1:$C$844&amp;[1]TEAMS!$D$1:$D$844&amp;[1]TEAMS!$F$1:$F$844,[1]TEAMS!J$1:J$844,"",0)</f>
        <v>74</v>
      </c>
      <c r="L350" s="7" cm="1">
        <f t="array" ref="L350">_xlfn.XLOOKUP($C350&amp;$D350&amp;$F350,[1]TEAMS!$C$1:$C$844&amp;[1]TEAMS!$D$1:$D$844&amp;[1]TEAMS!$F$1:$F$844,[1]TEAMS!L$1:L$844,"",0)</f>
        <v>170</v>
      </c>
      <c r="M350" s="10" cm="1">
        <f t="array" ref="M350">_xlfn.XLOOKUP($C350&amp;$D350&amp;$F350,[1]TEAMS!$C$1:$C$844&amp;[1]TEAMS!$D$1:$D$844&amp;[1]TEAMS!$F$1:$F$844,[1]TEAMS!N$1:N$844,"",0)</f>
        <v>21.822661574978174</v>
      </c>
      <c r="N350" s="7" cm="1">
        <f t="array" ref="N350">_xlfn.XLOOKUP($C350&amp;$D350&amp;$F350,[1]TEAMS!$C$1:$C$844&amp;[1]TEAMS!$D$1:$D$844&amp;[1]TEAMS!$F$1:$F$844,[1]TEAMS!O$1:O$844,"",0)</f>
        <v>78</v>
      </c>
      <c r="O350" s="11" cm="1">
        <f t="array" ref="O350">_xlfn.XLOOKUP($C350&amp;$D350&amp;$F350,[1]TEAMS!$C$1:$C$844&amp;[1]TEAMS!$D$1:$D$844&amp;[1]TEAMS!$F$1:$F$844,[1]TEAMS!P$1:P$844,"",0)</f>
        <v>1.0540540540540539</v>
      </c>
      <c r="P350" s="10" cm="1">
        <f t="array" ref="P350">_xlfn.XLOOKUP($C350&amp;$D350&amp;$F350,[1]TEAMS!$C$1:$C$844&amp;[1]TEAMS!$D$1:$D$844&amp;[1]TEAMS!$F$1:$F$844,[1]TEAMS!R$1:R$844,"",0)</f>
        <v>31.524999999999999</v>
      </c>
      <c r="Q350" s="7" t="str" cm="1">
        <f t="array" ref="Q350">_xlfn.XLOOKUP($C350&amp;$D350&amp;$F350,[1]TEAMS!$C$1:$C$844&amp;[1]TEAMS!$D$1:$D$844&amp;[1]TEAMS!$F$1:$F$844,[1]TEAMS!S$1:S$844,"",0)</f>
        <v>us</v>
      </c>
      <c r="R350" s="7" t="str" cm="1">
        <f t="array" ref="R350">_xlfn.XLOOKUP($C350&amp;$D350&amp;$F350,[1]TEAMS!$C$1:$C$844&amp;[1]TEAMS!$D$1:$D$844&amp;[1]TEAMS!$F$1:$F$844,[1]TEAMS!T$1:T$844,"",0)</f>
        <v>United States</v>
      </c>
      <c r="S350" s="7" t="str" cm="1">
        <f t="array" ref="S350">_xlfn.XLOOKUP($C350&amp;$D350&amp;$F350,[1]TEAMS!$C$1:$C$844&amp;[1]TEAMS!$D$1:$D$844&amp;[1]TEAMS!$F$1:$F$844,[1]TEAMS!U$1:U$844,"",0)</f>
        <v>North America</v>
      </c>
      <c r="T350" s="7" t="str" cm="1">
        <f t="array" ref="T350">_xlfn.XLOOKUP($C350&amp;$D350&amp;$F350,[1]TEAMS!$C$1:$C$844&amp;[1]TEAMS!$D$1:$D$844&amp;[1]TEAMS!$F$1:$F$844,[1]TEAMS!V$1:V$844,"",0)</f>
        <v>Americas</v>
      </c>
      <c r="U350" s="7" cm="1">
        <f t="array" ref="U350">_xlfn.XLOOKUP($C350&amp;$D350&amp;$F350,[1]TEAMS!$C$1:$C$844&amp;[1]TEAMS!$D$1:$D$844&amp;[1]TEAMS!$F$1:$F$844,[1]TEAMS!W$1:W$844,"",0)</f>
        <v>8</v>
      </c>
      <c r="V350" s="7" t="str" cm="1">
        <f t="array" ref="V350">_xlfn.XLOOKUP($C350&amp;$D350&amp;$F350,[1]TEAMS!$C$1:$C$844&amp;[1]TEAMS!$D$1:$D$844&amp;[1]TEAMS!$F$1:$F$844,[1]TEAMS!Z$1:Z$844,"",0)</f>
        <v>Jackson State University</v>
      </c>
      <c r="W350" s="7" t="str" cm="1">
        <f t="array" ref="W350">_xlfn.XLOOKUP($C350&amp;$D350&amp;$F350,[1]TEAMS!$C$1:$C$844&amp;[1]TEAMS!$D$1:$D$844&amp;[1]TEAMS!$F$1:$F$844,[1]TEAMS!X$1:X$844,"",0)</f>
        <v>OTHER</v>
      </c>
      <c r="X350" s="7" cm="1">
        <f t="array" ref="X350">_xlfn.XLOOKUP($C350&amp;$D350&amp;$F350,[1]TEAMS!$C$1:$C$844&amp;[1]TEAMS!$D$1:$D$844&amp;[1]TEAMS!$F$1:$F$844,[1]TEAMS!AF$1:AF$844,"",0)</f>
        <v>3425760</v>
      </c>
      <c r="Y350" s="8" cm="1">
        <f t="array" ref="Y350">_xlfn.XLOOKUP($C350&amp;$D350&amp;$F350,[1]TEAMS!$C$1:$C$844&amp;[1]TEAMS!$D$1:$D$844&amp;[1]TEAMS!$F$1:$F$844,[1]TEAMS!AG$1:AG$844,"",0)</f>
        <v>6.3133664935455677E-2</v>
      </c>
      <c r="Z350" s="7" cm="1">
        <f t="array" ref="Z350">_xlfn.XLOOKUP($C350&amp;$D350&amp;$F350,[1]TEAMS!$C$1:$C$844&amp;[1]TEAMS!$D$1:$D$844&amp;[1]TEAMS!$F$1:$F$844,[1]TEAMS!AJ$1:AJ$844,"",0)</f>
        <v>1616</v>
      </c>
      <c r="AA350" s="7" cm="1">
        <f t="array" ref="AA350">_xlfn.XLOOKUP($C350&amp;$D350&amp;$F350,[1]TEAMS!$C$1:$C$844&amp;[1]TEAMS!$D$1:$D$844&amp;[1]TEAMS!$F$1:$F$844,[1]TEAMS!AR$1:AR$844,"",0)</f>
        <v>14.5</v>
      </c>
      <c r="AB350" s="8">
        <f t="shared" si="36"/>
        <v>1.1846309403437816</v>
      </c>
      <c r="AC350" s="7" cm="1">
        <f t="array" ref="AC350">_xlfn.XLOOKUP($C350&amp;$D350&amp;$F350,[1]TEAMS!$C$1:$C$844&amp;[1]TEAMS!$D$1:$D$844&amp;[1]TEAMS!$F$1:$F$844,[1]TEAMS!AL$1:AL$844,0,0)</f>
        <v>0.2</v>
      </c>
      <c r="AD350" s="7" cm="1">
        <f t="array" ref="AD350">_xlfn.XLOOKUP($C350&amp;$D350&amp;$F350,[1]TEAMS!$C$1:$C$844&amp;[1]TEAMS!$D$1:$D$844&amp;[1]TEAMS!$F$1:$F$844,[1]TEAMS!AM$1:AM$844,0,0)</f>
        <v>1.7</v>
      </c>
      <c r="AE350" s="7" cm="1">
        <f t="array" ref="AE350">_xlfn.XLOOKUP($C350&amp;$D350&amp;$F350,[1]TEAMS!$C$1:$C$844&amp;[1]TEAMS!$D$1:$D$844&amp;[1]TEAMS!$F$1:$F$844,[1]TEAMS!AN$1:AN$844,0,0)</f>
        <v>2</v>
      </c>
      <c r="AF350" s="7"/>
      <c r="AG350" s="8">
        <f t="shared" si="39"/>
        <v>1.71288</v>
      </c>
      <c r="AH350" s="8" cm="1">
        <f t="array" ref="AH350">IF(OR($AE350="",$Z350=""),0,SUMPRODUCT(--($C$2:$C$528=$C350),--($D$2:$D$528=$D350),$Z$2:$Z$528,$AE$2:$AE$528)/SUMIFS($Z$2:$Z$528,$C$2:$C$528,$C350,$D$2:$D$528,$D350))</f>
        <v>6.5561981799797771</v>
      </c>
      <c r="AI350" s="7" cm="1">
        <f t="array" ref="AI350">_xlfn.XLOOKUP($C350&amp;$D350&amp;$F350,[1]TEAMS!$C$1:$C$844&amp;[1]TEAMS!$D$1:$D$844&amp;[1]TEAMS!$F$1:$F$844,[1]TEAMS!AO$1:AO$844,"",0)</f>
        <v>-1.8</v>
      </c>
      <c r="AJ350" s="8">
        <f t="shared" si="40"/>
        <v>-1.9032</v>
      </c>
      <c r="AK350" s="8" cm="1">
        <f t="array" ref="AK350">IF(OR($AI350="",$Z350=""),0,SUMPRODUCT(--($C$2:$C$528=$C350),--($D$2:$D$528=$D350),$Z$2:$Z$528,$AI$2:$AI$528)/SUMIFS($Z$2:$Z$528,$C$2:$C$528,$C350,$D$2:$D$528,$D350))</f>
        <v>1.9110616784630938</v>
      </c>
      <c r="AL350" s="7" t="str" cm="1">
        <f t="array" ref="AL350">_xlfn.XLOOKUP($C350&amp;$D350&amp;$F350,[1]TEAMS!$C$1:$C$844&amp;[1]TEAMS!$D$1:$D$844&amp;[1]TEAMS!$F$1:$F$844,[1]TEAMS!AP$1:AP$844,"",0)</f>
        <v/>
      </c>
      <c r="AM350" s="8" t="str">
        <f t="shared" si="41"/>
        <v/>
      </c>
      <c r="AN350" s="8" cm="1">
        <f t="array" ref="AN350">IF(OR($AL350="",$Z350=""),0,SUMPRODUCT(--($C$2:$C$528=$C350),--($D$2:$D$528=$D350),$Z$2:$Z$528,$AL$2:$AL$528)/SUMIFS($Z$2:$Z$528,$C$2:$C$528,$C350,$D$2:$D$528,$D350))</f>
        <v>0</v>
      </c>
      <c r="AO350" s="7" cm="1">
        <f t="array" ref="AO350">_xlfn.XLOOKUP($C350&amp;$D350&amp;$F350,[1]TEAMS!$C$1:$C$844&amp;[1]TEAMS!$D$1:$D$844&amp;[1]TEAMS!$F$1:$F$844,[1]TEAMS!AQ$1:AQ$844,0,0)</f>
        <v>15.6</v>
      </c>
      <c r="AP350" s="7" cm="1">
        <f t="array" ref="AP350">_xlfn.XLOOKUP($C350&amp;$D350&amp;$F350,[1]TEAMS!$C$1:$C$844&amp;[1]TEAMS!$D$1:$D$844&amp;[1]TEAMS!$F$1:$F$844,[1]TEAMS!AS$1:AS$844,0,0)</f>
        <v>46.6</v>
      </c>
      <c r="AQ350" s="10" cm="1">
        <f t="array" ref="AQ350">_xlfn.XLOOKUP($C350&amp;$D350&amp;$F350,[1]TEAMS!$C$1:$C$844&amp;[1]TEAMS!$D$1:$D$844&amp;[1]TEAMS!$F$1:$F$844,[1]TEAMS!AT$1:AT$844,0,0)</f>
        <v>11.7</v>
      </c>
      <c r="AR350" s="10" cm="1">
        <f t="array" ref="AR350">_xlfn.XLOOKUP($C350&amp;$D350&amp;$F350,[1]TEAMS!$C$1:$C$844&amp;[1]TEAMS!$D$1:$D$844&amp;[1]TEAMS!$F$1:$F$844,[1]TEAMS!AU$1:AU$844,0,0)</f>
        <v>2.1</v>
      </c>
      <c r="AS350" s="10" cm="1">
        <f t="array" ref="AS350">_xlfn.XLOOKUP($C350&amp;$D350&amp;$F350,[1]TEAMS!$C$1:$C$844&amp;[1]TEAMS!$D$1:$D$844&amp;[1]TEAMS!$F$1:$F$844,[1]TEAMS!AV$1:AV$844,0,0)</f>
        <v>0.8</v>
      </c>
      <c r="AT350" s="10" cm="1">
        <f t="array" ref="AT350">_xlfn.XLOOKUP($C350&amp;$D350&amp;$F350,[1]TEAMS!$C$1:$C$844&amp;[1]TEAMS!$D$1:$D$844&amp;[1]TEAMS!$F$1:$F$844,[1]TEAMS!AW$1:AW$844,0,0)</f>
        <v>9.8000000000000007</v>
      </c>
      <c r="AU350" s="10" cm="1">
        <f t="array" ref="AU350">_xlfn.XLOOKUP($C350&amp;$D350&amp;$F350,[1]TEAMS!$C$1:$C$844&amp;[1]TEAMS!$D$1:$D$844&amp;[1]TEAMS!$F$1:$F$844,[1]TEAMS!AX$1:AX$844,0,0)</f>
        <v>1.193877551020408</v>
      </c>
      <c r="AV350" s="10" cm="1">
        <f t="array" ref="AV350">_xlfn.XLOOKUP($C350&amp;$D350&amp;$F350,[1]TEAMS!$C$1:$C$844&amp;[1]TEAMS!$D$1:$D$844&amp;[1]TEAMS!$F$1:$F$844,[1]TEAMS!AY$1:AY$844,0,0)</f>
        <v>2.9000000000000004</v>
      </c>
      <c r="AW350" s="7"/>
      <c r="AX350" s="7"/>
      <c r="BB350" s="1" t="s">
        <v>339</v>
      </c>
      <c r="BC350" s="1">
        <v>2002</v>
      </c>
      <c r="BD350" s="1" t="s">
        <v>92</v>
      </c>
      <c r="BE350" s="7" t="s">
        <v>321</v>
      </c>
      <c r="BH350">
        <v>3425760</v>
      </c>
    </row>
    <row r="351" spans="1:60" x14ac:dyDescent="0.2">
      <c r="A351" s="1" t="str">
        <f t="shared" si="35"/>
        <v>2002-LAL-Derek Fisher</v>
      </c>
      <c r="B351" s="1" t="s">
        <v>339</v>
      </c>
      <c r="C351" s="1">
        <v>2002</v>
      </c>
      <c r="D351" s="1" t="s">
        <v>92</v>
      </c>
      <c r="E351" s="1" t="str">
        <f t="shared" si="37"/>
        <v>2002-LAL</v>
      </c>
      <c r="F351" s="7" t="s">
        <v>245</v>
      </c>
      <c r="G351" s="7" cm="1">
        <f t="array" ref="G351">_xlfn.XLOOKUP($C351&amp;$D351&amp;$F351,[1]TEAMS!$C$1:$C$844&amp;[1]TEAMS!$D$1:$D$844&amp;[1]TEAMS!$F$1:$F$844,[1]TEAMS!G$1:G$844,"",0)</f>
        <v>2</v>
      </c>
      <c r="H351" s="7" t="str" cm="1">
        <f t="array" ref="H351">_xlfn.XLOOKUP($C351&amp;$D351&amp;$F351,[1]TEAMS!$C$1:$C$844&amp;[1]TEAMS!$D$1:$D$844&amp;[1]TEAMS!$F$1:$F$844,[1]TEAMS!H$1:H$844,"",0)</f>
        <v>PG</v>
      </c>
      <c r="I351" s="8" cm="1">
        <f t="array" ref="I351">_xlfn.XLOOKUP($C351&amp;$D351&amp;$F351,[1]TEAMS!$C$1:$C$844&amp;[1]TEAMS!$D$1:$D$844&amp;[1]TEAMS!$F$1:$F$844,[1]TEAMS!BG$1:BG$844,"",0)</f>
        <v>1.01</v>
      </c>
      <c r="J351" s="9">
        <f t="shared" si="38"/>
        <v>1</v>
      </c>
      <c r="K351" s="7" cm="1">
        <f t="array" ref="K351">_xlfn.XLOOKUP($C351&amp;$D351&amp;$F351,[1]TEAMS!$C$1:$C$844&amp;[1]TEAMS!$D$1:$D$844&amp;[1]TEAMS!$F$1:$F$844,[1]TEAMS!J$1:J$844,"",0)</f>
        <v>73</v>
      </c>
      <c r="L351" s="7" cm="1">
        <f t="array" ref="L351">_xlfn.XLOOKUP($C351&amp;$D351&amp;$F351,[1]TEAMS!$C$1:$C$844&amp;[1]TEAMS!$D$1:$D$844&amp;[1]TEAMS!$F$1:$F$844,[1]TEAMS!L$1:L$844,"",0)</f>
        <v>200</v>
      </c>
      <c r="M351" s="10" cm="1">
        <f t="array" ref="M351">_xlfn.XLOOKUP($C351&amp;$D351&amp;$F351,[1]TEAMS!$C$1:$C$844&amp;[1]TEAMS!$D$1:$D$844&amp;[1]TEAMS!$F$1:$F$844,[1]TEAMS!N$1:N$844,"",0)</f>
        <v>26.381926812133489</v>
      </c>
      <c r="N351" s="7" cm="1">
        <f t="array" ref="N351">_xlfn.XLOOKUP($C351&amp;$D351&amp;$F351,[1]TEAMS!$C$1:$C$844&amp;[1]TEAMS!$D$1:$D$844&amp;[1]TEAMS!$F$1:$F$844,[1]TEAMS!O$1:O$844,"",0)</f>
        <v>81</v>
      </c>
      <c r="O351" s="11" cm="1">
        <f t="array" ref="O351">_xlfn.XLOOKUP($C351&amp;$D351&amp;$F351,[1]TEAMS!$C$1:$C$844&amp;[1]TEAMS!$D$1:$D$844&amp;[1]TEAMS!$F$1:$F$844,[1]TEAMS!P$1:P$844,"",0)</f>
        <v>1.1095890410958904</v>
      </c>
      <c r="P351" s="10" cm="1">
        <f t="array" ref="P351">_xlfn.XLOOKUP($C351&amp;$D351&amp;$F351,[1]TEAMS!$C$1:$C$844&amp;[1]TEAMS!$D$1:$D$844&amp;[1]TEAMS!$F$1:$F$844,[1]TEAMS!R$1:R$844,"",0)</f>
        <v>27.841666666666665</v>
      </c>
      <c r="Q351" s="7" t="str" cm="1">
        <f t="array" ref="Q351">_xlfn.XLOOKUP($C351&amp;$D351&amp;$F351,[1]TEAMS!$C$1:$C$844&amp;[1]TEAMS!$D$1:$D$844&amp;[1]TEAMS!$F$1:$F$844,[1]TEAMS!S$1:S$844,"",0)</f>
        <v>us</v>
      </c>
      <c r="R351" s="7" t="str" cm="1">
        <f t="array" ref="R351">_xlfn.XLOOKUP($C351&amp;$D351&amp;$F351,[1]TEAMS!$C$1:$C$844&amp;[1]TEAMS!$D$1:$D$844&amp;[1]TEAMS!$F$1:$F$844,[1]TEAMS!T$1:T$844,"",0)</f>
        <v>United States</v>
      </c>
      <c r="S351" s="7" t="str" cm="1">
        <f t="array" ref="S351">_xlfn.XLOOKUP($C351&amp;$D351&amp;$F351,[1]TEAMS!$C$1:$C$844&amp;[1]TEAMS!$D$1:$D$844&amp;[1]TEAMS!$F$1:$F$844,[1]TEAMS!U$1:U$844,"",0)</f>
        <v>North America</v>
      </c>
      <c r="T351" s="7" t="str" cm="1">
        <f t="array" ref="T351">_xlfn.XLOOKUP($C351&amp;$D351&amp;$F351,[1]TEAMS!$C$1:$C$844&amp;[1]TEAMS!$D$1:$D$844&amp;[1]TEAMS!$F$1:$F$844,[1]TEAMS!V$1:V$844,"",0)</f>
        <v>Americas</v>
      </c>
      <c r="U351" s="7" cm="1">
        <f t="array" ref="U351">_xlfn.XLOOKUP($C351&amp;$D351&amp;$F351,[1]TEAMS!$C$1:$C$844&amp;[1]TEAMS!$D$1:$D$844&amp;[1]TEAMS!$F$1:$F$844,[1]TEAMS!W$1:W$844,"",0)</f>
        <v>5</v>
      </c>
      <c r="V351" s="7" t="str" cm="1">
        <f t="array" ref="V351">_xlfn.XLOOKUP($C351&amp;$D351&amp;$F351,[1]TEAMS!$C$1:$C$844&amp;[1]TEAMS!$D$1:$D$844&amp;[1]TEAMS!$F$1:$F$844,[1]TEAMS!Z$1:Z$844,"",0)</f>
        <v>Little Rock</v>
      </c>
      <c r="W351" s="7" t="str" cm="1">
        <f t="array" ref="W351">_xlfn.XLOOKUP($C351&amp;$D351&amp;$F351,[1]TEAMS!$C$1:$C$844&amp;[1]TEAMS!$D$1:$D$844&amp;[1]TEAMS!$F$1:$F$844,[1]TEAMS!X$1:X$844,"",0)</f>
        <v>OTHER</v>
      </c>
      <c r="X351" s="7" cm="1">
        <f t="array" ref="X351">_xlfn.XLOOKUP($C351&amp;$D351&amp;$F351,[1]TEAMS!$C$1:$C$844&amp;[1]TEAMS!$D$1:$D$844&amp;[1]TEAMS!$F$1:$F$844,[1]TEAMS!AF$1:AF$844,"",0)</f>
        <v>3000000</v>
      </c>
      <c r="Y351" s="8" cm="1">
        <f t="array" ref="Y351">_xlfn.XLOOKUP($C351&amp;$D351&amp;$F351,[1]TEAMS!$C$1:$C$844&amp;[1]TEAMS!$D$1:$D$844&amp;[1]TEAMS!$F$1:$F$844,[1]TEAMS!AG$1:AG$844,"",0)</f>
        <v>5.5287292398290319E-2</v>
      </c>
      <c r="Z351" s="7" cm="1">
        <f t="array" ref="Z351">_xlfn.XLOOKUP($C351&amp;$D351&amp;$F351,[1]TEAMS!$C$1:$C$844&amp;[1]TEAMS!$D$1:$D$844&amp;[1]TEAMS!$F$1:$F$844,[1]TEAMS!AJ$1:AJ$844,"",0)</f>
        <v>1974</v>
      </c>
      <c r="AA351" s="7" cm="1">
        <f t="array" ref="AA351">_xlfn.XLOOKUP($C351&amp;$D351&amp;$F351,[1]TEAMS!$C$1:$C$844&amp;[1]TEAMS!$D$1:$D$844&amp;[1]TEAMS!$F$1:$F$844,[1]TEAMS!AR$1:AR$844,"",0)</f>
        <v>14.5</v>
      </c>
      <c r="AB351" s="8">
        <f t="shared" si="36"/>
        <v>1.447067745197169</v>
      </c>
      <c r="AC351" s="7" cm="1">
        <f t="array" ref="AC351">_xlfn.XLOOKUP($C351&amp;$D351&amp;$F351,[1]TEAMS!$C$1:$C$844&amp;[1]TEAMS!$D$1:$D$844&amp;[1]TEAMS!$F$1:$F$844,[1]TEAMS!AL$1:AL$844,0,0)</f>
        <v>3.7</v>
      </c>
      <c r="AD351" s="7" cm="1">
        <f t="array" ref="AD351">_xlfn.XLOOKUP($C351&amp;$D351&amp;$F351,[1]TEAMS!$C$1:$C$844&amp;[1]TEAMS!$D$1:$D$844&amp;[1]TEAMS!$F$1:$F$844,[1]TEAMS!AM$1:AM$844,0,0)</f>
        <v>1.8</v>
      </c>
      <c r="AE351" s="7" cm="1">
        <f t="array" ref="AE351">_xlfn.XLOOKUP($C351&amp;$D351&amp;$F351,[1]TEAMS!$C$1:$C$844&amp;[1]TEAMS!$D$1:$D$844&amp;[1]TEAMS!$F$1:$F$844,[1]TEAMS!AN$1:AN$844,0,0)</f>
        <v>5.5</v>
      </c>
      <c r="AF351" s="7"/>
      <c r="AG351" s="8">
        <f t="shared" si="39"/>
        <v>0.54545454545454541</v>
      </c>
      <c r="AH351" s="8" cm="1">
        <f t="array" ref="AH351">IF(OR($AE351="",$Z351=""),0,SUMPRODUCT(--($C$2:$C$528=$C351),--($D$2:$D$528=$D351),$Z$2:$Z$528,$AE$2:$AE$528)/SUMIFS($Z$2:$Z$528,$C$2:$C$528,$C351,$D$2:$D$528,$D351))</f>
        <v>6.5561981799797771</v>
      </c>
      <c r="AI351" s="7" cm="1">
        <f t="array" ref="AI351">_xlfn.XLOOKUP($C351&amp;$D351&amp;$F351,[1]TEAMS!$C$1:$C$844&amp;[1]TEAMS!$D$1:$D$844&amp;[1]TEAMS!$F$1:$F$844,[1]TEAMS!AO$1:AO$844,"",0)</f>
        <v>1.4</v>
      </c>
      <c r="AJ351" s="8">
        <f t="shared" si="40"/>
        <v>2.1428571428571428</v>
      </c>
      <c r="AK351" s="8" cm="1">
        <f t="array" ref="AK351">IF(OR($AI351="",$Z351=""),0,SUMPRODUCT(--($C$2:$C$528=$C351),--($D$2:$D$528=$D351),$Z$2:$Z$528,$AI$2:$AI$528)/SUMIFS($Z$2:$Z$528,$C$2:$C$528,$C351,$D$2:$D$528,$D351))</f>
        <v>1.9110616784630938</v>
      </c>
      <c r="AL351" s="7" t="str" cm="1">
        <f t="array" ref="AL351">_xlfn.XLOOKUP($C351&amp;$D351&amp;$F351,[1]TEAMS!$C$1:$C$844&amp;[1]TEAMS!$D$1:$D$844&amp;[1]TEAMS!$F$1:$F$844,[1]TEAMS!AP$1:AP$844,"",0)</f>
        <v/>
      </c>
      <c r="AM351" s="8" t="str">
        <f t="shared" si="41"/>
        <v/>
      </c>
      <c r="AN351" s="8" cm="1">
        <f t="array" ref="AN351">IF(OR($AL351="",$Z351=""),0,SUMPRODUCT(--($C$2:$C$528=$C351),--($D$2:$D$528=$D351),$Z$2:$Z$528,$AL$2:$AL$528)/SUMIFS($Z$2:$Z$528,$C$2:$C$528,$C351,$D$2:$D$528,$D351))</f>
        <v>0</v>
      </c>
      <c r="AO351" s="7" cm="1">
        <f t="array" ref="AO351">_xlfn.XLOOKUP($C351&amp;$D351&amp;$F351,[1]TEAMS!$C$1:$C$844&amp;[1]TEAMS!$D$1:$D$844&amp;[1]TEAMS!$F$1:$F$844,[1]TEAMS!AQ$1:AQ$844,0,0)</f>
        <v>17.600000000000001</v>
      </c>
      <c r="AP351" s="7" cm="1">
        <f t="array" ref="AP351">_xlfn.XLOOKUP($C351&amp;$D351&amp;$F351,[1]TEAMS!$C$1:$C$844&amp;[1]TEAMS!$D$1:$D$844&amp;[1]TEAMS!$F$1:$F$844,[1]TEAMS!AS$1:AS$844,0,0)</f>
        <v>55.000000000000007</v>
      </c>
      <c r="AQ351" s="10" cm="1">
        <f t="array" ref="AQ351">_xlfn.XLOOKUP($C351&amp;$D351&amp;$F351,[1]TEAMS!$C$1:$C$844&amp;[1]TEAMS!$D$1:$D$844&amp;[1]TEAMS!$F$1:$F$844,[1]TEAMS!AT$1:AT$844,0,0)</f>
        <v>13.9</v>
      </c>
      <c r="AR351" s="10" cm="1">
        <f t="array" ref="AR351">_xlfn.XLOOKUP($C351&amp;$D351&amp;$F351,[1]TEAMS!$C$1:$C$844&amp;[1]TEAMS!$D$1:$D$844&amp;[1]TEAMS!$F$1:$F$844,[1]TEAMS!AU$1:AU$844,0,0)</f>
        <v>1.7</v>
      </c>
      <c r="AS351" s="10" cm="1">
        <f t="array" ref="AS351">_xlfn.XLOOKUP($C351&amp;$D351&amp;$F351,[1]TEAMS!$C$1:$C$844&amp;[1]TEAMS!$D$1:$D$844&amp;[1]TEAMS!$F$1:$F$844,[1]TEAMS!AV$1:AV$844,0,0)</f>
        <v>0.3</v>
      </c>
      <c r="AT351" s="10" cm="1">
        <f t="array" ref="AT351">_xlfn.XLOOKUP($C351&amp;$D351&amp;$F351,[1]TEAMS!$C$1:$C$844&amp;[1]TEAMS!$D$1:$D$844&amp;[1]TEAMS!$F$1:$F$844,[1]TEAMS!AW$1:AW$844,0,0)</f>
        <v>8</v>
      </c>
      <c r="AU351" s="10" cm="1">
        <f t="array" ref="AU351">_xlfn.XLOOKUP($C351&amp;$D351&amp;$F351,[1]TEAMS!$C$1:$C$844&amp;[1]TEAMS!$D$1:$D$844&amp;[1]TEAMS!$F$1:$F$844,[1]TEAMS!AX$1:AX$844,0,0)</f>
        <v>1.7375</v>
      </c>
      <c r="AV351" s="10" cm="1">
        <f t="array" ref="AV351">_xlfn.XLOOKUP($C351&amp;$D351&amp;$F351,[1]TEAMS!$C$1:$C$844&amp;[1]TEAMS!$D$1:$D$844&amp;[1]TEAMS!$F$1:$F$844,[1]TEAMS!AY$1:AY$844,0,0)</f>
        <v>2</v>
      </c>
      <c r="AW351" s="7"/>
      <c r="AX351" s="7"/>
      <c r="BB351" s="1" t="s">
        <v>339</v>
      </c>
      <c r="BC351" s="1">
        <v>2002</v>
      </c>
      <c r="BD351" s="1" t="s">
        <v>92</v>
      </c>
      <c r="BE351" s="7" t="s">
        <v>245</v>
      </c>
      <c r="BH351">
        <v>3000000</v>
      </c>
    </row>
    <row r="352" spans="1:60" x14ac:dyDescent="0.2">
      <c r="A352" s="1" t="str">
        <f t="shared" si="35"/>
        <v>2002-LAL-Samaki Walker</v>
      </c>
      <c r="B352" s="1" t="s">
        <v>339</v>
      </c>
      <c r="C352" s="1">
        <v>2002</v>
      </c>
      <c r="D352" s="1" t="s">
        <v>92</v>
      </c>
      <c r="E352" s="1" t="str">
        <f t="shared" si="37"/>
        <v>2002-LAL</v>
      </c>
      <c r="F352" s="7" t="s">
        <v>341</v>
      </c>
      <c r="G352" s="7" cm="1">
        <f t="array" ref="G352">_xlfn.XLOOKUP($C352&amp;$D352&amp;$F352,[1]TEAMS!$C$1:$C$844&amp;[1]TEAMS!$D$1:$D$844&amp;[1]TEAMS!$F$1:$F$844,[1]TEAMS!G$1:G$844,"",0)</f>
        <v>52</v>
      </c>
      <c r="H352" s="7" t="str" cm="1">
        <f t="array" ref="H352">_xlfn.XLOOKUP($C352&amp;$D352&amp;$F352,[1]TEAMS!$C$1:$C$844&amp;[1]TEAMS!$D$1:$D$844&amp;[1]TEAMS!$F$1:$F$844,[1]TEAMS!H$1:H$844,"",0)</f>
        <v>PF</v>
      </c>
      <c r="I352" s="8" cm="1">
        <f t="array" ref="I352">_xlfn.XLOOKUP($C352&amp;$D352&amp;$F352,[1]TEAMS!$C$1:$C$844&amp;[1]TEAMS!$D$1:$D$844&amp;[1]TEAMS!$F$1:$F$844,[1]TEAMS!BG$1:BG$844,"",0)</f>
        <v>4.4000000000000004</v>
      </c>
      <c r="J352" s="9">
        <f t="shared" si="38"/>
        <v>4</v>
      </c>
      <c r="K352" s="7" cm="1">
        <f t="array" ref="K352">_xlfn.XLOOKUP($C352&amp;$D352&amp;$F352,[1]TEAMS!$C$1:$C$844&amp;[1]TEAMS!$D$1:$D$844&amp;[1]TEAMS!$F$1:$F$844,[1]TEAMS!J$1:J$844,"",0)</f>
        <v>81</v>
      </c>
      <c r="L352" s="7" cm="1">
        <f t="array" ref="L352">_xlfn.XLOOKUP($C352&amp;$D352&amp;$F352,[1]TEAMS!$C$1:$C$844&amp;[1]TEAMS!$D$1:$D$844&amp;[1]TEAMS!$F$1:$F$844,[1]TEAMS!L$1:L$844,"",0)</f>
        <v>240</v>
      </c>
      <c r="M352" s="10" cm="1">
        <f t="array" ref="M352">_xlfn.XLOOKUP($C352&amp;$D352&amp;$F352,[1]TEAMS!$C$1:$C$844&amp;[1]TEAMS!$D$1:$D$844&amp;[1]TEAMS!$F$1:$F$844,[1]TEAMS!N$1:N$844,"",0)</f>
        <v>25.713632918492802</v>
      </c>
      <c r="N352" s="7" cm="1">
        <f t="array" ref="N352">_xlfn.XLOOKUP($C352&amp;$D352&amp;$F352,[1]TEAMS!$C$1:$C$844&amp;[1]TEAMS!$D$1:$D$844&amp;[1]TEAMS!$F$1:$F$844,[1]TEAMS!O$1:O$844,"",0)</f>
        <v>85</v>
      </c>
      <c r="O352" s="11" cm="1">
        <f t="array" ref="O352">_xlfn.XLOOKUP($C352&amp;$D352&amp;$F352,[1]TEAMS!$C$1:$C$844&amp;[1]TEAMS!$D$1:$D$844&amp;[1]TEAMS!$F$1:$F$844,[1]TEAMS!P$1:P$844,"",0)</f>
        <v>1.0493827160493827</v>
      </c>
      <c r="P352" s="10" cm="1">
        <f t="array" ref="P352">_xlfn.XLOOKUP($C352&amp;$D352&amp;$F352,[1]TEAMS!$C$1:$C$844&amp;[1]TEAMS!$D$1:$D$844&amp;[1]TEAMS!$F$1:$F$844,[1]TEAMS!R$1:R$844,"",0)</f>
        <v>26.297222222222221</v>
      </c>
      <c r="Q352" s="7" t="str" cm="1">
        <f t="array" ref="Q352">_xlfn.XLOOKUP($C352&amp;$D352&amp;$F352,[1]TEAMS!$C$1:$C$844&amp;[1]TEAMS!$D$1:$D$844&amp;[1]TEAMS!$F$1:$F$844,[1]TEAMS!S$1:S$844,"",0)</f>
        <v>us</v>
      </c>
      <c r="R352" s="7" t="str" cm="1">
        <f t="array" ref="R352">_xlfn.XLOOKUP($C352&amp;$D352&amp;$F352,[1]TEAMS!$C$1:$C$844&amp;[1]TEAMS!$D$1:$D$844&amp;[1]TEAMS!$F$1:$F$844,[1]TEAMS!T$1:T$844,"",0)</f>
        <v>United States</v>
      </c>
      <c r="S352" s="7" t="str" cm="1">
        <f t="array" ref="S352">_xlfn.XLOOKUP($C352&amp;$D352&amp;$F352,[1]TEAMS!$C$1:$C$844&amp;[1]TEAMS!$D$1:$D$844&amp;[1]TEAMS!$F$1:$F$844,[1]TEAMS!U$1:U$844,"",0)</f>
        <v>North America</v>
      </c>
      <c r="T352" s="7" t="str" cm="1">
        <f t="array" ref="T352">_xlfn.XLOOKUP($C352&amp;$D352&amp;$F352,[1]TEAMS!$C$1:$C$844&amp;[1]TEAMS!$D$1:$D$844&amp;[1]TEAMS!$F$1:$F$844,[1]TEAMS!V$1:V$844,"",0)</f>
        <v>Americas</v>
      </c>
      <c r="U352" s="7" cm="1">
        <f t="array" ref="U352">_xlfn.XLOOKUP($C352&amp;$D352&amp;$F352,[1]TEAMS!$C$1:$C$844&amp;[1]TEAMS!$D$1:$D$844&amp;[1]TEAMS!$F$1:$F$844,[1]TEAMS!W$1:W$844,"",0)</f>
        <v>5</v>
      </c>
      <c r="V352" s="7" t="str" cm="1">
        <f t="array" ref="V352">_xlfn.XLOOKUP($C352&amp;$D352&amp;$F352,[1]TEAMS!$C$1:$C$844&amp;[1]TEAMS!$D$1:$D$844&amp;[1]TEAMS!$F$1:$F$844,[1]TEAMS!Z$1:Z$844,"",0)</f>
        <v>Louisville</v>
      </c>
      <c r="W352" s="7" t="str" cm="1">
        <f t="array" ref="W352">_xlfn.XLOOKUP($C352&amp;$D352&amp;$F352,[1]TEAMS!$C$1:$C$844&amp;[1]TEAMS!$D$1:$D$844&amp;[1]TEAMS!$F$1:$F$844,[1]TEAMS!X$1:X$844,"",0)</f>
        <v>ACC</v>
      </c>
      <c r="X352" s="7" cm="1">
        <f t="array" ref="X352">_xlfn.XLOOKUP($C352&amp;$D352&amp;$F352,[1]TEAMS!$C$1:$C$844&amp;[1]TEAMS!$D$1:$D$844&amp;[1]TEAMS!$F$1:$F$844,[1]TEAMS!AF$1:AF$844,"",0)</f>
        <v>1400000</v>
      </c>
      <c r="Y352" s="8" cm="1">
        <f t="array" ref="Y352">_xlfn.XLOOKUP($C352&amp;$D352&amp;$F352,[1]TEAMS!$C$1:$C$844&amp;[1]TEAMS!$D$1:$D$844&amp;[1]TEAMS!$F$1:$F$844,[1]TEAMS!AG$1:AG$844,"",0)</f>
        <v>2.5800736452535483E-2</v>
      </c>
      <c r="Z352" s="7" cm="1">
        <f t="array" ref="Z352">_xlfn.XLOOKUP($C352&amp;$D352&amp;$F352,[1]TEAMS!$C$1:$C$844&amp;[1]TEAMS!$D$1:$D$844&amp;[1]TEAMS!$F$1:$F$844,[1]TEAMS!AJ$1:AJ$844,"",0)</f>
        <v>1655</v>
      </c>
      <c r="AA352" s="7" t="str" cm="1">
        <f t="array" ref="AA352">_xlfn.XLOOKUP($C352&amp;$D352&amp;$F352,[1]TEAMS!$C$1:$C$844&amp;[1]TEAMS!$D$1:$D$844&amp;[1]TEAMS!$F$1:$F$844,[1]TEAMS!AR$1:AR$844,"",0)</f>
        <v/>
      </c>
      <c r="AB352" s="8">
        <f t="shared" si="36"/>
        <v>0</v>
      </c>
      <c r="AC352" s="7" cm="1">
        <f t="array" ref="AC352">_xlfn.XLOOKUP($C352&amp;$D352&amp;$F352,[1]TEAMS!$C$1:$C$844&amp;[1]TEAMS!$D$1:$D$844&amp;[1]TEAMS!$F$1:$F$844,[1]TEAMS!AL$1:AL$844,0,0)</f>
        <v>2.4</v>
      </c>
      <c r="AD352" s="7" cm="1">
        <f t="array" ref="AD352">_xlfn.XLOOKUP($C352&amp;$D352&amp;$F352,[1]TEAMS!$C$1:$C$844&amp;[1]TEAMS!$D$1:$D$844&amp;[1]TEAMS!$F$1:$F$844,[1]TEAMS!AM$1:AM$844,0,0)</f>
        <v>2.8</v>
      </c>
      <c r="AE352" s="7" cm="1">
        <f t="array" ref="AE352">_xlfn.XLOOKUP($C352&amp;$D352&amp;$F352,[1]TEAMS!$C$1:$C$844&amp;[1]TEAMS!$D$1:$D$844&amp;[1]TEAMS!$F$1:$F$844,[1]TEAMS!AN$1:AN$844,0,0)</f>
        <v>5.3</v>
      </c>
      <c r="AF352" s="7"/>
      <c r="AG352" s="8">
        <f t="shared" si="39"/>
        <v>0.26415094339622641</v>
      </c>
      <c r="AH352" s="8" cm="1">
        <f t="array" ref="AH352">IF(OR($AE352="",$Z352=""),0,SUMPRODUCT(--($C$2:$C$528=$C352),--($D$2:$D$528=$D352),$Z$2:$Z$528,$AE$2:$AE$528)/SUMIFS($Z$2:$Z$528,$C$2:$C$528,$C352,$D$2:$D$528,$D352))</f>
        <v>6.5561981799797771</v>
      </c>
      <c r="AI352" s="7" cm="1">
        <f t="array" ref="AI352">_xlfn.XLOOKUP($C352&amp;$D352&amp;$F352,[1]TEAMS!$C$1:$C$844&amp;[1]TEAMS!$D$1:$D$844&amp;[1]TEAMS!$F$1:$F$844,[1]TEAMS!AO$1:AO$844,"",0)</f>
        <v>-1.8</v>
      </c>
      <c r="AJ352" s="8">
        <f t="shared" si="40"/>
        <v>-0.77777777777777768</v>
      </c>
      <c r="AK352" s="8" cm="1">
        <f t="array" ref="AK352">IF(OR($AI352="",$Z352=""),0,SUMPRODUCT(--($C$2:$C$528=$C352),--($D$2:$D$528=$D352),$Z$2:$Z$528,$AI$2:$AI$528)/SUMIFS($Z$2:$Z$528,$C$2:$C$528,$C352,$D$2:$D$528,$D352))</f>
        <v>1.9110616784630938</v>
      </c>
      <c r="AL352" s="7" t="str" cm="1">
        <f t="array" ref="AL352">_xlfn.XLOOKUP($C352&amp;$D352&amp;$F352,[1]TEAMS!$C$1:$C$844&amp;[1]TEAMS!$D$1:$D$844&amp;[1]TEAMS!$F$1:$F$844,[1]TEAMS!AP$1:AP$844,"",0)</f>
        <v/>
      </c>
      <c r="AM352" s="8" t="str">
        <f t="shared" si="41"/>
        <v/>
      </c>
      <c r="AN352" s="8" cm="1">
        <f t="array" ref="AN352">IF(OR($AL352="",$Z352=""),0,SUMPRODUCT(--($C$2:$C$528=$C352),--($D$2:$D$528=$D352),$Z$2:$Z$528,$AL$2:$AL$528)/SUMIFS($Z$2:$Z$528,$C$2:$C$528,$C352,$D$2:$D$528,$D352))</f>
        <v>0</v>
      </c>
      <c r="AO352" s="7" cm="1">
        <f t="array" ref="AO352">_xlfn.XLOOKUP($C352&amp;$D352&amp;$F352,[1]TEAMS!$C$1:$C$844&amp;[1]TEAMS!$D$1:$D$844&amp;[1]TEAMS!$F$1:$F$844,[1]TEAMS!AQ$1:AQ$844,0,0)</f>
        <v>12.9</v>
      </c>
      <c r="AP352" s="7" cm="1">
        <f t="array" ref="AP352">_xlfn.XLOOKUP($C352&amp;$D352&amp;$F352,[1]TEAMS!$C$1:$C$844&amp;[1]TEAMS!$D$1:$D$844&amp;[1]TEAMS!$F$1:$F$844,[1]TEAMS!AS$1:AS$844,0,0)</f>
        <v>54.500000000000007</v>
      </c>
      <c r="AQ352" s="10" cm="1">
        <f t="array" ref="AQ352">_xlfn.XLOOKUP($C352&amp;$D352&amp;$F352,[1]TEAMS!$C$1:$C$844&amp;[1]TEAMS!$D$1:$D$844&amp;[1]TEAMS!$F$1:$F$844,[1]TEAMS!AT$1:AT$844,0,0)</f>
        <v>5.7</v>
      </c>
      <c r="AR352" s="10" cm="1">
        <f t="array" ref="AR352">_xlfn.XLOOKUP($C352&amp;$D352&amp;$F352,[1]TEAMS!$C$1:$C$844&amp;[1]TEAMS!$D$1:$D$844&amp;[1]TEAMS!$F$1:$F$844,[1]TEAMS!AU$1:AU$844,0,0)</f>
        <v>0.9</v>
      </c>
      <c r="AS352" s="10" cm="1">
        <f t="array" ref="AS352">_xlfn.XLOOKUP($C352&amp;$D352&amp;$F352,[1]TEAMS!$C$1:$C$844&amp;[1]TEAMS!$D$1:$D$844&amp;[1]TEAMS!$F$1:$F$844,[1]TEAMS!AV$1:AV$844,0,0)</f>
        <v>3.8</v>
      </c>
      <c r="AT352" s="10" cm="1">
        <f t="array" ref="AT352">_xlfn.XLOOKUP($C352&amp;$D352&amp;$F352,[1]TEAMS!$C$1:$C$844&amp;[1]TEAMS!$D$1:$D$844&amp;[1]TEAMS!$F$1:$F$844,[1]TEAMS!AW$1:AW$844,0,0)</f>
        <v>11.2</v>
      </c>
      <c r="AU352" s="10" cm="1">
        <f t="array" ref="AU352">_xlfn.XLOOKUP($C352&amp;$D352&amp;$F352,[1]TEAMS!$C$1:$C$844&amp;[1]TEAMS!$D$1:$D$844&amp;[1]TEAMS!$F$1:$F$844,[1]TEAMS!AX$1:AX$844,0,0)</f>
        <v>0.50892857142857151</v>
      </c>
      <c r="AV352" s="10" cm="1">
        <f t="array" ref="AV352">_xlfn.XLOOKUP($C352&amp;$D352&amp;$F352,[1]TEAMS!$C$1:$C$844&amp;[1]TEAMS!$D$1:$D$844&amp;[1]TEAMS!$F$1:$F$844,[1]TEAMS!AY$1:AY$844,0,0)</f>
        <v>4.7</v>
      </c>
      <c r="AW352" s="7"/>
      <c r="AX352" s="7"/>
      <c r="BB352" s="1" t="s">
        <v>339</v>
      </c>
      <c r="BC352" s="1">
        <v>2002</v>
      </c>
      <c r="BD352" s="1" t="s">
        <v>92</v>
      </c>
      <c r="BE352" s="7" t="s">
        <v>341</v>
      </c>
      <c r="BH352">
        <v>1400000</v>
      </c>
    </row>
    <row r="353" spans="1:60" x14ac:dyDescent="0.2">
      <c r="A353" s="1" t="str">
        <f t="shared" si="35"/>
        <v>2002-LAL-Mitch Richmond</v>
      </c>
      <c r="B353" s="1" t="s">
        <v>339</v>
      </c>
      <c r="C353" s="1">
        <v>2002</v>
      </c>
      <c r="D353" s="1" t="s">
        <v>92</v>
      </c>
      <c r="E353" s="1" t="str">
        <f t="shared" si="37"/>
        <v>2002-LAL</v>
      </c>
      <c r="F353" s="7" t="s">
        <v>342</v>
      </c>
      <c r="G353" s="7" cm="1">
        <f t="array" ref="G353">_xlfn.XLOOKUP($C353&amp;$D353&amp;$F353,[1]TEAMS!$C$1:$C$844&amp;[1]TEAMS!$D$1:$D$844&amp;[1]TEAMS!$F$1:$F$844,[1]TEAMS!G$1:G$844,"",0)</f>
        <v>23</v>
      </c>
      <c r="H353" s="7" t="str" cm="1">
        <f t="array" ref="H353">_xlfn.XLOOKUP($C353&amp;$D353&amp;$F353,[1]TEAMS!$C$1:$C$844&amp;[1]TEAMS!$D$1:$D$844&amp;[1]TEAMS!$F$1:$F$844,[1]TEAMS!H$1:H$844,"",0)</f>
        <v>SG</v>
      </c>
      <c r="I353" s="8" cm="1">
        <f t="array" ref="I353">_xlfn.XLOOKUP($C353&amp;$D353&amp;$F353,[1]TEAMS!$C$1:$C$844&amp;[1]TEAMS!$D$1:$D$844&amp;[1]TEAMS!$F$1:$F$844,[1]TEAMS!BG$1:BG$844,"",0)</f>
        <v>1.9</v>
      </c>
      <c r="J353" s="9">
        <f t="shared" si="38"/>
        <v>2</v>
      </c>
      <c r="K353" s="7" cm="1">
        <f t="array" ref="K353">_xlfn.XLOOKUP($C353&amp;$D353&amp;$F353,[1]TEAMS!$C$1:$C$844&amp;[1]TEAMS!$D$1:$D$844&amp;[1]TEAMS!$F$1:$F$844,[1]TEAMS!J$1:J$844,"",0)</f>
        <v>77</v>
      </c>
      <c r="L353" s="7" cm="1">
        <f t="array" ref="L353">_xlfn.XLOOKUP($C353&amp;$D353&amp;$F353,[1]TEAMS!$C$1:$C$844&amp;[1]TEAMS!$D$1:$D$844&amp;[1]TEAMS!$F$1:$F$844,[1]TEAMS!L$1:L$844,"",0)</f>
        <v>215</v>
      </c>
      <c r="M353" s="10" cm="1">
        <f t="array" ref="M353">_xlfn.XLOOKUP($C353&amp;$D353&amp;$F353,[1]TEAMS!$C$1:$C$844&amp;[1]TEAMS!$D$1:$D$844&amp;[1]TEAMS!$F$1:$F$844,[1]TEAMS!N$1:N$844,"",0)</f>
        <v>25.490552298954096</v>
      </c>
      <c r="N353" s="7" cm="1">
        <f t="array" ref="N353">_xlfn.XLOOKUP($C353&amp;$D353&amp;$F353,[1]TEAMS!$C$1:$C$844&amp;[1]TEAMS!$D$1:$D$844&amp;[1]TEAMS!$F$1:$F$844,[1]TEAMS!O$1:O$844,"",0)</f>
        <v>80</v>
      </c>
      <c r="O353" s="11" cm="1">
        <f t="array" ref="O353">_xlfn.XLOOKUP($C353&amp;$D353&amp;$F353,[1]TEAMS!$C$1:$C$844&amp;[1]TEAMS!$D$1:$D$844&amp;[1]TEAMS!$F$1:$F$844,[1]TEAMS!P$1:P$844,"",0)</f>
        <v>1.0389610389610389</v>
      </c>
      <c r="P353" s="10" cm="1">
        <f t="array" ref="P353">_xlfn.XLOOKUP($C353&amp;$D353&amp;$F353,[1]TEAMS!$C$1:$C$844&amp;[1]TEAMS!$D$1:$D$844&amp;[1]TEAMS!$F$1:$F$844,[1]TEAMS!R$1:R$844,"",0)</f>
        <v>36.950000000000003</v>
      </c>
      <c r="Q353" s="7" t="str" cm="1">
        <f t="array" ref="Q353">_xlfn.XLOOKUP($C353&amp;$D353&amp;$F353,[1]TEAMS!$C$1:$C$844&amp;[1]TEAMS!$D$1:$D$844&amp;[1]TEAMS!$F$1:$F$844,[1]TEAMS!S$1:S$844,"",0)</f>
        <v>us</v>
      </c>
      <c r="R353" s="7" t="str" cm="1">
        <f t="array" ref="R353">_xlfn.XLOOKUP($C353&amp;$D353&amp;$F353,[1]TEAMS!$C$1:$C$844&amp;[1]TEAMS!$D$1:$D$844&amp;[1]TEAMS!$F$1:$F$844,[1]TEAMS!T$1:T$844,"",0)</f>
        <v>United States</v>
      </c>
      <c r="S353" s="7" t="str" cm="1">
        <f t="array" ref="S353">_xlfn.XLOOKUP($C353&amp;$D353&amp;$F353,[1]TEAMS!$C$1:$C$844&amp;[1]TEAMS!$D$1:$D$844&amp;[1]TEAMS!$F$1:$F$844,[1]TEAMS!U$1:U$844,"",0)</f>
        <v>North America</v>
      </c>
      <c r="T353" s="7" t="str" cm="1">
        <f t="array" ref="T353">_xlfn.XLOOKUP($C353&amp;$D353&amp;$F353,[1]TEAMS!$C$1:$C$844&amp;[1]TEAMS!$D$1:$D$844&amp;[1]TEAMS!$F$1:$F$844,[1]TEAMS!V$1:V$844,"",0)</f>
        <v>Americas</v>
      </c>
      <c r="U353" s="7" cm="1">
        <f t="array" ref="U353">_xlfn.XLOOKUP($C353&amp;$D353&amp;$F353,[1]TEAMS!$C$1:$C$844&amp;[1]TEAMS!$D$1:$D$844&amp;[1]TEAMS!$F$1:$F$844,[1]TEAMS!W$1:W$844,"",0)</f>
        <v>13</v>
      </c>
      <c r="V353" s="7" t="str" cm="1">
        <f t="array" ref="V353">_xlfn.XLOOKUP($C353&amp;$D353&amp;$F353,[1]TEAMS!$C$1:$C$844&amp;[1]TEAMS!$D$1:$D$844&amp;[1]TEAMS!$F$1:$F$844,[1]TEAMS!Z$1:Z$844,"",0)</f>
        <v>Kansas State</v>
      </c>
      <c r="W353" s="7" t="str" cm="1">
        <f t="array" ref="W353">_xlfn.XLOOKUP($C353&amp;$D353&amp;$F353,[1]TEAMS!$C$1:$C$844&amp;[1]TEAMS!$D$1:$D$844&amp;[1]TEAMS!$F$1:$F$844,[1]TEAMS!X$1:X$844,"",0)</f>
        <v>BIG12</v>
      </c>
      <c r="X353" s="7" cm="1">
        <f t="array" ref="X353">_xlfn.XLOOKUP($C353&amp;$D353&amp;$F353,[1]TEAMS!$C$1:$C$844&amp;[1]TEAMS!$D$1:$D$844&amp;[1]TEAMS!$F$1:$F$844,[1]TEAMS!AF$1:AF$844,"",0)</f>
        <v>1000000</v>
      </c>
      <c r="Y353" s="8" cm="1">
        <f t="array" ref="Y353">_xlfn.XLOOKUP($C353&amp;$D353&amp;$F353,[1]TEAMS!$C$1:$C$844&amp;[1]TEAMS!$D$1:$D$844&amp;[1]TEAMS!$F$1:$F$844,[1]TEAMS!AG$1:AG$844,"",0)</f>
        <v>1.8429097466096774E-2</v>
      </c>
      <c r="Z353" s="7" cm="1">
        <f t="array" ref="Z353">_xlfn.XLOOKUP($C353&amp;$D353&amp;$F353,[1]TEAMS!$C$1:$C$844&amp;[1]TEAMS!$D$1:$D$844&amp;[1]TEAMS!$F$1:$F$844,[1]TEAMS!AJ$1:AJ$844,"",0)</f>
        <v>709</v>
      </c>
      <c r="AA353" s="7" cm="1">
        <f t="array" ref="AA353">_xlfn.XLOOKUP($C353&amp;$D353&amp;$F353,[1]TEAMS!$C$1:$C$844&amp;[1]TEAMS!$D$1:$D$844&amp;[1]TEAMS!$F$1:$F$844,[1]TEAMS!AR$1:AR$844,"",0)</f>
        <v>9.5</v>
      </c>
      <c r="AB353" s="8">
        <f t="shared" si="36"/>
        <v>0.34052072800808897</v>
      </c>
      <c r="AC353" s="7" cm="1">
        <f t="array" ref="AC353">_xlfn.XLOOKUP($C353&amp;$D353&amp;$F353,[1]TEAMS!$C$1:$C$844&amp;[1]TEAMS!$D$1:$D$844&amp;[1]TEAMS!$F$1:$F$844,[1]TEAMS!AL$1:AL$844,0,0)</f>
        <v>0.1</v>
      </c>
      <c r="AD353" s="7" cm="1">
        <f t="array" ref="AD353">_xlfn.XLOOKUP($C353&amp;$D353&amp;$F353,[1]TEAMS!$C$1:$C$844&amp;[1]TEAMS!$D$1:$D$844&amp;[1]TEAMS!$F$1:$F$844,[1]TEAMS!AM$1:AM$844,0,0)</f>
        <v>0.8</v>
      </c>
      <c r="AE353" s="7" cm="1">
        <f t="array" ref="AE353">_xlfn.XLOOKUP($C353&amp;$D353&amp;$F353,[1]TEAMS!$C$1:$C$844&amp;[1]TEAMS!$D$1:$D$844&amp;[1]TEAMS!$F$1:$F$844,[1]TEAMS!AN$1:AN$844,0,0)</f>
        <v>0.9</v>
      </c>
      <c r="AF353" s="7"/>
      <c r="AG353" s="8">
        <f t="shared" si="39"/>
        <v>1.1111111111111112</v>
      </c>
      <c r="AH353" s="8" cm="1">
        <f t="array" ref="AH353">IF(OR($AE353="",$Z353=""),0,SUMPRODUCT(--($C$2:$C$528=$C353),--($D$2:$D$528=$D353),$Z$2:$Z$528,$AE$2:$AE$528)/SUMIFS($Z$2:$Z$528,$C$2:$C$528,$C353,$D$2:$D$528,$D353))</f>
        <v>6.5561981799797771</v>
      </c>
      <c r="AI353" s="7" cm="1">
        <f t="array" ref="AI353">_xlfn.XLOOKUP($C353&amp;$D353&amp;$F353,[1]TEAMS!$C$1:$C$844&amp;[1]TEAMS!$D$1:$D$844&amp;[1]TEAMS!$F$1:$F$844,[1]TEAMS!AO$1:AO$844,"",0)</f>
        <v>-1.8</v>
      </c>
      <c r="AJ353" s="8">
        <f t="shared" si="40"/>
        <v>-0.55555555555555558</v>
      </c>
      <c r="AK353" s="8" cm="1">
        <f t="array" ref="AK353">IF(OR($AI353="",$Z353=""),0,SUMPRODUCT(--($C$2:$C$528=$C353),--($D$2:$D$528=$D353),$Z$2:$Z$528,$AI$2:$AI$528)/SUMIFS($Z$2:$Z$528,$C$2:$C$528,$C353,$D$2:$D$528,$D353))</f>
        <v>1.9110616784630938</v>
      </c>
      <c r="AL353" s="7" t="str" cm="1">
        <f t="array" ref="AL353">_xlfn.XLOOKUP($C353&amp;$D353&amp;$F353,[1]TEAMS!$C$1:$C$844&amp;[1]TEAMS!$D$1:$D$844&amp;[1]TEAMS!$F$1:$F$844,[1]TEAMS!AP$1:AP$844,"",0)</f>
        <v/>
      </c>
      <c r="AM353" s="8" t="str">
        <f t="shared" si="41"/>
        <v/>
      </c>
      <c r="AN353" s="8" cm="1">
        <f t="array" ref="AN353">IF(OR($AL353="",$Z353=""),0,SUMPRODUCT(--($C$2:$C$528=$C353),--($D$2:$D$528=$D353),$Z$2:$Z$528,$AL$2:$AL$528)/SUMIFS($Z$2:$Z$528,$C$2:$C$528,$C353,$D$2:$D$528,$D353))</f>
        <v>0</v>
      </c>
      <c r="AO353" s="7" cm="1">
        <f t="array" ref="AO353">_xlfn.XLOOKUP($C353&amp;$D353&amp;$F353,[1]TEAMS!$C$1:$C$844&amp;[1]TEAMS!$D$1:$D$844&amp;[1]TEAMS!$F$1:$F$844,[1]TEAMS!AQ$1:AQ$844,0,0)</f>
        <v>19.399999999999999</v>
      </c>
      <c r="AP353" s="7" cm="1">
        <f t="array" ref="AP353">_xlfn.XLOOKUP($C353&amp;$D353&amp;$F353,[1]TEAMS!$C$1:$C$844&amp;[1]TEAMS!$D$1:$D$844&amp;[1]TEAMS!$F$1:$F$844,[1]TEAMS!AS$1:AS$844,0,0)</f>
        <v>48.8</v>
      </c>
      <c r="AQ353" s="10" cm="1">
        <f t="array" ref="AQ353">_xlfn.XLOOKUP($C353&amp;$D353&amp;$F353,[1]TEAMS!$C$1:$C$844&amp;[1]TEAMS!$D$1:$D$844&amp;[1]TEAMS!$F$1:$F$844,[1]TEAMS!AT$1:AT$844,0,0)</f>
        <v>12.3</v>
      </c>
      <c r="AR353" s="10" cm="1">
        <f t="array" ref="AR353">_xlfn.XLOOKUP($C353&amp;$D353&amp;$F353,[1]TEAMS!$C$1:$C$844&amp;[1]TEAMS!$D$1:$D$844&amp;[1]TEAMS!$F$1:$F$844,[1]TEAMS!AU$1:AU$844,0,0)</f>
        <v>1.3</v>
      </c>
      <c r="AS353" s="10" cm="1">
        <f t="array" ref="AS353">_xlfn.XLOOKUP($C353&amp;$D353&amp;$F353,[1]TEAMS!$C$1:$C$844&amp;[1]TEAMS!$D$1:$D$844&amp;[1]TEAMS!$F$1:$F$844,[1]TEAMS!AV$1:AV$844,0,0)</f>
        <v>0.6</v>
      </c>
      <c r="AT353" s="10" cm="1">
        <f t="array" ref="AT353">_xlfn.XLOOKUP($C353&amp;$D353&amp;$F353,[1]TEAMS!$C$1:$C$844&amp;[1]TEAMS!$D$1:$D$844&amp;[1]TEAMS!$F$1:$F$844,[1]TEAMS!AW$1:AW$844,0,0)</f>
        <v>13.1</v>
      </c>
      <c r="AU353" s="10" cm="1">
        <f t="array" ref="AU353">_xlfn.XLOOKUP($C353&amp;$D353&amp;$F353,[1]TEAMS!$C$1:$C$844&amp;[1]TEAMS!$D$1:$D$844&amp;[1]TEAMS!$F$1:$F$844,[1]TEAMS!AX$1:AX$844,0,0)</f>
        <v>0.93893129770992378</v>
      </c>
      <c r="AV353" s="10" cm="1">
        <f t="array" ref="AV353">_xlfn.XLOOKUP($C353&amp;$D353&amp;$F353,[1]TEAMS!$C$1:$C$844&amp;[1]TEAMS!$D$1:$D$844&amp;[1]TEAMS!$F$1:$F$844,[1]TEAMS!AY$1:AY$844,0,0)</f>
        <v>1.9</v>
      </c>
      <c r="AW353" s="7"/>
      <c r="AX353" s="7"/>
      <c r="BB353" s="1" t="s">
        <v>339</v>
      </c>
      <c r="BC353" s="1">
        <v>2002</v>
      </c>
      <c r="BD353" s="1" t="s">
        <v>92</v>
      </c>
      <c r="BE353" s="7" t="s">
        <v>342</v>
      </c>
      <c r="BH353">
        <v>1000000</v>
      </c>
    </row>
    <row r="354" spans="1:60" x14ac:dyDescent="0.2">
      <c r="A354" s="1" t="str">
        <f t="shared" si="35"/>
        <v>2002-LAL-Brian Shaw</v>
      </c>
      <c r="B354" s="1" t="s">
        <v>339</v>
      </c>
      <c r="C354" s="1">
        <v>2002</v>
      </c>
      <c r="D354" s="1" t="s">
        <v>92</v>
      </c>
      <c r="E354" s="1" t="str">
        <f t="shared" si="37"/>
        <v>2002-LAL</v>
      </c>
      <c r="F354" s="7" t="s">
        <v>343</v>
      </c>
      <c r="G354" s="7" cm="1">
        <f t="array" ref="G354">_xlfn.XLOOKUP($C354&amp;$D354&amp;$F354,[1]TEAMS!$C$1:$C$844&amp;[1]TEAMS!$D$1:$D$844&amp;[1]TEAMS!$F$1:$F$844,[1]TEAMS!G$1:G$844,"",0)</f>
        <v>20</v>
      </c>
      <c r="H354" s="7" t="str" cm="1">
        <f t="array" ref="H354">_xlfn.XLOOKUP($C354&amp;$D354&amp;$F354,[1]TEAMS!$C$1:$C$844&amp;[1]TEAMS!$D$1:$D$844&amp;[1]TEAMS!$F$1:$F$844,[1]TEAMS!H$1:H$844,"",0)</f>
        <v>PG</v>
      </c>
      <c r="I354" s="8" cm="1">
        <f t="array" ref="I354">_xlfn.XLOOKUP($C354&amp;$D354&amp;$F354,[1]TEAMS!$C$1:$C$844&amp;[1]TEAMS!$D$1:$D$844&amp;[1]TEAMS!$F$1:$F$844,[1]TEAMS!BG$1:BG$844,"",0)</f>
        <v>1.6300000000000001</v>
      </c>
      <c r="J354" s="9">
        <f t="shared" si="38"/>
        <v>2</v>
      </c>
      <c r="K354" s="7" cm="1">
        <f t="array" ref="K354">_xlfn.XLOOKUP($C354&amp;$D354&amp;$F354,[1]TEAMS!$C$1:$C$844&amp;[1]TEAMS!$D$1:$D$844&amp;[1]TEAMS!$F$1:$F$844,[1]TEAMS!J$1:J$844,"",0)</f>
        <v>78</v>
      </c>
      <c r="L354" s="7" cm="1">
        <f t="array" ref="L354">_xlfn.XLOOKUP($C354&amp;$D354&amp;$F354,[1]TEAMS!$C$1:$C$844&amp;[1]TEAMS!$D$1:$D$844&amp;[1]TEAMS!$F$1:$F$844,[1]TEAMS!L$1:L$844,"",0)</f>
        <v>190</v>
      </c>
      <c r="M354" s="10" cm="1">
        <f t="array" ref="M354">_xlfn.XLOOKUP($C354&amp;$D354&amp;$F354,[1]TEAMS!$C$1:$C$844&amp;[1]TEAMS!$D$1:$D$844&amp;[1]TEAMS!$F$1:$F$844,[1]TEAMS!N$1:N$844,"",0)</f>
        <v>21.952633724978043</v>
      </c>
      <c r="N354" s="7" cm="1">
        <f t="array" ref="N354">_xlfn.XLOOKUP($C354&amp;$D354&amp;$F354,[1]TEAMS!$C$1:$C$844&amp;[1]TEAMS!$D$1:$D$844&amp;[1]TEAMS!$F$1:$F$844,[1]TEAMS!O$1:O$844,"",0)</f>
        <v>80</v>
      </c>
      <c r="O354" s="11" cm="1">
        <f t="array" ref="O354">_xlfn.XLOOKUP($C354&amp;$D354&amp;$F354,[1]TEAMS!$C$1:$C$844&amp;[1]TEAMS!$D$1:$D$844&amp;[1]TEAMS!$F$1:$F$844,[1]TEAMS!P$1:P$844,"",0)</f>
        <v>1.0256410256410255</v>
      </c>
      <c r="P354" s="10" cm="1">
        <f t="array" ref="P354">_xlfn.XLOOKUP($C354&amp;$D354&amp;$F354,[1]TEAMS!$C$1:$C$844&amp;[1]TEAMS!$D$1:$D$844&amp;[1]TEAMS!$F$1:$F$844,[1]TEAMS!R$1:R$844,"",0)</f>
        <v>36.222222222222221</v>
      </c>
      <c r="Q354" s="7" t="str" cm="1">
        <f t="array" ref="Q354">_xlfn.XLOOKUP($C354&amp;$D354&amp;$F354,[1]TEAMS!$C$1:$C$844&amp;[1]TEAMS!$D$1:$D$844&amp;[1]TEAMS!$F$1:$F$844,[1]TEAMS!S$1:S$844,"",0)</f>
        <v>us</v>
      </c>
      <c r="R354" s="7" t="str" cm="1">
        <f t="array" ref="R354">_xlfn.XLOOKUP($C354&amp;$D354&amp;$F354,[1]TEAMS!$C$1:$C$844&amp;[1]TEAMS!$D$1:$D$844&amp;[1]TEAMS!$F$1:$F$844,[1]TEAMS!T$1:T$844,"",0)</f>
        <v>United States</v>
      </c>
      <c r="S354" s="7" t="str" cm="1">
        <f t="array" ref="S354">_xlfn.XLOOKUP($C354&amp;$D354&amp;$F354,[1]TEAMS!$C$1:$C$844&amp;[1]TEAMS!$D$1:$D$844&amp;[1]TEAMS!$F$1:$F$844,[1]TEAMS!U$1:U$844,"",0)</f>
        <v>North America</v>
      </c>
      <c r="T354" s="7" t="str" cm="1">
        <f t="array" ref="T354">_xlfn.XLOOKUP($C354&amp;$D354&amp;$F354,[1]TEAMS!$C$1:$C$844&amp;[1]TEAMS!$D$1:$D$844&amp;[1]TEAMS!$F$1:$F$844,[1]TEAMS!V$1:V$844,"",0)</f>
        <v>Americas</v>
      </c>
      <c r="U354" s="7" cm="1">
        <f t="array" ref="U354">_xlfn.XLOOKUP($C354&amp;$D354&amp;$F354,[1]TEAMS!$C$1:$C$844&amp;[1]TEAMS!$D$1:$D$844&amp;[1]TEAMS!$F$1:$F$844,[1]TEAMS!W$1:W$844,"",0)</f>
        <v>12</v>
      </c>
      <c r="V354" s="7" t="str" cm="1">
        <f t="array" ref="V354">_xlfn.XLOOKUP($C354&amp;$D354&amp;$F354,[1]TEAMS!$C$1:$C$844&amp;[1]TEAMS!$D$1:$D$844&amp;[1]TEAMS!$F$1:$F$844,[1]TEAMS!Z$1:Z$844,"",0)</f>
        <v>UC Santa Barbara</v>
      </c>
      <c r="W354" s="7" t="str" cm="1">
        <f t="array" ref="W354">_xlfn.XLOOKUP($C354&amp;$D354&amp;$F354,[1]TEAMS!$C$1:$C$844&amp;[1]TEAMS!$D$1:$D$844&amp;[1]TEAMS!$F$1:$F$844,[1]TEAMS!X$1:X$844,"",0)</f>
        <v>OTHER</v>
      </c>
      <c r="X354" s="7" cm="1">
        <f t="array" ref="X354">_xlfn.XLOOKUP($C354&amp;$D354&amp;$F354,[1]TEAMS!$C$1:$C$844&amp;[1]TEAMS!$D$1:$D$844&amp;[1]TEAMS!$F$1:$F$844,[1]TEAMS!AF$1:AF$844,"",0)</f>
        <v>963415</v>
      </c>
      <c r="Y354" s="8" cm="1">
        <f t="array" ref="Y354">_xlfn.XLOOKUP($C354&amp;$D354&amp;$F354,[1]TEAMS!$C$1:$C$844&amp;[1]TEAMS!$D$1:$D$844&amp;[1]TEAMS!$F$1:$F$844,[1]TEAMS!AG$1:AG$844,"",0)</f>
        <v>1.7754868935299623E-2</v>
      </c>
      <c r="Z354" s="7" cm="1">
        <f t="array" ref="Z354">_xlfn.XLOOKUP($C354&amp;$D354&amp;$F354,[1]TEAMS!$C$1:$C$844&amp;[1]TEAMS!$D$1:$D$844&amp;[1]TEAMS!$F$1:$F$844,[1]TEAMS!AJ$1:AJ$844,"",0)</f>
        <v>631</v>
      </c>
      <c r="AA354" s="7" cm="1">
        <f t="array" ref="AA354">_xlfn.XLOOKUP($C354&amp;$D354&amp;$F354,[1]TEAMS!$C$1:$C$844&amp;[1]TEAMS!$D$1:$D$844&amp;[1]TEAMS!$F$1:$F$844,[1]TEAMS!AR$1:AR$844,"",0)</f>
        <v>15.6</v>
      </c>
      <c r="AB354" s="8">
        <f t="shared" si="36"/>
        <v>0.4976541961577351</v>
      </c>
      <c r="AC354" s="7" cm="1">
        <f t="array" ref="AC354">_xlfn.XLOOKUP($C354&amp;$D354&amp;$F354,[1]TEAMS!$C$1:$C$844&amp;[1]TEAMS!$D$1:$D$844&amp;[1]TEAMS!$F$1:$F$844,[1]TEAMS!AL$1:AL$844,0,0)</f>
        <v>0.3</v>
      </c>
      <c r="AD354" s="7" cm="1">
        <f t="array" ref="AD354">_xlfn.XLOOKUP($C354&amp;$D354&amp;$F354,[1]TEAMS!$C$1:$C$844&amp;[1]TEAMS!$D$1:$D$844&amp;[1]TEAMS!$F$1:$F$844,[1]TEAMS!AM$1:AM$844,0,0)</f>
        <v>0.9</v>
      </c>
      <c r="AE354" s="7" cm="1">
        <f t="array" ref="AE354">_xlfn.XLOOKUP($C354&amp;$D354&amp;$F354,[1]TEAMS!$C$1:$C$844&amp;[1]TEAMS!$D$1:$D$844&amp;[1]TEAMS!$F$1:$F$844,[1]TEAMS!AN$1:AN$844,0,0)</f>
        <v>1.2</v>
      </c>
      <c r="AF354" s="7"/>
      <c r="AG354" s="8">
        <f t="shared" si="39"/>
        <v>0.80284583333333337</v>
      </c>
      <c r="AH354" s="8" cm="1">
        <f t="array" ref="AH354">IF(OR($AE354="",$Z354=""),0,SUMPRODUCT(--($C$2:$C$528=$C354),--($D$2:$D$528=$D354),$Z$2:$Z$528,$AE$2:$AE$528)/SUMIFS($Z$2:$Z$528,$C$2:$C$528,$C354,$D$2:$D$528,$D354))</f>
        <v>6.5561981799797771</v>
      </c>
      <c r="AI354" s="7" cm="1">
        <f t="array" ref="AI354">_xlfn.XLOOKUP($C354&amp;$D354&amp;$F354,[1]TEAMS!$C$1:$C$844&amp;[1]TEAMS!$D$1:$D$844&amp;[1]TEAMS!$F$1:$F$844,[1]TEAMS!AO$1:AO$844,"",0)</f>
        <v>-1.1000000000000001</v>
      </c>
      <c r="AJ354" s="8">
        <f t="shared" si="40"/>
        <v>-0.8758318181818181</v>
      </c>
      <c r="AK354" s="8" cm="1">
        <f t="array" ref="AK354">IF(OR($AI354="",$Z354=""),0,SUMPRODUCT(--($C$2:$C$528=$C354),--($D$2:$D$528=$D354),$Z$2:$Z$528,$AI$2:$AI$528)/SUMIFS($Z$2:$Z$528,$C$2:$C$528,$C354,$D$2:$D$528,$D354))</f>
        <v>1.9110616784630938</v>
      </c>
      <c r="AL354" s="7" t="str" cm="1">
        <f t="array" ref="AL354">_xlfn.XLOOKUP($C354&amp;$D354&amp;$F354,[1]TEAMS!$C$1:$C$844&amp;[1]TEAMS!$D$1:$D$844&amp;[1]TEAMS!$F$1:$F$844,[1]TEAMS!AP$1:AP$844,"",0)</f>
        <v/>
      </c>
      <c r="AM354" s="8" t="str">
        <f t="shared" si="41"/>
        <v/>
      </c>
      <c r="AN354" s="8" cm="1">
        <f t="array" ref="AN354">IF(OR($AL354="",$Z354=""),0,SUMPRODUCT(--($C$2:$C$528=$C354),--($D$2:$D$528=$D354),$Z$2:$Z$528,$AL$2:$AL$528)/SUMIFS($Z$2:$Z$528,$C$2:$C$528,$C354,$D$2:$D$528,$D354))</f>
        <v>0</v>
      </c>
      <c r="AO354" s="7" cm="1">
        <f t="array" ref="AO354">_xlfn.XLOOKUP($C354&amp;$D354&amp;$F354,[1]TEAMS!$C$1:$C$844&amp;[1]TEAMS!$D$1:$D$844&amp;[1]TEAMS!$F$1:$F$844,[1]TEAMS!AQ$1:AQ$844,0,0)</f>
        <v>15.4</v>
      </c>
      <c r="AP354" s="7" cm="1">
        <f t="array" ref="AP354">_xlfn.XLOOKUP($C354&amp;$D354&amp;$F354,[1]TEAMS!$C$1:$C$844&amp;[1]TEAMS!$D$1:$D$844&amp;[1]TEAMS!$F$1:$F$844,[1]TEAMS!AS$1:AS$844,0,0)</f>
        <v>45.800000000000004</v>
      </c>
      <c r="AQ354" s="10" cm="1">
        <f t="array" ref="AQ354">_xlfn.XLOOKUP($C354&amp;$D354&amp;$F354,[1]TEAMS!$C$1:$C$844&amp;[1]TEAMS!$D$1:$D$844&amp;[1]TEAMS!$F$1:$F$844,[1]TEAMS!AT$1:AT$844,0,0)</f>
        <v>20.2</v>
      </c>
      <c r="AR354" s="10" cm="1">
        <f t="array" ref="AR354">_xlfn.XLOOKUP($C354&amp;$D354&amp;$F354,[1]TEAMS!$C$1:$C$844&amp;[1]TEAMS!$D$1:$D$844&amp;[1]TEAMS!$F$1:$F$844,[1]TEAMS!AU$1:AU$844,0,0)</f>
        <v>2.1</v>
      </c>
      <c r="AS354" s="10" cm="1">
        <f t="array" ref="AS354">_xlfn.XLOOKUP($C354&amp;$D354&amp;$F354,[1]TEAMS!$C$1:$C$844&amp;[1]TEAMS!$D$1:$D$844&amp;[1]TEAMS!$F$1:$F$844,[1]TEAMS!AV$1:AV$844,0,0)</f>
        <v>0.3</v>
      </c>
      <c r="AT354" s="10" cm="1">
        <f t="array" ref="AT354">_xlfn.XLOOKUP($C354&amp;$D354&amp;$F354,[1]TEAMS!$C$1:$C$844&amp;[1]TEAMS!$D$1:$D$844&amp;[1]TEAMS!$F$1:$F$844,[1]TEAMS!AW$1:AW$844,0,0)</f>
        <v>14.8</v>
      </c>
      <c r="AU354" s="10" cm="1">
        <f t="array" ref="AU354">_xlfn.XLOOKUP($C354&amp;$D354&amp;$F354,[1]TEAMS!$C$1:$C$844&amp;[1]TEAMS!$D$1:$D$844&amp;[1]TEAMS!$F$1:$F$844,[1]TEAMS!AX$1:AX$844,0,0)</f>
        <v>1.3648648648648647</v>
      </c>
      <c r="AV354" s="10" cm="1">
        <f t="array" ref="AV354">_xlfn.XLOOKUP($C354&amp;$D354&amp;$F354,[1]TEAMS!$C$1:$C$844&amp;[1]TEAMS!$D$1:$D$844&amp;[1]TEAMS!$F$1:$F$844,[1]TEAMS!AY$1:AY$844,0,0)</f>
        <v>2.4</v>
      </c>
      <c r="AW354" s="7"/>
      <c r="AX354" s="7"/>
      <c r="BB354" s="1" t="s">
        <v>339</v>
      </c>
      <c r="BC354" s="1">
        <v>2002</v>
      </c>
      <c r="BD354" s="1" t="s">
        <v>92</v>
      </c>
      <c r="BE354" s="7" t="s">
        <v>343</v>
      </c>
      <c r="BH354">
        <v>963415</v>
      </c>
    </row>
    <row r="355" spans="1:60" x14ac:dyDescent="0.2">
      <c r="A355" s="1" t="str">
        <f t="shared" si="35"/>
        <v>2002-LAL-Devean George</v>
      </c>
      <c r="B355" s="1" t="s">
        <v>339</v>
      </c>
      <c r="C355" s="1">
        <v>2002</v>
      </c>
      <c r="D355" s="1" t="s">
        <v>92</v>
      </c>
      <c r="E355" s="1" t="str">
        <f t="shared" si="37"/>
        <v>2002-LAL</v>
      </c>
      <c r="F355" s="7" t="s">
        <v>344</v>
      </c>
      <c r="G355" s="7" cm="1">
        <f t="array" ref="G355">_xlfn.XLOOKUP($C355&amp;$D355&amp;$F355,[1]TEAMS!$C$1:$C$844&amp;[1]TEAMS!$D$1:$D$844&amp;[1]TEAMS!$F$1:$F$844,[1]TEAMS!G$1:G$844,"",0)</f>
        <v>3</v>
      </c>
      <c r="H355" s="7" t="str" cm="1">
        <f t="array" ref="H355">_xlfn.XLOOKUP($C355&amp;$D355&amp;$F355,[1]TEAMS!$C$1:$C$844&amp;[1]TEAMS!$D$1:$D$844&amp;[1]TEAMS!$F$1:$F$844,[1]TEAMS!H$1:H$844,"",0)</f>
        <v>SF</v>
      </c>
      <c r="I355" s="8" cm="1">
        <f t="array" ref="I355">_xlfn.XLOOKUP($C355&amp;$D355&amp;$F355,[1]TEAMS!$C$1:$C$844&amp;[1]TEAMS!$D$1:$D$844&amp;[1]TEAMS!$F$1:$F$844,[1]TEAMS!BG$1:BG$844,"",0)</f>
        <v>3.12</v>
      </c>
      <c r="J355" s="9">
        <f t="shared" si="38"/>
        <v>3</v>
      </c>
      <c r="K355" s="7" cm="1">
        <f t="array" ref="K355">_xlfn.XLOOKUP($C355&amp;$D355&amp;$F355,[1]TEAMS!$C$1:$C$844&amp;[1]TEAMS!$D$1:$D$844&amp;[1]TEAMS!$F$1:$F$844,[1]TEAMS!J$1:J$844,"",0)</f>
        <v>80</v>
      </c>
      <c r="L355" s="7" cm="1">
        <f t="array" ref="L355">_xlfn.XLOOKUP($C355&amp;$D355&amp;$F355,[1]TEAMS!$C$1:$C$844&amp;[1]TEAMS!$D$1:$D$844&amp;[1]TEAMS!$F$1:$F$844,[1]TEAMS!L$1:L$844,"",0)</f>
        <v>220</v>
      </c>
      <c r="M355" s="10" cm="1">
        <f t="array" ref="M355">_xlfn.XLOOKUP($C355&amp;$D355&amp;$F355,[1]TEAMS!$C$1:$C$844&amp;[1]TEAMS!$D$1:$D$844&amp;[1]TEAMS!$F$1:$F$844,[1]TEAMS!N$1:N$844,"",0)</f>
        <v>24.163783871882082</v>
      </c>
      <c r="N355" s="7" cm="1">
        <f t="array" ref="N355">_xlfn.XLOOKUP($C355&amp;$D355&amp;$F355,[1]TEAMS!$C$1:$C$844&amp;[1]TEAMS!$D$1:$D$844&amp;[1]TEAMS!$F$1:$F$844,[1]TEAMS!O$1:O$844,"",0)</f>
        <v>83</v>
      </c>
      <c r="O355" s="11" cm="1">
        <f t="array" ref="O355">_xlfn.XLOOKUP($C355&amp;$D355&amp;$F355,[1]TEAMS!$C$1:$C$844&amp;[1]TEAMS!$D$1:$D$844&amp;[1]TEAMS!$F$1:$F$844,[1]TEAMS!P$1:P$844,"",0)</f>
        <v>1.0375000000000001</v>
      </c>
      <c r="P355" s="10" cm="1">
        <f t="array" ref="P355">_xlfn.XLOOKUP($C355&amp;$D355&amp;$F355,[1]TEAMS!$C$1:$C$844&amp;[1]TEAMS!$D$1:$D$844&amp;[1]TEAMS!$F$1:$F$844,[1]TEAMS!R$1:R$844,"",0)</f>
        <v>24.786111111111111</v>
      </c>
      <c r="Q355" s="7" t="str" cm="1">
        <f t="array" ref="Q355">_xlfn.XLOOKUP($C355&amp;$D355&amp;$F355,[1]TEAMS!$C$1:$C$844&amp;[1]TEAMS!$D$1:$D$844&amp;[1]TEAMS!$F$1:$F$844,[1]TEAMS!S$1:S$844,"",0)</f>
        <v>us</v>
      </c>
      <c r="R355" s="7" t="str" cm="1">
        <f t="array" ref="R355">_xlfn.XLOOKUP($C355&amp;$D355&amp;$F355,[1]TEAMS!$C$1:$C$844&amp;[1]TEAMS!$D$1:$D$844&amp;[1]TEAMS!$F$1:$F$844,[1]TEAMS!T$1:T$844,"",0)</f>
        <v>United States</v>
      </c>
      <c r="S355" s="7" t="str" cm="1">
        <f t="array" ref="S355">_xlfn.XLOOKUP($C355&amp;$D355&amp;$F355,[1]TEAMS!$C$1:$C$844&amp;[1]TEAMS!$D$1:$D$844&amp;[1]TEAMS!$F$1:$F$844,[1]TEAMS!U$1:U$844,"",0)</f>
        <v>North America</v>
      </c>
      <c r="T355" s="7" t="str" cm="1">
        <f t="array" ref="T355">_xlfn.XLOOKUP($C355&amp;$D355&amp;$F355,[1]TEAMS!$C$1:$C$844&amp;[1]TEAMS!$D$1:$D$844&amp;[1]TEAMS!$F$1:$F$844,[1]TEAMS!V$1:V$844,"",0)</f>
        <v>Americas</v>
      </c>
      <c r="U355" s="7" cm="1">
        <f t="array" ref="U355">_xlfn.XLOOKUP($C355&amp;$D355&amp;$F355,[1]TEAMS!$C$1:$C$844&amp;[1]TEAMS!$D$1:$D$844&amp;[1]TEAMS!$F$1:$F$844,[1]TEAMS!W$1:W$844,"",0)</f>
        <v>2</v>
      </c>
      <c r="V355" s="7" t="str" cm="1">
        <f t="array" ref="V355">_xlfn.XLOOKUP($C355&amp;$D355&amp;$F355,[1]TEAMS!$C$1:$C$844&amp;[1]TEAMS!$D$1:$D$844&amp;[1]TEAMS!$F$1:$F$844,[1]TEAMS!Z$1:Z$844,"",0)</f>
        <v>Augsburg College</v>
      </c>
      <c r="W355" s="7" t="str" cm="1">
        <f t="array" ref="W355">_xlfn.XLOOKUP($C355&amp;$D355&amp;$F355,[1]TEAMS!$C$1:$C$844&amp;[1]TEAMS!$D$1:$D$844&amp;[1]TEAMS!$F$1:$F$844,[1]TEAMS!X$1:X$844,"",0)</f>
        <v>OTHER</v>
      </c>
      <c r="X355" s="7" cm="1">
        <f t="array" ref="X355">_xlfn.XLOOKUP($C355&amp;$D355&amp;$F355,[1]TEAMS!$C$1:$C$844&amp;[1]TEAMS!$D$1:$D$844&amp;[1]TEAMS!$F$1:$F$844,[1]TEAMS!AF$1:AF$844,"",0)</f>
        <v>834250</v>
      </c>
      <c r="Y355" s="8" cm="1">
        <f t="array" ref="Y355">_xlfn.XLOOKUP($C355&amp;$D355&amp;$F355,[1]TEAMS!$C$1:$C$844&amp;[1]TEAMS!$D$1:$D$844&amp;[1]TEAMS!$F$1:$F$844,[1]TEAMS!AG$1:AG$844,"",0)</f>
        <v>1.5374474561091233E-2</v>
      </c>
      <c r="Z355" s="7" cm="1">
        <f t="array" ref="Z355">_xlfn.XLOOKUP($C355&amp;$D355&amp;$F355,[1]TEAMS!$C$1:$C$844&amp;[1]TEAMS!$D$1:$D$844&amp;[1]TEAMS!$F$1:$F$844,[1]TEAMS!AJ$1:AJ$844,"",0)</f>
        <v>1759</v>
      </c>
      <c r="AA355" s="7" cm="1">
        <f t="array" ref="AA355">_xlfn.XLOOKUP($C355&amp;$D355&amp;$F355,[1]TEAMS!$C$1:$C$844&amp;[1]TEAMS!$D$1:$D$844&amp;[1]TEAMS!$F$1:$F$844,[1]TEAMS!AR$1:AR$844,"",0)</f>
        <v>9.4</v>
      </c>
      <c r="AB355" s="8">
        <f t="shared" si="36"/>
        <v>0.83592517694641066</v>
      </c>
      <c r="AC355" s="7" cm="1">
        <f t="array" ref="AC355">_xlfn.XLOOKUP($C355&amp;$D355&amp;$F355,[1]TEAMS!$C$1:$C$844&amp;[1]TEAMS!$D$1:$D$844&amp;[1]TEAMS!$F$1:$F$844,[1]TEAMS!AL$1:AL$844,0,0)</f>
        <v>1.6</v>
      </c>
      <c r="AD355" s="7" cm="1">
        <f t="array" ref="AD355">_xlfn.XLOOKUP($C355&amp;$D355&amp;$F355,[1]TEAMS!$C$1:$C$844&amp;[1]TEAMS!$D$1:$D$844&amp;[1]TEAMS!$F$1:$F$844,[1]TEAMS!AM$1:AM$844,0,0)</f>
        <v>2.6</v>
      </c>
      <c r="AE355" s="7" cm="1">
        <f t="array" ref="AE355">_xlfn.XLOOKUP($C355&amp;$D355&amp;$F355,[1]TEAMS!$C$1:$C$844&amp;[1]TEAMS!$D$1:$D$844&amp;[1]TEAMS!$F$1:$F$844,[1]TEAMS!AN$1:AN$844,0,0)</f>
        <v>4.2</v>
      </c>
      <c r="AF355" s="7"/>
      <c r="AG355" s="8">
        <f t="shared" si="39"/>
        <v>0.19863095238095238</v>
      </c>
      <c r="AH355" s="8" cm="1">
        <f t="array" ref="AH355">IF(OR($AE355="",$Z355=""),0,SUMPRODUCT(--($C$2:$C$528=$C355),--($D$2:$D$528=$D355),$Z$2:$Z$528,$AE$2:$AE$528)/SUMIFS($Z$2:$Z$528,$C$2:$C$528,$C355,$D$2:$D$528,$D355))</f>
        <v>6.5561981799797771</v>
      </c>
      <c r="AI355" s="7" cm="1">
        <f t="array" ref="AI355">_xlfn.XLOOKUP($C355&amp;$D355&amp;$F355,[1]TEAMS!$C$1:$C$844&amp;[1]TEAMS!$D$1:$D$844&amp;[1]TEAMS!$F$1:$F$844,[1]TEAMS!AO$1:AO$844,"",0)</f>
        <v>2.2999999999999998</v>
      </c>
      <c r="AJ355" s="8">
        <f t="shared" si="40"/>
        <v>0.36271739130434788</v>
      </c>
      <c r="AK355" s="8" cm="1">
        <f t="array" ref="AK355">IF(OR($AI355="",$Z355=""),0,SUMPRODUCT(--($C$2:$C$528=$C355),--($D$2:$D$528=$D355),$Z$2:$Z$528,$AI$2:$AI$528)/SUMIFS($Z$2:$Z$528,$C$2:$C$528,$C355,$D$2:$D$528,$D355))</f>
        <v>1.9110616784630938</v>
      </c>
      <c r="AL355" s="7" t="str" cm="1">
        <f t="array" ref="AL355">_xlfn.XLOOKUP($C355&amp;$D355&amp;$F355,[1]TEAMS!$C$1:$C$844&amp;[1]TEAMS!$D$1:$D$844&amp;[1]TEAMS!$F$1:$F$844,[1]TEAMS!AP$1:AP$844,"",0)</f>
        <v/>
      </c>
      <c r="AM355" s="8" t="str">
        <f t="shared" si="41"/>
        <v/>
      </c>
      <c r="AN355" s="8" cm="1">
        <f t="array" ref="AN355">IF(OR($AL355="",$Z355=""),0,SUMPRODUCT(--($C$2:$C$528=$C355),--($D$2:$D$528=$D355),$Z$2:$Z$528,$AL$2:$AL$528)/SUMIFS($Z$2:$Z$528,$C$2:$C$528,$C355,$D$2:$D$528,$D355))</f>
        <v>0</v>
      </c>
      <c r="AO355" s="7" cm="1">
        <f t="array" ref="AO355">_xlfn.XLOOKUP($C355&amp;$D355&amp;$F355,[1]TEAMS!$C$1:$C$844&amp;[1]TEAMS!$D$1:$D$844&amp;[1]TEAMS!$F$1:$F$844,[1]TEAMS!AQ$1:AQ$844,0,0)</f>
        <v>16.399999999999999</v>
      </c>
      <c r="AP355" s="7" cm="1">
        <f t="array" ref="AP355">_xlfn.XLOOKUP($C355&amp;$D355&amp;$F355,[1]TEAMS!$C$1:$C$844&amp;[1]TEAMS!$D$1:$D$844&amp;[1]TEAMS!$F$1:$F$844,[1]TEAMS!AS$1:AS$844,0,0)</f>
        <v>50.2</v>
      </c>
      <c r="AQ355" s="10" cm="1">
        <f t="array" ref="AQ355">_xlfn.XLOOKUP($C355&amp;$D355&amp;$F355,[1]TEAMS!$C$1:$C$844&amp;[1]TEAMS!$D$1:$D$844&amp;[1]TEAMS!$F$1:$F$844,[1]TEAMS!AT$1:AT$844,0,0)</f>
        <v>9.4</v>
      </c>
      <c r="AR355" s="10" cm="1">
        <f t="array" ref="AR355">_xlfn.XLOOKUP($C355&amp;$D355&amp;$F355,[1]TEAMS!$C$1:$C$844&amp;[1]TEAMS!$D$1:$D$844&amp;[1]TEAMS!$F$1:$F$844,[1]TEAMS!AU$1:AU$844,0,0)</f>
        <v>2.1</v>
      </c>
      <c r="AS355" s="10" cm="1">
        <f t="array" ref="AS355">_xlfn.XLOOKUP($C355&amp;$D355&amp;$F355,[1]TEAMS!$C$1:$C$844&amp;[1]TEAMS!$D$1:$D$844&amp;[1]TEAMS!$F$1:$F$844,[1]TEAMS!AV$1:AV$844,0,0)</f>
        <v>1.7</v>
      </c>
      <c r="AT355" s="10" cm="1">
        <f t="array" ref="AT355">_xlfn.XLOOKUP($C355&amp;$D355&amp;$F355,[1]TEAMS!$C$1:$C$844&amp;[1]TEAMS!$D$1:$D$844&amp;[1]TEAMS!$F$1:$F$844,[1]TEAMS!AW$1:AW$844,0,0)</f>
        <v>10.199999999999999</v>
      </c>
      <c r="AU355" s="10" cm="1">
        <f t="array" ref="AU355">_xlfn.XLOOKUP($C355&amp;$D355&amp;$F355,[1]TEAMS!$C$1:$C$844&amp;[1]TEAMS!$D$1:$D$844&amp;[1]TEAMS!$F$1:$F$844,[1]TEAMS!AX$1:AX$844,0,0)</f>
        <v>0.92156862745098045</v>
      </c>
      <c r="AV355" s="10" cm="1">
        <f t="array" ref="AV355">_xlfn.XLOOKUP($C355&amp;$D355&amp;$F355,[1]TEAMS!$C$1:$C$844&amp;[1]TEAMS!$D$1:$D$844&amp;[1]TEAMS!$F$1:$F$844,[1]TEAMS!AY$1:AY$844,0,0)</f>
        <v>3.8</v>
      </c>
      <c r="AW355" s="7"/>
      <c r="AX355" s="7"/>
      <c r="BB355" s="1" t="s">
        <v>339</v>
      </c>
      <c r="BC355" s="1">
        <v>2002</v>
      </c>
      <c r="BD355" s="1" t="s">
        <v>92</v>
      </c>
      <c r="BE355" s="7" t="s">
        <v>344</v>
      </c>
      <c r="BH355">
        <v>834250</v>
      </c>
    </row>
    <row r="356" spans="1:60" x14ac:dyDescent="0.2">
      <c r="A356" s="1" t="str">
        <f t="shared" si="35"/>
        <v>2002-LAL-Mark Madsen</v>
      </c>
      <c r="B356" s="1" t="s">
        <v>339</v>
      </c>
      <c r="C356" s="1">
        <v>2002</v>
      </c>
      <c r="D356" s="1" t="s">
        <v>92</v>
      </c>
      <c r="E356" s="1" t="str">
        <f t="shared" si="37"/>
        <v>2002-LAL</v>
      </c>
      <c r="F356" s="7" t="s">
        <v>345</v>
      </c>
      <c r="G356" s="7" cm="1">
        <f t="array" ref="G356">_xlfn.XLOOKUP($C356&amp;$D356&amp;$F356,[1]TEAMS!$C$1:$C$844&amp;[1]TEAMS!$D$1:$D$844&amp;[1]TEAMS!$F$1:$F$844,[1]TEAMS!G$1:G$844,"",0)</f>
        <v>35</v>
      </c>
      <c r="H356" s="7" t="str" cm="1">
        <f t="array" ref="H356">_xlfn.XLOOKUP($C356&amp;$D356&amp;$F356,[1]TEAMS!$C$1:$C$844&amp;[1]TEAMS!$D$1:$D$844&amp;[1]TEAMS!$F$1:$F$844,[1]TEAMS!H$1:H$844,"",0)</f>
        <v>PF</v>
      </c>
      <c r="I356" s="8" cm="1">
        <f t="array" ref="I356">_xlfn.XLOOKUP($C356&amp;$D356&amp;$F356,[1]TEAMS!$C$1:$C$844&amp;[1]TEAMS!$D$1:$D$844&amp;[1]TEAMS!$F$1:$F$844,[1]TEAMS!BG$1:BG$844,"",0)</f>
        <v>4.29</v>
      </c>
      <c r="J356" s="9">
        <f t="shared" si="38"/>
        <v>4</v>
      </c>
      <c r="K356" s="7" cm="1">
        <f t="array" ref="K356">_xlfn.XLOOKUP($C356&amp;$D356&amp;$F356,[1]TEAMS!$C$1:$C$844&amp;[1]TEAMS!$D$1:$D$844&amp;[1]TEAMS!$F$1:$F$844,[1]TEAMS!J$1:J$844,"",0)</f>
        <v>81</v>
      </c>
      <c r="L356" s="7" cm="1">
        <f t="array" ref="L356">_xlfn.XLOOKUP($C356&amp;$D356&amp;$F356,[1]TEAMS!$C$1:$C$844&amp;[1]TEAMS!$D$1:$D$844&amp;[1]TEAMS!$F$1:$F$844,[1]TEAMS!L$1:L$844,"",0)</f>
        <v>240</v>
      </c>
      <c r="M356" s="10" cm="1">
        <f t="array" ref="M356">_xlfn.XLOOKUP($C356&amp;$D356&amp;$F356,[1]TEAMS!$C$1:$C$844&amp;[1]TEAMS!$D$1:$D$844&amp;[1]TEAMS!$F$1:$F$844,[1]TEAMS!N$1:N$844,"",0)</f>
        <v>25.713632918492802</v>
      </c>
      <c r="N356" s="7" cm="1">
        <f t="array" ref="N356">_xlfn.XLOOKUP($C356&amp;$D356&amp;$F356,[1]TEAMS!$C$1:$C$844&amp;[1]TEAMS!$D$1:$D$844&amp;[1]TEAMS!$F$1:$F$844,[1]TEAMS!O$1:O$844,"",0)</f>
        <v>84</v>
      </c>
      <c r="O356" s="11" cm="1">
        <f t="array" ref="O356">_xlfn.XLOOKUP($C356&amp;$D356&amp;$F356,[1]TEAMS!$C$1:$C$844&amp;[1]TEAMS!$D$1:$D$844&amp;[1]TEAMS!$F$1:$F$844,[1]TEAMS!P$1:P$844,"",0)</f>
        <v>1.037037037037037</v>
      </c>
      <c r="P356" s="10" cm="1">
        <f t="array" ref="P356">_xlfn.XLOOKUP($C356&amp;$D356&amp;$F356,[1]TEAMS!$C$1:$C$844&amp;[1]TEAMS!$D$1:$D$844&amp;[1]TEAMS!$F$1:$F$844,[1]TEAMS!R$1:R$844,"",0)</f>
        <v>26.372222222222224</v>
      </c>
      <c r="Q356" s="7" t="str" cm="1">
        <f t="array" ref="Q356">_xlfn.XLOOKUP($C356&amp;$D356&amp;$F356,[1]TEAMS!$C$1:$C$844&amp;[1]TEAMS!$D$1:$D$844&amp;[1]TEAMS!$F$1:$F$844,[1]TEAMS!S$1:S$844,"",0)</f>
        <v>us</v>
      </c>
      <c r="R356" s="7" t="str" cm="1">
        <f t="array" ref="R356">_xlfn.XLOOKUP($C356&amp;$D356&amp;$F356,[1]TEAMS!$C$1:$C$844&amp;[1]TEAMS!$D$1:$D$844&amp;[1]TEAMS!$F$1:$F$844,[1]TEAMS!T$1:T$844,"",0)</f>
        <v>United States</v>
      </c>
      <c r="S356" s="7" t="str" cm="1">
        <f t="array" ref="S356">_xlfn.XLOOKUP($C356&amp;$D356&amp;$F356,[1]TEAMS!$C$1:$C$844&amp;[1]TEAMS!$D$1:$D$844&amp;[1]TEAMS!$F$1:$F$844,[1]TEAMS!U$1:U$844,"",0)</f>
        <v>North America</v>
      </c>
      <c r="T356" s="7" t="str" cm="1">
        <f t="array" ref="T356">_xlfn.XLOOKUP($C356&amp;$D356&amp;$F356,[1]TEAMS!$C$1:$C$844&amp;[1]TEAMS!$D$1:$D$844&amp;[1]TEAMS!$F$1:$F$844,[1]TEAMS!V$1:V$844,"",0)</f>
        <v>Americas</v>
      </c>
      <c r="U356" s="7" cm="1">
        <f t="array" ref="U356">_xlfn.XLOOKUP($C356&amp;$D356&amp;$F356,[1]TEAMS!$C$1:$C$844&amp;[1]TEAMS!$D$1:$D$844&amp;[1]TEAMS!$F$1:$F$844,[1]TEAMS!W$1:W$844,"",0)</f>
        <v>1</v>
      </c>
      <c r="V356" s="7" t="str" cm="1">
        <f t="array" ref="V356">_xlfn.XLOOKUP($C356&amp;$D356&amp;$F356,[1]TEAMS!$C$1:$C$844&amp;[1]TEAMS!$D$1:$D$844&amp;[1]TEAMS!$F$1:$F$844,[1]TEAMS!Z$1:Z$844,"",0)</f>
        <v>Stanford</v>
      </c>
      <c r="W356" s="7" t="str" cm="1">
        <f t="array" ref="W356">_xlfn.XLOOKUP($C356&amp;$D356&amp;$F356,[1]TEAMS!$C$1:$C$844&amp;[1]TEAMS!$D$1:$D$844&amp;[1]TEAMS!$F$1:$F$844,[1]TEAMS!X$1:X$844,"",0)</f>
        <v>PAC12</v>
      </c>
      <c r="X356" s="7" cm="1">
        <f t="array" ref="X356">_xlfn.XLOOKUP($C356&amp;$D356&amp;$F356,[1]TEAMS!$C$1:$C$844&amp;[1]TEAMS!$D$1:$D$844&amp;[1]TEAMS!$F$1:$F$844,[1]TEAMS!AF$1:AF$844,"",0)</f>
        <v>759960</v>
      </c>
      <c r="Y356" s="8" cm="1">
        <f t="array" ref="Y356">_xlfn.XLOOKUP($C356&amp;$D356&amp;$F356,[1]TEAMS!$C$1:$C$844&amp;[1]TEAMS!$D$1:$D$844&amp;[1]TEAMS!$F$1:$F$844,[1]TEAMS!AG$1:AG$844,"",0)</f>
        <v>1.4005376910334903E-2</v>
      </c>
      <c r="Z356" s="7" cm="1">
        <f t="array" ref="Z356">_xlfn.XLOOKUP($C356&amp;$D356&amp;$F356,[1]TEAMS!$C$1:$C$844&amp;[1]TEAMS!$D$1:$D$844&amp;[1]TEAMS!$F$1:$F$844,[1]TEAMS!AJ$1:AJ$844,"",0)</f>
        <v>650</v>
      </c>
      <c r="AA356" s="7" cm="1">
        <f t="array" ref="AA356">_xlfn.XLOOKUP($C356&amp;$D356&amp;$F356,[1]TEAMS!$C$1:$C$844&amp;[1]TEAMS!$D$1:$D$844&amp;[1]TEAMS!$F$1:$F$844,[1]TEAMS!AR$1:AR$844,"",0)</f>
        <v>10.7</v>
      </c>
      <c r="AB356" s="8">
        <f t="shared" si="36"/>
        <v>0.35161779575328611</v>
      </c>
      <c r="AC356" s="7" cm="1">
        <f t="array" ref="AC356">_xlfn.XLOOKUP($C356&amp;$D356&amp;$F356,[1]TEAMS!$C$1:$C$844&amp;[1]TEAMS!$D$1:$D$844&amp;[1]TEAMS!$F$1:$F$844,[1]TEAMS!AL$1:AL$844,0,0)</f>
        <v>1.2</v>
      </c>
      <c r="AD356" s="7" cm="1">
        <f t="array" ref="AD356">_xlfn.XLOOKUP($C356&amp;$D356&amp;$F356,[1]TEAMS!$C$1:$C$844&amp;[1]TEAMS!$D$1:$D$844&amp;[1]TEAMS!$F$1:$F$844,[1]TEAMS!AM$1:AM$844,0,0)</f>
        <v>0.8</v>
      </c>
      <c r="AE356" s="7" cm="1">
        <f t="array" ref="AE356">_xlfn.XLOOKUP($C356&amp;$D356&amp;$F356,[1]TEAMS!$C$1:$C$844&amp;[1]TEAMS!$D$1:$D$844&amp;[1]TEAMS!$F$1:$F$844,[1]TEAMS!AN$1:AN$844,0,0)</f>
        <v>1.9</v>
      </c>
      <c r="AF356" s="7"/>
      <c r="AG356" s="8">
        <f t="shared" si="39"/>
        <v>0.39997894736842105</v>
      </c>
      <c r="AH356" s="8" cm="1">
        <f t="array" ref="AH356">IF(OR($AE356="",$Z356=""),0,SUMPRODUCT(--($C$2:$C$528=$C356),--($D$2:$D$528=$D356),$Z$2:$Z$528,$AE$2:$AE$528)/SUMIFS($Z$2:$Z$528,$C$2:$C$528,$C356,$D$2:$D$528,$D356))</f>
        <v>6.5561981799797771</v>
      </c>
      <c r="AI356" s="7" cm="1">
        <f t="array" ref="AI356">_xlfn.XLOOKUP($C356&amp;$D356&amp;$F356,[1]TEAMS!$C$1:$C$844&amp;[1]TEAMS!$D$1:$D$844&amp;[1]TEAMS!$F$1:$F$844,[1]TEAMS!AO$1:AO$844,"",0)</f>
        <v>-0.3</v>
      </c>
      <c r="AJ356" s="8">
        <f t="shared" si="40"/>
        <v>-2.5331999999999999</v>
      </c>
      <c r="AK356" s="8" cm="1">
        <f t="array" ref="AK356">IF(OR($AI356="",$Z356=""),0,SUMPRODUCT(--($C$2:$C$528=$C356),--($D$2:$D$528=$D356),$Z$2:$Z$528,$AI$2:$AI$528)/SUMIFS($Z$2:$Z$528,$C$2:$C$528,$C356,$D$2:$D$528,$D356))</f>
        <v>1.9110616784630938</v>
      </c>
      <c r="AL356" s="7" t="str" cm="1">
        <f t="array" ref="AL356">_xlfn.XLOOKUP($C356&amp;$D356&amp;$F356,[1]TEAMS!$C$1:$C$844&amp;[1]TEAMS!$D$1:$D$844&amp;[1]TEAMS!$F$1:$F$844,[1]TEAMS!AP$1:AP$844,"",0)</f>
        <v/>
      </c>
      <c r="AM356" s="8" t="str">
        <f t="shared" si="41"/>
        <v/>
      </c>
      <c r="AN356" s="8" cm="1">
        <f t="array" ref="AN356">IF(OR($AL356="",$Z356=""),0,SUMPRODUCT(--($C$2:$C$528=$C356),--($D$2:$D$528=$D356),$Z$2:$Z$528,$AL$2:$AL$528)/SUMIFS($Z$2:$Z$528,$C$2:$C$528,$C356,$D$2:$D$528,$D356))</f>
        <v>0</v>
      </c>
      <c r="AO356" s="7" cm="1">
        <f t="array" ref="AO356">_xlfn.XLOOKUP($C356&amp;$D356&amp;$F356,[1]TEAMS!$C$1:$C$844&amp;[1]TEAMS!$D$1:$D$844&amp;[1]TEAMS!$F$1:$F$844,[1]TEAMS!AQ$1:AQ$844,0,0)</f>
        <v>13.2</v>
      </c>
      <c r="AP356" s="7" cm="1">
        <f t="array" ref="AP356">_xlfn.XLOOKUP($C356&amp;$D356&amp;$F356,[1]TEAMS!$C$1:$C$844&amp;[1]TEAMS!$D$1:$D$844&amp;[1]TEAMS!$F$1:$F$844,[1]TEAMS!AS$1:AS$844,0,0)</f>
        <v>49.2</v>
      </c>
      <c r="AQ356" s="10" cm="1">
        <f t="array" ref="AQ356">_xlfn.XLOOKUP($C356&amp;$D356&amp;$F356,[1]TEAMS!$C$1:$C$844&amp;[1]TEAMS!$D$1:$D$844&amp;[1]TEAMS!$F$1:$F$844,[1]TEAMS!AT$1:AT$844,0,0)</f>
        <v>9.6999999999999993</v>
      </c>
      <c r="AR356" s="10" cm="1">
        <f t="array" ref="AR356">_xlfn.XLOOKUP($C356&amp;$D356&amp;$F356,[1]TEAMS!$C$1:$C$844&amp;[1]TEAMS!$D$1:$D$844&amp;[1]TEAMS!$F$1:$F$844,[1]TEAMS!AU$1:AU$844,0,0)</f>
        <v>1.3</v>
      </c>
      <c r="AS356" s="10" cm="1">
        <f t="array" ref="AS356">_xlfn.XLOOKUP($C356&amp;$D356&amp;$F356,[1]TEAMS!$C$1:$C$844&amp;[1]TEAMS!$D$1:$D$844&amp;[1]TEAMS!$F$1:$F$844,[1]TEAMS!AV$1:AV$844,0,0)</f>
        <v>1.4</v>
      </c>
      <c r="AT356" s="10" cm="1">
        <f t="array" ref="AT356">_xlfn.XLOOKUP($C356&amp;$D356&amp;$F356,[1]TEAMS!$C$1:$C$844&amp;[1]TEAMS!$D$1:$D$844&amp;[1]TEAMS!$F$1:$F$844,[1]TEAMS!AW$1:AW$844,0,0)</f>
        <v>11.5</v>
      </c>
      <c r="AU356" s="10" cm="1">
        <f t="array" ref="AU356">_xlfn.XLOOKUP($C356&amp;$D356&amp;$F356,[1]TEAMS!$C$1:$C$844&amp;[1]TEAMS!$D$1:$D$844&amp;[1]TEAMS!$F$1:$F$844,[1]TEAMS!AX$1:AX$844,0,0)</f>
        <v>0.84347826086956512</v>
      </c>
      <c r="AV356" s="10" cm="1">
        <f t="array" ref="AV356">_xlfn.XLOOKUP($C356&amp;$D356&amp;$F356,[1]TEAMS!$C$1:$C$844&amp;[1]TEAMS!$D$1:$D$844&amp;[1]TEAMS!$F$1:$F$844,[1]TEAMS!AY$1:AY$844,0,0)</f>
        <v>2.7</v>
      </c>
      <c r="AW356" s="7"/>
      <c r="AX356" s="7"/>
      <c r="BB356" s="1" t="s">
        <v>339</v>
      </c>
      <c r="BC356" s="1">
        <v>2002</v>
      </c>
      <c r="BD356" s="1" t="s">
        <v>92</v>
      </c>
      <c r="BE356" s="7" t="s">
        <v>345</v>
      </c>
      <c r="BH356">
        <v>759960</v>
      </c>
    </row>
    <row r="357" spans="1:60" x14ac:dyDescent="0.2">
      <c r="A357" s="1" t="str">
        <f t="shared" si="35"/>
        <v>2002-LAL-Jelani McCoy</v>
      </c>
      <c r="B357" s="1" t="s">
        <v>339</v>
      </c>
      <c r="C357" s="1">
        <v>2002</v>
      </c>
      <c r="D357" s="1" t="s">
        <v>92</v>
      </c>
      <c r="E357" s="1" t="str">
        <f t="shared" si="37"/>
        <v>2002-LAL</v>
      </c>
      <c r="F357" s="7" t="s">
        <v>346</v>
      </c>
      <c r="G357" s="7" cm="1">
        <f t="array" ref="G357">_xlfn.XLOOKUP($C357&amp;$D357&amp;$F357,[1]TEAMS!$C$1:$C$844&amp;[1]TEAMS!$D$1:$D$844&amp;[1]TEAMS!$F$1:$F$844,[1]TEAMS!G$1:G$844,"",0)</f>
        <v>6</v>
      </c>
      <c r="H357" s="7" t="str" cm="1">
        <f t="array" ref="H357">_xlfn.XLOOKUP($C357&amp;$D357&amp;$F357,[1]TEAMS!$C$1:$C$844&amp;[1]TEAMS!$D$1:$D$844&amp;[1]TEAMS!$F$1:$F$844,[1]TEAMS!H$1:H$844,"",0)</f>
        <v>C</v>
      </c>
      <c r="I357" s="8" cm="1">
        <f t="array" ref="I357">_xlfn.XLOOKUP($C357&amp;$D357&amp;$F357,[1]TEAMS!$C$1:$C$844&amp;[1]TEAMS!$D$1:$D$844&amp;[1]TEAMS!$F$1:$F$844,[1]TEAMS!BG$1:BG$844,"",0)</f>
        <v>4.72</v>
      </c>
      <c r="J357" s="9">
        <f t="shared" si="38"/>
        <v>5</v>
      </c>
      <c r="K357" s="7" cm="1">
        <f t="array" ref="K357">_xlfn.XLOOKUP($C357&amp;$D357&amp;$F357,[1]TEAMS!$C$1:$C$844&amp;[1]TEAMS!$D$1:$D$844&amp;[1]TEAMS!$F$1:$F$844,[1]TEAMS!J$1:J$844,"",0)</f>
        <v>82</v>
      </c>
      <c r="L357" s="7" cm="1">
        <f t="array" ref="L357">_xlfn.XLOOKUP($C357&amp;$D357&amp;$F357,[1]TEAMS!$C$1:$C$844&amp;[1]TEAMS!$D$1:$D$844&amp;[1]TEAMS!$F$1:$F$844,[1]TEAMS!L$1:L$844,"",0)</f>
        <v>245</v>
      </c>
      <c r="M357" s="10" cm="1">
        <f t="array" ref="M357">_xlfn.XLOOKUP($C357&amp;$D357&amp;$F357,[1]TEAMS!$C$1:$C$844&amp;[1]TEAMS!$D$1:$D$844&amp;[1]TEAMS!$F$1:$F$844,[1]TEAMS!N$1:N$844,"",0)</f>
        <v>25.613009782536846</v>
      </c>
      <c r="N357" s="7" cm="1">
        <f t="array" ref="N357">_xlfn.XLOOKUP($C357&amp;$D357&amp;$F357,[1]TEAMS!$C$1:$C$844&amp;[1]TEAMS!$D$1:$D$844&amp;[1]TEAMS!$F$1:$F$844,[1]TEAMS!O$1:O$844,"",0)</f>
        <v>85</v>
      </c>
      <c r="O357" s="11" cm="1">
        <f t="array" ref="O357">_xlfn.XLOOKUP($C357&amp;$D357&amp;$F357,[1]TEAMS!$C$1:$C$844&amp;[1]TEAMS!$D$1:$D$844&amp;[1]TEAMS!$F$1:$F$844,[1]TEAMS!P$1:P$844,"",0)</f>
        <v>1.0365853658536586</v>
      </c>
      <c r="P357" s="10" cm="1">
        <f t="array" ref="P357">_xlfn.XLOOKUP($C357&amp;$D357&amp;$F357,[1]TEAMS!$C$1:$C$844&amp;[1]TEAMS!$D$1:$D$844&amp;[1]TEAMS!$F$1:$F$844,[1]TEAMS!R$1:R$844,"",0)</f>
        <v>24.516666666666666</v>
      </c>
      <c r="Q357" s="7" t="str" cm="1">
        <f t="array" ref="Q357">_xlfn.XLOOKUP($C357&amp;$D357&amp;$F357,[1]TEAMS!$C$1:$C$844&amp;[1]TEAMS!$D$1:$D$844&amp;[1]TEAMS!$F$1:$F$844,[1]TEAMS!S$1:S$844,"",0)</f>
        <v>us</v>
      </c>
      <c r="R357" s="7" t="str" cm="1">
        <f t="array" ref="R357">_xlfn.XLOOKUP($C357&amp;$D357&amp;$F357,[1]TEAMS!$C$1:$C$844&amp;[1]TEAMS!$D$1:$D$844&amp;[1]TEAMS!$F$1:$F$844,[1]TEAMS!T$1:T$844,"",0)</f>
        <v>United States</v>
      </c>
      <c r="S357" s="7" t="str" cm="1">
        <f t="array" ref="S357">_xlfn.XLOOKUP($C357&amp;$D357&amp;$F357,[1]TEAMS!$C$1:$C$844&amp;[1]TEAMS!$D$1:$D$844&amp;[1]TEAMS!$F$1:$F$844,[1]TEAMS!U$1:U$844,"",0)</f>
        <v>North America</v>
      </c>
      <c r="T357" s="7" t="str" cm="1">
        <f t="array" ref="T357">_xlfn.XLOOKUP($C357&amp;$D357&amp;$F357,[1]TEAMS!$C$1:$C$844&amp;[1]TEAMS!$D$1:$D$844&amp;[1]TEAMS!$F$1:$F$844,[1]TEAMS!V$1:V$844,"",0)</f>
        <v>Americas</v>
      </c>
      <c r="U357" s="7" cm="1">
        <f t="array" ref="U357">_xlfn.XLOOKUP($C357&amp;$D357&amp;$F357,[1]TEAMS!$C$1:$C$844&amp;[1]TEAMS!$D$1:$D$844&amp;[1]TEAMS!$F$1:$F$844,[1]TEAMS!W$1:W$844,"",0)</f>
        <v>3</v>
      </c>
      <c r="V357" s="7" t="str" cm="1">
        <f t="array" ref="V357">_xlfn.XLOOKUP($C357&amp;$D357&amp;$F357,[1]TEAMS!$C$1:$C$844&amp;[1]TEAMS!$D$1:$D$844&amp;[1]TEAMS!$F$1:$F$844,[1]TEAMS!Z$1:Z$844,"",0)</f>
        <v>UCLA</v>
      </c>
      <c r="W357" s="7" t="str" cm="1">
        <f t="array" ref="W357">_xlfn.XLOOKUP($C357&amp;$D357&amp;$F357,[1]TEAMS!$C$1:$C$844&amp;[1]TEAMS!$D$1:$D$844&amp;[1]TEAMS!$F$1:$F$844,[1]TEAMS!X$1:X$844,"",0)</f>
        <v>PAC12</v>
      </c>
      <c r="X357" s="7" cm="1">
        <f t="array" ref="X357">_xlfn.XLOOKUP($C357&amp;$D357&amp;$F357,[1]TEAMS!$C$1:$C$844&amp;[1]TEAMS!$D$1:$D$844&amp;[1]TEAMS!$F$1:$F$844,[1]TEAMS!AF$1:AF$844,"",0)</f>
        <v>565850</v>
      </c>
      <c r="Y357" s="8" cm="1">
        <f t="array" ref="Y357">_xlfn.XLOOKUP($C357&amp;$D357&amp;$F357,[1]TEAMS!$C$1:$C$844&amp;[1]TEAMS!$D$1:$D$844&amp;[1]TEAMS!$F$1:$F$844,[1]TEAMS!AG$1:AG$844,"",0)</f>
        <v>1.0428104801190859E-2</v>
      </c>
      <c r="Z357" s="7" cm="1">
        <f t="array" ref="Z357">_xlfn.XLOOKUP($C357&amp;$D357&amp;$F357,[1]TEAMS!$C$1:$C$844&amp;[1]TEAMS!$D$1:$D$844&amp;[1]TEAMS!$F$1:$F$844,[1]TEAMS!AJ$1:AJ$844,"",0)</f>
        <v>104</v>
      </c>
      <c r="AA357" s="7" t="str" cm="1">
        <f t="array" ref="AA357">_xlfn.XLOOKUP($C357&amp;$D357&amp;$F357,[1]TEAMS!$C$1:$C$844&amp;[1]TEAMS!$D$1:$D$844&amp;[1]TEAMS!$F$1:$F$844,[1]TEAMS!AR$1:AR$844,"",0)</f>
        <v/>
      </c>
      <c r="AB357" s="8">
        <f t="shared" si="36"/>
        <v>0</v>
      </c>
      <c r="AC357" s="7" cm="1">
        <f t="array" ref="AC357">_xlfn.XLOOKUP($C357&amp;$D357&amp;$F357,[1]TEAMS!$C$1:$C$844&amp;[1]TEAMS!$D$1:$D$844&amp;[1]TEAMS!$F$1:$F$844,[1]TEAMS!AL$1:AL$844,0,0)</f>
        <v>0</v>
      </c>
      <c r="AD357" s="7" cm="1">
        <f t="array" ref="AD357">_xlfn.XLOOKUP($C357&amp;$D357&amp;$F357,[1]TEAMS!$C$1:$C$844&amp;[1]TEAMS!$D$1:$D$844&amp;[1]TEAMS!$F$1:$F$844,[1]TEAMS!AM$1:AM$844,0,0)</f>
        <v>0.1</v>
      </c>
      <c r="AE357" s="7" cm="1">
        <f t="array" ref="AE357">_xlfn.XLOOKUP($C357&amp;$D357&amp;$F357,[1]TEAMS!$C$1:$C$844&amp;[1]TEAMS!$D$1:$D$844&amp;[1]TEAMS!$F$1:$F$844,[1]TEAMS!AN$1:AN$844,0,0)</f>
        <v>0.1</v>
      </c>
      <c r="AF357" s="7"/>
      <c r="AG357" s="8">
        <f t="shared" si="39"/>
        <v>5.6584999999999992</v>
      </c>
      <c r="AH357" s="8" cm="1">
        <f t="array" ref="AH357">IF(OR($AE357="",$Z357=""),0,SUMPRODUCT(--($C$2:$C$528=$C357),--($D$2:$D$528=$D357),$Z$2:$Z$528,$AE$2:$AE$528)/SUMIFS($Z$2:$Z$528,$C$2:$C$528,$C357,$D$2:$D$528,$D357))</f>
        <v>6.5561981799797771</v>
      </c>
      <c r="AI357" s="7" cm="1">
        <f t="array" ref="AI357">_xlfn.XLOOKUP($C357&amp;$D357&amp;$F357,[1]TEAMS!$C$1:$C$844&amp;[1]TEAMS!$D$1:$D$844&amp;[1]TEAMS!$F$1:$F$844,[1]TEAMS!AO$1:AO$844,"",0)</f>
        <v>-5.8</v>
      </c>
      <c r="AJ357" s="8">
        <f t="shared" si="40"/>
        <v>-9.7560344827586201E-2</v>
      </c>
      <c r="AK357" s="8" cm="1">
        <f t="array" ref="AK357">IF(OR($AI357="",$Z357=""),0,SUMPRODUCT(--($C$2:$C$528=$C357),--($D$2:$D$528=$D357),$Z$2:$Z$528,$AI$2:$AI$528)/SUMIFS($Z$2:$Z$528,$C$2:$C$528,$C357,$D$2:$D$528,$D357))</f>
        <v>1.9110616784630938</v>
      </c>
      <c r="AL357" s="7" t="str" cm="1">
        <f t="array" ref="AL357">_xlfn.XLOOKUP($C357&amp;$D357&amp;$F357,[1]TEAMS!$C$1:$C$844&amp;[1]TEAMS!$D$1:$D$844&amp;[1]TEAMS!$F$1:$F$844,[1]TEAMS!AP$1:AP$844,"",0)</f>
        <v/>
      </c>
      <c r="AM357" s="8" t="str">
        <f t="shared" si="41"/>
        <v/>
      </c>
      <c r="AN357" s="8" cm="1">
        <f t="array" ref="AN357">IF(OR($AL357="",$Z357=""),0,SUMPRODUCT(--($C$2:$C$528=$C357),--($D$2:$D$528=$D357),$Z$2:$Z$528,$AL$2:$AL$528)/SUMIFS($Z$2:$Z$528,$C$2:$C$528,$C357,$D$2:$D$528,$D357))</f>
        <v>0</v>
      </c>
      <c r="AO357" s="7" cm="1">
        <f t="array" ref="AO357">_xlfn.XLOOKUP($C357&amp;$D357&amp;$F357,[1]TEAMS!$C$1:$C$844&amp;[1]TEAMS!$D$1:$D$844&amp;[1]TEAMS!$F$1:$F$844,[1]TEAMS!AQ$1:AQ$844,0,0)</f>
        <v>14</v>
      </c>
      <c r="AP357" s="7" cm="1">
        <f t="array" ref="AP357">_xlfn.XLOOKUP($C357&amp;$D357&amp;$F357,[1]TEAMS!$C$1:$C$844&amp;[1]TEAMS!$D$1:$D$844&amp;[1]TEAMS!$F$1:$F$844,[1]TEAMS!AS$1:AS$844,0,0)</f>
        <v>53</v>
      </c>
      <c r="AQ357" s="10" cm="1">
        <f t="array" ref="AQ357">_xlfn.XLOOKUP($C357&amp;$D357&amp;$F357,[1]TEAMS!$C$1:$C$844&amp;[1]TEAMS!$D$1:$D$844&amp;[1]TEAMS!$F$1:$F$844,[1]TEAMS!AT$1:AT$844,0,0)</f>
        <v>9.9</v>
      </c>
      <c r="AR357" s="10" cm="1">
        <f t="array" ref="AR357">_xlfn.XLOOKUP($C357&amp;$D357&amp;$F357,[1]TEAMS!$C$1:$C$844&amp;[1]TEAMS!$D$1:$D$844&amp;[1]TEAMS!$F$1:$F$844,[1]TEAMS!AU$1:AU$844,0,0)</f>
        <v>0</v>
      </c>
      <c r="AS357" s="10" cm="1">
        <f t="array" ref="AS357">_xlfn.XLOOKUP($C357&amp;$D357&amp;$F357,[1]TEAMS!$C$1:$C$844&amp;[1]TEAMS!$D$1:$D$844&amp;[1]TEAMS!$F$1:$F$844,[1]TEAMS!AV$1:AV$844,0,0)</f>
        <v>3.4</v>
      </c>
      <c r="AT357" s="10" cm="1">
        <f t="array" ref="AT357">_xlfn.XLOOKUP($C357&amp;$D357&amp;$F357,[1]TEAMS!$C$1:$C$844&amp;[1]TEAMS!$D$1:$D$844&amp;[1]TEAMS!$F$1:$F$844,[1]TEAMS!AW$1:AW$844,0,0)</f>
        <v>24.6</v>
      </c>
      <c r="AU357" s="10" cm="1">
        <f t="array" ref="AU357">_xlfn.XLOOKUP($C357&amp;$D357&amp;$F357,[1]TEAMS!$C$1:$C$844&amp;[1]TEAMS!$D$1:$D$844&amp;[1]TEAMS!$F$1:$F$844,[1]TEAMS!AX$1:AX$844,0,0)</f>
        <v>0.40243902439024387</v>
      </c>
      <c r="AV357" s="10" cm="1">
        <f t="array" ref="AV357">_xlfn.XLOOKUP($C357&amp;$D357&amp;$F357,[1]TEAMS!$C$1:$C$844&amp;[1]TEAMS!$D$1:$D$844&amp;[1]TEAMS!$F$1:$F$844,[1]TEAMS!AY$1:AY$844,0,0)</f>
        <v>3.4</v>
      </c>
      <c r="AW357" s="7"/>
      <c r="AX357" s="7"/>
      <c r="BB357" s="1" t="s">
        <v>339</v>
      </c>
      <c r="BC357" s="1">
        <v>2002</v>
      </c>
      <c r="BD357" s="1" t="s">
        <v>92</v>
      </c>
      <c r="BE357" s="7" t="s">
        <v>346</v>
      </c>
      <c r="BH357">
        <v>565850</v>
      </c>
    </row>
    <row r="358" spans="1:60" x14ac:dyDescent="0.2">
      <c r="A358" s="1" t="str">
        <f t="shared" si="35"/>
        <v>2002-LAL-Stanislav Medvedenko</v>
      </c>
      <c r="B358" s="1" t="s">
        <v>339</v>
      </c>
      <c r="C358" s="1">
        <v>2002</v>
      </c>
      <c r="D358" s="1" t="s">
        <v>92</v>
      </c>
      <c r="E358" s="1" t="str">
        <f t="shared" si="37"/>
        <v>2002-LAL</v>
      </c>
      <c r="F358" s="7" t="s">
        <v>347</v>
      </c>
      <c r="G358" s="7" cm="1">
        <f t="array" ref="G358">_xlfn.XLOOKUP($C358&amp;$D358&amp;$F358,[1]TEAMS!$C$1:$C$844&amp;[1]TEAMS!$D$1:$D$844&amp;[1]TEAMS!$F$1:$F$844,[1]TEAMS!G$1:G$844,"",0)</f>
        <v>14</v>
      </c>
      <c r="H358" s="7" t="str" cm="1">
        <f t="array" ref="H358">_xlfn.XLOOKUP($C358&amp;$D358&amp;$F358,[1]TEAMS!$C$1:$C$844&amp;[1]TEAMS!$D$1:$D$844&amp;[1]TEAMS!$F$1:$F$844,[1]TEAMS!H$1:H$844,"",0)</f>
        <v>C</v>
      </c>
      <c r="I358" s="8" cm="1">
        <f t="array" ref="I358">_xlfn.XLOOKUP($C358&amp;$D358&amp;$F358,[1]TEAMS!$C$1:$C$844&amp;[1]TEAMS!$D$1:$D$844&amp;[1]TEAMS!$F$1:$F$844,[1]TEAMS!BG$1:BG$844,"",0)</f>
        <v>4.78</v>
      </c>
      <c r="J358" s="9">
        <f t="shared" si="38"/>
        <v>5</v>
      </c>
      <c r="K358" s="7" cm="1">
        <f t="array" ref="K358">_xlfn.XLOOKUP($C358&amp;$D358&amp;$F358,[1]TEAMS!$C$1:$C$844&amp;[1]TEAMS!$D$1:$D$844&amp;[1]TEAMS!$F$1:$F$844,[1]TEAMS!J$1:J$844,"",0)</f>
        <v>82</v>
      </c>
      <c r="L358" s="7" cm="1">
        <f t="array" ref="L358">_xlfn.XLOOKUP($C358&amp;$D358&amp;$F358,[1]TEAMS!$C$1:$C$844&amp;[1]TEAMS!$D$1:$D$844&amp;[1]TEAMS!$F$1:$F$844,[1]TEAMS!L$1:L$844,"",0)</f>
        <v>250</v>
      </c>
      <c r="M358" s="10" cm="1">
        <f t="array" ref="M358">_xlfn.XLOOKUP($C358&amp;$D358&amp;$F358,[1]TEAMS!$C$1:$C$844&amp;[1]TEAMS!$D$1:$D$844&amp;[1]TEAMS!$F$1:$F$844,[1]TEAMS!N$1:N$844,"",0)</f>
        <v>26.135724267894741</v>
      </c>
      <c r="N358" s="7" cm="1">
        <f t="array" ref="N358">_xlfn.XLOOKUP($C358&amp;$D358&amp;$F358,[1]TEAMS!$C$1:$C$844&amp;[1]TEAMS!$D$1:$D$844&amp;[1]TEAMS!$F$1:$F$844,[1]TEAMS!O$1:O$844,"",0)</f>
        <v>86</v>
      </c>
      <c r="O358" s="11" cm="1">
        <f t="array" ref="O358">_xlfn.XLOOKUP($C358&amp;$D358&amp;$F358,[1]TEAMS!$C$1:$C$844&amp;[1]TEAMS!$D$1:$D$844&amp;[1]TEAMS!$F$1:$F$844,[1]TEAMS!P$1:P$844,"",0)</f>
        <v>1.0487804878048781</v>
      </c>
      <c r="P358" s="10" cm="1">
        <f t="array" ref="P358">_xlfn.XLOOKUP($C358&amp;$D358&amp;$F358,[1]TEAMS!$C$1:$C$844&amp;[1]TEAMS!$D$1:$D$844&amp;[1]TEAMS!$F$1:$F$844,[1]TEAMS!R$1:R$844,"",0)</f>
        <v>23.18888888888889</v>
      </c>
      <c r="Q358" s="7" t="str" cm="1">
        <f t="array" ref="Q358">_xlfn.XLOOKUP($C358&amp;$D358&amp;$F358,[1]TEAMS!$C$1:$C$844&amp;[1]TEAMS!$D$1:$D$844&amp;[1]TEAMS!$F$1:$F$844,[1]TEAMS!S$1:S$844,"",0)</f>
        <v>ua</v>
      </c>
      <c r="R358" s="7" t="str" cm="1">
        <f t="array" ref="R358">_xlfn.XLOOKUP($C358&amp;$D358&amp;$F358,[1]TEAMS!$C$1:$C$844&amp;[1]TEAMS!$D$1:$D$844&amp;[1]TEAMS!$F$1:$F$844,[1]TEAMS!T$1:T$844,"",0)</f>
        <v>Ukraine</v>
      </c>
      <c r="S358" s="7" t="str" cm="1">
        <f t="array" ref="S358">_xlfn.XLOOKUP($C358&amp;$D358&amp;$F358,[1]TEAMS!$C$1:$C$844&amp;[1]TEAMS!$D$1:$D$844&amp;[1]TEAMS!$F$1:$F$844,[1]TEAMS!U$1:U$844,"",0)</f>
        <v>Europe</v>
      </c>
      <c r="T358" s="7" t="str" cm="1">
        <f t="array" ref="T358">_xlfn.XLOOKUP($C358&amp;$D358&amp;$F358,[1]TEAMS!$C$1:$C$844&amp;[1]TEAMS!$D$1:$D$844&amp;[1]TEAMS!$F$1:$F$844,[1]TEAMS!V$1:V$844,"",0)</f>
        <v>Eurasia</v>
      </c>
      <c r="U358" s="7" cm="1">
        <f t="array" ref="U358">_xlfn.XLOOKUP($C358&amp;$D358&amp;$F358,[1]TEAMS!$C$1:$C$844&amp;[1]TEAMS!$D$1:$D$844&amp;[1]TEAMS!$F$1:$F$844,[1]TEAMS!W$1:W$844,"",0)</f>
        <v>1</v>
      </c>
      <c r="V358" s="7" t="str" cm="1">
        <f t="array" ref="V358">_xlfn.XLOOKUP($C358&amp;$D358&amp;$F358,[1]TEAMS!$C$1:$C$844&amp;[1]TEAMS!$D$1:$D$844&amp;[1]TEAMS!$F$1:$F$844,[1]TEAMS!Z$1:Z$844,"",0)</f>
        <v>INTERNATIONAL</v>
      </c>
      <c r="W358" s="7" t="str" cm="1">
        <f t="array" ref="W358">_xlfn.XLOOKUP($C358&amp;$D358&amp;$F358,[1]TEAMS!$C$1:$C$844&amp;[1]TEAMS!$D$1:$D$844&amp;[1]TEAMS!$F$1:$F$844,[1]TEAMS!X$1:X$844,"",0)</f>
        <v>INT'L</v>
      </c>
      <c r="X358" s="7" cm="1">
        <f t="array" ref="X358">_xlfn.XLOOKUP($C358&amp;$D358&amp;$F358,[1]TEAMS!$C$1:$C$844&amp;[1]TEAMS!$D$1:$D$844&amp;[1]TEAMS!$F$1:$F$844,[1]TEAMS!AF$1:AF$844,"",0)</f>
        <v>465850</v>
      </c>
      <c r="Y358" s="8" cm="1">
        <f t="array" ref="Y358">_xlfn.XLOOKUP($C358&amp;$D358&amp;$F358,[1]TEAMS!$C$1:$C$844&amp;[1]TEAMS!$D$1:$D$844&amp;[1]TEAMS!$F$1:$F$844,[1]TEAMS!AG$1:AG$844,"",0)</f>
        <v>8.5851950545811819E-3</v>
      </c>
      <c r="Z358" s="7" cm="1">
        <f t="array" ref="Z358">_xlfn.XLOOKUP($C358&amp;$D358&amp;$F358,[1]TEAMS!$C$1:$C$844&amp;[1]TEAMS!$D$1:$D$844&amp;[1]TEAMS!$F$1:$F$844,[1]TEAMS!AJ$1:AJ$844,"",0)</f>
        <v>729</v>
      </c>
      <c r="AA358" s="7" cm="1">
        <f t="array" ref="AA358">_xlfn.XLOOKUP($C358&amp;$D358&amp;$F358,[1]TEAMS!$C$1:$C$844&amp;[1]TEAMS!$D$1:$D$844&amp;[1]TEAMS!$F$1:$F$844,[1]TEAMS!AR$1:AR$844,"",0)</f>
        <v>11.8</v>
      </c>
      <c r="AB358" s="8">
        <f t="shared" si="36"/>
        <v>0.43489383215369065</v>
      </c>
      <c r="AC358" s="7" cm="1">
        <f t="array" ref="AC358">_xlfn.XLOOKUP($C358&amp;$D358&amp;$F358,[1]TEAMS!$C$1:$C$844&amp;[1]TEAMS!$D$1:$D$844&amp;[1]TEAMS!$F$1:$F$844,[1]TEAMS!AL$1:AL$844,0,0)</f>
        <v>0.9</v>
      </c>
      <c r="AD358" s="7" cm="1">
        <f t="array" ref="AD358">_xlfn.XLOOKUP($C358&amp;$D358&amp;$F358,[1]TEAMS!$C$1:$C$844&amp;[1]TEAMS!$D$1:$D$844&amp;[1]TEAMS!$F$1:$F$844,[1]TEAMS!AM$1:AM$844,0,0)</f>
        <v>0.9</v>
      </c>
      <c r="AE358" s="7" cm="1">
        <f t="array" ref="AE358">_xlfn.XLOOKUP($C358&amp;$D358&amp;$F358,[1]TEAMS!$C$1:$C$844&amp;[1]TEAMS!$D$1:$D$844&amp;[1]TEAMS!$F$1:$F$844,[1]TEAMS!AN$1:AN$844,0,0)</f>
        <v>1.8</v>
      </c>
      <c r="AF358" s="7"/>
      <c r="AG358" s="8">
        <f t="shared" si="39"/>
        <v>0.25880555555555557</v>
      </c>
      <c r="AH358" s="8" cm="1">
        <f t="array" ref="AH358">IF(OR($AE358="",$Z358=""),0,SUMPRODUCT(--($C$2:$C$528=$C358),--($D$2:$D$528=$D358),$Z$2:$Z$528,$AE$2:$AE$528)/SUMIFS($Z$2:$Z$528,$C$2:$C$528,$C358,$D$2:$D$528,$D358))</f>
        <v>6.5561981799797771</v>
      </c>
      <c r="AI358" s="7" cm="1">
        <f t="array" ref="AI358">_xlfn.XLOOKUP($C358&amp;$D358&amp;$F358,[1]TEAMS!$C$1:$C$844&amp;[1]TEAMS!$D$1:$D$844&amp;[1]TEAMS!$F$1:$F$844,[1]TEAMS!AO$1:AO$844,"",0)</f>
        <v>-0.7</v>
      </c>
      <c r="AJ358" s="8">
        <f t="shared" si="40"/>
        <v>-0.66549999999999998</v>
      </c>
      <c r="AK358" s="8" cm="1">
        <f t="array" ref="AK358">IF(OR($AI358="",$Z358=""),0,SUMPRODUCT(--($C$2:$C$528=$C358),--($D$2:$D$528=$D358),$Z$2:$Z$528,$AI$2:$AI$528)/SUMIFS($Z$2:$Z$528,$C$2:$C$528,$C358,$D$2:$D$528,$D358))</f>
        <v>1.9110616784630938</v>
      </c>
      <c r="AL358" s="7" t="str" cm="1">
        <f t="array" ref="AL358">_xlfn.XLOOKUP($C358&amp;$D358&amp;$F358,[1]TEAMS!$C$1:$C$844&amp;[1]TEAMS!$D$1:$D$844&amp;[1]TEAMS!$F$1:$F$844,[1]TEAMS!AP$1:AP$844,"",0)</f>
        <v/>
      </c>
      <c r="AM358" s="8" t="str">
        <f t="shared" si="41"/>
        <v/>
      </c>
      <c r="AN358" s="8" cm="1">
        <f t="array" ref="AN358">IF(OR($AL358="",$Z358=""),0,SUMPRODUCT(--($C$2:$C$528=$C358),--($D$2:$D$528=$D358),$Z$2:$Z$528,$AL$2:$AL$528)/SUMIFS($Z$2:$Z$528,$C$2:$C$528,$C358,$D$2:$D$528,$D358))</f>
        <v>0</v>
      </c>
      <c r="AO358" s="7" cm="1">
        <f t="array" ref="AO358">_xlfn.XLOOKUP($C358&amp;$D358&amp;$F358,[1]TEAMS!$C$1:$C$844&amp;[1]TEAMS!$D$1:$D$844&amp;[1]TEAMS!$F$1:$F$844,[1]TEAMS!AQ$1:AQ$844,0,0)</f>
        <v>23</v>
      </c>
      <c r="AP358" s="7" cm="1">
        <f t="array" ref="AP358">_xlfn.XLOOKUP($C358&amp;$D358&amp;$F358,[1]TEAMS!$C$1:$C$844&amp;[1]TEAMS!$D$1:$D$844&amp;[1]TEAMS!$F$1:$F$844,[1]TEAMS!AS$1:AS$844,0,0)</f>
        <v>50</v>
      </c>
      <c r="AQ358" s="10" cm="1">
        <f t="array" ref="AQ358">_xlfn.XLOOKUP($C358&amp;$D358&amp;$F358,[1]TEAMS!$C$1:$C$844&amp;[1]TEAMS!$D$1:$D$844&amp;[1]TEAMS!$F$1:$F$844,[1]TEAMS!AT$1:AT$844,0,0)</f>
        <v>9.9</v>
      </c>
      <c r="AR358" s="10" cm="1">
        <f t="array" ref="AR358">_xlfn.XLOOKUP($C358&amp;$D358&amp;$F358,[1]TEAMS!$C$1:$C$844&amp;[1]TEAMS!$D$1:$D$844&amp;[1]TEAMS!$F$1:$F$844,[1]TEAMS!AU$1:AU$844,0,0)</f>
        <v>2.1</v>
      </c>
      <c r="AS358" s="10" cm="1">
        <f t="array" ref="AS358">_xlfn.XLOOKUP($C358&amp;$D358&amp;$F358,[1]TEAMS!$C$1:$C$844&amp;[1]TEAMS!$D$1:$D$844&amp;[1]TEAMS!$F$1:$F$844,[1]TEAMS!AV$1:AV$844,0,0)</f>
        <v>1.1000000000000001</v>
      </c>
      <c r="AT358" s="10" cm="1">
        <f t="array" ref="AT358">_xlfn.XLOOKUP($C358&amp;$D358&amp;$F358,[1]TEAMS!$C$1:$C$844&amp;[1]TEAMS!$D$1:$D$844&amp;[1]TEAMS!$F$1:$F$844,[1]TEAMS!AW$1:AW$844,0,0)</f>
        <v>11.3</v>
      </c>
      <c r="AU358" s="10" cm="1">
        <f t="array" ref="AU358">_xlfn.XLOOKUP($C358&amp;$D358&amp;$F358,[1]TEAMS!$C$1:$C$844&amp;[1]TEAMS!$D$1:$D$844&amp;[1]TEAMS!$F$1:$F$844,[1]TEAMS!AX$1:AX$844,0,0)</f>
        <v>0.87610619469026552</v>
      </c>
      <c r="AV358" s="10" cm="1">
        <f t="array" ref="AV358">_xlfn.XLOOKUP($C358&amp;$D358&amp;$F358,[1]TEAMS!$C$1:$C$844&amp;[1]TEAMS!$D$1:$D$844&amp;[1]TEAMS!$F$1:$F$844,[1]TEAMS!AY$1:AY$844,0,0)</f>
        <v>3.2</v>
      </c>
      <c r="AW358" s="7"/>
      <c r="AX358" s="7"/>
      <c r="BB358" s="1" t="s">
        <v>339</v>
      </c>
      <c r="BC358" s="1">
        <v>2002</v>
      </c>
      <c r="BD358" s="1" t="s">
        <v>92</v>
      </c>
      <c r="BE358" s="7" t="s">
        <v>347</v>
      </c>
      <c r="BH358">
        <v>465850</v>
      </c>
    </row>
    <row r="359" spans="1:60" x14ac:dyDescent="0.2">
      <c r="A359" s="1" t="str">
        <f t="shared" si="35"/>
        <v>2002-LAL-Joe Crispin</v>
      </c>
      <c r="B359" s="1" t="s">
        <v>339</v>
      </c>
      <c r="C359" s="1">
        <v>2002</v>
      </c>
      <c r="D359" s="1" t="s">
        <v>92</v>
      </c>
      <c r="E359" s="1" t="str">
        <f t="shared" si="37"/>
        <v>2002-LAL</v>
      </c>
      <c r="F359" s="7" t="s">
        <v>348</v>
      </c>
      <c r="G359" s="7" cm="1">
        <f t="array" ref="G359">_xlfn.XLOOKUP($C359&amp;$D359&amp;$F359,[1]TEAMS!$C$1:$C$844&amp;[1]TEAMS!$D$1:$D$844&amp;[1]TEAMS!$F$1:$F$844,[1]TEAMS!G$1:G$844,"",0)</f>
        <v>11</v>
      </c>
      <c r="H359" s="7" t="str" cm="1">
        <f t="array" ref="H359">_xlfn.XLOOKUP($C359&amp;$D359&amp;$F359,[1]TEAMS!$C$1:$C$844&amp;[1]TEAMS!$D$1:$D$844&amp;[1]TEAMS!$F$1:$F$844,[1]TEAMS!H$1:H$844,"",0)</f>
        <v>PG</v>
      </c>
      <c r="I359" s="8" cm="1">
        <f t="array" ref="I359">_xlfn.XLOOKUP($C359&amp;$D359&amp;$F359,[1]TEAMS!$C$1:$C$844&amp;[1]TEAMS!$D$1:$D$844&amp;[1]TEAMS!$F$1:$F$844,[1]TEAMS!BG$1:BG$844,"",0)</f>
        <v>1</v>
      </c>
      <c r="J359" s="9">
        <f t="shared" si="38"/>
        <v>1</v>
      </c>
      <c r="K359" s="7" cm="1">
        <f t="array" ref="K359">_xlfn.XLOOKUP($C359&amp;$D359&amp;$F359,[1]TEAMS!$C$1:$C$844&amp;[1]TEAMS!$D$1:$D$844&amp;[1]TEAMS!$F$1:$F$844,[1]TEAMS!J$1:J$844,"",0)</f>
        <v>73</v>
      </c>
      <c r="L359" s="7" cm="1">
        <f t="array" ref="L359">_xlfn.XLOOKUP($C359&amp;$D359&amp;$F359,[1]TEAMS!$C$1:$C$844&amp;[1]TEAMS!$D$1:$D$844&amp;[1]TEAMS!$F$1:$F$844,[1]TEAMS!L$1:L$844,"",0)</f>
        <v>185</v>
      </c>
      <c r="M359" s="10" cm="1">
        <f t="array" ref="M359">_xlfn.XLOOKUP($C359&amp;$D359&amp;$F359,[1]TEAMS!$C$1:$C$844&amp;[1]TEAMS!$D$1:$D$844&amp;[1]TEAMS!$F$1:$F$844,[1]TEAMS!N$1:N$844,"",0)</f>
        <v>24.403282301223477</v>
      </c>
      <c r="N359" s="7" cm="1">
        <f t="array" ref="N359">_xlfn.XLOOKUP($C359&amp;$D359&amp;$F359,[1]TEAMS!$C$1:$C$844&amp;[1]TEAMS!$D$1:$D$844&amp;[1]TEAMS!$F$1:$F$844,[1]TEAMS!O$1:O$844,"",0)</f>
        <v>76</v>
      </c>
      <c r="O359" s="11" cm="1">
        <f t="array" ref="O359">_xlfn.XLOOKUP($C359&amp;$D359&amp;$F359,[1]TEAMS!$C$1:$C$844&amp;[1]TEAMS!$D$1:$D$844&amp;[1]TEAMS!$F$1:$F$844,[1]TEAMS!P$1:P$844,"",0)</f>
        <v>1.0410958904109588</v>
      </c>
      <c r="P359" s="10" cm="1">
        <f t="array" ref="P359">_xlfn.XLOOKUP($C359&amp;$D359&amp;$F359,[1]TEAMS!$C$1:$C$844&amp;[1]TEAMS!$D$1:$D$844&amp;[1]TEAMS!$F$1:$F$844,[1]TEAMS!R$1:R$844,"",0)</f>
        <v>22.9</v>
      </c>
      <c r="Q359" s="7" t="str" cm="1">
        <f t="array" ref="Q359">_xlfn.XLOOKUP($C359&amp;$D359&amp;$F359,[1]TEAMS!$C$1:$C$844&amp;[1]TEAMS!$D$1:$D$844&amp;[1]TEAMS!$F$1:$F$844,[1]TEAMS!S$1:S$844,"",0)</f>
        <v>us</v>
      </c>
      <c r="R359" s="7" t="str" cm="1">
        <f t="array" ref="R359">_xlfn.XLOOKUP($C359&amp;$D359&amp;$F359,[1]TEAMS!$C$1:$C$844&amp;[1]TEAMS!$D$1:$D$844&amp;[1]TEAMS!$F$1:$F$844,[1]TEAMS!T$1:T$844,"",0)</f>
        <v>United States</v>
      </c>
      <c r="S359" s="7" t="str" cm="1">
        <f t="array" ref="S359">_xlfn.XLOOKUP($C359&amp;$D359&amp;$F359,[1]TEAMS!$C$1:$C$844&amp;[1]TEAMS!$D$1:$D$844&amp;[1]TEAMS!$F$1:$F$844,[1]TEAMS!U$1:U$844,"",0)</f>
        <v>North America</v>
      </c>
      <c r="T359" s="7" t="str" cm="1">
        <f t="array" ref="T359">_xlfn.XLOOKUP($C359&amp;$D359&amp;$F359,[1]TEAMS!$C$1:$C$844&amp;[1]TEAMS!$D$1:$D$844&amp;[1]TEAMS!$F$1:$F$844,[1]TEAMS!V$1:V$844,"",0)</f>
        <v>Americas</v>
      </c>
      <c r="U359" s="7" cm="1">
        <f t="array" ref="U359">_xlfn.XLOOKUP($C359&amp;$D359&amp;$F359,[1]TEAMS!$C$1:$C$844&amp;[1]TEAMS!$D$1:$D$844&amp;[1]TEAMS!$F$1:$F$844,[1]TEAMS!W$1:W$844,"",0)</f>
        <v>1</v>
      </c>
      <c r="V359" s="7" t="str" cm="1">
        <f t="array" ref="V359">_xlfn.XLOOKUP($C359&amp;$D359&amp;$F359,[1]TEAMS!$C$1:$C$844&amp;[1]TEAMS!$D$1:$D$844&amp;[1]TEAMS!$F$1:$F$844,[1]TEAMS!Z$1:Z$844,"",0)</f>
        <v>Penn State</v>
      </c>
      <c r="W359" s="7" t="str" cm="1">
        <f t="array" ref="W359">_xlfn.XLOOKUP($C359&amp;$D359&amp;$F359,[1]TEAMS!$C$1:$C$844&amp;[1]TEAMS!$D$1:$D$844&amp;[1]TEAMS!$F$1:$F$844,[1]TEAMS!X$1:X$844,"",0)</f>
        <v>BIG10</v>
      </c>
      <c r="X359" s="7" cm="1">
        <f t="array" ref="X359">_xlfn.XLOOKUP($C359&amp;$D359&amp;$F359,[1]TEAMS!$C$1:$C$844&amp;[1]TEAMS!$D$1:$D$844&amp;[1]TEAMS!$F$1:$F$844,[1]TEAMS!AF$1:AF$844,"",0)</f>
        <v>48705</v>
      </c>
      <c r="Y359" s="8" cm="1">
        <f t="array" ref="Y359">_xlfn.XLOOKUP($C359&amp;$D359&amp;$F359,[1]TEAMS!$C$1:$C$844&amp;[1]TEAMS!$D$1:$D$844&amp;[1]TEAMS!$F$1:$F$844,[1]TEAMS!AG$1:AG$844,"",0)</f>
        <v>8.9758919208624336E-4</v>
      </c>
      <c r="Z359" s="7" cm="1">
        <f t="array" ref="Z359">_xlfn.XLOOKUP($C359&amp;$D359&amp;$F359,[1]TEAMS!$C$1:$C$844&amp;[1]TEAMS!$D$1:$D$844&amp;[1]TEAMS!$F$1:$F$844,[1]TEAMS!AJ$1:AJ$844,"",0)</f>
        <v>27</v>
      </c>
      <c r="AA359" s="7" cm="1">
        <f t="array" ref="AA359">_xlfn.XLOOKUP($C359&amp;$D359&amp;$F359,[1]TEAMS!$C$1:$C$844&amp;[1]TEAMS!$D$1:$D$844&amp;[1]TEAMS!$F$1:$F$844,[1]TEAMS!AR$1:AR$844,"",0)</f>
        <v>23.2</v>
      </c>
      <c r="AB359" s="8">
        <f t="shared" si="36"/>
        <v>3.1668351870576338E-2</v>
      </c>
      <c r="AC359" s="7" cm="1">
        <f t="array" ref="AC359">_xlfn.XLOOKUP($C359&amp;$D359&amp;$F359,[1]TEAMS!$C$1:$C$844&amp;[1]TEAMS!$D$1:$D$844&amp;[1]TEAMS!$F$1:$F$844,[1]TEAMS!AL$1:AL$844,0,0)</f>
        <v>-0.1</v>
      </c>
      <c r="AD359" s="7" cm="1">
        <f t="array" ref="AD359">_xlfn.XLOOKUP($C359&amp;$D359&amp;$F359,[1]TEAMS!$C$1:$C$844&amp;[1]TEAMS!$D$1:$D$844&amp;[1]TEAMS!$F$1:$F$844,[1]TEAMS!AM$1:AM$844,0,0)</f>
        <v>0</v>
      </c>
      <c r="AE359" s="7" cm="1">
        <f t="array" ref="AE359">_xlfn.XLOOKUP($C359&amp;$D359&amp;$F359,[1]TEAMS!$C$1:$C$844&amp;[1]TEAMS!$D$1:$D$844&amp;[1]TEAMS!$F$1:$F$844,[1]TEAMS!AN$1:AN$844,0,0)</f>
        <v>0</v>
      </c>
      <c r="AF359" s="7"/>
      <c r="AG359" s="8">
        <f t="shared" si="39"/>
        <v>0</v>
      </c>
      <c r="AH359" s="8" cm="1">
        <f t="array" ref="AH359">IF(OR($AE359="",$Z359=""),0,SUMPRODUCT(--($C$2:$C$528=$C359),--($D$2:$D$528=$D359),$Z$2:$Z$528,$AE$2:$AE$528)/SUMIFS($Z$2:$Z$528,$C$2:$C$528,$C359,$D$2:$D$528,$D359))</f>
        <v>6.5561981799797771</v>
      </c>
      <c r="AI359" s="7" cm="1">
        <f t="array" ref="AI359">_xlfn.XLOOKUP($C359&amp;$D359&amp;$F359,[1]TEAMS!$C$1:$C$844&amp;[1]TEAMS!$D$1:$D$844&amp;[1]TEAMS!$F$1:$F$844,[1]TEAMS!AO$1:AO$844,"",0)</f>
        <v>-7.2</v>
      </c>
      <c r="AJ359" s="8">
        <f t="shared" si="40"/>
        <v>-6.7645833333333325E-3</v>
      </c>
      <c r="AK359" s="8" cm="1">
        <f t="array" ref="AK359">IF(OR($AI359="",$Z359=""),0,SUMPRODUCT(--($C$2:$C$528=$C359),--($D$2:$D$528=$D359),$Z$2:$Z$528,$AI$2:$AI$528)/SUMIFS($Z$2:$Z$528,$C$2:$C$528,$C359,$D$2:$D$528,$D359))</f>
        <v>1.9110616784630938</v>
      </c>
      <c r="AL359" s="7" t="str" cm="1">
        <f t="array" ref="AL359">_xlfn.XLOOKUP($C359&amp;$D359&amp;$F359,[1]TEAMS!$C$1:$C$844&amp;[1]TEAMS!$D$1:$D$844&amp;[1]TEAMS!$F$1:$F$844,[1]TEAMS!AP$1:AP$844,"",0)</f>
        <v/>
      </c>
      <c r="AM359" s="8" t="str">
        <f t="shared" si="41"/>
        <v/>
      </c>
      <c r="AN359" s="8" cm="1">
        <f t="array" ref="AN359">IF(OR($AL359="",$Z359=""),0,SUMPRODUCT(--($C$2:$C$528=$C359),--($D$2:$D$528=$D359),$Z$2:$Z$528,$AL$2:$AL$528)/SUMIFS($Z$2:$Z$528,$C$2:$C$528,$C359,$D$2:$D$528,$D359))</f>
        <v>0</v>
      </c>
      <c r="AO359" s="7" cm="1">
        <f t="array" ref="AO359">_xlfn.XLOOKUP($C359&amp;$D359&amp;$F359,[1]TEAMS!$C$1:$C$844&amp;[1]TEAMS!$D$1:$D$844&amp;[1]TEAMS!$F$1:$F$844,[1]TEAMS!AQ$1:AQ$844,0,0)</f>
        <v>25.2</v>
      </c>
      <c r="AP359" s="7" cm="1">
        <f t="array" ref="AP359">_xlfn.XLOOKUP($C359&amp;$D359&amp;$F359,[1]TEAMS!$C$1:$C$844&amp;[1]TEAMS!$D$1:$D$844&amp;[1]TEAMS!$F$1:$F$844,[1]TEAMS!AS$1:AS$844,0,0)</f>
        <v>35.199999999999996</v>
      </c>
      <c r="AQ359" s="10" cm="1">
        <f t="array" ref="AQ359">_xlfn.XLOOKUP($C359&amp;$D359&amp;$F359,[1]TEAMS!$C$1:$C$844&amp;[1]TEAMS!$D$1:$D$844&amp;[1]TEAMS!$F$1:$F$844,[1]TEAMS!AT$1:AT$844,0,0)</f>
        <v>10.8</v>
      </c>
      <c r="AR359" s="10" cm="1">
        <f t="array" ref="AR359">_xlfn.XLOOKUP($C359&amp;$D359&amp;$F359,[1]TEAMS!$C$1:$C$844&amp;[1]TEAMS!$D$1:$D$844&amp;[1]TEAMS!$F$1:$F$844,[1]TEAMS!AU$1:AU$844,0,0)</f>
        <v>1.9</v>
      </c>
      <c r="AS359" s="10" cm="1">
        <f t="array" ref="AS359">_xlfn.XLOOKUP($C359&amp;$D359&amp;$F359,[1]TEAMS!$C$1:$C$844&amp;[1]TEAMS!$D$1:$D$844&amp;[1]TEAMS!$F$1:$F$844,[1]TEAMS!AV$1:AV$844,0,0)</f>
        <v>0</v>
      </c>
      <c r="AT359" s="10" cm="1">
        <f t="array" ref="AT359">_xlfn.XLOOKUP($C359&amp;$D359&amp;$F359,[1]TEAMS!$C$1:$C$844&amp;[1]TEAMS!$D$1:$D$844&amp;[1]TEAMS!$F$1:$F$844,[1]TEAMS!AW$1:AW$844,0,0)</f>
        <v>6.6</v>
      </c>
      <c r="AU359" s="10" cm="1">
        <f t="array" ref="AU359">_xlfn.XLOOKUP($C359&amp;$D359&amp;$F359,[1]TEAMS!$C$1:$C$844&amp;[1]TEAMS!$D$1:$D$844&amp;[1]TEAMS!$F$1:$F$844,[1]TEAMS!AX$1:AX$844,0,0)</f>
        <v>1.6363636363636365</v>
      </c>
      <c r="AV359" s="10" cm="1">
        <f t="array" ref="AV359">_xlfn.XLOOKUP($C359&amp;$D359&amp;$F359,[1]TEAMS!$C$1:$C$844&amp;[1]TEAMS!$D$1:$D$844&amp;[1]TEAMS!$F$1:$F$844,[1]TEAMS!AY$1:AY$844,0,0)</f>
        <v>1.9</v>
      </c>
      <c r="AW359" s="7"/>
      <c r="AX359" s="7"/>
      <c r="BB359" s="1" t="s">
        <v>339</v>
      </c>
      <c r="BC359" s="1">
        <v>2002</v>
      </c>
      <c r="BD359" s="1" t="s">
        <v>92</v>
      </c>
      <c r="BE359" s="7" t="s">
        <v>348</v>
      </c>
      <c r="BH359">
        <v>48705</v>
      </c>
    </row>
    <row r="360" spans="1:60" x14ac:dyDescent="0.2">
      <c r="A360" s="1" t="str">
        <f t="shared" si="35"/>
        <v>2002-LAL-Mike Penberthy</v>
      </c>
      <c r="B360" s="1" t="s">
        <v>339</v>
      </c>
      <c r="C360" s="1">
        <v>2002</v>
      </c>
      <c r="D360" s="1" t="s">
        <v>92</v>
      </c>
      <c r="E360" s="1" t="str">
        <f t="shared" si="37"/>
        <v>2002-LAL</v>
      </c>
      <c r="F360" s="7" t="s">
        <v>349</v>
      </c>
      <c r="G360" s="7" cm="1">
        <f t="array" ref="G360">_xlfn.XLOOKUP($C360&amp;$D360&amp;$F360,[1]TEAMS!$C$1:$C$844&amp;[1]TEAMS!$D$1:$D$844&amp;[1]TEAMS!$F$1:$F$844,[1]TEAMS!G$1:G$844,"",0)</f>
        <v>12</v>
      </c>
      <c r="H360" s="7" t="str" cm="1">
        <f t="array" ref="H360">_xlfn.XLOOKUP($C360&amp;$D360&amp;$F360,[1]TEAMS!$C$1:$C$844&amp;[1]TEAMS!$D$1:$D$844&amp;[1]TEAMS!$F$1:$F$844,[1]TEAMS!H$1:H$844,"",0)</f>
        <v>PG</v>
      </c>
      <c r="I360" s="8" cm="1">
        <f t="array" ref="I360">_xlfn.XLOOKUP($C360&amp;$D360&amp;$F360,[1]TEAMS!$C$1:$C$844&amp;[1]TEAMS!$D$1:$D$844&amp;[1]TEAMS!$F$1:$F$844,[1]TEAMS!BG$1:BG$844,"",0)</f>
        <v>1</v>
      </c>
      <c r="J360" s="9">
        <f t="shared" si="38"/>
        <v>1</v>
      </c>
      <c r="K360" s="7" cm="1">
        <f t="array" ref="K360">_xlfn.XLOOKUP($C360&amp;$D360&amp;$F360,[1]TEAMS!$C$1:$C$844&amp;[1]TEAMS!$D$1:$D$844&amp;[1]TEAMS!$F$1:$F$844,[1]TEAMS!J$1:J$844,"",0)</f>
        <v>75</v>
      </c>
      <c r="L360" s="7" cm="1">
        <f t="array" ref="L360">_xlfn.XLOOKUP($C360&amp;$D360&amp;$F360,[1]TEAMS!$C$1:$C$844&amp;[1]TEAMS!$D$1:$D$844&amp;[1]TEAMS!$F$1:$F$844,[1]TEAMS!L$1:L$844,"",0)</f>
        <v>185</v>
      </c>
      <c r="M360" s="10" cm="1">
        <f t="array" ref="M360">_xlfn.XLOOKUP($C360&amp;$D360&amp;$F360,[1]TEAMS!$C$1:$C$844&amp;[1]TEAMS!$D$1:$D$844&amp;[1]TEAMS!$F$1:$F$844,[1]TEAMS!N$1:N$844,"",0)</f>
        <v>23.119127357016875</v>
      </c>
      <c r="N360" s="7" cm="1">
        <f t="array" ref="N360">_xlfn.XLOOKUP($C360&amp;$D360&amp;$F360,[1]TEAMS!$C$1:$C$844&amp;[1]TEAMS!$D$1:$D$844&amp;[1]TEAMS!$F$1:$F$844,[1]TEAMS!O$1:O$844,"",0)</f>
        <v>78</v>
      </c>
      <c r="O360" s="11" cm="1">
        <f t="array" ref="O360">_xlfn.XLOOKUP($C360&amp;$D360&amp;$F360,[1]TEAMS!$C$1:$C$844&amp;[1]TEAMS!$D$1:$D$844&amp;[1]TEAMS!$F$1:$F$844,[1]TEAMS!P$1:P$844,"",0)</f>
        <v>1.04</v>
      </c>
      <c r="P360" s="10" cm="1">
        <f t="array" ref="P360">_xlfn.XLOOKUP($C360&amp;$D360&amp;$F360,[1]TEAMS!$C$1:$C$844&amp;[1]TEAMS!$D$1:$D$844&amp;[1]TEAMS!$F$1:$F$844,[1]TEAMS!R$1:R$844,"",0)</f>
        <v>27.536111111111111</v>
      </c>
      <c r="Q360" s="7" t="str" cm="1">
        <f t="array" ref="Q360">_xlfn.XLOOKUP($C360&amp;$D360&amp;$F360,[1]TEAMS!$C$1:$C$844&amp;[1]TEAMS!$D$1:$D$844&amp;[1]TEAMS!$F$1:$F$844,[1]TEAMS!S$1:S$844,"",0)</f>
        <v>us</v>
      </c>
      <c r="R360" s="7" t="str" cm="1">
        <f t="array" ref="R360">_xlfn.XLOOKUP($C360&amp;$D360&amp;$F360,[1]TEAMS!$C$1:$C$844&amp;[1]TEAMS!$D$1:$D$844&amp;[1]TEAMS!$F$1:$F$844,[1]TEAMS!T$1:T$844,"",0)</f>
        <v>United States</v>
      </c>
      <c r="S360" s="7" t="str" cm="1">
        <f t="array" ref="S360">_xlfn.XLOOKUP($C360&amp;$D360&amp;$F360,[1]TEAMS!$C$1:$C$844&amp;[1]TEAMS!$D$1:$D$844&amp;[1]TEAMS!$F$1:$F$844,[1]TEAMS!U$1:U$844,"",0)</f>
        <v>North America</v>
      </c>
      <c r="T360" s="7" t="str" cm="1">
        <f t="array" ref="T360">_xlfn.XLOOKUP($C360&amp;$D360&amp;$F360,[1]TEAMS!$C$1:$C$844&amp;[1]TEAMS!$D$1:$D$844&amp;[1]TEAMS!$F$1:$F$844,[1]TEAMS!V$1:V$844,"",0)</f>
        <v>Americas</v>
      </c>
      <c r="U360" s="7" cm="1">
        <f t="array" ref="U360">_xlfn.XLOOKUP($C360&amp;$D360&amp;$F360,[1]TEAMS!$C$1:$C$844&amp;[1]TEAMS!$D$1:$D$844&amp;[1]TEAMS!$F$1:$F$844,[1]TEAMS!W$1:W$844,"",0)</f>
        <v>1</v>
      </c>
      <c r="V360" s="7" t="str" cm="1">
        <f t="array" ref="V360">_xlfn.XLOOKUP($C360&amp;$D360&amp;$F360,[1]TEAMS!$C$1:$C$844&amp;[1]TEAMS!$D$1:$D$844&amp;[1]TEAMS!$F$1:$F$844,[1]TEAMS!Z$1:Z$844,"",0)</f>
        <v>Master's College</v>
      </c>
      <c r="W360" s="7" t="str" cm="1">
        <f t="array" ref="W360">_xlfn.XLOOKUP($C360&amp;$D360&amp;$F360,[1]TEAMS!$C$1:$C$844&amp;[1]TEAMS!$D$1:$D$844&amp;[1]TEAMS!$F$1:$F$844,[1]TEAMS!X$1:X$844,"",0)</f>
        <v>OTHER</v>
      </c>
      <c r="X360" s="7" cm="1">
        <f t="array" ref="X360">_xlfn.XLOOKUP($C360&amp;$D360&amp;$F360,[1]TEAMS!$C$1:$C$844&amp;[1]TEAMS!$D$1:$D$844&amp;[1]TEAMS!$F$1:$F$844,[1]TEAMS!AF$1:AF$844,"",0)</f>
        <v>28405</v>
      </c>
      <c r="Y360" s="8" cm="1">
        <f t="array" ref="Y360">_xlfn.XLOOKUP($C360&amp;$D360&amp;$F360,[1]TEAMS!$C$1:$C$844&amp;[1]TEAMS!$D$1:$D$844&amp;[1]TEAMS!$F$1:$F$844,[1]TEAMS!AG$1:AG$844,"",0)</f>
        <v>5.2347851352447887E-4</v>
      </c>
      <c r="Z360" s="7" cm="1">
        <f t="array" ref="Z360">_xlfn.XLOOKUP($C360&amp;$D360&amp;$F360,[1]TEAMS!$C$1:$C$844&amp;[1]TEAMS!$D$1:$D$844&amp;[1]TEAMS!$F$1:$F$844,[1]TEAMS!AJ$1:AJ$844,"",0)</f>
        <v>12</v>
      </c>
      <c r="AA360" s="7" cm="1">
        <f t="array" ref="AA360">_xlfn.XLOOKUP($C360&amp;$D360&amp;$F360,[1]TEAMS!$C$1:$C$844&amp;[1]TEAMS!$D$1:$D$844&amp;[1]TEAMS!$F$1:$F$844,[1]TEAMS!AR$1:AR$844,"",0)</f>
        <v>12.7</v>
      </c>
      <c r="AB360" s="8">
        <f t="shared" si="36"/>
        <v>7.7047522750252773E-3</v>
      </c>
      <c r="AC360" s="7" cm="1">
        <f t="array" ref="AC360">_xlfn.XLOOKUP($C360&amp;$D360&amp;$F360,[1]TEAMS!$C$1:$C$844&amp;[1]TEAMS!$D$1:$D$844&amp;[1]TEAMS!$F$1:$F$844,[1]TEAMS!AL$1:AL$844,0,0)</f>
        <v>0.1</v>
      </c>
      <c r="AD360" s="7" cm="1">
        <f t="array" ref="AD360">_xlfn.XLOOKUP($C360&amp;$D360&amp;$F360,[1]TEAMS!$C$1:$C$844&amp;[1]TEAMS!$D$1:$D$844&amp;[1]TEAMS!$F$1:$F$844,[1]TEAMS!AM$1:AM$844,0,0)</f>
        <v>0</v>
      </c>
      <c r="AE360" s="7" cm="1">
        <f t="array" ref="AE360">_xlfn.XLOOKUP($C360&amp;$D360&amp;$F360,[1]TEAMS!$C$1:$C$844&amp;[1]TEAMS!$D$1:$D$844&amp;[1]TEAMS!$F$1:$F$844,[1]TEAMS!AN$1:AN$844,0,0)</f>
        <v>0.1</v>
      </c>
      <c r="AF360" s="7"/>
      <c r="AG360" s="8">
        <f t="shared" si="39"/>
        <v>0.28404999999999997</v>
      </c>
      <c r="AH360" s="8" cm="1">
        <f t="array" ref="AH360">IF(OR($AE360="",$Z360=""),0,SUMPRODUCT(--($C$2:$C$528=$C360),--($D$2:$D$528=$D360),$Z$2:$Z$528,$AE$2:$AE$528)/SUMIFS($Z$2:$Z$528,$C$2:$C$528,$C360,$D$2:$D$528,$D360))</f>
        <v>6.5561981799797771</v>
      </c>
      <c r="AI360" s="7" cm="1">
        <f t="array" ref="AI360">_xlfn.XLOOKUP($C360&amp;$D360&amp;$F360,[1]TEAMS!$C$1:$C$844&amp;[1]TEAMS!$D$1:$D$844&amp;[1]TEAMS!$F$1:$F$844,[1]TEAMS!AO$1:AO$844,"",0)</f>
        <v>8.4</v>
      </c>
      <c r="AJ360" s="8">
        <f t="shared" si="40"/>
        <v>3.3815476190476187E-3</v>
      </c>
      <c r="AK360" s="8" cm="1">
        <f t="array" ref="AK360">IF(OR($AI360="",$Z360=""),0,SUMPRODUCT(--($C$2:$C$528=$C360),--($D$2:$D$528=$D360),$Z$2:$Z$528,$AI$2:$AI$528)/SUMIFS($Z$2:$Z$528,$C$2:$C$528,$C360,$D$2:$D$528,$D360))</f>
        <v>1.9110616784630938</v>
      </c>
      <c r="AL360" s="7" t="str" cm="1">
        <f t="array" ref="AL360">_xlfn.XLOOKUP($C360&amp;$D360&amp;$F360,[1]TEAMS!$C$1:$C$844&amp;[1]TEAMS!$D$1:$D$844&amp;[1]TEAMS!$F$1:$F$844,[1]TEAMS!AP$1:AP$844,"",0)</f>
        <v/>
      </c>
      <c r="AM360" s="8" t="str">
        <f t="shared" si="41"/>
        <v/>
      </c>
      <c r="AN360" s="8" cm="1">
        <f t="array" ref="AN360">IF(OR($AL360="",$Z360=""),0,SUMPRODUCT(--($C$2:$C$528=$C360),--($D$2:$D$528=$D360),$Z$2:$Z$528,$AL$2:$AL$528)/SUMIFS($Z$2:$Z$528,$C$2:$C$528,$C360,$D$2:$D$528,$D360))</f>
        <v>0</v>
      </c>
      <c r="AO360" s="7" cm="1">
        <f t="array" ref="AO360">_xlfn.XLOOKUP($C360&amp;$D360&amp;$F360,[1]TEAMS!$C$1:$C$844&amp;[1]TEAMS!$D$1:$D$844&amp;[1]TEAMS!$F$1:$F$844,[1]TEAMS!AQ$1:AQ$844,0,0)</f>
        <v>14.1</v>
      </c>
      <c r="AP360" s="7" cm="1">
        <f t="array" ref="AP360">_xlfn.XLOOKUP($C360&amp;$D360&amp;$F360,[1]TEAMS!$C$1:$C$844&amp;[1]TEAMS!$D$1:$D$844&amp;[1]TEAMS!$F$1:$F$844,[1]TEAMS!AS$1:AS$844,0,0)</f>
        <v>66.5</v>
      </c>
      <c r="AQ360" s="10" cm="1">
        <f t="array" ref="AQ360">_xlfn.XLOOKUP($C360&amp;$D360&amp;$F360,[1]TEAMS!$C$1:$C$844&amp;[1]TEAMS!$D$1:$D$844&amp;[1]TEAMS!$F$1:$F$844,[1]TEAMS!AT$1:AT$844,0,0)</f>
        <v>23.4</v>
      </c>
      <c r="AR360" s="10" cm="1">
        <f t="array" ref="AR360">_xlfn.XLOOKUP($C360&amp;$D360&amp;$F360,[1]TEAMS!$C$1:$C$844&amp;[1]TEAMS!$D$1:$D$844&amp;[1]TEAMS!$F$1:$F$844,[1]TEAMS!AU$1:AU$844,0,0)</f>
        <v>8.6999999999999993</v>
      </c>
      <c r="AS360" s="10" cm="1">
        <f t="array" ref="AS360">_xlfn.XLOOKUP($C360&amp;$D360&amp;$F360,[1]TEAMS!$C$1:$C$844&amp;[1]TEAMS!$D$1:$D$844&amp;[1]TEAMS!$F$1:$F$844,[1]TEAMS!AV$1:AV$844,0,0)</f>
        <v>0</v>
      </c>
      <c r="AT360" s="10" cm="1">
        <f t="array" ref="AT360">_xlfn.XLOOKUP($C360&amp;$D360&amp;$F360,[1]TEAMS!$C$1:$C$844&amp;[1]TEAMS!$D$1:$D$844&amp;[1]TEAMS!$F$1:$F$844,[1]TEAMS!AW$1:AW$844,0,0)</f>
        <v>0</v>
      </c>
      <c r="AU360" s="10" cm="1">
        <f t="array" ref="AU360">_xlfn.XLOOKUP($C360&amp;$D360&amp;$F360,[1]TEAMS!$C$1:$C$844&amp;[1]TEAMS!$D$1:$D$844&amp;[1]TEAMS!$F$1:$F$844,[1]TEAMS!AX$1:AX$844,0,0)</f>
        <v>0</v>
      </c>
      <c r="AV360" s="10" cm="1">
        <f t="array" ref="AV360">_xlfn.XLOOKUP($C360&amp;$D360&amp;$F360,[1]TEAMS!$C$1:$C$844&amp;[1]TEAMS!$D$1:$D$844&amp;[1]TEAMS!$F$1:$F$844,[1]TEAMS!AY$1:AY$844,0,0)</f>
        <v>8.6999999999999993</v>
      </c>
      <c r="AW360" s="7"/>
      <c r="AX360" s="7"/>
      <c r="BB360" s="1" t="s">
        <v>339</v>
      </c>
      <c r="BC360" s="1">
        <v>2002</v>
      </c>
      <c r="BD360" s="1" t="s">
        <v>92</v>
      </c>
      <c r="BE360" s="7" t="s">
        <v>349</v>
      </c>
      <c r="BH360">
        <v>28405</v>
      </c>
    </row>
    <row r="361" spans="1:60" x14ac:dyDescent="0.2">
      <c r="A361" s="1" t="str">
        <f t="shared" si="35"/>
        <v>2001-LAL-Shaquille O'Neal</v>
      </c>
      <c r="B361" s="1" t="s">
        <v>350</v>
      </c>
      <c r="C361" s="1">
        <v>2001</v>
      </c>
      <c r="D361" s="1" t="s">
        <v>92</v>
      </c>
      <c r="E361" s="1" t="str">
        <f t="shared" si="37"/>
        <v>2001-LAL</v>
      </c>
      <c r="F361" s="7" t="s">
        <v>285</v>
      </c>
      <c r="G361" s="7" cm="1">
        <f t="array" ref="G361">_xlfn.XLOOKUP($C361&amp;$D361&amp;$F361,[1]TEAMS!$C$1:$C$844&amp;[1]TEAMS!$D$1:$D$844&amp;[1]TEAMS!$F$1:$F$844,[1]TEAMS!G$1:G$844,"",0)</f>
        <v>34</v>
      </c>
      <c r="H361" s="7" t="str" cm="1">
        <f t="array" ref="H361">_xlfn.XLOOKUP($C361&amp;$D361&amp;$F361,[1]TEAMS!$C$1:$C$844&amp;[1]TEAMS!$D$1:$D$844&amp;[1]TEAMS!$F$1:$F$844,[1]TEAMS!H$1:H$844,"",0)</f>
        <v>C</v>
      </c>
      <c r="I361" s="8" cm="1">
        <f t="array" ref="I361">_xlfn.XLOOKUP($C361&amp;$D361&amp;$F361,[1]TEAMS!$C$1:$C$844&amp;[1]TEAMS!$D$1:$D$844&amp;[1]TEAMS!$F$1:$F$844,[1]TEAMS!BG$1:BG$844,"",0)</f>
        <v>5</v>
      </c>
      <c r="J361" s="9">
        <f t="shared" si="38"/>
        <v>5</v>
      </c>
      <c r="K361" s="7" cm="1">
        <f t="array" ref="K361">_xlfn.XLOOKUP($C361&amp;$D361&amp;$F361,[1]TEAMS!$C$1:$C$844&amp;[1]TEAMS!$D$1:$D$844&amp;[1]TEAMS!$F$1:$F$844,[1]TEAMS!J$1:J$844,"",0)</f>
        <v>85</v>
      </c>
      <c r="L361" s="7" cm="1">
        <f t="array" ref="L361">_xlfn.XLOOKUP($C361&amp;$D361&amp;$F361,[1]TEAMS!$C$1:$C$844&amp;[1]TEAMS!$D$1:$D$844&amp;[1]TEAMS!$F$1:$F$844,[1]TEAMS!L$1:L$844,"",0)</f>
        <v>325</v>
      </c>
      <c r="M361" s="10" cm="1">
        <f t="array" ref="M361">_xlfn.XLOOKUP($C361&amp;$D361&amp;$F361,[1]TEAMS!$C$1:$C$844&amp;[1]TEAMS!$D$1:$D$844&amp;[1]TEAMS!$F$1:$F$844,[1]TEAMS!N$1:N$844,"",0)</f>
        <v>31.620428092805742</v>
      </c>
      <c r="N361" s="7" cm="1">
        <f t="array" ref="N361">_xlfn.XLOOKUP($C361&amp;$D361&amp;$F361,[1]TEAMS!$C$1:$C$844&amp;[1]TEAMS!$D$1:$D$844&amp;[1]TEAMS!$F$1:$F$844,[1]TEAMS!O$1:O$844,"",0)</f>
        <v>91</v>
      </c>
      <c r="O361" s="11" cm="1">
        <f t="array" ref="O361">_xlfn.XLOOKUP($C361&amp;$D361&amp;$F361,[1]TEAMS!$C$1:$C$844&amp;[1]TEAMS!$D$1:$D$844&amp;[1]TEAMS!$F$1:$F$844,[1]TEAMS!P$1:P$844,"",0)</f>
        <v>1.0705882352941176</v>
      </c>
      <c r="P361" s="10" cm="1">
        <f t="array" ref="P361">_xlfn.XLOOKUP($C361&amp;$D361&amp;$F361,[1]TEAMS!$C$1:$C$844&amp;[1]TEAMS!$D$1:$D$844&amp;[1]TEAMS!$F$1:$F$844,[1]TEAMS!R$1:R$844,"",0)</f>
        <v>29.274999999999999</v>
      </c>
      <c r="Q361" s="7" t="str" cm="1">
        <f t="array" ref="Q361">_xlfn.XLOOKUP($C361&amp;$D361&amp;$F361,[1]TEAMS!$C$1:$C$844&amp;[1]TEAMS!$D$1:$D$844&amp;[1]TEAMS!$F$1:$F$844,[1]TEAMS!S$1:S$844,"",0)</f>
        <v>us</v>
      </c>
      <c r="R361" s="7" t="str" cm="1">
        <f t="array" ref="R361">_xlfn.XLOOKUP($C361&amp;$D361&amp;$F361,[1]TEAMS!$C$1:$C$844&amp;[1]TEAMS!$D$1:$D$844&amp;[1]TEAMS!$F$1:$F$844,[1]TEAMS!T$1:T$844,"",0)</f>
        <v>United States</v>
      </c>
      <c r="S361" s="7" t="str" cm="1">
        <f t="array" ref="S361">_xlfn.XLOOKUP($C361&amp;$D361&amp;$F361,[1]TEAMS!$C$1:$C$844&amp;[1]TEAMS!$D$1:$D$844&amp;[1]TEAMS!$F$1:$F$844,[1]TEAMS!U$1:U$844,"",0)</f>
        <v>North America</v>
      </c>
      <c r="T361" s="7" t="str" cm="1">
        <f t="array" ref="T361">_xlfn.XLOOKUP($C361&amp;$D361&amp;$F361,[1]TEAMS!$C$1:$C$844&amp;[1]TEAMS!$D$1:$D$844&amp;[1]TEAMS!$F$1:$F$844,[1]TEAMS!V$1:V$844,"",0)</f>
        <v>Americas</v>
      </c>
      <c r="U361" s="7" cm="1">
        <f t="array" ref="U361">_xlfn.XLOOKUP($C361&amp;$D361&amp;$F361,[1]TEAMS!$C$1:$C$844&amp;[1]TEAMS!$D$1:$D$844&amp;[1]TEAMS!$F$1:$F$844,[1]TEAMS!W$1:W$844,"",0)</f>
        <v>8</v>
      </c>
      <c r="V361" s="7" t="str" cm="1">
        <f t="array" ref="V361">_xlfn.XLOOKUP($C361&amp;$D361&amp;$F361,[1]TEAMS!$C$1:$C$844&amp;[1]TEAMS!$D$1:$D$844&amp;[1]TEAMS!$F$1:$F$844,[1]TEAMS!Z$1:Z$844,"",0)</f>
        <v>LSU</v>
      </c>
      <c r="W361" s="7" t="str" cm="1">
        <f t="array" ref="W361">_xlfn.XLOOKUP($C361&amp;$D361&amp;$F361,[1]TEAMS!$C$1:$C$844&amp;[1]TEAMS!$D$1:$D$844&amp;[1]TEAMS!$F$1:$F$844,[1]TEAMS!X$1:X$844,"",0)</f>
        <v>SEC</v>
      </c>
      <c r="X361" s="7" cm="1">
        <f t="array" ref="X361">_xlfn.XLOOKUP($C361&amp;$D361&amp;$F361,[1]TEAMS!$C$1:$C$844&amp;[1]TEAMS!$D$1:$D$844&amp;[1]TEAMS!$F$1:$F$844,[1]TEAMS!AF$1:AF$844,"",0)</f>
        <v>19285715</v>
      </c>
      <c r="Y361" s="8" cm="1">
        <f t="array" ref="Y361">_xlfn.XLOOKUP($C361&amp;$D361&amp;$F361,[1]TEAMS!$C$1:$C$844&amp;[1]TEAMS!$D$1:$D$844&amp;[1]TEAMS!$F$1:$F$844,[1]TEAMS!AG$1:AG$844,"",0)</f>
        <v>0.33541416321929868</v>
      </c>
      <c r="Z361" s="7" cm="1">
        <f t="array" ref="Z361">_xlfn.XLOOKUP($C361&amp;$D361&amp;$F361,[1]TEAMS!$C$1:$C$844&amp;[1]TEAMS!$D$1:$D$844&amp;[1]TEAMS!$F$1:$F$844,[1]TEAMS!AJ$1:AJ$844,"",0)</f>
        <v>2924</v>
      </c>
      <c r="AA361" s="7" cm="1">
        <f t="array" ref="AA361">_xlfn.XLOOKUP($C361&amp;$D361&amp;$F361,[1]TEAMS!$C$1:$C$844&amp;[1]TEAMS!$D$1:$D$844&amp;[1]TEAMS!$F$1:$F$844,[1]TEAMS!AR$1:AR$844,"",0)</f>
        <v>8.6999999999999993</v>
      </c>
      <c r="AB361" s="8">
        <f t="shared" si="36"/>
        <v>1.278010550113037</v>
      </c>
      <c r="AC361" s="7" cm="1">
        <f t="array" ref="AC361">_xlfn.XLOOKUP($C361&amp;$D361&amp;$F361,[1]TEAMS!$C$1:$C$844&amp;[1]TEAMS!$D$1:$D$844&amp;[1]TEAMS!$F$1:$F$844,[1]TEAMS!AL$1:AL$844,0,0)</f>
        <v>11.1</v>
      </c>
      <c r="AD361" s="7" cm="1">
        <f t="array" ref="AD361">_xlfn.XLOOKUP($C361&amp;$D361&amp;$F361,[1]TEAMS!$C$1:$C$844&amp;[1]TEAMS!$D$1:$D$844&amp;[1]TEAMS!$F$1:$F$844,[1]TEAMS!AM$1:AM$844,0,0)</f>
        <v>3.9</v>
      </c>
      <c r="AE361" s="7" cm="1">
        <f t="array" ref="AE361">_xlfn.XLOOKUP($C361&amp;$D361&amp;$F361,[1]TEAMS!$C$1:$C$844&amp;[1]TEAMS!$D$1:$D$844&amp;[1]TEAMS!$F$1:$F$844,[1]TEAMS!AN$1:AN$844,0,0)</f>
        <v>14.9</v>
      </c>
      <c r="AF361" s="7"/>
      <c r="AG361" s="8">
        <f t="shared" si="39"/>
        <v>1.2943432885906039</v>
      </c>
      <c r="AH361" s="8" cm="1">
        <f t="array" ref="AH361">IF(OR($AE361="",$Z361=""),0,SUMPRODUCT(--($C$2:$C$528=$C361),--($D$2:$D$528=$D361),$Z$2:$Z$528,$AE$2:$AE$528)/SUMIFS($Z$2:$Z$528,$C$2:$C$528,$C361,$D$2:$D$528,$D361))</f>
        <v>5.9027781964330561</v>
      </c>
      <c r="AI361" s="7" cm="1">
        <f t="array" ref="AI361">_xlfn.XLOOKUP($C361&amp;$D361&amp;$F361,[1]TEAMS!$C$1:$C$844&amp;[1]TEAMS!$D$1:$D$844&amp;[1]TEAMS!$F$1:$F$844,[1]TEAMS!AO$1:AO$844,"",0)</f>
        <v>5.6</v>
      </c>
      <c r="AJ361" s="8">
        <f t="shared" si="40"/>
        <v>3.4438776785714289</v>
      </c>
      <c r="AK361" s="8" cm="1">
        <f t="array" ref="AK361">IF(OR($AI361="",$Z361=""),0,SUMPRODUCT(--($C$2:$C$528=$C361),--($D$2:$D$528=$D361),$Z$2:$Z$528,$AI$2:$AI$528)/SUMIFS($Z$2:$Z$528,$C$2:$C$528,$C361,$D$2:$D$528,$D361))</f>
        <v>0.9460989701080128</v>
      </c>
      <c r="AL361" s="7" t="str" cm="1">
        <f t="array" ref="AL361">_xlfn.XLOOKUP($C361&amp;$D361&amp;$F361,[1]TEAMS!$C$1:$C$844&amp;[1]TEAMS!$D$1:$D$844&amp;[1]TEAMS!$F$1:$F$844,[1]TEAMS!AP$1:AP$844,"",0)</f>
        <v/>
      </c>
      <c r="AM361" s="8" t="str">
        <f t="shared" si="41"/>
        <v/>
      </c>
      <c r="AN361" s="8" cm="1">
        <f t="array" ref="AN361">IF(OR($AL361="",$Z361=""),0,SUMPRODUCT(--($C$2:$C$528=$C361),--($D$2:$D$528=$D361),$Z$2:$Z$528,$AL$2:$AL$528)/SUMIFS($Z$2:$Z$528,$C$2:$C$528,$C361,$D$2:$D$528,$D361))</f>
        <v>0</v>
      </c>
      <c r="AO361" s="7" cm="1">
        <f t="array" ref="AO361">_xlfn.XLOOKUP($C361&amp;$D361&amp;$F361,[1]TEAMS!$C$1:$C$844&amp;[1]TEAMS!$D$1:$D$844&amp;[1]TEAMS!$F$1:$F$844,[1]TEAMS!AQ$1:AQ$844,0,0)</f>
        <v>31.6</v>
      </c>
      <c r="AP361" s="7" cm="1">
        <f t="array" ref="AP361">_xlfn.XLOOKUP($C361&amp;$D361&amp;$F361,[1]TEAMS!$C$1:$C$844&amp;[1]TEAMS!$D$1:$D$844&amp;[1]TEAMS!$F$1:$F$844,[1]TEAMS!AS$1:AS$844,0,0)</f>
        <v>57.4</v>
      </c>
      <c r="AQ361" s="10" cm="1">
        <f t="array" ref="AQ361">_xlfn.XLOOKUP($C361&amp;$D361&amp;$F361,[1]TEAMS!$C$1:$C$844&amp;[1]TEAMS!$D$1:$D$844&amp;[1]TEAMS!$F$1:$F$844,[1]TEAMS!AT$1:AT$844,0,0)</f>
        <v>18.8</v>
      </c>
      <c r="AR361" s="10" cm="1">
        <f t="array" ref="AR361">_xlfn.XLOOKUP($C361&amp;$D361&amp;$F361,[1]TEAMS!$C$1:$C$844&amp;[1]TEAMS!$D$1:$D$844&amp;[1]TEAMS!$F$1:$F$844,[1]TEAMS!AU$1:AU$844,0,0)</f>
        <v>0.8</v>
      </c>
      <c r="AS361" s="10" cm="1">
        <f t="array" ref="AS361">_xlfn.XLOOKUP($C361&amp;$D361&amp;$F361,[1]TEAMS!$C$1:$C$844&amp;[1]TEAMS!$D$1:$D$844&amp;[1]TEAMS!$F$1:$F$844,[1]TEAMS!AV$1:AV$844,0,0)</f>
        <v>4.9000000000000004</v>
      </c>
      <c r="AT361" s="10" cm="1">
        <f t="array" ref="AT361">_xlfn.XLOOKUP($C361&amp;$D361&amp;$F361,[1]TEAMS!$C$1:$C$844&amp;[1]TEAMS!$D$1:$D$844&amp;[1]TEAMS!$F$1:$F$844,[1]TEAMS!AW$1:AW$844,0,0)</f>
        <v>10.5</v>
      </c>
      <c r="AU361" s="10" cm="1">
        <f t="array" ref="AU361">_xlfn.XLOOKUP($C361&amp;$D361&amp;$F361,[1]TEAMS!$C$1:$C$844&amp;[1]TEAMS!$D$1:$D$844&amp;[1]TEAMS!$F$1:$F$844,[1]TEAMS!AX$1:AX$844,0,0)</f>
        <v>1.7904761904761906</v>
      </c>
      <c r="AV361" s="10" cm="1">
        <f t="array" ref="AV361">_xlfn.XLOOKUP($C361&amp;$D361&amp;$F361,[1]TEAMS!$C$1:$C$844&amp;[1]TEAMS!$D$1:$D$844&amp;[1]TEAMS!$F$1:$F$844,[1]TEAMS!AY$1:AY$844,0,0)</f>
        <v>5.7</v>
      </c>
      <c r="AW361" s="7"/>
      <c r="AX361" s="7"/>
      <c r="BB361" s="1" t="s">
        <v>350</v>
      </c>
      <c r="BC361" s="1">
        <v>2001</v>
      </c>
      <c r="BD361" s="1" t="s">
        <v>92</v>
      </c>
      <c r="BE361" s="7" t="s">
        <v>285</v>
      </c>
      <c r="BH361">
        <v>19285715</v>
      </c>
    </row>
    <row r="362" spans="1:60" x14ac:dyDescent="0.2">
      <c r="A362" s="1" t="str">
        <f t="shared" si="35"/>
        <v>2001-LAL-Kobe Bryant</v>
      </c>
      <c r="B362" s="1" t="s">
        <v>350</v>
      </c>
      <c r="C362" s="1">
        <v>2001</v>
      </c>
      <c r="D362" s="1" t="s">
        <v>92</v>
      </c>
      <c r="E362" s="1" t="str">
        <f t="shared" si="37"/>
        <v>2001-LAL</v>
      </c>
      <c r="F362" s="7" t="s">
        <v>239</v>
      </c>
      <c r="G362" s="7" cm="1">
        <f t="array" ref="G362">_xlfn.XLOOKUP($C362&amp;$D362&amp;$F362,[1]TEAMS!$C$1:$C$844&amp;[1]TEAMS!$D$1:$D$844&amp;[1]TEAMS!$F$1:$F$844,[1]TEAMS!G$1:G$844,"",0)</f>
        <v>8</v>
      </c>
      <c r="H362" s="7" t="str" cm="1">
        <f t="array" ref="H362">_xlfn.XLOOKUP($C362&amp;$D362&amp;$F362,[1]TEAMS!$C$1:$C$844&amp;[1]TEAMS!$D$1:$D$844&amp;[1]TEAMS!$F$1:$F$844,[1]TEAMS!H$1:H$844,"",0)</f>
        <v>SG</v>
      </c>
      <c r="I362" s="8" cm="1">
        <f t="array" ref="I362">_xlfn.XLOOKUP($C362&amp;$D362&amp;$F362,[1]TEAMS!$C$1:$C$844&amp;[1]TEAMS!$D$1:$D$844&amp;[1]TEAMS!$F$1:$F$844,[1]TEAMS!BG$1:BG$844,"",0)</f>
        <v>2.3499999999999996</v>
      </c>
      <c r="J362" s="9">
        <f t="shared" si="38"/>
        <v>2</v>
      </c>
      <c r="K362" s="7" cm="1">
        <f t="array" ref="K362">_xlfn.XLOOKUP($C362&amp;$D362&amp;$F362,[1]TEAMS!$C$1:$C$844&amp;[1]TEAMS!$D$1:$D$844&amp;[1]TEAMS!$F$1:$F$844,[1]TEAMS!J$1:J$844,"",0)</f>
        <v>78</v>
      </c>
      <c r="L362" s="7" cm="1">
        <f t="array" ref="L362">_xlfn.XLOOKUP($C362&amp;$D362&amp;$F362,[1]TEAMS!$C$1:$C$844&amp;[1]TEAMS!$D$1:$D$844&amp;[1]TEAMS!$F$1:$F$844,[1]TEAMS!L$1:L$844,"",0)</f>
        <v>212</v>
      </c>
      <c r="M362" s="10" cm="1">
        <f t="array" ref="M362">_xlfn.XLOOKUP($C362&amp;$D362&amp;$F362,[1]TEAMS!$C$1:$C$844&amp;[1]TEAMS!$D$1:$D$844&amp;[1]TEAMS!$F$1:$F$844,[1]TEAMS!N$1:N$844,"",0)</f>
        <v>24.494517629975501</v>
      </c>
      <c r="N362" s="7" cm="1">
        <f t="array" ref="N362">_xlfn.XLOOKUP($C362&amp;$D362&amp;$F362,[1]TEAMS!$C$1:$C$844&amp;[1]TEAMS!$D$1:$D$844&amp;[1]TEAMS!$F$1:$F$844,[1]TEAMS!O$1:O$844,"",0)</f>
        <v>83</v>
      </c>
      <c r="O362" s="11" cm="1">
        <f t="array" ref="O362">_xlfn.XLOOKUP($C362&amp;$D362&amp;$F362,[1]TEAMS!$C$1:$C$844&amp;[1]TEAMS!$D$1:$D$844&amp;[1]TEAMS!$F$1:$F$844,[1]TEAMS!P$1:P$844,"",0)</f>
        <v>1.0641025641025641</v>
      </c>
      <c r="P362" s="10" cm="1">
        <f t="array" ref="P362">_xlfn.XLOOKUP($C362&amp;$D362&amp;$F362,[1]TEAMS!$C$1:$C$844&amp;[1]TEAMS!$D$1:$D$844&amp;[1]TEAMS!$F$1:$F$844,[1]TEAMS!R$1:R$844,"",0)</f>
        <v>22.81111111111111</v>
      </c>
      <c r="Q362" s="7" t="str" cm="1">
        <f t="array" ref="Q362">_xlfn.XLOOKUP($C362&amp;$D362&amp;$F362,[1]TEAMS!$C$1:$C$844&amp;[1]TEAMS!$D$1:$D$844&amp;[1]TEAMS!$F$1:$F$844,[1]TEAMS!S$1:S$844,"",0)</f>
        <v>us</v>
      </c>
      <c r="R362" s="7" t="str" cm="1">
        <f t="array" ref="R362">_xlfn.XLOOKUP($C362&amp;$D362&amp;$F362,[1]TEAMS!$C$1:$C$844&amp;[1]TEAMS!$D$1:$D$844&amp;[1]TEAMS!$F$1:$F$844,[1]TEAMS!T$1:T$844,"",0)</f>
        <v>United States</v>
      </c>
      <c r="S362" s="7" t="str" cm="1">
        <f t="array" ref="S362">_xlfn.XLOOKUP($C362&amp;$D362&amp;$F362,[1]TEAMS!$C$1:$C$844&amp;[1]TEAMS!$D$1:$D$844&amp;[1]TEAMS!$F$1:$F$844,[1]TEAMS!U$1:U$844,"",0)</f>
        <v>North America</v>
      </c>
      <c r="T362" s="7" t="str" cm="1">
        <f t="array" ref="T362">_xlfn.XLOOKUP($C362&amp;$D362&amp;$F362,[1]TEAMS!$C$1:$C$844&amp;[1]TEAMS!$D$1:$D$844&amp;[1]TEAMS!$F$1:$F$844,[1]TEAMS!V$1:V$844,"",0)</f>
        <v>Americas</v>
      </c>
      <c r="U362" s="7" cm="1">
        <f t="array" ref="U362">_xlfn.XLOOKUP($C362&amp;$D362&amp;$F362,[1]TEAMS!$C$1:$C$844&amp;[1]TEAMS!$D$1:$D$844&amp;[1]TEAMS!$F$1:$F$844,[1]TEAMS!W$1:W$844,"",0)</f>
        <v>4</v>
      </c>
      <c r="V362" s="7" t="str" cm="1">
        <f t="array" ref="V362">_xlfn.XLOOKUP($C362&amp;$D362&amp;$F362,[1]TEAMS!$C$1:$C$844&amp;[1]TEAMS!$D$1:$D$844&amp;[1]TEAMS!$F$1:$F$844,[1]TEAMS!Z$1:Z$844,"",0)</f>
        <v>High School</v>
      </c>
      <c r="W362" s="7" t="str" cm="1">
        <f t="array" ref="W362">_xlfn.XLOOKUP($C362&amp;$D362&amp;$F362,[1]TEAMS!$C$1:$C$844&amp;[1]TEAMS!$D$1:$D$844&amp;[1]TEAMS!$F$1:$F$844,[1]TEAMS!X$1:X$844,"",0)</f>
        <v>H.S.</v>
      </c>
      <c r="X362" s="7" cm="1">
        <f t="array" ref="X362">_xlfn.XLOOKUP($C362&amp;$D362&amp;$F362,[1]TEAMS!$C$1:$C$844&amp;[1]TEAMS!$D$1:$D$844&amp;[1]TEAMS!$F$1:$F$844,[1]TEAMS!AF$1:AF$844,"",0)</f>
        <v>10130000</v>
      </c>
      <c r="Y362" s="8" cm="1">
        <f t="array" ref="Y362">_xlfn.XLOOKUP($C362&amp;$D362&amp;$F362,[1]TEAMS!$C$1:$C$844&amp;[1]TEAMS!$D$1:$D$844&amp;[1]TEAMS!$F$1:$F$844,[1]TEAMS!AG$1:AG$844,"",0)</f>
        <v>0.17617938839247058</v>
      </c>
      <c r="Z362" s="7" cm="1">
        <f t="array" ref="Z362">_xlfn.XLOOKUP($C362&amp;$D362&amp;$F362,[1]TEAMS!$C$1:$C$844&amp;[1]TEAMS!$D$1:$D$844&amp;[1]TEAMS!$F$1:$F$844,[1]TEAMS!AJ$1:AJ$844,"",0)</f>
        <v>2783</v>
      </c>
      <c r="AA362" s="7" cm="1">
        <f t="array" ref="AA362">_xlfn.XLOOKUP($C362&amp;$D362&amp;$F362,[1]TEAMS!$C$1:$C$844&amp;[1]TEAMS!$D$1:$D$844&amp;[1]TEAMS!$F$1:$F$844,[1]TEAMS!AR$1:AR$844,"",0)</f>
        <v>30.2</v>
      </c>
      <c r="AB362" s="8">
        <f t="shared" si="36"/>
        <v>4.2223863350916853</v>
      </c>
      <c r="AC362" s="7" cm="1">
        <f t="array" ref="AC362">_xlfn.XLOOKUP($C362&amp;$D362&amp;$F362,[1]TEAMS!$C$1:$C$844&amp;[1]TEAMS!$D$1:$D$844&amp;[1]TEAMS!$F$1:$F$844,[1]TEAMS!AL$1:AL$844,0,0)</f>
        <v>9.1999999999999993</v>
      </c>
      <c r="AD362" s="7" cm="1">
        <f t="array" ref="AD362">_xlfn.XLOOKUP($C362&amp;$D362&amp;$F362,[1]TEAMS!$C$1:$C$844&amp;[1]TEAMS!$D$1:$D$844&amp;[1]TEAMS!$F$1:$F$844,[1]TEAMS!AM$1:AM$844,0,0)</f>
        <v>2.2000000000000002</v>
      </c>
      <c r="AE362" s="7" cm="1">
        <f t="array" ref="AE362">_xlfn.XLOOKUP($C362&amp;$D362&amp;$F362,[1]TEAMS!$C$1:$C$844&amp;[1]TEAMS!$D$1:$D$844&amp;[1]TEAMS!$F$1:$F$844,[1]TEAMS!AN$1:AN$844,0,0)</f>
        <v>11.3</v>
      </c>
      <c r="AF362" s="7"/>
      <c r="AG362" s="8">
        <f t="shared" si="39"/>
        <v>0.89646017699115044</v>
      </c>
      <c r="AH362" s="8" cm="1">
        <f t="array" ref="AH362">IF(OR($AE362="",$Z362=""),0,SUMPRODUCT(--($C$2:$C$528=$C362),--($D$2:$D$528=$D362),$Z$2:$Z$528,$AE$2:$AE$528)/SUMIFS($Z$2:$Z$528,$C$2:$C$528,$C362,$D$2:$D$528,$D362))</f>
        <v>5.9027781964330561</v>
      </c>
      <c r="AI362" s="7" cm="1">
        <f t="array" ref="AI362">_xlfn.XLOOKUP($C362&amp;$D362&amp;$F362,[1]TEAMS!$C$1:$C$844&amp;[1]TEAMS!$D$1:$D$844&amp;[1]TEAMS!$F$1:$F$844,[1]TEAMS!AO$1:AO$844,"",0)</f>
        <v>5.9</v>
      </c>
      <c r="AJ362" s="8">
        <f t="shared" si="40"/>
        <v>1.716949152542373</v>
      </c>
      <c r="AK362" s="8" cm="1">
        <f t="array" ref="AK362">IF(OR($AI362="",$Z362=""),0,SUMPRODUCT(--($C$2:$C$528=$C362),--($D$2:$D$528=$D362),$Z$2:$Z$528,$AI$2:$AI$528)/SUMIFS($Z$2:$Z$528,$C$2:$C$528,$C362,$D$2:$D$528,$D362))</f>
        <v>0.9460989701080128</v>
      </c>
      <c r="AL362" s="7" t="str" cm="1">
        <f t="array" ref="AL362">_xlfn.XLOOKUP($C362&amp;$D362&amp;$F362,[1]TEAMS!$C$1:$C$844&amp;[1]TEAMS!$D$1:$D$844&amp;[1]TEAMS!$F$1:$F$844,[1]TEAMS!AP$1:AP$844,"",0)</f>
        <v/>
      </c>
      <c r="AM362" s="8" t="str">
        <f t="shared" si="41"/>
        <v/>
      </c>
      <c r="AN362" s="8" cm="1">
        <f t="array" ref="AN362">IF(OR($AL362="",$Z362=""),0,SUMPRODUCT(--($C$2:$C$528=$C362),--($D$2:$D$528=$D362),$Z$2:$Z$528,$AL$2:$AL$528)/SUMIFS($Z$2:$Z$528,$C$2:$C$528,$C362,$D$2:$D$528,$D362))</f>
        <v>0</v>
      </c>
      <c r="AO362" s="7" cm="1">
        <f t="array" ref="AO362">_xlfn.XLOOKUP($C362&amp;$D362&amp;$F362,[1]TEAMS!$C$1:$C$844&amp;[1]TEAMS!$D$1:$D$844&amp;[1]TEAMS!$F$1:$F$844,[1]TEAMS!AQ$1:AQ$844,0,0)</f>
        <v>31.8</v>
      </c>
      <c r="AP362" s="7" cm="1">
        <f t="array" ref="AP362">_xlfn.XLOOKUP($C362&amp;$D362&amp;$F362,[1]TEAMS!$C$1:$C$844&amp;[1]TEAMS!$D$1:$D$844&amp;[1]TEAMS!$F$1:$F$844,[1]TEAMS!AS$1:AS$844,0,0)</f>
        <v>55.2</v>
      </c>
      <c r="AQ362" s="10" cm="1">
        <f t="array" ref="AQ362">_xlfn.XLOOKUP($C362&amp;$D362&amp;$F362,[1]TEAMS!$C$1:$C$844&amp;[1]TEAMS!$D$1:$D$844&amp;[1]TEAMS!$F$1:$F$844,[1]TEAMS!AT$1:AT$844,0,0)</f>
        <v>23</v>
      </c>
      <c r="AR362" s="10" cm="1">
        <f t="array" ref="AR362">_xlfn.XLOOKUP($C362&amp;$D362&amp;$F362,[1]TEAMS!$C$1:$C$844&amp;[1]TEAMS!$D$1:$D$844&amp;[1]TEAMS!$F$1:$F$844,[1]TEAMS!AU$1:AU$844,0,0)</f>
        <v>2.1</v>
      </c>
      <c r="AS362" s="10" cm="1">
        <f t="array" ref="AS362">_xlfn.XLOOKUP($C362&amp;$D362&amp;$F362,[1]TEAMS!$C$1:$C$844&amp;[1]TEAMS!$D$1:$D$844&amp;[1]TEAMS!$F$1:$F$844,[1]TEAMS!AV$1:AV$844,0,0)</f>
        <v>1.1000000000000001</v>
      </c>
      <c r="AT362" s="10" cm="1">
        <f t="array" ref="AT362">_xlfn.XLOOKUP($C362&amp;$D362&amp;$F362,[1]TEAMS!$C$1:$C$844&amp;[1]TEAMS!$D$1:$D$844&amp;[1]TEAMS!$F$1:$F$844,[1]TEAMS!AW$1:AW$844,0,0)</f>
        <v>11.1</v>
      </c>
      <c r="AU362" s="10" cm="1">
        <f t="array" ref="AU362">_xlfn.XLOOKUP($C362&amp;$D362&amp;$F362,[1]TEAMS!$C$1:$C$844&amp;[1]TEAMS!$D$1:$D$844&amp;[1]TEAMS!$F$1:$F$844,[1]TEAMS!AX$1:AX$844,0,0)</f>
        <v>2.0720720720720722</v>
      </c>
      <c r="AV362" s="10" cm="1">
        <f t="array" ref="AV362">_xlfn.XLOOKUP($C362&amp;$D362&amp;$F362,[1]TEAMS!$C$1:$C$844&amp;[1]TEAMS!$D$1:$D$844&amp;[1]TEAMS!$F$1:$F$844,[1]TEAMS!AY$1:AY$844,0,0)</f>
        <v>3.2</v>
      </c>
      <c r="AW362" s="7"/>
      <c r="AX362" s="7"/>
      <c r="BB362" s="1" t="s">
        <v>350</v>
      </c>
      <c r="BC362" s="1">
        <v>2001</v>
      </c>
      <c r="BD362" s="1" t="s">
        <v>92</v>
      </c>
      <c r="BE362" s="7" t="s">
        <v>239</v>
      </c>
      <c r="BH362">
        <v>10130000</v>
      </c>
    </row>
    <row r="363" spans="1:60" x14ac:dyDescent="0.2">
      <c r="A363" s="1" t="str">
        <f t="shared" si="35"/>
        <v>2001-LAL-Horace Grant</v>
      </c>
      <c r="B363" s="1" t="s">
        <v>350</v>
      </c>
      <c r="C363" s="1">
        <v>2001</v>
      </c>
      <c r="D363" s="1" t="s">
        <v>92</v>
      </c>
      <c r="E363" s="1" t="str">
        <f t="shared" si="37"/>
        <v>2001-LAL</v>
      </c>
      <c r="F363" s="7" t="s">
        <v>351</v>
      </c>
      <c r="G363" s="7" cm="1">
        <f t="array" ref="G363">_xlfn.XLOOKUP($C363&amp;$D363&amp;$F363,[1]TEAMS!$C$1:$C$844&amp;[1]TEAMS!$D$1:$D$844&amp;[1]TEAMS!$F$1:$F$844,[1]TEAMS!G$1:G$844,"",0)</f>
        <v>54</v>
      </c>
      <c r="H363" s="7" t="str" cm="1">
        <f t="array" ref="H363">_xlfn.XLOOKUP($C363&amp;$D363&amp;$F363,[1]TEAMS!$C$1:$C$844&amp;[1]TEAMS!$D$1:$D$844&amp;[1]TEAMS!$F$1:$F$844,[1]TEAMS!H$1:H$844,"",0)</f>
        <v>PF</v>
      </c>
      <c r="I363" s="8" cm="1">
        <f t="array" ref="I363">_xlfn.XLOOKUP($C363&amp;$D363&amp;$F363,[1]TEAMS!$C$1:$C$844&amp;[1]TEAMS!$D$1:$D$844&amp;[1]TEAMS!$F$1:$F$844,[1]TEAMS!BG$1:BG$844,"",0)</f>
        <v>4.07</v>
      </c>
      <c r="J363" s="9">
        <f t="shared" si="38"/>
        <v>4</v>
      </c>
      <c r="K363" s="7" cm="1">
        <f t="array" ref="K363">_xlfn.XLOOKUP($C363&amp;$D363&amp;$F363,[1]TEAMS!$C$1:$C$844&amp;[1]TEAMS!$D$1:$D$844&amp;[1]TEAMS!$F$1:$F$844,[1]TEAMS!J$1:J$844,"",0)</f>
        <v>82</v>
      </c>
      <c r="L363" s="7" cm="1">
        <f t="array" ref="L363">_xlfn.XLOOKUP($C363&amp;$D363&amp;$F363,[1]TEAMS!$C$1:$C$844&amp;[1]TEAMS!$D$1:$D$844&amp;[1]TEAMS!$F$1:$F$844,[1]TEAMS!L$1:L$844,"",0)</f>
        <v>215</v>
      </c>
      <c r="M363" s="10" cm="1">
        <f t="array" ref="M363">_xlfn.XLOOKUP($C363&amp;$D363&amp;$F363,[1]TEAMS!$C$1:$C$844&amp;[1]TEAMS!$D$1:$D$844&amp;[1]TEAMS!$F$1:$F$844,[1]TEAMS!N$1:N$844,"",0)</f>
        <v>22.476722870389477</v>
      </c>
      <c r="N363" s="7" cm="1">
        <f t="array" ref="N363">_xlfn.XLOOKUP($C363&amp;$D363&amp;$F363,[1]TEAMS!$C$1:$C$844&amp;[1]TEAMS!$D$1:$D$844&amp;[1]TEAMS!$F$1:$F$844,[1]TEAMS!O$1:O$844,"",0)</f>
        <v>85</v>
      </c>
      <c r="O363" s="11" cm="1">
        <f t="array" ref="O363">_xlfn.XLOOKUP($C363&amp;$D363&amp;$F363,[1]TEAMS!$C$1:$C$844&amp;[1]TEAMS!$D$1:$D$844&amp;[1]TEAMS!$F$1:$F$844,[1]TEAMS!P$1:P$844,"",0)</f>
        <v>1.0365853658536586</v>
      </c>
      <c r="P363" s="10" cm="1">
        <f t="array" ref="P363">_xlfn.XLOOKUP($C363&amp;$D363&amp;$F363,[1]TEAMS!$C$1:$C$844&amp;[1]TEAMS!$D$1:$D$844&amp;[1]TEAMS!$F$1:$F$844,[1]TEAMS!R$1:R$844,"",0)</f>
        <v>35.947222222222223</v>
      </c>
      <c r="Q363" s="7" t="str" cm="1">
        <f t="array" ref="Q363">_xlfn.XLOOKUP($C363&amp;$D363&amp;$F363,[1]TEAMS!$C$1:$C$844&amp;[1]TEAMS!$D$1:$D$844&amp;[1]TEAMS!$F$1:$F$844,[1]TEAMS!S$1:S$844,"",0)</f>
        <v>us</v>
      </c>
      <c r="R363" s="7" t="str" cm="1">
        <f t="array" ref="R363">_xlfn.XLOOKUP($C363&amp;$D363&amp;$F363,[1]TEAMS!$C$1:$C$844&amp;[1]TEAMS!$D$1:$D$844&amp;[1]TEAMS!$F$1:$F$844,[1]TEAMS!T$1:T$844,"",0)</f>
        <v>United States</v>
      </c>
      <c r="S363" s="7" t="str" cm="1">
        <f t="array" ref="S363">_xlfn.XLOOKUP($C363&amp;$D363&amp;$F363,[1]TEAMS!$C$1:$C$844&amp;[1]TEAMS!$D$1:$D$844&amp;[1]TEAMS!$F$1:$F$844,[1]TEAMS!U$1:U$844,"",0)</f>
        <v>North America</v>
      </c>
      <c r="T363" s="7" t="str" cm="1">
        <f t="array" ref="T363">_xlfn.XLOOKUP($C363&amp;$D363&amp;$F363,[1]TEAMS!$C$1:$C$844&amp;[1]TEAMS!$D$1:$D$844&amp;[1]TEAMS!$F$1:$F$844,[1]TEAMS!V$1:V$844,"",0)</f>
        <v>Americas</v>
      </c>
      <c r="U363" s="7" cm="1">
        <f t="array" ref="U363">_xlfn.XLOOKUP($C363&amp;$D363&amp;$F363,[1]TEAMS!$C$1:$C$844&amp;[1]TEAMS!$D$1:$D$844&amp;[1]TEAMS!$F$1:$F$844,[1]TEAMS!W$1:W$844,"",0)</f>
        <v>13</v>
      </c>
      <c r="V363" s="7" t="str" cm="1">
        <f t="array" ref="V363">_xlfn.XLOOKUP($C363&amp;$D363&amp;$F363,[1]TEAMS!$C$1:$C$844&amp;[1]TEAMS!$D$1:$D$844&amp;[1]TEAMS!$F$1:$F$844,[1]TEAMS!Z$1:Z$844,"",0)</f>
        <v>Clemson</v>
      </c>
      <c r="W363" s="7" t="str" cm="1">
        <f t="array" ref="W363">_xlfn.XLOOKUP($C363&amp;$D363&amp;$F363,[1]TEAMS!$C$1:$C$844&amp;[1]TEAMS!$D$1:$D$844&amp;[1]TEAMS!$F$1:$F$844,[1]TEAMS!X$1:X$844,"",0)</f>
        <v>ACC</v>
      </c>
      <c r="X363" s="7" cm="1">
        <f t="array" ref="X363">_xlfn.XLOOKUP($C363&amp;$D363&amp;$F363,[1]TEAMS!$C$1:$C$844&amp;[1]TEAMS!$D$1:$D$844&amp;[1]TEAMS!$F$1:$F$844,[1]TEAMS!AF$1:AF$844,"",0)</f>
        <v>6500000</v>
      </c>
      <c r="Y363" s="8" cm="1">
        <f t="array" ref="Y363">_xlfn.XLOOKUP($C363&amp;$D363&amp;$F363,[1]TEAMS!$C$1:$C$844&amp;[1]TEAMS!$D$1:$D$844&amp;[1]TEAMS!$F$1:$F$844,[1]TEAMS!AG$1:AG$844,"",0)</f>
        <v>0.11304699156476393</v>
      </c>
      <c r="Z363" s="7" cm="1">
        <f t="array" ref="Z363">_xlfn.XLOOKUP($C363&amp;$D363&amp;$F363,[1]TEAMS!$C$1:$C$844&amp;[1]TEAMS!$D$1:$D$844&amp;[1]TEAMS!$F$1:$F$844,[1]TEAMS!AJ$1:AJ$844,"",0)</f>
        <v>2390</v>
      </c>
      <c r="AA363" s="7" cm="1">
        <f t="array" ref="AA363">_xlfn.XLOOKUP($C363&amp;$D363&amp;$F363,[1]TEAMS!$C$1:$C$844&amp;[1]TEAMS!$D$1:$D$844&amp;[1]TEAMS!$F$1:$F$844,[1]TEAMS!AR$1:AR$844,"",0)</f>
        <v>14</v>
      </c>
      <c r="AB363" s="8">
        <f t="shared" si="36"/>
        <v>1.6809846772167798</v>
      </c>
      <c r="AC363" s="7" cm="1">
        <f t="array" ref="AC363">_xlfn.XLOOKUP($C363&amp;$D363&amp;$F363,[1]TEAMS!$C$1:$C$844&amp;[1]TEAMS!$D$1:$D$844&amp;[1]TEAMS!$F$1:$F$844,[1]TEAMS!AL$1:AL$844,0,0)</f>
        <v>4.8</v>
      </c>
      <c r="AD363" s="7" cm="1">
        <f t="array" ref="AD363">_xlfn.XLOOKUP($C363&amp;$D363&amp;$F363,[1]TEAMS!$C$1:$C$844&amp;[1]TEAMS!$D$1:$D$844&amp;[1]TEAMS!$F$1:$F$844,[1]TEAMS!AM$1:AM$844,0,0)</f>
        <v>1.7</v>
      </c>
      <c r="AE363" s="7" cm="1">
        <f t="array" ref="AE363">_xlfn.XLOOKUP($C363&amp;$D363&amp;$F363,[1]TEAMS!$C$1:$C$844&amp;[1]TEAMS!$D$1:$D$844&amp;[1]TEAMS!$F$1:$F$844,[1]TEAMS!AN$1:AN$844,0,0)</f>
        <v>6.5</v>
      </c>
      <c r="AF363" s="7"/>
      <c r="AG363" s="8">
        <f t="shared" si="39"/>
        <v>1</v>
      </c>
      <c r="AH363" s="8" cm="1">
        <f t="array" ref="AH363">IF(OR($AE363="",$Z363=""),0,SUMPRODUCT(--($C$2:$C$528=$C363),--($D$2:$D$528=$D363),$Z$2:$Z$528,$AE$2:$AE$528)/SUMIFS($Z$2:$Z$528,$C$2:$C$528,$C363,$D$2:$D$528,$D363))</f>
        <v>5.9027781964330561</v>
      </c>
      <c r="AI363" s="7" cm="1">
        <f t="array" ref="AI363">_xlfn.XLOOKUP($C363&amp;$D363&amp;$F363,[1]TEAMS!$C$1:$C$844&amp;[1]TEAMS!$D$1:$D$844&amp;[1]TEAMS!$F$1:$F$844,[1]TEAMS!AO$1:AO$844,"",0)</f>
        <v>0.9</v>
      </c>
      <c r="AJ363" s="8">
        <f t="shared" si="40"/>
        <v>7.2222222222222223</v>
      </c>
      <c r="AK363" s="8" cm="1">
        <f t="array" ref="AK363">IF(OR($AI363="",$Z363=""),0,SUMPRODUCT(--($C$2:$C$528=$C363),--($D$2:$D$528=$D363),$Z$2:$Z$528,$AI$2:$AI$528)/SUMIFS($Z$2:$Z$528,$C$2:$C$528,$C363,$D$2:$D$528,$D363))</f>
        <v>0.9460989701080128</v>
      </c>
      <c r="AL363" s="7" t="str" cm="1">
        <f t="array" ref="AL363">_xlfn.XLOOKUP($C363&amp;$D363&amp;$F363,[1]TEAMS!$C$1:$C$844&amp;[1]TEAMS!$D$1:$D$844&amp;[1]TEAMS!$F$1:$F$844,[1]TEAMS!AP$1:AP$844,"",0)</f>
        <v/>
      </c>
      <c r="AM363" s="8" t="str">
        <f t="shared" si="41"/>
        <v/>
      </c>
      <c r="AN363" s="8" cm="1">
        <f t="array" ref="AN363">IF(OR($AL363="",$Z363=""),0,SUMPRODUCT(--($C$2:$C$528=$C363),--($D$2:$D$528=$D363),$Z$2:$Z$528,$AL$2:$AL$528)/SUMIFS($Z$2:$Z$528,$C$2:$C$528,$C363,$D$2:$D$528,$D363))</f>
        <v>0</v>
      </c>
      <c r="AO363" s="7" cm="1">
        <f t="array" ref="AO363">_xlfn.XLOOKUP($C363&amp;$D363&amp;$F363,[1]TEAMS!$C$1:$C$844&amp;[1]TEAMS!$D$1:$D$844&amp;[1]TEAMS!$F$1:$F$844,[1]TEAMS!AQ$1:AQ$844,0,0)</f>
        <v>12.9</v>
      </c>
      <c r="AP363" s="7" cm="1">
        <f t="array" ref="AP363">_xlfn.XLOOKUP($C363&amp;$D363&amp;$F363,[1]TEAMS!$C$1:$C$844&amp;[1]TEAMS!$D$1:$D$844&amp;[1]TEAMS!$F$1:$F$844,[1]TEAMS!AS$1:AS$844,0,0)</f>
        <v>51.1</v>
      </c>
      <c r="AQ363" s="10" cm="1">
        <f t="array" ref="AQ363">_xlfn.XLOOKUP($C363&amp;$D363&amp;$F363,[1]TEAMS!$C$1:$C$844&amp;[1]TEAMS!$D$1:$D$844&amp;[1]TEAMS!$F$1:$F$844,[1]TEAMS!AT$1:AT$844,0,0)</f>
        <v>7.5</v>
      </c>
      <c r="AR363" s="10" cm="1">
        <f t="array" ref="AR363">_xlfn.XLOOKUP($C363&amp;$D363&amp;$F363,[1]TEAMS!$C$1:$C$844&amp;[1]TEAMS!$D$1:$D$844&amp;[1]TEAMS!$F$1:$F$844,[1]TEAMS!AU$1:AU$844,0,0)</f>
        <v>1.1000000000000001</v>
      </c>
      <c r="AS363" s="10" cm="1">
        <f t="array" ref="AS363">_xlfn.XLOOKUP($C363&amp;$D363&amp;$F363,[1]TEAMS!$C$1:$C$844&amp;[1]TEAMS!$D$1:$D$844&amp;[1]TEAMS!$F$1:$F$844,[1]TEAMS!AV$1:AV$844,0,0)</f>
        <v>1.8</v>
      </c>
      <c r="AT363" s="10" cm="1">
        <f t="array" ref="AT363">_xlfn.XLOOKUP($C363&amp;$D363&amp;$F363,[1]TEAMS!$C$1:$C$844&amp;[1]TEAMS!$D$1:$D$844&amp;[1]TEAMS!$F$1:$F$844,[1]TEAMS!AW$1:AW$844,0,0)</f>
        <v>6.9</v>
      </c>
      <c r="AU363" s="10" cm="1">
        <f t="array" ref="AU363">_xlfn.XLOOKUP($C363&amp;$D363&amp;$F363,[1]TEAMS!$C$1:$C$844&amp;[1]TEAMS!$D$1:$D$844&amp;[1]TEAMS!$F$1:$F$844,[1]TEAMS!AX$1:AX$844,0,0)</f>
        <v>1.0869565217391304</v>
      </c>
      <c r="AV363" s="10" cm="1">
        <f t="array" ref="AV363">_xlfn.XLOOKUP($C363&amp;$D363&amp;$F363,[1]TEAMS!$C$1:$C$844&amp;[1]TEAMS!$D$1:$D$844&amp;[1]TEAMS!$F$1:$F$844,[1]TEAMS!AY$1:AY$844,0,0)</f>
        <v>2.9000000000000004</v>
      </c>
      <c r="AW363" s="7"/>
      <c r="AX363" s="7"/>
      <c r="BB363" s="1" t="s">
        <v>350</v>
      </c>
      <c r="BC363" s="1">
        <v>2001</v>
      </c>
      <c r="BD363" s="1" t="s">
        <v>92</v>
      </c>
      <c r="BE363" s="7" t="s">
        <v>351</v>
      </c>
      <c r="BH363">
        <v>6500000</v>
      </c>
    </row>
    <row r="364" spans="1:60" x14ac:dyDescent="0.2">
      <c r="A364" s="1" t="str">
        <f t="shared" si="35"/>
        <v>2001-LAL-Robert Horry</v>
      </c>
      <c r="B364" s="1" t="s">
        <v>350</v>
      </c>
      <c r="C364" s="1">
        <v>2001</v>
      </c>
      <c r="D364" s="1" t="s">
        <v>92</v>
      </c>
      <c r="E364" s="1" t="str">
        <f t="shared" si="37"/>
        <v>2001-LAL</v>
      </c>
      <c r="F364" s="7" t="s">
        <v>274</v>
      </c>
      <c r="G364" s="7" cm="1">
        <f t="array" ref="G364">_xlfn.XLOOKUP($C364&amp;$D364&amp;$F364,[1]TEAMS!$C$1:$C$844&amp;[1]TEAMS!$D$1:$D$844&amp;[1]TEAMS!$F$1:$F$844,[1]TEAMS!G$1:G$844,"",0)</f>
        <v>5</v>
      </c>
      <c r="H364" s="7" t="str" cm="1">
        <f t="array" ref="H364">_xlfn.XLOOKUP($C364&amp;$D364&amp;$F364,[1]TEAMS!$C$1:$C$844&amp;[1]TEAMS!$D$1:$D$844&amp;[1]TEAMS!$F$1:$F$844,[1]TEAMS!H$1:H$844,"",0)</f>
        <v>PF</v>
      </c>
      <c r="I364" s="8" cm="1">
        <f t="array" ref="I364">_xlfn.XLOOKUP($C364&amp;$D364&amp;$F364,[1]TEAMS!$C$1:$C$844&amp;[1]TEAMS!$D$1:$D$844&amp;[1]TEAMS!$F$1:$F$844,[1]TEAMS!BG$1:BG$844,"",0)</f>
        <v>3.88</v>
      </c>
      <c r="J364" s="9">
        <f t="shared" si="38"/>
        <v>4</v>
      </c>
      <c r="K364" s="7" cm="1">
        <f t="array" ref="K364">_xlfn.XLOOKUP($C364&amp;$D364&amp;$F364,[1]TEAMS!$C$1:$C$844&amp;[1]TEAMS!$D$1:$D$844&amp;[1]TEAMS!$F$1:$F$844,[1]TEAMS!J$1:J$844,"",0)</f>
        <v>82</v>
      </c>
      <c r="L364" s="7" cm="1">
        <f t="array" ref="L364">_xlfn.XLOOKUP($C364&amp;$D364&amp;$F364,[1]TEAMS!$C$1:$C$844&amp;[1]TEAMS!$D$1:$D$844&amp;[1]TEAMS!$F$1:$F$844,[1]TEAMS!L$1:L$844,"",0)</f>
        <v>240</v>
      </c>
      <c r="M364" s="10" cm="1">
        <f t="array" ref="M364">_xlfn.XLOOKUP($C364&amp;$D364&amp;$F364,[1]TEAMS!$C$1:$C$844&amp;[1]TEAMS!$D$1:$D$844&amp;[1]TEAMS!$F$1:$F$844,[1]TEAMS!N$1:N$844,"",0)</f>
        <v>25.090295297178951</v>
      </c>
      <c r="N364" s="7" cm="1">
        <f t="array" ref="N364">_xlfn.XLOOKUP($C364&amp;$D364&amp;$F364,[1]TEAMS!$C$1:$C$844&amp;[1]TEAMS!$D$1:$D$844&amp;[1]TEAMS!$F$1:$F$844,[1]TEAMS!O$1:O$844,"",0)</f>
        <v>85</v>
      </c>
      <c r="O364" s="11" cm="1">
        <f t="array" ref="O364">_xlfn.XLOOKUP($C364&amp;$D364&amp;$F364,[1]TEAMS!$C$1:$C$844&amp;[1]TEAMS!$D$1:$D$844&amp;[1]TEAMS!$F$1:$F$844,[1]TEAMS!P$1:P$844,"",0)</f>
        <v>1.0365853658536586</v>
      </c>
      <c r="P364" s="10" cm="1">
        <f t="array" ref="P364">_xlfn.XLOOKUP($C364&amp;$D364&amp;$F364,[1]TEAMS!$C$1:$C$844&amp;[1]TEAMS!$D$1:$D$844&amp;[1]TEAMS!$F$1:$F$844,[1]TEAMS!R$1:R$844,"",0)</f>
        <v>30.805555555555557</v>
      </c>
      <c r="Q364" s="7" t="str" cm="1">
        <f t="array" ref="Q364">_xlfn.XLOOKUP($C364&amp;$D364&amp;$F364,[1]TEAMS!$C$1:$C$844&amp;[1]TEAMS!$D$1:$D$844&amp;[1]TEAMS!$F$1:$F$844,[1]TEAMS!S$1:S$844,"",0)</f>
        <v>us</v>
      </c>
      <c r="R364" s="7" t="str" cm="1">
        <f t="array" ref="R364">_xlfn.XLOOKUP($C364&amp;$D364&amp;$F364,[1]TEAMS!$C$1:$C$844&amp;[1]TEAMS!$D$1:$D$844&amp;[1]TEAMS!$F$1:$F$844,[1]TEAMS!T$1:T$844,"",0)</f>
        <v>United States</v>
      </c>
      <c r="S364" s="7" t="str" cm="1">
        <f t="array" ref="S364">_xlfn.XLOOKUP($C364&amp;$D364&amp;$F364,[1]TEAMS!$C$1:$C$844&amp;[1]TEAMS!$D$1:$D$844&amp;[1]TEAMS!$F$1:$F$844,[1]TEAMS!U$1:U$844,"",0)</f>
        <v>North America</v>
      </c>
      <c r="T364" s="7" t="str" cm="1">
        <f t="array" ref="T364">_xlfn.XLOOKUP($C364&amp;$D364&amp;$F364,[1]TEAMS!$C$1:$C$844&amp;[1]TEAMS!$D$1:$D$844&amp;[1]TEAMS!$F$1:$F$844,[1]TEAMS!V$1:V$844,"",0)</f>
        <v>Americas</v>
      </c>
      <c r="U364" s="7" cm="1">
        <f t="array" ref="U364">_xlfn.XLOOKUP($C364&amp;$D364&amp;$F364,[1]TEAMS!$C$1:$C$844&amp;[1]TEAMS!$D$1:$D$844&amp;[1]TEAMS!$F$1:$F$844,[1]TEAMS!W$1:W$844,"",0)</f>
        <v>8</v>
      </c>
      <c r="V364" s="7" t="str" cm="1">
        <f t="array" ref="V364">_xlfn.XLOOKUP($C364&amp;$D364&amp;$F364,[1]TEAMS!$C$1:$C$844&amp;[1]TEAMS!$D$1:$D$844&amp;[1]TEAMS!$F$1:$F$844,[1]TEAMS!Z$1:Z$844,"",0)</f>
        <v>Alabama</v>
      </c>
      <c r="W364" s="7" t="str" cm="1">
        <f t="array" ref="W364">_xlfn.XLOOKUP($C364&amp;$D364&amp;$F364,[1]TEAMS!$C$1:$C$844&amp;[1]TEAMS!$D$1:$D$844&amp;[1]TEAMS!$F$1:$F$844,[1]TEAMS!X$1:X$844,"",0)</f>
        <v>SEC</v>
      </c>
      <c r="X364" s="7" cm="1">
        <f t="array" ref="X364">_xlfn.XLOOKUP($C364&amp;$D364&amp;$F364,[1]TEAMS!$C$1:$C$844&amp;[1]TEAMS!$D$1:$D$844&amp;[1]TEAMS!$F$1:$F$844,[1]TEAMS!AF$1:AF$844,"",0)</f>
        <v>4800000</v>
      </c>
      <c r="Y364" s="8" cm="1">
        <f t="array" ref="Y364">_xlfn.XLOOKUP($C364&amp;$D364&amp;$F364,[1]TEAMS!$C$1:$C$844&amp;[1]TEAMS!$D$1:$D$844&amp;[1]TEAMS!$F$1:$F$844,[1]TEAMS!AG$1:AG$844,"",0)</f>
        <v>8.3480855309364138E-2</v>
      </c>
      <c r="Z364" s="7" cm="1">
        <f t="array" ref="Z364">_xlfn.XLOOKUP($C364&amp;$D364&amp;$F364,[1]TEAMS!$C$1:$C$844&amp;[1]TEAMS!$D$1:$D$844&amp;[1]TEAMS!$F$1:$F$844,[1]TEAMS!AJ$1:AJ$844,"",0)</f>
        <v>1587</v>
      </c>
      <c r="AA364" s="7" cm="1">
        <f t="array" ref="AA364">_xlfn.XLOOKUP($C364&amp;$D364&amp;$F364,[1]TEAMS!$C$1:$C$844&amp;[1]TEAMS!$D$1:$D$844&amp;[1]TEAMS!$F$1:$F$844,[1]TEAMS!AR$1:AR$844,"",0)</f>
        <v>12.5</v>
      </c>
      <c r="AB364" s="8">
        <f t="shared" si="36"/>
        <v>0.99660889223813109</v>
      </c>
      <c r="AC364" s="7" cm="1">
        <f t="array" ref="AC364">_xlfn.XLOOKUP($C364&amp;$D364&amp;$F364,[1]TEAMS!$C$1:$C$844&amp;[1]TEAMS!$D$1:$D$844&amp;[1]TEAMS!$F$1:$F$844,[1]TEAMS!AL$1:AL$844,0,0)</f>
        <v>1.1000000000000001</v>
      </c>
      <c r="AD364" s="7" cm="1">
        <f t="array" ref="AD364">_xlfn.XLOOKUP($C364&amp;$D364&amp;$F364,[1]TEAMS!$C$1:$C$844&amp;[1]TEAMS!$D$1:$D$844&amp;[1]TEAMS!$F$1:$F$844,[1]TEAMS!AM$1:AM$844,0,0)</f>
        <v>1.5</v>
      </c>
      <c r="AE364" s="7" cm="1">
        <f t="array" ref="AE364">_xlfn.XLOOKUP($C364&amp;$D364&amp;$F364,[1]TEAMS!$C$1:$C$844&amp;[1]TEAMS!$D$1:$D$844&amp;[1]TEAMS!$F$1:$F$844,[1]TEAMS!AN$1:AN$844,0,0)</f>
        <v>2.6</v>
      </c>
      <c r="AF364" s="7"/>
      <c r="AG364" s="8">
        <f t="shared" si="39"/>
        <v>1.846153846153846</v>
      </c>
      <c r="AH364" s="8" cm="1">
        <f t="array" ref="AH364">IF(OR($AE364="",$Z364=""),0,SUMPRODUCT(--($C$2:$C$528=$C364),--($D$2:$D$528=$D364),$Z$2:$Z$528,$AE$2:$AE$528)/SUMIFS($Z$2:$Z$528,$C$2:$C$528,$C364,$D$2:$D$528,$D364))</f>
        <v>5.9027781964330561</v>
      </c>
      <c r="AI364" s="7" cm="1">
        <f t="array" ref="AI364">_xlfn.XLOOKUP($C364&amp;$D364&amp;$F364,[1]TEAMS!$C$1:$C$844&amp;[1]TEAMS!$D$1:$D$844&amp;[1]TEAMS!$F$1:$F$844,[1]TEAMS!AO$1:AO$844,"",0)</f>
        <v>-0.9</v>
      </c>
      <c r="AJ364" s="8">
        <f t="shared" si="40"/>
        <v>-5.333333333333333</v>
      </c>
      <c r="AK364" s="8" cm="1">
        <f t="array" ref="AK364">IF(OR($AI364="",$Z364=""),0,SUMPRODUCT(--($C$2:$C$528=$C364),--($D$2:$D$528=$D364),$Z$2:$Z$528,$AI$2:$AI$528)/SUMIFS($Z$2:$Z$528,$C$2:$C$528,$C364,$D$2:$D$528,$D364))</f>
        <v>0.9460989701080128</v>
      </c>
      <c r="AL364" s="7" t="str" cm="1">
        <f t="array" ref="AL364">_xlfn.XLOOKUP($C364&amp;$D364&amp;$F364,[1]TEAMS!$C$1:$C$844&amp;[1]TEAMS!$D$1:$D$844&amp;[1]TEAMS!$F$1:$F$844,[1]TEAMS!AP$1:AP$844,"",0)</f>
        <v/>
      </c>
      <c r="AM364" s="8" t="str">
        <f t="shared" si="41"/>
        <v/>
      </c>
      <c r="AN364" s="8" cm="1">
        <f t="array" ref="AN364">IF(OR($AL364="",$Z364=""),0,SUMPRODUCT(--($C$2:$C$528=$C364),--($D$2:$D$528=$D364),$Z$2:$Z$528,$AL$2:$AL$528)/SUMIFS($Z$2:$Z$528,$C$2:$C$528,$C364,$D$2:$D$528,$D364))</f>
        <v>0</v>
      </c>
      <c r="AO364" s="7" cm="1">
        <f t="array" ref="AO364">_xlfn.XLOOKUP($C364&amp;$D364&amp;$F364,[1]TEAMS!$C$1:$C$844&amp;[1]TEAMS!$D$1:$D$844&amp;[1]TEAMS!$F$1:$F$844,[1]TEAMS!AQ$1:AQ$844,0,0)</f>
        <v>14</v>
      </c>
      <c r="AP364" s="7" cm="1">
        <f t="array" ref="AP364">_xlfn.XLOOKUP($C364&amp;$D364&amp;$F364,[1]TEAMS!$C$1:$C$844&amp;[1]TEAMS!$D$1:$D$844&amp;[1]TEAMS!$F$1:$F$844,[1]TEAMS!AS$1:AS$844,0,0)</f>
        <v>48.9</v>
      </c>
      <c r="AQ364" s="10" cm="1">
        <f t="array" ref="AQ364">_xlfn.XLOOKUP($C364&amp;$D364&amp;$F364,[1]TEAMS!$C$1:$C$844&amp;[1]TEAMS!$D$1:$D$844&amp;[1]TEAMS!$F$1:$F$844,[1]TEAMS!AT$1:AT$844,0,0)</f>
        <v>11.7</v>
      </c>
      <c r="AR364" s="10" cm="1">
        <f t="array" ref="AR364">_xlfn.XLOOKUP($C364&amp;$D364&amp;$F364,[1]TEAMS!$C$1:$C$844&amp;[1]TEAMS!$D$1:$D$844&amp;[1]TEAMS!$F$1:$F$844,[1]TEAMS!AU$1:AU$844,0,0)</f>
        <v>1.8</v>
      </c>
      <c r="AS364" s="10" cm="1">
        <f t="array" ref="AS364">_xlfn.XLOOKUP($C364&amp;$D364&amp;$F364,[1]TEAMS!$C$1:$C$844&amp;[1]TEAMS!$D$1:$D$844&amp;[1]TEAMS!$F$1:$F$844,[1]TEAMS!AV$1:AV$844,0,0)</f>
        <v>2.4</v>
      </c>
      <c r="AT364" s="10" cm="1">
        <f t="array" ref="AT364">_xlfn.XLOOKUP($C364&amp;$D364&amp;$F364,[1]TEAMS!$C$1:$C$844&amp;[1]TEAMS!$D$1:$D$844&amp;[1]TEAMS!$F$1:$F$844,[1]TEAMS!AW$1:AW$844,0,0)</f>
        <v>15.9</v>
      </c>
      <c r="AU364" s="10" cm="1">
        <f t="array" ref="AU364">_xlfn.XLOOKUP($C364&amp;$D364&amp;$F364,[1]TEAMS!$C$1:$C$844&amp;[1]TEAMS!$D$1:$D$844&amp;[1]TEAMS!$F$1:$F$844,[1]TEAMS!AX$1:AX$844,0,0)</f>
        <v>0.73584905660377353</v>
      </c>
      <c r="AV364" s="10" cm="1">
        <f t="array" ref="AV364">_xlfn.XLOOKUP($C364&amp;$D364&amp;$F364,[1]TEAMS!$C$1:$C$844&amp;[1]TEAMS!$D$1:$D$844&amp;[1]TEAMS!$F$1:$F$844,[1]TEAMS!AY$1:AY$844,0,0)</f>
        <v>4.2</v>
      </c>
      <c r="AW364" s="7"/>
      <c r="AX364" s="7"/>
      <c r="BB364" s="1" t="s">
        <v>350</v>
      </c>
      <c r="BC364" s="1">
        <v>2001</v>
      </c>
      <c r="BD364" s="1" t="s">
        <v>92</v>
      </c>
      <c r="BE364" s="7" t="s">
        <v>274</v>
      </c>
      <c r="BH364">
        <v>4800000</v>
      </c>
    </row>
    <row r="365" spans="1:60" x14ac:dyDescent="0.2">
      <c r="A365" s="1" t="str">
        <f t="shared" si="35"/>
        <v>2001-LAL-Rick Fox</v>
      </c>
      <c r="B365" s="1" t="s">
        <v>350</v>
      </c>
      <c r="C365" s="1">
        <v>2001</v>
      </c>
      <c r="D365" s="1" t="s">
        <v>92</v>
      </c>
      <c r="E365" s="1" t="str">
        <f t="shared" si="37"/>
        <v>2001-LAL</v>
      </c>
      <c r="F365" s="7" t="s">
        <v>340</v>
      </c>
      <c r="G365" s="7" cm="1">
        <f t="array" ref="G365">_xlfn.XLOOKUP($C365&amp;$D365&amp;$F365,[1]TEAMS!$C$1:$C$844&amp;[1]TEAMS!$D$1:$D$844&amp;[1]TEAMS!$F$1:$F$844,[1]TEAMS!G$1:G$844,"",0)</f>
        <v>17</v>
      </c>
      <c r="H365" s="7" t="str" cm="1">
        <f t="array" ref="H365">_xlfn.XLOOKUP($C365&amp;$D365&amp;$F365,[1]TEAMS!$C$1:$C$844&amp;[1]TEAMS!$D$1:$D$844&amp;[1]TEAMS!$F$1:$F$844,[1]TEAMS!H$1:H$844,"",0)</f>
        <v>SF</v>
      </c>
      <c r="I365" s="8" cm="1">
        <f t="array" ref="I365">_xlfn.XLOOKUP($C365&amp;$D365&amp;$F365,[1]TEAMS!$C$1:$C$844&amp;[1]TEAMS!$D$1:$D$844&amp;[1]TEAMS!$F$1:$F$844,[1]TEAMS!BG$1:BG$844,"",0)</f>
        <v>3.01</v>
      </c>
      <c r="J365" s="9">
        <f t="shared" si="38"/>
        <v>3</v>
      </c>
      <c r="K365" s="7" cm="1">
        <f t="array" ref="K365">_xlfn.XLOOKUP($C365&amp;$D365&amp;$F365,[1]TEAMS!$C$1:$C$844&amp;[1]TEAMS!$D$1:$D$844&amp;[1]TEAMS!$F$1:$F$844,[1]TEAMS!J$1:J$844,"",0)</f>
        <v>79</v>
      </c>
      <c r="L365" s="7" cm="1">
        <f t="array" ref="L365">_xlfn.XLOOKUP($C365&amp;$D365&amp;$F365,[1]TEAMS!$C$1:$C$844&amp;[1]TEAMS!$D$1:$D$844&amp;[1]TEAMS!$F$1:$F$844,[1]TEAMS!L$1:L$844,"",0)</f>
        <v>230</v>
      </c>
      <c r="M365" s="10" cm="1">
        <f t="array" ref="M365">_xlfn.XLOOKUP($C365&amp;$D365&amp;$F365,[1]TEAMS!$C$1:$C$844&amp;[1]TEAMS!$D$1:$D$844&amp;[1]TEAMS!$F$1:$F$844,[1]TEAMS!N$1:N$844,"",0)</f>
        <v>25.905733244534257</v>
      </c>
      <c r="N365" s="7" cm="1">
        <f t="array" ref="N365">_xlfn.XLOOKUP($C365&amp;$D365&amp;$F365,[1]TEAMS!$C$1:$C$844&amp;[1]TEAMS!$D$1:$D$844&amp;[1]TEAMS!$F$1:$F$844,[1]TEAMS!O$1:O$844,"",0)</f>
        <v>82</v>
      </c>
      <c r="O365" s="11" cm="1">
        <f t="array" ref="O365">_xlfn.XLOOKUP($C365&amp;$D365&amp;$F365,[1]TEAMS!$C$1:$C$844&amp;[1]TEAMS!$D$1:$D$844&amp;[1]TEAMS!$F$1:$F$844,[1]TEAMS!P$1:P$844,"",0)</f>
        <v>1.0379746835443038</v>
      </c>
      <c r="P365" s="10" cm="1">
        <f t="array" ref="P365">_xlfn.XLOOKUP($C365&amp;$D365&amp;$F365,[1]TEAMS!$C$1:$C$844&amp;[1]TEAMS!$D$1:$D$844&amp;[1]TEAMS!$F$1:$F$844,[1]TEAMS!R$1:R$844,"",0)</f>
        <v>31.891666666666666</v>
      </c>
      <c r="Q365" s="7" t="str" cm="1">
        <f t="array" ref="Q365">_xlfn.XLOOKUP($C365&amp;$D365&amp;$F365,[1]TEAMS!$C$1:$C$844&amp;[1]TEAMS!$D$1:$D$844&amp;[1]TEAMS!$F$1:$F$844,[1]TEAMS!S$1:S$844,"",0)</f>
        <v>ca</v>
      </c>
      <c r="R365" s="7" t="str" cm="1">
        <f t="array" ref="R365">_xlfn.XLOOKUP($C365&amp;$D365&amp;$F365,[1]TEAMS!$C$1:$C$844&amp;[1]TEAMS!$D$1:$D$844&amp;[1]TEAMS!$F$1:$F$844,[1]TEAMS!T$1:T$844,"",0)</f>
        <v>Canada</v>
      </c>
      <c r="S365" s="7" t="str" cm="1">
        <f t="array" ref="S365">_xlfn.XLOOKUP($C365&amp;$D365&amp;$F365,[1]TEAMS!$C$1:$C$844&amp;[1]TEAMS!$D$1:$D$844&amp;[1]TEAMS!$F$1:$F$844,[1]TEAMS!U$1:U$844,"",0)</f>
        <v>North America</v>
      </c>
      <c r="T365" s="7" t="str" cm="1">
        <f t="array" ref="T365">_xlfn.XLOOKUP($C365&amp;$D365&amp;$F365,[1]TEAMS!$C$1:$C$844&amp;[1]TEAMS!$D$1:$D$844&amp;[1]TEAMS!$F$1:$F$844,[1]TEAMS!V$1:V$844,"",0)</f>
        <v>Americas</v>
      </c>
      <c r="U365" s="7" cm="1">
        <f t="array" ref="U365">_xlfn.XLOOKUP($C365&amp;$D365&amp;$F365,[1]TEAMS!$C$1:$C$844&amp;[1]TEAMS!$D$1:$D$844&amp;[1]TEAMS!$F$1:$F$844,[1]TEAMS!W$1:W$844,"",0)</f>
        <v>9</v>
      </c>
      <c r="V365" s="7" t="str" cm="1">
        <f t="array" ref="V365">_xlfn.XLOOKUP($C365&amp;$D365&amp;$F365,[1]TEAMS!$C$1:$C$844&amp;[1]TEAMS!$D$1:$D$844&amp;[1]TEAMS!$F$1:$F$844,[1]TEAMS!Z$1:Z$844,"",0)</f>
        <v>UNC</v>
      </c>
      <c r="W365" s="7" t="str" cm="1">
        <f t="array" ref="W365">_xlfn.XLOOKUP($C365&amp;$D365&amp;$F365,[1]TEAMS!$C$1:$C$844&amp;[1]TEAMS!$D$1:$D$844&amp;[1]TEAMS!$F$1:$F$844,[1]TEAMS!X$1:X$844,"",0)</f>
        <v>ACC</v>
      </c>
      <c r="X365" s="7" cm="1">
        <f t="array" ref="X365">_xlfn.XLOOKUP($C365&amp;$D365&amp;$F365,[1]TEAMS!$C$1:$C$844&amp;[1]TEAMS!$D$1:$D$844&amp;[1]TEAMS!$F$1:$F$844,[1]TEAMS!AF$1:AF$844,"",0)</f>
        <v>3400000</v>
      </c>
      <c r="Y365" s="8" cm="1">
        <f t="array" ref="Y365">_xlfn.XLOOKUP($C365&amp;$D365&amp;$F365,[1]TEAMS!$C$1:$C$844&amp;[1]TEAMS!$D$1:$D$844&amp;[1]TEAMS!$F$1:$F$844,[1]TEAMS!AG$1:AG$844,"",0)</f>
        <v>5.9132272510799597E-2</v>
      </c>
      <c r="Z365" s="7" cm="1">
        <f t="array" ref="Z365">_xlfn.XLOOKUP($C365&amp;$D365&amp;$F365,[1]TEAMS!$C$1:$C$844&amp;[1]TEAMS!$D$1:$D$844&amp;[1]TEAMS!$F$1:$F$844,[1]TEAMS!AJ$1:AJ$844,"",0)</f>
        <v>2291</v>
      </c>
      <c r="AA365" s="7" cm="1">
        <f t="array" ref="AA365">_xlfn.XLOOKUP($C365&amp;$D365&amp;$F365,[1]TEAMS!$C$1:$C$844&amp;[1]TEAMS!$D$1:$D$844&amp;[1]TEAMS!$F$1:$F$844,[1]TEAMS!AR$1:AR$844,"",0)</f>
        <v>11</v>
      </c>
      <c r="AB365" s="8">
        <f t="shared" si="36"/>
        <v>1.2660638030645566</v>
      </c>
      <c r="AC365" s="7" cm="1">
        <f t="array" ref="AC365">_xlfn.XLOOKUP($C365&amp;$D365&amp;$F365,[1]TEAMS!$C$1:$C$844&amp;[1]TEAMS!$D$1:$D$844&amp;[1]TEAMS!$F$1:$F$844,[1]TEAMS!AL$1:AL$844,0,0)</f>
        <v>3.7</v>
      </c>
      <c r="AD365" s="7" cm="1">
        <f t="array" ref="AD365">_xlfn.XLOOKUP($C365&amp;$D365&amp;$F365,[1]TEAMS!$C$1:$C$844&amp;[1]TEAMS!$D$1:$D$844&amp;[1]TEAMS!$F$1:$F$844,[1]TEAMS!AM$1:AM$844,0,0)</f>
        <v>1.4</v>
      </c>
      <c r="AE365" s="7" cm="1">
        <f t="array" ref="AE365">_xlfn.XLOOKUP($C365&amp;$D365&amp;$F365,[1]TEAMS!$C$1:$C$844&amp;[1]TEAMS!$D$1:$D$844&amp;[1]TEAMS!$F$1:$F$844,[1]TEAMS!AN$1:AN$844,0,0)</f>
        <v>5.0999999999999996</v>
      </c>
      <c r="AF365" s="7"/>
      <c r="AG365" s="8">
        <f t="shared" si="39"/>
        <v>0.66666666666666674</v>
      </c>
      <c r="AH365" s="8" cm="1">
        <f t="array" ref="AH365">IF(OR($AE365="",$Z365=""),0,SUMPRODUCT(--($C$2:$C$528=$C365),--($D$2:$D$528=$D365),$Z$2:$Z$528,$AE$2:$AE$528)/SUMIFS($Z$2:$Z$528,$C$2:$C$528,$C365,$D$2:$D$528,$D365))</f>
        <v>5.9027781964330561</v>
      </c>
      <c r="AI365" s="7" cm="1">
        <f t="array" ref="AI365">_xlfn.XLOOKUP($C365&amp;$D365&amp;$F365,[1]TEAMS!$C$1:$C$844&amp;[1]TEAMS!$D$1:$D$844&amp;[1]TEAMS!$F$1:$F$844,[1]TEAMS!AO$1:AO$844,"",0)</f>
        <v>1.9</v>
      </c>
      <c r="AJ365" s="8">
        <f t="shared" si="40"/>
        <v>1.7894736842105263</v>
      </c>
      <c r="AK365" s="8" cm="1">
        <f t="array" ref="AK365">IF(OR($AI365="",$Z365=""),0,SUMPRODUCT(--($C$2:$C$528=$C365),--($D$2:$D$528=$D365),$Z$2:$Z$528,$AI$2:$AI$528)/SUMIFS($Z$2:$Z$528,$C$2:$C$528,$C365,$D$2:$D$528,$D365))</f>
        <v>0.9460989701080128</v>
      </c>
      <c r="AL365" s="7" t="str" cm="1">
        <f t="array" ref="AL365">_xlfn.XLOOKUP($C365&amp;$D365&amp;$F365,[1]TEAMS!$C$1:$C$844&amp;[1]TEAMS!$D$1:$D$844&amp;[1]TEAMS!$F$1:$F$844,[1]TEAMS!AP$1:AP$844,"",0)</f>
        <v/>
      </c>
      <c r="AM365" s="8" t="str">
        <f t="shared" si="41"/>
        <v/>
      </c>
      <c r="AN365" s="8" cm="1">
        <f t="array" ref="AN365">IF(OR($AL365="",$Z365=""),0,SUMPRODUCT(--($C$2:$C$528=$C365),--($D$2:$D$528=$D365),$Z$2:$Z$528,$AL$2:$AL$528)/SUMIFS($Z$2:$Z$528,$C$2:$C$528,$C365,$D$2:$D$528,$D365))</f>
        <v>0</v>
      </c>
      <c r="AO365" s="7" cm="1">
        <f t="array" ref="AO365">_xlfn.XLOOKUP($C365&amp;$D365&amp;$F365,[1]TEAMS!$C$1:$C$844&amp;[1]TEAMS!$D$1:$D$844&amp;[1]TEAMS!$F$1:$F$844,[1]TEAMS!AQ$1:AQ$844,0,0)</f>
        <v>16.3</v>
      </c>
      <c r="AP365" s="7" cm="1">
        <f t="array" ref="AP365">_xlfn.XLOOKUP($C365&amp;$D365&amp;$F365,[1]TEAMS!$C$1:$C$844&amp;[1]TEAMS!$D$1:$D$844&amp;[1]TEAMS!$F$1:$F$844,[1]TEAMS!AS$1:AS$844,0,0)</f>
        <v>56.2</v>
      </c>
      <c r="AQ365" s="10" cm="1">
        <f t="array" ref="AQ365">_xlfn.XLOOKUP($C365&amp;$D365&amp;$F365,[1]TEAMS!$C$1:$C$844&amp;[1]TEAMS!$D$1:$D$844&amp;[1]TEAMS!$F$1:$F$844,[1]TEAMS!AT$1:AT$844,0,0)</f>
        <v>17.399999999999999</v>
      </c>
      <c r="AR365" s="10" cm="1">
        <f t="array" ref="AR365">_xlfn.XLOOKUP($C365&amp;$D365&amp;$F365,[1]TEAMS!$C$1:$C$844&amp;[1]TEAMS!$D$1:$D$844&amp;[1]TEAMS!$F$1:$F$844,[1]TEAMS!AU$1:AU$844,0,0)</f>
        <v>1.6</v>
      </c>
      <c r="AS365" s="10" cm="1">
        <f t="array" ref="AS365">_xlfn.XLOOKUP($C365&amp;$D365&amp;$F365,[1]TEAMS!$C$1:$C$844&amp;[1]TEAMS!$D$1:$D$844&amp;[1]TEAMS!$F$1:$F$844,[1]TEAMS!AV$1:AV$844,0,0)</f>
        <v>0.9</v>
      </c>
      <c r="AT365" s="10" cm="1">
        <f t="array" ref="AT365">_xlfn.XLOOKUP($C365&amp;$D365&amp;$F365,[1]TEAMS!$C$1:$C$844&amp;[1]TEAMS!$D$1:$D$844&amp;[1]TEAMS!$F$1:$F$844,[1]TEAMS!AW$1:AW$844,0,0)</f>
        <v>16.3</v>
      </c>
      <c r="AU365" s="10" cm="1">
        <f t="array" ref="AU365">_xlfn.XLOOKUP($C365&amp;$D365&amp;$F365,[1]TEAMS!$C$1:$C$844&amp;[1]TEAMS!$D$1:$D$844&amp;[1]TEAMS!$F$1:$F$844,[1]TEAMS!AX$1:AX$844,0,0)</f>
        <v>1.0674846625766869</v>
      </c>
      <c r="AV365" s="10" cm="1">
        <f t="array" ref="AV365">_xlfn.XLOOKUP($C365&amp;$D365&amp;$F365,[1]TEAMS!$C$1:$C$844&amp;[1]TEAMS!$D$1:$D$844&amp;[1]TEAMS!$F$1:$F$844,[1]TEAMS!AY$1:AY$844,0,0)</f>
        <v>2.5</v>
      </c>
      <c r="AW365" s="7"/>
      <c r="AX365" s="7"/>
      <c r="BB365" s="1" t="s">
        <v>350</v>
      </c>
      <c r="BC365" s="1">
        <v>2001</v>
      </c>
      <c r="BD365" s="1" t="s">
        <v>92</v>
      </c>
      <c r="BE365" s="7" t="s">
        <v>340</v>
      </c>
      <c r="BH365">
        <v>3400000</v>
      </c>
    </row>
    <row r="366" spans="1:60" x14ac:dyDescent="0.2">
      <c r="A366" s="1" t="str">
        <f t="shared" si="35"/>
        <v>2001-LAL-Derek Fisher</v>
      </c>
      <c r="B366" s="1" t="s">
        <v>350</v>
      </c>
      <c r="C366" s="1">
        <v>2001</v>
      </c>
      <c r="D366" s="1" t="s">
        <v>92</v>
      </c>
      <c r="E366" s="1" t="str">
        <f t="shared" si="37"/>
        <v>2001-LAL</v>
      </c>
      <c r="F366" s="7" t="s">
        <v>245</v>
      </c>
      <c r="G366" s="7" cm="1">
        <f t="array" ref="G366">_xlfn.XLOOKUP($C366&amp;$D366&amp;$F366,[1]TEAMS!$C$1:$C$844&amp;[1]TEAMS!$D$1:$D$844&amp;[1]TEAMS!$F$1:$F$844,[1]TEAMS!G$1:G$844,"",0)</f>
        <v>2</v>
      </c>
      <c r="H366" s="7" t="str" cm="1">
        <f t="array" ref="H366">_xlfn.XLOOKUP($C366&amp;$D366&amp;$F366,[1]TEAMS!$C$1:$C$844&amp;[1]TEAMS!$D$1:$D$844&amp;[1]TEAMS!$F$1:$F$844,[1]TEAMS!H$1:H$844,"",0)</f>
        <v>PG</v>
      </c>
      <c r="I366" s="8" cm="1">
        <f t="array" ref="I366">_xlfn.XLOOKUP($C366&amp;$D366&amp;$F366,[1]TEAMS!$C$1:$C$844&amp;[1]TEAMS!$D$1:$D$844&amp;[1]TEAMS!$F$1:$F$844,[1]TEAMS!BG$1:BG$844,"",0)</f>
        <v>1</v>
      </c>
      <c r="J366" s="9">
        <f t="shared" si="38"/>
        <v>1</v>
      </c>
      <c r="K366" s="7" cm="1">
        <f t="array" ref="K366">_xlfn.XLOOKUP($C366&amp;$D366&amp;$F366,[1]TEAMS!$C$1:$C$844&amp;[1]TEAMS!$D$1:$D$844&amp;[1]TEAMS!$F$1:$F$844,[1]TEAMS!J$1:J$844,"",0)</f>
        <v>73</v>
      </c>
      <c r="L366" s="7" cm="1">
        <f t="array" ref="L366">_xlfn.XLOOKUP($C366&amp;$D366&amp;$F366,[1]TEAMS!$C$1:$C$844&amp;[1]TEAMS!$D$1:$D$844&amp;[1]TEAMS!$F$1:$F$844,[1]TEAMS!L$1:L$844,"",0)</f>
        <v>200</v>
      </c>
      <c r="M366" s="10" cm="1">
        <f t="array" ref="M366">_xlfn.XLOOKUP($C366&amp;$D366&amp;$F366,[1]TEAMS!$C$1:$C$844&amp;[1]TEAMS!$D$1:$D$844&amp;[1]TEAMS!$F$1:$F$844,[1]TEAMS!N$1:N$844,"",0)</f>
        <v>26.381926812133489</v>
      </c>
      <c r="N366" s="7" cm="1">
        <f t="array" ref="N366">_xlfn.XLOOKUP($C366&amp;$D366&amp;$F366,[1]TEAMS!$C$1:$C$844&amp;[1]TEAMS!$D$1:$D$844&amp;[1]TEAMS!$F$1:$F$844,[1]TEAMS!O$1:O$844,"",0)</f>
        <v>81</v>
      </c>
      <c r="O366" s="11" cm="1">
        <f t="array" ref="O366">_xlfn.XLOOKUP($C366&amp;$D366&amp;$F366,[1]TEAMS!$C$1:$C$844&amp;[1]TEAMS!$D$1:$D$844&amp;[1]TEAMS!$F$1:$F$844,[1]TEAMS!P$1:P$844,"",0)</f>
        <v>1.1095890410958904</v>
      </c>
      <c r="P366" s="10" cm="1">
        <f t="array" ref="P366">_xlfn.XLOOKUP($C366&amp;$D366&amp;$F366,[1]TEAMS!$C$1:$C$844&amp;[1]TEAMS!$D$1:$D$844&amp;[1]TEAMS!$F$1:$F$844,[1]TEAMS!R$1:R$844,"",0)</f>
        <v>26.85</v>
      </c>
      <c r="Q366" s="7" t="str" cm="1">
        <f t="array" ref="Q366">_xlfn.XLOOKUP($C366&amp;$D366&amp;$F366,[1]TEAMS!$C$1:$C$844&amp;[1]TEAMS!$D$1:$D$844&amp;[1]TEAMS!$F$1:$F$844,[1]TEAMS!S$1:S$844,"",0)</f>
        <v>us</v>
      </c>
      <c r="R366" s="7" t="str" cm="1">
        <f t="array" ref="R366">_xlfn.XLOOKUP($C366&amp;$D366&amp;$F366,[1]TEAMS!$C$1:$C$844&amp;[1]TEAMS!$D$1:$D$844&amp;[1]TEAMS!$F$1:$F$844,[1]TEAMS!T$1:T$844,"",0)</f>
        <v>United States</v>
      </c>
      <c r="S366" s="7" t="str" cm="1">
        <f t="array" ref="S366">_xlfn.XLOOKUP($C366&amp;$D366&amp;$F366,[1]TEAMS!$C$1:$C$844&amp;[1]TEAMS!$D$1:$D$844&amp;[1]TEAMS!$F$1:$F$844,[1]TEAMS!U$1:U$844,"",0)</f>
        <v>North America</v>
      </c>
      <c r="T366" s="7" t="str" cm="1">
        <f t="array" ref="T366">_xlfn.XLOOKUP($C366&amp;$D366&amp;$F366,[1]TEAMS!$C$1:$C$844&amp;[1]TEAMS!$D$1:$D$844&amp;[1]TEAMS!$F$1:$F$844,[1]TEAMS!V$1:V$844,"",0)</f>
        <v>Americas</v>
      </c>
      <c r="U366" s="7" cm="1">
        <f t="array" ref="U366">_xlfn.XLOOKUP($C366&amp;$D366&amp;$F366,[1]TEAMS!$C$1:$C$844&amp;[1]TEAMS!$D$1:$D$844&amp;[1]TEAMS!$F$1:$F$844,[1]TEAMS!W$1:W$844,"",0)</f>
        <v>4</v>
      </c>
      <c r="V366" s="7" t="str" cm="1">
        <f t="array" ref="V366">_xlfn.XLOOKUP($C366&amp;$D366&amp;$F366,[1]TEAMS!$C$1:$C$844&amp;[1]TEAMS!$D$1:$D$844&amp;[1]TEAMS!$F$1:$F$844,[1]TEAMS!Z$1:Z$844,"",0)</f>
        <v>Little Rock</v>
      </c>
      <c r="W366" s="7" t="str" cm="1">
        <f t="array" ref="W366">_xlfn.XLOOKUP($C366&amp;$D366&amp;$F366,[1]TEAMS!$C$1:$C$844&amp;[1]TEAMS!$D$1:$D$844&amp;[1]TEAMS!$F$1:$F$844,[1]TEAMS!X$1:X$844,"",0)</f>
        <v>OTHER</v>
      </c>
      <c r="X366" s="7" cm="1">
        <f t="array" ref="X366">_xlfn.XLOOKUP($C366&amp;$D366&amp;$F366,[1]TEAMS!$C$1:$C$844&amp;[1]TEAMS!$D$1:$D$844&amp;[1]TEAMS!$F$1:$F$844,[1]TEAMS!AF$1:AF$844,"",0)</f>
        <v>3380000</v>
      </c>
      <c r="Y366" s="8" cm="1">
        <f t="array" ref="Y366">_xlfn.XLOOKUP($C366&amp;$D366&amp;$F366,[1]TEAMS!$C$1:$C$844&amp;[1]TEAMS!$D$1:$D$844&amp;[1]TEAMS!$F$1:$F$844,[1]TEAMS!AG$1:AG$844,"",0)</f>
        <v>5.8784435613677244E-2</v>
      </c>
      <c r="Z366" s="7" cm="1">
        <f t="array" ref="Z366">_xlfn.XLOOKUP($C366&amp;$D366&amp;$F366,[1]TEAMS!$C$1:$C$844&amp;[1]TEAMS!$D$1:$D$844&amp;[1]TEAMS!$F$1:$F$844,[1]TEAMS!AJ$1:AJ$844,"",0)</f>
        <v>709</v>
      </c>
      <c r="AA366" s="7" cm="1">
        <f t="array" ref="AA366">_xlfn.XLOOKUP($C366&amp;$D366&amp;$F366,[1]TEAMS!$C$1:$C$844&amp;[1]TEAMS!$D$1:$D$844&amp;[1]TEAMS!$F$1:$F$844,[1]TEAMS!AR$1:AR$844,"",0)</f>
        <v>24.5</v>
      </c>
      <c r="AB366" s="8">
        <f t="shared" si="36"/>
        <v>0.87267018337101232</v>
      </c>
      <c r="AC366" s="7" cm="1">
        <f t="array" ref="AC366">_xlfn.XLOOKUP($C366&amp;$D366&amp;$F366,[1]TEAMS!$C$1:$C$844&amp;[1]TEAMS!$D$1:$D$844&amp;[1]TEAMS!$F$1:$F$844,[1]TEAMS!AL$1:AL$844,0,0)</f>
        <v>1.2</v>
      </c>
      <c r="AD366" s="7" cm="1">
        <f t="array" ref="AD366">_xlfn.XLOOKUP($C366&amp;$D366&amp;$F366,[1]TEAMS!$C$1:$C$844&amp;[1]TEAMS!$D$1:$D$844&amp;[1]TEAMS!$F$1:$F$844,[1]TEAMS!AM$1:AM$844,0,0)</f>
        <v>0.5</v>
      </c>
      <c r="AE366" s="7" cm="1">
        <f t="array" ref="AE366">_xlfn.XLOOKUP($C366&amp;$D366&amp;$F366,[1]TEAMS!$C$1:$C$844&amp;[1]TEAMS!$D$1:$D$844&amp;[1]TEAMS!$F$1:$F$844,[1]TEAMS!AN$1:AN$844,0,0)</f>
        <v>1.8</v>
      </c>
      <c r="AF366" s="7"/>
      <c r="AG366" s="8">
        <f t="shared" si="39"/>
        <v>1.8777777777777778</v>
      </c>
      <c r="AH366" s="8" cm="1">
        <f t="array" ref="AH366">IF(OR($AE366="",$Z366=""),0,SUMPRODUCT(--($C$2:$C$528=$C366),--($D$2:$D$528=$D366),$Z$2:$Z$528,$AE$2:$AE$528)/SUMIFS($Z$2:$Z$528,$C$2:$C$528,$C366,$D$2:$D$528,$D366))</f>
        <v>5.9027781964330561</v>
      </c>
      <c r="AI366" s="7" cm="1">
        <f t="array" ref="AI366">_xlfn.XLOOKUP($C366&amp;$D366&amp;$F366,[1]TEAMS!$C$1:$C$844&amp;[1]TEAMS!$D$1:$D$844&amp;[1]TEAMS!$F$1:$F$844,[1]TEAMS!AO$1:AO$844,"",0)</f>
        <v>2.2999999999999998</v>
      </c>
      <c r="AJ366" s="8">
        <f t="shared" si="40"/>
        <v>1.4695652173913045</v>
      </c>
      <c r="AK366" s="8" cm="1">
        <f t="array" ref="AK366">IF(OR($AI366="",$Z366=""),0,SUMPRODUCT(--($C$2:$C$528=$C366),--($D$2:$D$528=$D366),$Z$2:$Z$528,$AI$2:$AI$528)/SUMIFS($Z$2:$Z$528,$C$2:$C$528,$C366,$D$2:$D$528,$D366))</f>
        <v>0.9460989701080128</v>
      </c>
      <c r="AL366" s="7" t="str" cm="1">
        <f t="array" ref="AL366">_xlfn.XLOOKUP($C366&amp;$D366&amp;$F366,[1]TEAMS!$C$1:$C$844&amp;[1]TEAMS!$D$1:$D$844&amp;[1]TEAMS!$F$1:$F$844,[1]TEAMS!AP$1:AP$844,"",0)</f>
        <v/>
      </c>
      <c r="AM366" s="8" t="str">
        <f t="shared" si="41"/>
        <v/>
      </c>
      <c r="AN366" s="8" cm="1">
        <f t="array" ref="AN366">IF(OR($AL366="",$Z366=""),0,SUMPRODUCT(--($C$2:$C$528=$C366),--($D$2:$D$528=$D366),$Z$2:$Z$528,$AL$2:$AL$528)/SUMIFS($Z$2:$Z$528,$C$2:$C$528,$C366,$D$2:$D$528,$D366))</f>
        <v>0</v>
      </c>
      <c r="AO366" s="7" cm="1">
        <f t="array" ref="AO366">_xlfn.XLOOKUP($C366&amp;$D366&amp;$F366,[1]TEAMS!$C$1:$C$844&amp;[1]TEAMS!$D$1:$D$844&amp;[1]TEAMS!$F$1:$F$844,[1]TEAMS!AQ$1:AQ$844,0,0)</f>
        <v>15.4</v>
      </c>
      <c r="AP366" s="7" cm="1">
        <f t="array" ref="AP366">_xlfn.XLOOKUP($C366&amp;$D366&amp;$F366,[1]TEAMS!$C$1:$C$844&amp;[1]TEAMS!$D$1:$D$844&amp;[1]TEAMS!$F$1:$F$844,[1]TEAMS!AS$1:AS$844,0,0)</f>
        <v>53.400000000000006</v>
      </c>
      <c r="AQ366" s="10" cm="1">
        <f t="array" ref="AQ366">_xlfn.XLOOKUP($C366&amp;$D366&amp;$F366,[1]TEAMS!$C$1:$C$844&amp;[1]TEAMS!$D$1:$D$844&amp;[1]TEAMS!$F$1:$F$844,[1]TEAMS!AT$1:AT$844,0,0)</f>
        <v>18.3</v>
      </c>
      <c r="AR366" s="10" cm="1">
        <f t="array" ref="AR366">_xlfn.XLOOKUP($C366&amp;$D366&amp;$F366,[1]TEAMS!$C$1:$C$844&amp;[1]TEAMS!$D$1:$D$844&amp;[1]TEAMS!$F$1:$F$844,[1]TEAMS!AU$1:AU$844,0,0)</f>
        <v>2.9</v>
      </c>
      <c r="AS366" s="10" cm="1">
        <f t="array" ref="AS366">_xlfn.XLOOKUP($C366&amp;$D366&amp;$F366,[1]TEAMS!$C$1:$C$844&amp;[1]TEAMS!$D$1:$D$844&amp;[1]TEAMS!$F$1:$F$844,[1]TEAMS!AV$1:AV$844,0,0)</f>
        <v>0.2</v>
      </c>
      <c r="AT366" s="10" cm="1">
        <f t="array" ref="AT366">_xlfn.XLOOKUP($C366&amp;$D366&amp;$F366,[1]TEAMS!$C$1:$C$844&amp;[1]TEAMS!$D$1:$D$844&amp;[1]TEAMS!$F$1:$F$844,[1]TEAMS!AW$1:AW$844,0,0)</f>
        <v>11.9</v>
      </c>
      <c r="AU366" s="10" cm="1">
        <f t="array" ref="AU366">_xlfn.XLOOKUP($C366&amp;$D366&amp;$F366,[1]TEAMS!$C$1:$C$844&amp;[1]TEAMS!$D$1:$D$844&amp;[1]TEAMS!$F$1:$F$844,[1]TEAMS!AX$1:AX$844,0,0)</f>
        <v>1.5378151260504203</v>
      </c>
      <c r="AV366" s="10" cm="1">
        <f t="array" ref="AV366">_xlfn.XLOOKUP($C366&amp;$D366&amp;$F366,[1]TEAMS!$C$1:$C$844&amp;[1]TEAMS!$D$1:$D$844&amp;[1]TEAMS!$F$1:$F$844,[1]TEAMS!AY$1:AY$844,0,0)</f>
        <v>3.1</v>
      </c>
      <c r="AW366" s="7"/>
      <c r="AX366" s="7"/>
      <c r="BB366" s="1" t="s">
        <v>350</v>
      </c>
      <c r="BC366" s="1">
        <v>2001</v>
      </c>
      <c r="BD366" s="1" t="s">
        <v>92</v>
      </c>
      <c r="BE366" s="7" t="s">
        <v>245</v>
      </c>
      <c r="BH366">
        <v>3380000</v>
      </c>
    </row>
    <row r="367" spans="1:60" x14ac:dyDescent="0.2">
      <c r="A367" s="1" t="str">
        <f t="shared" si="35"/>
        <v>2001-LAL-Brian Shaw</v>
      </c>
      <c r="B367" s="1" t="s">
        <v>350</v>
      </c>
      <c r="C367" s="1">
        <v>2001</v>
      </c>
      <c r="D367" s="1" t="s">
        <v>92</v>
      </c>
      <c r="E367" s="1" t="str">
        <f t="shared" si="37"/>
        <v>2001-LAL</v>
      </c>
      <c r="F367" s="7" t="s">
        <v>343</v>
      </c>
      <c r="G367" s="7" cm="1">
        <f t="array" ref="G367">_xlfn.XLOOKUP($C367&amp;$D367&amp;$F367,[1]TEAMS!$C$1:$C$844&amp;[1]TEAMS!$D$1:$D$844&amp;[1]TEAMS!$F$1:$F$844,[1]TEAMS!G$1:G$844,"",0)</f>
        <v>20</v>
      </c>
      <c r="H367" s="7" t="str" cm="1">
        <f t="array" ref="H367">_xlfn.XLOOKUP($C367&amp;$D367&amp;$F367,[1]TEAMS!$C$1:$C$844&amp;[1]TEAMS!$D$1:$D$844&amp;[1]TEAMS!$F$1:$F$844,[1]TEAMS!H$1:H$844,"",0)</f>
        <v>SG</v>
      </c>
      <c r="I367" s="8" cm="1">
        <f t="array" ref="I367">_xlfn.XLOOKUP($C367&amp;$D367&amp;$F367,[1]TEAMS!$C$1:$C$844&amp;[1]TEAMS!$D$1:$D$844&amp;[1]TEAMS!$F$1:$F$844,[1]TEAMS!BG$1:BG$844,"",0)</f>
        <v>1.5899999999999999</v>
      </c>
      <c r="J367" s="9">
        <f t="shared" si="38"/>
        <v>2</v>
      </c>
      <c r="K367" s="7" cm="1">
        <f t="array" ref="K367">_xlfn.XLOOKUP($C367&amp;$D367&amp;$F367,[1]TEAMS!$C$1:$C$844&amp;[1]TEAMS!$D$1:$D$844&amp;[1]TEAMS!$F$1:$F$844,[1]TEAMS!J$1:J$844,"",0)</f>
        <v>78</v>
      </c>
      <c r="L367" s="7" cm="1">
        <f t="array" ref="L367">_xlfn.XLOOKUP($C367&amp;$D367&amp;$F367,[1]TEAMS!$C$1:$C$844&amp;[1]TEAMS!$D$1:$D$844&amp;[1]TEAMS!$F$1:$F$844,[1]TEAMS!L$1:L$844,"",0)</f>
        <v>190</v>
      </c>
      <c r="M367" s="10" cm="1">
        <f t="array" ref="M367">_xlfn.XLOOKUP($C367&amp;$D367&amp;$F367,[1]TEAMS!$C$1:$C$844&amp;[1]TEAMS!$D$1:$D$844&amp;[1]TEAMS!$F$1:$F$844,[1]TEAMS!N$1:N$844,"",0)</f>
        <v>21.952633724978043</v>
      </c>
      <c r="N367" s="7" cm="1">
        <f t="array" ref="N367">_xlfn.XLOOKUP($C367&amp;$D367&amp;$F367,[1]TEAMS!$C$1:$C$844&amp;[1]TEAMS!$D$1:$D$844&amp;[1]TEAMS!$F$1:$F$844,[1]TEAMS!O$1:O$844,"",0)</f>
        <v>80</v>
      </c>
      <c r="O367" s="11" cm="1">
        <f t="array" ref="O367">_xlfn.XLOOKUP($C367&amp;$D367&amp;$F367,[1]TEAMS!$C$1:$C$844&amp;[1]TEAMS!$D$1:$D$844&amp;[1]TEAMS!$F$1:$F$844,[1]TEAMS!P$1:P$844,"",0)</f>
        <v>1.0256410256410255</v>
      </c>
      <c r="P367" s="10" cm="1">
        <f t="array" ref="P367">_xlfn.XLOOKUP($C367&amp;$D367&amp;$F367,[1]TEAMS!$C$1:$C$844&amp;[1]TEAMS!$D$1:$D$844&amp;[1]TEAMS!$F$1:$F$844,[1]TEAMS!R$1:R$844,"",0)</f>
        <v>35.230555555555554</v>
      </c>
      <c r="Q367" s="7" t="str" cm="1">
        <f t="array" ref="Q367">_xlfn.XLOOKUP($C367&amp;$D367&amp;$F367,[1]TEAMS!$C$1:$C$844&amp;[1]TEAMS!$D$1:$D$844&amp;[1]TEAMS!$F$1:$F$844,[1]TEAMS!S$1:S$844,"",0)</f>
        <v>us</v>
      </c>
      <c r="R367" s="7" t="str" cm="1">
        <f t="array" ref="R367">_xlfn.XLOOKUP($C367&amp;$D367&amp;$F367,[1]TEAMS!$C$1:$C$844&amp;[1]TEAMS!$D$1:$D$844&amp;[1]TEAMS!$F$1:$F$844,[1]TEAMS!T$1:T$844,"",0)</f>
        <v>United States</v>
      </c>
      <c r="S367" s="7" t="str" cm="1">
        <f t="array" ref="S367">_xlfn.XLOOKUP($C367&amp;$D367&amp;$F367,[1]TEAMS!$C$1:$C$844&amp;[1]TEAMS!$D$1:$D$844&amp;[1]TEAMS!$F$1:$F$844,[1]TEAMS!U$1:U$844,"",0)</f>
        <v>North America</v>
      </c>
      <c r="T367" s="7" t="str" cm="1">
        <f t="array" ref="T367">_xlfn.XLOOKUP($C367&amp;$D367&amp;$F367,[1]TEAMS!$C$1:$C$844&amp;[1]TEAMS!$D$1:$D$844&amp;[1]TEAMS!$F$1:$F$844,[1]TEAMS!V$1:V$844,"",0)</f>
        <v>Americas</v>
      </c>
      <c r="U367" s="7" cm="1">
        <f t="array" ref="U367">_xlfn.XLOOKUP($C367&amp;$D367&amp;$F367,[1]TEAMS!$C$1:$C$844&amp;[1]TEAMS!$D$1:$D$844&amp;[1]TEAMS!$F$1:$F$844,[1]TEAMS!W$1:W$844,"",0)</f>
        <v>11</v>
      </c>
      <c r="V367" s="7" t="str" cm="1">
        <f t="array" ref="V367">_xlfn.XLOOKUP($C367&amp;$D367&amp;$F367,[1]TEAMS!$C$1:$C$844&amp;[1]TEAMS!$D$1:$D$844&amp;[1]TEAMS!$F$1:$F$844,[1]TEAMS!Z$1:Z$844,"",0)</f>
        <v>UC Santa Barbara</v>
      </c>
      <c r="W367" s="7" t="str" cm="1">
        <f t="array" ref="W367">_xlfn.XLOOKUP($C367&amp;$D367&amp;$F367,[1]TEAMS!$C$1:$C$844&amp;[1]TEAMS!$D$1:$D$844&amp;[1]TEAMS!$F$1:$F$844,[1]TEAMS!X$1:X$844,"",0)</f>
        <v>OTHER</v>
      </c>
      <c r="X367" s="7" cm="1">
        <f t="array" ref="X367">_xlfn.XLOOKUP($C367&amp;$D367&amp;$F367,[1]TEAMS!$C$1:$C$844&amp;[1]TEAMS!$D$1:$D$844&amp;[1]TEAMS!$F$1:$F$844,[1]TEAMS!AF$1:AF$844,"",0)</f>
        <v>2250000</v>
      </c>
      <c r="Y367" s="8" cm="1">
        <f t="array" ref="Y367">_xlfn.XLOOKUP($C367&amp;$D367&amp;$F367,[1]TEAMS!$C$1:$C$844&amp;[1]TEAMS!$D$1:$D$844&amp;[1]TEAMS!$F$1:$F$844,[1]TEAMS!AG$1:AG$844,"",0)</f>
        <v>3.9131650926264437E-2</v>
      </c>
      <c r="Z367" s="7" cm="1">
        <f t="array" ref="Z367">_xlfn.XLOOKUP($C367&amp;$D367&amp;$F367,[1]TEAMS!$C$1:$C$844&amp;[1]TEAMS!$D$1:$D$844&amp;[1]TEAMS!$F$1:$F$844,[1]TEAMS!AJ$1:AJ$844,"",0)</f>
        <v>1833</v>
      </c>
      <c r="AA367" s="7" cm="1">
        <f t="array" ref="AA367">_xlfn.XLOOKUP($C367&amp;$D367&amp;$F367,[1]TEAMS!$C$1:$C$844&amp;[1]TEAMS!$D$1:$D$844&amp;[1]TEAMS!$F$1:$F$844,[1]TEAMS!AR$1:AR$844,"",0)</f>
        <v>9.1999999999999993</v>
      </c>
      <c r="AB367" s="8">
        <f t="shared" si="36"/>
        <v>0.84720422004521467</v>
      </c>
      <c r="AC367" s="7" cm="1">
        <f t="array" ref="AC367">_xlfn.XLOOKUP($C367&amp;$D367&amp;$F367,[1]TEAMS!$C$1:$C$844&amp;[1]TEAMS!$D$1:$D$844&amp;[1]TEAMS!$F$1:$F$844,[1]TEAMS!AL$1:AL$844,0,0)</f>
        <v>1.2</v>
      </c>
      <c r="AD367" s="7" cm="1">
        <f t="array" ref="AD367">_xlfn.XLOOKUP($C367&amp;$D367&amp;$F367,[1]TEAMS!$C$1:$C$844&amp;[1]TEAMS!$D$1:$D$844&amp;[1]TEAMS!$F$1:$F$844,[1]TEAMS!AM$1:AM$844,0,0)</f>
        <v>1.4</v>
      </c>
      <c r="AE367" s="7" cm="1">
        <f t="array" ref="AE367">_xlfn.XLOOKUP($C367&amp;$D367&amp;$F367,[1]TEAMS!$C$1:$C$844&amp;[1]TEAMS!$D$1:$D$844&amp;[1]TEAMS!$F$1:$F$844,[1]TEAMS!AN$1:AN$844,0,0)</f>
        <v>2.5</v>
      </c>
      <c r="AF367" s="7"/>
      <c r="AG367" s="8">
        <f t="shared" si="39"/>
        <v>0.9</v>
      </c>
      <c r="AH367" s="8" cm="1">
        <f t="array" ref="AH367">IF(OR($AE367="",$Z367=""),0,SUMPRODUCT(--($C$2:$C$528=$C367),--($D$2:$D$528=$D367),$Z$2:$Z$528,$AE$2:$AE$528)/SUMIFS($Z$2:$Z$528,$C$2:$C$528,$C367,$D$2:$D$528,$D367))</f>
        <v>5.9027781964330561</v>
      </c>
      <c r="AI367" s="7" cm="1">
        <f t="array" ref="AI367">_xlfn.XLOOKUP($C367&amp;$D367&amp;$F367,[1]TEAMS!$C$1:$C$844&amp;[1]TEAMS!$D$1:$D$844&amp;[1]TEAMS!$F$1:$F$844,[1]TEAMS!AO$1:AO$844,"",0)</f>
        <v>-1.2</v>
      </c>
      <c r="AJ367" s="8">
        <f t="shared" si="40"/>
        <v>-1.875</v>
      </c>
      <c r="AK367" s="8" cm="1">
        <f t="array" ref="AK367">IF(OR($AI367="",$Z367=""),0,SUMPRODUCT(--($C$2:$C$528=$C367),--($D$2:$D$528=$D367),$Z$2:$Z$528,$AI$2:$AI$528)/SUMIFS($Z$2:$Z$528,$C$2:$C$528,$C367,$D$2:$D$528,$D367))</f>
        <v>0.9460989701080128</v>
      </c>
      <c r="AL367" s="7" t="str" cm="1">
        <f t="array" ref="AL367">_xlfn.XLOOKUP($C367&amp;$D367&amp;$F367,[1]TEAMS!$C$1:$C$844&amp;[1]TEAMS!$D$1:$D$844&amp;[1]TEAMS!$F$1:$F$844,[1]TEAMS!AP$1:AP$844,"",0)</f>
        <v/>
      </c>
      <c r="AM367" s="8" t="str">
        <f t="shared" si="41"/>
        <v/>
      </c>
      <c r="AN367" s="8" cm="1">
        <f t="array" ref="AN367">IF(OR($AL367="",$Z367=""),0,SUMPRODUCT(--($C$2:$C$528=$C367),--($D$2:$D$528=$D367),$Z$2:$Z$528,$AL$2:$AL$528)/SUMIFS($Z$2:$Z$528,$C$2:$C$528,$C367,$D$2:$D$528,$D367))</f>
        <v>0</v>
      </c>
      <c r="AO367" s="7" cm="1">
        <f t="array" ref="AO367">_xlfn.XLOOKUP($C367&amp;$D367&amp;$F367,[1]TEAMS!$C$1:$C$844&amp;[1]TEAMS!$D$1:$D$844&amp;[1]TEAMS!$F$1:$F$844,[1]TEAMS!AQ$1:AQ$844,0,0)</f>
        <v>13.1</v>
      </c>
      <c r="AP367" s="7" cm="1">
        <f t="array" ref="AP367">_xlfn.XLOOKUP($C367&amp;$D367&amp;$F367,[1]TEAMS!$C$1:$C$844&amp;[1]TEAMS!$D$1:$D$844&amp;[1]TEAMS!$F$1:$F$844,[1]TEAMS!AS$1:AS$844,0,0)</f>
        <v>47.9</v>
      </c>
      <c r="AQ367" s="10" cm="1">
        <f t="array" ref="AQ367">_xlfn.XLOOKUP($C367&amp;$D367&amp;$F367,[1]TEAMS!$C$1:$C$844&amp;[1]TEAMS!$D$1:$D$844&amp;[1]TEAMS!$F$1:$F$844,[1]TEAMS!AT$1:AT$844,0,0)</f>
        <v>20.399999999999999</v>
      </c>
      <c r="AR367" s="10" cm="1">
        <f t="array" ref="AR367">_xlfn.XLOOKUP($C367&amp;$D367&amp;$F367,[1]TEAMS!$C$1:$C$844&amp;[1]TEAMS!$D$1:$D$844&amp;[1]TEAMS!$F$1:$F$844,[1]TEAMS!AU$1:AU$844,0,0)</f>
        <v>1.4</v>
      </c>
      <c r="AS367" s="10" cm="1">
        <f t="array" ref="AS367">_xlfn.XLOOKUP($C367&amp;$D367&amp;$F367,[1]TEAMS!$C$1:$C$844&amp;[1]TEAMS!$D$1:$D$844&amp;[1]TEAMS!$F$1:$F$844,[1]TEAMS!AV$1:AV$844,0,0)</f>
        <v>1</v>
      </c>
      <c r="AT367" s="10" cm="1">
        <f t="array" ref="AT367">_xlfn.XLOOKUP($C367&amp;$D367&amp;$F367,[1]TEAMS!$C$1:$C$844&amp;[1]TEAMS!$D$1:$D$844&amp;[1]TEAMS!$F$1:$F$844,[1]TEAMS!AW$1:AW$844,0,0)</f>
        <v>18.100000000000001</v>
      </c>
      <c r="AU367" s="10" cm="1">
        <f t="array" ref="AU367">_xlfn.XLOOKUP($C367&amp;$D367&amp;$F367,[1]TEAMS!$C$1:$C$844&amp;[1]TEAMS!$D$1:$D$844&amp;[1]TEAMS!$F$1:$F$844,[1]TEAMS!AX$1:AX$844,0,0)</f>
        <v>1.1270718232044197</v>
      </c>
      <c r="AV367" s="10" cm="1">
        <f t="array" ref="AV367">_xlfn.XLOOKUP($C367&amp;$D367&amp;$F367,[1]TEAMS!$C$1:$C$844&amp;[1]TEAMS!$D$1:$D$844&amp;[1]TEAMS!$F$1:$F$844,[1]TEAMS!AY$1:AY$844,0,0)</f>
        <v>2.4</v>
      </c>
      <c r="AW367" s="7"/>
      <c r="AX367" s="7"/>
      <c r="BB367" s="1" t="s">
        <v>350</v>
      </c>
      <c r="BC367" s="1">
        <v>2001</v>
      </c>
      <c r="BD367" s="1" t="s">
        <v>92</v>
      </c>
      <c r="BE367" s="7" t="s">
        <v>343</v>
      </c>
      <c r="BH367">
        <v>2250000</v>
      </c>
    </row>
    <row r="368" spans="1:60" x14ac:dyDescent="0.2">
      <c r="A368" s="1" t="str">
        <f t="shared" si="35"/>
        <v>2001-LAL-Ron Harper</v>
      </c>
      <c r="B368" s="1" t="s">
        <v>350</v>
      </c>
      <c r="C368" s="1">
        <v>2001</v>
      </c>
      <c r="D368" s="1" t="s">
        <v>92</v>
      </c>
      <c r="E368" s="1" t="str">
        <f t="shared" si="37"/>
        <v>2001-LAL</v>
      </c>
      <c r="F368" s="7" t="s">
        <v>352</v>
      </c>
      <c r="G368" s="7" cm="1">
        <f t="array" ref="G368">_xlfn.XLOOKUP($C368&amp;$D368&amp;$F368,[1]TEAMS!$C$1:$C$844&amp;[1]TEAMS!$D$1:$D$844&amp;[1]TEAMS!$F$1:$F$844,[1]TEAMS!G$1:G$844,"",0)</f>
        <v>4</v>
      </c>
      <c r="H368" s="7" t="str" cm="1">
        <f t="array" ref="H368">_xlfn.XLOOKUP($C368&amp;$D368&amp;$F368,[1]TEAMS!$C$1:$C$844&amp;[1]TEAMS!$D$1:$D$844&amp;[1]TEAMS!$F$1:$F$844,[1]TEAMS!H$1:H$844,"",0)</f>
        <v>PG</v>
      </c>
      <c r="I368" s="8" cm="1">
        <f t="array" ref="I368">_xlfn.XLOOKUP($C368&amp;$D368&amp;$F368,[1]TEAMS!$C$1:$C$844&amp;[1]TEAMS!$D$1:$D$844&amp;[1]TEAMS!$F$1:$F$844,[1]TEAMS!BG$1:BG$844,"",0)</f>
        <v>1.07</v>
      </c>
      <c r="J368" s="9">
        <f t="shared" si="38"/>
        <v>1</v>
      </c>
      <c r="K368" s="7" cm="1">
        <f t="array" ref="K368">_xlfn.XLOOKUP($C368&amp;$D368&amp;$F368,[1]TEAMS!$C$1:$C$844&amp;[1]TEAMS!$D$1:$D$844&amp;[1]TEAMS!$F$1:$F$844,[1]TEAMS!J$1:J$844,"",0)</f>
        <v>78</v>
      </c>
      <c r="L368" s="7" cm="1">
        <f t="array" ref="L368">_xlfn.XLOOKUP($C368&amp;$D368&amp;$F368,[1]TEAMS!$C$1:$C$844&amp;[1]TEAMS!$D$1:$D$844&amp;[1]TEAMS!$F$1:$F$844,[1]TEAMS!L$1:L$844,"",0)</f>
        <v>185</v>
      </c>
      <c r="M368" s="10" cm="1">
        <f t="array" ref="M368">_xlfn.XLOOKUP($C368&amp;$D368&amp;$F368,[1]TEAMS!$C$1:$C$844&amp;[1]TEAMS!$D$1:$D$844&amp;[1]TEAMS!$F$1:$F$844,[1]TEAMS!N$1:N$844,"",0)</f>
        <v>21.374932837478621</v>
      </c>
      <c r="N368" s="7" cm="1">
        <f t="array" ref="N368">_xlfn.XLOOKUP($C368&amp;$D368&amp;$F368,[1]TEAMS!$C$1:$C$844&amp;[1]TEAMS!$D$1:$D$844&amp;[1]TEAMS!$F$1:$F$844,[1]TEAMS!O$1:O$844,"",0)</f>
        <v>81</v>
      </c>
      <c r="O368" s="11" cm="1">
        <f t="array" ref="O368">_xlfn.XLOOKUP($C368&amp;$D368&amp;$F368,[1]TEAMS!$C$1:$C$844&amp;[1]TEAMS!$D$1:$D$844&amp;[1]TEAMS!$F$1:$F$844,[1]TEAMS!P$1:P$844,"",0)</f>
        <v>1.0384615384615385</v>
      </c>
      <c r="P368" s="10" cm="1">
        <f t="array" ref="P368">_xlfn.XLOOKUP($C368&amp;$D368&amp;$F368,[1]TEAMS!$C$1:$C$844&amp;[1]TEAMS!$D$1:$D$844&amp;[1]TEAMS!$F$1:$F$844,[1]TEAMS!R$1:R$844,"",0)</f>
        <v>37.402777777777779</v>
      </c>
      <c r="Q368" s="7" t="str" cm="1">
        <f t="array" ref="Q368">_xlfn.XLOOKUP($C368&amp;$D368&amp;$F368,[1]TEAMS!$C$1:$C$844&amp;[1]TEAMS!$D$1:$D$844&amp;[1]TEAMS!$F$1:$F$844,[1]TEAMS!S$1:S$844,"",0)</f>
        <v>us</v>
      </c>
      <c r="R368" s="7" t="str" cm="1">
        <f t="array" ref="R368">_xlfn.XLOOKUP($C368&amp;$D368&amp;$F368,[1]TEAMS!$C$1:$C$844&amp;[1]TEAMS!$D$1:$D$844&amp;[1]TEAMS!$F$1:$F$844,[1]TEAMS!T$1:T$844,"",0)</f>
        <v>United States</v>
      </c>
      <c r="S368" s="7" t="str" cm="1">
        <f t="array" ref="S368">_xlfn.XLOOKUP($C368&amp;$D368&amp;$F368,[1]TEAMS!$C$1:$C$844&amp;[1]TEAMS!$D$1:$D$844&amp;[1]TEAMS!$F$1:$F$844,[1]TEAMS!U$1:U$844,"",0)</f>
        <v>North America</v>
      </c>
      <c r="T368" s="7" t="str" cm="1">
        <f t="array" ref="T368">_xlfn.XLOOKUP($C368&amp;$D368&amp;$F368,[1]TEAMS!$C$1:$C$844&amp;[1]TEAMS!$D$1:$D$844&amp;[1]TEAMS!$F$1:$F$844,[1]TEAMS!V$1:V$844,"",0)</f>
        <v>Americas</v>
      </c>
      <c r="U368" s="7" cm="1">
        <f t="array" ref="U368">_xlfn.XLOOKUP($C368&amp;$D368&amp;$F368,[1]TEAMS!$C$1:$C$844&amp;[1]TEAMS!$D$1:$D$844&amp;[1]TEAMS!$F$1:$F$844,[1]TEAMS!W$1:W$844,"",0)</f>
        <v>14</v>
      </c>
      <c r="V368" s="7" t="str" cm="1">
        <f t="array" ref="V368">_xlfn.XLOOKUP($C368&amp;$D368&amp;$F368,[1]TEAMS!$C$1:$C$844&amp;[1]TEAMS!$D$1:$D$844&amp;[1]TEAMS!$F$1:$F$844,[1]TEAMS!Z$1:Z$844,"",0)</f>
        <v>Miami University</v>
      </c>
      <c r="W368" s="7" t="str" cm="1">
        <f t="array" ref="W368">_xlfn.XLOOKUP($C368&amp;$D368&amp;$F368,[1]TEAMS!$C$1:$C$844&amp;[1]TEAMS!$D$1:$D$844&amp;[1]TEAMS!$F$1:$F$844,[1]TEAMS!X$1:X$844,"",0)</f>
        <v>MAC</v>
      </c>
      <c r="X368" s="7" cm="1">
        <f t="array" ref="X368">_xlfn.XLOOKUP($C368&amp;$D368&amp;$F368,[1]TEAMS!$C$1:$C$844&amp;[1]TEAMS!$D$1:$D$844&amp;[1]TEAMS!$F$1:$F$844,[1]TEAMS!AF$1:AF$844,"",0)</f>
        <v>2200000</v>
      </c>
      <c r="Y368" s="8" cm="1">
        <f t="array" ref="Y368">_xlfn.XLOOKUP($C368&amp;$D368&amp;$F368,[1]TEAMS!$C$1:$C$844&amp;[1]TEAMS!$D$1:$D$844&amp;[1]TEAMS!$F$1:$F$844,[1]TEAMS!AG$1:AG$844,"",0)</f>
        <v>3.8262058683458562E-2</v>
      </c>
      <c r="Z368" s="7" cm="1">
        <f t="array" ref="Z368">_xlfn.XLOOKUP($C368&amp;$D368&amp;$F368,[1]TEAMS!$C$1:$C$844&amp;[1]TEAMS!$D$1:$D$844&amp;[1]TEAMS!$F$1:$F$844,[1]TEAMS!AJ$1:AJ$844,"",0)</f>
        <v>1139</v>
      </c>
      <c r="AA368" s="7" cm="1">
        <f t="array" ref="AA368">_xlfn.XLOOKUP($C368&amp;$D368&amp;$F368,[1]TEAMS!$C$1:$C$844&amp;[1]TEAMS!$D$1:$D$844&amp;[1]TEAMS!$F$1:$F$844,[1]TEAMS!AR$1:AR$844,"",0)</f>
        <v>10.9</v>
      </c>
      <c r="AB368" s="8">
        <f t="shared" si="36"/>
        <v>0.62371765887967845</v>
      </c>
      <c r="AC368" s="7" cm="1">
        <f t="array" ref="AC368">_xlfn.XLOOKUP($C368&amp;$D368&amp;$F368,[1]TEAMS!$C$1:$C$844&amp;[1]TEAMS!$D$1:$D$844&amp;[1]TEAMS!$F$1:$F$844,[1]TEAMS!AL$1:AL$844,0,0)</f>
        <v>1</v>
      </c>
      <c r="AD368" s="7" cm="1">
        <f t="array" ref="AD368">_xlfn.XLOOKUP($C368&amp;$D368&amp;$F368,[1]TEAMS!$C$1:$C$844&amp;[1]TEAMS!$D$1:$D$844&amp;[1]TEAMS!$F$1:$F$844,[1]TEAMS!AM$1:AM$844,0,0)</f>
        <v>0.8</v>
      </c>
      <c r="AE368" s="7" cm="1">
        <f t="array" ref="AE368">_xlfn.XLOOKUP($C368&amp;$D368&amp;$F368,[1]TEAMS!$C$1:$C$844&amp;[1]TEAMS!$D$1:$D$844&amp;[1]TEAMS!$F$1:$F$844,[1]TEAMS!AN$1:AN$844,0,0)</f>
        <v>1.8</v>
      </c>
      <c r="AF368" s="7"/>
      <c r="AG368" s="8">
        <f t="shared" si="39"/>
        <v>1.2222222222222223</v>
      </c>
      <c r="AH368" s="8" cm="1">
        <f t="array" ref="AH368">IF(OR($AE368="",$Z368=""),0,SUMPRODUCT(--($C$2:$C$528=$C368),--($D$2:$D$528=$D368),$Z$2:$Z$528,$AE$2:$AE$528)/SUMIFS($Z$2:$Z$528,$C$2:$C$528,$C368,$D$2:$D$528,$D368))</f>
        <v>5.9027781964330561</v>
      </c>
      <c r="AI368" s="7" cm="1">
        <f t="array" ref="AI368">_xlfn.XLOOKUP($C368&amp;$D368&amp;$F368,[1]TEAMS!$C$1:$C$844&amp;[1]TEAMS!$D$1:$D$844&amp;[1]TEAMS!$F$1:$F$844,[1]TEAMS!AO$1:AO$844,"",0)</f>
        <v>-1.1000000000000001</v>
      </c>
      <c r="AJ368" s="8">
        <f t="shared" si="40"/>
        <v>-2</v>
      </c>
      <c r="AK368" s="8" cm="1">
        <f t="array" ref="AK368">IF(OR($AI368="",$Z368=""),0,SUMPRODUCT(--($C$2:$C$528=$C368),--($D$2:$D$528=$D368),$Z$2:$Z$528,$AI$2:$AI$528)/SUMIFS($Z$2:$Z$528,$C$2:$C$528,$C368,$D$2:$D$528,$D368))</f>
        <v>0.9460989701080128</v>
      </c>
      <c r="AL368" s="7" t="str" cm="1">
        <f t="array" ref="AL368">_xlfn.XLOOKUP($C368&amp;$D368&amp;$F368,[1]TEAMS!$C$1:$C$844&amp;[1]TEAMS!$D$1:$D$844&amp;[1]TEAMS!$F$1:$F$844,[1]TEAMS!AP$1:AP$844,"",0)</f>
        <v/>
      </c>
      <c r="AM368" s="8" t="str">
        <f t="shared" si="41"/>
        <v/>
      </c>
      <c r="AN368" s="8" cm="1">
        <f t="array" ref="AN368">IF(OR($AL368="",$Z368=""),0,SUMPRODUCT(--($C$2:$C$528=$C368),--($D$2:$D$528=$D368),$Z$2:$Z$528,$AL$2:$AL$528)/SUMIFS($Z$2:$Z$528,$C$2:$C$528,$C368,$D$2:$D$528,$D368))</f>
        <v>0</v>
      </c>
      <c r="AO368" s="7" cm="1">
        <f t="array" ref="AO368">_xlfn.XLOOKUP($C368&amp;$D368&amp;$F368,[1]TEAMS!$C$1:$C$844&amp;[1]TEAMS!$D$1:$D$844&amp;[1]TEAMS!$F$1:$F$844,[1]TEAMS!AQ$1:AQ$844,0,0)</f>
        <v>13.9</v>
      </c>
      <c r="AP368" s="7" cm="1">
        <f t="array" ref="AP368">_xlfn.XLOOKUP($C368&amp;$D368&amp;$F368,[1]TEAMS!$C$1:$C$844&amp;[1]TEAMS!$D$1:$D$844&amp;[1]TEAMS!$F$1:$F$844,[1]TEAMS!AS$1:AS$844,0,0)</f>
        <v>52.5</v>
      </c>
      <c r="AQ368" s="10" cm="1">
        <f t="array" ref="AQ368">_xlfn.XLOOKUP($C368&amp;$D368&amp;$F368,[1]TEAMS!$C$1:$C$844&amp;[1]TEAMS!$D$1:$D$844&amp;[1]TEAMS!$F$1:$F$844,[1]TEAMS!AT$1:AT$844,0,0)</f>
        <v>14.8</v>
      </c>
      <c r="AR368" s="10" cm="1">
        <f t="array" ref="AR368">_xlfn.XLOOKUP($C368&amp;$D368&amp;$F368,[1]TEAMS!$C$1:$C$844&amp;[1]TEAMS!$D$1:$D$844&amp;[1]TEAMS!$F$1:$F$844,[1]TEAMS!AU$1:AU$844,0,0)</f>
        <v>1.8</v>
      </c>
      <c r="AS368" s="10" cm="1">
        <f t="array" ref="AS368">_xlfn.XLOOKUP($C368&amp;$D368&amp;$F368,[1]TEAMS!$C$1:$C$844&amp;[1]TEAMS!$D$1:$D$844&amp;[1]TEAMS!$F$1:$F$844,[1]TEAMS!AV$1:AV$844,0,0)</f>
        <v>1.5</v>
      </c>
      <c r="AT368" s="10" cm="1">
        <f t="array" ref="AT368">_xlfn.XLOOKUP($C368&amp;$D368&amp;$F368,[1]TEAMS!$C$1:$C$844&amp;[1]TEAMS!$D$1:$D$844&amp;[1]TEAMS!$F$1:$F$844,[1]TEAMS!AW$1:AW$844,0,0)</f>
        <v>17.5</v>
      </c>
      <c r="AU368" s="10" cm="1">
        <f t="array" ref="AU368">_xlfn.XLOOKUP($C368&amp;$D368&amp;$F368,[1]TEAMS!$C$1:$C$844&amp;[1]TEAMS!$D$1:$D$844&amp;[1]TEAMS!$F$1:$F$844,[1]TEAMS!AX$1:AX$844,0,0)</f>
        <v>0.84571428571428575</v>
      </c>
      <c r="AV368" s="10" cm="1">
        <f t="array" ref="AV368">_xlfn.XLOOKUP($C368&amp;$D368&amp;$F368,[1]TEAMS!$C$1:$C$844&amp;[1]TEAMS!$D$1:$D$844&amp;[1]TEAMS!$F$1:$F$844,[1]TEAMS!AY$1:AY$844,0,0)</f>
        <v>3.3</v>
      </c>
      <c r="AW368" s="7"/>
      <c r="AX368" s="7"/>
      <c r="BB368" s="1" t="s">
        <v>350</v>
      </c>
      <c r="BC368" s="1">
        <v>2001</v>
      </c>
      <c r="BD368" s="1" t="s">
        <v>92</v>
      </c>
      <c r="BE368" s="7" t="s">
        <v>352</v>
      </c>
      <c r="BH368">
        <v>2200000</v>
      </c>
    </row>
    <row r="369" spans="1:60" x14ac:dyDescent="0.2">
      <c r="A369" s="1" t="str">
        <f t="shared" si="35"/>
        <v>2001-LAL-Greg Foster</v>
      </c>
      <c r="B369" s="1" t="s">
        <v>350</v>
      </c>
      <c r="C369" s="1">
        <v>2001</v>
      </c>
      <c r="D369" s="1" t="s">
        <v>92</v>
      </c>
      <c r="E369" s="1" t="str">
        <f t="shared" si="37"/>
        <v>2001-LAL</v>
      </c>
      <c r="F369" s="7" t="s">
        <v>353</v>
      </c>
      <c r="G369" s="7" cm="1">
        <f t="array" ref="G369">_xlfn.XLOOKUP($C369&amp;$D369&amp;$F369,[1]TEAMS!$C$1:$C$844&amp;[1]TEAMS!$D$1:$D$844&amp;[1]TEAMS!$F$1:$F$844,[1]TEAMS!G$1:G$844,"",0)</f>
        <v>40</v>
      </c>
      <c r="H369" s="7" t="str" cm="1">
        <f t="array" ref="H369">_xlfn.XLOOKUP($C369&amp;$D369&amp;$F369,[1]TEAMS!$C$1:$C$844&amp;[1]TEAMS!$D$1:$D$844&amp;[1]TEAMS!$F$1:$F$844,[1]TEAMS!H$1:H$844,"",0)</f>
        <v>C</v>
      </c>
      <c r="I369" s="8" cm="1">
        <f t="array" ref="I369">_xlfn.XLOOKUP($C369&amp;$D369&amp;$F369,[1]TEAMS!$C$1:$C$844&amp;[1]TEAMS!$D$1:$D$844&amp;[1]TEAMS!$F$1:$F$844,[1]TEAMS!BG$1:BG$844,"",0)</f>
        <v>4.97</v>
      </c>
      <c r="J369" s="9">
        <f t="shared" si="38"/>
        <v>5</v>
      </c>
      <c r="K369" s="7" cm="1">
        <f t="array" ref="K369">_xlfn.XLOOKUP($C369&amp;$D369&amp;$F369,[1]TEAMS!$C$1:$C$844&amp;[1]TEAMS!$D$1:$D$844&amp;[1]TEAMS!$F$1:$F$844,[1]TEAMS!J$1:J$844,"",0)</f>
        <v>83</v>
      </c>
      <c r="L369" s="7" cm="1">
        <f t="array" ref="L369">_xlfn.XLOOKUP($C369&amp;$D369&amp;$F369,[1]TEAMS!$C$1:$C$844&amp;[1]TEAMS!$D$1:$D$844&amp;[1]TEAMS!$F$1:$F$844,[1]TEAMS!L$1:L$844,"",0)</f>
        <v>240</v>
      </c>
      <c r="M369" s="10" cm="1">
        <f t="array" ref="M369">_xlfn.XLOOKUP($C369&amp;$D369&amp;$F369,[1]TEAMS!$C$1:$C$844&amp;[1]TEAMS!$D$1:$D$844&amp;[1]TEAMS!$F$1:$F$844,[1]TEAMS!N$1:N$844,"",0)</f>
        <v>24.489351949227935</v>
      </c>
      <c r="N369" s="7" cm="1">
        <f t="array" ref="N369">_xlfn.XLOOKUP($C369&amp;$D369&amp;$F369,[1]TEAMS!$C$1:$C$844&amp;[1]TEAMS!$D$1:$D$844&amp;[1]TEAMS!$F$1:$F$844,[1]TEAMS!O$1:O$844,"",0)</f>
        <v>86</v>
      </c>
      <c r="O369" s="11" cm="1">
        <f t="array" ref="O369">_xlfn.XLOOKUP($C369&amp;$D369&amp;$F369,[1]TEAMS!$C$1:$C$844&amp;[1]TEAMS!$D$1:$D$844&amp;[1]TEAMS!$F$1:$F$844,[1]TEAMS!P$1:P$844,"",0)</f>
        <v>1.036144578313253</v>
      </c>
      <c r="P369" s="10" cm="1">
        <f t="array" ref="P369">_xlfn.XLOOKUP($C369&amp;$D369&amp;$F369,[1]TEAMS!$C$1:$C$844&amp;[1]TEAMS!$D$1:$D$844&amp;[1]TEAMS!$F$1:$F$844,[1]TEAMS!R$1:R$844,"",0)</f>
        <v>32.700000000000003</v>
      </c>
      <c r="Q369" s="7" t="str" cm="1">
        <f t="array" ref="Q369">_xlfn.XLOOKUP($C369&amp;$D369&amp;$F369,[1]TEAMS!$C$1:$C$844&amp;[1]TEAMS!$D$1:$D$844&amp;[1]TEAMS!$F$1:$F$844,[1]TEAMS!S$1:S$844,"",0)</f>
        <v>us</v>
      </c>
      <c r="R369" s="7" t="str" cm="1">
        <f t="array" ref="R369">_xlfn.XLOOKUP($C369&amp;$D369&amp;$F369,[1]TEAMS!$C$1:$C$844&amp;[1]TEAMS!$D$1:$D$844&amp;[1]TEAMS!$F$1:$F$844,[1]TEAMS!T$1:T$844,"",0)</f>
        <v>United States</v>
      </c>
      <c r="S369" s="7" t="str" cm="1">
        <f t="array" ref="S369">_xlfn.XLOOKUP($C369&amp;$D369&amp;$F369,[1]TEAMS!$C$1:$C$844&amp;[1]TEAMS!$D$1:$D$844&amp;[1]TEAMS!$F$1:$F$844,[1]TEAMS!U$1:U$844,"",0)</f>
        <v>North America</v>
      </c>
      <c r="T369" s="7" t="str" cm="1">
        <f t="array" ref="T369">_xlfn.XLOOKUP($C369&amp;$D369&amp;$F369,[1]TEAMS!$C$1:$C$844&amp;[1]TEAMS!$D$1:$D$844&amp;[1]TEAMS!$F$1:$F$844,[1]TEAMS!V$1:V$844,"",0)</f>
        <v>Americas</v>
      </c>
      <c r="U369" s="7" cm="1">
        <f t="array" ref="U369">_xlfn.XLOOKUP($C369&amp;$D369&amp;$F369,[1]TEAMS!$C$1:$C$844&amp;[1]TEAMS!$D$1:$D$844&amp;[1]TEAMS!$F$1:$F$844,[1]TEAMS!W$1:W$844,"",0)</f>
        <v>10</v>
      </c>
      <c r="V369" s="7" t="str" cm="1">
        <f t="array" ref="V369">_xlfn.XLOOKUP($C369&amp;$D369&amp;$F369,[1]TEAMS!$C$1:$C$844&amp;[1]TEAMS!$D$1:$D$844&amp;[1]TEAMS!$F$1:$F$844,[1]TEAMS!Z$1:Z$844,"",0)</f>
        <v>UCLA</v>
      </c>
      <c r="W369" s="7" t="str" cm="1">
        <f t="array" ref="W369">_xlfn.XLOOKUP($C369&amp;$D369&amp;$F369,[1]TEAMS!$C$1:$C$844&amp;[1]TEAMS!$D$1:$D$844&amp;[1]TEAMS!$F$1:$F$844,[1]TEAMS!X$1:X$844,"",0)</f>
        <v>PAC12</v>
      </c>
      <c r="X369" s="7" cm="1">
        <f t="array" ref="X369">_xlfn.XLOOKUP($C369&amp;$D369&amp;$F369,[1]TEAMS!$C$1:$C$844&amp;[1]TEAMS!$D$1:$D$844&amp;[1]TEAMS!$F$1:$F$844,[1]TEAMS!AF$1:AF$844,"",0)</f>
        <v>1760000</v>
      </c>
      <c r="Y369" s="8" cm="1">
        <f t="array" ref="Y369">_xlfn.XLOOKUP($C369&amp;$D369&amp;$F369,[1]TEAMS!$C$1:$C$844&amp;[1]TEAMS!$D$1:$D$844&amp;[1]TEAMS!$F$1:$F$844,[1]TEAMS!AG$1:AG$844,"",0)</f>
        <v>3.060964694676685E-2</v>
      </c>
      <c r="Z369" s="7" cm="1">
        <f t="array" ref="Z369">_xlfn.XLOOKUP($C369&amp;$D369&amp;$F369,[1]TEAMS!$C$1:$C$844&amp;[1]TEAMS!$D$1:$D$844&amp;[1]TEAMS!$F$1:$F$844,[1]TEAMS!AJ$1:AJ$844,"",0)</f>
        <v>451</v>
      </c>
      <c r="AA369" s="7" cm="1">
        <f t="array" ref="AA369">_xlfn.XLOOKUP($C369&amp;$D369&amp;$F369,[1]TEAMS!$C$1:$C$844&amp;[1]TEAMS!$D$1:$D$844&amp;[1]TEAMS!$F$1:$F$844,[1]TEAMS!AR$1:AR$844,"",0)</f>
        <v>14.3</v>
      </c>
      <c r="AB369" s="8">
        <f t="shared" si="36"/>
        <v>0.32400401909068072</v>
      </c>
      <c r="AC369" s="7" cm="1">
        <f t="array" ref="AC369">_xlfn.XLOOKUP($C369&amp;$D369&amp;$F369,[1]TEAMS!$C$1:$C$844&amp;[1]TEAMS!$D$1:$D$844&amp;[1]TEAMS!$F$1:$F$844,[1]TEAMS!AL$1:AL$844,0,0)</f>
        <v>0</v>
      </c>
      <c r="AD369" s="7" cm="1">
        <f t="array" ref="AD369">_xlfn.XLOOKUP($C369&amp;$D369&amp;$F369,[1]TEAMS!$C$1:$C$844&amp;[1]TEAMS!$D$1:$D$844&amp;[1]TEAMS!$F$1:$F$844,[1]TEAMS!AM$1:AM$844,0,0)</f>
        <v>0.4</v>
      </c>
      <c r="AE369" s="7" cm="1">
        <f t="array" ref="AE369">_xlfn.XLOOKUP($C369&amp;$D369&amp;$F369,[1]TEAMS!$C$1:$C$844&amp;[1]TEAMS!$D$1:$D$844&amp;[1]TEAMS!$F$1:$F$844,[1]TEAMS!AN$1:AN$844,0,0)</f>
        <v>0.4</v>
      </c>
      <c r="AF369" s="7"/>
      <c r="AG369" s="8">
        <f t="shared" si="39"/>
        <v>4.3999999999999995</v>
      </c>
      <c r="AH369" s="8" cm="1">
        <f t="array" ref="AH369">IF(OR($AE369="",$Z369=""),0,SUMPRODUCT(--($C$2:$C$528=$C369),--($D$2:$D$528=$D369),$Z$2:$Z$528,$AE$2:$AE$528)/SUMIFS($Z$2:$Z$528,$C$2:$C$528,$C369,$D$2:$D$528,$D369))</f>
        <v>5.9027781964330561</v>
      </c>
      <c r="AI369" s="7" cm="1">
        <f t="array" ref="AI369">_xlfn.XLOOKUP($C369&amp;$D369&amp;$F369,[1]TEAMS!$C$1:$C$844&amp;[1]TEAMS!$D$1:$D$844&amp;[1]TEAMS!$F$1:$F$844,[1]TEAMS!AO$1:AO$844,"",0)</f>
        <v>-6.1</v>
      </c>
      <c r="AJ369" s="8">
        <f t="shared" si="40"/>
        <v>-0.28852459016393445</v>
      </c>
      <c r="AK369" s="8" cm="1">
        <f t="array" ref="AK369">IF(OR($AI369="",$Z369=""),0,SUMPRODUCT(--($C$2:$C$528=$C369),--($D$2:$D$528=$D369),$Z$2:$Z$528,$AI$2:$AI$528)/SUMIFS($Z$2:$Z$528,$C$2:$C$528,$C369,$D$2:$D$528,$D369))</f>
        <v>0.9460989701080128</v>
      </c>
      <c r="AL369" s="7" t="str" cm="1">
        <f t="array" ref="AL369">_xlfn.XLOOKUP($C369&amp;$D369&amp;$F369,[1]TEAMS!$C$1:$C$844&amp;[1]TEAMS!$D$1:$D$844&amp;[1]TEAMS!$F$1:$F$844,[1]TEAMS!AP$1:AP$844,"",0)</f>
        <v/>
      </c>
      <c r="AM369" s="8" t="str">
        <f t="shared" si="41"/>
        <v/>
      </c>
      <c r="AN369" s="8" cm="1">
        <f t="array" ref="AN369">IF(OR($AL369="",$Z369=""),0,SUMPRODUCT(--($C$2:$C$528=$C369),--($D$2:$D$528=$D369),$Z$2:$Z$528,$AL$2:$AL$528)/SUMIFS($Z$2:$Z$528,$C$2:$C$528,$C369,$D$2:$D$528,$D369))</f>
        <v>0</v>
      </c>
      <c r="AO369" s="7" cm="1">
        <f t="array" ref="AO369">_xlfn.XLOOKUP($C369&amp;$D369&amp;$F369,[1]TEAMS!$C$1:$C$844&amp;[1]TEAMS!$D$1:$D$844&amp;[1]TEAMS!$F$1:$F$844,[1]TEAMS!AQ$1:AQ$844,0,0)</f>
        <v>16.3</v>
      </c>
      <c r="AP369" s="7" cm="1">
        <f t="array" ref="AP369">_xlfn.XLOOKUP($C369&amp;$D369&amp;$F369,[1]TEAMS!$C$1:$C$844&amp;[1]TEAMS!$D$1:$D$844&amp;[1]TEAMS!$F$1:$F$844,[1]TEAMS!AS$1:AS$844,0,0)</f>
        <v>44.9</v>
      </c>
      <c r="AQ369" s="10" cm="1">
        <f t="array" ref="AQ369">_xlfn.XLOOKUP($C369&amp;$D369&amp;$F369,[1]TEAMS!$C$1:$C$844&amp;[1]TEAMS!$D$1:$D$844&amp;[1]TEAMS!$F$1:$F$844,[1]TEAMS!AT$1:AT$844,0,0)</f>
        <v>10.8</v>
      </c>
      <c r="AR369" s="10" cm="1">
        <f t="array" ref="AR369">_xlfn.XLOOKUP($C369&amp;$D369&amp;$F369,[1]TEAMS!$C$1:$C$844&amp;[1]TEAMS!$D$1:$D$844&amp;[1]TEAMS!$F$1:$F$844,[1]TEAMS!AU$1:AU$844,0,0)</f>
        <v>1</v>
      </c>
      <c r="AS369" s="10" cm="1">
        <f t="array" ref="AS369">_xlfn.XLOOKUP($C369&amp;$D369&amp;$F369,[1]TEAMS!$C$1:$C$844&amp;[1]TEAMS!$D$1:$D$844&amp;[1]TEAMS!$F$1:$F$844,[1]TEAMS!AV$1:AV$844,0,0)</f>
        <v>1.9</v>
      </c>
      <c r="AT369" s="10" cm="1">
        <f t="array" ref="AT369">_xlfn.XLOOKUP($C369&amp;$D369&amp;$F369,[1]TEAMS!$C$1:$C$844&amp;[1]TEAMS!$D$1:$D$844&amp;[1]TEAMS!$F$1:$F$844,[1]TEAMS!AW$1:AW$844,0,0)</f>
        <v>15.2</v>
      </c>
      <c r="AU369" s="10" cm="1">
        <f t="array" ref="AU369">_xlfn.XLOOKUP($C369&amp;$D369&amp;$F369,[1]TEAMS!$C$1:$C$844&amp;[1]TEAMS!$D$1:$D$844&amp;[1]TEAMS!$F$1:$F$844,[1]TEAMS!AX$1:AX$844,0,0)</f>
        <v>0.71052631578947378</v>
      </c>
      <c r="AV369" s="10" cm="1">
        <f t="array" ref="AV369">_xlfn.XLOOKUP($C369&amp;$D369&amp;$F369,[1]TEAMS!$C$1:$C$844&amp;[1]TEAMS!$D$1:$D$844&amp;[1]TEAMS!$F$1:$F$844,[1]TEAMS!AY$1:AY$844,0,0)</f>
        <v>2.9</v>
      </c>
      <c r="AW369" s="7"/>
      <c r="AX369" s="7"/>
      <c r="BB369" s="1" t="s">
        <v>350</v>
      </c>
      <c r="BC369" s="1">
        <v>2001</v>
      </c>
      <c r="BD369" s="1" t="s">
        <v>92</v>
      </c>
      <c r="BE369" s="7" t="s">
        <v>353</v>
      </c>
      <c r="BH369">
        <v>1760000</v>
      </c>
    </row>
    <row r="370" spans="1:60" x14ac:dyDescent="0.2">
      <c r="A370" s="1" t="str">
        <f t="shared" si="35"/>
        <v>2001-LAL-Tyronn Lue</v>
      </c>
      <c r="B370" s="1" t="s">
        <v>350</v>
      </c>
      <c r="C370" s="1">
        <v>2001</v>
      </c>
      <c r="D370" s="1" t="s">
        <v>92</v>
      </c>
      <c r="E370" s="1" t="str">
        <f t="shared" si="37"/>
        <v>2001-LAL</v>
      </c>
      <c r="F370" s="7" t="s">
        <v>354</v>
      </c>
      <c r="G370" s="7" cm="1">
        <f t="array" ref="G370">_xlfn.XLOOKUP($C370&amp;$D370&amp;$F370,[1]TEAMS!$C$1:$C$844&amp;[1]TEAMS!$D$1:$D$844&amp;[1]TEAMS!$F$1:$F$844,[1]TEAMS!G$1:G$844,"",0)</f>
        <v>10</v>
      </c>
      <c r="H370" s="7" t="str" cm="1">
        <f t="array" ref="H370">_xlfn.XLOOKUP($C370&amp;$D370&amp;$F370,[1]TEAMS!$C$1:$C$844&amp;[1]TEAMS!$D$1:$D$844&amp;[1]TEAMS!$F$1:$F$844,[1]TEAMS!H$1:H$844,"",0)</f>
        <v>PG</v>
      </c>
      <c r="I370" s="8" cm="1">
        <f t="array" ref="I370">_xlfn.XLOOKUP($C370&amp;$D370&amp;$F370,[1]TEAMS!$C$1:$C$844&amp;[1]TEAMS!$D$1:$D$844&amp;[1]TEAMS!$F$1:$F$844,[1]TEAMS!BG$1:BG$844,"",0)</f>
        <v>1</v>
      </c>
      <c r="J370" s="9">
        <f t="shared" si="38"/>
        <v>1</v>
      </c>
      <c r="K370" s="7" cm="1">
        <f t="array" ref="K370">_xlfn.XLOOKUP($C370&amp;$D370&amp;$F370,[1]TEAMS!$C$1:$C$844&amp;[1]TEAMS!$D$1:$D$844&amp;[1]TEAMS!$F$1:$F$844,[1]TEAMS!J$1:J$844,"",0)</f>
        <v>73</v>
      </c>
      <c r="L370" s="7" cm="1">
        <f t="array" ref="L370">_xlfn.XLOOKUP($C370&amp;$D370&amp;$F370,[1]TEAMS!$C$1:$C$844&amp;[1]TEAMS!$D$1:$D$844&amp;[1]TEAMS!$F$1:$F$844,[1]TEAMS!L$1:L$844,"",0)</f>
        <v>175</v>
      </c>
      <c r="M370" s="10" cm="1">
        <f t="array" ref="M370">_xlfn.XLOOKUP($C370&amp;$D370&amp;$F370,[1]TEAMS!$C$1:$C$844&amp;[1]TEAMS!$D$1:$D$844&amp;[1]TEAMS!$F$1:$F$844,[1]TEAMS!N$1:N$844,"",0)</f>
        <v>23.084185960616807</v>
      </c>
      <c r="N370" s="7" cm="1">
        <f t="array" ref="N370">_xlfn.XLOOKUP($C370&amp;$D370&amp;$F370,[1]TEAMS!$C$1:$C$844&amp;[1]TEAMS!$D$1:$D$844&amp;[1]TEAMS!$F$1:$F$844,[1]TEAMS!O$1:O$844,"",0)</f>
        <v>77</v>
      </c>
      <c r="O370" s="11" cm="1">
        <f t="array" ref="O370">_xlfn.XLOOKUP($C370&amp;$D370&amp;$F370,[1]TEAMS!$C$1:$C$844&amp;[1]TEAMS!$D$1:$D$844&amp;[1]TEAMS!$F$1:$F$844,[1]TEAMS!P$1:P$844,"",0)</f>
        <v>1.0547945205479452</v>
      </c>
      <c r="P370" s="10" cm="1">
        <f t="array" ref="P370">_xlfn.XLOOKUP($C370&amp;$D370&amp;$F370,[1]TEAMS!$C$1:$C$844&amp;[1]TEAMS!$D$1:$D$844&amp;[1]TEAMS!$F$1:$F$844,[1]TEAMS!R$1:R$844,"",0)</f>
        <v>24.116666666666667</v>
      </c>
      <c r="Q370" s="7" t="str" cm="1">
        <f t="array" ref="Q370">_xlfn.XLOOKUP($C370&amp;$D370&amp;$F370,[1]TEAMS!$C$1:$C$844&amp;[1]TEAMS!$D$1:$D$844&amp;[1]TEAMS!$F$1:$F$844,[1]TEAMS!S$1:S$844,"",0)</f>
        <v>us</v>
      </c>
      <c r="R370" s="7" t="str" cm="1">
        <f t="array" ref="R370">_xlfn.XLOOKUP($C370&amp;$D370&amp;$F370,[1]TEAMS!$C$1:$C$844&amp;[1]TEAMS!$D$1:$D$844&amp;[1]TEAMS!$F$1:$F$844,[1]TEAMS!T$1:T$844,"",0)</f>
        <v>United States</v>
      </c>
      <c r="S370" s="7" t="str" cm="1">
        <f t="array" ref="S370">_xlfn.XLOOKUP($C370&amp;$D370&amp;$F370,[1]TEAMS!$C$1:$C$844&amp;[1]TEAMS!$D$1:$D$844&amp;[1]TEAMS!$F$1:$F$844,[1]TEAMS!U$1:U$844,"",0)</f>
        <v>North America</v>
      </c>
      <c r="T370" s="7" t="str" cm="1">
        <f t="array" ref="T370">_xlfn.XLOOKUP($C370&amp;$D370&amp;$F370,[1]TEAMS!$C$1:$C$844&amp;[1]TEAMS!$D$1:$D$844&amp;[1]TEAMS!$F$1:$F$844,[1]TEAMS!V$1:V$844,"",0)</f>
        <v>Americas</v>
      </c>
      <c r="U370" s="7" cm="1">
        <f t="array" ref="U370">_xlfn.XLOOKUP($C370&amp;$D370&amp;$F370,[1]TEAMS!$C$1:$C$844&amp;[1]TEAMS!$D$1:$D$844&amp;[1]TEAMS!$F$1:$F$844,[1]TEAMS!W$1:W$844,"",0)</f>
        <v>2</v>
      </c>
      <c r="V370" s="7" t="str" cm="1">
        <f t="array" ref="V370">_xlfn.XLOOKUP($C370&amp;$D370&amp;$F370,[1]TEAMS!$C$1:$C$844&amp;[1]TEAMS!$D$1:$D$844&amp;[1]TEAMS!$F$1:$F$844,[1]TEAMS!Z$1:Z$844,"",0)</f>
        <v>Nebraska</v>
      </c>
      <c r="W370" s="7" t="str" cm="1">
        <f t="array" ref="W370">_xlfn.XLOOKUP($C370&amp;$D370&amp;$F370,[1]TEAMS!$C$1:$C$844&amp;[1]TEAMS!$D$1:$D$844&amp;[1]TEAMS!$F$1:$F$844,[1]TEAMS!X$1:X$844,"",0)</f>
        <v>BIG10</v>
      </c>
      <c r="X370" s="7" cm="1">
        <f t="array" ref="X370">_xlfn.XLOOKUP($C370&amp;$D370&amp;$F370,[1]TEAMS!$C$1:$C$844&amp;[1]TEAMS!$D$1:$D$844&amp;[1]TEAMS!$F$1:$F$844,[1]TEAMS!AF$1:AF$844,"",0)</f>
        <v>865800</v>
      </c>
      <c r="Y370" s="8" cm="1">
        <f t="array" ref="Y370">_xlfn.XLOOKUP($C370&amp;$D370&amp;$F370,[1]TEAMS!$C$1:$C$844&amp;[1]TEAMS!$D$1:$D$844&amp;[1]TEAMS!$F$1:$F$844,[1]TEAMS!AG$1:AG$844,"",0)</f>
        <v>1.5057859276426557E-2</v>
      </c>
      <c r="Z370" s="7" cm="1">
        <f t="array" ref="Z370">_xlfn.XLOOKUP($C370&amp;$D370&amp;$F370,[1]TEAMS!$C$1:$C$844&amp;[1]TEAMS!$D$1:$D$844&amp;[1]TEAMS!$F$1:$F$844,[1]TEAMS!AJ$1:AJ$844,"",0)</f>
        <v>468</v>
      </c>
      <c r="AA370" s="7" cm="1">
        <f t="array" ref="AA370">_xlfn.XLOOKUP($C370&amp;$D370&amp;$F370,[1]TEAMS!$C$1:$C$844&amp;[1]TEAMS!$D$1:$D$844&amp;[1]TEAMS!$F$1:$F$844,[1]TEAMS!AR$1:AR$844,"",0)</f>
        <v>9.5</v>
      </c>
      <c r="AB370" s="8">
        <f t="shared" si="36"/>
        <v>0.22336096458176338</v>
      </c>
      <c r="AC370" s="7" cm="1">
        <f t="array" ref="AC370">_xlfn.XLOOKUP($C370&amp;$D370&amp;$F370,[1]TEAMS!$C$1:$C$844&amp;[1]TEAMS!$D$1:$D$844&amp;[1]TEAMS!$F$1:$F$844,[1]TEAMS!AL$1:AL$844,0,0)</f>
        <v>0.2</v>
      </c>
      <c r="AD370" s="7" cm="1">
        <f t="array" ref="AD370">_xlfn.XLOOKUP($C370&amp;$D370&amp;$F370,[1]TEAMS!$C$1:$C$844&amp;[1]TEAMS!$D$1:$D$844&amp;[1]TEAMS!$F$1:$F$844,[1]TEAMS!AM$1:AM$844,0,0)</f>
        <v>0.2</v>
      </c>
      <c r="AE370" s="7" cm="1">
        <f t="array" ref="AE370">_xlfn.XLOOKUP($C370&amp;$D370&amp;$F370,[1]TEAMS!$C$1:$C$844&amp;[1]TEAMS!$D$1:$D$844&amp;[1]TEAMS!$F$1:$F$844,[1]TEAMS!AN$1:AN$844,0,0)</f>
        <v>0.4</v>
      </c>
      <c r="AF370" s="7"/>
      <c r="AG370" s="8">
        <f t="shared" si="39"/>
        <v>2.1644999999999999</v>
      </c>
      <c r="AH370" s="8" cm="1">
        <f t="array" ref="AH370">IF(OR($AE370="",$Z370=""),0,SUMPRODUCT(--($C$2:$C$528=$C370),--($D$2:$D$528=$D370),$Z$2:$Z$528,$AE$2:$AE$528)/SUMIFS($Z$2:$Z$528,$C$2:$C$528,$C370,$D$2:$D$528,$D370))</f>
        <v>5.9027781964330561</v>
      </c>
      <c r="AI370" s="7" cm="1">
        <f t="array" ref="AI370">_xlfn.XLOOKUP($C370&amp;$D370&amp;$F370,[1]TEAMS!$C$1:$C$844&amp;[1]TEAMS!$D$1:$D$844&amp;[1]TEAMS!$F$1:$F$844,[1]TEAMS!AO$1:AO$844,"",0)</f>
        <v>-4.5999999999999996</v>
      </c>
      <c r="AJ370" s="8">
        <f t="shared" si="40"/>
        <v>-0.18821739130434784</v>
      </c>
      <c r="AK370" s="8" cm="1">
        <f t="array" ref="AK370">IF(OR($AI370="",$Z370=""),0,SUMPRODUCT(--($C$2:$C$528=$C370),--($D$2:$D$528=$D370),$Z$2:$Z$528,$AI$2:$AI$528)/SUMIFS($Z$2:$Z$528,$C$2:$C$528,$C370,$D$2:$D$528,$D370))</f>
        <v>0.9460989701080128</v>
      </c>
      <c r="AL370" s="7" t="str" cm="1">
        <f t="array" ref="AL370">_xlfn.XLOOKUP($C370&amp;$D370&amp;$F370,[1]TEAMS!$C$1:$C$844&amp;[1]TEAMS!$D$1:$D$844&amp;[1]TEAMS!$F$1:$F$844,[1]TEAMS!AP$1:AP$844,"",0)</f>
        <v/>
      </c>
      <c r="AM370" s="8" t="str">
        <f t="shared" si="41"/>
        <v/>
      </c>
      <c r="AN370" s="8" cm="1">
        <f t="array" ref="AN370">IF(OR($AL370="",$Z370=""),0,SUMPRODUCT(--($C$2:$C$528=$C370),--($D$2:$D$528=$D370),$Z$2:$Z$528,$AL$2:$AL$528)/SUMIFS($Z$2:$Z$528,$C$2:$C$528,$C370,$D$2:$D$528,$D370))</f>
        <v>0</v>
      </c>
      <c r="AO370" s="7" cm="1">
        <f t="array" ref="AO370">_xlfn.XLOOKUP($C370&amp;$D370&amp;$F370,[1]TEAMS!$C$1:$C$844&amp;[1]TEAMS!$D$1:$D$844&amp;[1]TEAMS!$F$1:$F$844,[1]TEAMS!AQ$1:AQ$844,0,0)</f>
        <v>14.8</v>
      </c>
      <c r="AP370" s="7" cm="1">
        <f t="array" ref="AP370">_xlfn.XLOOKUP($C370&amp;$D370&amp;$F370,[1]TEAMS!$C$1:$C$844&amp;[1]TEAMS!$D$1:$D$844&amp;[1]TEAMS!$F$1:$F$844,[1]TEAMS!AS$1:AS$844,0,0)</f>
        <v>51</v>
      </c>
      <c r="AQ370" s="10" cm="1">
        <f t="array" ref="AQ370">_xlfn.XLOOKUP($C370&amp;$D370&amp;$F370,[1]TEAMS!$C$1:$C$844&amp;[1]TEAMS!$D$1:$D$844&amp;[1]TEAMS!$F$1:$F$844,[1]TEAMS!AT$1:AT$844,0,0)</f>
        <v>14.3</v>
      </c>
      <c r="AR370" s="10" cm="1">
        <f t="array" ref="AR370">_xlfn.XLOOKUP($C370&amp;$D370&amp;$F370,[1]TEAMS!$C$1:$C$844&amp;[1]TEAMS!$D$1:$D$844&amp;[1]TEAMS!$F$1:$F$844,[1]TEAMS!AU$1:AU$844,0,0)</f>
        <v>2.1</v>
      </c>
      <c r="AS370" s="10" cm="1">
        <f t="array" ref="AS370">_xlfn.XLOOKUP($C370&amp;$D370&amp;$F370,[1]TEAMS!$C$1:$C$844&amp;[1]TEAMS!$D$1:$D$844&amp;[1]TEAMS!$F$1:$F$844,[1]TEAMS!AV$1:AV$844,0,0)</f>
        <v>0</v>
      </c>
      <c r="AT370" s="10" cm="1">
        <f t="array" ref="AT370">_xlfn.XLOOKUP($C370&amp;$D370&amp;$F370,[1]TEAMS!$C$1:$C$844&amp;[1]TEAMS!$D$1:$D$844&amp;[1]TEAMS!$F$1:$F$844,[1]TEAMS!AW$1:AW$844,0,0)</f>
        <v>17.5</v>
      </c>
      <c r="AU370" s="10" cm="1">
        <f t="array" ref="AU370">_xlfn.XLOOKUP($C370&amp;$D370&amp;$F370,[1]TEAMS!$C$1:$C$844&amp;[1]TEAMS!$D$1:$D$844&amp;[1]TEAMS!$F$1:$F$844,[1]TEAMS!AX$1:AX$844,0,0)</f>
        <v>0.81714285714285717</v>
      </c>
      <c r="AV370" s="10" cm="1">
        <f t="array" ref="AV370">_xlfn.XLOOKUP($C370&amp;$D370&amp;$F370,[1]TEAMS!$C$1:$C$844&amp;[1]TEAMS!$D$1:$D$844&amp;[1]TEAMS!$F$1:$F$844,[1]TEAMS!AY$1:AY$844,0,0)</f>
        <v>2.1</v>
      </c>
      <c r="AW370" s="7"/>
      <c r="AX370" s="7"/>
      <c r="BB370" s="1" t="s">
        <v>350</v>
      </c>
      <c r="BC370" s="1">
        <v>2001</v>
      </c>
      <c r="BD370" s="1" t="s">
        <v>92</v>
      </c>
      <c r="BE370" s="7" t="s">
        <v>354</v>
      </c>
      <c r="BH370">
        <v>865800</v>
      </c>
    </row>
    <row r="371" spans="1:60" x14ac:dyDescent="0.2">
      <c r="A371" s="1" t="str">
        <f t="shared" si="35"/>
        <v>2001-LAL-Devean George</v>
      </c>
      <c r="B371" s="1" t="s">
        <v>350</v>
      </c>
      <c r="C371" s="1">
        <v>2001</v>
      </c>
      <c r="D371" s="1" t="s">
        <v>92</v>
      </c>
      <c r="E371" s="1" t="str">
        <f t="shared" si="37"/>
        <v>2001-LAL</v>
      </c>
      <c r="F371" s="7" t="s">
        <v>344</v>
      </c>
      <c r="G371" s="7" cm="1">
        <f t="array" ref="G371">_xlfn.XLOOKUP($C371&amp;$D371&amp;$F371,[1]TEAMS!$C$1:$C$844&amp;[1]TEAMS!$D$1:$D$844&amp;[1]TEAMS!$F$1:$F$844,[1]TEAMS!G$1:G$844,"",0)</f>
        <v>3</v>
      </c>
      <c r="H371" s="7" t="str" cm="1">
        <f t="array" ref="H371">_xlfn.XLOOKUP($C371&amp;$D371&amp;$F371,[1]TEAMS!$C$1:$C$844&amp;[1]TEAMS!$D$1:$D$844&amp;[1]TEAMS!$F$1:$F$844,[1]TEAMS!H$1:H$844,"",0)</f>
        <v>SF</v>
      </c>
      <c r="I371" s="8" cm="1">
        <f t="array" ref="I371">_xlfn.XLOOKUP($C371&amp;$D371&amp;$F371,[1]TEAMS!$C$1:$C$844&amp;[1]TEAMS!$D$1:$D$844&amp;[1]TEAMS!$F$1:$F$844,[1]TEAMS!BG$1:BG$844,"",0)</f>
        <v>3.12</v>
      </c>
      <c r="J371" s="9">
        <f t="shared" si="38"/>
        <v>3</v>
      </c>
      <c r="K371" s="7" cm="1">
        <f t="array" ref="K371">_xlfn.XLOOKUP($C371&amp;$D371&amp;$F371,[1]TEAMS!$C$1:$C$844&amp;[1]TEAMS!$D$1:$D$844&amp;[1]TEAMS!$F$1:$F$844,[1]TEAMS!J$1:J$844,"",0)</f>
        <v>80</v>
      </c>
      <c r="L371" s="7" cm="1">
        <f t="array" ref="L371">_xlfn.XLOOKUP($C371&amp;$D371&amp;$F371,[1]TEAMS!$C$1:$C$844&amp;[1]TEAMS!$D$1:$D$844&amp;[1]TEAMS!$F$1:$F$844,[1]TEAMS!L$1:L$844,"",0)</f>
        <v>220</v>
      </c>
      <c r="M371" s="10" cm="1">
        <f t="array" ref="M371">_xlfn.XLOOKUP($C371&amp;$D371&amp;$F371,[1]TEAMS!$C$1:$C$844&amp;[1]TEAMS!$D$1:$D$844&amp;[1]TEAMS!$F$1:$F$844,[1]TEAMS!N$1:N$844,"",0)</f>
        <v>24.163783871882082</v>
      </c>
      <c r="N371" s="7" cm="1">
        <f t="array" ref="N371">_xlfn.XLOOKUP($C371&amp;$D371&amp;$F371,[1]TEAMS!$C$1:$C$844&amp;[1]TEAMS!$D$1:$D$844&amp;[1]TEAMS!$F$1:$F$844,[1]TEAMS!O$1:O$844,"",0)</f>
        <v>83</v>
      </c>
      <c r="O371" s="11" cm="1">
        <f t="array" ref="O371">_xlfn.XLOOKUP($C371&amp;$D371&amp;$F371,[1]TEAMS!$C$1:$C$844&amp;[1]TEAMS!$D$1:$D$844&amp;[1]TEAMS!$F$1:$F$844,[1]TEAMS!P$1:P$844,"",0)</f>
        <v>1.0375000000000001</v>
      </c>
      <c r="P371" s="10" cm="1">
        <f t="array" ref="P371">_xlfn.XLOOKUP($C371&amp;$D371&amp;$F371,[1]TEAMS!$C$1:$C$844&amp;[1]TEAMS!$D$1:$D$844&amp;[1]TEAMS!$F$1:$F$844,[1]TEAMS!R$1:R$844,"",0)</f>
        <v>23.794444444444444</v>
      </c>
      <c r="Q371" s="7" t="str" cm="1">
        <f t="array" ref="Q371">_xlfn.XLOOKUP($C371&amp;$D371&amp;$F371,[1]TEAMS!$C$1:$C$844&amp;[1]TEAMS!$D$1:$D$844&amp;[1]TEAMS!$F$1:$F$844,[1]TEAMS!S$1:S$844,"",0)</f>
        <v>us</v>
      </c>
      <c r="R371" s="7" t="str" cm="1">
        <f t="array" ref="R371">_xlfn.XLOOKUP($C371&amp;$D371&amp;$F371,[1]TEAMS!$C$1:$C$844&amp;[1]TEAMS!$D$1:$D$844&amp;[1]TEAMS!$F$1:$F$844,[1]TEAMS!T$1:T$844,"",0)</f>
        <v>United States</v>
      </c>
      <c r="S371" s="7" t="str" cm="1">
        <f t="array" ref="S371">_xlfn.XLOOKUP($C371&amp;$D371&amp;$F371,[1]TEAMS!$C$1:$C$844&amp;[1]TEAMS!$D$1:$D$844&amp;[1]TEAMS!$F$1:$F$844,[1]TEAMS!U$1:U$844,"",0)</f>
        <v>North America</v>
      </c>
      <c r="T371" s="7" t="str" cm="1">
        <f t="array" ref="T371">_xlfn.XLOOKUP($C371&amp;$D371&amp;$F371,[1]TEAMS!$C$1:$C$844&amp;[1]TEAMS!$D$1:$D$844&amp;[1]TEAMS!$F$1:$F$844,[1]TEAMS!V$1:V$844,"",0)</f>
        <v>Americas</v>
      </c>
      <c r="U371" s="7" cm="1">
        <f t="array" ref="U371">_xlfn.XLOOKUP($C371&amp;$D371&amp;$F371,[1]TEAMS!$C$1:$C$844&amp;[1]TEAMS!$D$1:$D$844&amp;[1]TEAMS!$F$1:$F$844,[1]TEAMS!W$1:W$844,"",0)</f>
        <v>1</v>
      </c>
      <c r="V371" s="7" t="str" cm="1">
        <f t="array" ref="V371">_xlfn.XLOOKUP($C371&amp;$D371&amp;$F371,[1]TEAMS!$C$1:$C$844&amp;[1]TEAMS!$D$1:$D$844&amp;[1]TEAMS!$F$1:$F$844,[1]TEAMS!Z$1:Z$844,"",0)</f>
        <v>Augsburg College</v>
      </c>
      <c r="W371" s="7" t="str" cm="1">
        <f t="array" ref="W371">_xlfn.XLOOKUP($C371&amp;$D371&amp;$F371,[1]TEAMS!$C$1:$C$844&amp;[1]TEAMS!$D$1:$D$844&amp;[1]TEAMS!$F$1:$F$844,[1]TEAMS!X$1:X$844,"",0)</f>
        <v>OTHER</v>
      </c>
      <c r="X371" s="7" cm="1">
        <f t="array" ref="X371">_xlfn.XLOOKUP($C371&amp;$D371&amp;$F371,[1]TEAMS!$C$1:$C$844&amp;[1]TEAMS!$D$1:$D$844&amp;[1]TEAMS!$F$1:$F$844,[1]TEAMS!AF$1:AF$844,"",0)</f>
        <v>849720</v>
      </c>
      <c r="Y371" s="8" cm="1">
        <f t="array" ref="Y371">_xlfn.XLOOKUP($C371&amp;$D371&amp;$F371,[1]TEAMS!$C$1:$C$844&amp;[1]TEAMS!$D$1:$D$844&amp;[1]TEAMS!$F$1:$F$844,[1]TEAMS!AG$1:AG$844,"",0)</f>
        <v>1.4778198411140185E-2</v>
      </c>
      <c r="Z371" s="7" cm="1">
        <f t="array" ref="Z371">_xlfn.XLOOKUP($C371&amp;$D371&amp;$F371,[1]TEAMS!$C$1:$C$844&amp;[1]TEAMS!$D$1:$D$844&amp;[1]TEAMS!$F$1:$F$844,[1]TEAMS!AJ$1:AJ$844,"",0)</f>
        <v>593</v>
      </c>
      <c r="AA371" s="7" cm="1">
        <f t="array" ref="AA371">_xlfn.XLOOKUP($C371&amp;$D371&amp;$F371,[1]TEAMS!$C$1:$C$844&amp;[1]TEAMS!$D$1:$D$844&amp;[1]TEAMS!$F$1:$F$844,[1]TEAMS!AR$1:AR$844,"",0)</f>
        <v>13.8</v>
      </c>
      <c r="AB371" s="8">
        <f t="shared" si="36"/>
        <v>0.41112283345892997</v>
      </c>
      <c r="AC371" s="7" cm="1">
        <f t="array" ref="AC371">_xlfn.XLOOKUP($C371&amp;$D371&amp;$F371,[1]TEAMS!$C$1:$C$844&amp;[1]TEAMS!$D$1:$D$844&amp;[1]TEAMS!$F$1:$F$844,[1]TEAMS!AL$1:AL$844,0,0)</f>
        <v>-0.7</v>
      </c>
      <c r="AD371" s="7" cm="1">
        <f t="array" ref="AD371">_xlfn.XLOOKUP($C371&amp;$D371&amp;$F371,[1]TEAMS!$C$1:$C$844&amp;[1]TEAMS!$D$1:$D$844&amp;[1]TEAMS!$F$1:$F$844,[1]TEAMS!AM$1:AM$844,0,0)</f>
        <v>0.4</v>
      </c>
      <c r="AE371" s="7" cm="1">
        <f t="array" ref="AE371">_xlfn.XLOOKUP($C371&amp;$D371&amp;$F371,[1]TEAMS!$C$1:$C$844&amp;[1]TEAMS!$D$1:$D$844&amp;[1]TEAMS!$F$1:$F$844,[1]TEAMS!AN$1:AN$844,0,0)</f>
        <v>-0.3</v>
      </c>
      <c r="AF371" s="7"/>
      <c r="AG371" s="8">
        <f t="shared" si="39"/>
        <v>-2.8324000000000003</v>
      </c>
      <c r="AH371" s="8" cm="1">
        <f t="array" ref="AH371">IF(OR($AE371="",$Z371=""),0,SUMPRODUCT(--($C$2:$C$528=$C371),--($D$2:$D$528=$D371),$Z$2:$Z$528,$AE$2:$AE$528)/SUMIFS($Z$2:$Z$528,$C$2:$C$528,$C371,$D$2:$D$528,$D371))</f>
        <v>5.9027781964330561</v>
      </c>
      <c r="AI371" s="7" cm="1">
        <f t="array" ref="AI371">_xlfn.XLOOKUP($C371&amp;$D371&amp;$F371,[1]TEAMS!$C$1:$C$844&amp;[1]TEAMS!$D$1:$D$844&amp;[1]TEAMS!$F$1:$F$844,[1]TEAMS!AO$1:AO$844,"",0)</f>
        <v>-5.5</v>
      </c>
      <c r="AJ371" s="8">
        <f t="shared" si="40"/>
        <v>-0.15449454545454547</v>
      </c>
      <c r="AK371" s="8" cm="1">
        <f t="array" ref="AK371">IF(OR($AI371="",$Z371=""),0,SUMPRODUCT(--($C$2:$C$528=$C371),--($D$2:$D$528=$D371),$Z$2:$Z$528,$AI$2:$AI$528)/SUMIFS($Z$2:$Z$528,$C$2:$C$528,$C371,$D$2:$D$528,$D371))</f>
        <v>0.9460989701080128</v>
      </c>
      <c r="AL371" s="7" t="str" cm="1">
        <f t="array" ref="AL371">_xlfn.XLOOKUP($C371&amp;$D371&amp;$F371,[1]TEAMS!$C$1:$C$844&amp;[1]TEAMS!$D$1:$D$844&amp;[1]TEAMS!$F$1:$F$844,[1]TEAMS!AP$1:AP$844,"",0)</f>
        <v/>
      </c>
      <c r="AM371" s="8" t="str">
        <f t="shared" si="41"/>
        <v/>
      </c>
      <c r="AN371" s="8" cm="1">
        <f t="array" ref="AN371">IF(OR($AL371="",$Z371=""),0,SUMPRODUCT(--($C$2:$C$528=$C371),--($D$2:$D$528=$D371),$Z$2:$Z$528,$AL$2:$AL$528)/SUMIFS($Z$2:$Z$528,$C$2:$C$528,$C371,$D$2:$D$528,$D371))</f>
        <v>0</v>
      </c>
      <c r="AO371" s="7" cm="1">
        <f t="array" ref="AO371">_xlfn.XLOOKUP($C371&amp;$D371&amp;$F371,[1]TEAMS!$C$1:$C$844&amp;[1]TEAMS!$D$1:$D$844&amp;[1]TEAMS!$F$1:$F$844,[1]TEAMS!AQ$1:AQ$844,0,0)</f>
        <v>20</v>
      </c>
      <c r="AP371" s="7" cm="1">
        <f t="array" ref="AP371">_xlfn.XLOOKUP($C371&amp;$D371&amp;$F371,[1]TEAMS!$C$1:$C$844&amp;[1]TEAMS!$D$1:$D$844&amp;[1]TEAMS!$F$1:$F$844,[1]TEAMS!AS$1:AS$844,0,0)</f>
        <v>39.4</v>
      </c>
      <c r="AQ371" s="10" cm="1">
        <f t="array" ref="AQ371">_xlfn.XLOOKUP($C371&amp;$D371&amp;$F371,[1]TEAMS!$C$1:$C$844&amp;[1]TEAMS!$D$1:$D$844&amp;[1]TEAMS!$F$1:$F$844,[1]TEAMS!AT$1:AT$844,0,0)</f>
        <v>4.8</v>
      </c>
      <c r="AR371" s="10" cm="1">
        <f t="array" ref="AR371">_xlfn.XLOOKUP($C371&amp;$D371&amp;$F371,[1]TEAMS!$C$1:$C$844&amp;[1]TEAMS!$D$1:$D$844&amp;[1]TEAMS!$F$1:$F$844,[1]TEAMS!AU$1:AU$844,0,0)</f>
        <v>1.3</v>
      </c>
      <c r="AS371" s="10" cm="1">
        <f t="array" ref="AS371">_xlfn.XLOOKUP($C371&amp;$D371&amp;$F371,[1]TEAMS!$C$1:$C$844&amp;[1]TEAMS!$D$1:$D$844&amp;[1]TEAMS!$F$1:$F$844,[1]TEAMS!AV$1:AV$844,0,0)</f>
        <v>1.8</v>
      </c>
      <c r="AT371" s="10" cm="1">
        <f t="array" ref="AT371">_xlfn.XLOOKUP($C371&amp;$D371&amp;$F371,[1]TEAMS!$C$1:$C$844&amp;[1]TEAMS!$D$1:$D$844&amp;[1]TEAMS!$F$1:$F$844,[1]TEAMS!AW$1:AW$844,0,0)</f>
        <v>12.8</v>
      </c>
      <c r="AU371" s="10" cm="1">
        <f t="array" ref="AU371">_xlfn.XLOOKUP($C371&amp;$D371&amp;$F371,[1]TEAMS!$C$1:$C$844&amp;[1]TEAMS!$D$1:$D$844&amp;[1]TEAMS!$F$1:$F$844,[1]TEAMS!AX$1:AX$844,0,0)</f>
        <v>0.37499999999999994</v>
      </c>
      <c r="AV371" s="10" cm="1">
        <f t="array" ref="AV371">_xlfn.XLOOKUP($C371&amp;$D371&amp;$F371,[1]TEAMS!$C$1:$C$844&amp;[1]TEAMS!$D$1:$D$844&amp;[1]TEAMS!$F$1:$F$844,[1]TEAMS!AY$1:AY$844,0,0)</f>
        <v>3.1</v>
      </c>
      <c r="AW371" s="7"/>
      <c r="AX371" s="7"/>
      <c r="BB371" s="1" t="s">
        <v>350</v>
      </c>
      <c r="BC371" s="1">
        <v>2001</v>
      </c>
      <c r="BD371" s="1" t="s">
        <v>92</v>
      </c>
      <c r="BE371" s="7" t="s">
        <v>344</v>
      </c>
      <c r="BH371">
        <v>849720</v>
      </c>
    </row>
    <row r="372" spans="1:60" x14ac:dyDescent="0.2">
      <c r="A372" s="1" t="str">
        <f t="shared" si="35"/>
        <v>2001-LAL-Isaiah Rider</v>
      </c>
      <c r="B372" s="1" t="s">
        <v>350</v>
      </c>
      <c r="C372" s="1">
        <v>2001</v>
      </c>
      <c r="D372" s="1" t="s">
        <v>92</v>
      </c>
      <c r="E372" s="1" t="str">
        <f t="shared" si="37"/>
        <v>2001-LAL</v>
      </c>
      <c r="F372" s="7" t="s">
        <v>355</v>
      </c>
      <c r="G372" s="7" cm="1">
        <f t="array" ref="G372">_xlfn.XLOOKUP($C372&amp;$D372&amp;$F372,[1]TEAMS!$C$1:$C$844&amp;[1]TEAMS!$D$1:$D$844&amp;[1]TEAMS!$F$1:$F$844,[1]TEAMS!G$1:G$844,"",0)</f>
        <v>7</v>
      </c>
      <c r="H372" s="7" t="str" cm="1">
        <f t="array" ref="H372">_xlfn.XLOOKUP($C372&amp;$D372&amp;$F372,[1]TEAMS!$C$1:$C$844&amp;[1]TEAMS!$D$1:$D$844&amp;[1]TEAMS!$F$1:$F$844,[1]TEAMS!H$1:H$844,"",0)</f>
        <v>SG</v>
      </c>
      <c r="I372" s="8" cm="1">
        <f t="array" ref="I372">_xlfn.XLOOKUP($C372&amp;$D372&amp;$F372,[1]TEAMS!$C$1:$C$844&amp;[1]TEAMS!$D$1:$D$844&amp;[1]TEAMS!$F$1:$F$844,[1]TEAMS!BG$1:BG$844,"",0)</f>
        <v>1.89</v>
      </c>
      <c r="J372" s="9">
        <f t="shared" si="38"/>
        <v>2</v>
      </c>
      <c r="K372" s="7" cm="1">
        <f t="array" ref="K372">_xlfn.XLOOKUP($C372&amp;$D372&amp;$F372,[1]TEAMS!$C$1:$C$844&amp;[1]TEAMS!$D$1:$D$844&amp;[1]TEAMS!$F$1:$F$844,[1]TEAMS!J$1:J$844,"",0)</f>
        <v>77</v>
      </c>
      <c r="L372" s="7" cm="1">
        <f t="array" ref="L372">_xlfn.XLOOKUP($C372&amp;$D372&amp;$F372,[1]TEAMS!$C$1:$C$844&amp;[1]TEAMS!$D$1:$D$844&amp;[1]TEAMS!$F$1:$F$844,[1]TEAMS!L$1:L$844,"",0)</f>
        <v>215</v>
      </c>
      <c r="M372" s="10" cm="1">
        <f t="array" ref="M372">_xlfn.XLOOKUP($C372&amp;$D372&amp;$F372,[1]TEAMS!$C$1:$C$844&amp;[1]TEAMS!$D$1:$D$844&amp;[1]TEAMS!$F$1:$F$844,[1]TEAMS!N$1:N$844,"",0)</f>
        <v>25.490552298954096</v>
      </c>
      <c r="N372" s="7" cm="1">
        <f t="array" ref="N372">_xlfn.XLOOKUP($C372&amp;$D372&amp;$F372,[1]TEAMS!$C$1:$C$844&amp;[1]TEAMS!$D$1:$D$844&amp;[1]TEAMS!$F$1:$F$844,[1]TEAMS!O$1:O$844,"",0)</f>
        <v>79</v>
      </c>
      <c r="O372" s="11" cm="1">
        <f t="array" ref="O372">_xlfn.XLOOKUP($C372&amp;$D372&amp;$F372,[1]TEAMS!$C$1:$C$844&amp;[1]TEAMS!$D$1:$D$844&amp;[1]TEAMS!$F$1:$F$844,[1]TEAMS!P$1:P$844,"",0)</f>
        <v>1.025974025974026</v>
      </c>
      <c r="P372" s="10" cm="1">
        <f t="array" ref="P372">_xlfn.XLOOKUP($C372&amp;$D372&amp;$F372,[1]TEAMS!$C$1:$C$844&amp;[1]TEAMS!$D$1:$D$844&amp;[1]TEAMS!$F$1:$F$844,[1]TEAMS!R$1:R$844,"",0)</f>
        <v>30.258333333333333</v>
      </c>
      <c r="Q372" s="7" t="str" cm="1">
        <f t="array" ref="Q372">_xlfn.XLOOKUP($C372&amp;$D372&amp;$F372,[1]TEAMS!$C$1:$C$844&amp;[1]TEAMS!$D$1:$D$844&amp;[1]TEAMS!$F$1:$F$844,[1]TEAMS!S$1:S$844,"",0)</f>
        <v>us</v>
      </c>
      <c r="R372" s="7" t="str" cm="1">
        <f t="array" ref="R372">_xlfn.XLOOKUP($C372&amp;$D372&amp;$F372,[1]TEAMS!$C$1:$C$844&amp;[1]TEAMS!$D$1:$D$844&amp;[1]TEAMS!$F$1:$F$844,[1]TEAMS!T$1:T$844,"",0)</f>
        <v>United States</v>
      </c>
      <c r="S372" s="7" t="str" cm="1">
        <f t="array" ref="S372">_xlfn.XLOOKUP($C372&amp;$D372&amp;$F372,[1]TEAMS!$C$1:$C$844&amp;[1]TEAMS!$D$1:$D$844&amp;[1]TEAMS!$F$1:$F$844,[1]TEAMS!U$1:U$844,"",0)</f>
        <v>North America</v>
      </c>
      <c r="T372" s="7" t="str" cm="1">
        <f t="array" ref="T372">_xlfn.XLOOKUP($C372&amp;$D372&amp;$F372,[1]TEAMS!$C$1:$C$844&amp;[1]TEAMS!$D$1:$D$844&amp;[1]TEAMS!$F$1:$F$844,[1]TEAMS!V$1:V$844,"",0)</f>
        <v>Americas</v>
      </c>
      <c r="U372" s="7" cm="1">
        <f t="array" ref="U372">_xlfn.XLOOKUP($C372&amp;$D372&amp;$F372,[1]TEAMS!$C$1:$C$844&amp;[1]TEAMS!$D$1:$D$844&amp;[1]TEAMS!$F$1:$F$844,[1]TEAMS!W$1:W$844,"",0)</f>
        <v>7</v>
      </c>
      <c r="V372" s="7" t="str" cm="1">
        <f t="array" ref="V372">_xlfn.XLOOKUP($C372&amp;$D372&amp;$F372,[1]TEAMS!$C$1:$C$844&amp;[1]TEAMS!$D$1:$D$844&amp;[1]TEAMS!$F$1:$F$844,[1]TEAMS!Z$1:Z$844,"",0)</f>
        <v>UNLV</v>
      </c>
      <c r="W372" s="7" t="str" cm="1">
        <f t="array" ref="W372">_xlfn.XLOOKUP($C372&amp;$D372&amp;$F372,[1]TEAMS!$C$1:$C$844&amp;[1]TEAMS!$D$1:$D$844&amp;[1]TEAMS!$F$1:$F$844,[1]TEAMS!X$1:X$844,"",0)</f>
        <v>MWC</v>
      </c>
      <c r="X372" s="7" cm="1">
        <f t="array" ref="X372">_xlfn.XLOOKUP($C372&amp;$D372&amp;$F372,[1]TEAMS!$C$1:$C$844&amp;[1]TEAMS!$D$1:$D$844&amp;[1]TEAMS!$F$1:$F$844,[1]TEAMS!AF$1:AF$844,"",0)</f>
        <v>736000</v>
      </c>
      <c r="Y372" s="8" cm="1">
        <f t="array" ref="Y372">_xlfn.XLOOKUP($C372&amp;$D372&amp;$F372,[1]TEAMS!$C$1:$C$844&amp;[1]TEAMS!$D$1:$D$844&amp;[1]TEAMS!$F$1:$F$844,[1]TEAMS!AG$1:AG$844,"",0)</f>
        <v>1.2800397814102501E-2</v>
      </c>
      <c r="Z372" s="7" cm="1">
        <f t="array" ref="Z372">_xlfn.XLOOKUP($C372&amp;$D372&amp;$F372,[1]TEAMS!$C$1:$C$844&amp;[1]TEAMS!$D$1:$D$844&amp;[1]TEAMS!$F$1:$F$844,[1]TEAMS!AJ$1:AJ$844,"",0)</f>
        <v>1206</v>
      </c>
      <c r="AA372" s="7" cm="1">
        <f t="array" ref="AA372">_xlfn.XLOOKUP($C372&amp;$D372&amp;$F372,[1]TEAMS!$C$1:$C$844&amp;[1]TEAMS!$D$1:$D$844&amp;[1]TEAMS!$F$1:$F$844,[1]TEAMS!AR$1:AR$844,"",0)</f>
        <v>11.8</v>
      </c>
      <c r="AB372" s="8">
        <f t="shared" si="36"/>
        <v>0.71493594574227581</v>
      </c>
      <c r="AC372" s="7" cm="1">
        <f t="array" ref="AC372">_xlfn.XLOOKUP($C372&amp;$D372&amp;$F372,[1]TEAMS!$C$1:$C$844&amp;[1]TEAMS!$D$1:$D$844&amp;[1]TEAMS!$F$1:$F$844,[1]TEAMS!AL$1:AL$844,0,0)</f>
        <v>0.3</v>
      </c>
      <c r="AD372" s="7" cm="1">
        <f t="array" ref="AD372">_xlfn.XLOOKUP($C372&amp;$D372&amp;$F372,[1]TEAMS!$C$1:$C$844&amp;[1]TEAMS!$D$1:$D$844&amp;[1]TEAMS!$F$1:$F$844,[1]TEAMS!AM$1:AM$844,0,0)</f>
        <v>0.5</v>
      </c>
      <c r="AE372" s="7" cm="1">
        <f t="array" ref="AE372">_xlfn.XLOOKUP($C372&amp;$D372&amp;$F372,[1]TEAMS!$C$1:$C$844&amp;[1]TEAMS!$D$1:$D$844&amp;[1]TEAMS!$F$1:$F$844,[1]TEAMS!AN$1:AN$844,0,0)</f>
        <v>0.8</v>
      </c>
      <c r="AF372" s="7"/>
      <c r="AG372" s="8">
        <f t="shared" si="39"/>
        <v>0.91999999999999993</v>
      </c>
      <c r="AH372" s="8" cm="1">
        <f t="array" ref="AH372">IF(OR($AE372="",$Z372=""),0,SUMPRODUCT(--($C$2:$C$528=$C372),--($D$2:$D$528=$D372),$Z$2:$Z$528,$AE$2:$AE$528)/SUMIFS($Z$2:$Z$528,$C$2:$C$528,$C372,$D$2:$D$528,$D372))</f>
        <v>5.9027781964330561</v>
      </c>
      <c r="AI372" s="7" cm="1">
        <f t="array" ref="AI372">_xlfn.XLOOKUP($C372&amp;$D372&amp;$F372,[1]TEAMS!$C$1:$C$844&amp;[1]TEAMS!$D$1:$D$844&amp;[1]TEAMS!$F$1:$F$844,[1]TEAMS!AO$1:AO$844,"",0)</f>
        <v>-4.2</v>
      </c>
      <c r="AJ372" s="8">
        <f t="shared" si="40"/>
        <v>-0.17523809523809522</v>
      </c>
      <c r="AK372" s="8" cm="1">
        <f t="array" ref="AK372">IF(OR($AI372="",$Z372=""),0,SUMPRODUCT(--($C$2:$C$528=$C372),--($D$2:$D$528=$D372),$Z$2:$Z$528,$AI$2:$AI$528)/SUMIFS($Z$2:$Z$528,$C$2:$C$528,$C372,$D$2:$D$528,$D372))</f>
        <v>0.9460989701080128</v>
      </c>
      <c r="AL372" s="7" t="str" cm="1">
        <f t="array" ref="AL372">_xlfn.XLOOKUP($C372&amp;$D372&amp;$F372,[1]TEAMS!$C$1:$C$844&amp;[1]TEAMS!$D$1:$D$844&amp;[1]TEAMS!$F$1:$F$844,[1]TEAMS!AP$1:AP$844,"",0)</f>
        <v/>
      </c>
      <c r="AM372" s="8" t="str">
        <f t="shared" si="41"/>
        <v/>
      </c>
      <c r="AN372" s="8" cm="1">
        <f t="array" ref="AN372">IF(OR($AL372="",$Z372=""),0,SUMPRODUCT(--($C$2:$C$528=$C372),--($D$2:$D$528=$D372),$Z$2:$Z$528,$AL$2:$AL$528)/SUMIFS($Z$2:$Z$528,$C$2:$C$528,$C372,$D$2:$D$528,$D372))</f>
        <v>0</v>
      </c>
      <c r="AO372" s="7" cm="1">
        <f t="array" ref="AO372">_xlfn.XLOOKUP($C372&amp;$D372&amp;$F372,[1]TEAMS!$C$1:$C$844&amp;[1]TEAMS!$D$1:$D$844&amp;[1]TEAMS!$F$1:$F$844,[1]TEAMS!AQ$1:AQ$844,0,0)</f>
        <v>22.5</v>
      </c>
      <c r="AP372" s="7" cm="1">
        <f t="array" ref="AP372">_xlfn.XLOOKUP($C372&amp;$D372&amp;$F372,[1]TEAMS!$C$1:$C$844&amp;[1]TEAMS!$D$1:$D$844&amp;[1]TEAMS!$F$1:$F$844,[1]TEAMS!AS$1:AS$844,0,0)</f>
        <v>49.9</v>
      </c>
      <c r="AQ372" s="10" cm="1">
        <f t="array" ref="AQ372">_xlfn.XLOOKUP($C372&amp;$D372&amp;$F372,[1]TEAMS!$C$1:$C$844&amp;[1]TEAMS!$D$1:$D$844&amp;[1]TEAMS!$F$1:$F$844,[1]TEAMS!AT$1:AT$844,0,0)</f>
        <v>15</v>
      </c>
      <c r="AR372" s="10" cm="1">
        <f t="array" ref="AR372">_xlfn.XLOOKUP($C372&amp;$D372&amp;$F372,[1]TEAMS!$C$1:$C$844&amp;[1]TEAMS!$D$1:$D$844&amp;[1]TEAMS!$F$1:$F$844,[1]TEAMS!AU$1:AU$844,0,0)</f>
        <v>1.2</v>
      </c>
      <c r="AS372" s="10" cm="1">
        <f t="array" ref="AS372">_xlfn.XLOOKUP($C372&amp;$D372&amp;$F372,[1]TEAMS!$C$1:$C$844&amp;[1]TEAMS!$D$1:$D$844&amp;[1]TEAMS!$F$1:$F$844,[1]TEAMS!AV$1:AV$844,0,0)</f>
        <v>0.4</v>
      </c>
      <c r="AT372" s="10" cm="1">
        <f t="array" ref="AT372">_xlfn.XLOOKUP($C372&amp;$D372&amp;$F372,[1]TEAMS!$C$1:$C$844&amp;[1]TEAMS!$D$1:$D$844&amp;[1]TEAMS!$F$1:$F$844,[1]TEAMS!AW$1:AW$844,0,0)</f>
        <v>16.2</v>
      </c>
      <c r="AU372" s="10" cm="1">
        <f t="array" ref="AU372">_xlfn.XLOOKUP($C372&amp;$D372&amp;$F372,[1]TEAMS!$C$1:$C$844&amp;[1]TEAMS!$D$1:$D$844&amp;[1]TEAMS!$F$1:$F$844,[1]TEAMS!AX$1:AX$844,0,0)</f>
        <v>0.92592592592592593</v>
      </c>
      <c r="AV372" s="10" cm="1">
        <f t="array" ref="AV372">_xlfn.XLOOKUP($C372&amp;$D372&amp;$F372,[1]TEAMS!$C$1:$C$844&amp;[1]TEAMS!$D$1:$D$844&amp;[1]TEAMS!$F$1:$F$844,[1]TEAMS!AY$1:AY$844,0,0)</f>
        <v>1.6</v>
      </c>
      <c r="AW372" s="7"/>
      <c r="AX372" s="7"/>
      <c r="BB372" s="1" t="s">
        <v>350</v>
      </c>
      <c r="BC372" s="1">
        <v>2001</v>
      </c>
      <c r="BD372" s="1" t="s">
        <v>92</v>
      </c>
      <c r="BE372" s="7" t="s">
        <v>355</v>
      </c>
      <c r="BH372">
        <v>736000</v>
      </c>
    </row>
    <row r="373" spans="1:60" x14ac:dyDescent="0.2">
      <c r="A373" s="1" t="str">
        <f t="shared" si="35"/>
        <v>2001-LAL-Mark Madsen</v>
      </c>
      <c r="B373" s="1" t="s">
        <v>350</v>
      </c>
      <c r="C373" s="1">
        <v>2001</v>
      </c>
      <c r="D373" s="1" t="s">
        <v>92</v>
      </c>
      <c r="E373" s="1" t="str">
        <f t="shared" si="37"/>
        <v>2001-LAL</v>
      </c>
      <c r="F373" s="7" t="s">
        <v>345</v>
      </c>
      <c r="G373" s="7" cm="1">
        <f t="array" ref="G373">_xlfn.XLOOKUP($C373&amp;$D373&amp;$F373,[1]TEAMS!$C$1:$C$844&amp;[1]TEAMS!$D$1:$D$844&amp;[1]TEAMS!$F$1:$F$844,[1]TEAMS!G$1:G$844,"",0)</f>
        <v>35</v>
      </c>
      <c r="H373" s="7" t="str" cm="1">
        <f t="array" ref="H373">_xlfn.XLOOKUP($C373&amp;$D373&amp;$F373,[1]TEAMS!$C$1:$C$844&amp;[1]TEAMS!$D$1:$D$844&amp;[1]TEAMS!$F$1:$F$844,[1]TEAMS!H$1:H$844,"",0)</f>
        <v>PF</v>
      </c>
      <c r="I373" s="8" cm="1">
        <f t="array" ref="I373">_xlfn.XLOOKUP($C373&amp;$D373&amp;$F373,[1]TEAMS!$C$1:$C$844&amp;[1]TEAMS!$D$1:$D$844&amp;[1]TEAMS!$F$1:$F$844,[1]TEAMS!BG$1:BG$844,"",0)</f>
        <v>4.63</v>
      </c>
      <c r="J373" s="9">
        <f t="shared" si="38"/>
        <v>5</v>
      </c>
      <c r="K373" s="7" cm="1">
        <f t="array" ref="K373">_xlfn.XLOOKUP($C373&amp;$D373&amp;$F373,[1]TEAMS!$C$1:$C$844&amp;[1]TEAMS!$D$1:$D$844&amp;[1]TEAMS!$F$1:$F$844,[1]TEAMS!J$1:J$844,"",0)</f>
        <v>81</v>
      </c>
      <c r="L373" s="7" cm="1">
        <f t="array" ref="L373">_xlfn.XLOOKUP($C373&amp;$D373&amp;$F373,[1]TEAMS!$C$1:$C$844&amp;[1]TEAMS!$D$1:$D$844&amp;[1]TEAMS!$F$1:$F$844,[1]TEAMS!L$1:L$844,"",0)</f>
        <v>240</v>
      </c>
      <c r="M373" s="10" cm="1">
        <f t="array" ref="M373">_xlfn.XLOOKUP($C373&amp;$D373&amp;$F373,[1]TEAMS!$C$1:$C$844&amp;[1]TEAMS!$D$1:$D$844&amp;[1]TEAMS!$F$1:$F$844,[1]TEAMS!N$1:N$844,"",0)</f>
        <v>25.713632918492802</v>
      </c>
      <c r="N373" s="7" cm="1">
        <f t="array" ref="N373">_xlfn.XLOOKUP($C373&amp;$D373&amp;$F373,[1]TEAMS!$C$1:$C$844&amp;[1]TEAMS!$D$1:$D$844&amp;[1]TEAMS!$F$1:$F$844,[1]TEAMS!O$1:O$844,"",0)</f>
        <v>84</v>
      </c>
      <c r="O373" s="11" cm="1">
        <f t="array" ref="O373">_xlfn.XLOOKUP($C373&amp;$D373&amp;$F373,[1]TEAMS!$C$1:$C$844&amp;[1]TEAMS!$D$1:$D$844&amp;[1]TEAMS!$F$1:$F$844,[1]TEAMS!P$1:P$844,"",0)</f>
        <v>1.037037037037037</v>
      </c>
      <c r="P373" s="10" cm="1">
        <f t="array" ref="P373">_xlfn.XLOOKUP($C373&amp;$D373&amp;$F373,[1]TEAMS!$C$1:$C$844&amp;[1]TEAMS!$D$1:$D$844&amp;[1]TEAMS!$F$1:$F$844,[1]TEAMS!R$1:R$844,"",0)</f>
        <v>25.380555555555556</v>
      </c>
      <c r="Q373" s="7" t="str" cm="1">
        <f t="array" ref="Q373">_xlfn.XLOOKUP($C373&amp;$D373&amp;$F373,[1]TEAMS!$C$1:$C$844&amp;[1]TEAMS!$D$1:$D$844&amp;[1]TEAMS!$F$1:$F$844,[1]TEAMS!S$1:S$844,"",0)</f>
        <v>us</v>
      </c>
      <c r="R373" s="7" t="str" cm="1">
        <f t="array" ref="R373">_xlfn.XLOOKUP($C373&amp;$D373&amp;$F373,[1]TEAMS!$C$1:$C$844&amp;[1]TEAMS!$D$1:$D$844&amp;[1]TEAMS!$F$1:$F$844,[1]TEAMS!T$1:T$844,"",0)</f>
        <v>United States</v>
      </c>
      <c r="S373" s="7" t="str" cm="1">
        <f t="array" ref="S373">_xlfn.XLOOKUP($C373&amp;$D373&amp;$F373,[1]TEAMS!$C$1:$C$844&amp;[1]TEAMS!$D$1:$D$844&amp;[1]TEAMS!$F$1:$F$844,[1]TEAMS!U$1:U$844,"",0)</f>
        <v>North America</v>
      </c>
      <c r="T373" s="7" t="str" cm="1">
        <f t="array" ref="T373">_xlfn.XLOOKUP($C373&amp;$D373&amp;$F373,[1]TEAMS!$C$1:$C$844&amp;[1]TEAMS!$D$1:$D$844&amp;[1]TEAMS!$F$1:$F$844,[1]TEAMS!V$1:V$844,"",0)</f>
        <v>Americas</v>
      </c>
      <c r="U373" s="7" cm="1">
        <f t="array" ref="U373">_xlfn.XLOOKUP($C373&amp;$D373&amp;$F373,[1]TEAMS!$C$1:$C$844&amp;[1]TEAMS!$D$1:$D$844&amp;[1]TEAMS!$F$1:$F$844,[1]TEAMS!W$1:W$844,"",0)</f>
        <v>1</v>
      </c>
      <c r="V373" s="7" t="str" cm="1">
        <f t="array" ref="V373">_xlfn.XLOOKUP($C373&amp;$D373&amp;$F373,[1]TEAMS!$C$1:$C$844&amp;[1]TEAMS!$D$1:$D$844&amp;[1]TEAMS!$F$1:$F$844,[1]TEAMS!Z$1:Z$844,"",0)</f>
        <v>Stanford</v>
      </c>
      <c r="W373" s="7" t="str" cm="1">
        <f t="array" ref="W373">_xlfn.XLOOKUP($C373&amp;$D373&amp;$F373,[1]TEAMS!$C$1:$C$844&amp;[1]TEAMS!$D$1:$D$844&amp;[1]TEAMS!$F$1:$F$844,[1]TEAMS!X$1:X$844,"",0)</f>
        <v>PAC12</v>
      </c>
      <c r="X373" s="7" cm="1">
        <f t="array" ref="X373">_xlfn.XLOOKUP($C373&amp;$D373&amp;$F373,[1]TEAMS!$C$1:$C$844&amp;[1]TEAMS!$D$1:$D$844&amp;[1]TEAMS!$F$1:$F$844,[1]TEAMS!AF$1:AF$844,"",0)</f>
        <v>707040</v>
      </c>
      <c r="Y373" s="8" cm="1">
        <f t="array" ref="Y373">_xlfn.XLOOKUP($C373&amp;$D373&amp;$F373,[1]TEAMS!$C$1:$C$844&amp;[1]TEAMS!$D$1:$D$844&amp;[1]TEAMS!$F$1:$F$844,[1]TEAMS!AG$1:AG$844,"",0)</f>
        <v>1.2296729987069337E-2</v>
      </c>
      <c r="Z373" s="7" cm="1">
        <f t="array" ref="Z373">_xlfn.XLOOKUP($C373&amp;$D373&amp;$F373,[1]TEAMS!$C$1:$C$844&amp;[1]TEAMS!$D$1:$D$844&amp;[1]TEAMS!$F$1:$F$844,[1]TEAMS!AJ$1:AJ$844,"",0)</f>
        <v>641</v>
      </c>
      <c r="AA373" s="7" t="str" cm="1">
        <f t="array" ref="AA373">_xlfn.XLOOKUP($C373&amp;$D373&amp;$F373,[1]TEAMS!$C$1:$C$844&amp;[1]TEAMS!$D$1:$D$844&amp;[1]TEAMS!$F$1:$F$844,[1]TEAMS!AR$1:AR$844,"",0)</f>
        <v/>
      </c>
      <c r="AB373" s="8">
        <f t="shared" si="36"/>
        <v>0</v>
      </c>
      <c r="AC373" s="7" cm="1">
        <f t="array" ref="AC373">_xlfn.XLOOKUP($C373&amp;$D373&amp;$F373,[1]TEAMS!$C$1:$C$844&amp;[1]TEAMS!$D$1:$D$844&amp;[1]TEAMS!$F$1:$F$844,[1]TEAMS!AL$1:AL$844,0,0)</f>
        <v>0.8</v>
      </c>
      <c r="AD373" s="7" cm="1">
        <f t="array" ref="AD373">_xlfn.XLOOKUP($C373&amp;$D373&amp;$F373,[1]TEAMS!$C$1:$C$844&amp;[1]TEAMS!$D$1:$D$844&amp;[1]TEAMS!$F$1:$F$844,[1]TEAMS!AM$1:AM$844,0,0)</f>
        <v>0.3</v>
      </c>
      <c r="AE373" s="7" cm="1">
        <f t="array" ref="AE373">_xlfn.XLOOKUP($C373&amp;$D373&amp;$F373,[1]TEAMS!$C$1:$C$844&amp;[1]TEAMS!$D$1:$D$844&amp;[1]TEAMS!$F$1:$F$844,[1]TEAMS!AN$1:AN$844,0,0)</f>
        <v>1.1000000000000001</v>
      </c>
      <c r="AF373" s="7"/>
      <c r="AG373" s="8">
        <f t="shared" si="39"/>
        <v>0.64276363636363631</v>
      </c>
      <c r="AH373" s="8" cm="1">
        <f t="array" ref="AH373">IF(OR($AE373="",$Z373=""),0,SUMPRODUCT(--($C$2:$C$528=$C373),--($D$2:$D$528=$D373),$Z$2:$Z$528,$AE$2:$AE$528)/SUMIFS($Z$2:$Z$528,$C$2:$C$528,$C373,$D$2:$D$528,$D373))</f>
        <v>5.9027781964330561</v>
      </c>
      <c r="AI373" s="7" cm="1">
        <f t="array" ref="AI373">_xlfn.XLOOKUP($C373&amp;$D373&amp;$F373,[1]TEAMS!$C$1:$C$844&amp;[1]TEAMS!$D$1:$D$844&amp;[1]TEAMS!$F$1:$F$844,[1]TEAMS!AO$1:AO$844,"",0)</f>
        <v>-3.5</v>
      </c>
      <c r="AJ373" s="8">
        <f t="shared" si="40"/>
        <v>-0.20201142857142856</v>
      </c>
      <c r="AK373" s="8" cm="1">
        <f t="array" ref="AK373">IF(OR($AI373="",$Z373=""),0,SUMPRODUCT(--($C$2:$C$528=$C373),--($D$2:$D$528=$D373),$Z$2:$Z$528,$AI$2:$AI$528)/SUMIFS($Z$2:$Z$528,$C$2:$C$528,$C373,$D$2:$D$528,$D373))</f>
        <v>0.9460989701080128</v>
      </c>
      <c r="AL373" s="7" t="str" cm="1">
        <f t="array" ref="AL373">_xlfn.XLOOKUP($C373&amp;$D373&amp;$F373,[1]TEAMS!$C$1:$C$844&amp;[1]TEAMS!$D$1:$D$844&amp;[1]TEAMS!$F$1:$F$844,[1]TEAMS!AP$1:AP$844,"",0)</f>
        <v/>
      </c>
      <c r="AM373" s="8" t="str">
        <f t="shared" si="41"/>
        <v/>
      </c>
      <c r="AN373" s="8" cm="1">
        <f t="array" ref="AN373">IF(OR($AL373="",$Z373=""),0,SUMPRODUCT(--($C$2:$C$528=$C373),--($D$2:$D$528=$D373),$Z$2:$Z$528,$AL$2:$AL$528)/SUMIFS($Z$2:$Z$528,$C$2:$C$528,$C373,$D$2:$D$528,$D373))</f>
        <v>0</v>
      </c>
      <c r="AO373" s="7" cm="1">
        <f t="array" ref="AO373">_xlfn.XLOOKUP($C373&amp;$D373&amp;$F373,[1]TEAMS!$C$1:$C$844&amp;[1]TEAMS!$D$1:$D$844&amp;[1]TEAMS!$F$1:$F$844,[1]TEAMS!AQ$1:AQ$844,0,0)</f>
        <v>10.9</v>
      </c>
      <c r="AP373" s="7" cm="1">
        <f t="array" ref="AP373">_xlfn.XLOOKUP($C373&amp;$D373&amp;$F373,[1]TEAMS!$C$1:$C$844&amp;[1]TEAMS!$D$1:$D$844&amp;[1]TEAMS!$F$1:$F$844,[1]TEAMS!AS$1:AS$844,0,0)</f>
        <v>53</v>
      </c>
      <c r="AQ373" s="10" cm="1">
        <f t="array" ref="AQ373">_xlfn.XLOOKUP($C373&amp;$D373&amp;$F373,[1]TEAMS!$C$1:$C$844&amp;[1]TEAMS!$D$1:$D$844&amp;[1]TEAMS!$F$1:$F$844,[1]TEAMS!AT$1:AT$844,0,0)</f>
        <v>5.4</v>
      </c>
      <c r="AR373" s="10" cm="1">
        <f t="array" ref="AR373">_xlfn.XLOOKUP($C373&amp;$D373&amp;$F373,[1]TEAMS!$C$1:$C$844&amp;[1]TEAMS!$D$1:$D$844&amp;[1]TEAMS!$F$1:$F$844,[1]TEAMS!AU$1:AU$844,0,0)</f>
        <v>0.7</v>
      </c>
      <c r="AS373" s="10" cm="1">
        <f t="array" ref="AS373">_xlfn.XLOOKUP($C373&amp;$D373&amp;$F373,[1]TEAMS!$C$1:$C$844&amp;[1]TEAMS!$D$1:$D$844&amp;[1]TEAMS!$F$1:$F$844,[1]TEAMS!AV$1:AV$844,0,0)</f>
        <v>0.9</v>
      </c>
      <c r="AT373" s="10" cm="1">
        <f t="array" ref="AT373">_xlfn.XLOOKUP($C373&amp;$D373&amp;$F373,[1]TEAMS!$C$1:$C$844&amp;[1]TEAMS!$D$1:$D$844&amp;[1]TEAMS!$F$1:$F$844,[1]TEAMS!AW$1:AW$844,0,0)</f>
        <v>17.3</v>
      </c>
      <c r="AU373" s="10" cm="1">
        <f t="array" ref="AU373">_xlfn.XLOOKUP($C373&amp;$D373&amp;$F373,[1]TEAMS!$C$1:$C$844&amp;[1]TEAMS!$D$1:$D$844&amp;[1]TEAMS!$F$1:$F$844,[1]TEAMS!AX$1:AX$844,0,0)</f>
        <v>0.31213872832369943</v>
      </c>
      <c r="AV373" s="10" cm="1">
        <f t="array" ref="AV373">_xlfn.XLOOKUP($C373&amp;$D373&amp;$F373,[1]TEAMS!$C$1:$C$844&amp;[1]TEAMS!$D$1:$D$844&amp;[1]TEAMS!$F$1:$F$844,[1]TEAMS!AY$1:AY$844,0,0)</f>
        <v>1.6</v>
      </c>
      <c r="AW373" s="7"/>
      <c r="AX373" s="7"/>
      <c r="BB373" s="1" t="s">
        <v>350</v>
      </c>
      <c r="BC373" s="1">
        <v>2001</v>
      </c>
      <c r="BD373" s="1" t="s">
        <v>92</v>
      </c>
      <c r="BE373" s="7" t="s">
        <v>345</v>
      </c>
      <c r="BH373">
        <v>707040</v>
      </c>
    </row>
    <row r="374" spans="1:60" x14ac:dyDescent="0.2">
      <c r="A374" s="1" t="str">
        <f t="shared" si="35"/>
        <v>2001-LAL-Stanislav Medvedenko</v>
      </c>
      <c r="B374" s="1" t="s">
        <v>350</v>
      </c>
      <c r="C374" s="1">
        <v>2001</v>
      </c>
      <c r="D374" s="1" t="s">
        <v>92</v>
      </c>
      <c r="E374" s="1" t="str">
        <f t="shared" si="37"/>
        <v>2001-LAL</v>
      </c>
      <c r="F374" s="7" t="s">
        <v>347</v>
      </c>
      <c r="G374" s="7" cm="1">
        <f t="array" ref="G374">_xlfn.XLOOKUP($C374&amp;$D374&amp;$F374,[1]TEAMS!$C$1:$C$844&amp;[1]TEAMS!$D$1:$D$844&amp;[1]TEAMS!$F$1:$F$844,[1]TEAMS!G$1:G$844,"",0)</f>
        <v>14</v>
      </c>
      <c r="H374" s="7" t="str" cm="1">
        <f t="array" ref="H374">_xlfn.XLOOKUP($C374&amp;$D374&amp;$F374,[1]TEAMS!$C$1:$C$844&amp;[1]TEAMS!$D$1:$D$844&amp;[1]TEAMS!$F$1:$F$844,[1]TEAMS!H$1:H$844,"",0)</f>
        <v>PF</v>
      </c>
      <c r="I374" s="8" cm="1">
        <f t="array" ref="I374">_xlfn.XLOOKUP($C374&amp;$D374&amp;$F374,[1]TEAMS!$C$1:$C$844&amp;[1]TEAMS!$D$1:$D$844&amp;[1]TEAMS!$F$1:$F$844,[1]TEAMS!BG$1:BG$844,"",0)</f>
        <v>4.76</v>
      </c>
      <c r="J374" s="9">
        <f t="shared" si="38"/>
        <v>5</v>
      </c>
      <c r="K374" s="7" cm="1">
        <f t="array" ref="K374">_xlfn.XLOOKUP($C374&amp;$D374&amp;$F374,[1]TEAMS!$C$1:$C$844&amp;[1]TEAMS!$D$1:$D$844&amp;[1]TEAMS!$F$1:$F$844,[1]TEAMS!J$1:J$844,"",0)</f>
        <v>82</v>
      </c>
      <c r="L374" s="7" cm="1">
        <f t="array" ref="L374">_xlfn.XLOOKUP($C374&amp;$D374&amp;$F374,[1]TEAMS!$C$1:$C$844&amp;[1]TEAMS!$D$1:$D$844&amp;[1]TEAMS!$F$1:$F$844,[1]TEAMS!L$1:L$844,"",0)</f>
        <v>250</v>
      </c>
      <c r="M374" s="10" cm="1">
        <f t="array" ref="M374">_xlfn.XLOOKUP($C374&amp;$D374&amp;$F374,[1]TEAMS!$C$1:$C$844&amp;[1]TEAMS!$D$1:$D$844&amp;[1]TEAMS!$F$1:$F$844,[1]TEAMS!N$1:N$844,"",0)</f>
        <v>26.135724267894741</v>
      </c>
      <c r="N374" s="7" cm="1">
        <f t="array" ref="N374">_xlfn.XLOOKUP($C374&amp;$D374&amp;$F374,[1]TEAMS!$C$1:$C$844&amp;[1]TEAMS!$D$1:$D$844&amp;[1]TEAMS!$F$1:$F$844,[1]TEAMS!O$1:O$844,"",0)</f>
        <v>86</v>
      </c>
      <c r="O374" s="11" cm="1">
        <f t="array" ref="O374">_xlfn.XLOOKUP($C374&amp;$D374&amp;$F374,[1]TEAMS!$C$1:$C$844&amp;[1]TEAMS!$D$1:$D$844&amp;[1]TEAMS!$F$1:$F$844,[1]TEAMS!P$1:P$844,"",0)</f>
        <v>1.0487804878048781</v>
      </c>
      <c r="P374" s="10" cm="1">
        <f t="array" ref="P374">_xlfn.XLOOKUP($C374&amp;$D374&amp;$F374,[1]TEAMS!$C$1:$C$844&amp;[1]TEAMS!$D$1:$D$844&amp;[1]TEAMS!$F$1:$F$844,[1]TEAMS!R$1:R$844,"",0)</f>
        <v>22.197222222222223</v>
      </c>
      <c r="Q374" s="7" t="str" cm="1">
        <f t="array" ref="Q374">_xlfn.XLOOKUP($C374&amp;$D374&amp;$F374,[1]TEAMS!$C$1:$C$844&amp;[1]TEAMS!$D$1:$D$844&amp;[1]TEAMS!$F$1:$F$844,[1]TEAMS!S$1:S$844,"",0)</f>
        <v>ua</v>
      </c>
      <c r="R374" s="7" t="str" cm="1">
        <f t="array" ref="R374">_xlfn.XLOOKUP($C374&amp;$D374&amp;$F374,[1]TEAMS!$C$1:$C$844&amp;[1]TEAMS!$D$1:$D$844&amp;[1]TEAMS!$F$1:$F$844,[1]TEAMS!T$1:T$844,"",0)</f>
        <v>Ukraine</v>
      </c>
      <c r="S374" s="7" t="str" cm="1">
        <f t="array" ref="S374">_xlfn.XLOOKUP($C374&amp;$D374&amp;$F374,[1]TEAMS!$C$1:$C$844&amp;[1]TEAMS!$D$1:$D$844&amp;[1]TEAMS!$F$1:$F$844,[1]TEAMS!U$1:U$844,"",0)</f>
        <v>Europe</v>
      </c>
      <c r="T374" s="7" t="str" cm="1">
        <f t="array" ref="T374">_xlfn.XLOOKUP($C374&amp;$D374&amp;$F374,[1]TEAMS!$C$1:$C$844&amp;[1]TEAMS!$D$1:$D$844&amp;[1]TEAMS!$F$1:$F$844,[1]TEAMS!V$1:V$844,"",0)</f>
        <v>Eurasia</v>
      </c>
      <c r="U374" s="7" cm="1">
        <f t="array" ref="U374">_xlfn.XLOOKUP($C374&amp;$D374&amp;$F374,[1]TEAMS!$C$1:$C$844&amp;[1]TEAMS!$D$1:$D$844&amp;[1]TEAMS!$F$1:$F$844,[1]TEAMS!W$1:W$844,"",0)</f>
        <v>1</v>
      </c>
      <c r="V374" s="7" t="str" cm="1">
        <f t="array" ref="V374">_xlfn.XLOOKUP($C374&amp;$D374&amp;$F374,[1]TEAMS!$C$1:$C$844&amp;[1]TEAMS!$D$1:$D$844&amp;[1]TEAMS!$F$1:$F$844,[1]TEAMS!Z$1:Z$844,"",0)</f>
        <v>INTERNATIONAL</v>
      </c>
      <c r="W374" s="7" t="str" cm="1">
        <f t="array" ref="W374">_xlfn.XLOOKUP($C374&amp;$D374&amp;$F374,[1]TEAMS!$C$1:$C$844&amp;[1]TEAMS!$D$1:$D$844&amp;[1]TEAMS!$F$1:$F$844,[1]TEAMS!X$1:X$844,"",0)</f>
        <v>INT'L</v>
      </c>
      <c r="X374" s="7" cm="1">
        <f t="array" ref="X374">_xlfn.XLOOKUP($C374&amp;$D374&amp;$F374,[1]TEAMS!$C$1:$C$844&amp;[1]TEAMS!$D$1:$D$844&amp;[1]TEAMS!$F$1:$F$844,[1]TEAMS!AF$1:AF$844,"",0)</f>
        <v>316969</v>
      </c>
      <c r="Y374" s="8" cm="1">
        <f t="array" ref="Y374">_xlfn.XLOOKUP($C374&amp;$D374&amp;$F374,[1]TEAMS!$C$1:$C$844&amp;[1]TEAMS!$D$1:$D$844&amp;[1]TEAMS!$F$1:$F$844,[1]TEAMS!AG$1:AG$844,"",0)</f>
        <v>5.5126756721987167E-3</v>
      </c>
      <c r="Z374" s="7" cm="1">
        <f t="array" ref="Z374">_xlfn.XLOOKUP($C374&amp;$D374&amp;$F374,[1]TEAMS!$C$1:$C$844&amp;[1]TEAMS!$D$1:$D$844&amp;[1]TEAMS!$F$1:$F$844,[1]TEAMS!AJ$1:AJ$844,"",0)</f>
        <v>39</v>
      </c>
      <c r="AA374" s="7" t="str" cm="1">
        <f t="array" ref="AA374">_xlfn.XLOOKUP($C374&amp;$D374&amp;$F374,[1]TEAMS!$C$1:$C$844&amp;[1]TEAMS!$D$1:$D$844&amp;[1]TEAMS!$F$1:$F$844,[1]TEAMS!AR$1:AR$844,"",0)</f>
        <v/>
      </c>
      <c r="AB374" s="8">
        <f t="shared" si="36"/>
        <v>0</v>
      </c>
      <c r="AC374" s="7" cm="1">
        <f t="array" ref="AC374">_xlfn.XLOOKUP($C374&amp;$D374&amp;$F374,[1]TEAMS!$C$1:$C$844&amp;[1]TEAMS!$D$1:$D$844&amp;[1]TEAMS!$F$1:$F$844,[1]TEAMS!AL$1:AL$844,0,0)</f>
        <v>0.1</v>
      </c>
      <c r="AD374" s="7" cm="1">
        <f t="array" ref="AD374">_xlfn.XLOOKUP($C374&amp;$D374&amp;$F374,[1]TEAMS!$C$1:$C$844&amp;[1]TEAMS!$D$1:$D$844&amp;[1]TEAMS!$F$1:$F$844,[1]TEAMS!AM$1:AM$844,0,0)</f>
        <v>0</v>
      </c>
      <c r="AE374" s="7" cm="1">
        <f t="array" ref="AE374">_xlfn.XLOOKUP($C374&amp;$D374&amp;$F374,[1]TEAMS!$C$1:$C$844&amp;[1]TEAMS!$D$1:$D$844&amp;[1]TEAMS!$F$1:$F$844,[1]TEAMS!AN$1:AN$844,0,0)</f>
        <v>0.1</v>
      </c>
      <c r="AF374" s="7"/>
      <c r="AG374" s="8">
        <f t="shared" si="39"/>
        <v>3.1696899999999997</v>
      </c>
      <c r="AH374" s="8" cm="1">
        <f t="array" ref="AH374">IF(OR($AE374="",$Z374=""),0,SUMPRODUCT(--($C$2:$C$528=$C374),--($D$2:$D$528=$D374),$Z$2:$Z$528,$AE$2:$AE$528)/SUMIFS($Z$2:$Z$528,$C$2:$C$528,$C374,$D$2:$D$528,$D374))</f>
        <v>5.9027781964330561</v>
      </c>
      <c r="AI374" s="7" cm="1">
        <f t="array" ref="AI374">_xlfn.XLOOKUP($C374&amp;$D374&amp;$F374,[1]TEAMS!$C$1:$C$844&amp;[1]TEAMS!$D$1:$D$844&amp;[1]TEAMS!$F$1:$F$844,[1]TEAMS!AO$1:AO$844,"",0)</f>
        <v>-3.2</v>
      </c>
      <c r="AJ374" s="8">
        <f t="shared" si="40"/>
        <v>-9.905281249999999E-2</v>
      </c>
      <c r="AK374" s="8" cm="1">
        <f t="array" ref="AK374">IF(OR($AI374="",$Z374=""),0,SUMPRODUCT(--($C$2:$C$528=$C374),--($D$2:$D$528=$D374),$Z$2:$Z$528,$AI$2:$AI$528)/SUMIFS($Z$2:$Z$528,$C$2:$C$528,$C374,$D$2:$D$528,$D374))</f>
        <v>0.9460989701080128</v>
      </c>
      <c r="AL374" s="7" t="str" cm="1">
        <f t="array" ref="AL374">_xlfn.XLOOKUP($C374&amp;$D374&amp;$F374,[1]TEAMS!$C$1:$C$844&amp;[1]TEAMS!$D$1:$D$844&amp;[1]TEAMS!$F$1:$F$844,[1]TEAMS!AP$1:AP$844,"",0)</f>
        <v/>
      </c>
      <c r="AM374" s="8" t="str">
        <f t="shared" si="41"/>
        <v/>
      </c>
      <c r="AN374" s="8" cm="1">
        <f t="array" ref="AN374">IF(OR($AL374="",$Z374=""),0,SUMPRODUCT(--($C$2:$C$528=$C374),--($D$2:$D$528=$D374),$Z$2:$Z$528,$AL$2:$AL$528)/SUMIFS($Z$2:$Z$528,$C$2:$C$528,$C374,$D$2:$D$528,$D374))</f>
        <v>0</v>
      </c>
      <c r="AO374" s="7" cm="1">
        <f t="array" ref="AO374">_xlfn.XLOOKUP($C374&amp;$D374&amp;$F374,[1]TEAMS!$C$1:$C$844&amp;[1]TEAMS!$D$1:$D$844&amp;[1]TEAMS!$F$1:$F$844,[1]TEAMS!AQ$1:AQ$844,0,0)</f>
        <v>38.200000000000003</v>
      </c>
      <c r="AP374" s="7" cm="1">
        <f t="array" ref="AP374">_xlfn.XLOOKUP($C374&amp;$D374&amp;$F374,[1]TEAMS!$C$1:$C$844&amp;[1]TEAMS!$D$1:$D$844&amp;[1]TEAMS!$F$1:$F$844,[1]TEAMS!AS$1:AS$844,0,0)</f>
        <v>52.800000000000004</v>
      </c>
      <c r="AQ374" s="10" cm="1">
        <f t="array" ref="AQ374">_xlfn.XLOOKUP($C374&amp;$D374&amp;$F374,[1]TEAMS!$C$1:$C$844&amp;[1]TEAMS!$D$1:$D$844&amp;[1]TEAMS!$F$1:$F$844,[1]TEAMS!AT$1:AT$844,0,0)</f>
        <v>10.8</v>
      </c>
      <c r="AR374" s="10" cm="1">
        <f t="array" ref="AR374">_xlfn.XLOOKUP($C374&amp;$D374&amp;$F374,[1]TEAMS!$C$1:$C$844&amp;[1]TEAMS!$D$1:$D$844&amp;[1]TEAMS!$F$1:$F$844,[1]TEAMS!AU$1:AU$844,0,0)</f>
        <v>1.3</v>
      </c>
      <c r="AS374" s="10" cm="1">
        <f t="array" ref="AS374">_xlfn.XLOOKUP($C374&amp;$D374&amp;$F374,[1]TEAMS!$C$1:$C$844&amp;[1]TEAMS!$D$1:$D$844&amp;[1]TEAMS!$F$1:$F$844,[1]TEAMS!AV$1:AV$844,0,0)</f>
        <v>1.8</v>
      </c>
      <c r="AT374" s="10" cm="1">
        <f t="array" ref="AT374">_xlfn.XLOOKUP($C374&amp;$D374&amp;$F374,[1]TEAMS!$C$1:$C$844&amp;[1]TEAMS!$D$1:$D$844&amp;[1]TEAMS!$F$1:$F$844,[1]TEAMS!AW$1:AW$844,0,0)</f>
        <v>9</v>
      </c>
      <c r="AU374" s="10" cm="1">
        <f t="array" ref="AU374">_xlfn.XLOOKUP($C374&amp;$D374&amp;$F374,[1]TEAMS!$C$1:$C$844&amp;[1]TEAMS!$D$1:$D$844&amp;[1]TEAMS!$F$1:$F$844,[1]TEAMS!AX$1:AX$844,0,0)</f>
        <v>1.2000000000000002</v>
      </c>
      <c r="AV374" s="10" cm="1">
        <f t="array" ref="AV374">_xlfn.XLOOKUP($C374&amp;$D374&amp;$F374,[1]TEAMS!$C$1:$C$844&amp;[1]TEAMS!$D$1:$D$844&amp;[1]TEAMS!$F$1:$F$844,[1]TEAMS!AY$1:AY$844,0,0)</f>
        <v>3.1</v>
      </c>
      <c r="AW374" s="7"/>
      <c r="AX374" s="7"/>
      <c r="BB374" s="1" t="s">
        <v>350</v>
      </c>
      <c r="BC374" s="1">
        <v>2001</v>
      </c>
      <c r="BD374" s="1" t="s">
        <v>92</v>
      </c>
      <c r="BE374" s="7" t="s">
        <v>347</v>
      </c>
      <c r="BH374">
        <v>316969</v>
      </c>
    </row>
    <row r="375" spans="1:60" x14ac:dyDescent="0.2">
      <c r="A375" s="1" t="str">
        <f t="shared" si="35"/>
        <v>2001-LAL-Mike Penberthy</v>
      </c>
      <c r="B375" s="1" t="s">
        <v>350</v>
      </c>
      <c r="C375" s="1">
        <v>2001</v>
      </c>
      <c r="D375" s="1" t="s">
        <v>92</v>
      </c>
      <c r="E375" s="1" t="str">
        <f t="shared" si="37"/>
        <v>2001-LAL</v>
      </c>
      <c r="F375" s="7" t="s">
        <v>349</v>
      </c>
      <c r="G375" s="7" cm="1">
        <f t="array" ref="G375">_xlfn.XLOOKUP($C375&amp;$D375&amp;$F375,[1]TEAMS!$C$1:$C$844&amp;[1]TEAMS!$D$1:$D$844&amp;[1]TEAMS!$F$1:$F$844,[1]TEAMS!G$1:G$844,"",0)</f>
        <v>12</v>
      </c>
      <c r="H375" s="7" t="str" cm="1">
        <f t="array" ref="H375">_xlfn.XLOOKUP($C375&amp;$D375&amp;$F375,[1]TEAMS!$C$1:$C$844&amp;[1]TEAMS!$D$1:$D$844&amp;[1]TEAMS!$F$1:$F$844,[1]TEAMS!H$1:H$844,"",0)</f>
        <v>PG</v>
      </c>
      <c r="I375" s="8" cm="1">
        <f t="array" ref="I375">_xlfn.XLOOKUP($C375&amp;$D375&amp;$F375,[1]TEAMS!$C$1:$C$844&amp;[1]TEAMS!$D$1:$D$844&amp;[1]TEAMS!$F$1:$F$844,[1]TEAMS!BG$1:BG$844,"",0)</f>
        <v>1.08</v>
      </c>
      <c r="J375" s="9">
        <f t="shared" si="38"/>
        <v>1</v>
      </c>
      <c r="K375" s="7" cm="1">
        <f t="array" ref="K375">_xlfn.XLOOKUP($C375&amp;$D375&amp;$F375,[1]TEAMS!$C$1:$C$844&amp;[1]TEAMS!$D$1:$D$844&amp;[1]TEAMS!$F$1:$F$844,[1]TEAMS!J$1:J$844,"",0)</f>
        <v>75</v>
      </c>
      <c r="L375" s="7" cm="1">
        <f t="array" ref="L375">_xlfn.XLOOKUP($C375&amp;$D375&amp;$F375,[1]TEAMS!$C$1:$C$844&amp;[1]TEAMS!$D$1:$D$844&amp;[1]TEAMS!$F$1:$F$844,[1]TEAMS!L$1:L$844,"",0)</f>
        <v>185</v>
      </c>
      <c r="M375" s="10" cm="1">
        <f t="array" ref="M375">_xlfn.XLOOKUP($C375&amp;$D375&amp;$F375,[1]TEAMS!$C$1:$C$844&amp;[1]TEAMS!$D$1:$D$844&amp;[1]TEAMS!$F$1:$F$844,[1]TEAMS!N$1:N$844,"",0)</f>
        <v>23.119127357016875</v>
      </c>
      <c r="N375" s="7" cm="1">
        <f t="array" ref="N375">_xlfn.XLOOKUP($C375&amp;$D375&amp;$F375,[1]TEAMS!$C$1:$C$844&amp;[1]TEAMS!$D$1:$D$844&amp;[1]TEAMS!$F$1:$F$844,[1]TEAMS!O$1:O$844,"",0)</f>
        <v>78</v>
      </c>
      <c r="O375" s="11" cm="1">
        <f t="array" ref="O375">_xlfn.XLOOKUP($C375&amp;$D375&amp;$F375,[1]TEAMS!$C$1:$C$844&amp;[1]TEAMS!$D$1:$D$844&amp;[1]TEAMS!$F$1:$F$844,[1]TEAMS!P$1:P$844,"",0)</f>
        <v>1.04</v>
      </c>
      <c r="P375" s="10" cm="1">
        <f t="array" ref="P375">_xlfn.XLOOKUP($C375&amp;$D375&amp;$F375,[1]TEAMS!$C$1:$C$844&amp;[1]TEAMS!$D$1:$D$844&amp;[1]TEAMS!$F$1:$F$844,[1]TEAMS!R$1:R$844,"",0)</f>
        <v>26.544444444444444</v>
      </c>
      <c r="Q375" s="7" t="str" cm="1">
        <f t="array" ref="Q375">_xlfn.XLOOKUP($C375&amp;$D375&amp;$F375,[1]TEAMS!$C$1:$C$844&amp;[1]TEAMS!$D$1:$D$844&amp;[1]TEAMS!$F$1:$F$844,[1]TEAMS!S$1:S$844,"",0)</f>
        <v>us</v>
      </c>
      <c r="R375" s="7" t="str" cm="1">
        <f t="array" ref="R375">_xlfn.XLOOKUP($C375&amp;$D375&amp;$F375,[1]TEAMS!$C$1:$C$844&amp;[1]TEAMS!$D$1:$D$844&amp;[1]TEAMS!$F$1:$F$844,[1]TEAMS!T$1:T$844,"",0)</f>
        <v>United States</v>
      </c>
      <c r="S375" s="7" t="str" cm="1">
        <f t="array" ref="S375">_xlfn.XLOOKUP($C375&amp;$D375&amp;$F375,[1]TEAMS!$C$1:$C$844&amp;[1]TEAMS!$D$1:$D$844&amp;[1]TEAMS!$F$1:$F$844,[1]TEAMS!U$1:U$844,"",0)</f>
        <v>North America</v>
      </c>
      <c r="T375" s="7" t="str" cm="1">
        <f t="array" ref="T375">_xlfn.XLOOKUP($C375&amp;$D375&amp;$F375,[1]TEAMS!$C$1:$C$844&amp;[1]TEAMS!$D$1:$D$844&amp;[1]TEAMS!$F$1:$F$844,[1]TEAMS!V$1:V$844,"",0)</f>
        <v>Americas</v>
      </c>
      <c r="U375" s="7" cm="1">
        <f t="array" ref="U375">_xlfn.XLOOKUP($C375&amp;$D375&amp;$F375,[1]TEAMS!$C$1:$C$844&amp;[1]TEAMS!$D$1:$D$844&amp;[1]TEAMS!$F$1:$F$844,[1]TEAMS!W$1:W$844,"",0)</f>
        <v>1</v>
      </c>
      <c r="V375" s="7" t="str" cm="1">
        <f t="array" ref="V375">_xlfn.XLOOKUP($C375&amp;$D375&amp;$F375,[1]TEAMS!$C$1:$C$844&amp;[1]TEAMS!$D$1:$D$844&amp;[1]TEAMS!$F$1:$F$844,[1]TEAMS!Z$1:Z$844,"",0)</f>
        <v>Master's College</v>
      </c>
      <c r="W375" s="7" t="str" cm="1">
        <f t="array" ref="W375">_xlfn.XLOOKUP($C375&amp;$D375&amp;$F375,[1]TEAMS!$C$1:$C$844&amp;[1]TEAMS!$D$1:$D$844&amp;[1]TEAMS!$F$1:$F$844,[1]TEAMS!X$1:X$844,"",0)</f>
        <v>OTHER</v>
      </c>
      <c r="X375" s="7" cm="1">
        <f t="array" ref="X375">_xlfn.XLOOKUP($C375&amp;$D375&amp;$F375,[1]TEAMS!$C$1:$C$844&amp;[1]TEAMS!$D$1:$D$844&amp;[1]TEAMS!$F$1:$F$844,[1]TEAMS!AF$1:AF$844,"",0)</f>
        <v>316969</v>
      </c>
      <c r="Y375" s="8" cm="1">
        <f t="array" ref="Y375">_xlfn.XLOOKUP($C375&amp;$D375&amp;$F375,[1]TEAMS!$C$1:$C$844&amp;[1]TEAMS!$D$1:$D$844&amp;[1]TEAMS!$F$1:$F$844,[1]TEAMS!AG$1:AG$844,"",0)</f>
        <v>5.5126756721987167E-3</v>
      </c>
      <c r="Z375" s="7" cm="1">
        <f t="array" ref="Z375">_xlfn.XLOOKUP($C375&amp;$D375&amp;$F375,[1]TEAMS!$C$1:$C$844&amp;[1]TEAMS!$D$1:$D$844&amp;[1]TEAMS!$F$1:$F$844,[1]TEAMS!AJ$1:AJ$844,"",0)</f>
        <v>851</v>
      </c>
      <c r="AA375" s="7" cm="1">
        <f t="array" ref="AA375">_xlfn.XLOOKUP($C375&amp;$D375&amp;$F375,[1]TEAMS!$C$1:$C$844&amp;[1]TEAMS!$D$1:$D$844&amp;[1]TEAMS!$F$1:$F$844,[1]TEAMS!AR$1:AR$844,"",0)</f>
        <v>6.2</v>
      </c>
      <c r="AB375" s="8">
        <f t="shared" si="36"/>
        <v>0.26506907812107511</v>
      </c>
      <c r="AC375" s="7" cm="1">
        <f t="array" ref="AC375">_xlfn.XLOOKUP($C375&amp;$D375&amp;$F375,[1]TEAMS!$C$1:$C$844&amp;[1]TEAMS!$D$1:$D$844&amp;[1]TEAMS!$F$1:$F$844,[1]TEAMS!AL$1:AL$844,0,0)</f>
        <v>1.3</v>
      </c>
      <c r="AD375" s="7" cm="1">
        <f t="array" ref="AD375">_xlfn.XLOOKUP($C375&amp;$D375&amp;$F375,[1]TEAMS!$C$1:$C$844&amp;[1]TEAMS!$D$1:$D$844&amp;[1]TEAMS!$F$1:$F$844,[1]TEAMS!AM$1:AM$844,0,0)</f>
        <v>0.2</v>
      </c>
      <c r="AE375" s="7" cm="1">
        <f t="array" ref="AE375">_xlfn.XLOOKUP($C375&amp;$D375&amp;$F375,[1]TEAMS!$C$1:$C$844&amp;[1]TEAMS!$D$1:$D$844&amp;[1]TEAMS!$F$1:$F$844,[1]TEAMS!AN$1:AN$844,0,0)</f>
        <v>1.6</v>
      </c>
      <c r="AF375" s="7"/>
      <c r="AG375" s="8">
        <f t="shared" si="39"/>
        <v>0.19810562499999998</v>
      </c>
      <c r="AH375" s="8" cm="1">
        <f t="array" ref="AH375">IF(OR($AE375="",$Z375=""),0,SUMPRODUCT(--($C$2:$C$528=$C375),--($D$2:$D$528=$D375),$Z$2:$Z$528,$AE$2:$AE$528)/SUMIFS($Z$2:$Z$528,$C$2:$C$528,$C375,$D$2:$D$528,$D375))</f>
        <v>5.9027781964330561</v>
      </c>
      <c r="AI375" s="7" cm="1">
        <f t="array" ref="AI375">_xlfn.XLOOKUP($C375&amp;$D375&amp;$F375,[1]TEAMS!$C$1:$C$844&amp;[1]TEAMS!$D$1:$D$844&amp;[1]TEAMS!$F$1:$F$844,[1]TEAMS!AO$1:AO$844,"",0)</f>
        <v>-1.9</v>
      </c>
      <c r="AJ375" s="8">
        <f t="shared" si="40"/>
        <v>-0.16682578947368421</v>
      </c>
      <c r="AK375" s="8" cm="1">
        <f t="array" ref="AK375">IF(OR($AI375="",$Z375=""),0,SUMPRODUCT(--($C$2:$C$528=$C375),--($D$2:$D$528=$D375),$Z$2:$Z$528,$AI$2:$AI$528)/SUMIFS($Z$2:$Z$528,$C$2:$C$528,$C375,$D$2:$D$528,$D375))</f>
        <v>0.9460989701080128</v>
      </c>
      <c r="AL375" s="7" t="str" cm="1">
        <f t="array" ref="AL375">_xlfn.XLOOKUP($C375&amp;$D375&amp;$F375,[1]TEAMS!$C$1:$C$844&amp;[1]TEAMS!$D$1:$D$844&amp;[1]TEAMS!$F$1:$F$844,[1]TEAMS!AP$1:AP$844,"",0)</f>
        <v/>
      </c>
      <c r="AM375" s="8" t="str">
        <f t="shared" si="41"/>
        <v/>
      </c>
      <c r="AN375" s="8" cm="1">
        <f t="array" ref="AN375">IF(OR($AL375="",$Z375=""),0,SUMPRODUCT(--($C$2:$C$528=$C375),--($D$2:$D$528=$D375),$Z$2:$Z$528,$AL$2:$AL$528)/SUMIFS($Z$2:$Z$528,$C$2:$C$528,$C375,$D$2:$D$528,$D375))</f>
        <v>0</v>
      </c>
      <c r="AO375" s="7" cm="1">
        <f t="array" ref="AO375">_xlfn.XLOOKUP($C375&amp;$D375&amp;$F375,[1]TEAMS!$C$1:$C$844&amp;[1]TEAMS!$D$1:$D$844&amp;[1]TEAMS!$F$1:$F$844,[1]TEAMS!AQ$1:AQ$844,0,0)</f>
        <v>14.2</v>
      </c>
      <c r="AP375" s="7" cm="1">
        <f t="array" ref="AP375">_xlfn.XLOOKUP($C375&amp;$D375&amp;$F375,[1]TEAMS!$C$1:$C$844&amp;[1]TEAMS!$D$1:$D$844&amp;[1]TEAMS!$F$1:$F$844,[1]TEAMS!AS$1:AS$844,0,0)</f>
        <v>56.699999999999996</v>
      </c>
      <c r="AQ375" s="10" cm="1">
        <f t="array" ref="AQ375">_xlfn.XLOOKUP($C375&amp;$D375&amp;$F375,[1]TEAMS!$C$1:$C$844&amp;[1]TEAMS!$D$1:$D$844&amp;[1]TEAMS!$F$1:$F$844,[1]TEAMS!AT$1:AT$844,0,0)</f>
        <v>12.4</v>
      </c>
      <c r="AR375" s="10" cm="1">
        <f t="array" ref="AR375">_xlfn.XLOOKUP($C375&amp;$D375&amp;$F375,[1]TEAMS!$C$1:$C$844&amp;[1]TEAMS!$D$1:$D$844&amp;[1]TEAMS!$F$1:$F$844,[1]TEAMS!AU$1:AU$844,0,0)</f>
        <v>1.4</v>
      </c>
      <c r="AS375" s="10" cm="1">
        <f t="array" ref="AS375">_xlfn.XLOOKUP($C375&amp;$D375&amp;$F375,[1]TEAMS!$C$1:$C$844&amp;[1]TEAMS!$D$1:$D$844&amp;[1]TEAMS!$F$1:$F$844,[1]TEAMS!AV$1:AV$844,0,0)</f>
        <v>0.2</v>
      </c>
      <c r="AT375" s="10" cm="1">
        <f t="array" ref="AT375">_xlfn.XLOOKUP($C375&amp;$D375&amp;$F375,[1]TEAMS!$C$1:$C$844&amp;[1]TEAMS!$D$1:$D$844&amp;[1]TEAMS!$F$1:$F$844,[1]TEAMS!AW$1:AW$844,0,0)</f>
        <v>12.6</v>
      </c>
      <c r="AU375" s="10" cm="1">
        <f t="array" ref="AU375">_xlfn.XLOOKUP($C375&amp;$D375&amp;$F375,[1]TEAMS!$C$1:$C$844&amp;[1]TEAMS!$D$1:$D$844&amp;[1]TEAMS!$F$1:$F$844,[1]TEAMS!AX$1:AX$844,0,0)</f>
        <v>0.98412698412698418</v>
      </c>
      <c r="AV375" s="10" cm="1">
        <f t="array" ref="AV375">_xlfn.XLOOKUP($C375&amp;$D375&amp;$F375,[1]TEAMS!$C$1:$C$844&amp;[1]TEAMS!$D$1:$D$844&amp;[1]TEAMS!$F$1:$F$844,[1]TEAMS!AY$1:AY$844,0,0)</f>
        <v>1.5999999999999999</v>
      </c>
      <c r="AW375" s="7"/>
      <c r="AX375" s="7"/>
      <c r="BB375" s="1" t="s">
        <v>350</v>
      </c>
      <c r="BC375" s="1">
        <v>2001</v>
      </c>
      <c r="BD375" s="1" t="s">
        <v>92</v>
      </c>
      <c r="BE375" s="7" t="s">
        <v>349</v>
      </c>
      <c r="BH375">
        <v>316969</v>
      </c>
    </row>
    <row r="376" spans="1:60" x14ac:dyDescent="0.2">
      <c r="A376" s="1" t="str">
        <f t="shared" si="35"/>
        <v>2000-LAL-Shaquille O'Neal</v>
      </c>
      <c r="B376" s="1" t="s">
        <v>356</v>
      </c>
      <c r="C376" s="1">
        <v>2000</v>
      </c>
      <c r="D376" s="1" t="s">
        <v>92</v>
      </c>
      <c r="E376" s="1" t="str">
        <f t="shared" si="37"/>
        <v>2000-LAL</v>
      </c>
      <c r="F376" s="7" t="s">
        <v>285</v>
      </c>
      <c r="G376" s="7" cm="1">
        <f t="array" ref="G376">_xlfn.XLOOKUP($C376&amp;$D376&amp;$F376,[1]TEAMS!$C$1:$C$844&amp;[1]TEAMS!$D$1:$D$844&amp;[1]TEAMS!$F$1:$F$844,[1]TEAMS!G$1:G$844,"",0)</f>
        <v>34</v>
      </c>
      <c r="H376" s="7" t="str" cm="1">
        <f t="array" ref="H376">_xlfn.XLOOKUP($C376&amp;$D376&amp;$F376,[1]TEAMS!$C$1:$C$844&amp;[1]TEAMS!$D$1:$D$844&amp;[1]TEAMS!$F$1:$F$844,[1]TEAMS!H$1:H$844,"",0)</f>
        <v>C</v>
      </c>
      <c r="I376" s="8" cm="1">
        <f t="array" ref="I376">_xlfn.XLOOKUP($C376&amp;$D376&amp;$F376,[1]TEAMS!$C$1:$C$844&amp;[1]TEAMS!$D$1:$D$844&amp;[1]TEAMS!$F$1:$F$844,[1]TEAMS!BG$1:BG$844,"",0)</f>
        <v>5</v>
      </c>
      <c r="J376" s="9">
        <f t="shared" si="38"/>
        <v>5</v>
      </c>
      <c r="K376" s="7" cm="1">
        <f t="array" ref="K376">_xlfn.XLOOKUP($C376&amp;$D376&amp;$F376,[1]TEAMS!$C$1:$C$844&amp;[1]TEAMS!$D$1:$D$844&amp;[1]TEAMS!$F$1:$F$844,[1]TEAMS!J$1:J$844,"",0)</f>
        <v>85</v>
      </c>
      <c r="L376" s="7" cm="1">
        <f t="array" ref="L376">_xlfn.XLOOKUP($C376&amp;$D376&amp;$F376,[1]TEAMS!$C$1:$C$844&amp;[1]TEAMS!$D$1:$D$844&amp;[1]TEAMS!$F$1:$F$844,[1]TEAMS!L$1:L$844,"",0)</f>
        <v>325</v>
      </c>
      <c r="M376" s="10" cm="1">
        <f t="array" ref="M376">_xlfn.XLOOKUP($C376&amp;$D376&amp;$F376,[1]TEAMS!$C$1:$C$844&amp;[1]TEAMS!$D$1:$D$844&amp;[1]TEAMS!$F$1:$F$844,[1]TEAMS!N$1:N$844,"",0)</f>
        <v>31.620428092805742</v>
      </c>
      <c r="N376" s="7" cm="1">
        <f t="array" ref="N376">_xlfn.XLOOKUP($C376&amp;$D376&amp;$F376,[1]TEAMS!$C$1:$C$844&amp;[1]TEAMS!$D$1:$D$844&amp;[1]TEAMS!$F$1:$F$844,[1]TEAMS!O$1:O$844,"",0)</f>
        <v>91</v>
      </c>
      <c r="O376" s="11" cm="1">
        <f t="array" ref="O376">_xlfn.XLOOKUP($C376&amp;$D376&amp;$F376,[1]TEAMS!$C$1:$C$844&amp;[1]TEAMS!$D$1:$D$844&amp;[1]TEAMS!$F$1:$F$844,[1]TEAMS!P$1:P$844,"",0)</f>
        <v>1.0705882352941176</v>
      </c>
      <c r="P376" s="10" cm="1">
        <f t="array" ref="P376">_xlfn.XLOOKUP($C376&amp;$D376&amp;$F376,[1]TEAMS!$C$1:$C$844&amp;[1]TEAMS!$D$1:$D$844&amp;[1]TEAMS!$F$1:$F$844,[1]TEAMS!R$1:R$844,"",0)</f>
        <v>28.286111111111111</v>
      </c>
      <c r="Q376" s="7" t="str" cm="1">
        <f t="array" ref="Q376">_xlfn.XLOOKUP($C376&amp;$D376&amp;$F376,[1]TEAMS!$C$1:$C$844&amp;[1]TEAMS!$D$1:$D$844&amp;[1]TEAMS!$F$1:$F$844,[1]TEAMS!S$1:S$844,"",0)</f>
        <v>us</v>
      </c>
      <c r="R376" s="7" t="str" cm="1">
        <f t="array" ref="R376">_xlfn.XLOOKUP($C376&amp;$D376&amp;$F376,[1]TEAMS!$C$1:$C$844&amp;[1]TEAMS!$D$1:$D$844&amp;[1]TEAMS!$F$1:$F$844,[1]TEAMS!T$1:T$844,"",0)</f>
        <v>United States</v>
      </c>
      <c r="S376" s="7" t="str" cm="1">
        <f t="array" ref="S376">_xlfn.XLOOKUP($C376&amp;$D376&amp;$F376,[1]TEAMS!$C$1:$C$844&amp;[1]TEAMS!$D$1:$D$844&amp;[1]TEAMS!$F$1:$F$844,[1]TEAMS!U$1:U$844,"",0)</f>
        <v>North America</v>
      </c>
      <c r="T376" s="7" t="str" cm="1">
        <f t="array" ref="T376">_xlfn.XLOOKUP($C376&amp;$D376&amp;$F376,[1]TEAMS!$C$1:$C$844&amp;[1]TEAMS!$D$1:$D$844&amp;[1]TEAMS!$F$1:$F$844,[1]TEAMS!V$1:V$844,"",0)</f>
        <v>Americas</v>
      </c>
      <c r="U376" s="7" cm="1">
        <f t="array" ref="U376">_xlfn.XLOOKUP($C376&amp;$D376&amp;$F376,[1]TEAMS!$C$1:$C$844&amp;[1]TEAMS!$D$1:$D$844&amp;[1]TEAMS!$F$1:$F$844,[1]TEAMS!W$1:W$844,"",0)</f>
        <v>7</v>
      </c>
      <c r="V376" s="7" t="str" cm="1">
        <f t="array" ref="V376">_xlfn.XLOOKUP($C376&amp;$D376&amp;$F376,[1]TEAMS!$C$1:$C$844&amp;[1]TEAMS!$D$1:$D$844&amp;[1]TEAMS!$F$1:$F$844,[1]TEAMS!Z$1:Z$844,"",0)</f>
        <v>LSU</v>
      </c>
      <c r="W376" s="7" t="str" cm="1">
        <f t="array" ref="W376">_xlfn.XLOOKUP($C376&amp;$D376&amp;$F376,[1]TEAMS!$C$1:$C$844&amp;[1]TEAMS!$D$1:$D$844&amp;[1]TEAMS!$F$1:$F$844,[1]TEAMS!X$1:X$844,"",0)</f>
        <v>SEC</v>
      </c>
      <c r="X376" s="7" cm="1">
        <f t="array" ref="X376">_xlfn.XLOOKUP($C376&amp;$D376&amp;$F376,[1]TEAMS!$C$1:$C$844&amp;[1]TEAMS!$D$1:$D$844&amp;[1]TEAMS!$F$1:$F$844,[1]TEAMS!AF$1:AF$844,"",0)</f>
        <v>17142858</v>
      </c>
      <c r="Y376" s="8" cm="1">
        <f t="array" ref="Y376">_xlfn.XLOOKUP($C376&amp;$D376&amp;$F376,[1]TEAMS!$C$1:$C$844&amp;[1]TEAMS!$D$1:$D$844&amp;[1]TEAMS!$F$1:$F$844,[1]TEAMS!AG$1:AG$844,"",0)</f>
        <v>0.31676501652400668</v>
      </c>
      <c r="Z376" s="7" cm="1">
        <f t="array" ref="Z376">_xlfn.XLOOKUP($C376&amp;$D376&amp;$F376,[1]TEAMS!$C$1:$C$844&amp;[1]TEAMS!$D$1:$D$844&amp;[1]TEAMS!$F$1:$F$844,[1]TEAMS!AJ$1:AJ$844,"",0)</f>
        <v>3163</v>
      </c>
      <c r="AA376" s="7" cm="1">
        <f t="array" ref="AA376">_xlfn.XLOOKUP($C376&amp;$D376&amp;$F376,[1]TEAMS!$C$1:$C$844&amp;[1]TEAMS!$D$1:$D$844&amp;[1]TEAMS!$F$1:$F$844,[1]TEAMS!AR$1:AR$844,"",0)</f>
        <v>12.1</v>
      </c>
      <c r="AB376" s="8">
        <f t="shared" si="36"/>
        <v>1.9324564503913151</v>
      </c>
      <c r="AC376" s="7" cm="1">
        <f t="array" ref="AC376">_xlfn.XLOOKUP($C376&amp;$D376&amp;$F376,[1]TEAMS!$C$1:$C$844&amp;[1]TEAMS!$D$1:$D$844&amp;[1]TEAMS!$F$1:$F$844,[1]TEAMS!AL$1:AL$844,0,0)</f>
        <v>11.7</v>
      </c>
      <c r="AD376" s="7" cm="1">
        <f t="array" ref="AD376">_xlfn.XLOOKUP($C376&amp;$D376&amp;$F376,[1]TEAMS!$C$1:$C$844&amp;[1]TEAMS!$D$1:$D$844&amp;[1]TEAMS!$F$1:$F$844,[1]TEAMS!AM$1:AM$844,0,0)</f>
        <v>7</v>
      </c>
      <c r="AE376" s="7" cm="1">
        <f t="array" ref="AE376">_xlfn.XLOOKUP($C376&amp;$D376&amp;$F376,[1]TEAMS!$C$1:$C$844&amp;[1]TEAMS!$D$1:$D$844&amp;[1]TEAMS!$F$1:$F$844,[1]TEAMS!AN$1:AN$844,0,0)</f>
        <v>18.600000000000001</v>
      </c>
      <c r="AF376" s="7"/>
      <c r="AG376" s="8">
        <f t="shared" si="39"/>
        <v>0.92165903225806445</v>
      </c>
      <c r="AH376" s="8" cm="1">
        <f t="array" ref="AH376">IF(OR($AE376="",$Z376=""),0,SUMPRODUCT(--($C$2:$C$528=$C376),--($D$2:$D$528=$D376),$Z$2:$Z$528,$AE$2:$AE$528)/SUMIFS($Z$2:$Z$528,$C$2:$C$528,$C376,$D$2:$D$528,$D376))</f>
        <v>7.5417217874274165</v>
      </c>
      <c r="AI376" s="7" cm="1">
        <f t="array" ref="AI376">_xlfn.XLOOKUP($C376&amp;$D376&amp;$F376,[1]TEAMS!$C$1:$C$844&amp;[1]TEAMS!$D$1:$D$844&amp;[1]TEAMS!$F$1:$F$844,[1]TEAMS!AO$1:AO$844,"",0)</f>
        <v>8.1</v>
      </c>
      <c r="AJ376" s="8">
        <f t="shared" si="40"/>
        <v>2.1164022222222223</v>
      </c>
      <c r="AK376" s="8" cm="1">
        <f t="array" ref="AK376">IF(OR($AI376="",$Z376=""),0,SUMPRODUCT(--($C$2:$C$528=$C376),--($D$2:$D$528=$D376),$Z$2:$Z$528,$AI$2:$AI$528)/SUMIFS($Z$2:$Z$528,$C$2:$C$528,$C376,$D$2:$D$528,$D376))</f>
        <v>2.1994193385508716</v>
      </c>
      <c r="AL376" s="7" t="str" cm="1">
        <f t="array" ref="AL376">_xlfn.XLOOKUP($C376&amp;$D376&amp;$F376,[1]TEAMS!$C$1:$C$844&amp;[1]TEAMS!$D$1:$D$844&amp;[1]TEAMS!$F$1:$F$844,[1]TEAMS!AP$1:AP$844,"",0)</f>
        <v/>
      </c>
      <c r="AM376" s="8" t="str">
        <f t="shared" si="41"/>
        <v/>
      </c>
      <c r="AN376" s="8" cm="1">
        <f t="array" ref="AN376">IF(OR($AL376="",$Z376=""),0,SUMPRODUCT(--($C$2:$C$528=$C376),--($D$2:$D$528=$D376),$Z$2:$Z$528,$AL$2:$AL$528)/SUMIFS($Z$2:$Z$528,$C$2:$C$528,$C376,$D$2:$D$528,$D376))</f>
        <v>0</v>
      </c>
      <c r="AO376" s="7" cm="1">
        <f t="array" ref="AO376">_xlfn.XLOOKUP($C376&amp;$D376&amp;$F376,[1]TEAMS!$C$1:$C$844&amp;[1]TEAMS!$D$1:$D$844&amp;[1]TEAMS!$F$1:$F$844,[1]TEAMS!AQ$1:AQ$844,0,0)</f>
        <v>31.2</v>
      </c>
      <c r="AP376" s="7" cm="1">
        <f t="array" ref="AP376">_xlfn.XLOOKUP($C376&amp;$D376&amp;$F376,[1]TEAMS!$C$1:$C$844&amp;[1]TEAMS!$D$1:$D$844&amp;[1]TEAMS!$F$1:$F$844,[1]TEAMS!AS$1:AS$844,0,0)</f>
        <v>57.8</v>
      </c>
      <c r="AQ376" s="10" cm="1">
        <f t="array" ref="AQ376">_xlfn.XLOOKUP($C376&amp;$D376&amp;$F376,[1]TEAMS!$C$1:$C$844&amp;[1]TEAMS!$D$1:$D$844&amp;[1]TEAMS!$F$1:$F$844,[1]TEAMS!AT$1:AT$844,0,0)</f>
        <v>19.3</v>
      </c>
      <c r="AR376" s="10" cm="1">
        <f t="array" ref="AR376">_xlfn.XLOOKUP($C376&amp;$D376&amp;$F376,[1]TEAMS!$C$1:$C$844&amp;[1]TEAMS!$D$1:$D$844&amp;[1]TEAMS!$F$1:$F$844,[1]TEAMS!AU$1:AU$844,0,0)</f>
        <v>0.6</v>
      </c>
      <c r="AS376" s="10" cm="1">
        <f t="array" ref="AS376">_xlfn.XLOOKUP($C376&amp;$D376&amp;$F376,[1]TEAMS!$C$1:$C$844&amp;[1]TEAMS!$D$1:$D$844&amp;[1]TEAMS!$F$1:$F$844,[1]TEAMS!AV$1:AV$844,0,0)</f>
        <v>5.3</v>
      </c>
      <c r="AT376" s="10" cm="1">
        <f t="array" ref="AT376">_xlfn.XLOOKUP($C376&amp;$D376&amp;$F376,[1]TEAMS!$C$1:$C$844&amp;[1]TEAMS!$D$1:$D$844&amp;[1]TEAMS!$F$1:$F$844,[1]TEAMS!AW$1:AW$844,0,0)</f>
        <v>9.9</v>
      </c>
      <c r="AU376" s="10" cm="1">
        <f t="array" ref="AU376">_xlfn.XLOOKUP($C376&amp;$D376&amp;$F376,[1]TEAMS!$C$1:$C$844&amp;[1]TEAMS!$D$1:$D$844&amp;[1]TEAMS!$F$1:$F$844,[1]TEAMS!AX$1:AX$844,0,0)</f>
        <v>1.9494949494949494</v>
      </c>
      <c r="AV376" s="10" cm="1">
        <f t="array" ref="AV376">_xlfn.XLOOKUP($C376&amp;$D376&amp;$F376,[1]TEAMS!$C$1:$C$844&amp;[1]TEAMS!$D$1:$D$844&amp;[1]TEAMS!$F$1:$F$844,[1]TEAMS!AY$1:AY$844,0,0)</f>
        <v>5.8999999999999995</v>
      </c>
      <c r="AW376" s="7"/>
      <c r="AX376" s="7"/>
      <c r="BB376" s="1" t="s">
        <v>356</v>
      </c>
      <c r="BC376" s="1">
        <v>2000</v>
      </c>
      <c r="BD376" s="1" t="s">
        <v>92</v>
      </c>
      <c r="BE376" s="7" t="s">
        <v>285</v>
      </c>
      <c r="BH376">
        <v>17142858</v>
      </c>
    </row>
    <row r="377" spans="1:60" x14ac:dyDescent="0.2">
      <c r="A377" s="1" t="str">
        <f t="shared" si="35"/>
        <v>2000-LAL-Kobe Bryant</v>
      </c>
      <c r="B377" s="1" t="s">
        <v>356</v>
      </c>
      <c r="C377" s="1">
        <v>2000</v>
      </c>
      <c r="D377" s="1" t="s">
        <v>92</v>
      </c>
      <c r="E377" s="1" t="str">
        <f t="shared" si="37"/>
        <v>2000-LAL</v>
      </c>
      <c r="F377" s="7" t="s">
        <v>239</v>
      </c>
      <c r="G377" s="7" cm="1">
        <f t="array" ref="G377">_xlfn.XLOOKUP($C377&amp;$D377&amp;$F377,[1]TEAMS!$C$1:$C$844&amp;[1]TEAMS!$D$1:$D$844&amp;[1]TEAMS!$F$1:$F$844,[1]TEAMS!G$1:G$844,"",0)</f>
        <v>8</v>
      </c>
      <c r="H377" s="7" t="str" cm="1">
        <f t="array" ref="H377">_xlfn.XLOOKUP($C377&amp;$D377&amp;$F377,[1]TEAMS!$C$1:$C$844&amp;[1]TEAMS!$D$1:$D$844&amp;[1]TEAMS!$F$1:$F$844,[1]TEAMS!H$1:H$844,"",0)</f>
        <v>SG</v>
      </c>
      <c r="I377" s="8" cm="1">
        <f t="array" ref="I377">_xlfn.XLOOKUP($C377&amp;$D377&amp;$F377,[1]TEAMS!$C$1:$C$844&amp;[1]TEAMS!$D$1:$D$844&amp;[1]TEAMS!$F$1:$F$844,[1]TEAMS!BG$1:BG$844,"",0)</f>
        <v>2.0299999999999998</v>
      </c>
      <c r="J377" s="9">
        <f t="shared" si="38"/>
        <v>2</v>
      </c>
      <c r="K377" s="7" cm="1">
        <f t="array" ref="K377">_xlfn.XLOOKUP($C377&amp;$D377&amp;$F377,[1]TEAMS!$C$1:$C$844&amp;[1]TEAMS!$D$1:$D$844&amp;[1]TEAMS!$F$1:$F$844,[1]TEAMS!J$1:J$844,"",0)</f>
        <v>78</v>
      </c>
      <c r="L377" s="7" cm="1">
        <f t="array" ref="L377">_xlfn.XLOOKUP($C377&amp;$D377&amp;$F377,[1]TEAMS!$C$1:$C$844&amp;[1]TEAMS!$D$1:$D$844&amp;[1]TEAMS!$F$1:$F$844,[1]TEAMS!L$1:L$844,"",0)</f>
        <v>212</v>
      </c>
      <c r="M377" s="10" cm="1">
        <f t="array" ref="M377">_xlfn.XLOOKUP($C377&amp;$D377&amp;$F377,[1]TEAMS!$C$1:$C$844&amp;[1]TEAMS!$D$1:$D$844&amp;[1]TEAMS!$F$1:$F$844,[1]TEAMS!N$1:N$844,"",0)</f>
        <v>24.494517629975501</v>
      </c>
      <c r="N377" s="7" cm="1">
        <f t="array" ref="N377">_xlfn.XLOOKUP($C377&amp;$D377&amp;$F377,[1]TEAMS!$C$1:$C$844&amp;[1]TEAMS!$D$1:$D$844&amp;[1]TEAMS!$F$1:$F$844,[1]TEAMS!O$1:O$844,"",0)</f>
        <v>83</v>
      </c>
      <c r="O377" s="11" cm="1">
        <f t="array" ref="O377">_xlfn.XLOOKUP($C377&amp;$D377&amp;$F377,[1]TEAMS!$C$1:$C$844&amp;[1]TEAMS!$D$1:$D$844&amp;[1]TEAMS!$F$1:$F$844,[1]TEAMS!P$1:P$844,"",0)</f>
        <v>1.0641025641025641</v>
      </c>
      <c r="P377" s="10" cm="1">
        <f t="array" ref="P377">_xlfn.XLOOKUP($C377&amp;$D377&amp;$F377,[1]TEAMS!$C$1:$C$844&amp;[1]TEAMS!$D$1:$D$844&amp;[1]TEAMS!$F$1:$F$844,[1]TEAMS!R$1:R$844,"",0)</f>
        <v>21.822222222222223</v>
      </c>
      <c r="Q377" s="7" t="str" cm="1">
        <f t="array" ref="Q377">_xlfn.XLOOKUP($C377&amp;$D377&amp;$F377,[1]TEAMS!$C$1:$C$844&amp;[1]TEAMS!$D$1:$D$844&amp;[1]TEAMS!$F$1:$F$844,[1]TEAMS!S$1:S$844,"",0)</f>
        <v>us</v>
      </c>
      <c r="R377" s="7" t="str" cm="1">
        <f t="array" ref="R377">_xlfn.XLOOKUP($C377&amp;$D377&amp;$F377,[1]TEAMS!$C$1:$C$844&amp;[1]TEAMS!$D$1:$D$844&amp;[1]TEAMS!$F$1:$F$844,[1]TEAMS!T$1:T$844,"",0)</f>
        <v>United States</v>
      </c>
      <c r="S377" s="7" t="str" cm="1">
        <f t="array" ref="S377">_xlfn.XLOOKUP($C377&amp;$D377&amp;$F377,[1]TEAMS!$C$1:$C$844&amp;[1]TEAMS!$D$1:$D$844&amp;[1]TEAMS!$F$1:$F$844,[1]TEAMS!U$1:U$844,"",0)</f>
        <v>North America</v>
      </c>
      <c r="T377" s="7" t="str" cm="1">
        <f t="array" ref="T377">_xlfn.XLOOKUP($C377&amp;$D377&amp;$F377,[1]TEAMS!$C$1:$C$844&amp;[1]TEAMS!$D$1:$D$844&amp;[1]TEAMS!$F$1:$F$844,[1]TEAMS!V$1:V$844,"",0)</f>
        <v>Americas</v>
      </c>
      <c r="U377" s="7" cm="1">
        <f t="array" ref="U377">_xlfn.XLOOKUP($C377&amp;$D377&amp;$F377,[1]TEAMS!$C$1:$C$844&amp;[1]TEAMS!$D$1:$D$844&amp;[1]TEAMS!$F$1:$F$844,[1]TEAMS!W$1:W$844,"",0)</f>
        <v>3</v>
      </c>
      <c r="V377" s="7" t="str" cm="1">
        <f t="array" ref="V377">_xlfn.XLOOKUP($C377&amp;$D377&amp;$F377,[1]TEAMS!$C$1:$C$844&amp;[1]TEAMS!$D$1:$D$844&amp;[1]TEAMS!$F$1:$F$844,[1]TEAMS!Z$1:Z$844,"",0)</f>
        <v>High School</v>
      </c>
      <c r="W377" s="7" t="str" cm="1">
        <f t="array" ref="W377">_xlfn.XLOOKUP($C377&amp;$D377&amp;$F377,[1]TEAMS!$C$1:$C$844&amp;[1]TEAMS!$D$1:$D$844&amp;[1]TEAMS!$F$1:$F$844,[1]TEAMS!X$1:X$844,"",0)</f>
        <v>H.S.</v>
      </c>
      <c r="X377" s="7" cm="1">
        <f t="array" ref="X377">_xlfn.XLOOKUP($C377&amp;$D377&amp;$F377,[1]TEAMS!$C$1:$C$844&amp;[1]TEAMS!$D$1:$D$844&amp;[1]TEAMS!$F$1:$F$844,[1]TEAMS!AF$1:AF$844,"",0)</f>
        <v>9000000</v>
      </c>
      <c r="Y377" s="8" cm="1">
        <f t="array" ref="Y377">_xlfn.XLOOKUP($C377&amp;$D377&amp;$F377,[1]TEAMS!$C$1:$C$844&amp;[1]TEAMS!$D$1:$D$844&amp;[1]TEAMS!$F$1:$F$844,[1]TEAMS!AG$1:AG$844,"",0)</f>
        <v>0.16630162536002224</v>
      </c>
      <c r="Z377" s="7" cm="1">
        <f t="array" ref="Z377">_xlfn.XLOOKUP($C377&amp;$D377&amp;$F377,[1]TEAMS!$C$1:$C$844&amp;[1]TEAMS!$D$1:$D$844&amp;[1]TEAMS!$F$1:$F$844,[1]TEAMS!AJ$1:AJ$844,"",0)</f>
        <v>2524</v>
      </c>
      <c r="AA377" s="7" cm="1">
        <f t="array" ref="AA377">_xlfn.XLOOKUP($C377&amp;$D377&amp;$F377,[1]TEAMS!$C$1:$C$844&amp;[1]TEAMS!$D$1:$D$844&amp;[1]TEAMS!$F$1:$F$844,[1]TEAMS!AR$1:AR$844,"",0)</f>
        <v>30.6</v>
      </c>
      <c r="AB377" s="8">
        <f t="shared" si="36"/>
        <v>3.8997424892703867</v>
      </c>
      <c r="AC377" s="7" cm="1">
        <f t="array" ref="AC377">_xlfn.XLOOKUP($C377&amp;$D377&amp;$F377,[1]TEAMS!$C$1:$C$844&amp;[1]TEAMS!$D$1:$D$844&amp;[1]TEAMS!$F$1:$F$844,[1]TEAMS!AL$1:AL$844,0,0)</f>
        <v>6.1</v>
      </c>
      <c r="AD377" s="7" cm="1">
        <f t="array" ref="AD377">_xlfn.XLOOKUP($C377&amp;$D377&amp;$F377,[1]TEAMS!$C$1:$C$844&amp;[1]TEAMS!$D$1:$D$844&amp;[1]TEAMS!$F$1:$F$844,[1]TEAMS!AM$1:AM$844,0,0)</f>
        <v>4.5</v>
      </c>
      <c r="AE377" s="7" cm="1">
        <f t="array" ref="AE377">_xlfn.XLOOKUP($C377&amp;$D377&amp;$F377,[1]TEAMS!$C$1:$C$844&amp;[1]TEAMS!$D$1:$D$844&amp;[1]TEAMS!$F$1:$F$844,[1]TEAMS!AN$1:AN$844,0,0)</f>
        <v>10.6</v>
      </c>
      <c r="AF377" s="7"/>
      <c r="AG377" s="8">
        <f t="shared" si="39"/>
        <v>0.84905660377358494</v>
      </c>
      <c r="AH377" s="8" cm="1">
        <f t="array" ref="AH377">IF(OR($AE377="",$Z377=""),0,SUMPRODUCT(--($C$2:$C$528=$C377),--($D$2:$D$528=$D377),$Z$2:$Z$528,$AE$2:$AE$528)/SUMIFS($Z$2:$Z$528,$C$2:$C$528,$C377,$D$2:$D$528,$D377))</f>
        <v>7.5417217874274165</v>
      </c>
      <c r="AI377" s="7" cm="1">
        <f t="array" ref="AI377">_xlfn.XLOOKUP($C377&amp;$D377&amp;$F377,[1]TEAMS!$C$1:$C$844&amp;[1]TEAMS!$D$1:$D$844&amp;[1]TEAMS!$F$1:$F$844,[1]TEAMS!AO$1:AO$844,"",0)</f>
        <v>5.4</v>
      </c>
      <c r="AJ377" s="8">
        <f t="shared" si="40"/>
        <v>1.6666666666666665</v>
      </c>
      <c r="AK377" s="8" cm="1">
        <f t="array" ref="AK377">IF(OR($AI377="",$Z377=""),0,SUMPRODUCT(--($C$2:$C$528=$C377),--($D$2:$D$528=$D377),$Z$2:$Z$528,$AI$2:$AI$528)/SUMIFS($Z$2:$Z$528,$C$2:$C$528,$C377,$D$2:$D$528,$D377))</f>
        <v>2.1994193385508716</v>
      </c>
      <c r="AL377" s="7" t="str" cm="1">
        <f t="array" ref="AL377">_xlfn.XLOOKUP($C377&amp;$D377&amp;$F377,[1]TEAMS!$C$1:$C$844&amp;[1]TEAMS!$D$1:$D$844&amp;[1]TEAMS!$F$1:$F$844,[1]TEAMS!AP$1:AP$844,"",0)</f>
        <v/>
      </c>
      <c r="AM377" s="8" t="str">
        <f t="shared" si="41"/>
        <v/>
      </c>
      <c r="AN377" s="8" cm="1">
        <f t="array" ref="AN377">IF(OR($AL377="",$Z377=""),0,SUMPRODUCT(--($C$2:$C$528=$C377),--($D$2:$D$528=$D377),$Z$2:$Z$528,$AL$2:$AL$528)/SUMIFS($Z$2:$Z$528,$C$2:$C$528,$C377,$D$2:$D$528,$D377))</f>
        <v>0</v>
      </c>
      <c r="AO377" s="7" cm="1">
        <f t="array" ref="AO377">_xlfn.XLOOKUP($C377&amp;$D377&amp;$F377,[1]TEAMS!$C$1:$C$844&amp;[1]TEAMS!$D$1:$D$844&amp;[1]TEAMS!$F$1:$F$844,[1]TEAMS!AQ$1:AQ$844,0,0)</f>
        <v>26.8</v>
      </c>
      <c r="AP377" s="7" cm="1">
        <f t="array" ref="AP377">_xlfn.XLOOKUP($C377&amp;$D377&amp;$F377,[1]TEAMS!$C$1:$C$844&amp;[1]TEAMS!$D$1:$D$844&amp;[1]TEAMS!$F$1:$F$844,[1]TEAMS!AS$1:AS$844,0,0)</f>
        <v>54.6</v>
      </c>
      <c r="AQ377" s="10" cm="1">
        <f t="array" ref="AQ377">_xlfn.XLOOKUP($C377&amp;$D377&amp;$F377,[1]TEAMS!$C$1:$C$844&amp;[1]TEAMS!$D$1:$D$844&amp;[1]TEAMS!$F$1:$F$844,[1]TEAMS!AT$1:AT$844,0,0)</f>
        <v>22.4</v>
      </c>
      <c r="AR377" s="10" cm="1">
        <f t="array" ref="AR377">_xlfn.XLOOKUP($C377&amp;$D377&amp;$F377,[1]TEAMS!$C$1:$C$844&amp;[1]TEAMS!$D$1:$D$844&amp;[1]TEAMS!$F$1:$F$844,[1]TEAMS!AU$1:AU$844,0,0)</f>
        <v>2.2000000000000002</v>
      </c>
      <c r="AS377" s="10" cm="1">
        <f t="array" ref="AS377">_xlfn.XLOOKUP($C377&amp;$D377&amp;$F377,[1]TEAMS!$C$1:$C$844&amp;[1]TEAMS!$D$1:$D$844&amp;[1]TEAMS!$F$1:$F$844,[1]TEAMS!AV$1:AV$844,0,0)</f>
        <v>1.7</v>
      </c>
      <c r="AT377" s="10" cm="1">
        <f t="array" ref="AT377">_xlfn.XLOOKUP($C377&amp;$D377&amp;$F377,[1]TEAMS!$C$1:$C$844&amp;[1]TEAMS!$D$1:$D$844&amp;[1]TEAMS!$F$1:$F$844,[1]TEAMS!AW$1:AW$844,0,0)</f>
        <v>11.8</v>
      </c>
      <c r="AU377" s="10" cm="1">
        <f t="array" ref="AU377">_xlfn.XLOOKUP($C377&amp;$D377&amp;$F377,[1]TEAMS!$C$1:$C$844&amp;[1]TEAMS!$D$1:$D$844&amp;[1]TEAMS!$F$1:$F$844,[1]TEAMS!AX$1:AX$844,0,0)</f>
        <v>1.8983050847457625</v>
      </c>
      <c r="AV377" s="10" cm="1">
        <f t="array" ref="AV377">_xlfn.XLOOKUP($C377&amp;$D377&amp;$F377,[1]TEAMS!$C$1:$C$844&amp;[1]TEAMS!$D$1:$D$844&amp;[1]TEAMS!$F$1:$F$844,[1]TEAMS!AY$1:AY$844,0,0)</f>
        <v>3.9000000000000004</v>
      </c>
      <c r="AW377" s="7"/>
      <c r="AX377" s="7"/>
      <c r="BB377" s="1" t="s">
        <v>356</v>
      </c>
      <c r="BC377" s="1">
        <v>2000</v>
      </c>
      <c r="BD377" s="1" t="s">
        <v>92</v>
      </c>
      <c r="BE377" s="7" t="s">
        <v>239</v>
      </c>
      <c r="BH377">
        <v>9000000</v>
      </c>
    </row>
    <row r="378" spans="1:60" x14ac:dyDescent="0.2">
      <c r="A378" s="1" t="str">
        <f t="shared" si="35"/>
        <v>2000-LAL-Glen Rice</v>
      </c>
      <c r="B378" s="1" t="s">
        <v>356</v>
      </c>
      <c r="C378" s="1">
        <v>2000</v>
      </c>
      <c r="D378" s="1" t="s">
        <v>92</v>
      </c>
      <c r="E378" s="1" t="str">
        <f t="shared" si="37"/>
        <v>2000-LAL</v>
      </c>
      <c r="F378" s="7" t="s">
        <v>357</v>
      </c>
      <c r="G378" s="7" cm="1">
        <f t="array" ref="G378">_xlfn.XLOOKUP($C378&amp;$D378&amp;$F378,[1]TEAMS!$C$1:$C$844&amp;[1]TEAMS!$D$1:$D$844&amp;[1]TEAMS!$F$1:$F$844,[1]TEAMS!G$1:G$844,"",0)</f>
        <v>41</v>
      </c>
      <c r="H378" s="7" t="str" cm="1">
        <f t="array" ref="H378">_xlfn.XLOOKUP($C378&amp;$D378&amp;$F378,[1]TEAMS!$C$1:$C$844&amp;[1]TEAMS!$D$1:$D$844&amp;[1]TEAMS!$F$1:$F$844,[1]TEAMS!H$1:H$844,"",0)</f>
        <v>SF</v>
      </c>
      <c r="I378" s="8" cm="1">
        <f t="array" ref="I378">_xlfn.XLOOKUP($C378&amp;$D378&amp;$F378,[1]TEAMS!$C$1:$C$844&amp;[1]TEAMS!$D$1:$D$844&amp;[1]TEAMS!$F$1:$F$844,[1]TEAMS!BG$1:BG$844,"",0)</f>
        <v>3.01</v>
      </c>
      <c r="J378" s="9">
        <f t="shared" si="38"/>
        <v>3</v>
      </c>
      <c r="K378" s="7" cm="1">
        <f t="array" ref="K378">_xlfn.XLOOKUP($C378&amp;$D378&amp;$F378,[1]TEAMS!$C$1:$C$844&amp;[1]TEAMS!$D$1:$D$844&amp;[1]TEAMS!$F$1:$F$844,[1]TEAMS!J$1:J$844,"",0)</f>
        <v>80</v>
      </c>
      <c r="L378" s="7" cm="1">
        <f t="array" ref="L378">_xlfn.XLOOKUP($C378&amp;$D378&amp;$F378,[1]TEAMS!$C$1:$C$844&amp;[1]TEAMS!$D$1:$D$844&amp;[1]TEAMS!$F$1:$F$844,[1]TEAMS!L$1:L$844,"",0)</f>
        <v>215</v>
      </c>
      <c r="M378" s="10" cm="1">
        <f t="array" ref="M378">_xlfn.XLOOKUP($C378&amp;$D378&amp;$F378,[1]TEAMS!$C$1:$C$844&amp;[1]TEAMS!$D$1:$D$844&amp;[1]TEAMS!$F$1:$F$844,[1]TEAMS!N$1:N$844,"",0)</f>
        <v>23.614606965702944</v>
      </c>
      <c r="N378" s="7" cm="1">
        <f t="array" ref="N378">_xlfn.XLOOKUP($C378&amp;$D378&amp;$F378,[1]TEAMS!$C$1:$C$844&amp;[1]TEAMS!$D$1:$D$844&amp;[1]TEAMS!$F$1:$F$844,[1]TEAMS!O$1:O$844,"",0)</f>
        <v>82</v>
      </c>
      <c r="O378" s="11" cm="1">
        <f t="array" ref="O378">_xlfn.XLOOKUP($C378&amp;$D378&amp;$F378,[1]TEAMS!$C$1:$C$844&amp;[1]TEAMS!$D$1:$D$844&amp;[1]TEAMS!$F$1:$F$844,[1]TEAMS!P$1:P$844,"",0)</f>
        <v>1.0249999999999999</v>
      </c>
      <c r="P378" s="10" cm="1">
        <f t="array" ref="P378">_xlfn.XLOOKUP($C378&amp;$D378&amp;$F378,[1]TEAMS!$C$1:$C$844&amp;[1]TEAMS!$D$1:$D$844&amp;[1]TEAMS!$F$1:$F$844,[1]TEAMS!R$1:R$844,"",0)</f>
        <v>33.05833333333333</v>
      </c>
      <c r="Q378" s="7" t="str" cm="1">
        <f t="array" ref="Q378">_xlfn.XLOOKUP($C378&amp;$D378&amp;$F378,[1]TEAMS!$C$1:$C$844&amp;[1]TEAMS!$D$1:$D$844&amp;[1]TEAMS!$F$1:$F$844,[1]TEAMS!S$1:S$844,"",0)</f>
        <v>us</v>
      </c>
      <c r="R378" s="7" t="str" cm="1">
        <f t="array" ref="R378">_xlfn.XLOOKUP($C378&amp;$D378&amp;$F378,[1]TEAMS!$C$1:$C$844&amp;[1]TEAMS!$D$1:$D$844&amp;[1]TEAMS!$F$1:$F$844,[1]TEAMS!T$1:T$844,"",0)</f>
        <v>United States</v>
      </c>
      <c r="S378" s="7" t="str" cm="1">
        <f t="array" ref="S378">_xlfn.XLOOKUP($C378&amp;$D378&amp;$F378,[1]TEAMS!$C$1:$C$844&amp;[1]TEAMS!$D$1:$D$844&amp;[1]TEAMS!$F$1:$F$844,[1]TEAMS!U$1:U$844,"",0)</f>
        <v>North America</v>
      </c>
      <c r="T378" s="7" t="str" cm="1">
        <f t="array" ref="T378">_xlfn.XLOOKUP($C378&amp;$D378&amp;$F378,[1]TEAMS!$C$1:$C$844&amp;[1]TEAMS!$D$1:$D$844&amp;[1]TEAMS!$F$1:$F$844,[1]TEAMS!V$1:V$844,"",0)</f>
        <v>Americas</v>
      </c>
      <c r="U378" s="7" cm="1">
        <f t="array" ref="U378">_xlfn.XLOOKUP($C378&amp;$D378&amp;$F378,[1]TEAMS!$C$1:$C$844&amp;[1]TEAMS!$D$1:$D$844&amp;[1]TEAMS!$F$1:$F$844,[1]TEAMS!W$1:W$844,"",0)</f>
        <v>10</v>
      </c>
      <c r="V378" s="7" t="str" cm="1">
        <f t="array" ref="V378">_xlfn.XLOOKUP($C378&amp;$D378&amp;$F378,[1]TEAMS!$C$1:$C$844&amp;[1]TEAMS!$D$1:$D$844&amp;[1]TEAMS!$F$1:$F$844,[1]TEAMS!Z$1:Z$844,"",0)</f>
        <v>Michigan</v>
      </c>
      <c r="W378" s="7" t="str" cm="1">
        <f t="array" ref="W378">_xlfn.XLOOKUP($C378&amp;$D378&amp;$F378,[1]TEAMS!$C$1:$C$844&amp;[1]TEAMS!$D$1:$D$844&amp;[1]TEAMS!$F$1:$F$844,[1]TEAMS!X$1:X$844,"",0)</f>
        <v>BIG10</v>
      </c>
      <c r="X378" s="7" cm="1">
        <f t="array" ref="X378">_xlfn.XLOOKUP($C378&amp;$D378&amp;$F378,[1]TEAMS!$C$1:$C$844&amp;[1]TEAMS!$D$1:$D$844&amp;[1]TEAMS!$F$1:$F$844,[1]TEAMS!AF$1:AF$844,"",0)</f>
        <v>7000000</v>
      </c>
      <c r="Y378" s="8" cm="1">
        <f t="array" ref="Y378">_xlfn.XLOOKUP($C378&amp;$D378&amp;$F378,[1]TEAMS!$C$1:$C$844&amp;[1]TEAMS!$D$1:$D$844&amp;[1]TEAMS!$F$1:$F$844,[1]TEAMS!AG$1:AG$844,"",0)</f>
        <v>0.12934570861335062</v>
      </c>
      <c r="Z378" s="7" cm="1">
        <f t="array" ref="Z378">_xlfn.XLOOKUP($C378&amp;$D378&amp;$F378,[1]TEAMS!$C$1:$C$844&amp;[1]TEAMS!$D$1:$D$844&amp;[1]TEAMS!$F$1:$F$844,[1]TEAMS!AJ$1:AJ$844,"",0)</f>
        <v>2530</v>
      </c>
      <c r="AA378" s="7" t="str" cm="1">
        <f t="array" ref="AA378">_xlfn.XLOOKUP($C378&amp;$D378&amp;$F378,[1]TEAMS!$C$1:$C$844&amp;[1]TEAMS!$D$1:$D$844&amp;[1]TEAMS!$F$1:$F$844,[1]TEAMS!AR$1:AR$844,"",0)</f>
        <v/>
      </c>
      <c r="AB378" s="8">
        <f t="shared" si="36"/>
        <v>0</v>
      </c>
      <c r="AC378" s="7" cm="1">
        <f t="array" ref="AC378">_xlfn.XLOOKUP($C378&amp;$D378&amp;$F378,[1]TEAMS!$C$1:$C$844&amp;[1]TEAMS!$D$1:$D$844&amp;[1]TEAMS!$F$1:$F$844,[1]TEAMS!AL$1:AL$844,0,0)</f>
        <v>5.7</v>
      </c>
      <c r="AD378" s="7" cm="1">
        <f t="array" ref="AD378">_xlfn.XLOOKUP($C378&amp;$D378&amp;$F378,[1]TEAMS!$C$1:$C$844&amp;[1]TEAMS!$D$1:$D$844&amp;[1]TEAMS!$F$1:$F$844,[1]TEAMS!AM$1:AM$844,0,0)</f>
        <v>3.2</v>
      </c>
      <c r="AE378" s="7" cm="1">
        <f t="array" ref="AE378">_xlfn.XLOOKUP($C378&amp;$D378&amp;$F378,[1]TEAMS!$C$1:$C$844&amp;[1]TEAMS!$D$1:$D$844&amp;[1]TEAMS!$F$1:$F$844,[1]TEAMS!AN$1:AN$844,0,0)</f>
        <v>9</v>
      </c>
      <c r="AF378" s="7"/>
      <c r="AG378" s="8">
        <f t="shared" si="39"/>
        <v>0.77777777777777779</v>
      </c>
      <c r="AH378" s="8" cm="1">
        <f t="array" ref="AH378">IF(OR($AE378="",$Z378=""),0,SUMPRODUCT(--($C$2:$C$528=$C378),--($D$2:$D$528=$D378),$Z$2:$Z$528,$AE$2:$AE$528)/SUMIFS($Z$2:$Z$528,$C$2:$C$528,$C378,$D$2:$D$528,$D378))</f>
        <v>7.5417217874274165</v>
      </c>
      <c r="AI378" s="7" cm="1">
        <f t="array" ref="AI378">_xlfn.XLOOKUP($C378&amp;$D378&amp;$F378,[1]TEAMS!$C$1:$C$844&amp;[1]TEAMS!$D$1:$D$844&amp;[1]TEAMS!$F$1:$F$844,[1]TEAMS!AO$1:AO$844,"",0)</f>
        <v>1.7</v>
      </c>
      <c r="AJ378" s="8">
        <f t="shared" si="40"/>
        <v>4.1176470588235299</v>
      </c>
      <c r="AK378" s="8" cm="1">
        <f t="array" ref="AK378">IF(OR($AI378="",$Z378=""),0,SUMPRODUCT(--($C$2:$C$528=$C378),--($D$2:$D$528=$D378),$Z$2:$Z$528,$AI$2:$AI$528)/SUMIFS($Z$2:$Z$528,$C$2:$C$528,$C378,$D$2:$D$528,$D378))</f>
        <v>2.1994193385508716</v>
      </c>
      <c r="AL378" s="7" t="str" cm="1">
        <f t="array" ref="AL378">_xlfn.XLOOKUP($C378&amp;$D378&amp;$F378,[1]TEAMS!$C$1:$C$844&amp;[1]TEAMS!$D$1:$D$844&amp;[1]TEAMS!$F$1:$F$844,[1]TEAMS!AP$1:AP$844,"",0)</f>
        <v/>
      </c>
      <c r="AM378" s="8" t="str">
        <f t="shared" si="41"/>
        <v/>
      </c>
      <c r="AN378" s="8" cm="1">
        <f t="array" ref="AN378">IF(OR($AL378="",$Z378=""),0,SUMPRODUCT(--($C$2:$C$528=$C378),--($D$2:$D$528=$D378),$Z$2:$Z$528,$AL$2:$AL$528)/SUMIFS($Z$2:$Z$528,$C$2:$C$528,$C378,$D$2:$D$528,$D378))</f>
        <v>0</v>
      </c>
      <c r="AO378" s="7" cm="1">
        <f t="array" ref="AO378">_xlfn.XLOOKUP($C378&amp;$D378&amp;$F378,[1]TEAMS!$C$1:$C$844&amp;[1]TEAMS!$D$1:$D$844&amp;[1]TEAMS!$F$1:$F$844,[1]TEAMS!AQ$1:AQ$844,0,0)</f>
        <v>22</v>
      </c>
      <c r="AP378" s="7" cm="1">
        <f t="array" ref="AP378">_xlfn.XLOOKUP($C378&amp;$D378&amp;$F378,[1]TEAMS!$C$1:$C$844&amp;[1]TEAMS!$D$1:$D$844&amp;[1]TEAMS!$F$1:$F$844,[1]TEAMS!AS$1:AS$844,0,0)</f>
        <v>55.1</v>
      </c>
      <c r="AQ378" s="10" cm="1">
        <f t="array" ref="AQ378">_xlfn.XLOOKUP($C378&amp;$D378&amp;$F378,[1]TEAMS!$C$1:$C$844&amp;[1]TEAMS!$D$1:$D$844&amp;[1]TEAMS!$F$1:$F$844,[1]TEAMS!AT$1:AT$844,0,0)</f>
        <v>11.1</v>
      </c>
      <c r="AR378" s="10" cm="1">
        <f t="array" ref="AR378">_xlfn.XLOOKUP($C378&amp;$D378&amp;$F378,[1]TEAMS!$C$1:$C$844&amp;[1]TEAMS!$D$1:$D$844&amp;[1]TEAMS!$F$1:$F$844,[1]TEAMS!AU$1:AU$844,0,0)</f>
        <v>1</v>
      </c>
      <c r="AS378" s="10" cm="1">
        <f t="array" ref="AS378">_xlfn.XLOOKUP($C378&amp;$D378&amp;$F378,[1]TEAMS!$C$1:$C$844&amp;[1]TEAMS!$D$1:$D$844&amp;[1]TEAMS!$F$1:$F$844,[1]TEAMS!AV$1:AV$844,0,0)</f>
        <v>0.3</v>
      </c>
      <c r="AT378" s="10" cm="1">
        <f t="array" ref="AT378">_xlfn.XLOOKUP($C378&amp;$D378&amp;$F378,[1]TEAMS!$C$1:$C$844&amp;[1]TEAMS!$D$1:$D$844&amp;[1]TEAMS!$F$1:$F$844,[1]TEAMS!AW$1:AW$844,0,0)</f>
        <v>9</v>
      </c>
      <c r="AU378" s="10" cm="1">
        <f t="array" ref="AU378">_xlfn.XLOOKUP($C378&amp;$D378&amp;$F378,[1]TEAMS!$C$1:$C$844&amp;[1]TEAMS!$D$1:$D$844&amp;[1]TEAMS!$F$1:$F$844,[1]TEAMS!AX$1:AX$844,0,0)</f>
        <v>1.2333333333333334</v>
      </c>
      <c r="AV378" s="10" cm="1">
        <f t="array" ref="AV378">_xlfn.XLOOKUP($C378&amp;$D378&amp;$F378,[1]TEAMS!$C$1:$C$844&amp;[1]TEAMS!$D$1:$D$844&amp;[1]TEAMS!$F$1:$F$844,[1]TEAMS!AY$1:AY$844,0,0)</f>
        <v>1.3</v>
      </c>
      <c r="AW378" s="7"/>
      <c r="AX378" s="7"/>
      <c r="BB378" s="1" t="s">
        <v>356</v>
      </c>
      <c r="BC378" s="1">
        <v>2000</v>
      </c>
      <c r="BD378" s="1" t="s">
        <v>92</v>
      </c>
      <c r="BE378" s="7" t="s">
        <v>357</v>
      </c>
      <c r="BH378">
        <v>7000000</v>
      </c>
    </row>
    <row r="379" spans="1:60" x14ac:dyDescent="0.2">
      <c r="A379" s="1" t="str">
        <f t="shared" si="35"/>
        <v>2000-LAL-Robert Horry</v>
      </c>
      <c r="B379" s="1" t="s">
        <v>356</v>
      </c>
      <c r="C379" s="1">
        <v>2000</v>
      </c>
      <c r="D379" s="1" t="s">
        <v>92</v>
      </c>
      <c r="E379" s="1" t="str">
        <f t="shared" si="37"/>
        <v>2000-LAL</v>
      </c>
      <c r="F379" s="7" t="s">
        <v>274</v>
      </c>
      <c r="G379" s="7" cm="1">
        <f t="array" ref="G379">_xlfn.XLOOKUP($C379&amp;$D379&amp;$F379,[1]TEAMS!$C$1:$C$844&amp;[1]TEAMS!$D$1:$D$844&amp;[1]TEAMS!$F$1:$F$844,[1]TEAMS!G$1:G$844,"",0)</f>
        <v>5</v>
      </c>
      <c r="H379" s="7" t="str" cm="1">
        <f t="array" ref="H379">_xlfn.XLOOKUP($C379&amp;$D379&amp;$F379,[1]TEAMS!$C$1:$C$844&amp;[1]TEAMS!$D$1:$D$844&amp;[1]TEAMS!$F$1:$F$844,[1]TEAMS!H$1:H$844,"",0)</f>
        <v>PF</v>
      </c>
      <c r="I379" s="8" cm="1">
        <f t="array" ref="I379">_xlfn.XLOOKUP($C379&amp;$D379&amp;$F379,[1]TEAMS!$C$1:$C$844&amp;[1]TEAMS!$D$1:$D$844&amp;[1]TEAMS!$F$1:$F$844,[1]TEAMS!BG$1:BG$844,"",0)</f>
        <v>4.01</v>
      </c>
      <c r="J379" s="9">
        <f t="shared" si="38"/>
        <v>4</v>
      </c>
      <c r="K379" s="7" cm="1">
        <f t="array" ref="K379">_xlfn.XLOOKUP($C379&amp;$D379&amp;$F379,[1]TEAMS!$C$1:$C$844&amp;[1]TEAMS!$D$1:$D$844&amp;[1]TEAMS!$F$1:$F$844,[1]TEAMS!J$1:J$844,"",0)</f>
        <v>82</v>
      </c>
      <c r="L379" s="7" cm="1">
        <f t="array" ref="L379">_xlfn.XLOOKUP($C379&amp;$D379&amp;$F379,[1]TEAMS!$C$1:$C$844&amp;[1]TEAMS!$D$1:$D$844&amp;[1]TEAMS!$F$1:$F$844,[1]TEAMS!L$1:L$844,"",0)</f>
        <v>240</v>
      </c>
      <c r="M379" s="10" cm="1">
        <f t="array" ref="M379">_xlfn.XLOOKUP($C379&amp;$D379&amp;$F379,[1]TEAMS!$C$1:$C$844&amp;[1]TEAMS!$D$1:$D$844&amp;[1]TEAMS!$F$1:$F$844,[1]TEAMS!N$1:N$844,"",0)</f>
        <v>25.090295297178951</v>
      </c>
      <c r="N379" s="7" cm="1">
        <f t="array" ref="N379">_xlfn.XLOOKUP($C379&amp;$D379&amp;$F379,[1]TEAMS!$C$1:$C$844&amp;[1]TEAMS!$D$1:$D$844&amp;[1]TEAMS!$F$1:$F$844,[1]TEAMS!O$1:O$844,"",0)</f>
        <v>85</v>
      </c>
      <c r="O379" s="11" cm="1">
        <f t="array" ref="O379">_xlfn.XLOOKUP($C379&amp;$D379&amp;$F379,[1]TEAMS!$C$1:$C$844&amp;[1]TEAMS!$D$1:$D$844&amp;[1]TEAMS!$F$1:$F$844,[1]TEAMS!P$1:P$844,"",0)</f>
        <v>1.0365853658536586</v>
      </c>
      <c r="P379" s="10" cm="1">
        <f t="array" ref="P379">_xlfn.XLOOKUP($C379&amp;$D379&amp;$F379,[1]TEAMS!$C$1:$C$844&amp;[1]TEAMS!$D$1:$D$844&amp;[1]TEAMS!$F$1:$F$844,[1]TEAMS!R$1:R$844,"",0)</f>
        <v>29.816666666666666</v>
      </c>
      <c r="Q379" s="7" t="str" cm="1">
        <f t="array" ref="Q379">_xlfn.XLOOKUP($C379&amp;$D379&amp;$F379,[1]TEAMS!$C$1:$C$844&amp;[1]TEAMS!$D$1:$D$844&amp;[1]TEAMS!$F$1:$F$844,[1]TEAMS!S$1:S$844,"",0)</f>
        <v>us</v>
      </c>
      <c r="R379" s="7" t="str" cm="1">
        <f t="array" ref="R379">_xlfn.XLOOKUP($C379&amp;$D379&amp;$F379,[1]TEAMS!$C$1:$C$844&amp;[1]TEAMS!$D$1:$D$844&amp;[1]TEAMS!$F$1:$F$844,[1]TEAMS!T$1:T$844,"",0)</f>
        <v>United States</v>
      </c>
      <c r="S379" s="7" t="str" cm="1">
        <f t="array" ref="S379">_xlfn.XLOOKUP($C379&amp;$D379&amp;$F379,[1]TEAMS!$C$1:$C$844&amp;[1]TEAMS!$D$1:$D$844&amp;[1]TEAMS!$F$1:$F$844,[1]TEAMS!U$1:U$844,"",0)</f>
        <v>North America</v>
      </c>
      <c r="T379" s="7" t="str" cm="1">
        <f t="array" ref="T379">_xlfn.XLOOKUP($C379&amp;$D379&amp;$F379,[1]TEAMS!$C$1:$C$844&amp;[1]TEAMS!$D$1:$D$844&amp;[1]TEAMS!$F$1:$F$844,[1]TEAMS!V$1:V$844,"",0)</f>
        <v>Americas</v>
      </c>
      <c r="U379" s="7" cm="1">
        <f t="array" ref="U379">_xlfn.XLOOKUP($C379&amp;$D379&amp;$F379,[1]TEAMS!$C$1:$C$844&amp;[1]TEAMS!$D$1:$D$844&amp;[1]TEAMS!$F$1:$F$844,[1]TEAMS!W$1:W$844,"",0)</f>
        <v>7</v>
      </c>
      <c r="V379" s="7" t="str" cm="1">
        <f t="array" ref="V379">_xlfn.XLOOKUP($C379&amp;$D379&amp;$F379,[1]TEAMS!$C$1:$C$844&amp;[1]TEAMS!$D$1:$D$844&amp;[1]TEAMS!$F$1:$F$844,[1]TEAMS!Z$1:Z$844,"",0)</f>
        <v>Alabama</v>
      </c>
      <c r="W379" s="7" t="str" cm="1">
        <f t="array" ref="W379">_xlfn.XLOOKUP($C379&amp;$D379&amp;$F379,[1]TEAMS!$C$1:$C$844&amp;[1]TEAMS!$D$1:$D$844&amp;[1]TEAMS!$F$1:$F$844,[1]TEAMS!X$1:X$844,"",0)</f>
        <v>SEC</v>
      </c>
      <c r="X379" s="7" cm="1">
        <f t="array" ref="X379">_xlfn.XLOOKUP($C379&amp;$D379&amp;$F379,[1]TEAMS!$C$1:$C$844&amp;[1]TEAMS!$D$1:$D$844&amp;[1]TEAMS!$F$1:$F$844,[1]TEAMS!AF$1:AF$844,"",0)</f>
        <v>4800000</v>
      </c>
      <c r="Y379" s="8" cm="1">
        <f t="array" ref="Y379">_xlfn.XLOOKUP($C379&amp;$D379&amp;$F379,[1]TEAMS!$C$1:$C$844&amp;[1]TEAMS!$D$1:$D$844&amp;[1]TEAMS!$F$1:$F$844,[1]TEAMS!AG$1:AG$844,"",0)</f>
        <v>8.8694200192011852E-2</v>
      </c>
      <c r="Z379" s="7" cm="1">
        <f t="array" ref="Z379">_xlfn.XLOOKUP($C379&amp;$D379&amp;$F379,[1]TEAMS!$C$1:$C$844&amp;[1]TEAMS!$D$1:$D$844&amp;[1]TEAMS!$F$1:$F$844,[1]TEAMS!AJ$1:AJ$844,"",0)</f>
        <v>1685</v>
      </c>
      <c r="AA379" s="7" cm="1">
        <f t="array" ref="AA379">_xlfn.XLOOKUP($C379&amp;$D379&amp;$F379,[1]TEAMS!$C$1:$C$844&amp;[1]TEAMS!$D$1:$D$844&amp;[1]TEAMS!$F$1:$F$844,[1]TEAMS!AR$1:AR$844,"",0)</f>
        <v>12</v>
      </c>
      <c r="AB379" s="8">
        <f t="shared" si="36"/>
        <v>1.0209543044685685</v>
      </c>
      <c r="AC379" s="7" cm="1">
        <f t="array" ref="AC379">_xlfn.XLOOKUP($C379&amp;$D379&amp;$F379,[1]TEAMS!$C$1:$C$844&amp;[1]TEAMS!$D$1:$D$844&amp;[1]TEAMS!$F$1:$F$844,[1]TEAMS!AL$1:AL$844,0,0)</f>
        <v>2.1</v>
      </c>
      <c r="AD379" s="7" cm="1">
        <f t="array" ref="AD379">_xlfn.XLOOKUP($C379&amp;$D379&amp;$F379,[1]TEAMS!$C$1:$C$844&amp;[1]TEAMS!$D$1:$D$844&amp;[1]TEAMS!$F$1:$F$844,[1]TEAMS!AM$1:AM$844,0,0)</f>
        <v>3.6</v>
      </c>
      <c r="AE379" s="7" cm="1">
        <f t="array" ref="AE379">_xlfn.XLOOKUP($C379&amp;$D379&amp;$F379,[1]TEAMS!$C$1:$C$844&amp;[1]TEAMS!$D$1:$D$844&amp;[1]TEAMS!$F$1:$F$844,[1]TEAMS!AN$1:AN$844,0,0)</f>
        <v>5.7</v>
      </c>
      <c r="AF379" s="7"/>
      <c r="AG379" s="8">
        <f t="shared" si="39"/>
        <v>0.84210526315789469</v>
      </c>
      <c r="AH379" s="8" cm="1">
        <f t="array" ref="AH379">IF(OR($AE379="",$Z379=""),0,SUMPRODUCT(--($C$2:$C$528=$C379),--($D$2:$D$528=$D379),$Z$2:$Z$528,$AE$2:$AE$528)/SUMIFS($Z$2:$Z$528,$C$2:$C$528,$C379,$D$2:$D$528,$D379))</f>
        <v>7.5417217874274165</v>
      </c>
      <c r="AI379" s="7" cm="1">
        <f t="array" ref="AI379">_xlfn.XLOOKUP($C379&amp;$D379&amp;$F379,[1]TEAMS!$C$1:$C$844&amp;[1]TEAMS!$D$1:$D$844&amp;[1]TEAMS!$F$1:$F$844,[1]TEAMS!AO$1:AO$844,"",0)</f>
        <v>3.3</v>
      </c>
      <c r="AJ379" s="8">
        <f t="shared" si="40"/>
        <v>1.4545454545454546</v>
      </c>
      <c r="AK379" s="8" cm="1">
        <f t="array" ref="AK379">IF(OR($AI379="",$Z379=""),0,SUMPRODUCT(--($C$2:$C$528=$C379),--($D$2:$D$528=$D379),$Z$2:$Z$528,$AI$2:$AI$528)/SUMIFS($Z$2:$Z$528,$C$2:$C$528,$C379,$D$2:$D$528,$D379))</f>
        <v>2.1994193385508716</v>
      </c>
      <c r="AL379" s="7" t="str" cm="1">
        <f t="array" ref="AL379">_xlfn.XLOOKUP($C379&amp;$D379&amp;$F379,[1]TEAMS!$C$1:$C$844&amp;[1]TEAMS!$D$1:$D$844&amp;[1]TEAMS!$F$1:$F$844,[1]TEAMS!AP$1:AP$844,"",0)</f>
        <v/>
      </c>
      <c r="AM379" s="8" t="str">
        <f t="shared" si="41"/>
        <v/>
      </c>
      <c r="AN379" s="8" cm="1">
        <f t="array" ref="AN379">IF(OR($AL379="",$Z379=""),0,SUMPRODUCT(--($C$2:$C$528=$C379),--($D$2:$D$528=$D379),$Z$2:$Z$528,$AL$2:$AL$528)/SUMIFS($Z$2:$Z$528,$C$2:$C$528,$C379,$D$2:$D$528,$D379))</f>
        <v>0</v>
      </c>
      <c r="AO379" s="7" cm="1">
        <f t="array" ref="AO379">_xlfn.XLOOKUP($C379&amp;$D379&amp;$F379,[1]TEAMS!$C$1:$C$844&amp;[1]TEAMS!$D$1:$D$844&amp;[1]TEAMS!$F$1:$F$844,[1]TEAMS!AQ$1:AQ$844,0,0)</f>
        <v>12.7</v>
      </c>
      <c r="AP379" s="7" cm="1">
        <f t="array" ref="AP379">_xlfn.XLOOKUP($C379&amp;$D379&amp;$F379,[1]TEAMS!$C$1:$C$844&amp;[1]TEAMS!$D$1:$D$844&amp;[1]TEAMS!$F$1:$F$844,[1]TEAMS!AS$1:AS$844,0,0)</f>
        <v>52.800000000000004</v>
      </c>
      <c r="AQ379" s="10" cm="1">
        <f t="array" ref="AQ379">_xlfn.XLOOKUP($C379&amp;$D379&amp;$F379,[1]TEAMS!$C$1:$C$844&amp;[1]TEAMS!$D$1:$D$844&amp;[1]TEAMS!$F$1:$F$844,[1]TEAMS!AT$1:AT$844,0,0)</f>
        <v>10</v>
      </c>
      <c r="AR379" s="10" cm="1">
        <f t="array" ref="AR379">_xlfn.XLOOKUP($C379&amp;$D379&amp;$F379,[1]TEAMS!$C$1:$C$844&amp;[1]TEAMS!$D$1:$D$844&amp;[1]TEAMS!$F$1:$F$844,[1]TEAMS!AU$1:AU$844,0,0)</f>
        <v>2.6</v>
      </c>
      <c r="AS379" s="10" cm="1">
        <f t="array" ref="AS379">_xlfn.XLOOKUP($C379&amp;$D379&amp;$F379,[1]TEAMS!$C$1:$C$844&amp;[1]TEAMS!$D$1:$D$844&amp;[1]TEAMS!$F$1:$F$844,[1]TEAMS!AV$1:AV$844,0,0)</f>
        <v>3.3</v>
      </c>
      <c r="AT379" s="10" cm="1">
        <f t="array" ref="AT379">_xlfn.XLOOKUP($C379&amp;$D379&amp;$F379,[1]TEAMS!$C$1:$C$844&amp;[1]TEAMS!$D$1:$D$844&amp;[1]TEAMS!$F$1:$F$844,[1]TEAMS!AW$1:AW$844,0,0)</f>
        <v>15</v>
      </c>
      <c r="AU379" s="10" cm="1">
        <f t="array" ref="AU379">_xlfn.XLOOKUP($C379&amp;$D379&amp;$F379,[1]TEAMS!$C$1:$C$844&amp;[1]TEAMS!$D$1:$D$844&amp;[1]TEAMS!$F$1:$F$844,[1]TEAMS!AX$1:AX$844,0,0)</f>
        <v>0.66666666666666663</v>
      </c>
      <c r="AV379" s="10" cm="1">
        <f t="array" ref="AV379">_xlfn.XLOOKUP($C379&amp;$D379&amp;$F379,[1]TEAMS!$C$1:$C$844&amp;[1]TEAMS!$D$1:$D$844&amp;[1]TEAMS!$F$1:$F$844,[1]TEAMS!AY$1:AY$844,0,0)</f>
        <v>5.9</v>
      </c>
      <c r="AW379" s="7"/>
      <c r="AX379" s="7"/>
      <c r="BB379" s="1" t="s">
        <v>356</v>
      </c>
      <c r="BC379" s="1">
        <v>2000</v>
      </c>
      <c r="BD379" s="1" t="s">
        <v>92</v>
      </c>
      <c r="BE379" s="7" t="s">
        <v>274</v>
      </c>
      <c r="BH379">
        <v>4800000</v>
      </c>
    </row>
    <row r="380" spans="1:60" x14ac:dyDescent="0.2">
      <c r="A380" s="1" t="str">
        <f t="shared" si="35"/>
        <v>2000-LAL-Rick Fox</v>
      </c>
      <c r="B380" s="1" t="s">
        <v>356</v>
      </c>
      <c r="C380" s="1">
        <v>2000</v>
      </c>
      <c r="D380" s="1" t="s">
        <v>92</v>
      </c>
      <c r="E380" s="1" t="str">
        <f t="shared" si="37"/>
        <v>2000-LAL</v>
      </c>
      <c r="F380" s="7" t="s">
        <v>340</v>
      </c>
      <c r="G380" s="7" cm="1">
        <f t="array" ref="G380">_xlfn.XLOOKUP($C380&amp;$D380&amp;$F380,[1]TEAMS!$C$1:$C$844&amp;[1]TEAMS!$D$1:$D$844&amp;[1]TEAMS!$F$1:$F$844,[1]TEAMS!G$1:G$844,"",0)</f>
        <v>17</v>
      </c>
      <c r="H380" s="7" t="str" cm="1">
        <f t="array" ref="H380">_xlfn.XLOOKUP($C380&amp;$D380&amp;$F380,[1]TEAMS!$C$1:$C$844&amp;[1]TEAMS!$D$1:$D$844&amp;[1]TEAMS!$F$1:$F$844,[1]TEAMS!H$1:H$844,"",0)</f>
        <v>SF</v>
      </c>
      <c r="I380" s="8" cm="1">
        <f t="array" ref="I380">_xlfn.XLOOKUP($C380&amp;$D380&amp;$F380,[1]TEAMS!$C$1:$C$844&amp;[1]TEAMS!$D$1:$D$844&amp;[1]TEAMS!$F$1:$F$844,[1]TEAMS!BG$1:BG$844,"",0)</f>
        <v>3.15</v>
      </c>
      <c r="J380" s="9">
        <f t="shared" si="38"/>
        <v>3</v>
      </c>
      <c r="K380" s="7" cm="1">
        <f t="array" ref="K380">_xlfn.XLOOKUP($C380&amp;$D380&amp;$F380,[1]TEAMS!$C$1:$C$844&amp;[1]TEAMS!$D$1:$D$844&amp;[1]TEAMS!$F$1:$F$844,[1]TEAMS!J$1:J$844,"",0)</f>
        <v>79</v>
      </c>
      <c r="L380" s="7" cm="1">
        <f t="array" ref="L380">_xlfn.XLOOKUP($C380&amp;$D380&amp;$F380,[1]TEAMS!$C$1:$C$844&amp;[1]TEAMS!$D$1:$D$844&amp;[1]TEAMS!$F$1:$F$844,[1]TEAMS!L$1:L$844,"",0)</f>
        <v>230</v>
      </c>
      <c r="M380" s="10" cm="1">
        <f t="array" ref="M380">_xlfn.XLOOKUP($C380&amp;$D380&amp;$F380,[1]TEAMS!$C$1:$C$844&amp;[1]TEAMS!$D$1:$D$844&amp;[1]TEAMS!$F$1:$F$844,[1]TEAMS!N$1:N$844,"",0)</f>
        <v>25.905733244534257</v>
      </c>
      <c r="N380" s="7" cm="1">
        <f t="array" ref="N380">_xlfn.XLOOKUP($C380&amp;$D380&amp;$F380,[1]TEAMS!$C$1:$C$844&amp;[1]TEAMS!$D$1:$D$844&amp;[1]TEAMS!$F$1:$F$844,[1]TEAMS!O$1:O$844,"",0)</f>
        <v>82</v>
      </c>
      <c r="O380" s="11" cm="1">
        <f t="array" ref="O380">_xlfn.XLOOKUP($C380&amp;$D380&amp;$F380,[1]TEAMS!$C$1:$C$844&amp;[1]TEAMS!$D$1:$D$844&amp;[1]TEAMS!$F$1:$F$844,[1]TEAMS!P$1:P$844,"",0)</f>
        <v>1.0379746835443038</v>
      </c>
      <c r="P380" s="10" cm="1">
        <f t="array" ref="P380">_xlfn.XLOOKUP($C380&amp;$D380&amp;$F380,[1]TEAMS!$C$1:$C$844&amp;[1]TEAMS!$D$1:$D$844&amp;[1]TEAMS!$F$1:$F$844,[1]TEAMS!R$1:R$844,"",0)</f>
        <v>30.902777777777779</v>
      </c>
      <c r="Q380" s="7" t="str" cm="1">
        <f t="array" ref="Q380">_xlfn.XLOOKUP($C380&amp;$D380&amp;$F380,[1]TEAMS!$C$1:$C$844&amp;[1]TEAMS!$D$1:$D$844&amp;[1]TEAMS!$F$1:$F$844,[1]TEAMS!S$1:S$844,"",0)</f>
        <v>ca</v>
      </c>
      <c r="R380" s="7" t="str" cm="1">
        <f t="array" ref="R380">_xlfn.XLOOKUP($C380&amp;$D380&amp;$F380,[1]TEAMS!$C$1:$C$844&amp;[1]TEAMS!$D$1:$D$844&amp;[1]TEAMS!$F$1:$F$844,[1]TEAMS!T$1:T$844,"",0)</f>
        <v>Canada</v>
      </c>
      <c r="S380" s="7" t="str" cm="1">
        <f t="array" ref="S380">_xlfn.XLOOKUP($C380&amp;$D380&amp;$F380,[1]TEAMS!$C$1:$C$844&amp;[1]TEAMS!$D$1:$D$844&amp;[1]TEAMS!$F$1:$F$844,[1]TEAMS!U$1:U$844,"",0)</f>
        <v>North America</v>
      </c>
      <c r="T380" s="7" t="str" cm="1">
        <f t="array" ref="T380">_xlfn.XLOOKUP($C380&amp;$D380&amp;$F380,[1]TEAMS!$C$1:$C$844&amp;[1]TEAMS!$D$1:$D$844&amp;[1]TEAMS!$F$1:$F$844,[1]TEAMS!V$1:V$844,"",0)</f>
        <v>Americas</v>
      </c>
      <c r="U380" s="7" cm="1">
        <f t="array" ref="U380">_xlfn.XLOOKUP($C380&amp;$D380&amp;$F380,[1]TEAMS!$C$1:$C$844&amp;[1]TEAMS!$D$1:$D$844&amp;[1]TEAMS!$F$1:$F$844,[1]TEAMS!W$1:W$844,"",0)</f>
        <v>8</v>
      </c>
      <c r="V380" s="7" t="str" cm="1">
        <f t="array" ref="V380">_xlfn.XLOOKUP($C380&amp;$D380&amp;$F380,[1]TEAMS!$C$1:$C$844&amp;[1]TEAMS!$D$1:$D$844&amp;[1]TEAMS!$F$1:$F$844,[1]TEAMS!Z$1:Z$844,"",0)</f>
        <v>UNC</v>
      </c>
      <c r="W380" s="7" t="str" cm="1">
        <f t="array" ref="W380">_xlfn.XLOOKUP($C380&amp;$D380&amp;$F380,[1]TEAMS!$C$1:$C$844&amp;[1]TEAMS!$D$1:$D$844&amp;[1]TEAMS!$F$1:$F$844,[1]TEAMS!X$1:X$844,"",0)</f>
        <v>ACC</v>
      </c>
      <c r="X380" s="7" cm="1">
        <f t="array" ref="X380">_xlfn.XLOOKUP($C380&amp;$D380&amp;$F380,[1]TEAMS!$C$1:$C$844&amp;[1]TEAMS!$D$1:$D$844&amp;[1]TEAMS!$F$1:$F$844,[1]TEAMS!AF$1:AF$844,"",0)</f>
        <v>3033000</v>
      </c>
      <c r="Y380" s="8" cm="1">
        <f t="array" ref="Y380">_xlfn.XLOOKUP($C380&amp;$D380&amp;$F380,[1]TEAMS!$C$1:$C$844&amp;[1]TEAMS!$D$1:$D$844&amp;[1]TEAMS!$F$1:$F$844,[1]TEAMS!AG$1:AG$844,"",0)</f>
        <v>5.6043647746327495E-2</v>
      </c>
      <c r="Z380" s="7" cm="1">
        <f t="array" ref="Z380">_xlfn.XLOOKUP($C380&amp;$D380&amp;$F380,[1]TEAMS!$C$1:$C$844&amp;[1]TEAMS!$D$1:$D$844&amp;[1]TEAMS!$F$1:$F$844,[1]TEAMS!AJ$1:AJ$844,"",0)</f>
        <v>1473</v>
      </c>
      <c r="AA380" s="7" cm="1">
        <f t="array" ref="AA380">_xlfn.XLOOKUP($C380&amp;$D380&amp;$F380,[1]TEAMS!$C$1:$C$844&amp;[1]TEAMS!$D$1:$D$844&amp;[1]TEAMS!$F$1:$F$844,[1]TEAMS!AR$1:AR$844,"",0)</f>
        <v>14.3</v>
      </c>
      <c r="AB380" s="8">
        <f t="shared" si="36"/>
        <v>1.0635647563746529</v>
      </c>
      <c r="AC380" s="7" cm="1">
        <f t="array" ref="AC380">_xlfn.XLOOKUP($C380&amp;$D380&amp;$F380,[1]TEAMS!$C$1:$C$844&amp;[1]TEAMS!$D$1:$D$844&amp;[1]TEAMS!$F$1:$F$844,[1]TEAMS!AL$1:AL$844,0,0)</f>
        <v>0.9</v>
      </c>
      <c r="AD380" s="7" cm="1">
        <f t="array" ref="AD380">_xlfn.XLOOKUP($C380&amp;$D380&amp;$F380,[1]TEAMS!$C$1:$C$844&amp;[1]TEAMS!$D$1:$D$844&amp;[1]TEAMS!$F$1:$F$844,[1]TEAMS!AM$1:AM$844,0,0)</f>
        <v>2.2999999999999998</v>
      </c>
      <c r="AE380" s="7" cm="1">
        <f t="array" ref="AE380">_xlfn.XLOOKUP($C380&amp;$D380&amp;$F380,[1]TEAMS!$C$1:$C$844&amp;[1]TEAMS!$D$1:$D$844&amp;[1]TEAMS!$F$1:$F$844,[1]TEAMS!AN$1:AN$844,0,0)</f>
        <v>3.2</v>
      </c>
      <c r="AF380" s="7"/>
      <c r="AG380" s="8">
        <f t="shared" si="39"/>
        <v>0.94781249999999995</v>
      </c>
      <c r="AH380" s="8" cm="1">
        <f t="array" ref="AH380">IF(OR($AE380="",$Z380=""),0,SUMPRODUCT(--($C$2:$C$528=$C380),--($D$2:$D$528=$D380),$Z$2:$Z$528,$AE$2:$AE$528)/SUMIFS($Z$2:$Z$528,$C$2:$C$528,$C380,$D$2:$D$528,$D380))</f>
        <v>7.5417217874274165</v>
      </c>
      <c r="AI380" s="7" cm="1">
        <f t="array" ref="AI380">_xlfn.XLOOKUP($C380&amp;$D380&amp;$F380,[1]TEAMS!$C$1:$C$844&amp;[1]TEAMS!$D$1:$D$844&amp;[1]TEAMS!$F$1:$F$844,[1]TEAMS!AO$1:AO$844,"",0)</f>
        <v>0.7</v>
      </c>
      <c r="AJ380" s="8">
        <f t="shared" si="40"/>
        <v>4.3328571428571427</v>
      </c>
      <c r="AK380" s="8" cm="1">
        <f t="array" ref="AK380">IF(OR($AI380="",$Z380=""),0,SUMPRODUCT(--($C$2:$C$528=$C380),--($D$2:$D$528=$D380),$Z$2:$Z$528,$AI$2:$AI$528)/SUMIFS($Z$2:$Z$528,$C$2:$C$528,$C380,$D$2:$D$528,$D380))</f>
        <v>2.1994193385508716</v>
      </c>
      <c r="AL380" s="7" t="str" cm="1">
        <f t="array" ref="AL380">_xlfn.XLOOKUP($C380&amp;$D380&amp;$F380,[1]TEAMS!$C$1:$C$844&amp;[1]TEAMS!$D$1:$D$844&amp;[1]TEAMS!$F$1:$F$844,[1]TEAMS!AP$1:AP$844,"",0)</f>
        <v/>
      </c>
      <c r="AM380" s="8" t="str">
        <f t="shared" si="41"/>
        <v/>
      </c>
      <c r="AN380" s="8" cm="1">
        <f t="array" ref="AN380">IF(OR($AL380="",$Z380=""),0,SUMPRODUCT(--($C$2:$C$528=$C380),--($D$2:$D$528=$D380),$Z$2:$Z$528,$AL$2:$AL$528)/SUMIFS($Z$2:$Z$528,$C$2:$C$528,$C380,$D$2:$D$528,$D380))</f>
        <v>0</v>
      </c>
      <c r="AO380" s="7" cm="1">
        <f t="array" ref="AO380">_xlfn.XLOOKUP($C380&amp;$D380&amp;$F380,[1]TEAMS!$C$1:$C$844&amp;[1]TEAMS!$D$1:$D$844&amp;[1]TEAMS!$F$1:$F$844,[1]TEAMS!AQ$1:AQ$844,0,0)</f>
        <v>18.5</v>
      </c>
      <c r="AP380" s="7" cm="1">
        <f t="array" ref="AP380">_xlfn.XLOOKUP($C380&amp;$D380&amp;$F380,[1]TEAMS!$C$1:$C$844&amp;[1]TEAMS!$D$1:$D$844&amp;[1]TEAMS!$F$1:$F$844,[1]TEAMS!AS$1:AS$844,0,0)</f>
        <v>50.2</v>
      </c>
      <c r="AQ380" s="10" cm="1">
        <f t="array" ref="AQ380">_xlfn.XLOOKUP($C380&amp;$D380&amp;$F380,[1]TEAMS!$C$1:$C$844&amp;[1]TEAMS!$D$1:$D$844&amp;[1]TEAMS!$F$1:$F$844,[1]TEAMS!AT$1:AT$844,0,0)</f>
        <v>14.4</v>
      </c>
      <c r="AR380" s="10" cm="1">
        <f t="array" ref="AR380">_xlfn.XLOOKUP($C380&amp;$D380&amp;$F380,[1]TEAMS!$C$1:$C$844&amp;[1]TEAMS!$D$1:$D$844&amp;[1]TEAMS!$F$1:$F$844,[1]TEAMS!AU$1:AU$844,0,0)</f>
        <v>1.8</v>
      </c>
      <c r="AS380" s="10" cm="1">
        <f t="array" ref="AS380">_xlfn.XLOOKUP($C380&amp;$D380&amp;$F380,[1]TEAMS!$C$1:$C$844&amp;[1]TEAMS!$D$1:$D$844&amp;[1]TEAMS!$F$1:$F$844,[1]TEAMS!AV$1:AV$844,0,0)</f>
        <v>1.2</v>
      </c>
      <c r="AT380" s="10" cm="1">
        <f t="array" ref="AT380">_xlfn.XLOOKUP($C380&amp;$D380&amp;$F380,[1]TEAMS!$C$1:$C$844&amp;[1]TEAMS!$D$1:$D$844&amp;[1]TEAMS!$F$1:$F$844,[1]TEAMS!AW$1:AW$844,0,0)</f>
        <v>14</v>
      </c>
      <c r="AU380" s="10" cm="1">
        <f t="array" ref="AU380">_xlfn.XLOOKUP($C380&amp;$D380&amp;$F380,[1]TEAMS!$C$1:$C$844&amp;[1]TEAMS!$D$1:$D$844&amp;[1]TEAMS!$F$1:$F$844,[1]TEAMS!AX$1:AX$844,0,0)</f>
        <v>1.0285714285714287</v>
      </c>
      <c r="AV380" s="10" cm="1">
        <f t="array" ref="AV380">_xlfn.XLOOKUP($C380&amp;$D380&amp;$F380,[1]TEAMS!$C$1:$C$844&amp;[1]TEAMS!$D$1:$D$844&amp;[1]TEAMS!$F$1:$F$844,[1]TEAMS!AY$1:AY$844,0,0)</f>
        <v>3</v>
      </c>
      <c r="AW380" s="7"/>
      <c r="AX380" s="7"/>
      <c r="BB380" s="1" t="s">
        <v>356</v>
      </c>
      <c r="BC380" s="1">
        <v>2000</v>
      </c>
      <c r="BD380" s="1" t="s">
        <v>92</v>
      </c>
      <c r="BE380" s="7" t="s">
        <v>340</v>
      </c>
      <c r="BH380">
        <v>3033000</v>
      </c>
    </row>
    <row r="381" spans="1:60" x14ac:dyDescent="0.2">
      <c r="A381" s="1" t="str">
        <f t="shared" si="35"/>
        <v>2000-LAL-Derek Fisher</v>
      </c>
      <c r="B381" s="1" t="s">
        <v>356</v>
      </c>
      <c r="C381" s="1">
        <v>2000</v>
      </c>
      <c r="D381" s="1" t="s">
        <v>92</v>
      </c>
      <c r="E381" s="1" t="str">
        <f t="shared" si="37"/>
        <v>2000-LAL</v>
      </c>
      <c r="F381" s="7" t="s">
        <v>245</v>
      </c>
      <c r="G381" s="7" cm="1">
        <f t="array" ref="G381">_xlfn.XLOOKUP($C381&amp;$D381&amp;$F381,[1]TEAMS!$C$1:$C$844&amp;[1]TEAMS!$D$1:$D$844&amp;[1]TEAMS!$F$1:$F$844,[1]TEAMS!G$1:G$844,"",0)</f>
        <v>2</v>
      </c>
      <c r="H381" s="7" t="str" cm="1">
        <f t="array" ref="H381">_xlfn.XLOOKUP($C381&amp;$D381&amp;$F381,[1]TEAMS!$C$1:$C$844&amp;[1]TEAMS!$D$1:$D$844&amp;[1]TEAMS!$F$1:$F$844,[1]TEAMS!H$1:H$844,"",0)</f>
        <v>PG</v>
      </c>
      <c r="I381" s="8" cm="1">
        <f t="array" ref="I381">_xlfn.XLOOKUP($C381&amp;$D381&amp;$F381,[1]TEAMS!$C$1:$C$844&amp;[1]TEAMS!$D$1:$D$844&amp;[1]TEAMS!$F$1:$F$844,[1]TEAMS!BG$1:BG$844,"",0)</f>
        <v>1</v>
      </c>
      <c r="J381" s="9">
        <f t="shared" si="38"/>
        <v>1</v>
      </c>
      <c r="K381" s="7" cm="1">
        <f t="array" ref="K381">_xlfn.XLOOKUP($C381&amp;$D381&amp;$F381,[1]TEAMS!$C$1:$C$844&amp;[1]TEAMS!$D$1:$D$844&amp;[1]TEAMS!$F$1:$F$844,[1]TEAMS!J$1:J$844,"",0)</f>
        <v>73</v>
      </c>
      <c r="L381" s="7" cm="1">
        <f t="array" ref="L381">_xlfn.XLOOKUP($C381&amp;$D381&amp;$F381,[1]TEAMS!$C$1:$C$844&amp;[1]TEAMS!$D$1:$D$844&amp;[1]TEAMS!$F$1:$F$844,[1]TEAMS!L$1:L$844,"",0)</f>
        <v>200</v>
      </c>
      <c r="M381" s="10" cm="1">
        <f t="array" ref="M381">_xlfn.XLOOKUP($C381&amp;$D381&amp;$F381,[1]TEAMS!$C$1:$C$844&amp;[1]TEAMS!$D$1:$D$844&amp;[1]TEAMS!$F$1:$F$844,[1]TEAMS!N$1:N$844,"",0)</f>
        <v>26.381926812133489</v>
      </c>
      <c r="N381" s="7" cm="1">
        <f t="array" ref="N381">_xlfn.XLOOKUP($C381&amp;$D381&amp;$F381,[1]TEAMS!$C$1:$C$844&amp;[1]TEAMS!$D$1:$D$844&amp;[1]TEAMS!$F$1:$F$844,[1]TEAMS!O$1:O$844,"",0)</f>
        <v>81</v>
      </c>
      <c r="O381" s="11" cm="1">
        <f t="array" ref="O381">_xlfn.XLOOKUP($C381&amp;$D381&amp;$F381,[1]TEAMS!$C$1:$C$844&amp;[1]TEAMS!$D$1:$D$844&amp;[1]TEAMS!$F$1:$F$844,[1]TEAMS!P$1:P$844,"",0)</f>
        <v>1.1095890410958904</v>
      </c>
      <c r="P381" s="10" cm="1">
        <f t="array" ref="P381">_xlfn.XLOOKUP($C381&amp;$D381&amp;$F381,[1]TEAMS!$C$1:$C$844&amp;[1]TEAMS!$D$1:$D$844&amp;[1]TEAMS!$F$1:$F$844,[1]TEAMS!R$1:R$844,"",0)</f>
        <v>25.861111111111111</v>
      </c>
      <c r="Q381" s="7" t="str" cm="1">
        <f t="array" ref="Q381">_xlfn.XLOOKUP($C381&amp;$D381&amp;$F381,[1]TEAMS!$C$1:$C$844&amp;[1]TEAMS!$D$1:$D$844&amp;[1]TEAMS!$F$1:$F$844,[1]TEAMS!S$1:S$844,"",0)</f>
        <v>us</v>
      </c>
      <c r="R381" s="7" t="str" cm="1">
        <f t="array" ref="R381">_xlfn.XLOOKUP($C381&amp;$D381&amp;$F381,[1]TEAMS!$C$1:$C$844&amp;[1]TEAMS!$D$1:$D$844&amp;[1]TEAMS!$F$1:$F$844,[1]TEAMS!T$1:T$844,"",0)</f>
        <v>United States</v>
      </c>
      <c r="S381" s="7" t="str" cm="1">
        <f t="array" ref="S381">_xlfn.XLOOKUP($C381&amp;$D381&amp;$F381,[1]TEAMS!$C$1:$C$844&amp;[1]TEAMS!$D$1:$D$844&amp;[1]TEAMS!$F$1:$F$844,[1]TEAMS!U$1:U$844,"",0)</f>
        <v>North America</v>
      </c>
      <c r="T381" s="7" t="str" cm="1">
        <f t="array" ref="T381">_xlfn.XLOOKUP($C381&amp;$D381&amp;$F381,[1]TEAMS!$C$1:$C$844&amp;[1]TEAMS!$D$1:$D$844&amp;[1]TEAMS!$F$1:$F$844,[1]TEAMS!V$1:V$844,"",0)</f>
        <v>Americas</v>
      </c>
      <c r="U381" s="7" cm="1">
        <f t="array" ref="U381">_xlfn.XLOOKUP($C381&amp;$D381&amp;$F381,[1]TEAMS!$C$1:$C$844&amp;[1]TEAMS!$D$1:$D$844&amp;[1]TEAMS!$F$1:$F$844,[1]TEAMS!W$1:W$844,"",0)</f>
        <v>3</v>
      </c>
      <c r="V381" s="7" t="str" cm="1">
        <f t="array" ref="V381">_xlfn.XLOOKUP($C381&amp;$D381&amp;$F381,[1]TEAMS!$C$1:$C$844&amp;[1]TEAMS!$D$1:$D$844&amp;[1]TEAMS!$F$1:$F$844,[1]TEAMS!Z$1:Z$844,"",0)</f>
        <v>Little Rock</v>
      </c>
      <c r="W381" s="7" t="str" cm="1">
        <f t="array" ref="W381">_xlfn.XLOOKUP($C381&amp;$D381&amp;$F381,[1]TEAMS!$C$1:$C$844&amp;[1]TEAMS!$D$1:$D$844&amp;[1]TEAMS!$F$1:$F$844,[1]TEAMS!X$1:X$844,"",0)</f>
        <v>OTHER</v>
      </c>
      <c r="X381" s="7" cm="1">
        <f t="array" ref="X381">_xlfn.XLOOKUP($C381&amp;$D381&amp;$F381,[1]TEAMS!$C$1:$C$844&amp;[1]TEAMS!$D$1:$D$844&amp;[1]TEAMS!$F$1:$F$844,[1]TEAMS!AF$1:AF$844,"",0)</f>
        <v>3000000</v>
      </c>
      <c r="Y381" s="8" cm="1">
        <f t="array" ref="Y381">_xlfn.XLOOKUP($C381&amp;$D381&amp;$F381,[1]TEAMS!$C$1:$C$844&amp;[1]TEAMS!$D$1:$D$844&amp;[1]TEAMS!$F$1:$F$844,[1]TEAMS!AG$1:AG$844,"",0)</f>
        <v>5.5433875120007407E-2</v>
      </c>
      <c r="Z381" s="7" cm="1">
        <f t="array" ref="Z381">_xlfn.XLOOKUP($C381&amp;$D381&amp;$F381,[1]TEAMS!$C$1:$C$844&amp;[1]TEAMS!$D$1:$D$844&amp;[1]TEAMS!$F$1:$F$844,[1]TEAMS!AJ$1:AJ$844,"",0)</f>
        <v>1803</v>
      </c>
      <c r="AA381" s="7" cm="1">
        <f t="array" ref="AA381">_xlfn.XLOOKUP($C381&amp;$D381&amp;$F381,[1]TEAMS!$C$1:$C$844&amp;[1]TEAMS!$D$1:$D$844&amp;[1]TEAMS!$F$1:$F$844,[1]TEAMS!AR$1:AR$844,"",0)</f>
        <v>16.2</v>
      </c>
      <c r="AB381" s="8">
        <f t="shared" si="36"/>
        <v>1.4748093915677858</v>
      </c>
      <c r="AC381" s="7" cm="1">
        <f t="array" ref="AC381">_xlfn.XLOOKUP($C381&amp;$D381&amp;$F381,[1]TEAMS!$C$1:$C$844&amp;[1]TEAMS!$D$1:$D$844&amp;[1]TEAMS!$F$1:$F$844,[1]TEAMS!AL$1:AL$844,0,0)</f>
        <v>0.5</v>
      </c>
      <c r="AD381" s="7" cm="1">
        <f t="array" ref="AD381">_xlfn.XLOOKUP($C381&amp;$D381&amp;$F381,[1]TEAMS!$C$1:$C$844&amp;[1]TEAMS!$D$1:$D$844&amp;[1]TEAMS!$F$1:$F$844,[1]TEAMS!AM$1:AM$844,0,0)</f>
        <v>2.6</v>
      </c>
      <c r="AE381" s="7" cm="1">
        <f t="array" ref="AE381">_xlfn.XLOOKUP($C381&amp;$D381&amp;$F381,[1]TEAMS!$C$1:$C$844&amp;[1]TEAMS!$D$1:$D$844&amp;[1]TEAMS!$F$1:$F$844,[1]TEAMS!AN$1:AN$844,0,0)</f>
        <v>3.1</v>
      </c>
      <c r="AF381" s="7"/>
      <c r="AG381" s="8">
        <f t="shared" si="39"/>
        <v>0.96774193548387089</v>
      </c>
      <c r="AH381" s="8" cm="1">
        <f t="array" ref="AH381">IF(OR($AE381="",$Z381=""),0,SUMPRODUCT(--($C$2:$C$528=$C381),--($D$2:$D$528=$D381),$Z$2:$Z$528,$AE$2:$AE$528)/SUMIFS($Z$2:$Z$528,$C$2:$C$528,$C381,$D$2:$D$528,$D381))</f>
        <v>7.5417217874274165</v>
      </c>
      <c r="AI381" s="7" cm="1">
        <f t="array" ref="AI381">_xlfn.XLOOKUP($C381&amp;$D381&amp;$F381,[1]TEAMS!$C$1:$C$844&amp;[1]TEAMS!$D$1:$D$844&amp;[1]TEAMS!$F$1:$F$844,[1]TEAMS!AO$1:AO$844,"",0)</f>
        <v>-0.2</v>
      </c>
      <c r="AJ381" s="8">
        <f t="shared" si="40"/>
        <v>-15</v>
      </c>
      <c r="AK381" s="8" cm="1">
        <f t="array" ref="AK381">IF(OR($AI381="",$Z381=""),0,SUMPRODUCT(--($C$2:$C$528=$C381),--($D$2:$D$528=$D381),$Z$2:$Z$528,$AI$2:$AI$528)/SUMIFS($Z$2:$Z$528,$C$2:$C$528,$C381,$D$2:$D$528,$D381))</f>
        <v>2.1994193385508716</v>
      </c>
      <c r="AL381" s="7" t="str" cm="1">
        <f t="array" ref="AL381">_xlfn.XLOOKUP($C381&amp;$D381&amp;$F381,[1]TEAMS!$C$1:$C$844&amp;[1]TEAMS!$D$1:$D$844&amp;[1]TEAMS!$F$1:$F$844,[1]TEAMS!AP$1:AP$844,"",0)</f>
        <v/>
      </c>
      <c r="AM381" s="8" t="str">
        <f t="shared" si="41"/>
        <v/>
      </c>
      <c r="AN381" s="8" cm="1">
        <f t="array" ref="AN381">IF(OR($AL381="",$Z381=""),0,SUMPRODUCT(--($C$2:$C$528=$C381),--($D$2:$D$528=$D381),$Z$2:$Z$528,$AL$2:$AL$528)/SUMIFS($Z$2:$Z$528,$C$2:$C$528,$C381,$D$2:$D$528,$D381))</f>
        <v>0</v>
      </c>
      <c r="AO381" s="7" cm="1">
        <f t="array" ref="AO381">_xlfn.XLOOKUP($C381&amp;$D381&amp;$F381,[1]TEAMS!$C$1:$C$844&amp;[1]TEAMS!$D$1:$D$844&amp;[1]TEAMS!$F$1:$F$844,[1]TEAMS!AQ$1:AQ$844,0,0)</f>
        <v>15.1</v>
      </c>
      <c r="AP381" s="7" cm="1">
        <f t="array" ref="AP381">_xlfn.XLOOKUP($C381&amp;$D381&amp;$F381,[1]TEAMS!$C$1:$C$844&amp;[1]TEAMS!$D$1:$D$844&amp;[1]TEAMS!$F$1:$F$844,[1]TEAMS!AS$1:AS$844,0,0)</f>
        <v>44.9</v>
      </c>
      <c r="AQ381" s="10" cm="1">
        <f t="array" ref="AQ381">_xlfn.XLOOKUP($C381&amp;$D381&amp;$F381,[1]TEAMS!$C$1:$C$844&amp;[1]TEAMS!$D$1:$D$844&amp;[1]TEAMS!$F$1:$F$844,[1]TEAMS!AT$1:AT$844,0,0)</f>
        <v>17.100000000000001</v>
      </c>
      <c r="AR381" s="10" cm="1">
        <f t="array" ref="AR381">_xlfn.XLOOKUP($C381&amp;$D381&amp;$F381,[1]TEAMS!$C$1:$C$844&amp;[1]TEAMS!$D$1:$D$844&amp;[1]TEAMS!$F$1:$F$844,[1]TEAMS!AU$1:AU$844,0,0)</f>
        <v>2.2999999999999998</v>
      </c>
      <c r="AS381" s="10" cm="1">
        <f t="array" ref="AS381">_xlfn.XLOOKUP($C381&amp;$D381&amp;$F381,[1]TEAMS!$C$1:$C$844&amp;[1]TEAMS!$D$1:$D$844&amp;[1]TEAMS!$F$1:$F$844,[1]TEAMS!AV$1:AV$844,0,0)</f>
        <v>0.1</v>
      </c>
      <c r="AT381" s="10" cm="1">
        <f t="array" ref="AT381">_xlfn.XLOOKUP($C381&amp;$D381&amp;$F381,[1]TEAMS!$C$1:$C$844&amp;[1]TEAMS!$D$1:$D$844&amp;[1]TEAMS!$F$1:$F$844,[1]TEAMS!AW$1:AW$844,0,0)</f>
        <v>12.1</v>
      </c>
      <c r="AU381" s="10" cm="1">
        <f t="array" ref="AU381">_xlfn.XLOOKUP($C381&amp;$D381&amp;$F381,[1]TEAMS!$C$1:$C$844&amp;[1]TEAMS!$D$1:$D$844&amp;[1]TEAMS!$F$1:$F$844,[1]TEAMS!AX$1:AX$844,0,0)</f>
        <v>1.4132231404958679</v>
      </c>
      <c r="AV381" s="10" cm="1">
        <f t="array" ref="AV381">_xlfn.XLOOKUP($C381&amp;$D381&amp;$F381,[1]TEAMS!$C$1:$C$844&amp;[1]TEAMS!$D$1:$D$844&amp;[1]TEAMS!$F$1:$F$844,[1]TEAMS!AY$1:AY$844,0,0)</f>
        <v>2.4</v>
      </c>
      <c r="AW381" s="7"/>
      <c r="AX381" s="7"/>
      <c r="BB381" s="1" t="s">
        <v>356</v>
      </c>
      <c r="BC381" s="1">
        <v>2000</v>
      </c>
      <c r="BD381" s="1" t="s">
        <v>92</v>
      </c>
      <c r="BE381" s="7" t="s">
        <v>245</v>
      </c>
      <c r="BH381">
        <v>3000000</v>
      </c>
    </row>
    <row r="382" spans="1:60" x14ac:dyDescent="0.2">
      <c r="A382" s="1" t="str">
        <f t="shared" si="35"/>
        <v>2000-LAL-Travis Knight</v>
      </c>
      <c r="B382" s="1" t="s">
        <v>356</v>
      </c>
      <c r="C382" s="1">
        <v>2000</v>
      </c>
      <c r="D382" s="1" t="s">
        <v>92</v>
      </c>
      <c r="E382" s="1" t="str">
        <f t="shared" si="37"/>
        <v>2000-LAL</v>
      </c>
      <c r="F382" s="7" t="s">
        <v>358</v>
      </c>
      <c r="G382" s="7" cm="1">
        <f t="array" ref="G382">_xlfn.XLOOKUP($C382&amp;$D382&amp;$F382,[1]TEAMS!$C$1:$C$844&amp;[1]TEAMS!$D$1:$D$844&amp;[1]TEAMS!$F$1:$F$844,[1]TEAMS!G$1:G$844,"",0)</f>
        <v>40</v>
      </c>
      <c r="H382" s="7" t="str" cm="1">
        <f t="array" ref="H382">_xlfn.XLOOKUP($C382&amp;$D382&amp;$F382,[1]TEAMS!$C$1:$C$844&amp;[1]TEAMS!$D$1:$D$844&amp;[1]TEAMS!$F$1:$F$844,[1]TEAMS!H$1:H$844,"",0)</f>
        <v>C</v>
      </c>
      <c r="I382" s="8" cm="1">
        <f t="array" ref="I382">_xlfn.XLOOKUP($C382&amp;$D382&amp;$F382,[1]TEAMS!$C$1:$C$844&amp;[1]TEAMS!$D$1:$D$844&amp;[1]TEAMS!$F$1:$F$844,[1]TEAMS!BG$1:BG$844,"",0)</f>
        <v>4.95</v>
      </c>
      <c r="J382" s="9">
        <f t="shared" si="38"/>
        <v>5</v>
      </c>
      <c r="K382" s="7" cm="1">
        <f t="array" ref="K382">_xlfn.XLOOKUP($C382&amp;$D382&amp;$F382,[1]TEAMS!$C$1:$C$844&amp;[1]TEAMS!$D$1:$D$844&amp;[1]TEAMS!$F$1:$F$844,[1]TEAMS!J$1:J$844,"",0)</f>
        <v>85</v>
      </c>
      <c r="L382" s="7" cm="1">
        <f t="array" ref="L382">_xlfn.XLOOKUP($C382&amp;$D382&amp;$F382,[1]TEAMS!$C$1:$C$844&amp;[1]TEAMS!$D$1:$D$844&amp;[1]TEAMS!$F$1:$F$844,[1]TEAMS!L$1:L$844,"",0)</f>
        <v>235</v>
      </c>
      <c r="M382" s="10" cm="1">
        <f t="array" ref="M382">_xlfn.XLOOKUP($C382&amp;$D382&amp;$F382,[1]TEAMS!$C$1:$C$844&amp;[1]TEAMS!$D$1:$D$844&amp;[1]TEAMS!$F$1:$F$844,[1]TEAMS!N$1:N$844,"",0)</f>
        <v>22.864001851721074</v>
      </c>
      <c r="N382" s="7" cm="1">
        <f t="array" ref="N382">_xlfn.XLOOKUP($C382&amp;$D382&amp;$F382,[1]TEAMS!$C$1:$C$844&amp;[1]TEAMS!$D$1:$D$844&amp;[1]TEAMS!$F$1:$F$844,[1]TEAMS!O$1:O$844,"",0)</f>
        <v>88</v>
      </c>
      <c r="O382" s="11" cm="1">
        <f t="array" ref="O382">_xlfn.XLOOKUP($C382&amp;$D382&amp;$F382,[1]TEAMS!$C$1:$C$844&amp;[1]TEAMS!$D$1:$D$844&amp;[1]TEAMS!$F$1:$F$844,[1]TEAMS!P$1:P$844,"",0)</f>
        <v>1.0352941176470589</v>
      </c>
      <c r="P382" s="10" cm="1">
        <f t="array" ref="P382">_xlfn.XLOOKUP($C382&amp;$D382&amp;$F382,[1]TEAMS!$C$1:$C$844&amp;[1]TEAMS!$D$1:$D$844&amp;[1]TEAMS!$F$1:$F$844,[1]TEAMS!R$1:R$844,"",0)</f>
        <v>25.766666666666666</v>
      </c>
      <c r="Q382" s="7" t="str" cm="1">
        <f t="array" ref="Q382">_xlfn.XLOOKUP($C382&amp;$D382&amp;$F382,[1]TEAMS!$C$1:$C$844&amp;[1]TEAMS!$D$1:$D$844&amp;[1]TEAMS!$F$1:$F$844,[1]TEAMS!S$1:S$844,"",0)</f>
        <v>us</v>
      </c>
      <c r="R382" s="7" t="str" cm="1">
        <f t="array" ref="R382">_xlfn.XLOOKUP($C382&amp;$D382&amp;$F382,[1]TEAMS!$C$1:$C$844&amp;[1]TEAMS!$D$1:$D$844&amp;[1]TEAMS!$F$1:$F$844,[1]TEAMS!T$1:T$844,"",0)</f>
        <v>United States</v>
      </c>
      <c r="S382" s="7" t="str" cm="1">
        <f t="array" ref="S382">_xlfn.XLOOKUP($C382&amp;$D382&amp;$F382,[1]TEAMS!$C$1:$C$844&amp;[1]TEAMS!$D$1:$D$844&amp;[1]TEAMS!$F$1:$F$844,[1]TEAMS!U$1:U$844,"",0)</f>
        <v>North America</v>
      </c>
      <c r="T382" s="7" t="str" cm="1">
        <f t="array" ref="T382">_xlfn.XLOOKUP($C382&amp;$D382&amp;$F382,[1]TEAMS!$C$1:$C$844&amp;[1]TEAMS!$D$1:$D$844&amp;[1]TEAMS!$F$1:$F$844,[1]TEAMS!V$1:V$844,"",0)</f>
        <v>Americas</v>
      </c>
      <c r="U382" s="7" cm="1">
        <f t="array" ref="U382">_xlfn.XLOOKUP($C382&amp;$D382&amp;$F382,[1]TEAMS!$C$1:$C$844&amp;[1]TEAMS!$D$1:$D$844&amp;[1]TEAMS!$F$1:$F$844,[1]TEAMS!W$1:W$844,"",0)</f>
        <v>3</v>
      </c>
      <c r="V382" s="7" t="str" cm="1">
        <f t="array" ref="V382">_xlfn.XLOOKUP($C382&amp;$D382&amp;$F382,[1]TEAMS!$C$1:$C$844&amp;[1]TEAMS!$D$1:$D$844&amp;[1]TEAMS!$F$1:$F$844,[1]TEAMS!Z$1:Z$844,"",0)</f>
        <v>UConn</v>
      </c>
      <c r="W382" s="7" t="str" cm="1">
        <f t="array" ref="W382">_xlfn.XLOOKUP($C382&amp;$D382&amp;$F382,[1]TEAMS!$C$1:$C$844&amp;[1]TEAMS!$D$1:$D$844&amp;[1]TEAMS!$F$1:$F$844,[1]TEAMS!X$1:X$844,"",0)</f>
        <v>BIG EAST</v>
      </c>
      <c r="X382" s="7" cm="1">
        <f t="array" ref="X382">_xlfn.XLOOKUP($C382&amp;$D382&amp;$F382,[1]TEAMS!$C$1:$C$844&amp;[1]TEAMS!$D$1:$D$844&amp;[1]TEAMS!$F$1:$F$844,[1]TEAMS!AF$1:AF$844,"",0)</f>
        <v>2800000</v>
      </c>
      <c r="Y382" s="8" cm="1">
        <f t="array" ref="Y382">_xlfn.XLOOKUP($C382&amp;$D382&amp;$F382,[1]TEAMS!$C$1:$C$844&amp;[1]TEAMS!$D$1:$D$844&amp;[1]TEAMS!$F$1:$F$844,[1]TEAMS!AG$1:AG$844,"",0)</f>
        <v>5.1738283445340247E-2</v>
      </c>
      <c r="Z382" s="7" cm="1">
        <f t="array" ref="Z382">_xlfn.XLOOKUP($C382&amp;$D382&amp;$F382,[1]TEAMS!$C$1:$C$844&amp;[1]TEAMS!$D$1:$D$844&amp;[1]TEAMS!$F$1:$F$844,[1]TEAMS!AJ$1:AJ$844,"",0)</f>
        <v>410</v>
      </c>
      <c r="AA382" s="7" t="str" cm="1">
        <f t="array" ref="AA382">_xlfn.XLOOKUP($C382&amp;$D382&amp;$F382,[1]TEAMS!$C$1:$C$844&amp;[1]TEAMS!$D$1:$D$844&amp;[1]TEAMS!$F$1:$F$844,[1]TEAMS!AR$1:AR$844,"",0)</f>
        <v/>
      </c>
      <c r="AB382" s="8">
        <f t="shared" si="36"/>
        <v>0</v>
      </c>
      <c r="AC382" s="7" cm="1">
        <f t="array" ref="AC382">_xlfn.XLOOKUP($C382&amp;$D382&amp;$F382,[1]TEAMS!$C$1:$C$844&amp;[1]TEAMS!$D$1:$D$844&amp;[1]TEAMS!$F$1:$F$844,[1]TEAMS!AL$1:AL$844,0,0)</f>
        <v>-0.2</v>
      </c>
      <c r="AD382" s="7" cm="1">
        <f t="array" ref="AD382">_xlfn.XLOOKUP($C382&amp;$D382&amp;$F382,[1]TEAMS!$C$1:$C$844&amp;[1]TEAMS!$D$1:$D$844&amp;[1]TEAMS!$F$1:$F$844,[1]TEAMS!AM$1:AM$844,0,0)</f>
        <v>0.8</v>
      </c>
      <c r="AE382" s="7" cm="1">
        <f t="array" ref="AE382">_xlfn.XLOOKUP($C382&amp;$D382&amp;$F382,[1]TEAMS!$C$1:$C$844&amp;[1]TEAMS!$D$1:$D$844&amp;[1]TEAMS!$F$1:$F$844,[1]TEAMS!AN$1:AN$844,0,0)</f>
        <v>0.6</v>
      </c>
      <c r="AF382" s="7"/>
      <c r="AG382" s="8">
        <f t="shared" si="39"/>
        <v>4.666666666666667</v>
      </c>
      <c r="AH382" s="8" cm="1">
        <f t="array" ref="AH382">IF(OR($AE382="",$Z382=""),0,SUMPRODUCT(--($C$2:$C$528=$C382),--($D$2:$D$528=$D382),$Z$2:$Z$528,$AE$2:$AE$528)/SUMIFS($Z$2:$Z$528,$C$2:$C$528,$C382,$D$2:$D$528,$D382))</f>
        <v>7.5417217874274165</v>
      </c>
      <c r="AI382" s="7" cm="1">
        <f t="array" ref="AI382">_xlfn.XLOOKUP($C382&amp;$D382&amp;$F382,[1]TEAMS!$C$1:$C$844&amp;[1]TEAMS!$D$1:$D$844&amp;[1]TEAMS!$F$1:$F$844,[1]TEAMS!AO$1:AO$844,"",0)</f>
        <v>-3.7</v>
      </c>
      <c r="AJ382" s="8">
        <f t="shared" si="40"/>
        <v>-0.75675675675675669</v>
      </c>
      <c r="AK382" s="8" cm="1">
        <f t="array" ref="AK382">IF(OR($AI382="",$Z382=""),0,SUMPRODUCT(--($C$2:$C$528=$C382),--($D$2:$D$528=$D382),$Z$2:$Z$528,$AI$2:$AI$528)/SUMIFS($Z$2:$Z$528,$C$2:$C$528,$C382,$D$2:$D$528,$D382))</f>
        <v>2.1994193385508716</v>
      </c>
      <c r="AL382" s="7" t="str" cm="1">
        <f t="array" ref="AL382">_xlfn.XLOOKUP($C382&amp;$D382&amp;$F382,[1]TEAMS!$C$1:$C$844&amp;[1]TEAMS!$D$1:$D$844&amp;[1]TEAMS!$F$1:$F$844,[1]TEAMS!AP$1:AP$844,"",0)</f>
        <v/>
      </c>
      <c r="AM382" s="8" t="str">
        <f t="shared" si="41"/>
        <v/>
      </c>
      <c r="AN382" s="8" cm="1">
        <f t="array" ref="AN382">IF(OR($AL382="",$Z382=""),0,SUMPRODUCT(--($C$2:$C$528=$C382),--($D$2:$D$528=$D382),$Z$2:$Z$528,$AL$2:$AL$528)/SUMIFS($Z$2:$Z$528,$C$2:$C$528,$C382,$D$2:$D$528,$D382))</f>
        <v>0</v>
      </c>
      <c r="AO382" s="7" cm="1">
        <f t="array" ref="AO382">_xlfn.XLOOKUP($C382&amp;$D382&amp;$F382,[1]TEAMS!$C$1:$C$844&amp;[1]TEAMS!$D$1:$D$844&amp;[1]TEAMS!$F$1:$F$844,[1]TEAMS!AQ$1:AQ$844,0,0)</f>
        <v>16.7</v>
      </c>
      <c r="AP382" s="7" cm="1">
        <f t="array" ref="AP382">_xlfn.XLOOKUP($C382&amp;$D382&amp;$F382,[1]TEAMS!$C$1:$C$844&amp;[1]TEAMS!$D$1:$D$844&amp;[1]TEAMS!$F$1:$F$844,[1]TEAMS!AS$1:AS$844,0,0)</f>
        <v>41.8</v>
      </c>
      <c r="AQ382" s="10" cm="1">
        <f t="array" ref="AQ382">_xlfn.XLOOKUP($C382&amp;$D382&amp;$F382,[1]TEAMS!$C$1:$C$844&amp;[1]TEAMS!$D$1:$D$844&amp;[1]TEAMS!$F$1:$F$844,[1]TEAMS!AT$1:AT$844,0,0)</f>
        <v>8.3000000000000007</v>
      </c>
      <c r="AR382" s="10" cm="1">
        <f t="array" ref="AR382">_xlfn.XLOOKUP($C382&amp;$D382&amp;$F382,[1]TEAMS!$C$1:$C$844&amp;[1]TEAMS!$D$1:$D$844&amp;[1]TEAMS!$F$1:$F$844,[1]TEAMS!AU$1:AU$844,0,0)</f>
        <v>0.8</v>
      </c>
      <c r="AS382" s="10" cm="1">
        <f t="array" ref="AS382">_xlfn.XLOOKUP($C382&amp;$D382&amp;$F382,[1]TEAMS!$C$1:$C$844&amp;[1]TEAMS!$D$1:$D$844&amp;[1]TEAMS!$F$1:$F$844,[1]TEAMS!AV$1:AV$844,0,0)</f>
        <v>3.9</v>
      </c>
      <c r="AT382" s="10" cm="1">
        <f t="array" ref="AT382">_xlfn.XLOOKUP($C382&amp;$D382&amp;$F382,[1]TEAMS!$C$1:$C$844&amp;[1]TEAMS!$D$1:$D$844&amp;[1]TEAMS!$F$1:$F$844,[1]TEAMS!AW$1:AW$844,0,0)</f>
        <v>16.600000000000001</v>
      </c>
      <c r="AU382" s="10" cm="1">
        <f t="array" ref="AU382">_xlfn.XLOOKUP($C382&amp;$D382&amp;$F382,[1]TEAMS!$C$1:$C$844&amp;[1]TEAMS!$D$1:$D$844&amp;[1]TEAMS!$F$1:$F$844,[1]TEAMS!AX$1:AX$844,0,0)</f>
        <v>0.5</v>
      </c>
      <c r="AV382" s="10" cm="1">
        <f t="array" ref="AV382">_xlfn.XLOOKUP($C382&amp;$D382&amp;$F382,[1]TEAMS!$C$1:$C$844&amp;[1]TEAMS!$D$1:$D$844&amp;[1]TEAMS!$F$1:$F$844,[1]TEAMS!AY$1:AY$844,0,0)</f>
        <v>4.7</v>
      </c>
      <c r="AW382" s="7"/>
      <c r="AX382" s="7"/>
      <c r="BB382" s="1" t="s">
        <v>356</v>
      </c>
      <c r="BC382" s="1">
        <v>2000</v>
      </c>
      <c r="BD382" s="1" t="s">
        <v>92</v>
      </c>
      <c r="BE382" s="7" t="s">
        <v>358</v>
      </c>
      <c r="BH382">
        <v>2800000</v>
      </c>
    </row>
    <row r="383" spans="1:60" x14ac:dyDescent="0.2">
      <c r="A383" s="1" t="str">
        <f t="shared" si="35"/>
        <v>2000-LAL-Ron Harper</v>
      </c>
      <c r="B383" s="1" t="s">
        <v>356</v>
      </c>
      <c r="C383" s="1">
        <v>2000</v>
      </c>
      <c r="D383" s="1" t="s">
        <v>92</v>
      </c>
      <c r="E383" s="1" t="str">
        <f t="shared" si="37"/>
        <v>2000-LAL</v>
      </c>
      <c r="F383" s="7" t="s">
        <v>352</v>
      </c>
      <c r="G383" s="7" cm="1">
        <f t="array" ref="G383">_xlfn.XLOOKUP($C383&amp;$D383&amp;$F383,[1]TEAMS!$C$1:$C$844&amp;[1]TEAMS!$D$1:$D$844&amp;[1]TEAMS!$F$1:$F$844,[1]TEAMS!G$1:G$844,"",0)</f>
        <v>4</v>
      </c>
      <c r="H383" s="7" t="str" cm="1">
        <f t="array" ref="H383">_xlfn.XLOOKUP($C383&amp;$D383&amp;$F383,[1]TEAMS!$C$1:$C$844&amp;[1]TEAMS!$D$1:$D$844&amp;[1]TEAMS!$F$1:$F$844,[1]TEAMS!H$1:H$844,"",0)</f>
        <v>PG</v>
      </c>
      <c r="I383" s="8" cm="1">
        <f t="array" ref="I383">_xlfn.XLOOKUP($C383&amp;$D383&amp;$F383,[1]TEAMS!$C$1:$C$844&amp;[1]TEAMS!$D$1:$D$844&amp;[1]TEAMS!$F$1:$F$844,[1]TEAMS!BG$1:BG$844,"",0)</f>
        <v>1.31</v>
      </c>
      <c r="J383" s="9">
        <f t="shared" si="38"/>
        <v>1</v>
      </c>
      <c r="K383" s="7" cm="1">
        <f t="array" ref="K383">_xlfn.XLOOKUP($C383&amp;$D383&amp;$F383,[1]TEAMS!$C$1:$C$844&amp;[1]TEAMS!$D$1:$D$844&amp;[1]TEAMS!$F$1:$F$844,[1]TEAMS!J$1:J$844,"",0)</f>
        <v>78</v>
      </c>
      <c r="L383" s="7" cm="1">
        <f t="array" ref="L383">_xlfn.XLOOKUP($C383&amp;$D383&amp;$F383,[1]TEAMS!$C$1:$C$844&amp;[1]TEAMS!$D$1:$D$844&amp;[1]TEAMS!$F$1:$F$844,[1]TEAMS!L$1:L$844,"",0)</f>
        <v>185</v>
      </c>
      <c r="M383" s="10" cm="1">
        <f t="array" ref="M383">_xlfn.XLOOKUP($C383&amp;$D383&amp;$F383,[1]TEAMS!$C$1:$C$844&amp;[1]TEAMS!$D$1:$D$844&amp;[1]TEAMS!$F$1:$F$844,[1]TEAMS!N$1:N$844,"",0)</f>
        <v>21.374932837478621</v>
      </c>
      <c r="N383" s="7" cm="1">
        <f t="array" ref="N383">_xlfn.XLOOKUP($C383&amp;$D383&amp;$F383,[1]TEAMS!$C$1:$C$844&amp;[1]TEAMS!$D$1:$D$844&amp;[1]TEAMS!$F$1:$F$844,[1]TEAMS!O$1:O$844,"",0)</f>
        <v>81</v>
      </c>
      <c r="O383" s="11" cm="1">
        <f t="array" ref="O383">_xlfn.XLOOKUP($C383&amp;$D383&amp;$F383,[1]TEAMS!$C$1:$C$844&amp;[1]TEAMS!$D$1:$D$844&amp;[1]TEAMS!$F$1:$F$844,[1]TEAMS!P$1:P$844,"",0)</f>
        <v>1.0384615384615385</v>
      </c>
      <c r="P383" s="10" cm="1">
        <f t="array" ref="P383">_xlfn.XLOOKUP($C383&amp;$D383&amp;$F383,[1]TEAMS!$C$1:$C$844&amp;[1]TEAMS!$D$1:$D$844&amp;[1]TEAMS!$F$1:$F$844,[1]TEAMS!R$1:R$844,"",0)</f>
        <v>36.413888888888891</v>
      </c>
      <c r="Q383" s="7" t="str" cm="1">
        <f t="array" ref="Q383">_xlfn.XLOOKUP($C383&amp;$D383&amp;$F383,[1]TEAMS!$C$1:$C$844&amp;[1]TEAMS!$D$1:$D$844&amp;[1]TEAMS!$F$1:$F$844,[1]TEAMS!S$1:S$844,"",0)</f>
        <v>us</v>
      </c>
      <c r="R383" s="7" t="str" cm="1">
        <f t="array" ref="R383">_xlfn.XLOOKUP($C383&amp;$D383&amp;$F383,[1]TEAMS!$C$1:$C$844&amp;[1]TEAMS!$D$1:$D$844&amp;[1]TEAMS!$F$1:$F$844,[1]TEAMS!T$1:T$844,"",0)</f>
        <v>United States</v>
      </c>
      <c r="S383" s="7" t="str" cm="1">
        <f t="array" ref="S383">_xlfn.XLOOKUP($C383&amp;$D383&amp;$F383,[1]TEAMS!$C$1:$C$844&amp;[1]TEAMS!$D$1:$D$844&amp;[1]TEAMS!$F$1:$F$844,[1]TEAMS!U$1:U$844,"",0)</f>
        <v>North America</v>
      </c>
      <c r="T383" s="7" t="str" cm="1">
        <f t="array" ref="T383">_xlfn.XLOOKUP($C383&amp;$D383&amp;$F383,[1]TEAMS!$C$1:$C$844&amp;[1]TEAMS!$D$1:$D$844&amp;[1]TEAMS!$F$1:$F$844,[1]TEAMS!V$1:V$844,"",0)</f>
        <v>Americas</v>
      </c>
      <c r="U383" s="7" cm="1">
        <f t="array" ref="U383">_xlfn.XLOOKUP($C383&amp;$D383&amp;$F383,[1]TEAMS!$C$1:$C$844&amp;[1]TEAMS!$D$1:$D$844&amp;[1]TEAMS!$F$1:$F$844,[1]TEAMS!W$1:W$844,"",0)</f>
        <v>13</v>
      </c>
      <c r="V383" s="7" t="str" cm="1">
        <f t="array" ref="V383">_xlfn.XLOOKUP($C383&amp;$D383&amp;$F383,[1]TEAMS!$C$1:$C$844&amp;[1]TEAMS!$D$1:$D$844&amp;[1]TEAMS!$F$1:$F$844,[1]TEAMS!Z$1:Z$844,"",0)</f>
        <v>Miami University</v>
      </c>
      <c r="W383" s="7" t="str" cm="1">
        <f t="array" ref="W383">_xlfn.XLOOKUP($C383&amp;$D383&amp;$F383,[1]TEAMS!$C$1:$C$844&amp;[1]TEAMS!$D$1:$D$844&amp;[1]TEAMS!$F$1:$F$844,[1]TEAMS!X$1:X$844,"",0)</f>
        <v>MAC</v>
      </c>
      <c r="X383" s="7" cm="1">
        <f t="array" ref="X383">_xlfn.XLOOKUP($C383&amp;$D383&amp;$F383,[1]TEAMS!$C$1:$C$844&amp;[1]TEAMS!$D$1:$D$844&amp;[1]TEAMS!$F$1:$F$844,[1]TEAMS!AF$1:AF$844,"",0)</f>
        <v>2000000</v>
      </c>
      <c r="Y383" s="8" cm="1">
        <f t="array" ref="Y383">_xlfn.XLOOKUP($C383&amp;$D383&amp;$F383,[1]TEAMS!$C$1:$C$844&amp;[1]TEAMS!$D$1:$D$844&amp;[1]TEAMS!$F$1:$F$844,[1]TEAMS!AG$1:AG$844,"",0)</f>
        <v>3.6955916746671605E-2</v>
      </c>
      <c r="Z383" s="7" cm="1">
        <f t="array" ref="Z383">_xlfn.XLOOKUP($C383&amp;$D383&amp;$F383,[1]TEAMS!$C$1:$C$844&amp;[1]TEAMS!$D$1:$D$844&amp;[1]TEAMS!$F$1:$F$844,[1]TEAMS!AJ$1:AJ$844,"",0)</f>
        <v>2042</v>
      </c>
      <c r="AA383" s="7" cm="1">
        <f t="array" ref="AA383">_xlfn.XLOOKUP($C383&amp;$D383&amp;$F383,[1]TEAMS!$C$1:$C$844&amp;[1]TEAMS!$D$1:$D$844&amp;[1]TEAMS!$F$1:$F$844,[1]TEAMS!AR$1:AR$844,"",0)</f>
        <v>9.5</v>
      </c>
      <c r="AB383" s="8">
        <f t="shared" si="36"/>
        <v>0.97950012623074978</v>
      </c>
      <c r="AC383" s="7" cm="1">
        <f t="array" ref="AC383">_xlfn.XLOOKUP($C383&amp;$D383&amp;$F383,[1]TEAMS!$C$1:$C$844&amp;[1]TEAMS!$D$1:$D$844&amp;[1]TEAMS!$F$1:$F$844,[1]TEAMS!AL$1:AL$844,0,0)</f>
        <v>0.4</v>
      </c>
      <c r="AD383" s="7" cm="1">
        <f t="array" ref="AD383">_xlfn.XLOOKUP($C383&amp;$D383&amp;$F383,[1]TEAMS!$C$1:$C$844&amp;[1]TEAMS!$D$1:$D$844&amp;[1]TEAMS!$F$1:$F$844,[1]TEAMS!AM$1:AM$844,0,0)</f>
        <v>3.5</v>
      </c>
      <c r="AE383" s="7" cm="1">
        <f t="array" ref="AE383">_xlfn.XLOOKUP($C383&amp;$D383&amp;$F383,[1]TEAMS!$C$1:$C$844&amp;[1]TEAMS!$D$1:$D$844&amp;[1]TEAMS!$F$1:$F$844,[1]TEAMS!AN$1:AN$844,0,0)</f>
        <v>4</v>
      </c>
      <c r="AF383" s="7"/>
      <c r="AG383" s="8">
        <f t="shared" si="39"/>
        <v>0.5</v>
      </c>
      <c r="AH383" s="8" cm="1">
        <f t="array" ref="AH383">IF(OR($AE383="",$Z383=""),0,SUMPRODUCT(--($C$2:$C$528=$C383),--($D$2:$D$528=$D383),$Z$2:$Z$528,$AE$2:$AE$528)/SUMIFS($Z$2:$Z$528,$C$2:$C$528,$C383,$D$2:$D$528,$D383))</f>
        <v>7.5417217874274165</v>
      </c>
      <c r="AI383" s="7" cm="1">
        <f t="array" ref="AI383">_xlfn.XLOOKUP($C383&amp;$D383&amp;$F383,[1]TEAMS!$C$1:$C$844&amp;[1]TEAMS!$D$1:$D$844&amp;[1]TEAMS!$F$1:$F$844,[1]TEAMS!AO$1:AO$844,"",0)</f>
        <v>0.4</v>
      </c>
      <c r="AJ383" s="8">
        <f t="shared" si="40"/>
        <v>5</v>
      </c>
      <c r="AK383" s="8" cm="1">
        <f t="array" ref="AK383">IF(OR($AI383="",$Z383=""),0,SUMPRODUCT(--($C$2:$C$528=$C383),--($D$2:$D$528=$D383),$Z$2:$Z$528,$AI$2:$AI$528)/SUMIFS($Z$2:$Z$528,$C$2:$C$528,$C383,$D$2:$D$528,$D383))</f>
        <v>2.1994193385508716</v>
      </c>
      <c r="AL383" s="7" t="str" cm="1">
        <f t="array" ref="AL383">_xlfn.XLOOKUP($C383&amp;$D383&amp;$F383,[1]TEAMS!$C$1:$C$844&amp;[1]TEAMS!$D$1:$D$844&amp;[1]TEAMS!$F$1:$F$844,[1]TEAMS!AP$1:AP$844,"",0)</f>
        <v/>
      </c>
      <c r="AM383" s="8" t="str">
        <f t="shared" si="41"/>
        <v/>
      </c>
      <c r="AN383" s="8" cm="1">
        <f t="array" ref="AN383">IF(OR($AL383="",$Z383=""),0,SUMPRODUCT(--($C$2:$C$528=$C383),--($D$2:$D$528=$D383),$Z$2:$Z$528,$AL$2:$AL$528)/SUMIFS($Z$2:$Z$528,$C$2:$C$528,$C383,$D$2:$D$528,$D383))</f>
        <v>0</v>
      </c>
      <c r="AO383" s="7" cm="1">
        <f t="array" ref="AO383">_xlfn.XLOOKUP($C383&amp;$D383&amp;$F383,[1]TEAMS!$C$1:$C$844&amp;[1]TEAMS!$D$1:$D$844&amp;[1]TEAMS!$F$1:$F$844,[1]TEAMS!AQ$1:AQ$844,0,0)</f>
        <v>15.6</v>
      </c>
      <c r="AP383" s="7" cm="1">
        <f t="array" ref="AP383">_xlfn.XLOOKUP($C383&amp;$D383&amp;$F383,[1]TEAMS!$C$1:$C$844&amp;[1]TEAMS!$D$1:$D$844&amp;[1]TEAMS!$F$1:$F$844,[1]TEAMS!AS$1:AS$844,0,0)</f>
        <v>46.800000000000004</v>
      </c>
      <c r="AQ383" s="10" cm="1">
        <f t="array" ref="AQ383">_xlfn.XLOOKUP($C383&amp;$D383&amp;$F383,[1]TEAMS!$C$1:$C$844&amp;[1]TEAMS!$D$1:$D$844&amp;[1]TEAMS!$F$1:$F$844,[1]TEAMS!AT$1:AT$844,0,0)</f>
        <v>19.2</v>
      </c>
      <c r="AR383" s="10" cm="1">
        <f t="array" ref="AR383">_xlfn.XLOOKUP($C383&amp;$D383&amp;$F383,[1]TEAMS!$C$1:$C$844&amp;[1]TEAMS!$D$1:$D$844&amp;[1]TEAMS!$F$1:$F$844,[1]TEAMS!AU$1:AU$844,0,0)</f>
        <v>2.1</v>
      </c>
      <c r="AS383" s="10" cm="1">
        <f t="array" ref="AS383">_xlfn.XLOOKUP($C383&amp;$D383&amp;$F383,[1]TEAMS!$C$1:$C$844&amp;[1]TEAMS!$D$1:$D$844&amp;[1]TEAMS!$F$1:$F$844,[1]TEAMS!AV$1:AV$844,0,0)</f>
        <v>1.3</v>
      </c>
      <c r="AT383" s="10" cm="1">
        <f t="array" ref="AT383">_xlfn.XLOOKUP($C383&amp;$D383&amp;$F383,[1]TEAMS!$C$1:$C$844&amp;[1]TEAMS!$D$1:$D$844&amp;[1]TEAMS!$F$1:$F$844,[1]TEAMS!AW$1:AW$844,0,0)</f>
        <v>18.100000000000001</v>
      </c>
      <c r="AU383" s="10" cm="1">
        <f t="array" ref="AU383">_xlfn.XLOOKUP($C383&amp;$D383&amp;$F383,[1]TEAMS!$C$1:$C$844&amp;[1]TEAMS!$D$1:$D$844&amp;[1]TEAMS!$F$1:$F$844,[1]TEAMS!AX$1:AX$844,0,0)</f>
        <v>1.0607734806629834</v>
      </c>
      <c r="AV383" s="10" cm="1">
        <f t="array" ref="AV383">_xlfn.XLOOKUP($C383&amp;$D383&amp;$F383,[1]TEAMS!$C$1:$C$844&amp;[1]TEAMS!$D$1:$D$844&amp;[1]TEAMS!$F$1:$F$844,[1]TEAMS!AY$1:AY$844,0,0)</f>
        <v>3.4000000000000004</v>
      </c>
      <c r="AW383" s="7"/>
      <c r="AX383" s="7"/>
      <c r="BB383" s="1" t="s">
        <v>356</v>
      </c>
      <c r="BC383" s="1">
        <v>2000</v>
      </c>
      <c r="BD383" s="1" t="s">
        <v>92</v>
      </c>
      <c r="BE383" s="7" t="s">
        <v>352</v>
      </c>
      <c r="BH383">
        <v>2000000</v>
      </c>
    </row>
    <row r="384" spans="1:60" x14ac:dyDescent="0.2">
      <c r="A384" s="1" t="str">
        <f t="shared" si="35"/>
        <v>2000-LAL-A.C. Green</v>
      </c>
      <c r="B384" s="1" t="s">
        <v>356</v>
      </c>
      <c r="C384" s="1">
        <v>2000</v>
      </c>
      <c r="D384" s="1" t="s">
        <v>92</v>
      </c>
      <c r="E384" s="1" t="str">
        <f t="shared" si="37"/>
        <v>2000-LAL</v>
      </c>
      <c r="F384" s="7" t="s">
        <v>359</v>
      </c>
      <c r="G384" s="7" cm="1">
        <f t="array" ref="G384">_xlfn.XLOOKUP($C384&amp;$D384&amp;$F384,[1]TEAMS!$C$1:$C$844&amp;[1]TEAMS!$D$1:$D$844&amp;[1]TEAMS!$F$1:$F$844,[1]TEAMS!G$1:G$844,"",0)</f>
        <v>45</v>
      </c>
      <c r="H384" s="7" t="str" cm="1">
        <f t="array" ref="H384">_xlfn.XLOOKUP($C384&amp;$D384&amp;$F384,[1]TEAMS!$C$1:$C$844&amp;[1]TEAMS!$D$1:$D$844&amp;[1]TEAMS!$F$1:$F$844,[1]TEAMS!H$1:H$844,"",0)</f>
        <v>PF</v>
      </c>
      <c r="I384" s="8" cm="1">
        <f t="array" ref="I384">_xlfn.XLOOKUP($C384&amp;$D384&amp;$F384,[1]TEAMS!$C$1:$C$844&amp;[1]TEAMS!$D$1:$D$844&amp;[1]TEAMS!$F$1:$F$844,[1]TEAMS!BG$1:BG$844,"",0)</f>
        <v>4.0599999999999996</v>
      </c>
      <c r="J384" s="9">
        <f t="shared" si="38"/>
        <v>4</v>
      </c>
      <c r="K384" s="7" cm="1">
        <f t="array" ref="K384">_xlfn.XLOOKUP($C384&amp;$D384&amp;$F384,[1]TEAMS!$C$1:$C$844&amp;[1]TEAMS!$D$1:$D$844&amp;[1]TEAMS!$F$1:$F$844,[1]TEAMS!J$1:J$844,"",0)</f>
        <v>81</v>
      </c>
      <c r="L384" s="7" cm="1">
        <f t="array" ref="L384">_xlfn.XLOOKUP($C384&amp;$D384&amp;$F384,[1]TEAMS!$C$1:$C$844&amp;[1]TEAMS!$D$1:$D$844&amp;[1]TEAMS!$F$1:$F$844,[1]TEAMS!L$1:L$844,"",0)</f>
        <v>220</v>
      </c>
      <c r="M384" s="10" cm="1">
        <f t="array" ref="M384">_xlfn.XLOOKUP($C384&amp;$D384&amp;$F384,[1]TEAMS!$C$1:$C$844&amp;[1]TEAMS!$D$1:$D$844&amp;[1]TEAMS!$F$1:$F$844,[1]TEAMS!N$1:N$844,"",0)</f>
        <v>23.570830175285071</v>
      </c>
      <c r="N384" s="7" cm="1">
        <f t="array" ref="N384">_xlfn.XLOOKUP($C384&amp;$D384&amp;$F384,[1]TEAMS!$C$1:$C$844&amp;[1]TEAMS!$D$1:$D$844&amp;[1]TEAMS!$F$1:$F$844,[1]TEAMS!O$1:O$844,"",0)</f>
        <v>84</v>
      </c>
      <c r="O384" s="11" cm="1">
        <f t="array" ref="O384">_xlfn.XLOOKUP($C384&amp;$D384&amp;$F384,[1]TEAMS!$C$1:$C$844&amp;[1]TEAMS!$D$1:$D$844&amp;[1]TEAMS!$F$1:$F$844,[1]TEAMS!P$1:P$844,"",0)</f>
        <v>1.037037037037037</v>
      </c>
      <c r="P384" s="10" cm="1">
        <f t="array" ref="P384">_xlfn.XLOOKUP($C384&amp;$D384&amp;$F384,[1]TEAMS!$C$1:$C$844&amp;[1]TEAMS!$D$1:$D$844&amp;[1]TEAMS!$F$1:$F$844,[1]TEAMS!R$1:R$844,"",0)</f>
        <v>36.708333333333336</v>
      </c>
      <c r="Q384" s="7" t="str" cm="1">
        <f t="array" ref="Q384">_xlfn.XLOOKUP($C384&amp;$D384&amp;$F384,[1]TEAMS!$C$1:$C$844&amp;[1]TEAMS!$D$1:$D$844&amp;[1]TEAMS!$F$1:$F$844,[1]TEAMS!S$1:S$844,"",0)</f>
        <v>us</v>
      </c>
      <c r="R384" s="7" t="str" cm="1">
        <f t="array" ref="R384">_xlfn.XLOOKUP($C384&amp;$D384&amp;$F384,[1]TEAMS!$C$1:$C$844&amp;[1]TEAMS!$D$1:$D$844&amp;[1]TEAMS!$F$1:$F$844,[1]TEAMS!T$1:T$844,"",0)</f>
        <v>United States</v>
      </c>
      <c r="S384" s="7" t="str" cm="1">
        <f t="array" ref="S384">_xlfn.XLOOKUP($C384&amp;$D384&amp;$F384,[1]TEAMS!$C$1:$C$844&amp;[1]TEAMS!$D$1:$D$844&amp;[1]TEAMS!$F$1:$F$844,[1]TEAMS!U$1:U$844,"",0)</f>
        <v>North America</v>
      </c>
      <c r="T384" s="7" t="str" cm="1">
        <f t="array" ref="T384">_xlfn.XLOOKUP($C384&amp;$D384&amp;$F384,[1]TEAMS!$C$1:$C$844&amp;[1]TEAMS!$D$1:$D$844&amp;[1]TEAMS!$F$1:$F$844,[1]TEAMS!V$1:V$844,"",0)</f>
        <v>Americas</v>
      </c>
      <c r="U384" s="7" cm="1">
        <f t="array" ref="U384">_xlfn.XLOOKUP($C384&amp;$D384&amp;$F384,[1]TEAMS!$C$1:$C$844&amp;[1]TEAMS!$D$1:$D$844&amp;[1]TEAMS!$F$1:$F$844,[1]TEAMS!W$1:W$844,"",0)</f>
        <v>14</v>
      </c>
      <c r="V384" s="7" t="str" cm="1">
        <f t="array" ref="V384">_xlfn.XLOOKUP($C384&amp;$D384&amp;$F384,[1]TEAMS!$C$1:$C$844&amp;[1]TEAMS!$D$1:$D$844&amp;[1]TEAMS!$F$1:$F$844,[1]TEAMS!Z$1:Z$844,"",0)</f>
        <v>Oregon State</v>
      </c>
      <c r="W384" s="7" t="str" cm="1">
        <f t="array" ref="W384">_xlfn.XLOOKUP($C384&amp;$D384&amp;$F384,[1]TEAMS!$C$1:$C$844&amp;[1]TEAMS!$D$1:$D$844&amp;[1]TEAMS!$F$1:$F$844,[1]TEAMS!X$1:X$844,"",0)</f>
        <v>PAC12</v>
      </c>
      <c r="X384" s="7" cm="1">
        <f t="array" ref="X384">_xlfn.XLOOKUP($C384&amp;$D384&amp;$F384,[1]TEAMS!$C$1:$C$844&amp;[1]TEAMS!$D$1:$D$844&amp;[1]TEAMS!$F$1:$F$844,[1]TEAMS!AF$1:AF$844,"",0)</f>
        <v>1700000</v>
      </c>
      <c r="Y384" s="8" cm="1">
        <f t="array" ref="Y384">_xlfn.XLOOKUP($C384&amp;$D384&amp;$F384,[1]TEAMS!$C$1:$C$844&amp;[1]TEAMS!$D$1:$D$844&amp;[1]TEAMS!$F$1:$F$844,[1]TEAMS!AG$1:AG$844,"",0)</f>
        <v>3.1412529234670868E-2</v>
      </c>
      <c r="Z384" s="7" cm="1">
        <f t="array" ref="Z384">_xlfn.XLOOKUP($C384&amp;$D384&amp;$F384,[1]TEAMS!$C$1:$C$844&amp;[1]TEAMS!$D$1:$D$844&amp;[1]TEAMS!$F$1:$F$844,[1]TEAMS!AJ$1:AJ$844,"",0)</f>
        <v>1929</v>
      </c>
      <c r="AA384" s="7" cm="1">
        <f t="array" ref="AA384">_xlfn.XLOOKUP($C384&amp;$D384&amp;$F384,[1]TEAMS!$C$1:$C$844&amp;[1]TEAMS!$D$1:$D$844&amp;[1]TEAMS!$F$1:$F$844,[1]TEAMS!AR$1:AR$844,"",0)</f>
        <v>9.6</v>
      </c>
      <c r="AB384" s="8">
        <f t="shared" si="36"/>
        <v>0.93503660691744495</v>
      </c>
      <c r="AC384" s="7" cm="1">
        <f t="array" ref="AC384">_xlfn.XLOOKUP($C384&amp;$D384&amp;$F384,[1]TEAMS!$C$1:$C$844&amp;[1]TEAMS!$D$1:$D$844&amp;[1]TEAMS!$F$1:$F$844,[1]TEAMS!AL$1:AL$844,0,0)</f>
        <v>1.7</v>
      </c>
      <c r="AD384" s="7" cm="1">
        <f t="array" ref="AD384">_xlfn.XLOOKUP($C384&amp;$D384&amp;$F384,[1]TEAMS!$C$1:$C$844&amp;[1]TEAMS!$D$1:$D$844&amp;[1]TEAMS!$F$1:$F$844,[1]TEAMS!AM$1:AM$844,0,0)</f>
        <v>3.3</v>
      </c>
      <c r="AE384" s="7" cm="1">
        <f t="array" ref="AE384">_xlfn.XLOOKUP($C384&amp;$D384&amp;$F384,[1]TEAMS!$C$1:$C$844&amp;[1]TEAMS!$D$1:$D$844&amp;[1]TEAMS!$F$1:$F$844,[1]TEAMS!AN$1:AN$844,0,0)</f>
        <v>5</v>
      </c>
      <c r="AF384" s="7"/>
      <c r="AG384" s="8">
        <f t="shared" si="39"/>
        <v>0.33999999999999997</v>
      </c>
      <c r="AH384" s="8" cm="1">
        <f t="array" ref="AH384">IF(OR($AE384="",$Z384=""),0,SUMPRODUCT(--($C$2:$C$528=$C384),--($D$2:$D$528=$D384),$Z$2:$Z$528,$AE$2:$AE$528)/SUMIFS($Z$2:$Z$528,$C$2:$C$528,$C384,$D$2:$D$528,$D384))</f>
        <v>7.5417217874274165</v>
      </c>
      <c r="AI384" s="7" cm="1">
        <f t="array" ref="AI384">_xlfn.XLOOKUP($C384&amp;$D384&amp;$F384,[1]TEAMS!$C$1:$C$844&amp;[1]TEAMS!$D$1:$D$844&amp;[1]TEAMS!$F$1:$F$844,[1]TEAMS!AO$1:AO$844,"",0)</f>
        <v>-0.6</v>
      </c>
      <c r="AJ384" s="8">
        <f t="shared" si="40"/>
        <v>-2.8333333333333335</v>
      </c>
      <c r="AK384" s="8" cm="1">
        <f t="array" ref="AK384">IF(OR($AI384="",$Z384=""),0,SUMPRODUCT(--($C$2:$C$528=$C384),--($D$2:$D$528=$D384),$Z$2:$Z$528,$AI$2:$AI$528)/SUMIFS($Z$2:$Z$528,$C$2:$C$528,$C384,$D$2:$D$528,$D384))</f>
        <v>2.1994193385508716</v>
      </c>
      <c r="AL384" s="7" t="str" cm="1">
        <f t="array" ref="AL384">_xlfn.XLOOKUP($C384&amp;$D384&amp;$F384,[1]TEAMS!$C$1:$C$844&amp;[1]TEAMS!$D$1:$D$844&amp;[1]TEAMS!$F$1:$F$844,[1]TEAMS!AP$1:AP$844,"",0)</f>
        <v/>
      </c>
      <c r="AM384" s="8" t="str">
        <f t="shared" si="41"/>
        <v/>
      </c>
      <c r="AN384" s="8" cm="1">
        <f t="array" ref="AN384">IF(OR($AL384="",$Z384=""),0,SUMPRODUCT(--($C$2:$C$528=$C384),--($D$2:$D$528=$D384),$Z$2:$Z$528,$AL$2:$AL$528)/SUMIFS($Z$2:$Z$528,$C$2:$C$528,$C384,$D$2:$D$528,$D384))</f>
        <v>0</v>
      </c>
      <c r="AO384" s="7" cm="1">
        <f t="array" ref="AO384">_xlfn.XLOOKUP($C384&amp;$D384&amp;$F384,[1]TEAMS!$C$1:$C$844&amp;[1]TEAMS!$D$1:$D$844&amp;[1]TEAMS!$F$1:$F$844,[1]TEAMS!AQ$1:AQ$844,0,0)</f>
        <v>11</v>
      </c>
      <c r="AP384" s="7" cm="1">
        <f t="array" ref="AP384">_xlfn.XLOOKUP($C384&amp;$D384&amp;$F384,[1]TEAMS!$C$1:$C$844&amp;[1]TEAMS!$D$1:$D$844&amp;[1]TEAMS!$F$1:$F$844,[1]TEAMS!AS$1:AS$844,0,0)</f>
        <v>48.199999999999996</v>
      </c>
      <c r="AQ384" s="10" cm="1">
        <f t="array" ref="AQ384">_xlfn.XLOOKUP($C384&amp;$D384&amp;$F384,[1]TEAMS!$C$1:$C$844&amp;[1]TEAMS!$D$1:$D$844&amp;[1]TEAMS!$F$1:$F$844,[1]TEAMS!AT$1:AT$844,0,0)</f>
        <v>5.9</v>
      </c>
      <c r="AR384" s="10" cm="1">
        <f t="array" ref="AR384">_xlfn.XLOOKUP($C384&amp;$D384&amp;$F384,[1]TEAMS!$C$1:$C$844&amp;[1]TEAMS!$D$1:$D$844&amp;[1]TEAMS!$F$1:$F$844,[1]TEAMS!AU$1:AU$844,0,0)</f>
        <v>1.4</v>
      </c>
      <c r="AS384" s="10" cm="1">
        <f t="array" ref="AS384">_xlfn.XLOOKUP($C384&amp;$D384&amp;$F384,[1]TEAMS!$C$1:$C$844&amp;[1]TEAMS!$D$1:$D$844&amp;[1]TEAMS!$F$1:$F$844,[1]TEAMS!AV$1:AV$844,0,0)</f>
        <v>0.7</v>
      </c>
      <c r="AT384" s="10" cm="1">
        <f t="array" ref="AT384">_xlfn.XLOOKUP($C384&amp;$D384&amp;$F384,[1]TEAMS!$C$1:$C$844&amp;[1]TEAMS!$D$1:$D$844&amp;[1]TEAMS!$F$1:$F$844,[1]TEAMS!AW$1:AW$844,0,0)</f>
        <v>11</v>
      </c>
      <c r="AU384" s="10" cm="1">
        <f t="array" ref="AU384">_xlfn.XLOOKUP($C384&amp;$D384&amp;$F384,[1]TEAMS!$C$1:$C$844&amp;[1]TEAMS!$D$1:$D$844&amp;[1]TEAMS!$F$1:$F$844,[1]TEAMS!AX$1:AX$844,0,0)</f>
        <v>0.53636363636363638</v>
      </c>
      <c r="AV384" s="10" cm="1">
        <f t="array" ref="AV384">_xlfn.XLOOKUP($C384&amp;$D384&amp;$F384,[1]TEAMS!$C$1:$C$844&amp;[1]TEAMS!$D$1:$D$844&amp;[1]TEAMS!$F$1:$F$844,[1]TEAMS!AY$1:AY$844,0,0)</f>
        <v>2.0999999999999996</v>
      </c>
      <c r="AW384" s="7"/>
      <c r="AX384" s="7"/>
      <c r="BB384" s="1" t="s">
        <v>356</v>
      </c>
      <c r="BC384" s="1">
        <v>2000</v>
      </c>
      <c r="BD384" s="1" t="s">
        <v>92</v>
      </c>
      <c r="BE384" s="7" t="s">
        <v>359</v>
      </c>
      <c r="BH384">
        <v>1700000</v>
      </c>
    </row>
    <row r="385" spans="1:60" x14ac:dyDescent="0.2">
      <c r="A385" s="1" t="str">
        <f t="shared" si="35"/>
        <v>2000-LAL-Tyronn Lue</v>
      </c>
      <c r="B385" s="1" t="s">
        <v>356</v>
      </c>
      <c r="C385" s="1">
        <v>2000</v>
      </c>
      <c r="D385" s="1" t="s">
        <v>92</v>
      </c>
      <c r="E385" s="1" t="str">
        <f t="shared" si="37"/>
        <v>2000-LAL</v>
      </c>
      <c r="F385" s="7" t="s">
        <v>354</v>
      </c>
      <c r="G385" s="7" cm="1">
        <f t="array" ref="G385">_xlfn.XLOOKUP($C385&amp;$D385&amp;$F385,[1]TEAMS!$C$1:$C$844&amp;[1]TEAMS!$D$1:$D$844&amp;[1]TEAMS!$F$1:$F$844,[1]TEAMS!G$1:G$844,"",0)</f>
        <v>10</v>
      </c>
      <c r="H385" s="7" t="str" cm="1">
        <f t="array" ref="H385">_xlfn.XLOOKUP($C385&amp;$D385&amp;$F385,[1]TEAMS!$C$1:$C$844&amp;[1]TEAMS!$D$1:$D$844&amp;[1]TEAMS!$F$1:$F$844,[1]TEAMS!H$1:H$844,"",0)</f>
        <v>PG</v>
      </c>
      <c r="I385" s="8" cm="1">
        <f t="array" ref="I385">_xlfn.XLOOKUP($C385&amp;$D385&amp;$F385,[1]TEAMS!$C$1:$C$844&amp;[1]TEAMS!$D$1:$D$844&amp;[1]TEAMS!$F$1:$F$844,[1]TEAMS!BG$1:BG$844,"",0)</f>
        <v>1</v>
      </c>
      <c r="J385" s="9">
        <f t="shared" si="38"/>
        <v>1</v>
      </c>
      <c r="K385" s="7" cm="1">
        <f t="array" ref="K385">_xlfn.XLOOKUP($C385&amp;$D385&amp;$F385,[1]TEAMS!$C$1:$C$844&amp;[1]TEAMS!$D$1:$D$844&amp;[1]TEAMS!$F$1:$F$844,[1]TEAMS!J$1:J$844,"",0)</f>
        <v>73</v>
      </c>
      <c r="L385" s="7" cm="1">
        <f t="array" ref="L385">_xlfn.XLOOKUP($C385&amp;$D385&amp;$F385,[1]TEAMS!$C$1:$C$844&amp;[1]TEAMS!$D$1:$D$844&amp;[1]TEAMS!$F$1:$F$844,[1]TEAMS!L$1:L$844,"",0)</f>
        <v>175</v>
      </c>
      <c r="M385" s="10" cm="1">
        <f t="array" ref="M385">_xlfn.XLOOKUP($C385&amp;$D385&amp;$F385,[1]TEAMS!$C$1:$C$844&amp;[1]TEAMS!$D$1:$D$844&amp;[1]TEAMS!$F$1:$F$844,[1]TEAMS!N$1:N$844,"",0)</f>
        <v>23.084185960616807</v>
      </c>
      <c r="N385" s="7" cm="1">
        <f t="array" ref="N385">_xlfn.XLOOKUP($C385&amp;$D385&amp;$F385,[1]TEAMS!$C$1:$C$844&amp;[1]TEAMS!$D$1:$D$844&amp;[1]TEAMS!$F$1:$F$844,[1]TEAMS!O$1:O$844,"",0)</f>
        <v>77</v>
      </c>
      <c r="O385" s="11" cm="1">
        <f t="array" ref="O385">_xlfn.XLOOKUP($C385&amp;$D385&amp;$F385,[1]TEAMS!$C$1:$C$844&amp;[1]TEAMS!$D$1:$D$844&amp;[1]TEAMS!$F$1:$F$844,[1]TEAMS!P$1:P$844,"",0)</f>
        <v>1.0547945205479452</v>
      </c>
      <c r="P385" s="10" cm="1">
        <f t="array" ref="P385">_xlfn.XLOOKUP($C385&amp;$D385&amp;$F385,[1]TEAMS!$C$1:$C$844&amp;[1]TEAMS!$D$1:$D$844&amp;[1]TEAMS!$F$1:$F$844,[1]TEAMS!R$1:R$844,"",0)</f>
        <v>23.127777777777776</v>
      </c>
      <c r="Q385" s="7" t="str" cm="1">
        <f t="array" ref="Q385">_xlfn.XLOOKUP($C385&amp;$D385&amp;$F385,[1]TEAMS!$C$1:$C$844&amp;[1]TEAMS!$D$1:$D$844&amp;[1]TEAMS!$F$1:$F$844,[1]TEAMS!S$1:S$844,"",0)</f>
        <v>us</v>
      </c>
      <c r="R385" s="7" t="str" cm="1">
        <f t="array" ref="R385">_xlfn.XLOOKUP($C385&amp;$D385&amp;$F385,[1]TEAMS!$C$1:$C$844&amp;[1]TEAMS!$D$1:$D$844&amp;[1]TEAMS!$F$1:$F$844,[1]TEAMS!T$1:T$844,"",0)</f>
        <v>United States</v>
      </c>
      <c r="S385" s="7" t="str" cm="1">
        <f t="array" ref="S385">_xlfn.XLOOKUP($C385&amp;$D385&amp;$F385,[1]TEAMS!$C$1:$C$844&amp;[1]TEAMS!$D$1:$D$844&amp;[1]TEAMS!$F$1:$F$844,[1]TEAMS!U$1:U$844,"",0)</f>
        <v>North America</v>
      </c>
      <c r="T385" s="7" t="str" cm="1">
        <f t="array" ref="T385">_xlfn.XLOOKUP($C385&amp;$D385&amp;$F385,[1]TEAMS!$C$1:$C$844&amp;[1]TEAMS!$D$1:$D$844&amp;[1]TEAMS!$F$1:$F$844,[1]TEAMS!V$1:V$844,"",0)</f>
        <v>Americas</v>
      </c>
      <c r="U385" s="7" cm="1">
        <f t="array" ref="U385">_xlfn.XLOOKUP($C385&amp;$D385&amp;$F385,[1]TEAMS!$C$1:$C$844&amp;[1]TEAMS!$D$1:$D$844&amp;[1]TEAMS!$F$1:$F$844,[1]TEAMS!W$1:W$844,"",0)</f>
        <v>1</v>
      </c>
      <c r="V385" s="7" t="str" cm="1">
        <f t="array" ref="V385">_xlfn.XLOOKUP($C385&amp;$D385&amp;$F385,[1]TEAMS!$C$1:$C$844&amp;[1]TEAMS!$D$1:$D$844&amp;[1]TEAMS!$F$1:$F$844,[1]TEAMS!Z$1:Z$844,"",0)</f>
        <v>Nebraska</v>
      </c>
      <c r="W385" s="7" t="str" cm="1">
        <f t="array" ref="W385">_xlfn.XLOOKUP($C385&amp;$D385&amp;$F385,[1]TEAMS!$C$1:$C$844&amp;[1]TEAMS!$D$1:$D$844&amp;[1]TEAMS!$F$1:$F$844,[1]TEAMS!X$1:X$844,"",0)</f>
        <v>BIG10</v>
      </c>
      <c r="X385" s="7" cm="1">
        <f t="array" ref="X385">_xlfn.XLOOKUP($C385&amp;$D385&amp;$F385,[1]TEAMS!$C$1:$C$844&amp;[1]TEAMS!$D$1:$D$844&amp;[1]TEAMS!$F$1:$F$844,[1]TEAMS!AF$1:AF$844,"",0)</f>
        <v>809280</v>
      </c>
      <c r="Y385" s="8" cm="1">
        <f t="array" ref="Y385">_xlfn.XLOOKUP($C385&amp;$D385&amp;$F385,[1]TEAMS!$C$1:$C$844&amp;[1]TEAMS!$D$1:$D$844&amp;[1]TEAMS!$F$1:$F$844,[1]TEAMS!AG$1:AG$844,"",0)</f>
        <v>1.4953842152373199E-2</v>
      </c>
      <c r="Z385" s="7" cm="1">
        <f t="array" ref="Z385">_xlfn.XLOOKUP($C385&amp;$D385&amp;$F385,[1]TEAMS!$C$1:$C$844&amp;[1]TEAMS!$D$1:$D$844&amp;[1]TEAMS!$F$1:$F$844,[1]TEAMS!AJ$1:AJ$844,"",0)</f>
        <v>146</v>
      </c>
      <c r="AA385" s="7" cm="1">
        <f t="array" ref="AA385">_xlfn.XLOOKUP($C385&amp;$D385&amp;$F385,[1]TEAMS!$C$1:$C$844&amp;[1]TEAMS!$D$1:$D$844&amp;[1]TEAMS!$F$1:$F$844,[1]TEAMS!AR$1:AR$844,"",0)</f>
        <v>10.5</v>
      </c>
      <c r="AB385" s="8">
        <f t="shared" si="36"/>
        <v>7.740469578389296E-2</v>
      </c>
      <c r="AC385" s="7" cm="1">
        <f t="array" ref="AC385">_xlfn.XLOOKUP($C385&amp;$D385&amp;$F385,[1]TEAMS!$C$1:$C$844&amp;[1]TEAMS!$D$1:$D$844&amp;[1]TEAMS!$F$1:$F$844,[1]TEAMS!AL$1:AL$844,0,0)</f>
        <v>0.2</v>
      </c>
      <c r="AD385" s="7" cm="1">
        <f t="array" ref="AD385">_xlfn.XLOOKUP($C385&amp;$D385&amp;$F385,[1]TEAMS!$C$1:$C$844&amp;[1]TEAMS!$D$1:$D$844&amp;[1]TEAMS!$F$1:$F$844,[1]TEAMS!AM$1:AM$844,0,0)</f>
        <v>0.2</v>
      </c>
      <c r="AE385" s="7" cm="1">
        <f t="array" ref="AE385">_xlfn.XLOOKUP($C385&amp;$D385&amp;$F385,[1]TEAMS!$C$1:$C$844&amp;[1]TEAMS!$D$1:$D$844&amp;[1]TEAMS!$F$1:$F$844,[1]TEAMS!AN$1:AN$844,0,0)</f>
        <v>0.3</v>
      </c>
      <c r="AF385" s="7"/>
      <c r="AG385" s="8">
        <f t="shared" si="39"/>
        <v>2.6976</v>
      </c>
      <c r="AH385" s="8" cm="1">
        <f t="array" ref="AH385">IF(OR($AE385="",$Z385=""),0,SUMPRODUCT(--($C$2:$C$528=$C385),--($D$2:$D$528=$D385),$Z$2:$Z$528,$AE$2:$AE$528)/SUMIFS($Z$2:$Z$528,$C$2:$C$528,$C385,$D$2:$D$528,$D385))</f>
        <v>7.5417217874274165</v>
      </c>
      <c r="AI385" s="7" cm="1">
        <f t="array" ref="AI385">_xlfn.XLOOKUP($C385&amp;$D385&amp;$F385,[1]TEAMS!$C$1:$C$844&amp;[1]TEAMS!$D$1:$D$844&amp;[1]TEAMS!$F$1:$F$844,[1]TEAMS!AO$1:AO$844,"",0)</f>
        <v>-2.6</v>
      </c>
      <c r="AJ385" s="8">
        <f t="shared" si="40"/>
        <v>-0.31126153846153848</v>
      </c>
      <c r="AK385" s="8" cm="1">
        <f t="array" ref="AK385">IF(OR($AI385="",$Z385=""),0,SUMPRODUCT(--($C$2:$C$528=$C385),--($D$2:$D$528=$D385),$Z$2:$Z$528,$AI$2:$AI$528)/SUMIFS($Z$2:$Z$528,$C$2:$C$528,$C385,$D$2:$D$528,$D385))</f>
        <v>2.1994193385508716</v>
      </c>
      <c r="AL385" s="7" t="str" cm="1">
        <f t="array" ref="AL385">_xlfn.XLOOKUP($C385&amp;$D385&amp;$F385,[1]TEAMS!$C$1:$C$844&amp;[1]TEAMS!$D$1:$D$844&amp;[1]TEAMS!$F$1:$F$844,[1]TEAMS!AP$1:AP$844,"",0)</f>
        <v/>
      </c>
      <c r="AM385" s="8" t="str">
        <f t="shared" si="41"/>
        <v/>
      </c>
      <c r="AN385" s="8" cm="1">
        <f t="array" ref="AN385">IF(OR($AL385="",$Z385=""),0,SUMPRODUCT(--($C$2:$C$528=$C385),--($D$2:$D$528=$D385),$Z$2:$Z$528,$AL$2:$AL$528)/SUMIFS($Z$2:$Z$528,$C$2:$C$528,$C385,$D$2:$D$528,$D385))</f>
        <v>0</v>
      </c>
      <c r="AO385" s="7" cm="1">
        <f t="array" ref="AO385">_xlfn.XLOOKUP($C385&amp;$D385&amp;$F385,[1]TEAMS!$C$1:$C$844&amp;[1]TEAMS!$D$1:$D$844&amp;[1]TEAMS!$F$1:$F$844,[1]TEAMS!AQ$1:AQ$844,0,0)</f>
        <v>15.5</v>
      </c>
      <c r="AP385" s="7" cm="1">
        <f t="array" ref="AP385">_xlfn.XLOOKUP($C385&amp;$D385&amp;$F385,[1]TEAMS!$C$1:$C$844&amp;[1]TEAMS!$D$1:$D$844&amp;[1]TEAMS!$F$1:$F$844,[1]TEAMS!AS$1:AS$844,0,0)</f>
        <v>56.399999999999991</v>
      </c>
      <c r="AQ385" s="10" cm="1">
        <f t="array" ref="AQ385">_xlfn.XLOOKUP($C385&amp;$D385&amp;$F385,[1]TEAMS!$C$1:$C$844&amp;[1]TEAMS!$D$1:$D$844&amp;[1]TEAMS!$F$1:$F$844,[1]TEAMS!AT$1:AT$844,0,0)</f>
        <v>17.600000000000001</v>
      </c>
      <c r="AR385" s="10" cm="1">
        <f t="array" ref="AR385">_xlfn.XLOOKUP($C385&amp;$D385&amp;$F385,[1]TEAMS!$C$1:$C$844&amp;[1]TEAMS!$D$1:$D$844&amp;[1]TEAMS!$F$1:$F$844,[1]TEAMS!AU$1:AU$844,0,0)</f>
        <v>1.1000000000000001</v>
      </c>
      <c r="AS385" s="10" cm="1">
        <f t="array" ref="AS385">_xlfn.XLOOKUP($C385&amp;$D385&amp;$F385,[1]TEAMS!$C$1:$C$844&amp;[1]TEAMS!$D$1:$D$844&amp;[1]TEAMS!$F$1:$F$844,[1]TEAMS!AV$1:AV$844,0,0)</f>
        <v>0</v>
      </c>
      <c r="AT385" s="10" cm="1">
        <f t="array" ref="AT385">_xlfn.XLOOKUP($C385&amp;$D385&amp;$F385,[1]TEAMS!$C$1:$C$844&amp;[1]TEAMS!$D$1:$D$844&amp;[1]TEAMS!$F$1:$F$844,[1]TEAMS!AW$1:AW$844,0,0)</f>
        <v>17.5</v>
      </c>
      <c r="AU385" s="10" cm="1">
        <f t="array" ref="AU385">_xlfn.XLOOKUP($C385&amp;$D385&amp;$F385,[1]TEAMS!$C$1:$C$844&amp;[1]TEAMS!$D$1:$D$844&amp;[1]TEAMS!$F$1:$F$844,[1]TEAMS!AX$1:AX$844,0,0)</f>
        <v>1.0057142857142858</v>
      </c>
      <c r="AV385" s="10" cm="1">
        <f t="array" ref="AV385">_xlfn.XLOOKUP($C385&amp;$D385&amp;$F385,[1]TEAMS!$C$1:$C$844&amp;[1]TEAMS!$D$1:$D$844&amp;[1]TEAMS!$F$1:$F$844,[1]TEAMS!AY$1:AY$844,0,0)</f>
        <v>1.1000000000000001</v>
      </c>
      <c r="AW385" s="7"/>
      <c r="AX385" s="7"/>
      <c r="BB385" s="1" t="s">
        <v>356</v>
      </c>
      <c r="BC385" s="1">
        <v>2000</v>
      </c>
      <c r="BD385" s="1" t="s">
        <v>92</v>
      </c>
      <c r="BE385" s="7" t="s">
        <v>354</v>
      </c>
      <c r="BH385">
        <v>809280</v>
      </c>
    </row>
    <row r="386" spans="1:60" x14ac:dyDescent="0.2">
      <c r="A386" s="1" t="str">
        <f t="shared" ref="A386:A449" si="42">CONCATENATE($C386&amp;"-"&amp;$D386&amp;"-"&amp;$F386)</f>
        <v>2000-LAL-Devean George</v>
      </c>
      <c r="B386" s="1" t="s">
        <v>356</v>
      </c>
      <c r="C386" s="1">
        <v>2000</v>
      </c>
      <c r="D386" s="1" t="s">
        <v>92</v>
      </c>
      <c r="E386" s="1" t="str">
        <f t="shared" si="37"/>
        <v>2000-LAL</v>
      </c>
      <c r="F386" s="7" t="s">
        <v>344</v>
      </c>
      <c r="G386" s="7" cm="1">
        <f t="array" ref="G386">_xlfn.XLOOKUP($C386&amp;$D386&amp;$F386,[1]TEAMS!$C$1:$C$844&amp;[1]TEAMS!$D$1:$D$844&amp;[1]TEAMS!$F$1:$F$844,[1]TEAMS!G$1:G$844,"",0)</f>
        <v>3</v>
      </c>
      <c r="H386" s="7" t="str" cm="1">
        <f t="array" ref="H386">_xlfn.XLOOKUP($C386&amp;$D386&amp;$F386,[1]TEAMS!$C$1:$C$844&amp;[1]TEAMS!$D$1:$D$844&amp;[1]TEAMS!$F$1:$F$844,[1]TEAMS!H$1:H$844,"",0)</f>
        <v>SF</v>
      </c>
      <c r="I386" s="8" cm="1">
        <f t="array" ref="I386">_xlfn.XLOOKUP($C386&amp;$D386&amp;$F386,[1]TEAMS!$C$1:$C$844&amp;[1]TEAMS!$D$1:$D$844&amp;[1]TEAMS!$F$1:$F$844,[1]TEAMS!BG$1:BG$844,"",0)</f>
        <v>3.55</v>
      </c>
      <c r="J386" s="9">
        <f t="shared" si="38"/>
        <v>4</v>
      </c>
      <c r="K386" s="7" cm="1">
        <f t="array" ref="K386">_xlfn.XLOOKUP($C386&amp;$D386&amp;$F386,[1]TEAMS!$C$1:$C$844&amp;[1]TEAMS!$D$1:$D$844&amp;[1]TEAMS!$F$1:$F$844,[1]TEAMS!J$1:J$844,"",0)</f>
        <v>80</v>
      </c>
      <c r="L386" s="7" cm="1">
        <f t="array" ref="L386">_xlfn.XLOOKUP($C386&amp;$D386&amp;$F386,[1]TEAMS!$C$1:$C$844&amp;[1]TEAMS!$D$1:$D$844&amp;[1]TEAMS!$F$1:$F$844,[1]TEAMS!L$1:L$844,"",0)</f>
        <v>220</v>
      </c>
      <c r="M386" s="10" cm="1">
        <f t="array" ref="M386">_xlfn.XLOOKUP($C386&amp;$D386&amp;$F386,[1]TEAMS!$C$1:$C$844&amp;[1]TEAMS!$D$1:$D$844&amp;[1]TEAMS!$F$1:$F$844,[1]TEAMS!N$1:N$844,"",0)</f>
        <v>24.163783871882082</v>
      </c>
      <c r="N386" s="7" cm="1">
        <f t="array" ref="N386">_xlfn.XLOOKUP($C386&amp;$D386&amp;$F386,[1]TEAMS!$C$1:$C$844&amp;[1]TEAMS!$D$1:$D$844&amp;[1]TEAMS!$F$1:$F$844,[1]TEAMS!O$1:O$844,"",0)</f>
        <v>83</v>
      </c>
      <c r="O386" s="11" cm="1">
        <f t="array" ref="O386">_xlfn.XLOOKUP($C386&amp;$D386&amp;$F386,[1]TEAMS!$C$1:$C$844&amp;[1]TEAMS!$D$1:$D$844&amp;[1]TEAMS!$F$1:$F$844,[1]TEAMS!P$1:P$844,"",0)</f>
        <v>1.0375000000000001</v>
      </c>
      <c r="P386" s="10" cm="1">
        <f t="array" ref="P386">_xlfn.XLOOKUP($C386&amp;$D386&amp;$F386,[1]TEAMS!$C$1:$C$844&amp;[1]TEAMS!$D$1:$D$844&amp;[1]TEAMS!$F$1:$F$844,[1]TEAMS!R$1:R$844,"",0)</f>
        <v>22.805555555555557</v>
      </c>
      <c r="Q386" s="7" t="str" cm="1">
        <f t="array" ref="Q386">_xlfn.XLOOKUP($C386&amp;$D386&amp;$F386,[1]TEAMS!$C$1:$C$844&amp;[1]TEAMS!$D$1:$D$844&amp;[1]TEAMS!$F$1:$F$844,[1]TEAMS!S$1:S$844,"",0)</f>
        <v>us</v>
      </c>
      <c r="R386" s="7" t="str" cm="1">
        <f t="array" ref="R386">_xlfn.XLOOKUP($C386&amp;$D386&amp;$F386,[1]TEAMS!$C$1:$C$844&amp;[1]TEAMS!$D$1:$D$844&amp;[1]TEAMS!$F$1:$F$844,[1]TEAMS!T$1:T$844,"",0)</f>
        <v>United States</v>
      </c>
      <c r="S386" s="7" t="str" cm="1">
        <f t="array" ref="S386">_xlfn.XLOOKUP($C386&amp;$D386&amp;$F386,[1]TEAMS!$C$1:$C$844&amp;[1]TEAMS!$D$1:$D$844&amp;[1]TEAMS!$F$1:$F$844,[1]TEAMS!U$1:U$844,"",0)</f>
        <v>North America</v>
      </c>
      <c r="T386" s="7" t="str" cm="1">
        <f t="array" ref="T386">_xlfn.XLOOKUP($C386&amp;$D386&amp;$F386,[1]TEAMS!$C$1:$C$844&amp;[1]TEAMS!$D$1:$D$844&amp;[1]TEAMS!$F$1:$F$844,[1]TEAMS!V$1:V$844,"",0)</f>
        <v>Americas</v>
      </c>
      <c r="U386" s="7" cm="1">
        <f t="array" ref="U386">_xlfn.XLOOKUP($C386&amp;$D386&amp;$F386,[1]TEAMS!$C$1:$C$844&amp;[1]TEAMS!$D$1:$D$844&amp;[1]TEAMS!$F$1:$F$844,[1]TEAMS!W$1:W$844,"",0)</f>
        <v>1</v>
      </c>
      <c r="V386" s="7" t="str" cm="1">
        <f t="array" ref="V386">_xlfn.XLOOKUP($C386&amp;$D386&amp;$F386,[1]TEAMS!$C$1:$C$844&amp;[1]TEAMS!$D$1:$D$844&amp;[1]TEAMS!$F$1:$F$844,[1]TEAMS!Z$1:Z$844,"",0)</f>
        <v>Augsburg College</v>
      </c>
      <c r="W386" s="7" t="str" cm="1">
        <f t="array" ref="W386">_xlfn.XLOOKUP($C386&amp;$D386&amp;$F386,[1]TEAMS!$C$1:$C$844&amp;[1]TEAMS!$D$1:$D$844&amp;[1]TEAMS!$F$1:$F$844,[1]TEAMS!X$1:X$844,"",0)</f>
        <v>OTHER</v>
      </c>
      <c r="X386" s="7" cm="1">
        <f t="array" ref="X386">_xlfn.XLOOKUP($C386&amp;$D386&amp;$F386,[1]TEAMS!$C$1:$C$844&amp;[1]TEAMS!$D$1:$D$844&amp;[1]TEAMS!$F$1:$F$844,[1]TEAMS!AF$1:AF$844,"",0)</f>
        <v>790440</v>
      </c>
      <c r="Y386" s="8" cm="1">
        <f t="array" ref="Y386">_xlfn.XLOOKUP($C386&amp;$D386&amp;$F386,[1]TEAMS!$C$1:$C$844&amp;[1]TEAMS!$D$1:$D$844&amp;[1]TEAMS!$F$1:$F$844,[1]TEAMS!AG$1:AG$844,"",0)</f>
        <v>1.4605717416619552E-2</v>
      </c>
      <c r="Z386" s="7" cm="1">
        <f t="array" ref="Z386">_xlfn.XLOOKUP($C386&amp;$D386&amp;$F386,[1]TEAMS!$C$1:$C$844&amp;[1]TEAMS!$D$1:$D$844&amp;[1]TEAMS!$F$1:$F$844,[1]TEAMS!AJ$1:AJ$844,"",0)</f>
        <v>345</v>
      </c>
      <c r="AA386" s="7" cm="1">
        <f t="array" ref="AA386">_xlfn.XLOOKUP($C386&amp;$D386&amp;$F386,[1]TEAMS!$C$1:$C$844&amp;[1]TEAMS!$D$1:$D$844&amp;[1]TEAMS!$F$1:$F$844,[1]TEAMS!AR$1:AR$844,"",0)</f>
        <v>11.7</v>
      </c>
      <c r="AB386" s="8">
        <f t="shared" ref="AB386:AB449" si="43">IF(OR($AA386="",$Z386=""),0,((Z386*AA386)/SUMIFS($Z$2:$Z$528,$C$2:$C$528,$C386,$D$2:$D$528,$D386)))</f>
        <v>0.20381216864428173</v>
      </c>
      <c r="AC386" s="7" cm="1">
        <f t="array" ref="AC386">_xlfn.XLOOKUP($C386&amp;$D386&amp;$F386,[1]TEAMS!$C$1:$C$844&amp;[1]TEAMS!$D$1:$D$844&amp;[1]TEAMS!$F$1:$F$844,[1]TEAMS!AL$1:AL$844,0,0)</f>
        <v>0.1</v>
      </c>
      <c r="AD386" s="7" cm="1">
        <f t="array" ref="AD386">_xlfn.XLOOKUP($C386&amp;$D386&amp;$F386,[1]TEAMS!$C$1:$C$844&amp;[1]TEAMS!$D$1:$D$844&amp;[1]TEAMS!$F$1:$F$844,[1]TEAMS!AM$1:AM$844,0,0)</f>
        <v>0.6</v>
      </c>
      <c r="AE386" s="7" cm="1">
        <f t="array" ref="AE386">_xlfn.XLOOKUP($C386&amp;$D386&amp;$F386,[1]TEAMS!$C$1:$C$844&amp;[1]TEAMS!$D$1:$D$844&amp;[1]TEAMS!$F$1:$F$844,[1]TEAMS!AN$1:AN$844,0,0)</f>
        <v>0.7</v>
      </c>
      <c r="AF386" s="7"/>
      <c r="AG386" s="8">
        <f t="shared" si="39"/>
        <v>1.1292000000000002</v>
      </c>
      <c r="AH386" s="8" cm="1">
        <f t="array" ref="AH386">IF(OR($AE386="",$Z386=""),0,SUMPRODUCT(--($C$2:$C$528=$C386),--($D$2:$D$528=$D386),$Z$2:$Z$528,$AE$2:$AE$528)/SUMIFS($Z$2:$Z$528,$C$2:$C$528,$C386,$D$2:$D$528,$D386))</f>
        <v>7.5417217874274165</v>
      </c>
      <c r="AI386" s="7" cm="1">
        <f t="array" ref="AI386">_xlfn.XLOOKUP($C386&amp;$D386&amp;$F386,[1]TEAMS!$C$1:$C$844&amp;[1]TEAMS!$D$1:$D$844&amp;[1]TEAMS!$F$1:$F$844,[1]TEAMS!AO$1:AO$844,"",0)</f>
        <v>-1.2</v>
      </c>
      <c r="AJ386" s="8">
        <f t="shared" si="40"/>
        <v>-0.65870000000000006</v>
      </c>
      <c r="AK386" s="8" cm="1">
        <f t="array" ref="AK386">IF(OR($AI386="",$Z386=""),0,SUMPRODUCT(--($C$2:$C$528=$C386),--($D$2:$D$528=$D386),$Z$2:$Z$528,$AI$2:$AI$528)/SUMIFS($Z$2:$Z$528,$C$2:$C$528,$C386,$D$2:$D$528,$D386))</f>
        <v>2.1994193385508716</v>
      </c>
      <c r="AL386" s="7" t="str" cm="1">
        <f t="array" ref="AL386">_xlfn.XLOOKUP($C386&amp;$D386&amp;$F386,[1]TEAMS!$C$1:$C$844&amp;[1]TEAMS!$D$1:$D$844&amp;[1]TEAMS!$F$1:$F$844,[1]TEAMS!AP$1:AP$844,"",0)</f>
        <v/>
      </c>
      <c r="AM386" s="8" t="str">
        <f t="shared" si="41"/>
        <v/>
      </c>
      <c r="AN386" s="8" cm="1">
        <f t="array" ref="AN386">IF(OR($AL386="",$Z386=""),0,SUMPRODUCT(--($C$2:$C$528=$C386),--($D$2:$D$528=$D386),$Z$2:$Z$528,$AL$2:$AL$528)/SUMIFS($Z$2:$Z$528,$C$2:$C$528,$C386,$D$2:$D$528,$D386))</f>
        <v>0</v>
      </c>
      <c r="AO386" s="7" cm="1">
        <f t="array" ref="AO386">_xlfn.XLOOKUP($C386&amp;$D386&amp;$F386,[1]TEAMS!$C$1:$C$844&amp;[1]TEAMS!$D$1:$D$844&amp;[1]TEAMS!$F$1:$F$844,[1]TEAMS!AQ$1:AQ$844,0,0)</f>
        <v>23.3</v>
      </c>
      <c r="AP386" s="7" cm="1">
        <f t="array" ref="AP386">_xlfn.XLOOKUP($C386&amp;$D386&amp;$F386,[1]TEAMS!$C$1:$C$844&amp;[1]TEAMS!$D$1:$D$844&amp;[1]TEAMS!$F$1:$F$844,[1]TEAMS!AS$1:AS$844,0,0)</f>
        <v>47.8</v>
      </c>
      <c r="AQ386" s="10" cm="1">
        <f t="array" ref="AQ386">_xlfn.XLOOKUP($C386&amp;$D386&amp;$F386,[1]TEAMS!$C$1:$C$844&amp;[1]TEAMS!$D$1:$D$844&amp;[1]TEAMS!$F$1:$F$844,[1]TEAMS!AT$1:AT$844,0,0)</f>
        <v>5.5</v>
      </c>
      <c r="AR386" s="10" cm="1">
        <f t="array" ref="AR386">_xlfn.XLOOKUP($C386&amp;$D386&amp;$F386,[1]TEAMS!$C$1:$C$844&amp;[1]TEAMS!$D$1:$D$844&amp;[1]TEAMS!$F$1:$F$844,[1]TEAMS!AU$1:AU$844,0,0)</f>
        <v>1.5</v>
      </c>
      <c r="AS386" s="10" cm="1">
        <f t="array" ref="AS386">_xlfn.XLOOKUP($C386&amp;$D386&amp;$F386,[1]TEAMS!$C$1:$C$844&amp;[1]TEAMS!$D$1:$D$844&amp;[1]TEAMS!$F$1:$F$844,[1]TEAMS!AV$1:AV$844,0,0)</f>
        <v>0.8</v>
      </c>
      <c r="AT386" s="10" cm="1">
        <f t="array" ref="AT386">_xlfn.XLOOKUP($C386&amp;$D386&amp;$F386,[1]TEAMS!$C$1:$C$844&amp;[1]TEAMS!$D$1:$D$844&amp;[1]TEAMS!$F$1:$F$844,[1]TEAMS!AW$1:AW$844,0,0)</f>
        <v>11.5</v>
      </c>
      <c r="AU386" s="10" cm="1">
        <f t="array" ref="AU386">_xlfn.XLOOKUP($C386&amp;$D386&amp;$F386,[1]TEAMS!$C$1:$C$844&amp;[1]TEAMS!$D$1:$D$844&amp;[1]TEAMS!$F$1:$F$844,[1]TEAMS!AX$1:AX$844,0,0)</f>
        <v>0.47826086956521741</v>
      </c>
      <c r="AV386" s="10" cm="1">
        <f t="array" ref="AV386">_xlfn.XLOOKUP($C386&amp;$D386&amp;$F386,[1]TEAMS!$C$1:$C$844&amp;[1]TEAMS!$D$1:$D$844&amp;[1]TEAMS!$F$1:$F$844,[1]TEAMS!AY$1:AY$844,0,0)</f>
        <v>2.2999999999999998</v>
      </c>
      <c r="AW386" s="7"/>
      <c r="AX386" s="7"/>
      <c r="BB386" s="1" t="s">
        <v>356</v>
      </c>
      <c r="BC386" s="1">
        <v>2000</v>
      </c>
      <c r="BD386" s="1" t="s">
        <v>92</v>
      </c>
      <c r="BE386" s="7" t="s">
        <v>344</v>
      </c>
      <c r="BH386">
        <v>790440</v>
      </c>
    </row>
    <row r="387" spans="1:60" x14ac:dyDescent="0.2">
      <c r="A387" s="1" t="str">
        <f t="shared" si="42"/>
        <v>2000-LAL-Sam Jacobson</v>
      </c>
      <c r="B387" s="1" t="s">
        <v>356</v>
      </c>
      <c r="C387" s="1">
        <v>2000</v>
      </c>
      <c r="D387" s="1" t="s">
        <v>92</v>
      </c>
      <c r="E387" s="1" t="str">
        <f t="shared" ref="E387:E450" si="44">CONCATENATE($C387&amp;"-"&amp;$D387)</f>
        <v>2000-LAL</v>
      </c>
      <c r="F387" s="7" t="s">
        <v>360</v>
      </c>
      <c r="G387" s="7" cm="1">
        <f t="array" ref="G387">_xlfn.XLOOKUP($C387&amp;$D387&amp;$F387,[1]TEAMS!$C$1:$C$844&amp;[1]TEAMS!$D$1:$D$844&amp;[1]TEAMS!$F$1:$F$844,[1]TEAMS!G$1:G$844,"",0)</f>
        <v>7</v>
      </c>
      <c r="H387" s="7" t="str" cm="1">
        <f t="array" ref="H387">_xlfn.XLOOKUP($C387&amp;$D387&amp;$F387,[1]TEAMS!$C$1:$C$844&amp;[1]TEAMS!$D$1:$D$844&amp;[1]TEAMS!$F$1:$F$844,[1]TEAMS!H$1:H$844,"",0)</f>
        <v>PG</v>
      </c>
      <c r="I387" s="8" cm="1">
        <f t="array" ref="I387">_xlfn.XLOOKUP($C387&amp;$D387&amp;$F387,[1]TEAMS!$C$1:$C$844&amp;[1]TEAMS!$D$1:$D$844&amp;[1]TEAMS!$F$1:$F$844,[1]TEAMS!BG$1:BG$844,"",0)</f>
        <v>2</v>
      </c>
      <c r="J387" s="9">
        <f t="shared" ref="J387:J450" si="45">ROUND($I387,0)</f>
        <v>2</v>
      </c>
      <c r="K387" s="7" cm="1">
        <f t="array" ref="K387">_xlfn.XLOOKUP($C387&amp;$D387&amp;$F387,[1]TEAMS!$C$1:$C$844&amp;[1]TEAMS!$D$1:$D$844&amp;[1]TEAMS!$F$1:$F$844,[1]TEAMS!J$1:J$844,"",0)</f>
        <v>76</v>
      </c>
      <c r="L387" s="7" cm="1">
        <f t="array" ref="L387">_xlfn.XLOOKUP($C387&amp;$D387&amp;$F387,[1]TEAMS!$C$1:$C$844&amp;[1]TEAMS!$D$1:$D$844&amp;[1]TEAMS!$F$1:$F$844,[1]TEAMS!L$1:L$844,"",0)</f>
        <v>215</v>
      </c>
      <c r="M387" s="10" cm="1">
        <f t="array" ref="M387">_xlfn.XLOOKUP($C387&amp;$D387&amp;$F387,[1]TEAMS!$C$1:$C$844&amp;[1]TEAMS!$D$1:$D$844&amp;[1]TEAMS!$F$1:$F$844,[1]TEAMS!N$1:N$844,"",0)</f>
        <v>26.165769491083598</v>
      </c>
      <c r="N387" s="7" cm="1">
        <f t="array" ref="N387">_xlfn.XLOOKUP($C387&amp;$D387&amp;$F387,[1]TEAMS!$C$1:$C$844&amp;[1]TEAMS!$D$1:$D$844&amp;[1]TEAMS!$F$1:$F$844,[1]TEAMS!O$1:O$844,"",0)</f>
        <v>78</v>
      </c>
      <c r="O387" s="11" cm="1">
        <f t="array" ref="O387">_xlfn.XLOOKUP($C387&amp;$D387&amp;$F387,[1]TEAMS!$C$1:$C$844&amp;[1]TEAMS!$D$1:$D$844&amp;[1]TEAMS!$F$1:$F$844,[1]TEAMS!P$1:P$844,"",0)</f>
        <v>1.0263157894736843</v>
      </c>
      <c r="P387" s="10" cm="1">
        <f t="array" ref="P387">_xlfn.XLOOKUP($C387&amp;$D387&amp;$F387,[1]TEAMS!$C$1:$C$844&amp;[1]TEAMS!$D$1:$D$844&amp;[1]TEAMS!$F$1:$F$844,[1]TEAMS!R$1:R$844,"",0)</f>
        <v>24.908333333333335</v>
      </c>
      <c r="Q387" s="7" t="str" cm="1">
        <f t="array" ref="Q387">_xlfn.XLOOKUP($C387&amp;$D387&amp;$F387,[1]TEAMS!$C$1:$C$844&amp;[1]TEAMS!$D$1:$D$844&amp;[1]TEAMS!$F$1:$F$844,[1]TEAMS!S$1:S$844,"",0)</f>
        <v>us</v>
      </c>
      <c r="R387" s="7" t="str" cm="1">
        <f t="array" ref="R387">_xlfn.XLOOKUP($C387&amp;$D387&amp;$F387,[1]TEAMS!$C$1:$C$844&amp;[1]TEAMS!$D$1:$D$844&amp;[1]TEAMS!$F$1:$F$844,[1]TEAMS!T$1:T$844,"",0)</f>
        <v>United States</v>
      </c>
      <c r="S387" s="7" t="str" cm="1">
        <f t="array" ref="S387">_xlfn.XLOOKUP($C387&amp;$D387&amp;$F387,[1]TEAMS!$C$1:$C$844&amp;[1]TEAMS!$D$1:$D$844&amp;[1]TEAMS!$F$1:$F$844,[1]TEAMS!U$1:U$844,"",0)</f>
        <v>North America</v>
      </c>
      <c r="T387" s="7" t="str" cm="1">
        <f t="array" ref="T387">_xlfn.XLOOKUP($C387&amp;$D387&amp;$F387,[1]TEAMS!$C$1:$C$844&amp;[1]TEAMS!$D$1:$D$844&amp;[1]TEAMS!$F$1:$F$844,[1]TEAMS!V$1:V$844,"",0)</f>
        <v>Americas</v>
      </c>
      <c r="U387" s="7" cm="1">
        <f t="array" ref="U387">_xlfn.XLOOKUP($C387&amp;$D387&amp;$F387,[1]TEAMS!$C$1:$C$844&amp;[1]TEAMS!$D$1:$D$844&amp;[1]TEAMS!$F$1:$F$844,[1]TEAMS!W$1:W$844,"",0)</f>
        <v>1</v>
      </c>
      <c r="V387" s="7" t="str" cm="1">
        <f t="array" ref="V387">_xlfn.XLOOKUP($C387&amp;$D387&amp;$F387,[1]TEAMS!$C$1:$C$844&amp;[1]TEAMS!$D$1:$D$844&amp;[1]TEAMS!$F$1:$F$844,[1]TEAMS!Z$1:Z$844,"",0)</f>
        <v>Minnesota</v>
      </c>
      <c r="W387" s="7" t="str" cm="1">
        <f t="array" ref="W387">_xlfn.XLOOKUP($C387&amp;$D387&amp;$F387,[1]TEAMS!$C$1:$C$844&amp;[1]TEAMS!$D$1:$D$844&amp;[1]TEAMS!$F$1:$F$844,[1]TEAMS!X$1:X$844,"",0)</f>
        <v>BIG10</v>
      </c>
      <c r="X387" s="7" cm="1">
        <f t="array" ref="X387">_xlfn.XLOOKUP($C387&amp;$D387&amp;$F387,[1]TEAMS!$C$1:$C$844&amp;[1]TEAMS!$D$1:$D$844&amp;[1]TEAMS!$F$1:$F$844,[1]TEAMS!AF$1:AF$844,"",0)</f>
        <v>721080</v>
      </c>
      <c r="Y387" s="8" cm="1">
        <f t="array" ref="Y387">_xlfn.XLOOKUP($C387&amp;$D387&amp;$F387,[1]TEAMS!$C$1:$C$844&amp;[1]TEAMS!$D$1:$D$844&amp;[1]TEAMS!$F$1:$F$844,[1]TEAMS!AG$1:AG$844,"",0)</f>
        <v>1.3324086223844981E-2</v>
      </c>
      <c r="Z387" s="7" cm="1">
        <f t="array" ref="Z387">_xlfn.XLOOKUP($C387&amp;$D387&amp;$F387,[1]TEAMS!$C$1:$C$844&amp;[1]TEAMS!$D$1:$D$844&amp;[1]TEAMS!$F$1:$F$844,[1]TEAMS!AJ$1:AJ$844,"",0)</f>
        <v>18</v>
      </c>
      <c r="AA387" s="7" cm="1">
        <f t="array" ref="AA387">_xlfn.XLOOKUP($C387&amp;$D387&amp;$F387,[1]TEAMS!$C$1:$C$844&amp;[1]TEAMS!$D$1:$D$844&amp;[1]TEAMS!$F$1:$F$844,[1]TEAMS!AR$1:AR$844,"",0)</f>
        <v>11.2</v>
      </c>
      <c r="AB387" s="8">
        <f t="shared" si="43"/>
        <v>1.0179247664731128E-2</v>
      </c>
      <c r="AC387" s="7" cm="1">
        <f t="array" ref="AC387">_xlfn.XLOOKUP($C387&amp;$D387&amp;$F387,[1]TEAMS!$C$1:$C$844&amp;[1]TEAMS!$D$1:$D$844&amp;[1]TEAMS!$F$1:$F$844,[1]TEAMS!AL$1:AL$844,0,0)</f>
        <v>0</v>
      </c>
      <c r="AD387" s="7" cm="1">
        <f t="array" ref="AD387">_xlfn.XLOOKUP($C387&amp;$D387&amp;$F387,[1]TEAMS!$C$1:$C$844&amp;[1]TEAMS!$D$1:$D$844&amp;[1]TEAMS!$F$1:$F$844,[1]TEAMS!AM$1:AM$844,0,0)</f>
        <v>0</v>
      </c>
      <c r="AE387" s="7" cm="1">
        <f t="array" ref="AE387">_xlfn.XLOOKUP($C387&amp;$D387&amp;$F387,[1]TEAMS!$C$1:$C$844&amp;[1]TEAMS!$D$1:$D$844&amp;[1]TEAMS!$F$1:$F$844,[1]TEAMS!AN$1:AN$844,0,0)</f>
        <v>0</v>
      </c>
      <c r="AF387" s="7"/>
      <c r="AG387" s="8">
        <f t="shared" ref="AG387:AG450" si="46">IFERROR((X387/1000000)/AE387,0)</f>
        <v>0</v>
      </c>
      <c r="AH387" s="8" cm="1">
        <f t="array" ref="AH387">IF(OR($AE387="",$Z387=""),0,SUMPRODUCT(--($C$2:$C$528=$C387),--($D$2:$D$528=$D387),$Z$2:$Z$528,$AE$2:$AE$528)/SUMIFS($Z$2:$Z$528,$C$2:$C$528,$C387,$D$2:$D$528,$D387))</f>
        <v>7.5417217874274165</v>
      </c>
      <c r="AI387" s="7" cm="1">
        <f t="array" ref="AI387">_xlfn.XLOOKUP($C387&amp;$D387&amp;$F387,[1]TEAMS!$C$1:$C$844&amp;[1]TEAMS!$D$1:$D$844&amp;[1]TEAMS!$F$1:$F$844,[1]TEAMS!AO$1:AO$844,"",0)</f>
        <v>-3.2</v>
      </c>
      <c r="AJ387" s="8">
        <f t="shared" ref="AJ387:AJ450" si="47">IFERROR((X387/1000000)/AI387,0)</f>
        <v>-0.2253375</v>
      </c>
      <c r="AK387" s="8" cm="1">
        <f t="array" ref="AK387">IF(OR($AI387="",$Z387=""),0,SUMPRODUCT(--($C$2:$C$528=$C387),--($D$2:$D$528=$D387),$Z$2:$Z$528,$AI$2:$AI$528)/SUMIFS($Z$2:$Z$528,$C$2:$C$528,$C387,$D$2:$D$528,$D387))</f>
        <v>2.1994193385508716</v>
      </c>
      <c r="AL387" s="7" t="str" cm="1">
        <f t="array" ref="AL387">_xlfn.XLOOKUP($C387&amp;$D387&amp;$F387,[1]TEAMS!$C$1:$C$844&amp;[1]TEAMS!$D$1:$D$844&amp;[1]TEAMS!$F$1:$F$844,[1]TEAMS!AP$1:AP$844,"",0)</f>
        <v/>
      </c>
      <c r="AM387" s="8" t="str">
        <f t="shared" ref="AM387:AM450" si="48">IFERROR((X387/1000000)/AL387,"")</f>
        <v/>
      </c>
      <c r="AN387" s="8" cm="1">
        <f t="array" ref="AN387">IF(OR($AL387="",$Z387=""),0,SUMPRODUCT(--($C$2:$C$528=$C387),--($D$2:$D$528=$D387),$Z$2:$Z$528,$AL$2:$AL$528)/SUMIFS($Z$2:$Z$528,$C$2:$C$528,$C387,$D$2:$D$528,$D387))</f>
        <v>0</v>
      </c>
      <c r="AO387" s="7" cm="1">
        <f t="array" ref="AO387">_xlfn.XLOOKUP($C387&amp;$D387&amp;$F387,[1]TEAMS!$C$1:$C$844&amp;[1]TEAMS!$D$1:$D$844&amp;[1]TEAMS!$F$1:$F$844,[1]TEAMS!AQ$1:AQ$844,0,0)</f>
        <v>29</v>
      </c>
      <c r="AP387" s="7" cm="1">
        <f t="array" ref="AP387">_xlfn.XLOOKUP($C387&amp;$D387&amp;$F387,[1]TEAMS!$C$1:$C$844&amp;[1]TEAMS!$D$1:$D$844&amp;[1]TEAMS!$F$1:$F$844,[1]TEAMS!AS$1:AS$844,0,0)</f>
        <v>50.6</v>
      </c>
      <c r="AQ387" s="10" cm="1">
        <f t="array" ref="AQ387">_xlfn.XLOOKUP($C387&amp;$D387&amp;$F387,[1]TEAMS!$C$1:$C$844&amp;[1]TEAMS!$D$1:$D$844&amp;[1]TEAMS!$F$1:$F$844,[1]TEAMS!AT$1:AT$844,0,0)</f>
        <v>21.6</v>
      </c>
      <c r="AR387" s="10" cm="1">
        <f t="array" ref="AR387">_xlfn.XLOOKUP($C387&amp;$D387&amp;$F387,[1]TEAMS!$C$1:$C$844&amp;[1]TEAMS!$D$1:$D$844&amp;[1]TEAMS!$F$1:$F$844,[1]TEAMS!AU$1:AU$844,0,0)</f>
        <v>2.9</v>
      </c>
      <c r="AS387" s="10" cm="1">
        <f t="array" ref="AS387">_xlfn.XLOOKUP($C387&amp;$D387&amp;$F387,[1]TEAMS!$C$1:$C$844&amp;[1]TEAMS!$D$1:$D$844&amp;[1]TEAMS!$F$1:$F$844,[1]TEAMS!AV$1:AV$844,0,0)</f>
        <v>0</v>
      </c>
      <c r="AT387" s="10" cm="1">
        <f t="array" ref="AT387">_xlfn.XLOOKUP($C387&amp;$D387&amp;$F387,[1]TEAMS!$C$1:$C$844&amp;[1]TEAMS!$D$1:$D$844&amp;[1]TEAMS!$F$1:$F$844,[1]TEAMS!AW$1:AW$844,0,0)</f>
        <v>16.8</v>
      </c>
      <c r="AU387" s="10" cm="1">
        <f t="array" ref="AU387">_xlfn.XLOOKUP($C387&amp;$D387&amp;$F387,[1]TEAMS!$C$1:$C$844&amp;[1]TEAMS!$D$1:$D$844&amp;[1]TEAMS!$F$1:$F$844,[1]TEAMS!AX$1:AX$844,0,0)</f>
        <v>1.2857142857142858</v>
      </c>
      <c r="AV387" s="10" cm="1">
        <f t="array" ref="AV387">_xlfn.XLOOKUP($C387&amp;$D387&amp;$F387,[1]TEAMS!$C$1:$C$844&amp;[1]TEAMS!$D$1:$D$844&amp;[1]TEAMS!$F$1:$F$844,[1]TEAMS!AY$1:AY$844,0,0)</f>
        <v>2.9</v>
      </c>
      <c r="AW387" s="7"/>
      <c r="AX387" s="7"/>
      <c r="BB387" s="1" t="s">
        <v>356</v>
      </c>
      <c r="BC387" s="1">
        <v>2000</v>
      </c>
      <c r="BD387" s="1" t="s">
        <v>92</v>
      </c>
      <c r="BE387" s="7" t="s">
        <v>360</v>
      </c>
      <c r="BH387">
        <v>721080</v>
      </c>
    </row>
    <row r="388" spans="1:60" x14ac:dyDescent="0.2">
      <c r="A388" s="1" t="str">
        <f t="shared" si="42"/>
        <v>2000-LAL-John Salley</v>
      </c>
      <c r="B388" s="1" t="s">
        <v>356</v>
      </c>
      <c r="C388" s="1">
        <v>2000</v>
      </c>
      <c r="D388" s="1" t="s">
        <v>92</v>
      </c>
      <c r="E388" s="1" t="str">
        <f t="shared" si="44"/>
        <v>2000-LAL</v>
      </c>
      <c r="F388" s="7" t="s">
        <v>361</v>
      </c>
      <c r="G388" s="7" cm="1">
        <f t="array" ref="G388">_xlfn.XLOOKUP($C388&amp;$D388&amp;$F388,[1]TEAMS!$C$1:$C$844&amp;[1]TEAMS!$D$1:$D$844&amp;[1]TEAMS!$F$1:$F$844,[1]TEAMS!G$1:G$844,"",0)</f>
        <v>16</v>
      </c>
      <c r="H388" s="7" t="str" cm="1">
        <f t="array" ref="H388">_xlfn.XLOOKUP($C388&amp;$D388&amp;$F388,[1]TEAMS!$C$1:$C$844&amp;[1]TEAMS!$D$1:$D$844&amp;[1]TEAMS!$F$1:$F$844,[1]TEAMS!H$1:H$844,"",0)</f>
        <v>C</v>
      </c>
      <c r="I388" s="8" cm="1">
        <f t="array" ref="I388">_xlfn.XLOOKUP($C388&amp;$D388&amp;$F388,[1]TEAMS!$C$1:$C$844&amp;[1]TEAMS!$D$1:$D$844&amp;[1]TEAMS!$F$1:$F$844,[1]TEAMS!BG$1:BG$844,"",0)</f>
        <v>4.8</v>
      </c>
      <c r="J388" s="9">
        <f t="shared" si="45"/>
        <v>5</v>
      </c>
      <c r="K388" s="7" cm="1">
        <f t="array" ref="K388">_xlfn.XLOOKUP($C388&amp;$D388&amp;$F388,[1]TEAMS!$C$1:$C$844&amp;[1]TEAMS!$D$1:$D$844&amp;[1]TEAMS!$F$1:$F$844,[1]TEAMS!J$1:J$844,"",0)</f>
        <v>83</v>
      </c>
      <c r="L388" s="7" cm="1">
        <f t="array" ref="L388">_xlfn.XLOOKUP($C388&amp;$D388&amp;$F388,[1]TEAMS!$C$1:$C$844&amp;[1]TEAMS!$D$1:$D$844&amp;[1]TEAMS!$F$1:$F$844,[1]TEAMS!L$1:L$844,"",0)</f>
        <v>230</v>
      </c>
      <c r="M388" s="10" cm="1">
        <f t="array" ref="M388">_xlfn.XLOOKUP($C388&amp;$D388&amp;$F388,[1]TEAMS!$C$1:$C$844&amp;[1]TEAMS!$D$1:$D$844&amp;[1]TEAMS!$F$1:$F$844,[1]TEAMS!N$1:N$844,"",0)</f>
        <v>23.468962284676774</v>
      </c>
      <c r="N388" s="7" cm="1">
        <f t="array" ref="N388">_xlfn.XLOOKUP($C388&amp;$D388&amp;$F388,[1]TEAMS!$C$1:$C$844&amp;[1]TEAMS!$D$1:$D$844&amp;[1]TEAMS!$F$1:$F$844,[1]TEAMS!O$1:O$844,"",0)</f>
        <v>86</v>
      </c>
      <c r="O388" s="11" cm="1">
        <f t="array" ref="O388">_xlfn.XLOOKUP($C388&amp;$D388&amp;$F388,[1]TEAMS!$C$1:$C$844&amp;[1]TEAMS!$D$1:$D$844&amp;[1]TEAMS!$F$1:$F$844,[1]TEAMS!P$1:P$844,"",0)</f>
        <v>1.036144578313253</v>
      </c>
      <c r="P388" s="10" cm="1">
        <f t="array" ref="P388">_xlfn.XLOOKUP($C388&amp;$D388&amp;$F388,[1]TEAMS!$C$1:$C$844&amp;[1]TEAMS!$D$1:$D$844&amp;[1]TEAMS!$F$1:$F$844,[1]TEAMS!R$1:R$844,"",0)</f>
        <v>36.091666666666669</v>
      </c>
      <c r="Q388" s="7" t="str" cm="1">
        <f t="array" ref="Q388">_xlfn.XLOOKUP($C388&amp;$D388&amp;$F388,[1]TEAMS!$C$1:$C$844&amp;[1]TEAMS!$D$1:$D$844&amp;[1]TEAMS!$F$1:$F$844,[1]TEAMS!S$1:S$844,"",0)</f>
        <v>us</v>
      </c>
      <c r="R388" s="7" t="str" cm="1">
        <f t="array" ref="R388">_xlfn.XLOOKUP($C388&amp;$D388&amp;$F388,[1]TEAMS!$C$1:$C$844&amp;[1]TEAMS!$D$1:$D$844&amp;[1]TEAMS!$F$1:$F$844,[1]TEAMS!T$1:T$844,"",0)</f>
        <v>United States</v>
      </c>
      <c r="S388" s="7" t="str" cm="1">
        <f t="array" ref="S388">_xlfn.XLOOKUP($C388&amp;$D388&amp;$F388,[1]TEAMS!$C$1:$C$844&amp;[1]TEAMS!$D$1:$D$844&amp;[1]TEAMS!$F$1:$F$844,[1]TEAMS!U$1:U$844,"",0)</f>
        <v>North America</v>
      </c>
      <c r="T388" s="7" t="str" cm="1">
        <f t="array" ref="T388">_xlfn.XLOOKUP($C388&amp;$D388&amp;$F388,[1]TEAMS!$C$1:$C$844&amp;[1]TEAMS!$D$1:$D$844&amp;[1]TEAMS!$F$1:$F$844,[1]TEAMS!V$1:V$844,"",0)</f>
        <v>Americas</v>
      </c>
      <c r="U388" s="7" cm="1">
        <f t="array" ref="U388">_xlfn.XLOOKUP($C388&amp;$D388&amp;$F388,[1]TEAMS!$C$1:$C$844&amp;[1]TEAMS!$D$1:$D$844&amp;[1]TEAMS!$F$1:$F$844,[1]TEAMS!W$1:W$844,"",0)</f>
        <v>10</v>
      </c>
      <c r="V388" s="7" t="str" cm="1">
        <f t="array" ref="V388">_xlfn.XLOOKUP($C388&amp;$D388&amp;$F388,[1]TEAMS!$C$1:$C$844&amp;[1]TEAMS!$D$1:$D$844&amp;[1]TEAMS!$F$1:$F$844,[1]TEAMS!Z$1:Z$844,"",0)</f>
        <v>Georgia Tech</v>
      </c>
      <c r="W388" s="7" t="str" cm="1">
        <f t="array" ref="W388">_xlfn.XLOOKUP($C388&amp;$D388&amp;$F388,[1]TEAMS!$C$1:$C$844&amp;[1]TEAMS!$D$1:$D$844&amp;[1]TEAMS!$F$1:$F$844,[1]TEAMS!X$1:X$844,"",0)</f>
        <v>ACC</v>
      </c>
      <c r="X388" s="7" cm="1">
        <f t="array" ref="X388">_xlfn.XLOOKUP($C388&amp;$D388&amp;$F388,[1]TEAMS!$C$1:$C$844&amp;[1]TEAMS!$D$1:$D$844&amp;[1]TEAMS!$F$1:$F$844,[1]TEAMS!AF$1:AF$844,"",0)</f>
        <v>510000</v>
      </c>
      <c r="Y388" s="8" cm="1">
        <f t="array" ref="Y388">_xlfn.XLOOKUP($C388&amp;$D388&amp;$F388,[1]TEAMS!$C$1:$C$844&amp;[1]TEAMS!$D$1:$D$844&amp;[1]TEAMS!$F$1:$F$844,[1]TEAMS!AG$1:AG$844,"",0)</f>
        <v>9.4237587704012592E-3</v>
      </c>
      <c r="Z388" s="7" cm="1">
        <f t="array" ref="Z388">_xlfn.XLOOKUP($C388&amp;$D388&amp;$F388,[1]TEAMS!$C$1:$C$844&amp;[1]TEAMS!$D$1:$D$844&amp;[1]TEAMS!$F$1:$F$844,[1]TEAMS!AJ$1:AJ$844,"",0)</f>
        <v>303</v>
      </c>
      <c r="AA388" s="7" cm="1">
        <f t="array" ref="AA388">_xlfn.XLOOKUP($C388&amp;$D388&amp;$F388,[1]TEAMS!$C$1:$C$844&amp;[1]TEAMS!$D$1:$D$844&amp;[1]TEAMS!$F$1:$F$844,[1]TEAMS!AR$1:AR$844,"",0)</f>
        <v>8.3000000000000007</v>
      </c>
      <c r="AB388" s="8">
        <f t="shared" si="43"/>
        <v>0.12698308507952538</v>
      </c>
      <c r="AC388" s="7" cm="1">
        <f t="array" ref="AC388">_xlfn.XLOOKUP($C388&amp;$D388&amp;$F388,[1]TEAMS!$C$1:$C$844&amp;[1]TEAMS!$D$1:$D$844&amp;[1]TEAMS!$F$1:$F$844,[1]TEAMS!AL$1:AL$844,0,0)</f>
        <v>-0.1</v>
      </c>
      <c r="AD388" s="7" cm="1">
        <f t="array" ref="AD388">_xlfn.XLOOKUP($C388&amp;$D388&amp;$F388,[1]TEAMS!$C$1:$C$844&amp;[1]TEAMS!$D$1:$D$844&amp;[1]TEAMS!$F$1:$F$844,[1]TEAMS!AM$1:AM$844,0,0)</f>
        <v>0.6</v>
      </c>
      <c r="AE388" s="7" cm="1">
        <f t="array" ref="AE388">_xlfn.XLOOKUP($C388&amp;$D388&amp;$F388,[1]TEAMS!$C$1:$C$844&amp;[1]TEAMS!$D$1:$D$844&amp;[1]TEAMS!$F$1:$F$844,[1]TEAMS!AN$1:AN$844,0,0)</f>
        <v>0.5</v>
      </c>
      <c r="AF388" s="7"/>
      <c r="AG388" s="8">
        <f t="shared" si="46"/>
        <v>1.02</v>
      </c>
      <c r="AH388" s="8" cm="1">
        <f t="array" ref="AH388">IF(OR($AE388="",$Z388=""),0,SUMPRODUCT(--($C$2:$C$528=$C388),--($D$2:$D$528=$D388),$Z$2:$Z$528,$AE$2:$AE$528)/SUMIFS($Z$2:$Z$528,$C$2:$C$528,$C388,$D$2:$D$528,$D388))</f>
        <v>7.5417217874274165</v>
      </c>
      <c r="AI388" s="7" cm="1">
        <f t="array" ref="AI388">_xlfn.XLOOKUP($C388&amp;$D388&amp;$F388,[1]TEAMS!$C$1:$C$844&amp;[1]TEAMS!$D$1:$D$844&amp;[1]TEAMS!$F$1:$F$844,[1]TEAMS!AO$1:AO$844,"",0)</f>
        <v>-3.2</v>
      </c>
      <c r="AJ388" s="8">
        <f t="shared" si="47"/>
        <v>-0.15937499999999999</v>
      </c>
      <c r="AK388" s="8" cm="1">
        <f t="array" ref="AK388">IF(OR($AI388="",$Z388=""),0,SUMPRODUCT(--($C$2:$C$528=$C388),--($D$2:$D$528=$D388),$Z$2:$Z$528,$AI$2:$AI$528)/SUMIFS($Z$2:$Z$528,$C$2:$C$528,$C388,$D$2:$D$528,$D388))</f>
        <v>2.1994193385508716</v>
      </c>
      <c r="AL388" s="7" t="str" cm="1">
        <f t="array" ref="AL388">_xlfn.XLOOKUP($C388&amp;$D388&amp;$F388,[1]TEAMS!$C$1:$C$844&amp;[1]TEAMS!$D$1:$D$844&amp;[1]TEAMS!$F$1:$F$844,[1]TEAMS!AP$1:AP$844,"",0)</f>
        <v/>
      </c>
      <c r="AM388" s="8" t="str">
        <f t="shared" si="48"/>
        <v/>
      </c>
      <c r="AN388" s="8" cm="1">
        <f t="array" ref="AN388">IF(OR($AL388="",$Z388=""),0,SUMPRODUCT(--($C$2:$C$528=$C388),--($D$2:$D$528=$D388),$Z$2:$Z$528,$AL$2:$AL$528)/SUMIFS($Z$2:$Z$528,$C$2:$C$528,$C388,$D$2:$D$528,$D388))</f>
        <v>0</v>
      </c>
      <c r="AO388" s="7" cm="1">
        <f t="array" ref="AO388">_xlfn.XLOOKUP($C388&amp;$D388&amp;$F388,[1]TEAMS!$C$1:$C$844&amp;[1]TEAMS!$D$1:$D$844&amp;[1]TEAMS!$F$1:$F$844,[1]TEAMS!AQ$1:AQ$844,0,0)</f>
        <v>14.4</v>
      </c>
      <c r="AP388" s="7" cm="1">
        <f t="array" ref="AP388">_xlfn.XLOOKUP($C388&amp;$D388&amp;$F388,[1]TEAMS!$C$1:$C$844&amp;[1]TEAMS!$D$1:$D$844&amp;[1]TEAMS!$F$1:$F$844,[1]TEAMS!AS$1:AS$844,0,0)</f>
        <v>43.7</v>
      </c>
      <c r="AQ388" s="10" cm="1">
        <f t="array" ref="AQ388">_xlfn.XLOOKUP($C388&amp;$D388&amp;$F388,[1]TEAMS!$C$1:$C$844&amp;[1]TEAMS!$D$1:$D$844&amp;[1]TEAMS!$F$1:$F$844,[1]TEAMS!AT$1:AT$844,0,0)</f>
        <v>12.1</v>
      </c>
      <c r="AR388" s="10" cm="1">
        <f t="array" ref="AR388">_xlfn.XLOOKUP($C388&amp;$D388&amp;$F388,[1]TEAMS!$C$1:$C$844&amp;[1]TEAMS!$D$1:$D$844&amp;[1]TEAMS!$F$1:$F$844,[1]TEAMS!AU$1:AU$844,0,0)</f>
        <v>1.4</v>
      </c>
      <c r="AS388" s="10" cm="1">
        <f t="array" ref="AS388">_xlfn.XLOOKUP($C388&amp;$D388&amp;$F388,[1]TEAMS!$C$1:$C$844&amp;[1]TEAMS!$D$1:$D$844&amp;[1]TEAMS!$F$1:$F$844,[1]TEAMS!AV$1:AV$844,0,0)</f>
        <v>3.2</v>
      </c>
      <c r="AT388" s="10" cm="1">
        <f t="array" ref="AT388">_xlfn.XLOOKUP($C388&amp;$D388&amp;$F388,[1]TEAMS!$C$1:$C$844&amp;[1]TEAMS!$D$1:$D$844&amp;[1]TEAMS!$F$1:$F$844,[1]TEAMS!AW$1:AW$844,0,0)</f>
        <v>18.100000000000001</v>
      </c>
      <c r="AU388" s="10" cm="1">
        <f t="array" ref="AU388">_xlfn.XLOOKUP($C388&amp;$D388&amp;$F388,[1]TEAMS!$C$1:$C$844&amp;[1]TEAMS!$D$1:$D$844&amp;[1]TEAMS!$F$1:$F$844,[1]TEAMS!AX$1:AX$844,0,0)</f>
        <v>0.66850828729281764</v>
      </c>
      <c r="AV388" s="10" cm="1">
        <f t="array" ref="AV388">_xlfn.XLOOKUP($C388&amp;$D388&amp;$F388,[1]TEAMS!$C$1:$C$844&amp;[1]TEAMS!$D$1:$D$844&amp;[1]TEAMS!$F$1:$F$844,[1]TEAMS!AY$1:AY$844,0,0)</f>
        <v>4.5999999999999996</v>
      </c>
      <c r="AW388" s="7"/>
      <c r="AX388" s="7"/>
      <c r="BB388" s="1" t="s">
        <v>356</v>
      </c>
      <c r="BC388" s="1">
        <v>2000</v>
      </c>
      <c r="BD388" s="1" t="s">
        <v>92</v>
      </c>
      <c r="BE388" s="7" t="s">
        <v>361</v>
      </c>
      <c r="BH388">
        <v>510000</v>
      </c>
    </row>
    <row r="389" spans="1:60" x14ac:dyDescent="0.2">
      <c r="A389" s="1" t="str">
        <f t="shared" si="42"/>
        <v>2000-LAL-Brian Shaw</v>
      </c>
      <c r="B389" s="1" t="s">
        <v>356</v>
      </c>
      <c r="C389" s="1">
        <v>2000</v>
      </c>
      <c r="D389" s="1" t="s">
        <v>92</v>
      </c>
      <c r="E389" s="1" t="str">
        <f t="shared" si="44"/>
        <v>2000-LAL</v>
      </c>
      <c r="F389" s="7" t="s">
        <v>343</v>
      </c>
      <c r="G389" s="7" cm="1">
        <f t="array" ref="G389">_xlfn.XLOOKUP($C389&amp;$D389&amp;$F389,[1]TEAMS!$C$1:$C$844&amp;[1]TEAMS!$D$1:$D$844&amp;[1]TEAMS!$F$1:$F$844,[1]TEAMS!G$1:G$844,"",0)</f>
        <v>20</v>
      </c>
      <c r="H389" s="7" t="str" cm="1">
        <f t="array" ref="H389">_xlfn.XLOOKUP($C389&amp;$D389&amp;$F389,[1]TEAMS!$C$1:$C$844&amp;[1]TEAMS!$D$1:$D$844&amp;[1]TEAMS!$F$1:$F$844,[1]TEAMS!H$1:H$844,"",0)</f>
        <v>SG</v>
      </c>
      <c r="I389" s="8" cm="1">
        <f t="array" ref="I389">_xlfn.XLOOKUP($C389&amp;$D389&amp;$F389,[1]TEAMS!$C$1:$C$844&amp;[1]TEAMS!$D$1:$D$844&amp;[1]TEAMS!$F$1:$F$844,[1]TEAMS!BG$1:BG$844,"",0)</f>
        <v>1.6500000000000001</v>
      </c>
      <c r="J389" s="9">
        <f t="shared" si="45"/>
        <v>2</v>
      </c>
      <c r="K389" s="7" cm="1">
        <f t="array" ref="K389">_xlfn.XLOOKUP($C389&amp;$D389&amp;$F389,[1]TEAMS!$C$1:$C$844&amp;[1]TEAMS!$D$1:$D$844&amp;[1]TEAMS!$F$1:$F$844,[1]TEAMS!J$1:J$844,"",0)</f>
        <v>78</v>
      </c>
      <c r="L389" s="7" cm="1">
        <f t="array" ref="L389">_xlfn.XLOOKUP($C389&amp;$D389&amp;$F389,[1]TEAMS!$C$1:$C$844&amp;[1]TEAMS!$D$1:$D$844&amp;[1]TEAMS!$F$1:$F$844,[1]TEAMS!L$1:L$844,"",0)</f>
        <v>190</v>
      </c>
      <c r="M389" s="10" cm="1">
        <f t="array" ref="M389">_xlfn.XLOOKUP($C389&amp;$D389&amp;$F389,[1]TEAMS!$C$1:$C$844&amp;[1]TEAMS!$D$1:$D$844&amp;[1]TEAMS!$F$1:$F$844,[1]TEAMS!N$1:N$844,"",0)</f>
        <v>21.952633724978043</v>
      </c>
      <c r="N389" s="7" cm="1">
        <f t="array" ref="N389">_xlfn.XLOOKUP($C389&amp;$D389&amp;$F389,[1]TEAMS!$C$1:$C$844&amp;[1]TEAMS!$D$1:$D$844&amp;[1]TEAMS!$F$1:$F$844,[1]TEAMS!O$1:O$844,"",0)</f>
        <v>80</v>
      </c>
      <c r="O389" s="11" cm="1">
        <f t="array" ref="O389">_xlfn.XLOOKUP($C389&amp;$D389&amp;$F389,[1]TEAMS!$C$1:$C$844&amp;[1]TEAMS!$D$1:$D$844&amp;[1]TEAMS!$F$1:$F$844,[1]TEAMS!P$1:P$844,"",0)</f>
        <v>1.0256410256410255</v>
      </c>
      <c r="P389" s="10" cm="1">
        <f t="array" ref="P389">_xlfn.XLOOKUP($C389&amp;$D389&amp;$F389,[1]TEAMS!$C$1:$C$844&amp;[1]TEAMS!$D$1:$D$844&amp;[1]TEAMS!$F$1:$F$844,[1]TEAMS!R$1:R$844,"",0)</f>
        <v>34.241666666666667</v>
      </c>
      <c r="Q389" s="7" t="str" cm="1">
        <f t="array" ref="Q389">_xlfn.XLOOKUP($C389&amp;$D389&amp;$F389,[1]TEAMS!$C$1:$C$844&amp;[1]TEAMS!$D$1:$D$844&amp;[1]TEAMS!$F$1:$F$844,[1]TEAMS!S$1:S$844,"",0)</f>
        <v>us</v>
      </c>
      <c r="R389" s="7" t="str" cm="1">
        <f t="array" ref="R389">_xlfn.XLOOKUP($C389&amp;$D389&amp;$F389,[1]TEAMS!$C$1:$C$844&amp;[1]TEAMS!$D$1:$D$844&amp;[1]TEAMS!$F$1:$F$844,[1]TEAMS!T$1:T$844,"",0)</f>
        <v>United States</v>
      </c>
      <c r="S389" s="7" t="str" cm="1">
        <f t="array" ref="S389">_xlfn.XLOOKUP($C389&amp;$D389&amp;$F389,[1]TEAMS!$C$1:$C$844&amp;[1]TEAMS!$D$1:$D$844&amp;[1]TEAMS!$F$1:$F$844,[1]TEAMS!U$1:U$844,"",0)</f>
        <v>North America</v>
      </c>
      <c r="T389" s="7" t="str" cm="1">
        <f t="array" ref="T389">_xlfn.XLOOKUP($C389&amp;$D389&amp;$F389,[1]TEAMS!$C$1:$C$844&amp;[1]TEAMS!$D$1:$D$844&amp;[1]TEAMS!$F$1:$F$844,[1]TEAMS!V$1:V$844,"",0)</f>
        <v>Americas</v>
      </c>
      <c r="U389" s="7" cm="1">
        <f t="array" ref="U389">_xlfn.XLOOKUP($C389&amp;$D389&amp;$F389,[1]TEAMS!$C$1:$C$844&amp;[1]TEAMS!$D$1:$D$844&amp;[1]TEAMS!$F$1:$F$844,[1]TEAMS!W$1:W$844,"",0)</f>
        <v>10</v>
      </c>
      <c r="V389" s="7" t="str" cm="1">
        <f t="array" ref="V389">_xlfn.XLOOKUP($C389&amp;$D389&amp;$F389,[1]TEAMS!$C$1:$C$844&amp;[1]TEAMS!$D$1:$D$844&amp;[1]TEAMS!$F$1:$F$844,[1]TEAMS!Z$1:Z$844,"",0)</f>
        <v>UC Santa Barbara</v>
      </c>
      <c r="W389" s="7" t="str" cm="1">
        <f t="array" ref="W389">_xlfn.XLOOKUP($C389&amp;$D389&amp;$F389,[1]TEAMS!$C$1:$C$844&amp;[1]TEAMS!$D$1:$D$844&amp;[1]TEAMS!$F$1:$F$844,[1]TEAMS!X$1:X$844,"",0)</f>
        <v>OTHER</v>
      </c>
      <c r="X389" s="7" cm="1">
        <f t="array" ref="X389">_xlfn.XLOOKUP($C389&amp;$D389&amp;$F389,[1]TEAMS!$C$1:$C$844&amp;[1]TEAMS!$D$1:$D$844&amp;[1]TEAMS!$F$1:$F$844,[1]TEAMS!AF$1:AF$844,"",0)</f>
        <v>510000</v>
      </c>
      <c r="Y389" s="8" cm="1">
        <f t="array" ref="Y389">_xlfn.XLOOKUP($C389&amp;$D389&amp;$F389,[1]TEAMS!$C$1:$C$844&amp;[1]TEAMS!$D$1:$D$844&amp;[1]TEAMS!$F$1:$F$844,[1]TEAMS!AG$1:AG$844,"",0)</f>
        <v>9.4237587704012592E-3</v>
      </c>
      <c r="Z389" s="7" cm="1">
        <f t="array" ref="Z389">_xlfn.XLOOKUP($C389&amp;$D389&amp;$F389,[1]TEAMS!$C$1:$C$844&amp;[1]TEAMS!$D$1:$D$844&amp;[1]TEAMS!$F$1:$F$844,[1]TEAMS!AJ$1:AJ$844,"",0)</f>
        <v>1249</v>
      </c>
      <c r="AA389" s="7" cm="1">
        <f t="array" ref="AA389">_xlfn.XLOOKUP($C389&amp;$D389&amp;$F389,[1]TEAMS!$C$1:$C$844&amp;[1]TEAMS!$D$1:$D$844&amp;[1]TEAMS!$F$1:$F$844,[1]TEAMS!AR$1:AR$844,"",0)</f>
        <v>10.9</v>
      </c>
      <c r="AB389" s="8">
        <f t="shared" si="43"/>
        <v>0.68740722039888924</v>
      </c>
      <c r="AC389" s="7" cm="1">
        <f t="array" ref="AC389">_xlfn.XLOOKUP($C389&amp;$D389&amp;$F389,[1]TEAMS!$C$1:$C$844&amp;[1]TEAMS!$D$1:$D$844&amp;[1]TEAMS!$F$1:$F$844,[1]TEAMS!AL$1:AL$844,0,0)</f>
        <v>0.2</v>
      </c>
      <c r="AD389" s="7" cm="1">
        <f t="array" ref="AD389">_xlfn.XLOOKUP($C389&amp;$D389&amp;$F389,[1]TEAMS!$C$1:$C$844&amp;[1]TEAMS!$D$1:$D$844&amp;[1]TEAMS!$F$1:$F$844,[1]TEAMS!AM$1:AM$844,0,0)</f>
        <v>2</v>
      </c>
      <c r="AE389" s="7" cm="1">
        <f t="array" ref="AE389">_xlfn.XLOOKUP($C389&amp;$D389&amp;$F389,[1]TEAMS!$C$1:$C$844&amp;[1]TEAMS!$D$1:$D$844&amp;[1]TEAMS!$F$1:$F$844,[1]TEAMS!AN$1:AN$844,0,0)</f>
        <v>2.1</v>
      </c>
      <c r="AF389" s="7"/>
      <c r="AG389" s="8">
        <f t="shared" si="46"/>
        <v>0.24285714285714285</v>
      </c>
      <c r="AH389" s="8" cm="1">
        <f t="array" ref="AH389">IF(OR($AE389="",$Z389=""),0,SUMPRODUCT(--($C$2:$C$528=$C389),--($D$2:$D$528=$D389),$Z$2:$Z$528,$AE$2:$AE$528)/SUMIFS($Z$2:$Z$528,$C$2:$C$528,$C389,$D$2:$D$528,$D389))</f>
        <v>7.5417217874274165</v>
      </c>
      <c r="AI389" s="7" cm="1">
        <f t="array" ref="AI389">_xlfn.XLOOKUP($C389&amp;$D389&amp;$F389,[1]TEAMS!$C$1:$C$844&amp;[1]TEAMS!$D$1:$D$844&amp;[1]TEAMS!$F$1:$F$844,[1]TEAMS!AO$1:AO$844,"",0)</f>
        <v>-1</v>
      </c>
      <c r="AJ389" s="8">
        <f t="shared" si="47"/>
        <v>-0.51</v>
      </c>
      <c r="AK389" s="8" cm="1">
        <f t="array" ref="AK389">IF(OR($AI389="",$Z389=""),0,SUMPRODUCT(--($C$2:$C$528=$C389),--($D$2:$D$528=$D389),$Z$2:$Z$528,$AI$2:$AI$528)/SUMIFS($Z$2:$Z$528,$C$2:$C$528,$C389,$D$2:$D$528,$D389))</f>
        <v>2.1994193385508716</v>
      </c>
      <c r="AL389" s="7" t="str" cm="1">
        <f t="array" ref="AL389">_xlfn.XLOOKUP($C389&amp;$D389&amp;$F389,[1]TEAMS!$C$1:$C$844&amp;[1]TEAMS!$D$1:$D$844&amp;[1]TEAMS!$F$1:$F$844,[1]TEAMS!AP$1:AP$844,"",0)</f>
        <v/>
      </c>
      <c r="AM389" s="8" t="str">
        <f t="shared" si="48"/>
        <v/>
      </c>
      <c r="AN389" s="8" cm="1">
        <f t="array" ref="AN389">IF(OR($AL389="",$Z389=""),0,SUMPRODUCT(--($C$2:$C$528=$C389),--($D$2:$D$528=$D389),$Z$2:$Z$528,$AL$2:$AL$528)/SUMIFS($Z$2:$Z$528,$C$2:$C$528,$C389,$D$2:$D$528,$D389))</f>
        <v>0</v>
      </c>
      <c r="AO389" s="7" cm="1">
        <f t="array" ref="AO389">_xlfn.XLOOKUP($C389&amp;$D389&amp;$F389,[1]TEAMS!$C$1:$C$844&amp;[1]TEAMS!$D$1:$D$844&amp;[1]TEAMS!$F$1:$F$844,[1]TEAMS!AQ$1:AQ$844,0,0)</f>
        <v>14.8</v>
      </c>
      <c r="AP389" s="7" cm="1">
        <f t="array" ref="AP389">_xlfn.XLOOKUP($C389&amp;$D389&amp;$F389,[1]TEAMS!$C$1:$C$844&amp;[1]TEAMS!$D$1:$D$844&amp;[1]TEAMS!$F$1:$F$844,[1]TEAMS!AS$1:AS$844,0,0)</f>
        <v>44.1</v>
      </c>
      <c r="AQ389" s="10" cm="1">
        <f t="array" ref="AQ389">_xlfn.XLOOKUP($C389&amp;$D389&amp;$F389,[1]TEAMS!$C$1:$C$844&amp;[1]TEAMS!$D$1:$D$844&amp;[1]TEAMS!$F$1:$F$844,[1]TEAMS!AT$1:AT$844,0,0)</f>
        <v>23.2</v>
      </c>
      <c r="AR389" s="10" cm="1">
        <f t="array" ref="AR389">_xlfn.XLOOKUP($C389&amp;$D389&amp;$F389,[1]TEAMS!$C$1:$C$844&amp;[1]TEAMS!$D$1:$D$844&amp;[1]TEAMS!$F$1:$F$844,[1]TEAMS!AU$1:AU$844,0,0)</f>
        <v>1.4</v>
      </c>
      <c r="AS389" s="10" cm="1">
        <f t="array" ref="AS389">_xlfn.XLOOKUP($C389&amp;$D389&amp;$F389,[1]TEAMS!$C$1:$C$844&amp;[1]TEAMS!$D$1:$D$844&amp;[1]TEAMS!$F$1:$F$844,[1]TEAMS!AV$1:AV$844,0,0)</f>
        <v>0.8</v>
      </c>
      <c r="AT389" s="10" cm="1">
        <f t="array" ref="AT389">_xlfn.XLOOKUP($C389&amp;$D389&amp;$F389,[1]TEAMS!$C$1:$C$844&amp;[1]TEAMS!$D$1:$D$844&amp;[1]TEAMS!$F$1:$F$844,[1]TEAMS!AW$1:AW$844,0,0)</f>
        <v>17.8</v>
      </c>
      <c r="AU389" s="10" cm="1">
        <f t="array" ref="AU389">_xlfn.XLOOKUP($C389&amp;$D389&amp;$F389,[1]TEAMS!$C$1:$C$844&amp;[1]TEAMS!$D$1:$D$844&amp;[1]TEAMS!$F$1:$F$844,[1]TEAMS!AX$1:AX$844,0,0)</f>
        <v>1.3033707865168538</v>
      </c>
      <c r="AV389" s="10" cm="1">
        <f t="array" ref="AV389">_xlfn.XLOOKUP($C389&amp;$D389&amp;$F389,[1]TEAMS!$C$1:$C$844&amp;[1]TEAMS!$D$1:$D$844&amp;[1]TEAMS!$F$1:$F$844,[1]TEAMS!AY$1:AY$844,0,0)</f>
        <v>2.2000000000000002</v>
      </c>
      <c r="AW389" s="7"/>
      <c r="AX389" s="7"/>
      <c r="BB389" s="1" t="s">
        <v>356</v>
      </c>
      <c r="BC389" s="1">
        <v>2000</v>
      </c>
      <c r="BD389" s="1" t="s">
        <v>92</v>
      </c>
      <c r="BE389" s="7" t="s">
        <v>343</v>
      </c>
      <c r="BH389">
        <v>510000</v>
      </c>
    </row>
    <row r="390" spans="1:60" x14ac:dyDescent="0.2">
      <c r="A390" s="1" t="str">
        <f t="shared" si="42"/>
        <v>2000-LAL-John Celestand</v>
      </c>
      <c r="B390" s="1" t="s">
        <v>356</v>
      </c>
      <c r="C390" s="1">
        <v>2000</v>
      </c>
      <c r="D390" s="1" t="s">
        <v>92</v>
      </c>
      <c r="E390" s="1" t="str">
        <f t="shared" si="44"/>
        <v>2000-LAL</v>
      </c>
      <c r="F390" s="7" t="s">
        <v>362</v>
      </c>
      <c r="G390" s="7" cm="1">
        <f t="array" ref="G390">_xlfn.XLOOKUP($C390&amp;$D390&amp;$F390,[1]TEAMS!$C$1:$C$844&amp;[1]TEAMS!$D$1:$D$844&amp;[1]TEAMS!$F$1:$F$844,[1]TEAMS!G$1:G$844,"",0)</f>
        <v>11</v>
      </c>
      <c r="H390" s="7" t="str" cm="1">
        <f t="array" ref="H390">_xlfn.XLOOKUP($C390&amp;$D390&amp;$F390,[1]TEAMS!$C$1:$C$844&amp;[1]TEAMS!$D$1:$D$844&amp;[1]TEAMS!$F$1:$F$844,[1]TEAMS!H$1:H$844,"",0)</f>
        <v>PG</v>
      </c>
      <c r="I390" s="8" cm="1">
        <f t="array" ref="I390">_xlfn.XLOOKUP($C390&amp;$D390&amp;$F390,[1]TEAMS!$C$1:$C$844&amp;[1]TEAMS!$D$1:$D$844&amp;[1]TEAMS!$F$1:$F$844,[1]TEAMS!BG$1:BG$844,"",0)</f>
        <v>1.1100000000000001</v>
      </c>
      <c r="J390" s="9">
        <f t="shared" si="45"/>
        <v>1</v>
      </c>
      <c r="K390" s="7" cm="1">
        <f t="array" ref="K390">_xlfn.XLOOKUP($C390&amp;$D390&amp;$F390,[1]TEAMS!$C$1:$C$844&amp;[1]TEAMS!$D$1:$D$844&amp;[1]TEAMS!$F$1:$F$844,[1]TEAMS!J$1:J$844,"",0)</f>
        <v>76</v>
      </c>
      <c r="L390" s="7" cm="1">
        <f t="array" ref="L390">_xlfn.XLOOKUP($C390&amp;$D390&amp;$F390,[1]TEAMS!$C$1:$C$844&amp;[1]TEAMS!$D$1:$D$844&amp;[1]TEAMS!$F$1:$F$844,[1]TEAMS!L$1:L$844,"",0)</f>
        <v>178</v>
      </c>
      <c r="M390" s="10" cm="1">
        <f t="array" ref="M390">_xlfn.XLOOKUP($C390&amp;$D390&amp;$F390,[1]TEAMS!$C$1:$C$844&amp;[1]TEAMS!$D$1:$D$844&amp;[1]TEAMS!$F$1:$F$844,[1]TEAMS!N$1:N$844,"",0)</f>
        <v>21.662823113548278</v>
      </c>
      <c r="N390" s="7" cm="1">
        <f t="array" ref="N390">_xlfn.XLOOKUP($C390&amp;$D390&amp;$F390,[1]TEAMS!$C$1:$C$844&amp;[1]TEAMS!$D$1:$D$844&amp;[1]TEAMS!$F$1:$F$844,[1]TEAMS!O$1:O$844,"",0)</f>
        <v>78</v>
      </c>
      <c r="O390" s="11" cm="1">
        <f t="array" ref="O390">_xlfn.XLOOKUP($C390&amp;$D390&amp;$F390,[1]TEAMS!$C$1:$C$844&amp;[1]TEAMS!$D$1:$D$844&amp;[1]TEAMS!$F$1:$F$844,[1]TEAMS!P$1:P$844,"",0)</f>
        <v>1.0263157894736843</v>
      </c>
      <c r="P390" s="10" cm="1">
        <f t="array" ref="P390">_xlfn.XLOOKUP($C390&amp;$D390&amp;$F390,[1]TEAMS!$C$1:$C$844&amp;[1]TEAMS!$D$1:$D$844&amp;[1]TEAMS!$F$1:$F$844,[1]TEAMS!R$1:R$844,"",0)</f>
        <v>23.286111111111111</v>
      </c>
      <c r="Q390" s="7" t="str" cm="1">
        <f t="array" ref="Q390">_xlfn.XLOOKUP($C390&amp;$D390&amp;$F390,[1]TEAMS!$C$1:$C$844&amp;[1]TEAMS!$D$1:$D$844&amp;[1]TEAMS!$F$1:$F$844,[1]TEAMS!S$1:S$844,"",0)</f>
        <v>us</v>
      </c>
      <c r="R390" s="7" t="str" cm="1">
        <f t="array" ref="R390">_xlfn.XLOOKUP($C390&amp;$D390&amp;$F390,[1]TEAMS!$C$1:$C$844&amp;[1]TEAMS!$D$1:$D$844&amp;[1]TEAMS!$F$1:$F$844,[1]TEAMS!T$1:T$844,"",0)</f>
        <v>United States</v>
      </c>
      <c r="S390" s="7" t="str" cm="1">
        <f t="array" ref="S390">_xlfn.XLOOKUP($C390&amp;$D390&amp;$F390,[1]TEAMS!$C$1:$C$844&amp;[1]TEAMS!$D$1:$D$844&amp;[1]TEAMS!$F$1:$F$844,[1]TEAMS!U$1:U$844,"",0)</f>
        <v>North America</v>
      </c>
      <c r="T390" s="7" t="str" cm="1">
        <f t="array" ref="T390">_xlfn.XLOOKUP($C390&amp;$D390&amp;$F390,[1]TEAMS!$C$1:$C$844&amp;[1]TEAMS!$D$1:$D$844&amp;[1]TEAMS!$F$1:$F$844,[1]TEAMS!V$1:V$844,"",0)</f>
        <v>Americas</v>
      </c>
      <c r="U390" s="7" cm="1">
        <f t="array" ref="U390">_xlfn.XLOOKUP($C390&amp;$D390&amp;$F390,[1]TEAMS!$C$1:$C$844&amp;[1]TEAMS!$D$1:$D$844&amp;[1]TEAMS!$F$1:$F$844,[1]TEAMS!W$1:W$844,"",0)</f>
        <v>1</v>
      </c>
      <c r="V390" s="7" t="str" cm="1">
        <f t="array" ref="V390">_xlfn.XLOOKUP($C390&amp;$D390&amp;$F390,[1]TEAMS!$C$1:$C$844&amp;[1]TEAMS!$D$1:$D$844&amp;[1]TEAMS!$F$1:$F$844,[1]TEAMS!Z$1:Z$844,"",0)</f>
        <v>Villanova</v>
      </c>
      <c r="W390" s="7" t="str" cm="1">
        <f t="array" ref="W390">_xlfn.XLOOKUP($C390&amp;$D390&amp;$F390,[1]TEAMS!$C$1:$C$844&amp;[1]TEAMS!$D$1:$D$844&amp;[1]TEAMS!$F$1:$F$844,[1]TEAMS!X$1:X$844,"",0)</f>
        <v>BIG EAST</v>
      </c>
      <c r="X390" s="7" cm="1">
        <f t="array" ref="X390">_xlfn.XLOOKUP($C390&amp;$D390&amp;$F390,[1]TEAMS!$C$1:$C$844&amp;[1]TEAMS!$D$1:$D$844&amp;[1]TEAMS!$F$1:$F$844,[1]TEAMS!AF$1:AF$844,"",0)</f>
        <v>301875</v>
      </c>
      <c r="Y390" s="8" cm="1">
        <f t="array" ref="Y390">_xlfn.XLOOKUP($C390&amp;$D390&amp;$F390,[1]TEAMS!$C$1:$C$844&amp;[1]TEAMS!$D$1:$D$844&amp;[1]TEAMS!$F$1:$F$844,[1]TEAMS!AG$1:AG$844,"",0)</f>
        <v>5.5780336839507455E-3</v>
      </c>
      <c r="Z390" s="7" cm="1">
        <f t="array" ref="Z390">_xlfn.XLOOKUP($C390&amp;$D390&amp;$F390,[1]TEAMS!$C$1:$C$844&amp;[1]TEAMS!$D$1:$D$844&amp;[1]TEAMS!$F$1:$F$844,[1]TEAMS!AJ$1:AJ$844,"",0)</f>
        <v>185</v>
      </c>
      <c r="AA390" s="7" cm="1">
        <f t="array" ref="AA390">_xlfn.XLOOKUP($C390&amp;$D390&amp;$F390,[1]TEAMS!$C$1:$C$844&amp;[1]TEAMS!$D$1:$D$844&amp;[1]TEAMS!$F$1:$F$844,[1]TEAMS!AR$1:AR$844,"",0)</f>
        <v>21.7</v>
      </c>
      <c r="AB390" s="8">
        <f t="shared" si="43"/>
        <v>0.202701338045948</v>
      </c>
      <c r="AC390" s="7" cm="1">
        <f t="array" ref="AC390">_xlfn.XLOOKUP($C390&amp;$D390&amp;$F390,[1]TEAMS!$C$1:$C$844&amp;[1]TEAMS!$D$1:$D$844&amp;[1]TEAMS!$F$1:$F$844,[1]TEAMS!AL$1:AL$844,0,0)</f>
        <v>-0.4</v>
      </c>
      <c r="AD390" s="7" cm="1">
        <f t="array" ref="AD390">_xlfn.XLOOKUP($C390&amp;$D390&amp;$F390,[1]TEAMS!$C$1:$C$844&amp;[1]TEAMS!$D$1:$D$844&amp;[1]TEAMS!$F$1:$F$844,[1]TEAMS!AM$1:AM$844,0,0)</f>
        <v>0.2</v>
      </c>
      <c r="AE390" s="7" cm="1">
        <f t="array" ref="AE390">_xlfn.XLOOKUP($C390&amp;$D390&amp;$F390,[1]TEAMS!$C$1:$C$844&amp;[1]TEAMS!$D$1:$D$844&amp;[1]TEAMS!$F$1:$F$844,[1]TEAMS!AN$1:AN$844,0,0)</f>
        <v>-0.1</v>
      </c>
      <c r="AF390" s="7"/>
      <c r="AG390" s="8">
        <f t="shared" si="46"/>
        <v>-3.0187499999999998</v>
      </c>
      <c r="AH390" s="8" cm="1">
        <f t="array" ref="AH390">IF(OR($AE390="",$Z390=""),0,SUMPRODUCT(--($C$2:$C$528=$C390),--($D$2:$D$528=$D390),$Z$2:$Z$528,$AE$2:$AE$528)/SUMIFS($Z$2:$Z$528,$C$2:$C$528,$C390,$D$2:$D$528,$D390))</f>
        <v>7.5417217874274165</v>
      </c>
      <c r="AI390" s="7" cm="1">
        <f t="array" ref="AI390">_xlfn.XLOOKUP($C390&amp;$D390&amp;$F390,[1]TEAMS!$C$1:$C$844&amp;[1]TEAMS!$D$1:$D$844&amp;[1]TEAMS!$F$1:$F$844,[1]TEAMS!AO$1:AO$844,"",0)</f>
        <v>-7</v>
      </c>
      <c r="AJ390" s="8">
        <f t="shared" si="47"/>
        <v>-4.3125000000000004E-2</v>
      </c>
      <c r="AK390" s="8" cm="1">
        <f t="array" ref="AK390">IF(OR($AI390="",$Z390=""),0,SUMPRODUCT(--($C$2:$C$528=$C390),--($D$2:$D$528=$D390),$Z$2:$Z$528,$AI$2:$AI$528)/SUMIFS($Z$2:$Z$528,$C$2:$C$528,$C390,$D$2:$D$528,$D390))</f>
        <v>2.1994193385508716</v>
      </c>
      <c r="AL390" s="7" t="str" cm="1">
        <f t="array" ref="AL390">_xlfn.XLOOKUP($C390&amp;$D390&amp;$F390,[1]TEAMS!$C$1:$C$844&amp;[1]TEAMS!$D$1:$D$844&amp;[1]TEAMS!$F$1:$F$844,[1]TEAMS!AP$1:AP$844,"",0)</f>
        <v/>
      </c>
      <c r="AM390" s="8" t="str">
        <f t="shared" si="48"/>
        <v/>
      </c>
      <c r="AN390" s="8" cm="1">
        <f t="array" ref="AN390">IF(OR($AL390="",$Z390=""),0,SUMPRODUCT(--($C$2:$C$528=$C390),--($D$2:$D$528=$D390),$Z$2:$Z$528,$AL$2:$AL$528)/SUMIFS($Z$2:$Z$528,$C$2:$C$528,$C390,$D$2:$D$528,$D390))</f>
        <v>0</v>
      </c>
      <c r="AO390" s="7" cm="1">
        <f t="array" ref="AO390">_xlfn.XLOOKUP($C390&amp;$D390&amp;$F390,[1]TEAMS!$C$1:$C$844&amp;[1]TEAMS!$D$1:$D$844&amp;[1]TEAMS!$F$1:$F$844,[1]TEAMS!AQ$1:AQ$844,0,0)</f>
        <v>15.1</v>
      </c>
      <c r="AP390" s="7" cm="1">
        <f t="array" ref="AP390">_xlfn.XLOOKUP($C390&amp;$D390&amp;$F390,[1]TEAMS!$C$1:$C$844&amp;[1]TEAMS!$D$1:$D$844&amp;[1]TEAMS!$F$1:$F$844,[1]TEAMS!AS$1:AS$844,0,0)</f>
        <v>38.800000000000004</v>
      </c>
      <c r="AQ390" s="10" cm="1">
        <f t="array" ref="AQ390">_xlfn.XLOOKUP($C390&amp;$D390&amp;$F390,[1]TEAMS!$C$1:$C$844&amp;[1]TEAMS!$D$1:$D$844&amp;[1]TEAMS!$F$1:$F$844,[1]TEAMS!AT$1:AT$844,0,0)</f>
        <v>15.2</v>
      </c>
      <c r="AR390" s="10" cm="1">
        <f t="array" ref="AR390">_xlfn.XLOOKUP($C390&amp;$D390&amp;$F390,[1]TEAMS!$C$1:$C$844&amp;[1]TEAMS!$D$1:$D$844&amp;[1]TEAMS!$F$1:$F$844,[1]TEAMS!AU$1:AU$844,0,0)</f>
        <v>1.9</v>
      </c>
      <c r="AS390" s="10" cm="1">
        <f t="array" ref="AS390">_xlfn.XLOOKUP($C390&amp;$D390&amp;$F390,[1]TEAMS!$C$1:$C$844&amp;[1]TEAMS!$D$1:$D$844&amp;[1]TEAMS!$F$1:$F$844,[1]TEAMS!AV$1:AV$844,0,0)</f>
        <v>0</v>
      </c>
      <c r="AT390" s="10" cm="1">
        <f t="array" ref="AT390">_xlfn.XLOOKUP($C390&amp;$D390&amp;$F390,[1]TEAMS!$C$1:$C$844&amp;[1]TEAMS!$D$1:$D$844&amp;[1]TEAMS!$F$1:$F$844,[1]TEAMS!AW$1:AW$844,0,0)</f>
        <v>25.1</v>
      </c>
      <c r="AU390" s="10" cm="1">
        <f t="array" ref="AU390">_xlfn.XLOOKUP($C390&amp;$D390&amp;$F390,[1]TEAMS!$C$1:$C$844&amp;[1]TEAMS!$D$1:$D$844&amp;[1]TEAMS!$F$1:$F$844,[1]TEAMS!AX$1:AX$844,0,0)</f>
        <v>0.60557768924302779</v>
      </c>
      <c r="AV390" s="10" cm="1">
        <f t="array" ref="AV390">_xlfn.XLOOKUP($C390&amp;$D390&amp;$F390,[1]TEAMS!$C$1:$C$844&amp;[1]TEAMS!$D$1:$D$844&amp;[1]TEAMS!$F$1:$F$844,[1]TEAMS!AY$1:AY$844,0,0)</f>
        <v>1.9</v>
      </c>
      <c r="AW390" s="7"/>
      <c r="AX390" s="7"/>
      <c r="BB390" s="1" t="s">
        <v>356</v>
      </c>
      <c r="BC390" s="1">
        <v>2000</v>
      </c>
      <c r="BD390" s="1" t="s">
        <v>92</v>
      </c>
      <c r="BE390" s="7" t="s">
        <v>362</v>
      </c>
      <c r="BH390">
        <v>301875</v>
      </c>
    </row>
    <row r="391" spans="1:60" x14ac:dyDescent="0.2">
      <c r="A391" s="1" t="str">
        <f t="shared" si="42"/>
        <v>1999-SAS-David Robinson</v>
      </c>
      <c r="B391" s="1" t="s">
        <v>363</v>
      </c>
      <c r="C391" s="1">
        <v>1999</v>
      </c>
      <c r="D391" s="1" t="s">
        <v>178</v>
      </c>
      <c r="E391" s="1" t="str">
        <f t="shared" si="44"/>
        <v>1999-SAS</v>
      </c>
      <c r="F391" s="7" t="s">
        <v>330</v>
      </c>
      <c r="G391" s="7" cm="1">
        <f t="array" ref="G391">_xlfn.XLOOKUP($C391&amp;$D391&amp;$F391,[1]TEAMS!$C$1:$C$844&amp;[1]TEAMS!$D$1:$D$844&amp;[1]TEAMS!$F$1:$F$844,[1]TEAMS!G$1:G$844,"",0)</f>
        <v>50</v>
      </c>
      <c r="H391" s="7" t="str" cm="1">
        <f t="array" ref="H391">_xlfn.XLOOKUP($C391&amp;$D391&amp;$F391,[1]TEAMS!$C$1:$C$844&amp;[1]TEAMS!$D$1:$D$844&amp;[1]TEAMS!$F$1:$F$844,[1]TEAMS!H$1:H$844,"",0)</f>
        <v>C</v>
      </c>
      <c r="I391" s="8" cm="1">
        <f t="array" ref="I391">_xlfn.XLOOKUP($C391&amp;$D391&amp;$F391,[1]TEAMS!$C$1:$C$844&amp;[1]TEAMS!$D$1:$D$844&amp;[1]TEAMS!$F$1:$F$844,[1]TEAMS!BG$1:BG$844,"",0)</f>
        <v>5</v>
      </c>
      <c r="J391" s="9">
        <f t="shared" si="45"/>
        <v>5</v>
      </c>
      <c r="K391" s="7" cm="1">
        <f t="array" ref="K391">_xlfn.XLOOKUP($C391&amp;$D391&amp;$F391,[1]TEAMS!$C$1:$C$844&amp;[1]TEAMS!$D$1:$D$844&amp;[1]TEAMS!$F$1:$F$844,[1]TEAMS!J$1:J$844,"",0)</f>
        <v>85</v>
      </c>
      <c r="L391" s="7" cm="1">
        <f t="array" ref="L391">_xlfn.XLOOKUP($C391&amp;$D391&amp;$F391,[1]TEAMS!$C$1:$C$844&amp;[1]TEAMS!$D$1:$D$844&amp;[1]TEAMS!$F$1:$F$844,[1]TEAMS!L$1:L$844,"",0)</f>
        <v>235</v>
      </c>
      <c r="M391" s="10" cm="1">
        <f t="array" ref="M391">_xlfn.XLOOKUP($C391&amp;$D391&amp;$F391,[1]TEAMS!$C$1:$C$844&amp;[1]TEAMS!$D$1:$D$844&amp;[1]TEAMS!$F$1:$F$844,[1]TEAMS!N$1:N$844,"",0)</f>
        <v>22.864001851721074</v>
      </c>
      <c r="N391" s="7" cm="1">
        <f t="array" ref="N391">_xlfn.XLOOKUP($C391&amp;$D391&amp;$F391,[1]TEAMS!$C$1:$C$844&amp;[1]TEAMS!$D$1:$D$844&amp;[1]TEAMS!$F$1:$F$844,[1]TEAMS!O$1:O$844,"",0)</f>
        <v>89</v>
      </c>
      <c r="O391" s="11" cm="1">
        <f t="array" ref="O391">_xlfn.XLOOKUP($C391&amp;$D391&amp;$F391,[1]TEAMS!$C$1:$C$844&amp;[1]TEAMS!$D$1:$D$844&amp;[1]TEAMS!$F$1:$F$844,[1]TEAMS!P$1:P$844,"",0)</f>
        <v>1.0470588235294118</v>
      </c>
      <c r="P391" s="10" cm="1">
        <f t="array" ref="P391">_xlfn.XLOOKUP($C391&amp;$D391&amp;$F391,[1]TEAMS!$C$1:$C$844&amp;[1]TEAMS!$D$1:$D$844&amp;[1]TEAMS!$F$1:$F$844,[1]TEAMS!R$1:R$844,"",0)</f>
        <v>33.886111111111113</v>
      </c>
      <c r="Q391" s="7" t="str" cm="1">
        <f t="array" ref="Q391">_xlfn.XLOOKUP($C391&amp;$D391&amp;$F391,[1]TEAMS!$C$1:$C$844&amp;[1]TEAMS!$D$1:$D$844&amp;[1]TEAMS!$F$1:$F$844,[1]TEAMS!S$1:S$844,"",0)</f>
        <v>us</v>
      </c>
      <c r="R391" s="7" t="str" cm="1">
        <f t="array" ref="R391">_xlfn.XLOOKUP($C391&amp;$D391&amp;$F391,[1]TEAMS!$C$1:$C$844&amp;[1]TEAMS!$D$1:$D$844&amp;[1]TEAMS!$F$1:$F$844,[1]TEAMS!T$1:T$844,"",0)</f>
        <v>United States</v>
      </c>
      <c r="S391" s="7" t="str" cm="1">
        <f t="array" ref="S391">_xlfn.XLOOKUP($C391&amp;$D391&amp;$F391,[1]TEAMS!$C$1:$C$844&amp;[1]TEAMS!$D$1:$D$844&amp;[1]TEAMS!$F$1:$F$844,[1]TEAMS!U$1:U$844,"",0)</f>
        <v>North America</v>
      </c>
      <c r="T391" s="7" t="str" cm="1">
        <f t="array" ref="T391">_xlfn.XLOOKUP($C391&amp;$D391&amp;$F391,[1]TEAMS!$C$1:$C$844&amp;[1]TEAMS!$D$1:$D$844&amp;[1]TEAMS!$F$1:$F$844,[1]TEAMS!V$1:V$844,"",0)</f>
        <v>Americas</v>
      </c>
      <c r="U391" s="7" cm="1">
        <f t="array" ref="U391">_xlfn.XLOOKUP($C391&amp;$D391&amp;$F391,[1]TEAMS!$C$1:$C$844&amp;[1]TEAMS!$D$1:$D$844&amp;[1]TEAMS!$F$1:$F$844,[1]TEAMS!W$1:W$844,"",0)</f>
        <v>9</v>
      </c>
      <c r="V391" s="7" t="str" cm="1">
        <f t="array" ref="V391">_xlfn.XLOOKUP($C391&amp;$D391&amp;$F391,[1]TEAMS!$C$1:$C$844&amp;[1]TEAMS!$D$1:$D$844&amp;[1]TEAMS!$F$1:$F$844,[1]TEAMS!Z$1:Z$844,"",0)</f>
        <v>United States Naval Academy</v>
      </c>
      <c r="W391" s="7" t="str" cm="1">
        <f t="array" ref="W391">_xlfn.XLOOKUP($C391&amp;$D391&amp;$F391,[1]TEAMS!$C$1:$C$844&amp;[1]TEAMS!$D$1:$D$844&amp;[1]TEAMS!$F$1:$F$844,[1]TEAMS!X$1:X$844,"",0)</f>
        <v>PATRIOT</v>
      </c>
      <c r="X391" s="7" cm="1">
        <f t="array" ref="X391">_xlfn.XLOOKUP($C391&amp;$D391&amp;$F391,[1]TEAMS!$C$1:$C$844&amp;[1]TEAMS!$D$1:$D$844&amp;[1]TEAMS!$F$1:$F$844,[1]TEAMS!AF$1:AF$844,"",0)</f>
        <v>14841000</v>
      </c>
      <c r="Y391" s="8" cm="1">
        <f t="array" ref="Y391">_xlfn.XLOOKUP($C391&amp;$D391&amp;$F391,[1]TEAMS!$C$1:$C$844&amp;[1]TEAMS!$D$1:$D$844&amp;[1]TEAMS!$F$1:$F$844,[1]TEAMS!AG$1:AG$844,"",0)</f>
        <v>0.33975759288166979</v>
      </c>
      <c r="Z391" s="7" cm="1">
        <f t="array" ref="Z391">_xlfn.XLOOKUP($C391&amp;$D391&amp;$F391,[1]TEAMS!$C$1:$C$844&amp;[1]TEAMS!$D$1:$D$844&amp;[1]TEAMS!$F$1:$F$844,[1]TEAMS!AJ$1:AJ$844,"",0)</f>
        <v>1554</v>
      </c>
      <c r="AA391" s="7" cm="1">
        <f t="array" ref="AA391">_xlfn.XLOOKUP($C391&amp;$D391&amp;$F391,[1]TEAMS!$C$1:$C$844&amp;[1]TEAMS!$D$1:$D$844&amp;[1]TEAMS!$F$1:$F$844,[1]TEAMS!AR$1:AR$844,"",0)</f>
        <v>8.5</v>
      </c>
      <c r="AB391" s="8">
        <f t="shared" si="43"/>
        <v>1.0939130434782609</v>
      </c>
      <c r="AC391" s="7" cm="1">
        <f t="array" ref="AC391">_xlfn.XLOOKUP($C391&amp;$D391&amp;$F391,[1]TEAMS!$C$1:$C$844&amp;[1]TEAMS!$D$1:$D$844&amp;[1]TEAMS!$F$1:$F$844,[1]TEAMS!AL$1:AL$844,0,0)</f>
        <v>4</v>
      </c>
      <c r="AD391" s="7" cm="1">
        <f t="array" ref="AD391">_xlfn.XLOOKUP($C391&amp;$D391&amp;$F391,[1]TEAMS!$C$1:$C$844&amp;[1]TEAMS!$D$1:$D$844&amp;[1]TEAMS!$F$1:$F$844,[1]TEAMS!AM$1:AM$844,0,0)</f>
        <v>4.4000000000000004</v>
      </c>
      <c r="AE391" s="7" cm="1">
        <f t="array" ref="AE391">_xlfn.XLOOKUP($C391&amp;$D391&amp;$F391,[1]TEAMS!$C$1:$C$844&amp;[1]TEAMS!$D$1:$D$844&amp;[1]TEAMS!$F$1:$F$844,[1]TEAMS!AN$1:AN$844,0,0)</f>
        <v>8.4</v>
      </c>
      <c r="AF391" s="7"/>
      <c r="AG391" s="8">
        <f t="shared" si="46"/>
        <v>1.7667857142857142</v>
      </c>
      <c r="AH391" s="8" cm="1">
        <f t="array" ref="AH391">IF(OR($AE391="",$Z391=""),0,SUMPRODUCT(--($C$2:$C$528=$C391),--($D$2:$D$528=$D391),$Z$2:$Z$528,$AE$2:$AE$528)/SUMIFS($Z$2:$Z$528,$C$2:$C$528,$C391,$D$2:$D$528,$D391))</f>
        <v>4.5144099378881988</v>
      </c>
      <c r="AI391" s="7" cm="1">
        <f t="array" ref="AI391">_xlfn.XLOOKUP($C391&amp;$D391&amp;$F391,[1]TEAMS!$C$1:$C$844&amp;[1]TEAMS!$D$1:$D$844&amp;[1]TEAMS!$F$1:$F$844,[1]TEAMS!AO$1:AO$844,"",0)</f>
        <v>7.6</v>
      </c>
      <c r="AJ391" s="8">
        <f t="shared" si="47"/>
        <v>1.9527631578947369</v>
      </c>
      <c r="AK391" s="8" cm="1">
        <f t="array" ref="AK391">IF(OR($AI391="",$Z391=""),0,SUMPRODUCT(--($C$2:$C$528=$C391),--($D$2:$D$528=$D391),$Z$2:$Z$528,$AI$2:$AI$528)/SUMIFS($Z$2:$Z$528,$C$2:$C$528,$C391,$D$2:$D$528,$D391))</f>
        <v>1.9693995859213245</v>
      </c>
      <c r="AL391" s="7" t="str" cm="1">
        <f t="array" ref="AL391">_xlfn.XLOOKUP($C391&amp;$D391&amp;$F391,[1]TEAMS!$C$1:$C$844&amp;[1]TEAMS!$D$1:$D$844&amp;[1]TEAMS!$F$1:$F$844,[1]TEAMS!AP$1:AP$844,"",0)</f>
        <v/>
      </c>
      <c r="AM391" s="8" t="str">
        <f t="shared" si="48"/>
        <v/>
      </c>
      <c r="AN391" s="8" cm="1">
        <f t="array" ref="AN391">IF(OR($AL391="",$Z391=""),0,SUMPRODUCT(--($C$2:$C$528=$C391),--($D$2:$D$528=$D391),$Z$2:$Z$528,$AL$2:$AL$528)/SUMIFS($Z$2:$Z$528,$C$2:$C$528,$C391,$D$2:$D$528,$D391))</f>
        <v>0</v>
      </c>
      <c r="AO391" s="7" cm="1">
        <f t="array" ref="AO391">_xlfn.XLOOKUP($C391&amp;$D391&amp;$F391,[1]TEAMS!$C$1:$C$844&amp;[1]TEAMS!$D$1:$D$844&amp;[1]TEAMS!$F$1:$F$844,[1]TEAMS!AQ$1:AQ$844,0,0)</f>
        <v>23.8</v>
      </c>
      <c r="AP391" s="7" cm="1">
        <f t="array" ref="AP391">_xlfn.XLOOKUP($C391&amp;$D391&amp;$F391,[1]TEAMS!$C$1:$C$844&amp;[1]TEAMS!$D$1:$D$844&amp;[1]TEAMS!$F$1:$F$844,[1]TEAMS!AS$1:AS$844,0,0)</f>
        <v>56.399999999999991</v>
      </c>
      <c r="AQ391" s="10" cm="1">
        <f t="array" ref="AQ391">_xlfn.XLOOKUP($C391&amp;$D391&amp;$F391,[1]TEAMS!$C$1:$C$844&amp;[1]TEAMS!$D$1:$D$844&amp;[1]TEAMS!$F$1:$F$844,[1]TEAMS!AT$1:AT$844,0,0)</f>
        <v>12.1</v>
      </c>
      <c r="AR391" s="10" cm="1">
        <f t="array" ref="AR391">_xlfn.XLOOKUP($C391&amp;$D391&amp;$F391,[1]TEAMS!$C$1:$C$844&amp;[1]TEAMS!$D$1:$D$844&amp;[1]TEAMS!$F$1:$F$844,[1]TEAMS!AU$1:AU$844,0,0)</f>
        <v>2.4</v>
      </c>
      <c r="AS391" s="10" cm="1">
        <f t="array" ref="AS391">_xlfn.XLOOKUP($C391&amp;$D391&amp;$F391,[1]TEAMS!$C$1:$C$844&amp;[1]TEAMS!$D$1:$D$844&amp;[1]TEAMS!$F$1:$F$844,[1]TEAMS!AV$1:AV$844,0,0)</f>
        <v>5.3</v>
      </c>
      <c r="AT391" s="10" cm="1">
        <f t="array" ref="AT391">_xlfn.XLOOKUP($C391&amp;$D391&amp;$F391,[1]TEAMS!$C$1:$C$844&amp;[1]TEAMS!$D$1:$D$844&amp;[1]TEAMS!$F$1:$F$844,[1]TEAMS!AW$1:AW$844,0,0)</f>
        <v>13.6</v>
      </c>
      <c r="AU391" s="10" cm="1">
        <f t="array" ref="AU391">_xlfn.XLOOKUP($C391&amp;$D391&amp;$F391,[1]TEAMS!$C$1:$C$844&amp;[1]TEAMS!$D$1:$D$844&amp;[1]TEAMS!$F$1:$F$844,[1]TEAMS!AX$1:AX$844,0,0)</f>
        <v>0.88970588235294112</v>
      </c>
      <c r="AV391" s="10" cm="1">
        <f t="array" ref="AV391">_xlfn.XLOOKUP($C391&amp;$D391&amp;$F391,[1]TEAMS!$C$1:$C$844&amp;[1]TEAMS!$D$1:$D$844&amp;[1]TEAMS!$F$1:$F$844,[1]TEAMS!AY$1:AY$844,0,0)</f>
        <v>7.6999999999999993</v>
      </c>
      <c r="AW391" s="7"/>
      <c r="AX391" s="7"/>
      <c r="BB391" s="1" t="s">
        <v>363</v>
      </c>
      <c r="BC391" s="1">
        <v>1999</v>
      </c>
      <c r="BD391" s="1" t="s">
        <v>178</v>
      </c>
      <c r="BE391" s="7" t="s">
        <v>330</v>
      </c>
      <c r="BH391">
        <v>14841000</v>
      </c>
    </row>
    <row r="392" spans="1:60" x14ac:dyDescent="0.2">
      <c r="A392" s="1" t="str">
        <f t="shared" si="42"/>
        <v>1999-SAS-Sean Elliott</v>
      </c>
      <c r="B392" s="1" t="s">
        <v>363</v>
      </c>
      <c r="C392" s="1">
        <v>1999</v>
      </c>
      <c r="D392" s="1" t="s">
        <v>178</v>
      </c>
      <c r="E392" s="1" t="str">
        <f t="shared" si="44"/>
        <v>1999-SAS</v>
      </c>
      <c r="F392" s="7" t="s">
        <v>364</v>
      </c>
      <c r="G392" s="7" cm="1">
        <f t="array" ref="G392">_xlfn.XLOOKUP($C392&amp;$D392&amp;$F392,[1]TEAMS!$C$1:$C$844&amp;[1]TEAMS!$D$1:$D$844&amp;[1]TEAMS!$F$1:$F$844,[1]TEAMS!G$1:G$844,"",0)</f>
        <v>32</v>
      </c>
      <c r="H392" s="7" t="str" cm="1">
        <f t="array" ref="H392">_xlfn.XLOOKUP($C392&amp;$D392&amp;$F392,[1]TEAMS!$C$1:$C$844&amp;[1]TEAMS!$D$1:$D$844&amp;[1]TEAMS!$F$1:$F$844,[1]TEAMS!H$1:H$844,"",0)</f>
        <v>SF</v>
      </c>
      <c r="I392" s="8" cm="1">
        <f t="array" ref="I392">_xlfn.XLOOKUP($C392&amp;$D392&amp;$F392,[1]TEAMS!$C$1:$C$844&amp;[1]TEAMS!$D$1:$D$844&amp;[1]TEAMS!$F$1:$F$844,[1]TEAMS!BG$1:BG$844,"",0)</f>
        <v>3.08</v>
      </c>
      <c r="J392" s="9">
        <f t="shared" si="45"/>
        <v>3</v>
      </c>
      <c r="K392" s="7" cm="1">
        <f t="array" ref="K392">_xlfn.XLOOKUP($C392&amp;$D392&amp;$F392,[1]TEAMS!$C$1:$C$844&amp;[1]TEAMS!$D$1:$D$844&amp;[1]TEAMS!$F$1:$F$844,[1]TEAMS!J$1:J$844,"",0)</f>
        <v>80</v>
      </c>
      <c r="L392" s="7" cm="1">
        <f t="array" ref="L392">_xlfn.XLOOKUP($C392&amp;$D392&amp;$F392,[1]TEAMS!$C$1:$C$844&amp;[1]TEAMS!$D$1:$D$844&amp;[1]TEAMS!$F$1:$F$844,[1]TEAMS!L$1:L$844,"",0)</f>
        <v>205</v>
      </c>
      <c r="M392" s="10" cm="1">
        <f t="array" ref="M392">_xlfn.XLOOKUP($C392&amp;$D392&amp;$F392,[1]TEAMS!$C$1:$C$844&amp;[1]TEAMS!$D$1:$D$844&amp;[1]TEAMS!$F$1:$F$844,[1]TEAMS!N$1:N$844,"",0)</f>
        <v>22.516253153344664</v>
      </c>
      <c r="N392" s="7" cm="1">
        <f t="array" ref="N392">_xlfn.XLOOKUP($C392&amp;$D392&amp;$F392,[1]TEAMS!$C$1:$C$844&amp;[1]TEAMS!$D$1:$D$844&amp;[1]TEAMS!$F$1:$F$844,[1]TEAMS!O$1:O$844,"",0)</f>
        <v>83</v>
      </c>
      <c r="O392" s="11" cm="1">
        <f t="array" ref="O392">_xlfn.XLOOKUP($C392&amp;$D392&amp;$F392,[1]TEAMS!$C$1:$C$844&amp;[1]TEAMS!$D$1:$D$844&amp;[1]TEAMS!$F$1:$F$844,[1]TEAMS!P$1:P$844,"",0)</f>
        <v>1.0375000000000001</v>
      </c>
      <c r="P392" s="10" cm="1">
        <f t="array" ref="P392">_xlfn.XLOOKUP($C392&amp;$D392&amp;$F392,[1]TEAMS!$C$1:$C$844&amp;[1]TEAMS!$D$1:$D$844&amp;[1]TEAMS!$F$1:$F$844,[1]TEAMS!R$1:R$844,"",0)</f>
        <v>31.397222222222222</v>
      </c>
      <c r="Q392" s="7" t="str" cm="1">
        <f t="array" ref="Q392">_xlfn.XLOOKUP($C392&amp;$D392&amp;$F392,[1]TEAMS!$C$1:$C$844&amp;[1]TEAMS!$D$1:$D$844&amp;[1]TEAMS!$F$1:$F$844,[1]TEAMS!S$1:S$844,"",0)</f>
        <v>us</v>
      </c>
      <c r="R392" s="7" t="str" cm="1">
        <f t="array" ref="R392">_xlfn.XLOOKUP($C392&amp;$D392&amp;$F392,[1]TEAMS!$C$1:$C$844&amp;[1]TEAMS!$D$1:$D$844&amp;[1]TEAMS!$F$1:$F$844,[1]TEAMS!T$1:T$844,"",0)</f>
        <v>United States</v>
      </c>
      <c r="S392" s="7" t="str" cm="1">
        <f t="array" ref="S392">_xlfn.XLOOKUP($C392&amp;$D392&amp;$F392,[1]TEAMS!$C$1:$C$844&amp;[1]TEAMS!$D$1:$D$844&amp;[1]TEAMS!$F$1:$F$844,[1]TEAMS!U$1:U$844,"",0)</f>
        <v>North America</v>
      </c>
      <c r="T392" s="7" t="str" cm="1">
        <f t="array" ref="T392">_xlfn.XLOOKUP($C392&amp;$D392&amp;$F392,[1]TEAMS!$C$1:$C$844&amp;[1]TEAMS!$D$1:$D$844&amp;[1]TEAMS!$F$1:$F$844,[1]TEAMS!V$1:V$844,"",0)</f>
        <v>Americas</v>
      </c>
      <c r="U392" s="7" cm="1">
        <f t="array" ref="U392">_xlfn.XLOOKUP($C392&amp;$D392&amp;$F392,[1]TEAMS!$C$1:$C$844&amp;[1]TEAMS!$D$1:$D$844&amp;[1]TEAMS!$F$1:$F$844,[1]TEAMS!W$1:W$844,"",0)</f>
        <v>9</v>
      </c>
      <c r="V392" s="7" t="str" cm="1">
        <f t="array" ref="V392">_xlfn.XLOOKUP($C392&amp;$D392&amp;$F392,[1]TEAMS!$C$1:$C$844&amp;[1]TEAMS!$D$1:$D$844&amp;[1]TEAMS!$F$1:$F$844,[1]TEAMS!Z$1:Z$844,"",0)</f>
        <v>Arizona</v>
      </c>
      <c r="W392" s="7" t="str" cm="1">
        <f t="array" ref="W392">_xlfn.XLOOKUP($C392&amp;$D392&amp;$F392,[1]TEAMS!$C$1:$C$844&amp;[1]TEAMS!$D$1:$D$844&amp;[1]TEAMS!$F$1:$F$844,[1]TEAMS!X$1:X$844,"",0)</f>
        <v>PAC12</v>
      </c>
      <c r="X392" s="7" cm="1">
        <f t="array" ref="X392">_xlfn.XLOOKUP($C392&amp;$D392&amp;$F392,[1]TEAMS!$C$1:$C$844&amp;[1]TEAMS!$D$1:$D$844&amp;[1]TEAMS!$F$1:$F$844,[1]TEAMS!AF$1:AF$844,"",0)</f>
        <v>5333000</v>
      </c>
      <c r="Y392" s="8" cm="1">
        <f t="array" ref="Y392">_xlfn.XLOOKUP($C392&amp;$D392&amp;$F392,[1]TEAMS!$C$1:$C$844&amp;[1]TEAMS!$D$1:$D$844&amp;[1]TEAMS!$F$1:$F$844,[1]TEAMS!AG$1:AG$844,"",0)</f>
        <v>0.12208929606077387</v>
      </c>
      <c r="Z392" s="7" cm="1">
        <f t="array" ref="Z392">_xlfn.XLOOKUP($C392&amp;$D392&amp;$F392,[1]TEAMS!$C$1:$C$844&amp;[1]TEAMS!$D$1:$D$844&amp;[1]TEAMS!$F$1:$F$844,[1]TEAMS!AJ$1:AJ$844,"",0)</f>
        <v>1509</v>
      </c>
      <c r="AA392" s="7" cm="1">
        <f t="array" ref="AA392">_xlfn.XLOOKUP($C392&amp;$D392&amp;$F392,[1]TEAMS!$C$1:$C$844&amp;[1]TEAMS!$D$1:$D$844&amp;[1]TEAMS!$F$1:$F$844,[1]TEAMS!AR$1:AR$844,"",0)</f>
        <v>11.7</v>
      </c>
      <c r="AB392" s="8">
        <f t="shared" si="43"/>
        <v>1.462136645962733</v>
      </c>
      <c r="AC392" s="7" cm="1">
        <f t="array" ref="AC392">_xlfn.XLOOKUP($C392&amp;$D392&amp;$F392,[1]TEAMS!$C$1:$C$844&amp;[1]TEAMS!$D$1:$D$844&amp;[1]TEAMS!$F$1:$F$844,[1]TEAMS!AL$1:AL$844,0,0)</f>
        <v>1.3</v>
      </c>
      <c r="AD392" s="7" cm="1">
        <f t="array" ref="AD392">_xlfn.XLOOKUP($C392&amp;$D392&amp;$F392,[1]TEAMS!$C$1:$C$844&amp;[1]TEAMS!$D$1:$D$844&amp;[1]TEAMS!$F$1:$F$844,[1]TEAMS!AM$1:AM$844,0,0)</f>
        <v>2.2000000000000002</v>
      </c>
      <c r="AE392" s="7" cm="1">
        <f t="array" ref="AE392">_xlfn.XLOOKUP($C392&amp;$D392&amp;$F392,[1]TEAMS!$C$1:$C$844&amp;[1]TEAMS!$D$1:$D$844&amp;[1]TEAMS!$F$1:$F$844,[1]TEAMS!AN$1:AN$844,0,0)</f>
        <v>3.5</v>
      </c>
      <c r="AF392" s="7"/>
      <c r="AG392" s="8">
        <f t="shared" si="46"/>
        <v>1.5237142857142858</v>
      </c>
      <c r="AH392" s="8" cm="1">
        <f t="array" ref="AH392">IF(OR($AE392="",$Z392=""),0,SUMPRODUCT(--($C$2:$C$528=$C392),--($D$2:$D$528=$D392),$Z$2:$Z$528,$AE$2:$AE$528)/SUMIFS($Z$2:$Z$528,$C$2:$C$528,$C392,$D$2:$D$528,$D392))</f>
        <v>4.5144099378881988</v>
      </c>
      <c r="AI392" s="7" cm="1">
        <f t="array" ref="AI392">_xlfn.XLOOKUP($C392&amp;$D392&amp;$F392,[1]TEAMS!$C$1:$C$844&amp;[1]TEAMS!$D$1:$D$844&amp;[1]TEAMS!$F$1:$F$844,[1]TEAMS!AO$1:AO$844,"",0)</f>
        <v>-0.5</v>
      </c>
      <c r="AJ392" s="8">
        <f t="shared" si="47"/>
        <v>-10.666</v>
      </c>
      <c r="AK392" s="8" cm="1">
        <f t="array" ref="AK392">IF(OR($AI392="",$Z392=""),0,SUMPRODUCT(--($C$2:$C$528=$C392),--($D$2:$D$528=$D392),$Z$2:$Z$528,$AI$2:$AI$528)/SUMIFS($Z$2:$Z$528,$C$2:$C$528,$C392,$D$2:$D$528,$D392))</f>
        <v>1.9693995859213245</v>
      </c>
      <c r="AL392" s="7" t="str" cm="1">
        <f t="array" ref="AL392">_xlfn.XLOOKUP($C392&amp;$D392&amp;$F392,[1]TEAMS!$C$1:$C$844&amp;[1]TEAMS!$D$1:$D$844&amp;[1]TEAMS!$F$1:$F$844,[1]TEAMS!AP$1:AP$844,"",0)</f>
        <v/>
      </c>
      <c r="AM392" s="8" t="str">
        <f t="shared" si="48"/>
        <v/>
      </c>
      <c r="AN392" s="8" cm="1">
        <f t="array" ref="AN392">IF(OR($AL392="",$Z392=""),0,SUMPRODUCT(--($C$2:$C$528=$C392),--($D$2:$D$528=$D392),$Z$2:$Z$528,$AL$2:$AL$528)/SUMIFS($Z$2:$Z$528,$C$2:$C$528,$C392,$D$2:$D$528,$D392))</f>
        <v>0</v>
      </c>
      <c r="AO392" s="7" cm="1">
        <f t="array" ref="AO392">_xlfn.XLOOKUP($C392&amp;$D392&amp;$F392,[1]TEAMS!$C$1:$C$844&amp;[1]TEAMS!$D$1:$D$844&amp;[1]TEAMS!$F$1:$F$844,[1]TEAMS!AQ$1:AQ$844,0,0)</f>
        <v>19.7</v>
      </c>
      <c r="AP392" s="7" cm="1">
        <f t="array" ref="AP392">_xlfn.XLOOKUP($C392&amp;$D392&amp;$F392,[1]TEAMS!$C$1:$C$844&amp;[1]TEAMS!$D$1:$D$844&amp;[1]TEAMS!$F$1:$F$844,[1]TEAMS!AS$1:AS$844,0,0)</f>
        <v>49.3</v>
      </c>
      <c r="AQ392" s="10" cm="1">
        <f t="array" ref="AQ392">_xlfn.XLOOKUP($C392&amp;$D392&amp;$F392,[1]TEAMS!$C$1:$C$844&amp;[1]TEAMS!$D$1:$D$844&amp;[1]TEAMS!$F$1:$F$844,[1]TEAMS!AT$1:AT$844,0,0)</f>
        <v>13.3</v>
      </c>
      <c r="AR392" s="10" cm="1">
        <f t="array" ref="AR392">_xlfn.XLOOKUP($C392&amp;$D392&amp;$F392,[1]TEAMS!$C$1:$C$844&amp;[1]TEAMS!$D$1:$D$844&amp;[1]TEAMS!$F$1:$F$844,[1]TEAMS!AU$1:AU$844,0,0)</f>
        <v>0.9</v>
      </c>
      <c r="AS392" s="10" cm="1">
        <f t="array" ref="AS392">_xlfn.XLOOKUP($C392&amp;$D392&amp;$F392,[1]TEAMS!$C$1:$C$844&amp;[1]TEAMS!$D$1:$D$844&amp;[1]TEAMS!$F$1:$F$844,[1]TEAMS!AV$1:AV$844,0,0)</f>
        <v>0.8</v>
      </c>
      <c r="AT392" s="10" cm="1">
        <f t="array" ref="AT392">_xlfn.XLOOKUP($C392&amp;$D392&amp;$F392,[1]TEAMS!$C$1:$C$844&amp;[1]TEAMS!$D$1:$D$844&amp;[1]TEAMS!$F$1:$F$844,[1]TEAMS!AW$1:AW$844,0,0)</f>
        <v>11.1</v>
      </c>
      <c r="AU392" s="10" cm="1">
        <f t="array" ref="AU392">_xlfn.XLOOKUP($C392&amp;$D392&amp;$F392,[1]TEAMS!$C$1:$C$844&amp;[1]TEAMS!$D$1:$D$844&amp;[1]TEAMS!$F$1:$F$844,[1]TEAMS!AX$1:AX$844,0,0)</f>
        <v>1.1981981981981984</v>
      </c>
      <c r="AV392" s="10" cm="1">
        <f t="array" ref="AV392">_xlfn.XLOOKUP($C392&amp;$D392&amp;$F392,[1]TEAMS!$C$1:$C$844&amp;[1]TEAMS!$D$1:$D$844&amp;[1]TEAMS!$F$1:$F$844,[1]TEAMS!AY$1:AY$844,0,0)</f>
        <v>1.7000000000000002</v>
      </c>
      <c r="AW392" s="7"/>
      <c r="AX392" s="7"/>
      <c r="BB392" s="1" t="s">
        <v>363</v>
      </c>
      <c r="BC392" s="1">
        <v>1999</v>
      </c>
      <c r="BD392" s="1" t="s">
        <v>178</v>
      </c>
      <c r="BE392" s="7" t="s">
        <v>364</v>
      </c>
      <c r="BH392">
        <v>5333000</v>
      </c>
    </row>
    <row r="393" spans="1:60" x14ac:dyDescent="0.2">
      <c r="A393" s="1" t="str">
        <f t="shared" si="42"/>
        <v>1999-SAS-Jaren Jackson</v>
      </c>
      <c r="B393" s="1" t="s">
        <v>363</v>
      </c>
      <c r="C393" s="1">
        <v>1999</v>
      </c>
      <c r="D393" s="1" t="s">
        <v>178</v>
      </c>
      <c r="E393" s="1" t="str">
        <f t="shared" si="44"/>
        <v>1999-SAS</v>
      </c>
      <c r="F393" s="7" t="s">
        <v>365</v>
      </c>
      <c r="G393" s="7" cm="1">
        <f t="array" ref="G393">_xlfn.XLOOKUP($C393&amp;$D393&amp;$F393,[1]TEAMS!$C$1:$C$844&amp;[1]TEAMS!$D$1:$D$844&amp;[1]TEAMS!$F$1:$F$844,[1]TEAMS!G$1:G$844,"",0)</f>
        <v>2</v>
      </c>
      <c r="H393" s="7" t="str" cm="1">
        <f t="array" ref="H393">_xlfn.XLOOKUP($C393&amp;$D393&amp;$F393,[1]TEAMS!$C$1:$C$844&amp;[1]TEAMS!$D$1:$D$844&amp;[1]TEAMS!$F$1:$F$844,[1]TEAMS!H$1:H$844,"",0)</f>
        <v>SG</v>
      </c>
      <c r="I393" s="8" cm="1">
        <f t="array" ref="I393">_xlfn.XLOOKUP($C393&amp;$D393&amp;$F393,[1]TEAMS!$C$1:$C$844&amp;[1]TEAMS!$D$1:$D$844&amp;[1]TEAMS!$F$1:$F$844,[1]TEAMS!BG$1:BG$844,"",0)</f>
        <v>2.0700000000000003</v>
      </c>
      <c r="J393" s="9">
        <f t="shared" si="45"/>
        <v>2</v>
      </c>
      <c r="K393" s="7" cm="1">
        <f t="array" ref="K393">_xlfn.XLOOKUP($C393&amp;$D393&amp;$F393,[1]TEAMS!$C$1:$C$844&amp;[1]TEAMS!$D$1:$D$844&amp;[1]TEAMS!$F$1:$F$844,[1]TEAMS!J$1:J$844,"",0)</f>
        <v>76</v>
      </c>
      <c r="L393" s="7" cm="1">
        <f t="array" ref="L393">_xlfn.XLOOKUP($C393&amp;$D393&amp;$F393,[1]TEAMS!$C$1:$C$844&amp;[1]TEAMS!$D$1:$D$844&amp;[1]TEAMS!$F$1:$F$844,[1]TEAMS!L$1:L$844,"",0)</f>
        <v>190</v>
      </c>
      <c r="M393" s="10" cm="1">
        <f t="array" ref="M393">_xlfn.XLOOKUP($C393&amp;$D393&amp;$F393,[1]TEAMS!$C$1:$C$844&amp;[1]TEAMS!$D$1:$D$844&amp;[1]TEAMS!$F$1:$F$844,[1]TEAMS!N$1:N$844,"",0)</f>
        <v>23.123238154911085</v>
      </c>
      <c r="N393" s="7" cm="1">
        <f t="array" ref="N393">_xlfn.XLOOKUP($C393&amp;$D393&amp;$F393,[1]TEAMS!$C$1:$C$844&amp;[1]TEAMS!$D$1:$D$844&amp;[1]TEAMS!$F$1:$F$844,[1]TEAMS!O$1:O$844,"",0)</f>
        <v>82</v>
      </c>
      <c r="O393" s="11" cm="1">
        <f t="array" ref="O393">_xlfn.XLOOKUP($C393&amp;$D393&amp;$F393,[1]TEAMS!$C$1:$C$844&amp;[1]TEAMS!$D$1:$D$844&amp;[1]TEAMS!$F$1:$F$844,[1]TEAMS!P$1:P$844,"",0)</f>
        <v>1.0789473684210527</v>
      </c>
      <c r="P393" s="10" cm="1">
        <f t="array" ref="P393">_xlfn.XLOOKUP($C393&amp;$D393&amp;$F393,[1]TEAMS!$C$1:$C$844&amp;[1]TEAMS!$D$1:$D$844&amp;[1]TEAMS!$F$1:$F$844,[1]TEAMS!R$1:R$844,"",0)</f>
        <v>31.661111111111111</v>
      </c>
      <c r="Q393" s="7" t="str" cm="1">
        <f t="array" ref="Q393">_xlfn.XLOOKUP($C393&amp;$D393&amp;$F393,[1]TEAMS!$C$1:$C$844&amp;[1]TEAMS!$D$1:$D$844&amp;[1]TEAMS!$F$1:$F$844,[1]TEAMS!S$1:S$844,"",0)</f>
        <v>us</v>
      </c>
      <c r="R393" s="7" t="str" cm="1">
        <f t="array" ref="R393">_xlfn.XLOOKUP($C393&amp;$D393&amp;$F393,[1]TEAMS!$C$1:$C$844&amp;[1]TEAMS!$D$1:$D$844&amp;[1]TEAMS!$F$1:$F$844,[1]TEAMS!T$1:T$844,"",0)</f>
        <v>United States</v>
      </c>
      <c r="S393" s="7" t="str" cm="1">
        <f t="array" ref="S393">_xlfn.XLOOKUP($C393&amp;$D393&amp;$F393,[1]TEAMS!$C$1:$C$844&amp;[1]TEAMS!$D$1:$D$844&amp;[1]TEAMS!$F$1:$F$844,[1]TEAMS!U$1:U$844,"",0)</f>
        <v>North America</v>
      </c>
      <c r="T393" s="7" t="str" cm="1">
        <f t="array" ref="T393">_xlfn.XLOOKUP($C393&amp;$D393&amp;$F393,[1]TEAMS!$C$1:$C$844&amp;[1]TEAMS!$D$1:$D$844&amp;[1]TEAMS!$F$1:$F$844,[1]TEAMS!V$1:V$844,"",0)</f>
        <v>Americas</v>
      </c>
      <c r="U393" s="7" cm="1">
        <f t="array" ref="U393">_xlfn.XLOOKUP($C393&amp;$D393&amp;$F393,[1]TEAMS!$C$1:$C$844&amp;[1]TEAMS!$D$1:$D$844&amp;[1]TEAMS!$F$1:$F$844,[1]TEAMS!W$1:W$844,"",0)</f>
        <v>8</v>
      </c>
      <c r="V393" s="7" t="str" cm="1">
        <f t="array" ref="V393">_xlfn.XLOOKUP($C393&amp;$D393&amp;$F393,[1]TEAMS!$C$1:$C$844&amp;[1]TEAMS!$D$1:$D$844&amp;[1]TEAMS!$F$1:$F$844,[1]TEAMS!Z$1:Z$844,"",0)</f>
        <v>Georgetown</v>
      </c>
      <c r="W393" s="7" t="str" cm="1">
        <f t="array" ref="W393">_xlfn.XLOOKUP($C393&amp;$D393&amp;$F393,[1]TEAMS!$C$1:$C$844&amp;[1]TEAMS!$D$1:$D$844&amp;[1]TEAMS!$F$1:$F$844,[1]TEAMS!X$1:X$844,"",0)</f>
        <v>BIG EAST</v>
      </c>
      <c r="X393" s="7" cm="1">
        <f t="array" ref="X393">_xlfn.XLOOKUP($C393&amp;$D393&amp;$F393,[1]TEAMS!$C$1:$C$844&amp;[1]TEAMS!$D$1:$D$844&amp;[1]TEAMS!$F$1:$F$844,[1]TEAMS!AF$1:AF$844,"",0)</f>
        <v>4375143</v>
      </c>
      <c r="Y393" s="8" cm="1">
        <f t="array" ref="Y393">_xlfn.XLOOKUP($C393&amp;$D393&amp;$F393,[1]TEAMS!$C$1:$C$844&amp;[1]TEAMS!$D$1:$D$844&amp;[1]TEAMS!$F$1:$F$844,[1]TEAMS!AG$1:AG$844,"",0)</f>
        <v>0.10016090925093238</v>
      </c>
      <c r="Z393" s="7" cm="1">
        <f t="array" ref="Z393">_xlfn.XLOOKUP($C393&amp;$D393&amp;$F393,[1]TEAMS!$C$1:$C$844&amp;[1]TEAMS!$D$1:$D$844&amp;[1]TEAMS!$F$1:$F$844,[1]TEAMS!AJ$1:AJ$844,"",0)</f>
        <v>861</v>
      </c>
      <c r="AA393" s="7" cm="1">
        <f t="array" ref="AA393">_xlfn.XLOOKUP($C393&amp;$D393&amp;$F393,[1]TEAMS!$C$1:$C$844&amp;[1]TEAMS!$D$1:$D$844&amp;[1]TEAMS!$F$1:$F$844,[1]TEAMS!AR$1:AR$844,"",0)</f>
        <v>14</v>
      </c>
      <c r="AB393" s="8">
        <f t="shared" si="43"/>
        <v>0.99826086956521742</v>
      </c>
      <c r="AC393" s="7" cm="1">
        <f t="array" ref="AC393">_xlfn.XLOOKUP($C393&amp;$D393&amp;$F393,[1]TEAMS!$C$1:$C$844&amp;[1]TEAMS!$D$1:$D$844&amp;[1]TEAMS!$F$1:$F$844,[1]TEAMS!AL$1:AL$844,0,0)</f>
        <v>0.6</v>
      </c>
      <c r="AD393" s="7" cm="1">
        <f t="array" ref="AD393">_xlfn.XLOOKUP($C393&amp;$D393&amp;$F393,[1]TEAMS!$C$1:$C$844&amp;[1]TEAMS!$D$1:$D$844&amp;[1]TEAMS!$F$1:$F$844,[1]TEAMS!AM$1:AM$844,0,0)</f>
        <v>1.5</v>
      </c>
      <c r="AE393" s="7" cm="1">
        <f t="array" ref="AE393">_xlfn.XLOOKUP($C393&amp;$D393&amp;$F393,[1]TEAMS!$C$1:$C$844&amp;[1]TEAMS!$D$1:$D$844&amp;[1]TEAMS!$F$1:$F$844,[1]TEAMS!AN$1:AN$844,0,0)</f>
        <v>2.1</v>
      </c>
      <c r="AF393" s="7"/>
      <c r="AG393" s="8">
        <f t="shared" si="46"/>
        <v>2.0834014285714284</v>
      </c>
      <c r="AH393" s="8" cm="1">
        <f t="array" ref="AH393">IF(OR($AE393="",$Z393=""),0,SUMPRODUCT(--($C$2:$C$528=$C393),--($D$2:$D$528=$D393),$Z$2:$Z$528,$AE$2:$AE$528)/SUMIFS($Z$2:$Z$528,$C$2:$C$528,$C393,$D$2:$D$528,$D393))</f>
        <v>4.5144099378881988</v>
      </c>
      <c r="AI393" s="7" cm="1">
        <f t="array" ref="AI393">_xlfn.XLOOKUP($C393&amp;$D393&amp;$F393,[1]TEAMS!$C$1:$C$844&amp;[1]TEAMS!$D$1:$D$844&amp;[1]TEAMS!$F$1:$F$844,[1]TEAMS!AO$1:AO$844,"",0)</f>
        <v>1.8</v>
      </c>
      <c r="AJ393" s="8">
        <f t="shared" si="47"/>
        <v>2.4306349999999997</v>
      </c>
      <c r="AK393" s="8" cm="1">
        <f t="array" ref="AK393">IF(OR($AI393="",$Z393=""),0,SUMPRODUCT(--($C$2:$C$528=$C393),--($D$2:$D$528=$D393),$Z$2:$Z$528,$AI$2:$AI$528)/SUMIFS($Z$2:$Z$528,$C$2:$C$528,$C393,$D$2:$D$528,$D393))</f>
        <v>1.9693995859213245</v>
      </c>
      <c r="AL393" s="7" t="str" cm="1">
        <f t="array" ref="AL393">_xlfn.XLOOKUP($C393&amp;$D393&amp;$F393,[1]TEAMS!$C$1:$C$844&amp;[1]TEAMS!$D$1:$D$844&amp;[1]TEAMS!$F$1:$F$844,[1]TEAMS!AP$1:AP$844,"",0)</f>
        <v/>
      </c>
      <c r="AM393" s="8" t="str">
        <f t="shared" si="48"/>
        <v/>
      </c>
      <c r="AN393" s="8" cm="1">
        <f t="array" ref="AN393">IF(OR($AL393="",$Z393=""),0,SUMPRODUCT(--($C$2:$C$528=$C393),--($D$2:$D$528=$D393),$Z$2:$Z$528,$AL$2:$AL$528)/SUMIFS($Z$2:$Z$528,$C$2:$C$528,$C393,$D$2:$D$528,$D393))</f>
        <v>0</v>
      </c>
      <c r="AO393" s="7" cm="1">
        <f t="array" ref="AO393">_xlfn.XLOOKUP($C393&amp;$D393&amp;$F393,[1]TEAMS!$C$1:$C$844&amp;[1]TEAMS!$D$1:$D$844&amp;[1]TEAMS!$F$1:$F$844,[1]TEAMS!AQ$1:AQ$844,0,0)</f>
        <v>18.3</v>
      </c>
      <c r="AP393" s="7" cm="1">
        <f t="array" ref="AP393">_xlfn.XLOOKUP($C393&amp;$D393&amp;$F393,[1]TEAMS!$C$1:$C$844&amp;[1]TEAMS!$D$1:$D$844&amp;[1]TEAMS!$F$1:$F$844,[1]TEAMS!AS$1:AS$844,0,0)</f>
        <v>50</v>
      </c>
      <c r="AQ393" s="10" cm="1">
        <f t="array" ref="AQ393">_xlfn.XLOOKUP($C393&amp;$D393&amp;$F393,[1]TEAMS!$C$1:$C$844&amp;[1]TEAMS!$D$1:$D$844&amp;[1]TEAMS!$F$1:$F$844,[1]TEAMS!AT$1:AT$844,0,0)</f>
        <v>9.6</v>
      </c>
      <c r="AR393" s="10" cm="1">
        <f t="array" ref="AR393">_xlfn.XLOOKUP($C393&amp;$D393&amp;$F393,[1]TEAMS!$C$1:$C$844&amp;[1]TEAMS!$D$1:$D$844&amp;[1]TEAMS!$F$1:$F$844,[1]TEAMS!AU$1:AU$844,0,0)</f>
        <v>2.6</v>
      </c>
      <c r="AS393" s="10" cm="1">
        <f t="array" ref="AS393">_xlfn.XLOOKUP($C393&amp;$D393&amp;$F393,[1]TEAMS!$C$1:$C$844&amp;[1]TEAMS!$D$1:$D$844&amp;[1]TEAMS!$F$1:$F$844,[1]TEAMS!AV$1:AV$844,0,0)</f>
        <v>0.7</v>
      </c>
      <c r="AT393" s="10" cm="1">
        <f t="array" ref="AT393">_xlfn.XLOOKUP($C393&amp;$D393&amp;$F393,[1]TEAMS!$C$1:$C$844&amp;[1]TEAMS!$D$1:$D$844&amp;[1]TEAMS!$F$1:$F$844,[1]TEAMS!AW$1:AW$844,0,0)</f>
        <v>10.9</v>
      </c>
      <c r="AU393" s="10" cm="1">
        <f t="array" ref="AU393">_xlfn.XLOOKUP($C393&amp;$D393&amp;$F393,[1]TEAMS!$C$1:$C$844&amp;[1]TEAMS!$D$1:$D$844&amp;[1]TEAMS!$F$1:$F$844,[1]TEAMS!AX$1:AX$844,0,0)</f>
        <v>0.88073394495412838</v>
      </c>
      <c r="AV393" s="10" cm="1">
        <f t="array" ref="AV393">_xlfn.XLOOKUP($C393&amp;$D393&amp;$F393,[1]TEAMS!$C$1:$C$844&amp;[1]TEAMS!$D$1:$D$844&amp;[1]TEAMS!$F$1:$F$844,[1]TEAMS!AY$1:AY$844,0,0)</f>
        <v>3.3</v>
      </c>
      <c r="AW393" s="7"/>
      <c r="AX393" s="7"/>
      <c r="BB393" s="1" t="s">
        <v>363</v>
      </c>
      <c r="BC393" s="1">
        <v>1999</v>
      </c>
      <c r="BD393" s="1" t="s">
        <v>178</v>
      </c>
      <c r="BE393" s="7" t="s">
        <v>365</v>
      </c>
      <c r="BH393">
        <v>4375143</v>
      </c>
    </row>
    <row r="394" spans="1:60" x14ac:dyDescent="0.2">
      <c r="A394" s="1" t="str">
        <f t="shared" si="42"/>
        <v>1999-SAS-Will Perdue</v>
      </c>
      <c r="B394" s="1" t="s">
        <v>363</v>
      </c>
      <c r="C394" s="1">
        <v>1999</v>
      </c>
      <c r="D394" s="1" t="s">
        <v>178</v>
      </c>
      <c r="E394" s="1" t="str">
        <f t="shared" si="44"/>
        <v>1999-SAS</v>
      </c>
      <c r="F394" s="7" t="s">
        <v>366</v>
      </c>
      <c r="G394" s="7" cm="1">
        <f t="array" ref="G394">_xlfn.XLOOKUP($C394&amp;$D394&amp;$F394,[1]TEAMS!$C$1:$C$844&amp;[1]TEAMS!$D$1:$D$844&amp;[1]TEAMS!$F$1:$F$844,[1]TEAMS!G$1:G$844,"",0)</f>
        <v>41</v>
      </c>
      <c r="H394" s="7" t="str" cm="1">
        <f t="array" ref="H394">_xlfn.XLOOKUP($C394&amp;$D394&amp;$F394,[1]TEAMS!$C$1:$C$844&amp;[1]TEAMS!$D$1:$D$844&amp;[1]TEAMS!$F$1:$F$844,[1]TEAMS!H$1:H$844,"",0)</f>
        <v>C</v>
      </c>
      <c r="I394" s="8" cm="1">
        <f t="array" ref="I394">_xlfn.XLOOKUP($C394&amp;$D394&amp;$F394,[1]TEAMS!$C$1:$C$844&amp;[1]TEAMS!$D$1:$D$844&amp;[1]TEAMS!$F$1:$F$844,[1]TEAMS!BG$1:BG$844,"",0)</f>
        <v>4.97</v>
      </c>
      <c r="J394" s="9">
        <f t="shared" si="45"/>
        <v>5</v>
      </c>
      <c r="K394" s="7" cm="1">
        <f t="array" ref="K394">_xlfn.XLOOKUP($C394&amp;$D394&amp;$F394,[1]TEAMS!$C$1:$C$844&amp;[1]TEAMS!$D$1:$D$844&amp;[1]TEAMS!$F$1:$F$844,[1]TEAMS!J$1:J$844,"",0)</f>
        <v>85</v>
      </c>
      <c r="L394" s="7" cm="1">
        <f t="array" ref="L394">_xlfn.XLOOKUP($C394&amp;$D394&amp;$F394,[1]TEAMS!$C$1:$C$844&amp;[1]TEAMS!$D$1:$D$844&amp;[1]TEAMS!$F$1:$F$844,[1]TEAMS!L$1:L$844,"",0)</f>
        <v>240</v>
      </c>
      <c r="M394" s="10" cm="1">
        <f t="array" ref="M394">_xlfn.XLOOKUP($C394&amp;$D394&amp;$F394,[1]TEAMS!$C$1:$C$844&amp;[1]TEAMS!$D$1:$D$844&amp;[1]TEAMS!$F$1:$F$844,[1]TEAMS!N$1:N$844,"",0)</f>
        <v>23.350469976225778</v>
      </c>
      <c r="N394" s="7" cm="1">
        <f t="array" ref="N394">_xlfn.XLOOKUP($C394&amp;$D394&amp;$F394,[1]TEAMS!$C$1:$C$844&amp;[1]TEAMS!$D$1:$D$844&amp;[1]TEAMS!$F$1:$F$844,[1]TEAMS!O$1:O$844,"",0)</f>
        <v>86</v>
      </c>
      <c r="O394" s="11" cm="1">
        <f t="array" ref="O394">_xlfn.XLOOKUP($C394&amp;$D394&amp;$F394,[1]TEAMS!$C$1:$C$844&amp;[1]TEAMS!$D$1:$D$844&amp;[1]TEAMS!$F$1:$F$844,[1]TEAMS!P$1:P$844,"",0)</f>
        <v>1.0117647058823529</v>
      </c>
      <c r="P394" s="10" cm="1">
        <f t="array" ref="P394">_xlfn.XLOOKUP($C394&amp;$D394&amp;$F394,[1]TEAMS!$C$1:$C$844&amp;[1]TEAMS!$D$1:$D$844&amp;[1]TEAMS!$F$1:$F$844,[1]TEAMS!R$1:R$844,"",0)</f>
        <v>33.822222222222223</v>
      </c>
      <c r="Q394" s="7" t="str" cm="1">
        <f t="array" ref="Q394">_xlfn.XLOOKUP($C394&amp;$D394&amp;$F394,[1]TEAMS!$C$1:$C$844&amp;[1]TEAMS!$D$1:$D$844&amp;[1]TEAMS!$F$1:$F$844,[1]TEAMS!S$1:S$844,"",0)</f>
        <v>us</v>
      </c>
      <c r="R394" s="7" t="str" cm="1">
        <f t="array" ref="R394">_xlfn.XLOOKUP($C394&amp;$D394&amp;$F394,[1]TEAMS!$C$1:$C$844&amp;[1]TEAMS!$D$1:$D$844&amp;[1]TEAMS!$F$1:$F$844,[1]TEAMS!T$1:T$844,"",0)</f>
        <v>United States</v>
      </c>
      <c r="S394" s="7" t="str" cm="1">
        <f t="array" ref="S394">_xlfn.XLOOKUP($C394&amp;$D394&amp;$F394,[1]TEAMS!$C$1:$C$844&amp;[1]TEAMS!$D$1:$D$844&amp;[1]TEAMS!$F$1:$F$844,[1]TEAMS!U$1:U$844,"",0)</f>
        <v>North America</v>
      </c>
      <c r="T394" s="7" t="str" cm="1">
        <f t="array" ref="T394">_xlfn.XLOOKUP($C394&amp;$D394&amp;$F394,[1]TEAMS!$C$1:$C$844&amp;[1]TEAMS!$D$1:$D$844&amp;[1]TEAMS!$F$1:$F$844,[1]TEAMS!V$1:V$844,"",0)</f>
        <v>Americas</v>
      </c>
      <c r="U394" s="7" cm="1">
        <f t="array" ref="U394">_xlfn.XLOOKUP($C394&amp;$D394&amp;$F394,[1]TEAMS!$C$1:$C$844&amp;[1]TEAMS!$D$1:$D$844&amp;[1]TEAMS!$F$1:$F$844,[1]TEAMS!W$1:W$844,"",0)</f>
        <v>10</v>
      </c>
      <c r="V394" s="7" t="str" cm="1">
        <f t="array" ref="V394">_xlfn.XLOOKUP($C394&amp;$D394&amp;$F394,[1]TEAMS!$C$1:$C$844&amp;[1]TEAMS!$D$1:$D$844&amp;[1]TEAMS!$F$1:$F$844,[1]TEAMS!Z$1:Z$844,"",0)</f>
        <v>Vanderbilt</v>
      </c>
      <c r="W394" s="7" t="str" cm="1">
        <f t="array" ref="W394">_xlfn.XLOOKUP($C394&amp;$D394&amp;$F394,[1]TEAMS!$C$1:$C$844&amp;[1]TEAMS!$D$1:$D$844&amp;[1]TEAMS!$F$1:$F$844,[1]TEAMS!X$1:X$844,"",0)</f>
        <v>SEC</v>
      </c>
      <c r="X394" s="7" cm="1">
        <f t="array" ref="X394">_xlfn.XLOOKUP($C394&amp;$D394&amp;$F394,[1]TEAMS!$C$1:$C$844&amp;[1]TEAMS!$D$1:$D$844&amp;[1]TEAMS!$F$1:$F$844,[1]TEAMS!AF$1:AF$844,"",0)</f>
        <v>4373000</v>
      </c>
      <c r="Y394" s="8" cm="1">
        <f t="array" ref="Y394">_xlfn.XLOOKUP($C394&amp;$D394&amp;$F394,[1]TEAMS!$C$1:$C$844&amp;[1]TEAMS!$D$1:$D$844&amp;[1]TEAMS!$F$1:$F$844,[1]TEAMS!AG$1:AG$844,"",0)</f>
        <v>0.10011184917940448</v>
      </c>
      <c r="Z394" s="7" cm="1">
        <f t="array" ref="Z394">_xlfn.XLOOKUP($C394&amp;$D394&amp;$F394,[1]TEAMS!$C$1:$C$844&amp;[1]TEAMS!$D$1:$D$844&amp;[1]TEAMS!$F$1:$F$844,[1]TEAMS!AJ$1:AJ$844,"",0)</f>
        <v>445</v>
      </c>
      <c r="AA394" s="7" cm="1">
        <f t="array" ref="AA394">_xlfn.XLOOKUP($C394&amp;$D394&amp;$F394,[1]TEAMS!$C$1:$C$844&amp;[1]TEAMS!$D$1:$D$844&amp;[1]TEAMS!$F$1:$F$844,[1]TEAMS!AR$1:AR$844,"",0)</f>
        <v>19.7</v>
      </c>
      <c r="AB394" s="8">
        <f t="shared" si="43"/>
        <v>0.72600414078674946</v>
      </c>
      <c r="AC394" s="7" cm="1">
        <f t="array" ref="AC394">_xlfn.XLOOKUP($C394&amp;$D394&amp;$F394,[1]TEAMS!$C$1:$C$844&amp;[1]TEAMS!$D$1:$D$844&amp;[1]TEAMS!$F$1:$F$844,[1]TEAMS!AL$1:AL$844,0,0)</f>
        <v>0.5</v>
      </c>
      <c r="AD394" s="7" cm="1">
        <f t="array" ref="AD394">_xlfn.XLOOKUP($C394&amp;$D394&amp;$F394,[1]TEAMS!$C$1:$C$844&amp;[1]TEAMS!$D$1:$D$844&amp;[1]TEAMS!$F$1:$F$844,[1]TEAMS!AM$1:AM$844,0,0)</f>
        <v>1</v>
      </c>
      <c r="AE394" s="7" cm="1">
        <f t="array" ref="AE394">_xlfn.XLOOKUP($C394&amp;$D394&amp;$F394,[1]TEAMS!$C$1:$C$844&amp;[1]TEAMS!$D$1:$D$844&amp;[1]TEAMS!$F$1:$F$844,[1]TEAMS!AN$1:AN$844,0,0)</f>
        <v>1.5</v>
      </c>
      <c r="AF394" s="7"/>
      <c r="AG394" s="8">
        <f t="shared" si="46"/>
        <v>2.9153333333333333</v>
      </c>
      <c r="AH394" s="8" cm="1">
        <f t="array" ref="AH394">IF(OR($AE394="",$Z394=""),0,SUMPRODUCT(--($C$2:$C$528=$C394),--($D$2:$D$528=$D394),$Z$2:$Z$528,$AE$2:$AE$528)/SUMIFS($Z$2:$Z$528,$C$2:$C$528,$C394,$D$2:$D$528,$D394))</f>
        <v>4.5144099378881988</v>
      </c>
      <c r="AI394" s="7" cm="1">
        <f t="array" ref="AI394">_xlfn.XLOOKUP($C394&amp;$D394&amp;$F394,[1]TEAMS!$C$1:$C$844&amp;[1]TEAMS!$D$1:$D$844&amp;[1]TEAMS!$F$1:$F$844,[1]TEAMS!AO$1:AO$844,"",0)</f>
        <v>-0.7</v>
      </c>
      <c r="AJ394" s="8">
        <f t="shared" si="47"/>
        <v>-6.2471428571428582</v>
      </c>
      <c r="AK394" s="8" cm="1">
        <f t="array" ref="AK394">IF(OR($AI394="",$Z394=""),0,SUMPRODUCT(--($C$2:$C$528=$C394),--($D$2:$D$528=$D394),$Z$2:$Z$528,$AI$2:$AI$528)/SUMIFS($Z$2:$Z$528,$C$2:$C$528,$C394,$D$2:$D$528,$D394))</f>
        <v>1.9693995859213245</v>
      </c>
      <c r="AL394" s="7" t="str" cm="1">
        <f t="array" ref="AL394">_xlfn.XLOOKUP($C394&amp;$D394&amp;$F394,[1]TEAMS!$C$1:$C$844&amp;[1]TEAMS!$D$1:$D$844&amp;[1]TEAMS!$F$1:$F$844,[1]TEAMS!AP$1:AP$844,"",0)</f>
        <v/>
      </c>
      <c r="AM394" s="8" t="str">
        <f t="shared" si="48"/>
        <v/>
      </c>
      <c r="AN394" s="8" cm="1">
        <f t="array" ref="AN394">IF(OR($AL394="",$Z394=""),0,SUMPRODUCT(--($C$2:$C$528=$C394),--($D$2:$D$528=$D394),$Z$2:$Z$528,$AL$2:$AL$528)/SUMIFS($Z$2:$Z$528,$C$2:$C$528,$C394,$D$2:$D$528,$D394))</f>
        <v>0</v>
      </c>
      <c r="AO394" s="7" cm="1">
        <f t="array" ref="AO394">_xlfn.XLOOKUP($C394&amp;$D394&amp;$F394,[1]TEAMS!$C$1:$C$844&amp;[1]TEAMS!$D$1:$D$844&amp;[1]TEAMS!$F$1:$F$844,[1]TEAMS!AQ$1:AQ$844,0,0)</f>
        <v>9.8000000000000007</v>
      </c>
      <c r="AP394" s="7" cm="1">
        <f t="array" ref="AP394">_xlfn.XLOOKUP($C394&amp;$D394&amp;$F394,[1]TEAMS!$C$1:$C$844&amp;[1]TEAMS!$D$1:$D$844&amp;[1]TEAMS!$F$1:$F$844,[1]TEAMS!AS$1:AS$844,0,0)</f>
        <v>63</v>
      </c>
      <c r="AQ394" s="10" cm="1">
        <f t="array" ref="AQ394">_xlfn.XLOOKUP($C394&amp;$D394&amp;$F394,[1]TEAMS!$C$1:$C$844&amp;[1]TEAMS!$D$1:$D$844&amp;[1]TEAMS!$F$1:$F$844,[1]TEAMS!AT$1:AT$844,0,0)</f>
        <v>6.4</v>
      </c>
      <c r="AR394" s="10" cm="1">
        <f t="array" ref="AR394">_xlfn.XLOOKUP($C394&amp;$D394&amp;$F394,[1]TEAMS!$C$1:$C$844&amp;[1]TEAMS!$D$1:$D$844&amp;[1]TEAMS!$F$1:$F$844,[1]TEAMS!AU$1:AU$844,0,0)</f>
        <v>1.1000000000000001</v>
      </c>
      <c r="AS394" s="10" cm="1">
        <f t="array" ref="AS394">_xlfn.XLOOKUP($C394&amp;$D394&amp;$F394,[1]TEAMS!$C$1:$C$844&amp;[1]TEAMS!$D$1:$D$844&amp;[1]TEAMS!$F$1:$F$844,[1]TEAMS!AV$1:AV$844,0,0)</f>
        <v>1.5</v>
      </c>
      <c r="AT394" s="10" cm="1">
        <f t="array" ref="AT394">_xlfn.XLOOKUP($C394&amp;$D394&amp;$F394,[1]TEAMS!$C$1:$C$844&amp;[1]TEAMS!$D$1:$D$844&amp;[1]TEAMS!$F$1:$F$844,[1]TEAMS!AW$1:AW$844,0,0)</f>
        <v>23.5</v>
      </c>
      <c r="AU394" s="10" cm="1">
        <f t="array" ref="AU394">_xlfn.XLOOKUP($C394&amp;$D394&amp;$F394,[1]TEAMS!$C$1:$C$844&amp;[1]TEAMS!$D$1:$D$844&amp;[1]TEAMS!$F$1:$F$844,[1]TEAMS!AX$1:AX$844,0,0)</f>
        <v>0.2723404255319149</v>
      </c>
      <c r="AV394" s="10" cm="1">
        <f t="array" ref="AV394">_xlfn.XLOOKUP($C394&amp;$D394&amp;$F394,[1]TEAMS!$C$1:$C$844&amp;[1]TEAMS!$D$1:$D$844&amp;[1]TEAMS!$F$1:$F$844,[1]TEAMS!AY$1:AY$844,0,0)</f>
        <v>2.6</v>
      </c>
      <c r="AW394" s="7"/>
      <c r="AX394" s="7"/>
      <c r="BB394" s="1" t="s">
        <v>363</v>
      </c>
      <c r="BC394" s="1">
        <v>1999</v>
      </c>
      <c r="BD394" s="1" t="s">
        <v>178</v>
      </c>
      <c r="BE394" s="7" t="s">
        <v>366</v>
      </c>
      <c r="BH394">
        <v>4373000</v>
      </c>
    </row>
    <row r="395" spans="1:60" x14ac:dyDescent="0.2">
      <c r="A395" s="1" t="str">
        <f t="shared" si="42"/>
        <v>1999-SAS-Tim Duncan</v>
      </c>
      <c r="B395" s="1" t="s">
        <v>363</v>
      </c>
      <c r="C395" s="1">
        <v>1999</v>
      </c>
      <c r="D395" s="1" t="s">
        <v>178</v>
      </c>
      <c r="E395" s="1" t="str">
        <f t="shared" si="44"/>
        <v>1999-SAS</v>
      </c>
      <c r="F395" s="7" t="s">
        <v>180</v>
      </c>
      <c r="G395" s="7" cm="1">
        <f t="array" ref="G395">_xlfn.XLOOKUP($C395&amp;$D395&amp;$F395,[1]TEAMS!$C$1:$C$844&amp;[1]TEAMS!$D$1:$D$844&amp;[1]TEAMS!$F$1:$F$844,[1]TEAMS!G$1:G$844,"",0)</f>
        <v>21</v>
      </c>
      <c r="H395" s="7" t="str" cm="1">
        <f t="array" ref="H395">_xlfn.XLOOKUP($C395&amp;$D395&amp;$F395,[1]TEAMS!$C$1:$C$844&amp;[1]TEAMS!$D$1:$D$844&amp;[1]TEAMS!$F$1:$F$844,[1]TEAMS!H$1:H$844,"",0)</f>
        <v>PF</v>
      </c>
      <c r="I395" s="8" cm="1">
        <f t="array" ref="I395">_xlfn.XLOOKUP($C395&amp;$D395&amp;$F395,[1]TEAMS!$C$1:$C$844&amp;[1]TEAMS!$D$1:$D$844&amp;[1]TEAMS!$F$1:$F$844,[1]TEAMS!BG$1:BG$844,"",0)</f>
        <v>4.2</v>
      </c>
      <c r="J395" s="9">
        <f t="shared" si="45"/>
        <v>4</v>
      </c>
      <c r="K395" s="7" cm="1">
        <f t="array" ref="K395">_xlfn.XLOOKUP($C395&amp;$D395&amp;$F395,[1]TEAMS!$C$1:$C$844&amp;[1]TEAMS!$D$1:$D$844&amp;[1]TEAMS!$F$1:$F$844,[1]TEAMS!J$1:J$844,"",0)</f>
        <v>83</v>
      </c>
      <c r="L395" s="7" cm="1">
        <f t="array" ref="L395">_xlfn.XLOOKUP($C395&amp;$D395&amp;$F395,[1]TEAMS!$C$1:$C$844&amp;[1]TEAMS!$D$1:$D$844&amp;[1]TEAMS!$F$1:$F$844,[1]TEAMS!L$1:L$844,"",0)</f>
        <v>250</v>
      </c>
      <c r="M395" s="10" cm="1">
        <f t="array" ref="M395">_xlfn.XLOOKUP($C395&amp;$D395&amp;$F395,[1]TEAMS!$C$1:$C$844&amp;[1]TEAMS!$D$1:$D$844&amp;[1]TEAMS!$F$1:$F$844,[1]TEAMS!N$1:N$844,"",0)</f>
        <v>25.509741613779099</v>
      </c>
      <c r="N395" s="7" cm="1">
        <f t="array" ref="N395">_xlfn.XLOOKUP($C395&amp;$D395&amp;$F395,[1]TEAMS!$C$1:$C$844&amp;[1]TEAMS!$D$1:$D$844&amp;[1]TEAMS!$F$1:$F$844,[1]TEAMS!O$1:O$844,"",0)</f>
        <v>86</v>
      </c>
      <c r="O395" s="11" cm="1">
        <f t="array" ref="O395">_xlfn.XLOOKUP($C395&amp;$D395&amp;$F395,[1]TEAMS!$C$1:$C$844&amp;[1]TEAMS!$D$1:$D$844&amp;[1]TEAMS!$F$1:$F$844,[1]TEAMS!P$1:P$844,"",0)</f>
        <v>1.036144578313253</v>
      </c>
      <c r="P395" s="10" cm="1">
        <f t="array" ref="P395">_xlfn.XLOOKUP($C395&amp;$D395&amp;$F395,[1]TEAMS!$C$1:$C$844&amp;[1]TEAMS!$D$1:$D$844&amp;[1]TEAMS!$F$1:$F$844,[1]TEAMS!R$1:R$844,"",0)</f>
        <v>23.166666666666668</v>
      </c>
      <c r="Q395" s="7" t="str" cm="1">
        <f t="array" ref="Q395">_xlfn.XLOOKUP($C395&amp;$D395&amp;$F395,[1]TEAMS!$C$1:$C$844&amp;[1]TEAMS!$D$1:$D$844&amp;[1]TEAMS!$F$1:$F$844,[1]TEAMS!S$1:S$844,"",0)</f>
        <v>vi</v>
      </c>
      <c r="R395" s="7" t="str" cm="1">
        <f t="array" ref="R395">_xlfn.XLOOKUP($C395&amp;$D395&amp;$F395,[1]TEAMS!$C$1:$C$844&amp;[1]TEAMS!$D$1:$D$844&amp;[1]TEAMS!$F$1:$F$844,[1]TEAMS!T$1:T$844,"",0)</f>
        <v>Virgin Islands (US)</v>
      </c>
      <c r="S395" s="7" t="str" cm="1">
        <f t="array" ref="S395">_xlfn.XLOOKUP($C395&amp;$D395&amp;$F395,[1]TEAMS!$C$1:$C$844&amp;[1]TEAMS!$D$1:$D$844&amp;[1]TEAMS!$F$1:$F$844,[1]TEAMS!U$1:U$844,"",0)</f>
        <v>North America</v>
      </c>
      <c r="T395" s="7" t="str" cm="1">
        <f t="array" ref="T395">_xlfn.XLOOKUP($C395&amp;$D395&amp;$F395,[1]TEAMS!$C$1:$C$844&amp;[1]TEAMS!$D$1:$D$844&amp;[1]TEAMS!$F$1:$F$844,[1]TEAMS!V$1:V$844,"",0)</f>
        <v>Caribbean</v>
      </c>
      <c r="U395" s="7" cm="1">
        <f t="array" ref="U395">_xlfn.XLOOKUP($C395&amp;$D395&amp;$F395,[1]TEAMS!$C$1:$C$844&amp;[1]TEAMS!$D$1:$D$844&amp;[1]TEAMS!$F$1:$F$844,[1]TEAMS!W$1:W$844,"",0)</f>
        <v>1</v>
      </c>
      <c r="V395" s="7" t="str" cm="1">
        <f t="array" ref="V395">_xlfn.XLOOKUP($C395&amp;$D395&amp;$F395,[1]TEAMS!$C$1:$C$844&amp;[1]TEAMS!$D$1:$D$844&amp;[1]TEAMS!$F$1:$F$844,[1]TEAMS!Z$1:Z$844,"",0)</f>
        <v>Wake Forest</v>
      </c>
      <c r="W395" s="7" t="str" cm="1">
        <f t="array" ref="W395">_xlfn.XLOOKUP($C395&amp;$D395&amp;$F395,[1]TEAMS!$C$1:$C$844&amp;[1]TEAMS!$D$1:$D$844&amp;[1]TEAMS!$F$1:$F$844,[1]TEAMS!X$1:X$844,"",0)</f>
        <v>ACC</v>
      </c>
      <c r="X395" s="7" cm="1">
        <f t="array" ref="X395">_xlfn.XLOOKUP($C395&amp;$D395&amp;$F395,[1]TEAMS!$C$1:$C$844&amp;[1]TEAMS!$D$1:$D$844&amp;[1]TEAMS!$F$1:$F$844,[1]TEAMS!AF$1:AF$844,"",0)</f>
        <v>3413000</v>
      </c>
      <c r="Y395" s="8" cm="1">
        <f t="array" ref="Y395">_xlfn.XLOOKUP($C395&amp;$D395&amp;$F395,[1]TEAMS!$C$1:$C$844&amp;[1]TEAMS!$D$1:$D$844&amp;[1]TEAMS!$F$1:$F$844,[1]TEAMS!AG$1:AG$844,"",0)</f>
        <v>7.8134402298035102E-2</v>
      </c>
      <c r="Z395" s="7" cm="1">
        <f t="array" ref="Z395">_xlfn.XLOOKUP($C395&amp;$D395&amp;$F395,[1]TEAMS!$C$1:$C$844&amp;[1]TEAMS!$D$1:$D$844&amp;[1]TEAMS!$F$1:$F$844,[1]TEAMS!AJ$1:AJ$844,"",0)</f>
        <v>1963</v>
      </c>
      <c r="AA395" s="7" cm="1">
        <f t="array" ref="AA395">_xlfn.XLOOKUP($C395&amp;$D395&amp;$F395,[1]TEAMS!$C$1:$C$844&amp;[1]TEAMS!$D$1:$D$844&amp;[1]TEAMS!$F$1:$F$844,[1]TEAMS!AR$1:AR$844,"",0)</f>
        <v>12.6</v>
      </c>
      <c r="AB395" s="8">
        <f t="shared" si="43"/>
        <v>2.0483478260869563</v>
      </c>
      <c r="AC395" s="7" cm="1">
        <f t="array" ref="AC395">_xlfn.XLOOKUP($C395&amp;$D395&amp;$F395,[1]TEAMS!$C$1:$C$844&amp;[1]TEAMS!$D$1:$D$844&amp;[1]TEAMS!$F$1:$F$844,[1]TEAMS!AL$1:AL$844,0,0)</f>
        <v>4</v>
      </c>
      <c r="AD395" s="7" cm="1">
        <f t="array" ref="AD395">_xlfn.XLOOKUP($C395&amp;$D395&amp;$F395,[1]TEAMS!$C$1:$C$844&amp;[1]TEAMS!$D$1:$D$844&amp;[1]TEAMS!$F$1:$F$844,[1]TEAMS!AM$1:AM$844,0,0)</f>
        <v>4.7</v>
      </c>
      <c r="AE395" s="7" cm="1">
        <f t="array" ref="AE395">_xlfn.XLOOKUP($C395&amp;$D395&amp;$F395,[1]TEAMS!$C$1:$C$844&amp;[1]TEAMS!$D$1:$D$844&amp;[1]TEAMS!$F$1:$F$844,[1]TEAMS!AN$1:AN$844,0,0)</f>
        <v>8.6999999999999993</v>
      </c>
      <c r="AF395" s="7"/>
      <c r="AG395" s="8">
        <f t="shared" si="46"/>
        <v>0.39229885057471264</v>
      </c>
      <c r="AH395" s="8" cm="1">
        <f t="array" ref="AH395">IF(OR($AE395="",$Z395=""),0,SUMPRODUCT(--($C$2:$C$528=$C395),--($D$2:$D$528=$D395),$Z$2:$Z$528,$AE$2:$AE$528)/SUMIFS($Z$2:$Z$528,$C$2:$C$528,$C395,$D$2:$D$528,$D395))</f>
        <v>4.5144099378881988</v>
      </c>
      <c r="AI395" s="7" cm="1">
        <f t="array" ref="AI395">_xlfn.XLOOKUP($C395&amp;$D395&amp;$F395,[1]TEAMS!$C$1:$C$844&amp;[1]TEAMS!$D$1:$D$844&amp;[1]TEAMS!$F$1:$F$844,[1]TEAMS!AO$1:AO$844,"",0)</f>
        <v>3.3</v>
      </c>
      <c r="AJ395" s="8">
        <f t="shared" si="47"/>
        <v>1.0342424242424242</v>
      </c>
      <c r="AK395" s="8" cm="1">
        <f t="array" ref="AK395">IF(OR($AI395="",$Z395=""),0,SUMPRODUCT(--($C$2:$C$528=$C395),--($D$2:$D$528=$D395),$Z$2:$Z$528,$AI$2:$AI$528)/SUMIFS($Z$2:$Z$528,$C$2:$C$528,$C395,$D$2:$D$528,$D395))</f>
        <v>1.9693995859213245</v>
      </c>
      <c r="AL395" s="7" t="str" cm="1">
        <f t="array" ref="AL395">_xlfn.XLOOKUP($C395&amp;$D395&amp;$F395,[1]TEAMS!$C$1:$C$844&amp;[1]TEAMS!$D$1:$D$844&amp;[1]TEAMS!$F$1:$F$844,[1]TEAMS!AP$1:AP$844,"",0)</f>
        <v/>
      </c>
      <c r="AM395" s="8" t="str">
        <f t="shared" si="48"/>
        <v/>
      </c>
      <c r="AN395" s="8" cm="1">
        <f t="array" ref="AN395">IF(OR($AL395="",$Z395=""),0,SUMPRODUCT(--($C$2:$C$528=$C395),--($D$2:$D$528=$D395),$Z$2:$Z$528,$AL$2:$AL$528)/SUMIFS($Z$2:$Z$528,$C$2:$C$528,$C395,$D$2:$D$528,$D395))</f>
        <v>0</v>
      </c>
      <c r="AO395" s="7" cm="1">
        <f t="array" ref="AO395">_xlfn.XLOOKUP($C395&amp;$D395&amp;$F395,[1]TEAMS!$C$1:$C$844&amp;[1]TEAMS!$D$1:$D$844&amp;[1]TEAMS!$F$1:$F$844,[1]TEAMS!AQ$1:AQ$844,0,0)</f>
        <v>27.2</v>
      </c>
      <c r="AP395" s="7" cm="1">
        <f t="array" ref="AP395">_xlfn.XLOOKUP($C395&amp;$D395&amp;$F395,[1]TEAMS!$C$1:$C$844&amp;[1]TEAMS!$D$1:$D$844&amp;[1]TEAMS!$F$1:$F$844,[1]TEAMS!AS$1:AS$844,0,0)</f>
        <v>54.1</v>
      </c>
      <c r="AQ395" s="10" cm="1">
        <f t="array" ref="AQ395">_xlfn.XLOOKUP($C395&amp;$D395&amp;$F395,[1]TEAMS!$C$1:$C$844&amp;[1]TEAMS!$D$1:$D$844&amp;[1]TEAMS!$F$1:$F$844,[1]TEAMS!AT$1:AT$844,0,0)</f>
        <v>12.1</v>
      </c>
      <c r="AR395" s="10" cm="1">
        <f t="array" ref="AR395">_xlfn.XLOOKUP($C395&amp;$D395&amp;$F395,[1]TEAMS!$C$1:$C$844&amp;[1]TEAMS!$D$1:$D$844&amp;[1]TEAMS!$F$1:$F$844,[1]TEAMS!AU$1:AU$844,0,0)</f>
        <v>1.2</v>
      </c>
      <c r="AS395" s="10" cm="1">
        <f t="array" ref="AS395">_xlfn.XLOOKUP($C395&amp;$D395&amp;$F395,[1]TEAMS!$C$1:$C$844&amp;[1]TEAMS!$D$1:$D$844&amp;[1]TEAMS!$F$1:$F$844,[1]TEAMS!AV$1:AV$844,0,0)</f>
        <v>4.4000000000000004</v>
      </c>
      <c r="AT395" s="10" cm="1">
        <f t="array" ref="AT395">_xlfn.XLOOKUP($C395&amp;$D395&amp;$F395,[1]TEAMS!$C$1:$C$844&amp;[1]TEAMS!$D$1:$D$844&amp;[1]TEAMS!$F$1:$F$844,[1]TEAMS!AW$1:AW$844,0,0)</f>
        <v>12.7</v>
      </c>
      <c r="AU395" s="10" cm="1">
        <f t="array" ref="AU395">_xlfn.XLOOKUP($C395&amp;$D395&amp;$F395,[1]TEAMS!$C$1:$C$844&amp;[1]TEAMS!$D$1:$D$844&amp;[1]TEAMS!$F$1:$F$844,[1]TEAMS!AX$1:AX$844,0,0)</f>
        <v>0.952755905511811</v>
      </c>
      <c r="AV395" s="10" cm="1">
        <f t="array" ref="AV395">_xlfn.XLOOKUP($C395&amp;$D395&amp;$F395,[1]TEAMS!$C$1:$C$844&amp;[1]TEAMS!$D$1:$D$844&amp;[1]TEAMS!$F$1:$F$844,[1]TEAMS!AY$1:AY$844,0,0)</f>
        <v>5.6000000000000005</v>
      </c>
      <c r="AW395" s="7"/>
      <c r="AX395" s="7"/>
      <c r="BB395" s="1" t="s">
        <v>363</v>
      </c>
      <c r="BC395" s="1">
        <v>1999</v>
      </c>
      <c r="BD395" s="1" t="s">
        <v>178</v>
      </c>
      <c r="BE395" s="7" t="s">
        <v>180</v>
      </c>
      <c r="BH395">
        <v>3413000</v>
      </c>
    </row>
    <row r="396" spans="1:60" x14ac:dyDescent="0.2">
      <c r="A396" s="1" t="str">
        <f t="shared" si="42"/>
        <v>1999-SAS-Avery Johnson</v>
      </c>
      <c r="B396" s="1" t="s">
        <v>363</v>
      </c>
      <c r="C396" s="1">
        <v>1999</v>
      </c>
      <c r="D396" s="1" t="s">
        <v>178</v>
      </c>
      <c r="E396" s="1" t="str">
        <f t="shared" si="44"/>
        <v>1999-SAS</v>
      </c>
      <c r="F396" s="7" t="s">
        <v>367</v>
      </c>
      <c r="G396" s="7" cm="1">
        <f t="array" ref="G396">_xlfn.XLOOKUP($C396&amp;$D396&amp;$F396,[1]TEAMS!$C$1:$C$844&amp;[1]TEAMS!$D$1:$D$844&amp;[1]TEAMS!$F$1:$F$844,[1]TEAMS!G$1:G$844,"",0)</f>
        <v>6</v>
      </c>
      <c r="H396" s="7" t="str" cm="1">
        <f t="array" ref="H396">_xlfn.XLOOKUP($C396&amp;$D396&amp;$F396,[1]TEAMS!$C$1:$C$844&amp;[1]TEAMS!$D$1:$D$844&amp;[1]TEAMS!$F$1:$F$844,[1]TEAMS!H$1:H$844,"",0)</f>
        <v>PG</v>
      </c>
      <c r="I396" s="8" cm="1">
        <f t="array" ref="I396">_xlfn.XLOOKUP($C396&amp;$D396&amp;$F396,[1]TEAMS!$C$1:$C$844&amp;[1]TEAMS!$D$1:$D$844&amp;[1]TEAMS!$F$1:$F$844,[1]TEAMS!BG$1:BG$844,"",0)</f>
        <v>1</v>
      </c>
      <c r="J396" s="9">
        <f t="shared" si="45"/>
        <v>1</v>
      </c>
      <c r="K396" s="7" cm="1">
        <f t="array" ref="K396">_xlfn.XLOOKUP($C396&amp;$D396&amp;$F396,[1]TEAMS!$C$1:$C$844&amp;[1]TEAMS!$D$1:$D$844&amp;[1]TEAMS!$F$1:$F$844,[1]TEAMS!J$1:J$844,"",0)</f>
        <v>70</v>
      </c>
      <c r="L396" s="7" cm="1">
        <f t="array" ref="L396">_xlfn.XLOOKUP($C396&amp;$D396&amp;$F396,[1]TEAMS!$C$1:$C$844&amp;[1]TEAMS!$D$1:$D$844&amp;[1]TEAMS!$F$1:$F$844,[1]TEAMS!L$1:L$844,"",0)</f>
        <v>175</v>
      </c>
      <c r="M396" s="10" cm="1">
        <f t="array" ref="M396">_xlfn.XLOOKUP($C396&amp;$D396&amp;$F396,[1]TEAMS!$C$1:$C$844&amp;[1]TEAMS!$D$1:$D$844&amp;[1]TEAMS!$F$1:$F$844,[1]TEAMS!N$1:N$844,"",0)</f>
        <v>25.10522999676061</v>
      </c>
      <c r="N396" s="7" cm="1">
        <f t="array" ref="N396">_xlfn.XLOOKUP($C396&amp;$D396&amp;$F396,[1]TEAMS!$C$1:$C$844&amp;[1]TEAMS!$D$1:$D$844&amp;[1]TEAMS!$F$1:$F$844,[1]TEAMS!O$1:O$844,"",0)</f>
        <v>73</v>
      </c>
      <c r="O396" s="11" cm="1">
        <f t="array" ref="O396">_xlfn.XLOOKUP($C396&amp;$D396&amp;$F396,[1]TEAMS!$C$1:$C$844&amp;[1]TEAMS!$D$1:$D$844&amp;[1]TEAMS!$F$1:$F$844,[1]TEAMS!P$1:P$844,"",0)</f>
        <v>1.0428571428571429</v>
      </c>
      <c r="P396" s="10" cm="1">
        <f t="array" ref="P396">_xlfn.XLOOKUP($C396&amp;$D396&amp;$F396,[1]TEAMS!$C$1:$C$844&amp;[1]TEAMS!$D$1:$D$844&amp;[1]TEAMS!$F$1:$F$844,[1]TEAMS!R$1:R$844,"",0)</f>
        <v>34.25</v>
      </c>
      <c r="Q396" s="7" t="str" cm="1">
        <f t="array" ref="Q396">_xlfn.XLOOKUP($C396&amp;$D396&amp;$F396,[1]TEAMS!$C$1:$C$844&amp;[1]TEAMS!$D$1:$D$844&amp;[1]TEAMS!$F$1:$F$844,[1]TEAMS!S$1:S$844,"",0)</f>
        <v>us</v>
      </c>
      <c r="R396" s="7" t="str" cm="1">
        <f t="array" ref="R396">_xlfn.XLOOKUP($C396&amp;$D396&amp;$F396,[1]TEAMS!$C$1:$C$844&amp;[1]TEAMS!$D$1:$D$844&amp;[1]TEAMS!$F$1:$F$844,[1]TEAMS!T$1:T$844,"",0)</f>
        <v>United States</v>
      </c>
      <c r="S396" s="7" t="str" cm="1">
        <f t="array" ref="S396">_xlfn.XLOOKUP($C396&amp;$D396&amp;$F396,[1]TEAMS!$C$1:$C$844&amp;[1]TEAMS!$D$1:$D$844&amp;[1]TEAMS!$F$1:$F$844,[1]TEAMS!U$1:U$844,"",0)</f>
        <v>North America</v>
      </c>
      <c r="T396" s="7" t="str" cm="1">
        <f t="array" ref="T396">_xlfn.XLOOKUP($C396&amp;$D396&amp;$F396,[1]TEAMS!$C$1:$C$844&amp;[1]TEAMS!$D$1:$D$844&amp;[1]TEAMS!$F$1:$F$844,[1]TEAMS!V$1:V$844,"",0)</f>
        <v>Americas</v>
      </c>
      <c r="U396" s="7" cm="1">
        <f t="array" ref="U396">_xlfn.XLOOKUP($C396&amp;$D396&amp;$F396,[1]TEAMS!$C$1:$C$844&amp;[1]TEAMS!$D$1:$D$844&amp;[1]TEAMS!$F$1:$F$844,[1]TEAMS!W$1:W$844,"",0)</f>
        <v>10</v>
      </c>
      <c r="V396" s="7" t="str" cm="1">
        <f t="array" ref="V396">_xlfn.XLOOKUP($C396&amp;$D396&amp;$F396,[1]TEAMS!$C$1:$C$844&amp;[1]TEAMS!$D$1:$D$844&amp;[1]TEAMS!$F$1:$F$844,[1]TEAMS!Z$1:Z$844,"",0)</f>
        <v>Southern University and A&amp;M College</v>
      </c>
      <c r="W396" s="7" t="str" cm="1">
        <f t="array" ref="W396">_xlfn.XLOOKUP($C396&amp;$D396&amp;$F396,[1]TEAMS!$C$1:$C$844&amp;[1]TEAMS!$D$1:$D$844&amp;[1]TEAMS!$F$1:$F$844,[1]TEAMS!X$1:X$844,"",0)</f>
        <v>OTHER</v>
      </c>
      <c r="X396" s="7" cm="1">
        <f t="array" ref="X396">_xlfn.XLOOKUP($C396&amp;$D396&amp;$F396,[1]TEAMS!$C$1:$C$844&amp;[1]TEAMS!$D$1:$D$844&amp;[1]TEAMS!$F$1:$F$844,[1]TEAMS!AF$1:AF$844,"",0)</f>
        <v>3000000</v>
      </c>
      <c r="Y396" s="8" cm="1">
        <f t="array" ref="Y396">_xlfn.XLOOKUP($C396&amp;$D396&amp;$F396,[1]TEAMS!$C$1:$C$844&amp;[1]TEAMS!$D$1:$D$844&amp;[1]TEAMS!$F$1:$F$844,[1]TEAMS!AG$1:AG$844,"",0)</f>
        <v>6.867952150427932E-2</v>
      </c>
      <c r="Z396" s="7" cm="1">
        <f t="array" ref="Z396">_xlfn.XLOOKUP($C396&amp;$D396&amp;$F396,[1]TEAMS!$C$1:$C$844&amp;[1]TEAMS!$D$1:$D$844&amp;[1]TEAMS!$F$1:$F$844,[1]TEAMS!AJ$1:AJ$844,"",0)</f>
        <v>1672</v>
      </c>
      <c r="AA396" s="7" cm="1">
        <f t="array" ref="AA396">_xlfn.XLOOKUP($C396&amp;$D396&amp;$F396,[1]TEAMS!$C$1:$C$844&amp;[1]TEAMS!$D$1:$D$844&amp;[1]TEAMS!$F$1:$F$844,[1]TEAMS!AR$1:AR$844,"",0)</f>
        <v>16.100000000000001</v>
      </c>
      <c r="AB396" s="8">
        <f t="shared" si="43"/>
        <v>2.2293333333333334</v>
      </c>
      <c r="AC396" s="7" cm="1">
        <f t="array" ref="AC396">_xlfn.XLOOKUP($C396&amp;$D396&amp;$F396,[1]TEAMS!$C$1:$C$844&amp;[1]TEAMS!$D$1:$D$844&amp;[1]TEAMS!$F$1:$F$844,[1]TEAMS!AL$1:AL$844,0,0)</f>
        <v>1.7</v>
      </c>
      <c r="AD396" s="7" cm="1">
        <f t="array" ref="AD396">_xlfn.XLOOKUP($C396&amp;$D396&amp;$F396,[1]TEAMS!$C$1:$C$844&amp;[1]TEAMS!$D$1:$D$844&amp;[1]TEAMS!$F$1:$F$844,[1]TEAMS!AM$1:AM$844,0,0)</f>
        <v>2.2000000000000002</v>
      </c>
      <c r="AE396" s="7" cm="1">
        <f t="array" ref="AE396">_xlfn.XLOOKUP($C396&amp;$D396&amp;$F396,[1]TEAMS!$C$1:$C$844&amp;[1]TEAMS!$D$1:$D$844&amp;[1]TEAMS!$F$1:$F$844,[1]TEAMS!AN$1:AN$844,0,0)</f>
        <v>3.9</v>
      </c>
      <c r="AF396" s="7"/>
      <c r="AG396" s="8">
        <f t="shared" si="46"/>
        <v>0.76923076923076927</v>
      </c>
      <c r="AH396" s="8" cm="1">
        <f t="array" ref="AH396">IF(OR($AE396="",$Z396=""),0,SUMPRODUCT(--($C$2:$C$528=$C396),--($D$2:$D$528=$D396),$Z$2:$Z$528,$AE$2:$AE$528)/SUMIFS($Z$2:$Z$528,$C$2:$C$528,$C396,$D$2:$D$528,$D396))</f>
        <v>4.5144099378881988</v>
      </c>
      <c r="AI396" s="7" cm="1">
        <f t="array" ref="AI396">_xlfn.XLOOKUP($C396&amp;$D396&amp;$F396,[1]TEAMS!$C$1:$C$844&amp;[1]TEAMS!$D$1:$D$844&amp;[1]TEAMS!$F$1:$F$844,[1]TEAMS!AO$1:AO$844,"",0)</f>
        <v>0.8</v>
      </c>
      <c r="AJ396" s="8">
        <f t="shared" si="47"/>
        <v>3.75</v>
      </c>
      <c r="AK396" s="8" cm="1">
        <f t="array" ref="AK396">IF(OR($AI396="",$Z396=""),0,SUMPRODUCT(--($C$2:$C$528=$C396),--($D$2:$D$528=$D396),$Z$2:$Z$528,$AI$2:$AI$528)/SUMIFS($Z$2:$Z$528,$C$2:$C$528,$C396,$D$2:$D$528,$D396))</f>
        <v>1.9693995859213245</v>
      </c>
      <c r="AL396" s="7" t="str" cm="1">
        <f t="array" ref="AL396">_xlfn.XLOOKUP($C396&amp;$D396&amp;$F396,[1]TEAMS!$C$1:$C$844&amp;[1]TEAMS!$D$1:$D$844&amp;[1]TEAMS!$F$1:$F$844,[1]TEAMS!AP$1:AP$844,"",0)</f>
        <v/>
      </c>
      <c r="AM396" s="8" t="str">
        <f t="shared" si="48"/>
        <v/>
      </c>
      <c r="AN396" s="8" cm="1">
        <f t="array" ref="AN396">IF(OR($AL396="",$Z396=""),0,SUMPRODUCT(--($C$2:$C$528=$C396),--($D$2:$D$528=$D396),$Z$2:$Z$528,$AL$2:$AL$528)/SUMIFS($Z$2:$Z$528,$C$2:$C$528,$C396,$D$2:$D$528,$D396))</f>
        <v>0</v>
      </c>
      <c r="AO396" s="7" cm="1">
        <f t="array" ref="AO396">_xlfn.XLOOKUP($C396&amp;$D396&amp;$F396,[1]TEAMS!$C$1:$C$844&amp;[1]TEAMS!$D$1:$D$844&amp;[1]TEAMS!$F$1:$F$844,[1]TEAMS!AQ$1:AQ$844,0,0)</f>
        <v>17</v>
      </c>
      <c r="AP396" s="7" cm="1">
        <f t="array" ref="AP396">_xlfn.XLOOKUP($C396&amp;$D396&amp;$F396,[1]TEAMS!$C$1:$C$844&amp;[1]TEAMS!$D$1:$D$844&amp;[1]TEAMS!$F$1:$F$844,[1]TEAMS!AS$1:AS$844,0,0)</f>
        <v>48.699999999999996</v>
      </c>
      <c r="AQ396" s="10" cm="1">
        <f t="array" ref="AQ396">_xlfn.XLOOKUP($C396&amp;$D396&amp;$F396,[1]TEAMS!$C$1:$C$844&amp;[1]TEAMS!$D$1:$D$844&amp;[1]TEAMS!$F$1:$F$844,[1]TEAMS!AT$1:AT$844,0,0)</f>
        <v>37.4</v>
      </c>
      <c r="AR396" s="10" cm="1">
        <f t="array" ref="AR396">_xlfn.XLOOKUP($C396&amp;$D396&amp;$F396,[1]TEAMS!$C$1:$C$844&amp;[1]TEAMS!$D$1:$D$844&amp;[1]TEAMS!$F$1:$F$844,[1]TEAMS!AU$1:AU$844,0,0)</f>
        <v>1.7</v>
      </c>
      <c r="AS396" s="10" cm="1">
        <f t="array" ref="AS396">_xlfn.XLOOKUP($C396&amp;$D396&amp;$F396,[1]TEAMS!$C$1:$C$844&amp;[1]TEAMS!$D$1:$D$844&amp;[1]TEAMS!$F$1:$F$844,[1]TEAMS!AV$1:AV$844,0,0)</f>
        <v>0.5</v>
      </c>
      <c r="AT396" s="10" cm="1">
        <f t="array" ref="AT396">_xlfn.XLOOKUP($C396&amp;$D396&amp;$F396,[1]TEAMS!$C$1:$C$844&amp;[1]TEAMS!$D$1:$D$844&amp;[1]TEAMS!$F$1:$F$844,[1]TEAMS!AW$1:AW$844,0,0)</f>
        <v>18.3</v>
      </c>
      <c r="AU396" s="10" cm="1">
        <f t="array" ref="AU396">_xlfn.XLOOKUP($C396&amp;$D396&amp;$F396,[1]TEAMS!$C$1:$C$844&amp;[1]TEAMS!$D$1:$D$844&amp;[1]TEAMS!$F$1:$F$844,[1]TEAMS!AX$1:AX$844,0,0)</f>
        <v>2.0437158469945356</v>
      </c>
      <c r="AV396" s="10" cm="1">
        <f t="array" ref="AV396">_xlfn.XLOOKUP($C396&amp;$D396&amp;$F396,[1]TEAMS!$C$1:$C$844&amp;[1]TEAMS!$D$1:$D$844&amp;[1]TEAMS!$F$1:$F$844,[1]TEAMS!AY$1:AY$844,0,0)</f>
        <v>2.2000000000000002</v>
      </c>
      <c r="AW396" s="7"/>
      <c r="AX396" s="7"/>
      <c r="BB396" s="1" t="s">
        <v>363</v>
      </c>
      <c r="BC396" s="1">
        <v>1999</v>
      </c>
      <c r="BD396" s="1" t="s">
        <v>178</v>
      </c>
      <c r="BE396" s="7" t="s">
        <v>367</v>
      </c>
      <c r="BH396">
        <v>3000000</v>
      </c>
    </row>
    <row r="397" spans="1:60" x14ac:dyDescent="0.2">
      <c r="A397" s="1" t="str">
        <f t="shared" si="42"/>
        <v>1999-SAS-Antonio Daniels</v>
      </c>
      <c r="B397" s="1" t="s">
        <v>363</v>
      </c>
      <c r="C397" s="1">
        <v>1999</v>
      </c>
      <c r="D397" s="1" t="s">
        <v>178</v>
      </c>
      <c r="E397" s="1" t="str">
        <f t="shared" si="44"/>
        <v>1999-SAS</v>
      </c>
      <c r="F397" s="7" t="s">
        <v>368</v>
      </c>
      <c r="G397" s="7" cm="1">
        <f t="array" ref="G397">_xlfn.XLOOKUP($C397&amp;$D397&amp;$F397,[1]TEAMS!$C$1:$C$844&amp;[1]TEAMS!$D$1:$D$844&amp;[1]TEAMS!$F$1:$F$844,[1]TEAMS!G$1:G$844,"",0)</f>
        <v>33</v>
      </c>
      <c r="H397" s="7" t="str" cm="1">
        <f t="array" ref="H397">_xlfn.XLOOKUP($C397&amp;$D397&amp;$F397,[1]TEAMS!$C$1:$C$844&amp;[1]TEAMS!$D$1:$D$844&amp;[1]TEAMS!$F$1:$F$844,[1]TEAMS!H$1:H$844,"",0)</f>
        <v>PG</v>
      </c>
      <c r="I397" s="8" cm="1">
        <f t="array" ref="I397">_xlfn.XLOOKUP($C397&amp;$D397&amp;$F397,[1]TEAMS!$C$1:$C$844&amp;[1]TEAMS!$D$1:$D$844&amp;[1]TEAMS!$F$1:$F$844,[1]TEAMS!BG$1:BG$844,"",0)</f>
        <v>1.5</v>
      </c>
      <c r="J397" s="9">
        <f t="shared" si="45"/>
        <v>2</v>
      </c>
      <c r="K397" s="7" cm="1">
        <f t="array" ref="K397">_xlfn.XLOOKUP($C397&amp;$D397&amp;$F397,[1]TEAMS!$C$1:$C$844&amp;[1]TEAMS!$D$1:$D$844&amp;[1]TEAMS!$F$1:$F$844,[1]TEAMS!J$1:J$844,"",0)</f>
        <v>76</v>
      </c>
      <c r="L397" s="7" cm="1">
        <f t="array" ref="L397">_xlfn.XLOOKUP($C397&amp;$D397&amp;$F397,[1]TEAMS!$C$1:$C$844&amp;[1]TEAMS!$D$1:$D$844&amp;[1]TEAMS!$F$1:$F$844,[1]TEAMS!L$1:L$844,"",0)</f>
        <v>195</v>
      </c>
      <c r="M397" s="10" cm="1">
        <f t="array" ref="M397">_xlfn.XLOOKUP($C397&amp;$D397&amp;$F397,[1]TEAMS!$C$1:$C$844&amp;[1]TEAMS!$D$1:$D$844&amp;[1]TEAMS!$F$1:$F$844,[1]TEAMS!N$1:N$844,"",0)</f>
        <v>23.731744422145589</v>
      </c>
      <c r="N397" s="7" cm="1">
        <f t="array" ref="N397">_xlfn.XLOOKUP($C397&amp;$D397&amp;$F397,[1]TEAMS!$C$1:$C$844&amp;[1]TEAMS!$D$1:$D$844&amp;[1]TEAMS!$F$1:$F$844,[1]TEAMS!O$1:O$844,"",0)</f>
        <v>79</v>
      </c>
      <c r="O397" s="11" cm="1">
        <f t="array" ref="O397">_xlfn.XLOOKUP($C397&amp;$D397&amp;$F397,[1]TEAMS!$C$1:$C$844&amp;[1]TEAMS!$D$1:$D$844&amp;[1]TEAMS!$F$1:$F$844,[1]TEAMS!P$1:P$844,"",0)</f>
        <v>1.0394736842105263</v>
      </c>
      <c r="P397" s="10" cm="1">
        <f t="array" ref="P397">_xlfn.XLOOKUP($C397&amp;$D397&amp;$F397,[1]TEAMS!$C$1:$C$844&amp;[1]TEAMS!$D$1:$D$844&amp;[1]TEAMS!$F$1:$F$844,[1]TEAMS!R$1:R$844,"",0)</f>
        <v>24.266666666666666</v>
      </c>
      <c r="Q397" s="7" t="str" cm="1">
        <f t="array" ref="Q397">_xlfn.XLOOKUP($C397&amp;$D397&amp;$F397,[1]TEAMS!$C$1:$C$844&amp;[1]TEAMS!$D$1:$D$844&amp;[1]TEAMS!$F$1:$F$844,[1]TEAMS!S$1:S$844,"",0)</f>
        <v>us</v>
      </c>
      <c r="R397" s="7" t="str" cm="1">
        <f t="array" ref="R397">_xlfn.XLOOKUP($C397&amp;$D397&amp;$F397,[1]TEAMS!$C$1:$C$844&amp;[1]TEAMS!$D$1:$D$844&amp;[1]TEAMS!$F$1:$F$844,[1]TEAMS!T$1:T$844,"",0)</f>
        <v>United States</v>
      </c>
      <c r="S397" s="7" t="str" cm="1">
        <f t="array" ref="S397">_xlfn.XLOOKUP($C397&amp;$D397&amp;$F397,[1]TEAMS!$C$1:$C$844&amp;[1]TEAMS!$D$1:$D$844&amp;[1]TEAMS!$F$1:$F$844,[1]TEAMS!U$1:U$844,"",0)</f>
        <v>North America</v>
      </c>
      <c r="T397" s="7" t="str" cm="1">
        <f t="array" ref="T397">_xlfn.XLOOKUP($C397&amp;$D397&amp;$F397,[1]TEAMS!$C$1:$C$844&amp;[1]TEAMS!$D$1:$D$844&amp;[1]TEAMS!$F$1:$F$844,[1]TEAMS!V$1:V$844,"",0)</f>
        <v>Americas</v>
      </c>
      <c r="U397" s="7" cm="1">
        <f t="array" ref="U397">_xlfn.XLOOKUP($C397&amp;$D397&amp;$F397,[1]TEAMS!$C$1:$C$844&amp;[1]TEAMS!$D$1:$D$844&amp;[1]TEAMS!$F$1:$F$844,[1]TEAMS!W$1:W$844,"",0)</f>
        <v>1</v>
      </c>
      <c r="V397" s="7" t="str" cm="1">
        <f t="array" ref="V397">_xlfn.XLOOKUP($C397&amp;$D397&amp;$F397,[1]TEAMS!$C$1:$C$844&amp;[1]TEAMS!$D$1:$D$844&amp;[1]TEAMS!$F$1:$F$844,[1]TEAMS!Z$1:Z$844,"",0)</f>
        <v>Bowling Green</v>
      </c>
      <c r="W397" s="7" t="str" cm="1">
        <f t="array" ref="W397">_xlfn.XLOOKUP($C397&amp;$D397&amp;$F397,[1]TEAMS!$C$1:$C$844&amp;[1]TEAMS!$D$1:$D$844&amp;[1]TEAMS!$F$1:$F$844,[1]TEAMS!X$1:X$844,"",0)</f>
        <v>OTHER</v>
      </c>
      <c r="X397" s="7" cm="1">
        <f t="array" ref="X397">_xlfn.XLOOKUP($C397&amp;$D397&amp;$F397,[1]TEAMS!$C$1:$C$844&amp;[1]TEAMS!$D$1:$D$844&amp;[1]TEAMS!$F$1:$F$844,[1]TEAMS!AF$1:AF$844,"",0)</f>
        <v>2472000</v>
      </c>
      <c r="Y397" s="8" cm="1">
        <f t="array" ref="Y397">_xlfn.XLOOKUP($C397&amp;$D397&amp;$F397,[1]TEAMS!$C$1:$C$844&amp;[1]TEAMS!$D$1:$D$844&amp;[1]TEAMS!$F$1:$F$844,[1]TEAMS!AG$1:AG$844,"",0)</f>
        <v>5.6591925719526155E-2</v>
      </c>
      <c r="Z397" s="7" cm="1">
        <f t="array" ref="Z397">_xlfn.XLOOKUP($C397&amp;$D397&amp;$F397,[1]TEAMS!$C$1:$C$844&amp;[1]TEAMS!$D$1:$D$844&amp;[1]TEAMS!$F$1:$F$844,[1]TEAMS!AJ$1:AJ$844,"",0)</f>
        <v>614</v>
      </c>
      <c r="AA397" s="7" cm="1">
        <f t="array" ref="AA397">_xlfn.XLOOKUP($C397&amp;$D397&amp;$F397,[1]TEAMS!$C$1:$C$844&amp;[1]TEAMS!$D$1:$D$844&amp;[1]TEAMS!$F$1:$F$844,[1]TEAMS!AR$1:AR$844,"",0)</f>
        <v>24.9</v>
      </c>
      <c r="AB397" s="8">
        <f t="shared" si="43"/>
        <v>1.2661366459627328</v>
      </c>
      <c r="AC397" s="7" cm="1">
        <f t="array" ref="AC397">_xlfn.XLOOKUP($C397&amp;$D397&amp;$F397,[1]TEAMS!$C$1:$C$844&amp;[1]TEAMS!$D$1:$D$844&amp;[1]TEAMS!$F$1:$F$844,[1]TEAMS!AL$1:AL$844,0,0)</f>
        <v>0.8</v>
      </c>
      <c r="AD397" s="7" cm="1">
        <f t="array" ref="AD397">_xlfn.XLOOKUP($C397&amp;$D397&amp;$F397,[1]TEAMS!$C$1:$C$844&amp;[1]TEAMS!$D$1:$D$844&amp;[1]TEAMS!$F$1:$F$844,[1]TEAMS!AM$1:AM$844,0,0)</f>
        <v>1</v>
      </c>
      <c r="AE397" s="7" cm="1">
        <f t="array" ref="AE397">_xlfn.XLOOKUP($C397&amp;$D397&amp;$F397,[1]TEAMS!$C$1:$C$844&amp;[1]TEAMS!$D$1:$D$844&amp;[1]TEAMS!$F$1:$F$844,[1]TEAMS!AN$1:AN$844,0,0)</f>
        <v>1.8</v>
      </c>
      <c r="AF397" s="7"/>
      <c r="AG397" s="8">
        <f t="shared" si="46"/>
        <v>1.3733333333333333</v>
      </c>
      <c r="AH397" s="8" cm="1">
        <f t="array" ref="AH397">IF(OR($AE397="",$Z397=""),0,SUMPRODUCT(--($C$2:$C$528=$C397),--($D$2:$D$528=$D397),$Z$2:$Z$528,$AE$2:$AE$528)/SUMIFS($Z$2:$Z$528,$C$2:$C$528,$C397,$D$2:$D$528,$D397))</f>
        <v>4.5144099378881988</v>
      </c>
      <c r="AI397" s="7" cm="1">
        <f t="array" ref="AI397">_xlfn.XLOOKUP($C397&amp;$D397&amp;$F397,[1]TEAMS!$C$1:$C$844&amp;[1]TEAMS!$D$1:$D$844&amp;[1]TEAMS!$F$1:$F$844,[1]TEAMS!AO$1:AO$844,"",0)</f>
        <v>0.8</v>
      </c>
      <c r="AJ397" s="8">
        <f t="shared" si="47"/>
        <v>3.09</v>
      </c>
      <c r="AK397" s="8" cm="1">
        <f t="array" ref="AK397">IF(OR($AI397="",$Z397=""),0,SUMPRODUCT(--($C$2:$C$528=$C397),--($D$2:$D$528=$D397),$Z$2:$Z$528,$AI$2:$AI$528)/SUMIFS($Z$2:$Z$528,$C$2:$C$528,$C397,$D$2:$D$528,$D397))</f>
        <v>1.9693995859213245</v>
      </c>
      <c r="AL397" s="7" t="str" cm="1">
        <f t="array" ref="AL397">_xlfn.XLOOKUP($C397&amp;$D397&amp;$F397,[1]TEAMS!$C$1:$C$844&amp;[1]TEAMS!$D$1:$D$844&amp;[1]TEAMS!$F$1:$F$844,[1]TEAMS!AP$1:AP$844,"",0)</f>
        <v/>
      </c>
      <c r="AM397" s="8" t="str">
        <f t="shared" si="48"/>
        <v/>
      </c>
      <c r="AN397" s="8" cm="1">
        <f t="array" ref="AN397">IF(OR($AL397="",$Z397=""),0,SUMPRODUCT(--($C$2:$C$528=$C397),--($D$2:$D$528=$D397),$Z$2:$Z$528,$AL$2:$AL$528)/SUMIFS($Z$2:$Z$528,$C$2:$C$528,$C397,$D$2:$D$528,$D397))</f>
        <v>0</v>
      </c>
      <c r="AO397" s="7" cm="1">
        <f t="array" ref="AO397">_xlfn.XLOOKUP($C397&amp;$D397&amp;$F397,[1]TEAMS!$C$1:$C$844&amp;[1]TEAMS!$D$1:$D$844&amp;[1]TEAMS!$F$1:$F$844,[1]TEAMS!AQ$1:AQ$844,0,0)</f>
        <v>19.399999999999999</v>
      </c>
      <c r="AP397" s="7" cm="1">
        <f t="array" ref="AP397">_xlfn.XLOOKUP($C397&amp;$D397&amp;$F397,[1]TEAMS!$C$1:$C$844&amp;[1]TEAMS!$D$1:$D$844&amp;[1]TEAMS!$F$1:$F$844,[1]TEAMS!AS$1:AS$844,0,0)</f>
        <v>52</v>
      </c>
      <c r="AQ397" s="10" cm="1">
        <f t="array" ref="AQ397">_xlfn.XLOOKUP($C397&amp;$D397&amp;$F397,[1]TEAMS!$C$1:$C$844&amp;[1]TEAMS!$D$1:$D$844&amp;[1]TEAMS!$F$1:$F$844,[1]TEAMS!AT$1:AT$844,0,0)</f>
        <v>29.5</v>
      </c>
      <c r="AR397" s="10" cm="1">
        <f t="array" ref="AR397">_xlfn.XLOOKUP($C397&amp;$D397&amp;$F397,[1]TEAMS!$C$1:$C$844&amp;[1]TEAMS!$D$1:$D$844&amp;[1]TEAMS!$F$1:$F$844,[1]TEAMS!AU$1:AU$844,0,0)</f>
        <v>2.6</v>
      </c>
      <c r="AS397" s="10" cm="1">
        <f t="array" ref="AS397">_xlfn.XLOOKUP($C397&amp;$D397&amp;$F397,[1]TEAMS!$C$1:$C$844&amp;[1]TEAMS!$D$1:$D$844&amp;[1]TEAMS!$F$1:$F$844,[1]TEAMS!AV$1:AV$844,0,0)</f>
        <v>0.7</v>
      </c>
      <c r="AT397" s="10" cm="1">
        <f t="array" ref="AT397">_xlfn.XLOOKUP($C397&amp;$D397&amp;$F397,[1]TEAMS!$C$1:$C$844&amp;[1]TEAMS!$D$1:$D$844&amp;[1]TEAMS!$F$1:$F$844,[1]TEAMS!AW$1:AW$844,0,0)</f>
        <v>17.2</v>
      </c>
      <c r="AU397" s="10" cm="1">
        <f t="array" ref="AU397">_xlfn.XLOOKUP($C397&amp;$D397&amp;$F397,[1]TEAMS!$C$1:$C$844&amp;[1]TEAMS!$D$1:$D$844&amp;[1]TEAMS!$F$1:$F$844,[1]TEAMS!AX$1:AX$844,0,0)</f>
        <v>1.7151162790697676</v>
      </c>
      <c r="AV397" s="10" cm="1">
        <f t="array" ref="AV397">_xlfn.XLOOKUP($C397&amp;$D397&amp;$F397,[1]TEAMS!$C$1:$C$844&amp;[1]TEAMS!$D$1:$D$844&amp;[1]TEAMS!$F$1:$F$844,[1]TEAMS!AY$1:AY$844,0,0)</f>
        <v>3.3</v>
      </c>
      <c r="AW397" s="7"/>
      <c r="AX397" s="7"/>
      <c r="BB397" s="1" t="s">
        <v>363</v>
      </c>
      <c r="BC397" s="1">
        <v>1999</v>
      </c>
      <c r="BD397" s="1" t="s">
        <v>178</v>
      </c>
      <c r="BE397" s="7" t="s">
        <v>368</v>
      </c>
      <c r="BH397">
        <v>2472000</v>
      </c>
    </row>
    <row r="398" spans="1:60" x14ac:dyDescent="0.2">
      <c r="A398" s="1" t="str">
        <f t="shared" si="42"/>
        <v>1999-SAS-Steve Kerr</v>
      </c>
      <c r="B398" s="1" t="s">
        <v>363</v>
      </c>
      <c r="C398" s="1">
        <v>1999</v>
      </c>
      <c r="D398" s="1" t="s">
        <v>178</v>
      </c>
      <c r="E398" s="1" t="str">
        <f t="shared" si="44"/>
        <v>1999-SAS</v>
      </c>
      <c r="F398" s="7" t="s">
        <v>333</v>
      </c>
      <c r="G398" s="7" cm="1">
        <f t="array" ref="G398">_xlfn.XLOOKUP($C398&amp;$D398&amp;$F398,[1]TEAMS!$C$1:$C$844&amp;[1]TEAMS!$D$1:$D$844&amp;[1]TEAMS!$F$1:$F$844,[1]TEAMS!G$1:G$844,"",0)</f>
        <v>4</v>
      </c>
      <c r="H398" s="7" t="str" cm="1">
        <f t="array" ref="H398">_xlfn.XLOOKUP($C398&amp;$D398&amp;$F398,[1]TEAMS!$C$1:$C$844&amp;[1]TEAMS!$D$1:$D$844&amp;[1]TEAMS!$F$1:$F$844,[1]TEAMS!H$1:H$844,"",0)</f>
        <v>PG</v>
      </c>
      <c r="I398" s="8" cm="1">
        <f t="array" ref="I398">_xlfn.XLOOKUP($C398&amp;$D398&amp;$F398,[1]TEAMS!$C$1:$C$844&amp;[1]TEAMS!$D$1:$D$844&amp;[1]TEAMS!$F$1:$F$844,[1]TEAMS!BG$1:BG$844,"",0)</f>
        <v>1.41</v>
      </c>
      <c r="J398" s="9">
        <f t="shared" si="45"/>
        <v>1</v>
      </c>
      <c r="K398" s="7" cm="1">
        <f t="array" ref="K398">_xlfn.XLOOKUP($C398&amp;$D398&amp;$F398,[1]TEAMS!$C$1:$C$844&amp;[1]TEAMS!$D$1:$D$844&amp;[1]TEAMS!$F$1:$F$844,[1]TEAMS!J$1:J$844,"",0)</f>
        <v>75</v>
      </c>
      <c r="L398" s="7" cm="1">
        <f t="array" ref="L398">_xlfn.XLOOKUP($C398&amp;$D398&amp;$F398,[1]TEAMS!$C$1:$C$844&amp;[1]TEAMS!$D$1:$D$844&amp;[1]TEAMS!$F$1:$F$844,[1]TEAMS!L$1:L$844,"",0)</f>
        <v>175</v>
      </c>
      <c r="M398" s="10" cm="1">
        <f t="array" ref="M398">_xlfn.XLOOKUP($C398&amp;$D398&amp;$F398,[1]TEAMS!$C$1:$C$844&amp;[1]TEAMS!$D$1:$D$844&amp;[1]TEAMS!$F$1:$F$844,[1]TEAMS!N$1:N$844,"",0)</f>
        <v>21.869444797178129</v>
      </c>
      <c r="N398" s="7" cm="1">
        <f t="array" ref="N398">_xlfn.XLOOKUP($C398&amp;$D398&amp;$F398,[1]TEAMS!$C$1:$C$844&amp;[1]TEAMS!$D$1:$D$844&amp;[1]TEAMS!$F$1:$F$844,[1]TEAMS!O$1:O$844,"",0)</f>
        <v>78</v>
      </c>
      <c r="O398" s="11" cm="1">
        <f t="array" ref="O398">_xlfn.XLOOKUP($C398&amp;$D398&amp;$F398,[1]TEAMS!$C$1:$C$844&amp;[1]TEAMS!$D$1:$D$844&amp;[1]TEAMS!$F$1:$F$844,[1]TEAMS!P$1:P$844,"",0)</f>
        <v>1.04</v>
      </c>
      <c r="P398" s="10" cm="1">
        <f t="array" ref="P398">_xlfn.XLOOKUP($C398&amp;$D398&amp;$F398,[1]TEAMS!$C$1:$C$844&amp;[1]TEAMS!$D$1:$D$844&amp;[1]TEAMS!$F$1:$F$844,[1]TEAMS!R$1:R$844,"",0)</f>
        <v>33.744444444444447</v>
      </c>
      <c r="Q398" s="7" t="str" cm="1">
        <f t="array" ref="Q398">_xlfn.XLOOKUP($C398&amp;$D398&amp;$F398,[1]TEAMS!$C$1:$C$844&amp;[1]TEAMS!$D$1:$D$844&amp;[1]TEAMS!$F$1:$F$844,[1]TEAMS!S$1:S$844,"",0)</f>
        <v>lb</v>
      </c>
      <c r="R398" s="7" t="str" cm="1">
        <f t="array" ref="R398">_xlfn.XLOOKUP($C398&amp;$D398&amp;$F398,[1]TEAMS!$C$1:$C$844&amp;[1]TEAMS!$D$1:$D$844&amp;[1]TEAMS!$F$1:$F$844,[1]TEAMS!T$1:T$844,"",0)</f>
        <v>Lebanon</v>
      </c>
      <c r="S398" s="7" t="str" cm="1">
        <f t="array" ref="S398">_xlfn.XLOOKUP($C398&amp;$D398&amp;$F398,[1]TEAMS!$C$1:$C$844&amp;[1]TEAMS!$D$1:$D$844&amp;[1]TEAMS!$F$1:$F$844,[1]TEAMS!U$1:U$844,"",0)</f>
        <v>Asia</v>
      </c>
      <c r="T398" s="7" t="str" cm="1">
        <f t="array" ref="T398">_xlfn.XLOOKUP($C398&amp;$D398&amp;$F398,[1]TEAMS!$C$1:$C$844&amp;[1]TEAMS!$D$1:$D$844&amp;[1]TEAMS!$F$1:$F$844,[1]TEAMS!V$1:V$844,"",0)</f>
        <v>Eurasia</v>
      </c>
      <c r="U398" s="7" cm="1">
        <f t="array" ref="U398">_xlfn.XLOOKUP($C398&amp;$D398&amp;$F398,[1]TEAMS!$C$1:$C$844&amp;[1]TEAMS!$D$1:$D$844&amp;[1]TEAMS!$F$1:$F$844,[1]TEAMS!W$1:W$844,"",0)</f>
        <v>10</v>
      </c>
      <c r="V398" s="7" t="str" cm="1">
        <f t="array" ref="V398">_xlfn.XLOOKUP($C398&amp;$D398&amp;$F398,[1]TEAMS!$C$1:$C$844&amp;[1]TEAMS!$D$1:$D$844&amp;[1]TEAMS!$F$1:$F$844,[1]TEAMS!Z$1:Z$844,"",0)</f>
        <v>Arizona</v>
      </c>
      <c r="W398" s="7" t="str" cm="1">
        <f t="array" ref="W398">_xlfn.XLOOKUP($C398&amp;$D398&amp;$F398,[1]TEAMS!$C$1:$C$844&amp;[1]TEAMS!$D$1:$D$844&amp;[1]TEAMS!$F$1:$F$844,[1]TEAMS!X$1:X$844,"",0)</f>
        <v>PAC12</v>
      </c>
      <c r="X398" s="7" cm="1">
        <f t="array" ref="X398">_xlfn.XLOOKUP($C398&amp;$D398&amp;$F398,[1]TEAMS!$C$1:$C$844&amp;[1]TEAMS!$D$1:$D$844&amp;[1]TEAMS!$F$1:$F$844,[1]TEAMS!AF$1:AF$844,"",0)</f>
        <v>1774000</v>
      </c>
      <c r="Y398" s="8" cm="1">
        <f t="array" ref="Y398">_xlfn.XLOOKUP($C398&amp;$D398&amp;$F398,[1]TEAMS!$C$1:$C$844&amp;[1]TEAMS!$D$1:$D$844&amp;[1]TEAMS!$F$1:$F$844,[1]TEAMS!AG$1:AG$844,"",0)</f>
        <v>4.0612490382863839E-2</v>
      </c>
      <c r="Z398" s="7" cm="1">
        <f t="array" ref="Z398">_xlfn.XLOOKUP($C398&amp;$D398&amp;$F398,[1]TEAMS!$C$1:$C$844&amp;[1]TEAMS!$D$1:$D$844&amp;[1]TEAMS!$F$1:$F$844,[1]TEAMS!AJ$1:AJ$844,"",0)</f>
        <v>734</v>
      </c>
      <c r="AA398" s="7" cm="1">
        <f t="array" ref="AA398">_xlfn.XLOOKUP($C398&amp;$D398&amp;$F398,[1]TEAMS!$C$1:$C$844&amp;[1]TEAMS!$D$1:$D$844&amp;[1]TEAMS!$F$1:$F$844,[1]TEAMS!AR$1:AR$844,"",0)</f>
        <v>9.9</v>
      </c>
      <c r="AB398" s="8">
        <f t="shared" si="43"/>
        <v>0.60178881987577648</v>
      </c>
      <c r="AC398" s="7" cm="1">
        <f t="array" ref="AC398">_xlfn.XLOOKUP($C398&amp;$D398&amp;$F398,[1]TEAMS!$C$1:$C$844&amp;[1]TEAMS!$D$1:$D$844&amp;[1]TEAMS!$F$1:$F$844,[1]TEAMS!AL$1:AL$844,0,0)</f>
        <v>0.7</v>
      </c>
      <c r="AD398" s="7" cm="1">
        <f t="array" ref="AD398">_xlfn.XLOOKUP($C398&amp;$D398&amp;$F398,[1]TEAMS!$C$1:$C$844&amp;[1]TEAMS!$D$1:$D$844&amp;[1]TEAMS!$F$1:$F$844,[1]TEAMS!AM$1:AM$844,0,0)</f>
        <v>0.9</v>
      </c>
      <c r="AE398" s="7" cm="1">
        <f t="array" ref="AE398">_xlfn.XLOOKUP($C398&amp;$D398&amp;$F398,[1]TEAMS!$C$1:$C$844&amp;[1]TEAMS!$D$1:$D$844&amp;[1]TEAMS!$F$1:$F$844,[1]TEAMS!AN$1:AN$844,0,0)</f>
        <v>1.6</v>
      </c>
      <c r="AF398" s="7"/>
      <c r="AG398" s="8">
        <f t="shared" si="46"/>
        <v>1.1087499999999999</v>
      </c>
      <c r="AH398" s="8" cm="1">
        <f t="array" ref="AH398">IF(OR($AE398="",$Z398=""),0,SUMPRODUCT(--($C$2:$C$528=$C398),--($D$2:$D$528=$D398),$Z$2:$Z$528,$AE$2:$AE$528)/SUMIFS($Z$2:$Z$528,$C$2:$C$528,$C398,$D$2:$D$528,$D398))</f>
        <v>4.5144099378881988</v>
      </c>
      <c r="AI398" s="7" cm="1">
        <f t="array" ref="AI398">_xlfn.XLOOKUP($C398&amp;$D398&amp;$F398,[1]TEAMS!$C$1:$C$844&amp;[1]TEAMS!$D$1:$D$844&amp;[1]TEAMS!$F$1:$F$844,[1]TEAMS!AO$1:AO$844,"",0)</f>
        <v>-1.1000000000000001</v>
      </c>
      <c r="AJ398" s="8">
        <f t="shared" si="47"/>
        <v>-1.6127272727272726</v>
      </c>
      <c r="AK398" s="8" cm="1">
        <f t="array" ref="AK398">IF(OR($AI398="",$Z398=""),0,SUMPRODUCT(--($C$2:$C$528=$C398),--($D$2:$D$528=$D398),$Z$2:$Z$528,$AI$2:$AI$528)/SUMIFS($Z$2:$Z$528,$C$2:$C$528,$C398,$D$2:$D$528,$D398))</f>
        <v>1.9693995859213245</v>
      </c>
      <c r="AL398" s="7" t="str" cm="1">
        <f t="array" ref="AL398">_xlfn.XLOOKUP($C398&amp;$D398&amp;$F398,[1]TEAMS!$C$1:$C$844&amp;[1]TEAMS!$D$1:$D$844&amp;[1]TEAMS!$F$1:$F$844,[1]TEAMS!AP$1:AP$844,"",0)</f>
        <v/>
      </c>
      <c r="AM398" s="8" t="str">
        <f t="shared" si="48"/>
        <v/>
      </c>
      <c r="AN398" s="8" cm="1">
        <f t="array" ref="AN398">IF(OR($AL398="",$Z398=""),0,SUMPRODUCT(--($C$2:$C$528=$C398),--($D$2:$D$528=$D398),$Z$2:$Z$528,$AL$2:$AL$528)/SUMIFS($Z$2:$Z$528,$C$2:$C$528,$C398,$D$2:$D$528,$D398))</f>
        <v>0</v>
      </c>
      <c r="AO398" s="7" cm="1">
        <f t="array" ref="AO398">_xlfn.XLOOKUP($C398&amp;$D398&amp;$F398,[1]TEAMS!$C$1:$C$844&amp;[1]TEAMS!$D$1:$D$844&amp;[1]TEAMS!$F$1:$F$844,[1]TEAMS!AQ$1:AQ$844,0,0)</f>
        <v>13.4</v>
      </c>
      <c r="AP398" s="7" cm="1">
        <f t="array" ref="AP398">_xlfn.XLOOKUP($C398&amp;$D398&amp;$F398,[1]TEAMS!$C$1:$C$844&amp;[1]TEAMS!$D$1:$D$844&amp;[1]TEAMS!$F$1:$F$844,[1]TEAMS!AS$1:AS$844,0,0)</f>
        <v>50.7</v>
      </c>
      <c r="AQ398" s="10" cm="1">
        <f t="array" ref="AQ398">_xlfn.XLOOKUP($C398&amp;$D398&amp;$F398,[1]TEAMS!$C$1:$C$844&amp;[1]TEAMS!$D$1:$D$844&amp;[1]TEAMS!$F$1:$F$844,[1]TEAMS!AT$1:AT$844,0,0)</f>
        <v>10.6</v>
      </c>
      <c r="AR398" s="10" cm="1">
        <f t="array" ref="AR398">_xlfn.XLOOKUP($C398&amp;$D398&amp;$F398,[1]TEAMS!$C$1:$C$844&amp;[1]TEAMS!$D$1:$D$844&amp;[1]TEAMS!$F$1:$F$844,[1]TEAMS!AU$1:AU$844,0,0)</f>
        <v>1.7</v>
      </c>
      <c r="AS398" s="10" cm="1">
        <f t="array" ref="AS398">_xlfn.XLOOKUP($C398&amp;$D398&amp;$F398,[1]TEAMS!$C$1:$C$844&amp;[1]TEAMS!$D$1:$D$844&amp;[1]TEAMS!$F$1:$F$844,[1]TEAMS!AV$1:AV$844,0,0)</f>
        <v>0.3</v>
      </c>
      <c r="AT398" s="10" cm="1">
        <f t="array" ref="AT398">_xlfn.XLOOKUP($C398&amp;$D398&amp;$F398,[1]TEAMS!$C$1:$C$844&amp;[1]TEAMS!$D$1:$D$844&amp;[1]TEAMS!$F$1:$F$844,[1]TEAMS!AW$1:AW$844,0,0)</f>
        <v>10.4</v>
      </c>
      <c r="AU398" s="10" cm="1">
        <f t="array" ref="AU398">_xlfn.XLOOKUP($C398&amp;$D398&amp;$F398,[1]TEAMS!$C$1:$C$844&amp;[1]TEAMS!$D$1:$D$844&amp;[1]TEAMS!$F$1:$F$844,[1]TEAMS!AX$1:AX$844,0,0)</f>
        <v>1.0192307692307692</v>
      </c>
      <c r="AV398" s="10" cm="1">
        <f t="array" ref="AV398">_xlfn.XLOOKUP($C398&amp;$D398&amp;$F398,[1]TEAMS!$C$1:$C$844&amp;[1]TEAMS!$D$1:$D$844&amp;[1]TEAMS!$F$1:$F$844,[1]TEAMS!AY$1:AY$844,0,0)</f>
        <v>2</v>
      </c>
      <c r="AW398" s="7"/>
      <c r="AX398" s="7"/>
      <c r="BB398" s="1" t="s">
        <v>363</v>
      </c>
      <c r="BC398" s="1">
        <v>1999</v>
      </c>
      <c r="BD398" s="1" t="s">
        <v>178</v>
      </c>
      <c r="BE398" s="7" t="s">
        <v>333</v>
      </c>
      <c r="BH398">
        <v>1774000</v>
      </c>
    </row>
    <row r="399" spans="1:60" x14ac:dyDescent="0.2">
      <c r="A399" s="1" t="str">
        <f t="shared" si="42"/>
        <v>1999-SAS-Mario Elie</v>
      </c>
      <c r="B399" s="1" t="s">
        <v>363</v>
      </c>
      <c r="C399" s="1">
        <v>1999</v>
      </c>
      <c r="D399" s="1" t="s">
        <v>178</v>
      </c>
      <c r="E399" s="1" t="str">
        <f t="shared" si="44"/>
        <v>1999-SAS</v>
      </c>
      <c r="F399" s="7" t="s">
        <v>369</v>
      </c>
      <c r="G399" s="7" cm="1">
        <f t="array" ref="G399">_xlfn.XLOOKUP($C399&amp;$D399&amp;$F399,[1]TEAMS!$C$1:$C$844&amp;[1]TEAMS!$D$1:$D$844&amp;[1]TEAMS!$F$1:$F$844,[1]TEAMS!G$1:G$844,"",0)</f>
        <v>17</v>
      </c>
      <c r="H399" s="7" t="str" cm="1">
        <f t="array" ref="H399">_xlfn.XLOOKUP($C399&amp;$D399&amp;$F399,[1]TEAMS!$C$1:$C$844&amp;[1]TEAMS!$D$1:$D$844&amp;[1]TEAMS!$F$1:$F$844,[1]TEAMS!H$1:H$844,"",0)</f>
        <v>SG</v>
      </c>
      <c r="I399" s="8" cm="1">
        <f t="array" ref="I399">_xlfn.XLOOKUP($C399&amp;$D399&amp;$F399,[1]TEAMS!$C$1:$C$844&amp;[1]TEAMS!$D$1:$D$844&amp;[1]TEAMS!$F$1:$F$844,[1]TEAMS!BG$1:BG$844,"",0)</f>
        <v>2.25</v>
      </c>
      <c r="J399" s="9">
        <f t="shared" si="45"/>
        <v>2</v>
      </c>
      <c r="K399" s="7" cm="1">
        <f t="array" ref="K399">_xlfn.XLOOKUP($C399&amp;$D399&amp;$F399,[1]TEAMS!$C$1:$C$844&amp;[1]TEAMS!$D$1:$D$844&amp;[1]TEAMS!$F$1:$F$844,[1]TEAMS!J$1:J$844,"",0)</f>
        <v>77</v>
      </c>
      <c r="L399" s="7" cm="1">
        <f t="array" ref="L399">_xlfn.XLOOKUP($C399&amp;$D399&amp;$F399,[1]TEAMS!$C$1:$C$844&amp;[1]TEAMS!$D$1:$D$844&amp;[1]TEAMS!$F$1:$F$844,[1]TEAMS!L$1:L$844,"",0)</f>
        <v>210</v>
      </c>
      <c r="M399" s="10" cm="1">
        <f t="array" ref="M399">_xlfn.XLOOKUP($C399&amp;$D399&amp;$F399,[1]TEAMS!$C$1:$C$844&amp;[1]TEAMS!$D$1:$D$844&amp;[1]TEAMS!$F$1:$F$844,[1]TEAMS!N$1:N$844,"",0)</f>
        <v>24.897748757117956</v>
      </c>
      <c r="N399" s="7" cm="1">
        <f t="array" ref="N399">_xlfn.XLOOKUP($C399&amp;$D399&amp;$F399,[1]TEAMS!$C$1:$C$844&amp;[1]TEAMS!$D$1:$D$844&amp;[1]TEAMS!$F$1:$F$844,[1]TEAMS!O$1:O$844,"",0)</f>
        <v>79</v>
      </c>
      <c r="O399" s="11" cm="1">
        <f t="array" ref="O399">_xlfn.XLOOKUP($C399&amp;$D399&amp;$F399,[1]TEAMS!$C$1:$C$844&amp;[1]TEAMS!$D$1:$D$844&amp;[1]TEAMS!$F$1:$F$844,[1]TEAMS!P$1:P$844,"",0)</f>
        <v>1.025974025974026</v>
      </c>
      <c r="P399" s="10" cm="1">
        <f t="array" ref="P399">_xlfn.XLOOKUP($C399&amp;$D399&amp;$F399,[1]TEAMS!$C$1:$C$844&amp;[1]TEAMS!$D$1:$D$844&amp;[1]TEAMS!$F$1:$F$844,[1]TEAMS!R$1:R$844,"",0)</f>
        <v>35.580555555555556</v>
      </c>
      <c r="Q399" s="7" t="str" cm="1">
        <f t="array" ref="Q399">_xlfn.XLOOKUP($C399&amp;$D399&amp;$F399,[1]TEAMS!$C$1:$C$844&amp;[1]TEAMS!$D$1:$D$844&amp;[1]TEAMS!$F$1:$F$844,[1]TEAMS!S$1:S$844,"",0)</f>
        <v>us</v>
      </c>
      <c r="R399" s="7" t="str" cm="1">
        <f t="array" ref="R399">_xlfn.XLOOKUP($C399&amp;$D399&amp;$F399,[1]TEAMS!$C$1:$C$844&amp;[1]TEAMS!$D$1:$D$844&amp;[1]TEAMS!$F$1:$F$844,[1]TEAMS!T$1:T$844,"",0)</f>
        <v>United States</v>
      </c>
      <c r="S399" s="7" t="str" cm="1">
        <f t="array" ref="S399">_xlfn.XLOOKUP($C399&amp;$D399&amp;$F399,[1]TEAMS!$C$1:$C$844&amp;[1]TEAMS!$D$1:$D$844&amp;[1]TEAMS!$F$1:$F$844,[1]TEAMS!U$1:U$844,"",0)</f>
        <v>North America</v>
      </c>
      <c r="T399" s="7" t="str" cm="1">
        <f t="array" ref="T399">_xlfn.XLOOKUP($C399&amp;$D399&amp;$F399,[1]TEAMS!$C$1:$C$844&amp;[1]TEAMS!$D$1:$D$844&amp;[1]TEAMS!$F$1:$F$844,[1]TEAMS!V$1:V$844,"",0)</f>
        <v>Americas</v>
      </c>
      <c r="U399" s="7" cm="1">
        <f t="array" ref="U399">_xlfn.XLOOKUP($C399&amp;$D399&amp;$F399,[1]TEAMS!$C$1:$C$844&amp;[1]TEAMS!$D$1:$D$844&amp;[1]TEAMS!$F$1:$F$844,[1]TEAMS!W$1:W$844,"",0)</f>
        <v>8</v>
      </c>
      <c r="V399" s="7" t="str" cm="1">
        <f t="array" ref="V399">_xlfn.XLOOKUP($C399&amp;$D399&amp;$F399,[1]TEAMS!$C$1:$C$844&amp;[1]TEAMS!$D$1:$D$844&amp;[1]TEAMS!$F$1:$F$844,[1]TEAMS!Z$1:Z$844,"",0)</f>
        <v>American International College</v>
      </c>
      <c r="W399" s="7" t="str" cm="1">
        <f t="array" ref="W399">_xlfn.XLOOKUP($C399&amp;$D399&amp;$F399,[1]TEAMS!$C$1:$C$844&amp;[1]TEAMS!$D$1:$D$844&amp;[1]TEAMS!$F$1:$F$844,[1]TEAMS!X$1:X$844,"",0)</f>
        <v>OTHER</v>
      </c>
      <c r="X399" s="7" cm="1">
        <f t="array" ref="X399">_xlfn.XLOOKUP($C399&amp;$D399&amp;$F399,[1]TEAMS!$C$1:$C$844&amp;[1]TEAMS!$D$1:$D$844&amp;[1]TEAMS!$F$1:$F$844,[1]TEAMS!AF$1:AF$844,"",0)</f>
        <v>1750000</v>
      </c>
      <c r="Y399" s="8" cm="1">
        <f t="array" ref="Y399">_xlfn.XLOOKUP($C399&amp;$D399&amp;$F399,[1]TEAMS!$C$1:$C$844&amp;[1]TEAMS!$D$1:$D$844&amp;[1]TEAMS!$F$1:$F$844,[1]TEAMS!AG$1:AG$844,"",0)</f>
        <v>4.0063054210829604E-2</v>
      </c>
      <c r="Z399" s="7" cm="1">
        <f t="array" ref="Z399">_xlfn.XLOOKUP($C399&amp;$D399&amp;$F399,[1]TEAMS!$C$1:$C$844&amp;[1]TEAMS!$D$1:$D$844&amp;[1]TEAMS!$F$1:$F$844,[1]TEAMS!AJ$1:AJ$844,"",0)</f>
        <v>1291</v>
      </c>
      <c r="AA399" s="7" t="str" cm="1">
        <f t="array" ref="AA399">_xlfn.XLOOKUP($C399&amp;$D399&amp;$F399,[1]TEAMS!$C$1:$C$844&amp;[1]TEAMS!$D$1:$D$844&amp;[1]TEAMS!$F$1:$F$844,[1]TEAMS!AR$1:AR$844,"",0)</f>
        <v/>
      </c>
      <c r="AB399" s="8">
        <f t="shared" si="43"/>
        <v>0</v>
      </c>
      <c r="AC399" s="7" cm="1">
        <f t="array" ref="AC399">_xlfn.XLOOKUP($C399&amp;$D399&amp;$F399,[1]TEAMS!$C$1:$C$844&amp;[1]TEAMS!$D$1:$D$844&amp;[1]TEAMS!$F$1:$F$844,[1]TEAMS!AL$1:AL$844,0,0)</f>
        <v>2.6</v>
      </c>
      <c r="AD399" s="7" cm="1">
        <f t="array" ref="AD399">_xlfn.XLOOKUP($C399&amp;$D399&amp;$F399,[1]TEAMS!$C$1:$C$844&amp;[1]TEAMS!$D$1:$D$844&amp;[1]TEAMS!$F$1:$F$844,[1]TEAMS!AM$1:AM$844,0,0)</f>
        <v>1.9</v>
      </c>
      <c r="AE399" s="7" cm="1">
        <f t="array" ref="AE399">_xlfn.XLOOKUP($C399&amp;$D399&amp;$F399,[1]TEAMS!$C$1:$C$844&amp;[1]TEAMS!$D$1:$D$844&amp;[1]TEAMS!$F$1:$F$844,[1]TEAMS!AN$1:AN$844,0,0)</f>
        <v>4.5</v>
      </c>
      <c r="AF399" s="7"/>
      <c r="AG399" s="8">
        <f t="shared" si="46"/>
        <v>0.3888888888888889</v>
      </c>
      <c r="AH399" s="8" cm="1">
        <f t="array" ref="AH399">IF(OR($AE399="",$Z399=""),0,SUMPRODUCT(--($C$2:$C$528=$C399),--($D$2:$D$528=$D399),$Z$2:$Z$528,$AE$2:$AE$528)/SUMIFS($Z$2:$Z$528,$C$2:$C$528,$C399,$D$2:$D$528,$D399))</f>
        <v>4.5144099378881988</v>
      </c>
      <c r="AI399" s="7" cm="1">
        <f t="array" ref="AI399">_xlfn.XLOOKUP($C399&amp;$D399&amp;$F399,[1]TEAMS!$C$1:$C$844&amp;[1]TEAMS!$D$1:$D$844&amp;[1]TEAMS!$F$1:$F$844,[1]TEAMS!AO$1:AO$844,"",0)</f>
        <v>2.2999999999999998</v>
      </c>
      <c r="AJ399" s="8">
        <f t="shared" si="47"/>
        <v>0.76086956521739135</v>
      </c>
      <c r="AK399" s="8" cm="1">
        <f t="array" ref="AK399">IF(OR($AI399="",$Z399=""),0,SUMPRODUCT(--($C$2:$C$528=$C399),--($D$2:$D$528=$D399),$Z$2:$Z$528,$AI$2:$AI$528)/SUMIFS($Z$2:$Z$528,$C$2:$C$528,$C399,$D$2:$D$528,$D399))</f>
        <v>1.9693995859213245</v>
      </c>
      <c r="AL399" s="7" t="str" cm="1">
        <f t="array" ref="AL399">_xlfn.XLOOKUP($C399&amp;$D399&amp;$F399,[1]TEAMS!$C$1:$C$844&amp;[1]TEAMS!$D$1:$D$844&amp;[1]TEAMS!$F$1:$F$844,[1]TEAMS!AP$1:AP$844,"",0)</f>
        <v/>
      </c>
      <c r="AM399" s="8" t="str">
        <f t="shared" si="48"/>
        <v/>
      </c>
      <c r="AN399" s="8" cm="1">
        <f t="array" ref="AN399">IF(OR($AL399="",$Z399=""),0,SUMPRODUCT(--($C$2:$C$528=$C399),--($D$2:$D$528=$D399),$Z$2:$Z$528,$AL$2:$AL$528)/SUMIFS($Z$2:$Z$528,$C$2:$C$528,$C399,$D$2:$D$528,$D399))</f>
        <v>0</v>
      </c>
      <c r="AO399" s="7" cm="1">
        <f t="array" ref="AO399">_xlfn.XLOOKUP($C399&amp;$D399&amp;$F399,[1]TEAMS!$C$1:$C$844&amp;[1]TEAMS!$D$1:$D$844&amp;[1]TEAMS!$F$1:$F$844,[1]TEAMS!AQ$1:AQ$844,0,0)</f>
        <v>16</v>
      </c>
      <c r="AP399" s="7" cm="1">
        <f t="array" ref="AP399">_xlfn.XLOOKUP($C399&amp;$D399&amp;$F399,[1]TEAMS!$C$1:$C$844&amp;[1]TEAMS!$D$1:$D$844&amp;[1]TEAMS!$F$1:$F$844,[1]TEAMS!AS$1:AS$844,0,0)</f>
        <v>59.3</v>
      </c>
      <c r="AQ399" s="10" cm="1">
        <f t="array" ref="AQ399">_xlfn.XLOOKUP($C399&amp;$D399&amp;$F399,[1]TEAMS!$C$1:$C$844&amp;[1]TEAMS!$D$1:$D$844&amp;[1]TEAMS!$F$1:$F$844,[1]TEAMS!AT$1:AT$844,0,0)</f>
        <v>11.5</v>
      </c>
      <c r="AR399" s="10" cm="1">
        <f t="array" ref="AR399">_xlfn.XLOOKUP($C399&amp;$D399&amp;$F399,[1]TEAMS!$C$1:$C$844&amp;[1]TEAMS!$D$1:$D$844&amp;[1]TEAMS!$F$1:$F$844,[1]TEAMS!AU$1:AU$844,0,0)</f>
        <v>1.9</v>
      </c>
      <c r="AS399" s="10" cm="1">
        <f t="array" ref="AS399">_xlfn.XLOOKUP($C399&amp;$D399&amp;$F399,[1]TEAMS!$C$1:$C$844&amp;[1]TEAMS!$D$1:$D$844&amp;[1]TEAMS!$F$1:$F$844,[1]TEAMS!AV$1:AV$844,0,0)</f>
        <v>0.6</v>
      </c>
      <c r="AT399" s="10" cm="1">
        <f t="array" ref="AT399">_xlfn.XLOOKUP($C399&amp;$D399&amp;$F399,[1]TEAMS!$C$1:$C$844&amp;[1]TEAMS!$D$1:$D$844&amp;[1]TEAMS!$F$1:$F$844,[1]TEAMS!AW$1:AW$844,0,0)</f>
        <v>13.7</v>
      </c>
      <c r="AU399" s="10" cm="1">
        <f t="array" ref="AU399">_xlfn.XLOOKUP($C399&amp;$D399&amp;$F399,[1]TEAMS!$C$1:$C$844&amp;[1]TEAMS!$D$1:$D$844&amp;[1]TEAMS!$F$1:$F$844,[1]TEAMS!AX$1:AX$844,0,0)</f>
        <v>0.83941605839416067</v>
      </c>
      <c r="AV399" s="10" cm="1">
        <f t="array" ref="AV399">_xlfn.XLOOKUP($C399&amp;$D399&amp;$F399,[1]TEAMS!$C$1:$C$844&amp;[1]TEAMS!$D$1:$D$844&amp;[1]TEAMS!$F$1:$F$844,[1]TEAMS!AY$1:AY$844,0,0)</f>
        <v>2.5</v>
      </c>
      <c r="AW399" s="7"/>
      <c r="AX399" s="7"/>
      <c r="BB399" s="1" t="s">
        <v>363</v>
      </c>
      <c r="BC399" s="1">
        <v>1999</v>
      </c>
      <c r="BD399" s="1" t="s">
        <v>178</v>
      </c>
      <c r="BE399" s="7" t="s">
        <v>369</v>
      </c>
      <c r="BH399">
        <v>1750000</v>
      </c>
    </row>
    <row r="400" spans="1:60" x14ac:dyDescent="0.2">
      <c r="A400" s="1" t="str">
        <f t="shared" si="42"/>
        <v>1999-SAS-Jerome Kersey</v>
      </c>
      <c r="B400" s="1" t="s">
        <v>363</v>
      </c>
      <c r="C400" s="1">
        <v>1999</v>
      </c>
      <c r="D400" s="1" t="s">
        <v>178</v>
      </c>
      <c r="E400" s="1" t="str">
        <f t="shared" si="44"/>
        <v>1999-SAS</v>
      </c>
      <c r="F400" s="7" t="s">
        <v>370</v>
      </c>
      <c r="G400" s="7" cm="1">
        <f t="array" ref="G400">_xlfn.XLOOKUP($C400&amp;$D400&amp;$F400,[1]TEAMS!$C$1:$C$844&amp;[1]TEAMS!$D$1:$D$844&amp;[1]TEAMS!$F$1:$F$844,[1]TEAMS!G$1:G$844,"",0)</f>
        <v>25</v>
      </c>
      <c r="H400" s="7" t="str" cm="1">
        <f t="array" ref="H400">_xlfn.XLOOKUP($C400&amp;$D400&amp;$F400,[1]TEAMS!$C$1:$C$844&amp;[1]TEAMS!$D$1:$D$844&amp;[1]TEAMS!$F$1:$F$844,[1]TEAMS!H$1:H$844,"",0)</f>
        <v>SF</v>
      </c>
      <c r="I400" s="8" cm="1">
        <f t="array" ref="I400">_xlfn.XLOOKUP($C400&amp;$D400&amp;$F400,[1]TEAMS!$C$1:$C$844&amp;[1]TEAMS!$D$1:$D$844&amp;[1]TEAMS!$F$1:$F$844,[1]TEAMS!BG$1:BG$844,"",0)</f>
        <v>3.09</v>
      </c>
      <c r="J400" s="9">
        <f t="shared" si="45"/>
        <v>3</v>
      </c>
      <c r="K400" s="7" cm="1">
        <f t="array" ref="K400">_xlfn.XLOOKUP($C400&amp;$D400&amp;$F400,[1]TEAMS!$C$1:$C$844&amp;[1]TEAMS!$D$1:$D$844&amp;[1]TEAMS!$F$1:$F$844,[1]TEAMS!J$1:J$844,"",0)</f>
        <v>79</v>
      </c>
      <c r="L400" s="7" cm="1">
        <f t="array" ref="L400">_xlfn.XLOOKUP($C400&amp;$D400&amp;$F400,[1]TEAMS!$C$1:$C$844&amp;[1]TEAMS!$D$1:$D$844&amp;[1]TEAMS!$F$1:$F$844,[1]TEAMS!L$1:L$844,"",0)</f>
        <v>215</v>
      </c>
      <c r="M400" s="10" cm="1">
        <f t="array" ref="M400">_xlfn.XLOOKUP($C400&amp;$D400&amp;$F400,[1]TEAMS!$C$1:$C$844&amp;[1]TEAMS!$D$1:$D$844&amp;[1]TEAMS!$F$1:$F$844,[1]TEAMS!N$1:N$844,"",0)</f>
        <v>24.216228902499413</v>
      </c>
      <c r="N400" s="7" cm="1">
        <f t="array" ref="N400">_xlfn.XLOOKUP($C400&amp;$D400&amp;$F400,[1]TEAMS!$C$1:$C$844&amp;[1]TEAMS!$D$1:$D$844&amp;[1]TEAMS!$F$1:$F$844,[1]TEAMS!O$1:O$844,"",0)</f>
        <v>82</v>
      </c>
      <c r="O400" s="11" cm="1">
        <f t="array" ref="O400">_xlfn.XLOOKUP($C400&amp;$D400&amp;$F400,[1]TEAMS!$C$1:$C$844&amp;[1]TEAMS!$D$1:$D$844&amp;[1]TEAMS!$F$1:$F$844,[1]TEAMS!P$1:P$844,"",0)</f>
        <v>1.0379746835443038</v>
      </c>
      <c r="P400" s="10" cm="1">
        <f t="array" ref="P400">_xlfn.XLOOKUP($C400&amp;$D400&amp;$F400,[1]TEAMS!$C$1:$C$844&amp;[1]TEAMS!$D$1:$D$844&amp;[1]TEAMS!$F$1:$F$844,[1]TEAMS!R$1:R$844,"",0)</f>
        <v>36.99722222222222</v>
      </c>
      <c r="Q400" s="7" t="str" cm="1">
        <f t="array" ref="Q400">_xlfn.XLOOKUP($C400&amp;$D400&amp;$F400,[1]TEAMS!$C$1:$C$844&amp;[1]TEAMS!$D$1:$D$844&amp;[1]TEAMS!$F$1:$F$844,[1]TEAMS!S$1:S$844,"",0)</f>
        <v>us</v>
      </c>
      <c r="R400" s="7" t="str" cm="1">
        <f t="array" ref="R400">_xlfn.XLOOKUP($C400&amp;$D400&amp;$F400,[1]TEAMS!$C$1:$C$844&amp;[1]TEAMS!$D$1:$D$844&amp;[1]TEAMS!$F$1:$F$844,[1]TEAMS!T$1:T$844,"",0)</f>
        <v>United States</v>
      </c>
      <c r="S400" s="7" t="str" cm="1">
        <f t="array" ref="S400">_xlfn.XLOOKUP($C400&amp;$D400&amp;$F400,[1]TEAMS!$C$1:$C$844&amp;[1]TEAMS!$D$1:$D$844&amp;[1]TEAMS!$F$1:$F$844,[1]TEAMS!U$1:U$844,"",0)</f>
        <v>North America</v>
      </c>
      <c r="T400" s="7" t="str" cm="1">
        <f t="array" ref="T400">_xlfn.XLOOKUP($C400&amp;$D400&amp;$F400,[1]TEAMS!$C$1:$C$844&amp;[1]TEAMS!$D$1:$D$844&amp;[1]TEAMS!$F$1:$F$844,[1]TEAMS!V$1:V$844,"",0)</f>
        <v>Americas</v>
      </c>
      <c r="U400" s="7" cm="1">
        <f t="array" ref="U400">_xlfn.XLOOKUP($C400&amp;$D400&amp;$F400,[1]TEAMS!$C$1:$C$844&amp;[1]TEAMS!$D$1:$D$844&amp;[1]TEAMS!$F$1:$F$844,[1]TEAMS!W$1:W$844,"",0)</f>
        <v>14</v>
      </c>
      <c r="V400" s="7" t="str" cm="1">
        <f t="array" ref="V400">_xlfn.XLOOKUP($C400&amp;$D400&amp;$F400,[1]TEAMS!$C$1:$C$844&amp;[1]TEAMS!$D$1:$D$844&amp;[1]TEAMS!$F$1:$F$844,[1]TEAMS!Z$1:Z$844,"",0)</f>
        <v>Longwood University</v>
      </c>
      <c r="W400" s="7" t="str" cm="1">
        <f t="array" ref="W400">_xlfn.XLOOKUP($C400&amp;$D400&amp;$F400,[1]TEAMS!$C$1:$C$844&amp;[1]TEAMS!$D$1:$D$844&amp;[1]TEAMS!$F$1:$F$844,[1]TEAMS!X$1:X$844,"",0)</f>
        <v>OTHER</v>
      </c>
      <c r="X400" s="7" cm="1">
        <f t="array" ref="X400">_xlfn.XLOOKUP($C400&amp;$D400&amp;$F400,[1]TEAMS!$C$1:$C$844&amp;[1]TEAMS!$D$1:$D$844&amp;[1]TEAMS!$F$1:$F$844,[1]TEAMS!AF$1:AF$844,"",0)</f>
        <v>1000000</v>
      </c>
      <c r="Y400" s="8" cm="1">
        <f t="array" ref="Y400">_xlfn.XLOOKUP($C400&amp;$D400&amp;$F400,[1]TEAMS!$C$1:$C$844&amp;[1]TEAMS!$D$1:$D$844&amp;[1]TEAMS!$F$1:$F$844,[1]TEAMS!AG$1:AG$844,"",0)</f>
        <v>2.2893173834759771E-2</v>
      </c>
      <c r="Z400" s="7" cm="1">
        <f t="array" ref="Z400">_xlfn.XLOOKUP($C400&amp;$D400&amp;$F400,[1]TEAMS!$C$1:$C$844&amp;[1]TEAMS!$D$1:$D$844&amp;[1]TEAMS!$F$1:$F$844,[1]TEAMS!AJ$1:AJ$844,"",0)</f>
        <v>699</v>
      </c>
      <c r="AA400" s="7" cm="1">
        <f t="array" ref="AA400">_xlfn.XLOOKUP($C400&amp;$D400&amp;$F400,[1]TEAMS!$C$1:$C$844&amp;[1]TEAMS!$D$1:$D$844&amp;[1]TEAMS!$F$1:$F$844,[1]TEAMS!AR$1:AR$844,"",0)</f>
        <v>14.5</v>
      </c>
      <c r="AB400" s="8">
        <f t="shared" si="43"/>
        <v>0.8393788819875776</v>
      </c>
      <c r="AC400" s="7" cm="1">
        <f t="array" ref="AC400">_xlfn.XLOOKUP($C400&amp;$D400&amp;$F400,[1]TEAMS!$C$1:$C$844&amp;[1]TEAMS!$D$1:$D$844&amp;[1]TEAMS!$F$1:$F$844,[1]TEAMS!AL$1:AL$844,0,0)</f>
        <v>-0.9</v>
      </c>
      <c r="AD400" s="7" cm="1">
        <f t="array" ref="AD400">_xlfn.XLOOKUP($C400&amp;$D400&amp;$F400,[1]TEAMS!$C$1:$C$844&amp;[1]TEAMS!$D$1:$D$844&amp;[1]TEAMS!$F$1:$F$844,[1]TEAMS!AM$1:AM$844,0,0)</f>
        <v>1.5</v>
      </c>
      <c r="AE400" s="7" cm="1">
        <f t="array" ref="AE400">_xlfn.XLOOKUP($C400&amp;$D400&amp;$F400,[1]TEAMS!$C$1:$C$844&amp;[1]TEAMS!$D$1:$D$844&amp;[1]TEAMS!$F$1:$F$844,[1]TEAMS!AN$1:AN$844,0,0)</f>
        <v>0.6</v>
      </c>
      <c r="AF400" s="7"/>
      <c r="AG400" s="8">
        <f t="shared" si="46"/>
        <v>1.6666666666666667</v>
      </c>
      <c r="AH400" s="8" cm="1">
        <f t="array" ref="AH400">IF(OR($AE400="",$Z400=""),0,SUMPRODUCT(--($C$2:$C$528=$C400),--($D$2:$D$528=$D400),$Z$2:$Z$528,$AE$2:$AE$528)/SUMIFS($Z$2:$Z$528,$C$2:$C$528,$C400,$D$2:$D$528,$D400))</f>
        <v>4.5144099378881988</v>
      </c>
      <c r="AI400" s="7" cm="1">
        <f t="array" ref="AI400">_xlfn.XLOOKUP($C400&amp;$D400&amp;$F400,[1]TEAMS!$C$1:$C$844&amp;[1]TEAMS!$D$1:$D$844&amp;[1]TEAMS!$F$1:$F$844,[1]TEAMS!AO$1:AO$844,"",0)</f>
        <v>-1.5</v>
      </c>
      <c r="AJ400" s="8">
        <f t="shared" si="47"/>
        <v>-0.66666666666666663</v>
      </c>
      <c r="AK400" s="8" cm="1">
        <f t="array" ref="AK400">IF(OR($AI400="",$Z400=""),0,SUMPRODUCT(--($C$2:$C$528=$C400),--($D$2:$D$528=$D400),$Z$2:$Z$528,$AI$2:$AI$528)/SUMIFS($Z$2:$Z$528,$C$2:$C$528,$C400,$D$2:$D$528,$D400))</f>
        <v>1.9693995859213245</v>
      </c>
      <c r="AL400" s="7" t="str" cm="1">
        <f t="array" ref="AL400">_xlfn.XLOOKUP($C400&amp;$D400&amp;$F400,[1]TEAMS!$C$1:$C$844&amp;[1]TEAMS!$D$1:$D$844&amp;[1]TEAMS!$F$1:$F$844,[1]TEAMS!AP$1:AP$844,"",0)</f>
        <v/>
      </c>
      <c r="AM400" s="8" t="str">
        <f t="shared" si="48"/>
        <v/>
      </c>
      <c r="AN400" s="8" cm="1">
        <f t="array" ref="AN400">IF(OR($AL400="",$Z400=""),0,SUMPRODUCT(--($C$2:$C$528=$C400),--($D$2:$D$528=$D400),$Z$2:$Z$528,$AL$2:$AL$528)/SUMIFS($Z$2:$Z$528,$C$2:$C$528,$C400,$D$2:$D$528,$D400))</f>
        <v>0</v>
      </c>
      <c r="AO400" s="7" cm="1">
        <f t="array" ref="AO400">_xlfn.XLOOKUP($C400&amp;$D400&amp;$F400,[1]TEAMS!$C$1:$C$844&amp;[1]TEAMS!$D$1:$D$844&amp;[1]TEAMS!$F$1:$F$844,[1]TEAMS!AQ$1:AQ$844,0,0)</f>
        <v>15.7</v>
      </c>
      <c r="AP400" s="7" cm="1">
        <f t="array" ref="AP400">_xlfn.XLOOKUP($C400&amp;$D400&amp;$F400,[1]TEAMS!$C$1:$C$844&amp;[1]TEAMS!$D$1:$D$844&amp;[1]TEAMS!$F$1:$F$844,[1]TEAMS!AS$1:AS$844,0,0)</f>
        <v>35.199999999999996</v>
      </c>
      <c r="AQ400" s="10" cm="1">
        <f t="array" ref="AQ400">_xlfn.XLOOKUP($C400&amp;$D400&amp;$F400,[1]TEAMS!$C$1:$C$844&amp;[1]TEAMS!$D$1:$D$844&amp;[1]TEAMS!$F$1:$F$844,[1]TEAMS!AT$1:AT$844,0,0)</f>
        <v>9.4</v>
      </c>
      <c r="AR400" s="10" cm="1">
        <f t="array" ref="AR400">_xlfn.XLOOKUP($C400&amp;$D400&amp;$F400,[1]TEAMS!$C$1:$C$844&amp;[1]TEAMS!$D$1:$D$844&amp;[1]TEAMS!$F$1:$F$844,[1]TEAMS!AU$1:AU$844,0,0)</f>
        <v>2.9</v>
      </c>
      <c r="AS400" s="10" cm="1">
        <f t="array" ref="AS400">_xlfn.XLOOKUP($C400&amp;$D400&amp;$F400,[1]TEAMS!$C$1:$C$844&amp;[1]TEAMS!$D$1:$D$844&amp;[1]TEAMS!$F$1:$F$844,[1]TEAMS!AV$1:AV$844,0,0)</f>
        <v>1.4</v>
      </c>
      <c r="AT400" s="10" cm="1">
        <f t="array" ref="AT400">_xlfn.XLOOKUP($C400&amp;$D400&amp;$F400,[1]TEAMS!$C$1:$C$844&amp;[1]TEAMS!$D$1:$D$844&amp;[1]TEAMS!$F$1:$F$844,[1]TEAMS!AW$1:AW$844,0,0)</f>
        <v>12.7</v>
      </c>
      <c r="AU400" s="10" cm="1">
        <f t="array" ref="AU400">_xlfn.XLOOKUP($C400&amp;$D400&amp;$F400,[1]TEAMS!$C$1:$C$844&amp;[1]TEAMS!$D$1:$D$844&amp;[1]TEAMS!$F$1:$F$844,[1]TEAMS!AX$1:AX$844,0,0)</f>
        <v>0.74015748031496065</v>
      </c>
      <c r="AV400" s="10" cm="1">
        <f t="array" ref="AV400">_xlfn.XLOOKUP($C400&amp;$D400&amp;$F400,[1]TEAMS!$C$1:$C$844&amp;[1]TEAMS!$D$1:$D$844&amp;[1]TEAMS!$F$1:$F$844,[1]TEAMS!AY$1:AY$844,0,0)</f>
        <v>4.3</v>
      </c>
      <c r="AW400" s="7"/>
      <c r="AX400" s="7"/>
      <c r="BB400" s="1" t="s">
        <v>363</v>
      </c>
      <c r="BC400" s="1">
        <v>1999</v>
      </c>
      <c r="BD400" s="1" t="s">
        <v>178</v>
      </c>
      <c r="BE400" s="7" t="s">
        <v>370</v>
      </c>
      <c r="BH400">
        <v>1000000</v>
      </c>
    </row>
    <row r="401" spans="1:60" x14ac:dyDescent="0.2">
      <c r="A401" s="1" t="str">
        <f t="shared" si="42"/>
        <v>1999-SAS-Malik Rose</v>
      </c>
      <c r="B401" s="1" t="s">
        <v>363</v>
      </c>
      <c r="C401" s="1">
        <v>1999</v>
      </c>
      <c r="D401" s="1" t="s">
        <v>178</v>
      </c>
      <c r="E401" s="1" t="str">
        <f t="shared" si="44"/>
        <v>1999-SAS</v>
      </c>
      <c r="F401" s="7" t="s">
        <v>301</v>
      </c>
      <c r="G401" s="7" cm="1">
        <f t="array" ref="G401">_xlfn.XLOOKUP($C401&amp;$D401&amp;$F401,[1]TEAMS!$C$1:$C$844&amp;[1]TEAMS!$D$1:$D$844&amp;[1]TEAMS!$F$1:$F$844,[1]TEAMS!G$1:G$844,"",0)</f>
        <v>31</v>
      </c>
      <c r="H401" s="7" t="str" cm="1">
        <f t="array" ref="H401">_xlfn.XLOOKUP($C401&amp;$D401&amp;$F401,[1]TEAMS!$C$1:$C$844&amp;[1]TEAMS!$D$1:$D$844&amp;[1]TEAMS!$F$1:$F$844,[1]TEAMS!H$1:H$844,"",0)</f>
        <v>PF</v>
      </c>
      <c r="I401" s="8" cm="1">
        <f t="array" ref="I401">_xlfn.XLOOKUP($C401&amp;$D401&amp;$F401,[1]TEAMS!$C$1:$C$844&amp;[1]TEAMS!$D$1:$D$844&amp;[1]TEAMS!$F$1:$F$844,[1]TEAMS!BG$1:BG$844,"",0)</f>
        <v>4.0599999999999996</v>
      </c>
      <c r="J401" s="9">
        <f t="shared" si="45"/>
        <v>4</v>
      </c>
      <c r="K401" s="7" cm="1">
        <f t="array" ref="K401">_xlfn.XLOOKUP($C401&amp;$D401&amp;$F401,[1]TEAMS!$C$1:$C$844&amp;[1]TEAMS!$D$1:$D$844&amp;[1]TEAMS!$F$1:$F$844,[1]TEAMS!J$1:J$844,"",0)</f>
        <v>79</v>
      </c>
      <c r="L401" s="7" cm="1">
        <f t="array" ref="L401">_xlfn.XLOOKUP($C401&amp;$D401&amp;$F401,[1]TEAMS!$C$1:$C$844&amp;[1]TEAMS!$D$1:$D$844&amp;[1]TEAMS!$F$1:$F$844,[1]TEAMS!L$1:L$844,"",0)</f>
        <v>250</v>
      </c>
      <c r="M401" s="10" cm="1">
        <f t="array" ref="M401">_xlfn.XLOOKUP($C401&amp;$D401&amp;$F401,[1]TEAMS!$C$1:$C$844&amp;[1]TEAMS!$D$1:$D$844&amp;[1]TEAMS!$F$1:$F$844,[1]TEAMS!N$1:N$844,"",0)</f>
        <v>28.158405700580715</v>
      </c>
      <c r="N401" s="7" cm="1">
        <f t="array" ref="N401">_xlfn.XLOOKUP($C401&amp;$D401&amp;$F401,[1]TEAMS!$C$1:$C$844&amp;[1]TEAMS!$D$1:$D$844&amp;[1]TEAMS!$F$1:$F$844,[1]TEAMS!O$1:O$844,"",0)</f>
        <v>83</v>
      </c>
      <c r="O401" s="11" cm="1">
        <f t="array" ref="O401">_xlfn.XLOOKUP($C401&amp;$D401&amp;$F401,[1]TEAMS!$C$1:$C$844&amp;[1]TEAMS!$D$1:$D$844&amp;[1]TEAMS!$F$1:$F$844,[1]TEAMS!P$1:P$844,"",0)</f>
        <v>1.0506329113924051</v>
      </c>
      <c r="P401" s="10" cm="1">
        <f t="array" ref="P401">_xlfn.XLOOKUP($C401&amp;$D401&amp;$F401,[1]TEAMS!$C$1:$C$844&amp;[1]TEAMS!$D$1:$D$844&amp;[1]TEAMS!$F$1:$F$844,[1]TEAMS!R$1:R$844,"",0)</f>
        <v>24.588888888888889</v>
      </c>
      <c r="Q401" s="7" t="str" cm="1">
        <f t="array" ref="Q401">_xlfn.XLOOKUP($C401&amp;$D401&amp;$F401,[1]TEAMS!$C$1:$C$844&amp;[1]TEAMS!$D$1:$D$844&amp;[1]TEAMS!$F$1:$F$844,[1]TEAMS!S$1:S$844,"",0)</f>
        <v>us</v>
      </c>
      <c r="R401" s="7" t="str" cm="1">
        <f t="array" ref="R401">_xlfn.XLOOKUP($C401&amp;$D401&amp;$F401,[1]TEAMS!$C$1:$C$844&amp;[1]TEAMS!$D$1:$D$844&amp;[1]TEAMS!$F$1:$F$844,[1]TEAMS!T$1:T$844,"",0)</f>
        <v>United States</v>
      </c>
      <c r="S401" s="7" t="str" cm="1">
        <f t="array" ref="S401">_xlfn.XLOOKUP($C401&amp;$D401&amp;$F401,[1]TEAMS!$C$1:$C$844&amp;[1]TEAMS!$D$1:$D$844&amp;[1]TEAMS!$F$1:$F$844,[1]TEAMS!U$1:U$844,"",0)</f>
        <v>North America</v>
      </c>
      <c r="T401" s="7" t="str" cm="1">
        <f t="array" ref="T401">_xlfn.XLOOKUP($C401&amp;$D401&amp;$F401,[1]TEAMS!$C$1:$C$844&amp;[1]TEAMS!$D$1:$D$844&amp;[1]TEAMS!$F$1:$F$844,[1]TEAMS!V$1:V$844,"",0)</f>
        <v>Americas</v>
      </c>
      <c r="U401" s="7" cm="1">
        <f t="array" ref="U401">_xlfn.XLOOKUP($C401&amp;$D401&amp;$F401,[1]TEAMS!$C$1:$C$844&amp;[1]TEAMS!$D$1:$D$844&amp;[1]TEAMS!$F$1:$F$844,[1]TEAMS!W$1:W$844,"",0)</f>
        <v>2</v>
      </c>
      <c r="V401" s="7" t="str" cm="1">
        <f t="array" ref="V401">_xlfn.XLOOKUP($C401&amp;$D401&amp;$F401,[1]TEAMS!$C$1:$C$844&amp;[1]TEAMS!$D$1:$D$844&amp;[1]TEAMS!$F$1:$F$844,[1]TEAMS!Z$1:Z$844,"",0)</f>
        <v>Drexel</v>
      </c>
      <c r="W401" s="7" t="str" cm="1">
        <f t="array" ref="W401">_xlfn.XLOOKUP($C401&amp;$D401&amp;$F401,[1]TEAMS!$C$1:$C$844&amp;[1]TEAMS!$D$1:$D$844&amp;[1]TEAMS!$F$1:$F$844,[1]TEAMS!X$1:X$844,"",0)</f>
        <v>COLONIAL</v>
      </c>
      <c r="X401" s="7" cm="1">
        <f t="array" ref="X401">_xlfn.XLOOKUP($C401&amp;$D401&amp;$F401,[1]TEAMS!$C$1:$C$844&amp;[1]TEAMS!$D$1:$D$844&amp;[1]TEAMS!$F$1:$F$844,[1]TEAMS!AF$1:AF$844,"",0)</f>
        <v>425000</v>
      </c>
      <c r="Y401" s="8" cm="1">
        <f t="array" ref="Y401">_xlfn.XLOOKUP($C401&amp;$D401&amp;$F401,[1]TEAMS!$C$1:$C$844&amp;[1]TEAMS!$D$1:$D$844&amp;[1]TEAMS!$F$1:$F$844,[1]TEAMS!AG$1:AG$844,"",0)</f>
        <v>9.7295988797729029E-3</v>
      </c>
      <c r="Z401" s="7" cm="1">
        <f t="array" ref="Z401">_xlfn.XLOOKUP($C401&amp;$D401&amp;$F401,[1]TEAMS!$C$1:$C$844&amp;[1]TEAMS!$D$1:$D$844&amp;[1]TEAMS!$F$1:$F$844,[1]TEAMS!AJ$1:AJ$844,"",0)</f>
        <v>608</v>
      </c>
      <c r="AA401" s="7" cm="1">
        <f t="array" ref="AA401">_xlfn.XLOOKUP($C401&amp;$D401&amp;$F401,[1]TEAMS!$C$1:$C$844&amp;[1]TEAMS!$D$1:$D$844&amp;[1]TEAMS!$F$1:$F$844,[1]TEAMS!AR$1:AR$844,"",0)</f>
        <v>13.6</v>
      </c>
      <c r="AB401" s="8">
        <f t="shared" si="43"/>
        <v>0.68478674948240159</v>
      </c>
      <c r="AC401" s="7" cm="1">
        <f t="array" ref="AC401">_xlfn.XLOOKUP($C401&amp;$D401&amp;$F401,[1]TEAMS!$C$1:$C$844&amp;[1]TEAMS!$D$1:$D$844&amp;[1]TEAMS!$F$1:$F$844,[1]TEAMS!AL$1:AL$844,0,0)</f>
        <v>1</v>
      </c>
      <c r="AD401" s="7" cm="1">
        <f t="array" ref="AD401">_xlfn.XLOOKUP($C401&amp;$D401&amp;$F401,[1]TEAMS!$C$1:$C$844&amp;[1]TEAMS!$D$1:$D$844&amp;[1]TEAMS!$F$1:$F$844,[1]TEAMS!AM$1:AM$844,0,0)</f>
        <v>1.6</v>
      </c>
      <c r="AE401" s="7" cm="1">
        <f t="array" ref="AE401">_xlfn.XLOOKUP($C401&amp;$D401&amp;$F401,[1]TEAMS!$C$1:$C$844&amp;[1]TEAMS!$D$1:$D$844&amp;[1]TEAMS!$F$1:$F$844,[1]TEAMS!AN$1:AN$844,0,0)</f>
        <v>2.6</v>
      </c>
      <c r="AF401" s="7"/>
      <c r="AG401" s="8">
        <f t="shared" si="46"/>
        <v>0.16346153846153846</v>
      </c>
      <c r="AH401" s="8" cm="1">
        <f t="array" ref="AH401">IF(OR($AE401="",$Z401=""),0,SUMPRODUCT(--($C$2:$C$528=$C401),--($D$2:$D$528=$D401),$Z$2:$Z$528,$AE$2:$AE$528)/SUMIFS($Z$2:$Z$528,$C$2:$C$528,$C401,$D$2:$D$528,$D401))</f>
        <v>4.5144099378881988</v>
      </c>
      <c r="AI401" s="7" cm="1">
        <f t="array" ref="AI401">_xlfn.XLOOKUP($C401&amp;$D401&amp;$F401,[1]TEAMS!$C$1:$C$844&amp;[1]TEAMS!$D$1:$D$844&amp;[1]TEAMS!$F$1:$F$844,[1]TEAMS!AO$1:AO$844,"",0)</f>
        <v>3.6</v>
      </c>
      <c r="AJ401" s="8">
        <f t="shared" si="47"/>
        <v>0.11805555555555555</v>
      </c>
      <c r="AK401" s="8" cm="1">
        <f t="array" ref="AK401">IF(OR($AI401="",$Z401=""),0,SUMPRODUCT(--($C$2:$C$528=$C401),--($D$2:$D$528=$D401),$Z$2:$Z$528,$AI$2:$AI$528)/SUMIFS($Z$2:$Z$528,$C$2:$C$528,$C401,$D$2:$D$528,$D401))</f>
        <v>1.9693995859213245</v>
      </c>
      <c r="AL401" s="7" t="str" cm="1">
        <f t="array" ref="AL401">_xlfn.XLOOKUP($C401&amp;$D401&amp;$F401,[1]TEAMS!$C$1:$C$844&amp;[1]TEAMS!$D$1:$D$844&amp;[1]TEAMS!$F$1:$F$844,[1]TEAMS!AP$1:AP$844,"",0)</f>
        <v/>
      </c>
      <c r="AM401" s="8" t="str">
        <f t="shared" si="48"/>
        <v/>
      </c>
      <c r="AN401" s="8" cm="1">
        <f t="array" ref="AN401">IF(OR($AL401="",$Z401=""),0,SUMPRODUCT(--($C$2:$C$528=$C401),--($D$2:$D$528=$D401),$Z$2:$Z$528,$AL$2:$AL$528)/SUMIFS($Z$2:$Z$528,$C$2:$C$528,$C401,$D$2:$D$528,$D401))</f>
        <v>0</v>
      </c>
      <c r="AO401" s="7" cm="1">
        <f t="array" ref="AO401">_xlfn.XLOOKUP($C401&amp;$D401&amp;$F401,[1]TEAMS!$C$1:$C$844&amp;[1]TEAMS!$D$1:$D$844&amp;[1]TEAMS!$F$1:$F$844,[1]TEAMS!AQ$1:AQ$844,0,0)</f>
        <v>24.6</v>
      </c>
      <c r="AP401" s="7" cm="1">
        <f t="array" ref="AP401">_xlfn.XLOOKUP($C401&amp;$D401&amp;$F401,[1]TEAMS!$C$1:$C$844&amp;[1]TEAMS!$D$1:$D$844&amp;[1]TEAMS!$F$1:$F$844,[1]TEAMS!AS$1:AS$844,0,0)</f>
        <v>53.5</v>
      </c>
      <c r="AQ401" s="10" cm="1">
        <f t="array" ref="AQ401">_xlfn.XLOOKUP($C401&amp;$D401&amp;$F401,[1]TEAMS!$C$1:$C$844&amp;[1]TEAMS!$D$1:$D$844&amp;[1]TEAMS!$F$1:$F$844,[1]TEAMS!AT$1:AT$844,0,0)</f>
        <v>8.4</v>
      </c>
      <c r="AR401" s="10" cm="1">
        <f t="array" ref="AR401">_xlfn.XLOOKUP($C401&amp;$D401&amp;$F401,[1]TEAMS!$C$1:$C$844&amp;[1]TEAMS!$D$1:$D$844&amp;[1]TEAMS!$F$1:$F$844,[1]TEAMS!AU$1:AU$844,0,0)</f>
        <v>3.6</v>
      </c>
      <c r="AS401" s="10" cm="1">
        <f t="array" ref="AS401">_xlfn.XLOOKUP($C401&amp;$D401&amp;$F401,[1]TEAMS!$C$1:$C$844&amp;[1]TEAMS!$D$1:$D$844&amp;[1]TEAMS!$F$1:$F$844,[1]TEAMS!AV$1:AV$844,0,0)</f>
        <v>2.5</v>
      </c>
      <c r="AT401" s="10" cm="1">
        <f t="array" ref="AT401">_xlfn.XLOOKUP($C401&amp;$D401&amp;$F401,[1]TEAMS!$C$1:$C$844&amp;[1]TEAMS!$D$1:$D$844&amp;[1]TEAMS!$F$1:$F$844,[1]TEAMS!AW$1:AW$844,0,0)</f>
        <v>17.399999999999999</v>
      </c>
      <c r="AU401" s="10" cm="1">
        <f t="array" ref="AU401">_xlfn.XLOOKUP($C401&amp;$D401&amp;$F401,[1]TEAMS!$C$1:$C$844&amp;[1]TEAMS!$D$1:$D$844&amp;[1]TEAMS!$F$1:$F$844,[1]TEAMS!AX$1:AX$844,0,0)</f>
        <v>0.48275862068965525</v>
      </c>
      <c r="AV401" s="10" cm="1">
        <f t="array" ref="AV401">_xlfn.XLOOKUP($C401&amp;$D401&amp;$F401,[1]TEAMS!$C$1:$C$844&amp;[1]TEAMS!$D$1:$D$844&amp;[1]TEAMS!$F$1:$F$844,[1]TEAMS!AY$1:AY$844,0,0)</f>
        <v>6.1</v>
      </c>
      <c r="AW401" s="7"/>
      <c r="AX401" s="7"/>
      <c r="BB401" s="1" t="s">
        <v>363</v>
      </c>
      <c r="BC401" s="1">
        <v>1999</v>
      </c>
      <c r="BD401" s="1" t="s">
        <v>178</v>
      </c>
      <c r="BE401" s="7" t="s">
        <v>301</v>
      </c>
      <c r="BH401">
        <v>425000</v>
      </c>
    </row>
    <row r="402" spans="1:60" x14ac:dyDescent="0.2">
      <c r="A402" s="1" t="str">
        <f t="shared" si="42"/>
        <v>1999-SAS-Andrew Gaze</v>
      </c>
      <c r="B402" s="1" t="s">
        <v>363</v>
      </c>
      <c r="C402" s="1">
        <v>1999</v>
      </c>
      <c r="D402" s="1" t="s">
        <v>178</v>
      </c>
      <c r="E402" s="1" t="str">
        <f t="shared" si="44"/>
        <v>1999-SAS</v>
      </c>
      <c r="F402" s="7" t="s">
        <v>371</v>
      </c>
      <c r="G402" s="7" cm="1">
        <f t="array" ref="G402">_xlfn.XLOOKUP($C402&amp;$D402&amp;$F402,[1]TEAMS!$C$1:$C$844&amp;[1]TEAMS!$D$1:$D$844&amp;[1]TEAMS!$F$1:$F$844,[1]TEAMS!G$1:G$844,"",0)</f>
        <v>10</v>
      </c>
      <c r="H402" s="7" t="str" cm="1">
        <f t="array" ref="H402">_xlfn.XLOOKUP($C402&amp;$D402&amp;$F402,[1]TEAMS!$C$1:$C$844&amp;[1]TEAMS!$D$1:$D$844&amp;[1]TEAMS!$F$1:$F$844,[1]TEAMS!H$1:H$844,"",0)</f>
        <v>SG</v>
      </c>
      <c r="I402" s="8" cm="1">
        <f t="array" ref="I402">_xlfn.XLOOKUP($C402&amp;$D402&amp;$F402,[1]TEAMS!$C$1:$C$844&amp;[1]TEAMS!$D$1:$D$844&amp;[1]TEAMS!$F$1:$F$844,[1]TEAMS!BG$1:BG$844,"",0)</f>
        <v>2.56</v>
      </c>
      <c r="J402" s="9">
        <f t="shared" si="45"/>
        <v>3</v>
      </c>
      <c r="K402" s="7" cm="1">
        <f t="array" ref="K402">_xlfn.XLOOKUP($C402&amp;$D402&amp;$F402,[1]TEAMS!$C$1:$C$844&amp;[1]TEAMS!$D$1:$D$844&amp;[1]TEAMS!$F$1:$F$844,[1]TEAMS!J$1:J$844,"",0)</f>
        <v>79</v>
      </c>
      <c r="L402" s="7" cm="1">
        <f t="array" ref="L402">_xlfn.XLOOKUP($C402&amp;$D402&amp;$F402,[1]TEAMS!$C$1:$C$844&amp;[1]TEAMS!$D$1:$D$844&amp;[1]TEAMS!$F$1:$F$844,[1]TEAMS!L$1:L$844,"",0)</f>
        <v>205</v>
      </c>
      <c r="M402" s="10" cm="1">
        <f t="array" ref="M402">_xlfn.XLOOKUP($C402&amp;$D402&amp;$F402,[1]TEAMS!$C$1:$C$844&amp;[1]TEAMS!$D$1:$D$844&amp;[1]TEAMS!$F$1:$F$844,[1]TEAMS!N$1:N$844,"",0)</f>
        <v>23.089892674476182</v>
      </c>
      <c r="N402" s="7" cm="1">
        <f t="array" ref="N402">_xlfn.XLOOKUP($C402&amp;$D402&amp;$F402,[1]TEAMS!$C$1:$C$844&amp;[1]TEAMS!$D$1:$D$844&amp;[1]TEAMS!$F$1:$F$844,[1]TEAMS!O$1:O$844,"",0)</f>
        <v>82</v>
      </c>
      <c r="O402" s="11" cm="1">
        <f t="array" ref="O402">_xlfn.XLOOKUP($C402&amp;$D402&amp;$F402,[1]TEAMS!$C$1:$C$844&amp;[1]TEAMS!$D$1:$D$844&amp;[1]TEAMS!$F$1:$F$844,[1]TEAMS!P$1:P$844,"",0)</f>
        <v>1.0379746835443038</v>
      </c>
      <c r="P402" s="10" cm="1">
        <f t="array" ref="P402">_xlfn.XLOOKUP($C402&amp;$D402&amp;$F402,[1]TEAMS!$C$1:$C$844&amp;[1]TEAMS!$D$1:$D$844&amp;[1]TEAMS!$F$1:$F$844,[1]TEAMS!R$1:R$844,"",0)</f>
        <v>33.919444444444444</v>
      </c>
      <c r="Q402" s="7" t="str" cm="1">
        <f t="array" ref="Q402">_xlfn.XLOOKUP($C402&amp;$D402&amp;$F402,[1]TEAMS!$C$1:$C$844&amp;[1]TEAMS!$D$1:$D$844&amp;[1]TEAMS!$F$1:$F$844,[1]TEAMS!S$1:S$844,"",0)</f>
        <v>au</v>
      </c>
      <c r="R402" s="7" t="str" cm="1">
        <f t="array" ref="R402">_xlfn.XLOOKUP($C402&amp;$D402&amp;$F402,[1]TEAMS!$C$1:$C$844&amp;[1]TEAMS!$D$1:$D$844&amp;[1]TEAMS!$F$1:$F$844,[1]TEAMS!T$1:T$844,"",0)</f>
        <v>Australia</v>
      </c>
      <c r="S402" s="7" t="str" cm="1">
        <f t="array" ref="S402">_xlfn.XLOOKUP($C402&amp;$D402&amp;$F402,[1]TEAMS!$C$1:$C$844&amp;[1]TEAMS!$D$1:$D$844&amp;[1]TEAMS!$F$1:$F$844,[1]TEAMS!U$1:U$844,"",0)</f>
        <v>Australia + Oceania</v>
      </c>
      <c r="T402" s="7" t="str" cm="1">
        <f t="array" ref="T402">_xlfn.XLOOKUP($C402&amp;$D402&amp;$F402,[1]TEAMS!$C$1:$C$844&amp;[1]TEAMS!$D$1:$D$844&amp;[1]TEAMS!$F$1:$F$844,[1]TEAMS!V$1:V$844,"",0)</f>
        <v>South Pacific</v>
      </c>
      <c r="U402" s="7" cm="1">
        <f t="array" ref="U402">_xlfn.XLOOKUP($C402&amp;$D402&amp;$F402,[1]TEAMS!$C$1:$C$844&amp;[1]TEAMS!$D$1:$D$844&amp;[1]TEAMS!$F$1:$F$844,[1]TEAMS!W$1:W$844,"",0)</f>
        <v>1</v>
      </c>
      <c r="V402" s="7" t="str" cm="1">
        <f t="array" ref="V402">_xlfn.XLOOKUP($C402&amp;$D402&amp;$F402,[1]TEAMS!$C$1:$C$844&amp;[1]TEAMS!$D$1:$D$844&amp;[1]TEAMS!$F$1:$F$844,[1]TEAMS!Z$1:Z$844,"",0)</f>
        <v>Seton Hall</v>
      </c>
      <c r="W402" s="7" t="str" cm="1">
        <f t="array" ref="W402">_xlfn.XLOOKUP($C402&amp;$D402&amp;$F402,[1]TEAMS!$C$1:$C$844&amp;[1]TEAMS!$D$1:$D$844&amp;[1]TEAMS!$F$1:$F$844,[1]TEAMS!X$1:X$844,"",0)</f>
        <v>BIG EAST</v>
      </c>
      <c r="X402" s="7" cm="1">
        <f t="array" ref="X402">_xlfn.XLOOKUP($C402&amp;$D402&amp;$F402,[1]TEAMS!$C$1:$C$844&amp;[1]TEAMS!$D$1:$D$844&amp;[1]TEAMS!$F$1:$F$844,[1]TEAMS!AF$1:AF$844,"",0)</f>
        <v>350000</v>
      </c>
      <c r="Y402" s="8" cm="1">
        <f t="array" ref="Y402">_xlfn.XLOOKUP($C402&amp;$D402&amp;$F402,[1]TEAMS!$C$1:$C$844&amp;[1]TEAMS!$D$1:$D$844&amp;[1]TEAMS!$F$1:$F$844,[1]TEAMS!AG$1:AG$844,"",0)</f>
        <v>8.0126108421659202E-3</v>
      </c>
      <c r="Z402" s="7" cm="1">
        <f t="array" ref="Z402">_xlfn.XLOOKUP($C402&amp;$D402&amp;$F402,[1]TEAMS!$C$1:$C$844&amp;[1]TEAMS!$D$1:$D$844&amp;[1]TEAMS!$F$1:$F$844,[1]TEAMS!AJ$1:AJ$844,"",0)</f>
        <v>58</v>
      </c>
      <c r="AA402" s="7" cm="1">
        <f t="array" ref="AA402">_xlfn.XLOOKUP($C402&amp;$D402&amp;$F402,[1]TEAMS!$C$1:$C$844&amp;[1]TEAMS!$D$1:$D$844&amp;[1]TEAMS!$F$1:$F$844,[1]TEAMS!AR$1:AR$844,"",0)</f>
        <v>23.2</v>
      </c>
      <c r="AB402" s="8">
        <f t="shared" si="43"/>
        <v>0.11143685300207039</v>
      </c>
      <c r="AC402" s="7" cm="1">
        <f t="array" ref="AC402">_xlfn.XLOOKUP($C402&amp;$D402&amp;$F402,[1]TEAMS!$C$1:$C$844&amp;[1]TEAMS!$D$1:$D$844&amp;[1]TEAMS!$F$1:$F$844,[1]TEAMS!AL$1:AL$844,0,0)</f>
        <v>-0.1</v>
      </c>
      <c r="AD402" s="7" cm="1">
        <f t="array" ref="AD402">_xlfn.XLOOKUP($C402&amp;$D402&amp;$F402,[1]TEAMS!$C$1:$C$844&amp;[1]TEAMS!$D$1:$D$844&amp;[1]TEAMS!$F$1:$F$844,[1]TEAMS!AM$1:AM$844,0,0)</f>
        <v>0.1</v>
      </c>
      <c r="AE402" s="7" cm="1">
        <f t="array" ref="AE402">_xlfn.XLOOKUP($C402&amp;$D402&amp;$F402,[1]TEAMS!$C$1:$C$844&amp;[1]TEAMS!$D$1:$D$844&amp;[1]TEAMS!$F$1:$F$844,[1]TEAMS!AN$1:AN$844,0,0)</f>
        <v>0</v>
      </c>
      <c r="AF402" s="7"/>
      <c r="AG402" s="8">
        <f t="shared" si="46"/>
        <v>0</v>
      </c>
      <c r="AH402" s="8" cm="1">
        <f t="array" ref="AH402">IF(OR($AE402="",$Z402=""),0,SUMPRODUCT(--($C$2:$C$528=$C402),--($D$2:$D$528=$D402),$Z$2:$Z$528,$AE$2:$AE$528)/SUMIFS($Z$2:$Z$528,$C$2:$C$528,$C402,$D$2:$D$528,$D402))</f>
        <v>4.5144099378881988</v>
      </c>
      <c r="AI402" s="7" cm="1">
        <f t="array" ref="AI402">_xlfn.XLOOKUP($C402&amp;$D402&amp;$F402,[1]TEAMS!$C$1:$C$844&amp;[1]TEAMS!$D$1:$D$844&amp;[1]TEAMS!$F$1:$F$844,[1]TEAMS!AO$1:AO$844,"",0)</f>
        <v>-1.5</v>
      </c>
      <c r="AJ402" s="8">
        <f t="shared" si="47"/>
        <v>-0.23333333333333331</v>
      </c>
      <c r="AK402" s="8" cm="1">
        <f t="array" ref="AK402">IF(OR($AI402="",$Z402=""),0,SUMPRODUCT(--($C$2:$C$528=$C402),--($D$2:$D$528=$D402),$Z$2:$Z$528,$AI$2:$AI$528)/SUMIFS($Z$2:$Z$528,$C$2:$C$528,$C402,$D$2:$D$528,$D402))</f>
        <v>1.9693995859213245</v>
      </c>
      <c r="AL402" s="7" t="str" cm="1">
        <f t="array" ref="AL402">_xlfn.XLOOKUP($C402&amp;$D402&amp;$F402,[1]TEAMS!$C$1:$C$844&amp;[1]TEAMS!$D$1:$D$844&amp;[1]TEAMS!$F$1:$F$844,[1]TEAMS!AP$1:AP$844,"",0)</f>
        <v/>
      </c>
      <c r="AM402" s="8" t="str">
        <f t="shared" si="48"/>
        <v/>
      </c>
      <c r="AN402" s="8" cm="1">
        <f t="array" ref="AN402">IF(OR($AL402="",$Z402=""),0,SUMPRODUCT(--($C$2:$C$528=$C402),--($D$2:$D$528=$D402),$Z$2:$Z$528,$AL$2:$AL$528)/SUMIFS($Z$2:$Z$528,$C$2:$C$528,$C402,$D$2:$D$528,$D402))</f>
        <v>0</v>
      </c>
      <c r="AO402" s="7" cm="1">
        <f t="array" ref="AO402">_xlfn.XLOOKUP($C402&amp;$D402&amp;$F402,[1]TEAMS!$C$1:$C$844&amp;[1]TEAMS!$D$1:$D$844&amp;[1]TEAMS!$F$1:$F$844,[1]TEAMS!AQ$1:AQ$844,0,0)</f>
        <v>23.2</v>
      </c>
      <c r="AP402" s="7" cm="1">
        <f t="array" ref="AP402">_xlfn.XLOOKUP($C402&amp;$D402&amp;$F402,[1]TEAMS!$C$1:$C$844&amp;[1]TEAMS!$D$1:$D$844&amp;[1]TEAMS!$F$1:$F$844,[1]TEAMS!AS$1:AS$844,0,0)</f>
        <v>42</v>
      </c>
      <c r="AQ402" s="10" cm="1">
        <f t="array" ref="AQ402">_xlfn.XLOOKUP($C402&amp;$D402&amp;$F402,[1]TEAMS!$C$1:$C$844&amp;[1]TEAMS!$D$1:$D$844&amp;[1]TEAMS!$F$1:$F$844,[1]TEAMS!AT$1:AT$844,0,0)</f>
        <v>17.8</v>
      </c>
      <c r="AR402" s="10" cm="1">
        <f t="array" ref="AR402">_xlfn.XLOOKUP($C402&amp;$D402&amp;$F402,[1]TEAMS!$C$1:$C$844&amp;[1]TEAMS!$D$1:$D$844&amp;[1]TEAMS!$F$1:$F$844,[1]TEAMS!AU$1:AU$844,0,0)</f>
        <v>1.9</v>
      </c>
      <c r="AS402" s="10" cm="1">
        <f t="array" ref="AS402">_xlfn.XLOOKUP($C402&amp;$D402&amp;$F402,[1]TEAMS!$C$1:$C$844&amp;[1]TEAMS!$D$1:$D$844&amp;[1]TEAMS!$F$1:$F$844,[1]TEAMS!AV$1:AV$844,0,0)</f>
        <v>1.2</v>
      </c>
      <c r="AT402" s="10" cm="1">
        <f t="array" ref="AT402">_xlfn.XLOOKUP($C402&amp;$D402&amp;$F402,[1]TEAMS!$C$1:$C$844&amp;[1]TEAMS!$D$1:$D$844&amp;[1]TEAMS!$F$1:$F$844,[1]TEAMS!AW$1:AW$844,0,0)</f>
        <v>13.8</v>
      </c>
      <c r="AU402" s="10" cm="1">
        <f t="array" ref="AU402">_xlfn.XLOOKUP($C402&amp;$D402&amp;$F402,[1]TEAMS!$C$1:$C$844&amp;[1]TEAMS!$D$1:$D$844&amp;[1]TEAMS!$F$1:$F$844,[1]TEAMS!AX$1:AX$844,0,0)</f>
        <v>1.2898550724637681</v>
      </c>
      <c r="AV402" s="10" cm="1">
        <f t="array" ref="AV402">_xlfn.XLOOKUP($C402&amp;$D402&amp;$F402,[1]TEAMS!$C$1:$C$844&amp;[1]TEAMS!$D$1:$D$844&amp;[1]TEAMS!$F$1:$F$844,[1]TEAMS!AY$1:AY$844,0,0)</f>
        <v>3.0999999999999996</v>
      </c>
      <c r="AW402" s="7"/>
      <c r="AX402" s="7"/>
      <c r="BB402" s="1" t="s">
        <v>363</v>
      </c>
      <c r="BC402" s="1">
        <v>1999</v>
      </c>
      <c r="BD402" s="1" t="s">
        <v>178</v>
      </c>
      <c r="BE402" s="7" t="s">
        <v>371</v>
      </c>
      <c r="BH402">
        <v>350000</v>
      </c>
    </row>
    <row r="403" spans="1:60" x14ac:dyDescent="0.2">
      <c r="A403" s="1" t="str">
        <f t="shared" si="42"/>
        <v>1999-SAS-Gerard King</v>
      </c>
      <c r="B403" s="1" t="s">
        <v>363</v>
      </c>
      <c r="C403" s="1">
        <v>1999</v>
      </c>
      <c r="D403" s="1" t="s">
        <v>178</v>
      </c>
      <c r="E403" s="1" t="str">
        <f t="shared" si="44"/>
        <v>1999-SAS</v>
      </c>
      <c r="F403" s="7" t="s">
        <v>372</v>
      </c>
      <c r="G403" s="7" cm="1">
        <f t="array" ref="G403">_xlfn.XLOOKUP($C403&amp;$D403&amp;$F403,[1]TEAMS!$C$1:$C$844&amp;[1]TEAMS!$D$1:$D$844&amp;[1]TEAMS!$F$1:$F$844,[1]TEAMS!G$1:G$844,"",0)</f>
        <v>54</v>
      </c>
      <c r="H403" s="7" t="str" cm="1">
        <f t="array" ref="H403">_xlfn.XLOOKUP($C403&amp;$D403&amp;$F403,[1]TEAMS!$C$1:$C$844&amp;[1]TEAMS!$D$1:$D$844&amp;[1]TEAMS!$F$1:$F$844,[1]TEAMS!H$1:H$844,"",0)</f>
        <v>SF</v>
      </c>
      <c r="I403" s="8" cm="1">
        <f t="array" ref="I403">_xlfn.XLOOKUP($C403&amp;$D403&amp;$F403,[1]TEAMS!$C$1:$C$844&amp;[1]TEAMS!$D$1:$D$844&amp;[1]TEAMS!$F$1:$F$844,[1]TEAMS!BG$1:BG$844,"",0)</f>
        <v>4.01</v>
      </c>
      <c r="J403" s="9">
        <f t="shared" si="45"/>
        <v>4</v>
      </c>
      <c r="K403" s="7" cm="1">
        <f t="array" ref="K403">_xlfn.XLOOKUP($C403&amp;$D403&amp;$F403,[1]TEAMS!$C$1:$C$844&amp;[1]TEAMS!$D$1:$D$844&amp;[1]TEAMS!$F$1:$F$844,[1]TEAMS!J$1:J$844,"",0)</f>
        <v>81</v>
      </c>
      <c r="L403" s="7" cm="1">
        <f t="array" ref="L403">_xlfn.XLOOKUP($C403&amp;$D403&amp;$F403,[1]TEAMS!$C$1:$C$844&amp;[1]TEAMS!$D$1:$D$844&amp;[1]TEAMS!$F$1:$F$844,[1]TEAMS!L$1:L$844,"",0)</f>
        <v>230</v>
      </c>
      <c r="M403" s="10" cm="1">
        <f t="array" ref="M403">_xlfn.XLOOKUP($C403&amp;$D403&amp;$F403,[1]TEAMS!$C$1:$C$844&amp;[1]TEAMS!$D$1:$D$844&amp;[1]TEAMS!$F$1:$F$844,[1]TEAMS!N$1:N$844,"",0)</f>
        <v>24.64223154688894</v>
      </c>
      <c r="N403" s="7" cm="1">
        <f t="array" ref="N403">_xlfn.XLOOKUP($C403&amp;$D403&amp;$F403,[1]TEAMS!$C$1:$C$844&amp;[1]TEAMS!$D$1:$D$844&amp;[1]TEAMS!$F$1:$F$844,[1]TEAMS!O$1:O$844,"",0)</f>
        <v>84</v>
      </c>
      <c r="O403" s="11" cm="1">
        <f t="array" ref="O403">_xlfn.XLOOKUP($C403&amp;$D403&amp;$F403,[1]TEAMS!$C$1:$C$844&amp;[1]TEAMS!$D$1:$D$844&amp;[1]TEAMS!$F$1:$F$844,[1]TEAMS!P$1:P$844,"",0)</f>
        <v>1.037037037037037</v>
      </c>
      <c r="P403" s="10" cm="1">
        <f t="array" ref="P403">_xlfn.XLOOKUP($C403&amp;$D403&amp;$F403,[1]TEAMS!$C$1:$C$844&amp;[1]TEAMS!$D$1:$D$844&amp;[1]TEAMS!$F$1:$F$844,[1]TEAMS!R$1:R$844,"",0)</f>
        <v>26.583333333333332</v>
      </c>
      <c r="Q403" s="7" t="str" cm="1">
        <f t="array" ref="Q403">_xlfn.XLOOKUP($C403&amp;$D403&amp;$F403,[1]TEAMS!$C$1:$C$844&amp;[1]TEAMS!$D$1:$D$844&amp;[1]TEAMS!$F$1:$F$844,[1]TEAMS!S$1:S$844,"",0)</f>
        <v>us</v>
      </c>
      <c r="R403" s="7" t="str" cm="1">
        <f t="array" ref="R403">_xlfn.XLOOKUP($C403&amp;$D403&amp;$F403,[1]TEAMS!$C$1:$C$844&amp;[1]TEAMS!$D$1:$D$844&amp;[1]TEAMS!$F$1:$F$844,[1]TEAMS!T$1:T$844,"",0)</f>
        <v>United States</v>
      </c>
      <c r="S403" s="7" t="str" cm="1">
        <f t="array" ref="S403">_xlfn.XLOOKUP($C403&amp;$D403&amp;$F403,[1]TEAMS!$C$1:$C$844&amp;[1]TEAMS!$D$1:$D$844&amp;[1]TEAMS!$F$1:$F$844,[1]TEAMS!U$1:U$844,"",0)</f>
        <v>North America</v>
      </c>
      <c r="T403" s="7" t="str" cm="1">
        <f t="array" ref="T403">_xlfn.XLOOKUP($C403&amp;$D403&amp;$F403,[1]TEAMS!$C$1:$C$844&amp;[1]TEAMS!$D$1:$D$844&amp;[1]TEAMS!$F$1:$F$844,[1]TEAMS!V$1:V$844,"",0)</f>
        <v>Americas</v>
      </c>
      <c r="U403" s="7" cm="1">
        <f t="array" ref="U403">_xlfn.XLOOKUP($C403&amp;$D403&amp;$F403,[1]TEAMS!$C$1:$C$844&amp;[1]TEAMS!$D$1:$D$844&amp;[1]TEAMS!$F$1:$F$844,[1]TEAMS!W$1:W$844,"",0)</f>
        <v>1</v>
      </c>
      <c r="V403" s="7" t="str" cm="1">
        <f t="array" ref="V403">_xlfn.XLOOKUP($C403&amp;$D403&amp;$F403,[1]TEAMS!$C$1:$C$844&amp;[1]TEAMS!$D$1:$D$844&amp;[1]TEAMS!$F$1:$F$844,[1]TEAMS!Z$1:Z$844,"",0)</f>
        <v>Nicholls State</v>
      </c>
      <c r="W403" s="7" t="str" cm="1">
        <f t="array" ref="W403">_xlfn.XLOOKUP($C403&amp;$D403&amp;$F403,[1]TEAMS!$C$1:$C$844&amp;[1]TEAMS!$D$1:$D$844&amp;[1]TEAMS!$F$1:$F$844,[1]TEAMS!X$1:X$844,"",0)</f>
        <v>SOUTH</v>
      </c>
      <c r="X403" s="7" cm="1">
        <f t="array" ref="X403">_xlfn.XLOOKUP($C403&amp;$D403&amp;$F403,[1]TEAMS!$C$1:$C$844&amp;[1]TEAMS!$D$1:$D$844&amp;[1]TEAMS!$F$1:$F$844,[1]TEAMS!AF$1:AF$844,"",0)</f>
        <v>287500</v>
      </c>
      <c r="Y403" s="8" cm="1">
        <f t="array" ref="Y403">_xlfn.XLOOKUP($C403&amp;$D403&amp;$F403,[1]TEAMS!$C$1:$C$844&amp;[1]TEAMS!$D$1:$D$844&amp;[1]TEAMS!$F$1:$F$844,[1]TEAMS!AG$1:AG$844,"",0)</f>
        <v>6.5817874774934349E-3</v>
      </c>
      <c r="Z403" s="7" cm="1">
        <f t="array" ref="Z403">_xlfn.XLOOKUP($C403&amp;$D403&amp;$F403,[1]TEAMS!$C$1:$C$844&amp;[1]TEAMS!$D$1:$D$844&amp;[1]TEAMS!$F$1:$F$844,[1]TEAMS!AJ$1:AJ$844,"",0)</f>
        <v>63</v>
      </c>
      <c r="AA403" s="7" cm="1">
        <f t="array" ref="AA403">_xlfn.XLOOKUP($C403&amp;$D403&amp;$F403,[1]TEAMS!$C$1:$C$844&amp;[1]TEAMS!$D$1:$D$844&amp;[1]TEAMS!$F$1:$F$844,[1]TEAMS!AR$1:AR$844,"",0)</f>
        <v>7.4</v>
      </c>
      <c r="AB403" s="8">
        <f t="shared" si="43"/>
        <v>3.8608695652173917E-2</v>
      </c>
      <c r="AC403" s="7" cm="1">
        <f t="array" ref="AC403">_xlfn.XLOOKUP($C403&amp;$D403&amp;$F403,[1]TEAMS!$C$1:$C$844&amp;[1]TEAMS!$D$1:$D$844&amp;[1]TEAMS!$F$1:$F$844,[1]TEAMS!AL$1:AL$844,0,0)</f>
        <v>0.1</v>
      </c>
      <c r="AD403" s="7" cm="1">
        <f t="array" ref="AD403">_xlfn.XLOOKUP($C403&amp;$D403&amp;$F403,[1]TEAMS!$C$1:$C$844&amp;[1]TEAMS!$D$1:$D$844&amp;[1]TEAMS!$F$1:$F$844,[1]TEAMS!AM$1:AM$844,0,0)</f>
        <v>0.1</v>
      </c>
      <c r="AE403" s="7" cm="1">
        <f t="array" ref="AE403">_xlfn.XLOOKUP($C403&amp;$D403&amp;$F403,[1]TEAMS!$C$1:$C$844&amp;[1]TEAMS!$D$1:$D$844&amp;[1]TEAMS!$F$1:$F$844,[1]TEAMS!AN$1:AN$844,0,0)</f>
        <v>0.2</v>
      </c>
      <c r="AF403" s="7"/>
      <c r="AG403" s="8">
        <f t="shared" si="46"/>
        <v>1.4374999999999998</v>
      </c>
      <c r="AH403" s="8" cm="1">
        <f t="array" ref="AH403">IF(OR($AE403="",$Z403=""),0,SUMPRODUCT(--($C$2:$C$528=$C403),--($D$2:$D$528=$D403),$Z$2:$Z$528,$AE$2:$AE$528)/SUMIFS($Z$2:$Z$528,$C$2:$C$528,$C403,$D$2:$D$528,$D403))</f>
        <v>4.5144099378881988</v>
      </c>
      <c r="AI403" s="7" cm="1">
        <f t="array" ref="AI403">_xlfn.XLOOKUP($C403&amp;$D403&amp;$F403,[1]TEAMS!$C$1:$C$844&amp;[1]TEAMS!$D$1:$D$844&amp;[1]TEAMS!$F$1:$F$844,[1]TEAMS!AO$1:AO$844,"",0)</f>
        <v>-0.8</v>
      </c>
      <c r="AJ403" s="8">
        <f t="shared" si="47"/>
        <v>-0.35937499999999994</v>
      </c>
      <c r="AK403" s="8" cm="1">
        <f t="array" ref="AK403">IF(OR($AI403="",$Z403=""),0,SUMPRODUCT(--($C$2:$C$528=$C403),--($D$2:$D$528=$D403),$Z$2:$Z$528,$AI$2:$AI$528)/SUMIFS($Z$2:$Z$528,$C$2:$C$528,$C403,$D$2:$D$528,$D403))</f>
        <v>1.9693995859213245</v>
      </c>
      <c r="AL403" s="7" t="str" cm="1">
        <f t="array" ref="AL403">_xlfn.XLOOKUP($C403&amp;$D403&amp;$F403,[1]TEAMS!$C$1:$C$844&amp;[1]TEAMS!$D$1:$D$844&amp;[1]TEAMS!$F$1:$F$844,[1]TEAMS!AP$1:AP$844,"",0)</f>
        <v/>
      </c>
      <c r="AM403" s="8" t="str">
        <f t="shared" si="48"/>
        <v/>
      </c>
      <c r="AN403" s="8" cm="1">
        <f t="array" ref="AN403">IF(OR($AL403="",$Z403=""),0,SUMPRODUCT(--($C$2:$C$528=$C403),--($D$2:$D$528=$D403),$Z$2:$Z$528,$AL$2:$AL$528)/SUMIFS($Z$2:$Z$528,$C$2:$C$528,$C403,$D$2:$D$528,$D403))</f>
        <v>0</v>
      </c>
      <c r="AO403" s="7" cm="1">
        <f t="array" ref="AO403">_xlfn.XLOOKUP($C403&amp;$D403&amp;$F403,[1]TEAMS!$C$1:$C$844&amp;[1]TEAMS!$D$1:$D$844&amp;[1]TEAMS!$F$1:$F$844,[1]TEAMS!AQ$1:AQ$844,0,0)</f>
        <v>19.100000000000001</v>
      </c>
      <c r="AP403" s="7" cm="1">
        <f t="array" ref="AP403">_xlfn.XLOOKUP($C403&amp;$D403&amp;$F403,[1]TEAMS!$C$1:$C$844&amp;[1]TEAMS!$D$1:$D$844&amp;[1]TEAMS!$F$1:$F$844,[1]TEAMS!AS$1:AS$844,0,0)</f>
        <v>52.5</v>
      </c>
      <c r="AQ403" s="10" cm="1">
        <f t="array" ref="AQ403">_xlfn.XLOOKUP($C403&amp;$D403&amp;$F403,[1]TEAMS!$C$1:$C$844&amp;[1]TEAMS!$D$1:$D$844&amp;[1]TEAMS!$F$1:$F$844,[1]TEAMS!AT$1:AT$844,0,0)</f>
        <v>10.199999999999999</v>
      </c>
      <c r="AR403" s="10" cm="1">
        <f t="array" ref="AR403">_xlfn.XLOOKUP($C403&amp;$D403&amp;$F403,[1]TEAMS!$C$1:$C$844&amp;[1]TEAMS!$D$1:$D$844&amp;[1]TEAMS!$F$1:$F$844,[1]TEAMS!AU$1:AU$844,0,0)</f>
        <v>1.7</v>
      </c>
      <c r="AS403" s="10" cm="1">
        <f t="array" ref="AS403">_xlfn.XLOOKUP($C403&amp;$D403&amp;$F403,[1]TEAMS!$C$1:$C$844&amp;[1]TEAMS!$D$1:$D$844&amp;[1]TEAMS!$F$1:$F$844,[1]TEAMS!AV$1:AV$844,0,0)</f>
        <v>1.1000000000000001</v>
      </c>
      <c r="AT403" s="10" cm="1">
        <f t="array" ref="AT403">_xlfn.XLOOKUP($C403&amp;$D403&amp;$F403,[1]TEAMS!$C$1:$C$844&amp;[1]TEAMS!$D$1:$D$844&amp;[1]TEAMS!$F$1:$F$844,[1]TEAMS!AW$1:AW$844,0,0)</f>
        <v>15.4</v>
      </c>
      <c r="AU403" s="10" cm="1">
        <f t="array" ref="AU403">_xlfn.XLOOKUP($C403&amp;$D403&amp;$F403,[1]TEAMS!$C$1:$C$844&amp;[1]TEAMS!$D$1:$D$844&amp;[1]TEAMS!$F$1:$F$844,[1]TEAMS!AX$1:AX$844,0,0)</f>
        <v>0.66233766233766223</v>
      </c>
      <c r="AV403" s="10" cm="1">
        <f t="array" ref="AV403">_xlfn.XLOOKUP($C403&amp;$D403&amp;$F403,[1]TEAMS!$C$1:$C$844&amp;[1]TEAMS!$D$1:$D$844&amp;[1]TEAMS!$F$1:$F$844,[1]TEAMS!AY$1:AY$844,0,0)</f>
        <v>2.8</v>
      </c>
      <c r="AW403" s="7"/>
      <c r="AX403" s="7"/>
      <c r="BB403" s="1" t="s">
        <v>363</v>
      </c>
      <c r="BC403" s="1">
        <v>1999</v>
      </c>
      <c r="BD403" s="1" t="s">
        <v>178</v>
      </c>
      <c r="BE403" s="7" t="s">
        <v>372</v>
      </c>
      <c r="BH403">
        <v>287500</v>
      </c>
    </row>
    <row r="404" spans="1:60" x14ac:dyDescent="0.2">
      <c r="A404" s="1" t="str">
        <f t="shared" si="42"/>
        <v>1999-SAS-Brandon Williams</v>
      </c>
      <c r="B404" s="1" t="s">
        <v>363</v>
      </c>
      <c r="C404" s="1">
        <v>1999</v>
      </c>
      <c r="D404" s="1" t="s">
        <v>178</v>
      </c>
      <c r="E404" s="1" t="str">
        <f t="shared" si="44"/>
        <v>1999-SAS</v>
      </c>
      <c r="F404" s="7" t="s">
        <v>373</v>
      </c>
      <c r="G404" s="7" cm="1">
        <f t="array" ref="G404">_xlfn.XLOOKUP($C404&amp;$D404&amp;$F404,[1]TEAMS!$C$1:$C$844&amp;[1]TEAMS!$D$1:$D$844&amp;[1]TEAMS!$F$1:$F$844,[1]TEAMS!G$1:G$844,"",0)</f>
        <v>11</v>
      </c>
      <c r="H404" s="7" t="str" cm="1">
        <f t="array" ref="H404">_xlfn.XLOOKUP($C404&amp;$D404&amp;$F404,[1]TEAMS!$C$1:$C$844&amp;[1]TEAMS!$D$1:$D$844&amp;[1]TEAMS!$F$1:$F$844,[1]TEAMS!H$1:H$844,"",0)</f>
        <v>SG</v>
      </c>
      <c r="I404" s="8" cm="1">
        <f t="array" ref="I404">_xlfn.XLOOKUP($C404&amp;$D404&amp;$F404,[1]TEAMS!$C$1:$C$844&amp;[1]TEAMS!$D$1:$D$844&amp;[1]TEAMS!$F$1:$F$844,[1]TEAMS!BG$1:BG$844,"",0)</f>
        <v>2</v>
      </c>
      <c r="J404" s="9">
        <f t="shared" si="45"/>
        <v>2</v>
      </c>
      <c r="K404" s="7" cm="1">
        <f t="array" ref="K404">_xlfn.XLOOKUP($C404&amp;$D404&amp;$F404,[1]TEAMS!$C$1:$C$844&amp;[1]TEAMS!$D$1:$D$844&amp;[1]TEAMS!$F$1:$F$844,[1]TEAMS!J$1:J$844,"",0)</f>
        <v>78</v>
      </c>
      <c r="L404" s="7" cm="1">
        <f t="array" ref="L404">_xlfn.XLOOKUP($C404&amp;$D404&amp;$F404,[1]TEAMS!$C$1:$C$844&amp;[1]TEAMS!$D$1:$D$844&amp;[1]TEAMS!$F$1:$F$844,[1]TEAMS!L$1:L$844,"",0)</f>
        <v>215</v>
      </c>
      <c r="M404" s="10" cm="1">
        <f t="array" ref="M404">_xlfn.XLOOKUP($C404&amp;$D404&amp;$F404,[1]TEAMS!$C$1:$C$844&amp;[1]TEAMS!$D$1:$D$844&amp;[1]TEAMS!$F$1:$F$844,[1]TEAMS!N$1:N$844,"",0)</f>
        <v>24.841138162475154</v>
      </c>
      <c r="N404" s="7" cm="1">
        <f t="array" ref="N404">_xlfn.XLOOKUP($C404&amp;$D404&amp;$F404,[1]TEAMS!$C$1:$C$844&amp;[1]TEAMS!$D$1:$D$844&amp;[1]TEAMS!$F$1:$F$844,[1]TEAMS!O$1:O$844,"",0)</f>
        <v>80</v>
      </c>
      <c r="O404" s="11" cm="1">
        <f t="array" ref="O404">_xlfn.XLOOKUP($C404&amp;$D404&amp;$F404,[1]TEAMS!$C$1:$C$844&amp;[1]TEAMS!$D$1:$D$844&amp;[1]TEAMS!$F$1:$F$844,[1]TEAMS!P$1:P$844,"",0)</f>
        <v>1.0256410256410255</v>
      </c>
      <c r="P404" s="10" cm="1">
        <f t="array" ref="P404">_xlfn.XLOOKUP($C404&amp;$D404&amp;$F404,[1]TEAMS!$C$1:$C$844&amp;[1]TEAMS!$D$1:$D$844&amp;[1]TEAMS!$F$1:$F$844,[1]TEAMS!R$1:R$844,"",0)</f>
        <v>24.327777777777779</v>
      </c>
      <c r="Q404" s="7" t="str" cm="1">
        <f t="array" ref="Q404">_xlfn.XLOOKUP($C404&amp;$D404&amp;$F404,[1]TEAMS!$C$1:$C$844&amp;[1]TEAMS!$D$1:$D$844&amp;[1]TEAMS!$F$1:$F$844,[1]TEAMS!S$1:S$844,"",0)</f>
        <v>us</v>
      </c>
      <c r="R404" s="7" t="str" cm="1">
        <f t="array" ref="R404">_xlfn.XLOOKUP($C404&amp;$D404&amp;$F404,[1]TEAMS!$C$1:$C$844&amp;[1]TEAMS!$D$1:$D$844&amp;[1]TEAMS!$F$1:$F$844,[1]TEAMS!T$1:T$844,"",0)</f>
        <v>United States</v>
      </c>
      <c r="S404" s="7" t="str" cm="1">
        <f t="array" ref="S404">_xlfn.XLOOKUP($C404&amp;$D404&amp;$F404,[1]TEAMS!$C$1:$C$844&amp;[1]TEAMS!$D$1:$D$844&amp;[1]TEAMS!$F$1:$F$844,[1]TEAMS!U$1:U$844,"",0)</f>
        <v>North America</v>
      </c>
      <c r="T404" s="7" t="str" cm="1">
        <f t="array" ref="T404">_xlfn.XLOOKUP($C404&amp;$D404&amp;$F404,[1]TEAMS!$C$1:$C$844&amp;[1]TEAMS!$D$1:$D$844&amp;[1]TEAMS!$F$1:$F$844,[1]TEAMS!V$1:V$844,"",0)</f>
        <v>Americas</v>
      </c>
      <c r="U404" s="7" cm="1">
        <f t="array" ref="U404">_xlfn.XLOOKUP($C404&amp;$D404&amp;$F404,[1]TEAMS!$C$1:$C$844&amp;[1]TEAMS!$D$1:$D$844&amp;[1]TEAMS!$F$1:$F$844,[1]TEAMS!W$1:W$844,"",0)</f>
        <v>1</v>
      </c>
      <c r="V404" s="7" t="str" cm="1">
        <f t="array" ref="V404">_xlfn.XLOOKUP($C404&amp;$D404&amp;$F404,[1]TEAMS!$C$1:$C$844&amp;[1]TEAMS!$D$1:$D$844&amp;[1]TEAMS!$F$1:$F$844,[1]TEAMS!Z$1:Z$844,"",0)</f>
        <v>Davidson</v>
      </c>
      <c r="W404" s="7" t="str" cm="1">
        <f t="array" ref="W404">_xlfn.XLOOKUP($C404&amp;$D404&amp;$F404,[1]TEAMS!$C$1:$C$844&amp;[1]TEAMS!$D$1:$D$844&amp;[1]TEAMS!$F$1:$F$844,[1]TEAMS!X$1:X$844,"",0)</f>
        <v>A10</v>
      </c>
      <c r="X404" s="7" cm="1">
        <f t="array" ref="X404">_xlfn.XLOOKUP($C404&amp;$D404&amp;$F404,[1]TEAMS!$C$1:$C$844&amp;[1]TEAMS!$D$1:$D$844&amp;[1]TEAMS!$F$1:$F$844,[1]TEAMS!AF$1:AF$844,"",0)</f>
        <v>287500</v>
      </c>
      <c r="Y404" s="8" cm="1">
        <f t="array" ref="Y404">_xlfn.XLOOKUP($C404&amp;$D404&amp;$F404,[1]TEAMS!$C$1:$C$844&amp;[1]TEAMS!$D$1:$D$844&amp;[1]TEAMS!$F$1:$F$844,[1]TEAMS!AG$1:AG$844,"",0)</f>
        <v>6.5817874774934349E-3</v>
      </c>
      <c r="Z404" s="7" cm="1">
        <f t="array" ref="Z404">_xlfn.XLOOKUP($C404&amp;$D404&amp;$F404,[1]TEAMS!$C$1:$C$844&amp;[1]TEAMS!$D$1:$D$844&amp;[1]TEAMS!$F$1:$F$844,[1]TEAMS!AJ$1:AJ$844,"",0)</f>
        <v>4</v>
      </c>
      <c r="AA404" s="7" cm="1">
        <f t="array" ref="AA404">_xlfn.XLOOKUP($C404&amp;$D404&amp;$F404,[1]TEAMS!$C$1:$C$844&amp;[1]TEAMS!$D$1:$D$844&amp;[1]TEAMS!$F$1:$F$844,[1]TEAMS!AR$1:AR$844,"",0)</f>
        <v>24.4</v>
      </c>
      <c r="AB404" s="8">
        <f t="shared" si="43"/>
        <v>8.0828157349896474E-3</v>
      </c>
      <c r="AC404" s="7" cm="1">
        <f t="array" ref="AC404">_xlfn.XLOOKUP($C404&amp;$D404&amp;$F404,[1]TEAMS!$C$1:$C$844&amp;[1]TEAMS!$D$1:$D$844&amp;[1]TEAMS!$F$1:$F$844,[1]TEAMS!AL$1:AL$844,0,0)</f>
        <v>0</v>
      </c>
      <c r="AD404" s="7" cm="1">
        <f t="array" ref="AD404">_xlfn.XLOOKUP($C404&amp;$D404&amp;$F404,[1]TEAMS!$C$1:$C$844&amp;[1]TEAMS!$D$1:$D$844&amp;[1]TEAMS!$F$1:$F$844,[1]TEAMS!AM$1:AM$844,0,0)</f>
        <v>0</v>
      </c>
      <c r="AE404" s="7" cm="1">
        <f t="array" ref="AE404">_xlfn.XLOOKUP($C404&amp;$D404&amp;$F404,[1]TEAMS!$C$1:$C$844&amp;[1]TEAMS!$D$1:$D$844&amp;[1]TEAMS!$F$1:$F$844,[1]TEAMS!AN$1:AN$844,0,0)</f>
        <v>0</v>
      </c>
      <c r="AF404" s="7"/>
      <c r="AG404" s="8">
        <f t="shared" si="46"/>
        <v>0</v>
      </c>
      <c r="AH404" s="8" cm="1">
        <f t="array" ref="AH404">IF(OR($AE404="",$Z404=""),0,SUMPRODUCT(--($C$2:$C$528=$C404),--($D$2:$D$528=$D404),$Z$2:$Z$528,$AE$2:$AE$528)/SUMIFS($Z$2:$Z$528,$C$2:$C$528,$C404,$D$2:$D$528,$D404))</f>
        <v>4.5144099378881988</v>
      </c>
      <c r="AI404" s="7" cm="1">
        <f t="array" ref="AI404">_xlfn.XLOOKUP($C404&amp;$D404&amp;$F404,[1]TEAMS!$C$1:$C$844&amp;[1]TEAMS!$D$1:$D$844&amp;[1]TEAMS!$F$1:$F$844,[1]TEAMS!AO$1:AO$844,"",0)</f>
        <v>3.7</v>
      </c>
      <c r="AJ404" s="8">
        <f t="shared" si="47"/>
        <v>7.7702702702702686E-2</v>
      </c>
      <c r="AK404" s="8" cm="1">
        <f t="array" ref="AK404">IF(OR($AI404="",$Z404=""),0,SUMPRODUCT(--($C$2:$C$528=$C404),--($D$2:$D$528=$D404),$Z$2:$Z$528,$AI$2:$AI$528)/SUMIFS($Z$2:$Z$528,$C$2:$C$528,$C404,$D$2:$D$528,$D404))</f>
        <v>1.9693995859213245</v>
      </c>
      <c r="AL404" s="7" t="str" cm="1">
        <f t="array" ref="AL404">_xlfn.XLOOKUP($C404&amp;$D404&amp;$F404,[1]TEAMS!$C$1:$C$844&amp;[1]TEAMS!$D$1:$D$844&amp;[1]TEAMS!$F$1:$F$844,[1]TEAMS!AP$1:AP$844,"",0)</f>
        <v/>
      </c>
      <c r="AM404" s="8" t="str">
        <f t="shared" si="48"/>
        <v/>
      </c>
      <c r="AN404" s="8" cm="1">
        <f t="array" ref="AN404">IF(OR($AL404="",$Z404=""),0,SUMPRODUCT(--($C$2:$C$528=$C404),--($D$2:$D$528=$D404),$Z$2:$Z$528,$AL$2:$AL$528)/SUMIFS($Z$2:$Z$528,$C$2:$C$528,$C404,$D$2:$D$528,$D404))</f>
        <v>0</v>
      </c>
      <c r="AO404" s="7" cm="1">
        <f t="array" ref="AO404">_xlfn.XLOOKUP($C404&amp;$D404&amp;$F404,[1]TEAMS!$C$1:$C$844&amp;[1]TEAMS!$D$1:$D$844&amp;[1]TEAMS!$F$1:$F$844,[1]TEAMS!AQ$1:AQ$844,0,0)</f>
        <v>20.5</v>
      </c>
      <c r="AP404" s="7" cm="1">
        <f t="array" ref="AP404">_xlfn.XLOOKUP($C404&amp;$D404&amp;$F404,[1]TEAMS!$C$1:$C$844&amp;[1]TEAMS!$D$1:$D$844&amp;[1]TEAMS!$F$1:$F$844,[1]TEAMS!AS$1:AS$844,0,0)</f>
        <v>56.8</v>
      </c>
      <c r="AQ404" s="10" cm="1">
        <f t="array" ref="AQ404">_xlfn.XLOOKUP($C404&amp;$D404&amp;$F404,[1]TEAMS!$C$1:$C$844&amp;[1]TEAMS!$D$1:$D$844&amp;[1]TEAMS!$F$1:$F$844,[1]TEAMS!AT$1:AT$844,0,0)</f>
        <v>0</v>
      </c>
      <c r="AR404" s="10" cm="1">
        <f t="array" ref="AR404">_xlfn.XLOOKUP($C404&amp;$D404&amp;$F404,[1]TEAMS!$C$1:$C$844&amp;[1]TEAMS!$D$1:$D$844&amp;[1]TEAMS!$F$1:$F$844,[1]TEAMS!AU$1:AU$844,0,0)</f>
        <v>0</v>
      </c>
      <c r="AS404" s="10" cm="1">
        <f t="array" ref="AS404">_xlfn.XLOOKUP($C404&amp;$D404&amp;$F404,[1]TEAMS!$C$1:$C$844&amp;[1]TEAMS!$D$1:$D$844&amp;[1]TEAMS!$F$1:$F$844,[1]TEAMS!AV$1:AV$844,0,0)</f>
        <v>0</v>
      </c>
      <c r="AT404" s="10" cm="1">
        <f t="array" ref="AT404">_xlfn.XLOOKUP($C404&amp;$D404&amp;$F404,[1]TEAMS!$C$1:$C$844&amp;[1]TEAMS!$D$1:$D$844&amp;[1]TEAMS!$F$1:$F$844,[1]TEAMS!AW$1:AW$844,0,0)</f>
        <v>0</v>
      </c>
      <c r="AU404" s="10" cm="1">
        <f t="array" ref="AU404">_xlfn.XLOOKUP($C404&amp;$D404&amp;$F404,[1]TEAMS!$C$1:$C$844&amp;[1]TEAMS!$D$1:$D$844&amp;[1]TEAMS!$F$1:$F$844,[1]TEAMS!AX$1:AX$844,0,0)</f>
        <v>0</v>
      </c>
      <c r="AV404" s="10" cm="1">
        <f t="array" ref="AV404">_xlfn.XLOOKUP($C404&amp;$D404&amp;$F404,[1]TEAMS!$C$1:$C$844&amp;[1]TEAMS!$D$1:$D$844&amp;[1]TEAMS!$F$1:$F$844,[1]TEAMS!AY$1:AY$844,0,0)</f>
        <v>0</v>
      </c>
      <c r="AW404" s="7"/>
      <c r="AX404" s="7"/>
      <c r="BB404" s="1" t="s">
        <v>363</v>
      </c>
      <c r="BC404" s="1">
        <v>1999</v>
      </c>
      <c r="BD404" s="1" t="s">
        <v>178</v>
      </c>
      <c r="BE404" s="7" t="s">
        <v>373</v>
      </c>
      <c r="BH404">
        <v>287500</v>
      </c>
    </row>
    <row r="405" spans="1:60" x14ac:dyDescent="0.2">
      <c r="A405" s="1" t="str">
        <f t="shared" si="42"/>
        <v>1998-CHI-Michael Jordan</v>
      </c>
      <c r="B405" s="1" t="s">
        <v>374</v>
      </c>
      <c r="C405" s="1">
        <v>1998</v>
      </c>
      <c r="D405" s="1" t="s">
        <v>375</v>
      </c>
      <c r="E405" s="1" t="str">
        <f t="shared" si="44"/>
        <v>1998-CHI</v>
      </c>
      <c r="F405" s="7" t="s">
        <v>376</v>
      </c>
      <c r="G405" s="7" cm="1">
        <f t="array" ref="G405">_xlfn.XLOOKUP($C405&amp;$D405&amp;$F405,[1]TEAMS!$C$1:$C$844&amp;[1]TEAMS!$D$1:$D$844&amp;[1]TEAMS!$F$1:$F$844,[1]TEAMS!G$1:G$844,"",0)</f>
        <v>23</v>
      </c>
      <c r="H405" s="7" t="str" cm="1">
        <f t="array" ref="H405">_xlfn.XLOOKUP($C405&amp;$D405&amp;$F405,[1]TEAMS!$C$1:$C$844&amp;[1]TEAMS!$D$1:$D$844&amp;[1]TEAMS!$F$1:$F$844,[1]TEAMS!H$1:H$844,"",0)</f>
        <v>SG</v>
      </c>
      <c r="I405" s="8" cm="1">
        <f t="array" ref="I405">_xlfn.XLOOKUP($C405&amp;$D405&amp;$F405,[1]TEAMS!$C$1:$C$844&amp;[1]TEAMS!$D$1:$D$844&amp;[1]TEAMS!$F$1:$F$844,[1]TEAMS!BG$1:BG$844,"",0)</f>
        <v>2.08</v>
      </c>
      <c r="J405" s="9">
        <f t="shared" si="45"/>
        <v>2</v>
      </c>
      <c r="K405" s="7" cm="1">
        <f t="array" ref="K405">_xlfn.XLOOKUP($C405&amp;$D405&amp;$F405,[1]TEAMS!$C$1:$C$844&amp;[1]TEAMS!$D$1:$D$844&amp;[1]TEAMS!$F$1:$F$844,[1]TEAMS!J$1:J$844,"",0)</f>
        <v>78</v>
      </c>
      <c r="L405" s="7" cm="1">
        <f t="array" ref="L405">_xlfn.XLOOKUP($C405&amp;$D405&amp;$F405,[1]TEAMS!$C$1:$C$844&amp;[1]TEAMS!$D$1:$D$844&amp;[1]TEAMS!$F$1:$F$844,[1]TEAMS!L$1:L$844,"",0)</f>
        <v>198</v>
      </c>
      <c r="M405" s="10" cm="1">
        <f t="array" ref="M405">_xlfn.XLOOKUP($C405&amp;$D405&amp;$F405,[1]TEAMS!$C$1:$C$844&amp;[1]TEAMS!$D$1:$D$844&amp;[1]TEAMS!$F$1:$F$844,[1]TEAMS!N$1:N$844,"",0)</f>
        <v>22.876955144977121</v>
      </c>
      <c r="N405" s="7" cm="1">
        <f t="array" ref="N405">_xlfn.XLOOKUP($C405&amp;$D405&amp;$F405,[1]TEAMS!$C$1:$C$844&amp;[1]TEAMS!$D$1:$D$844&amp;[1]TEAMS!$F$1:$F$844,[1]TEAMS!O$1:O$844,"",0)</f>
        <v>83</v>
      </c>
      <c r="O405" s="11" cm="1">
        <f t="array" ref="O405">_xlfn.XLOOKUP($C405&amp;$D405&amp;$F405,[1]TEAMS!$C$1:$C$844&amp;[1]TEAMS!$D$1:$D$844&amp;[1]TEAMS!$F$1:$F$844,[1]TEAMS!P$1:P$844,"",0)</f>
        <v>1.0641025641025641</v>
      </c>
      <c r="P405" s="10" cm="1">
        <f t="array" ref="P405">_xlfn.XLOOKUP($C405&amp;$D405&amp;$F405,[1]TEAMS!$C$1:$C$844&amp;[1]TEAMS!$D$1:$D$844&amp;[1]TEAMS!$F$1:$F$844,[1]TEAMS!R$1:R$844,"",0)</f>
        <v>35.325000000000003</v>
      </c>
      <c r="Q405" s="7" t="str" cm="1">
        <f t="array" ref="Q405">_xlfn.XLOOKUP($C405&amp;$D405&amp;$F405,[1]TEAMS!$C$1:$C$844&amp;[1]TEAMS!$D$1:$D$844&amp;[1]TEAMS!$F$1:$F$844,[1]TEAMS!S$1:S$844,"",0)</f>
        <v>us</v>
      </c>
      <c r="R405" s="7" t="str" cm="1">
        <f t="array" ref="R405">_xlfn.XLOOKUP($C405&amp;$D405&amp;$F405,[1]TEAMS!$C$1:$C$844&amp;[1]TEAMS!$D$1:$D$844&amp;[1]TEAMS!$F$1:$F$844,[1]TEAMS!T$1:T$844,"",0)</f>
        <v>United States</v>
      </c>
      <c r="S405" s="7" t="str" cm="1">
        <f t="array" ref="S405">_xlfn.XLOOKUP($C405&amp;$D405&amp;$F405,[1]TEAMS!$C$1:$C$844&amp;[1]TEAMS!$D$1:$D$844&amp;[1]TEAMS!$F$1:$F$844,[1]TEAMS!U$1:U$844,"",0)</f>
        <v>North America</v>
      </c>
      <c r="T405" s="7" t="str" cm="1">
        <f t="array" ref="T405">_xlfn.XLOOKUP($C405&amp;$D405&amp;$F405,[1]TEAMS!$C$1:$C$844&amp;[1]TEAMS!$D$1:$D$844&amp;[1]TEAMS!$F$1:$F$844,[1]TEAMS!V$1:V$844,"",0)</f>
        <v>Americas</v>
      </c>
      <c r="U405" s="7" cm="1">
        <f t="array" ref="U405">_xlfn.XLOOKUP($C405&amp;$D405&amp;$F405,[1]TEAMS!$C$1:$C$844&amp;[1]TEAMS!$D$1:$D$844&amp;[1]TEAMS!$F$1:$F$844,[1]TEAMS!W$1:W$844,"",0)</f>
        <v>12</v>
      </c>
      <c r="V405" s="7" t="str" cm="1">
        <f t="array" ref="V405">_xlfn.XLOOKUP($C405&amp;$D405&amp;$F405,[1]TEAMS!$C$1:$C$844&amp;[1]TEAMS!$D$1:$D$844&amp;[1]TEAMS!$F$1:$F$844,[1]TEAMS!Z$1:Z$844,"",0)</f>
        <v>UNC</v>
      </c>
      <c r="W405" s="7" t="str" cm="1">
        <f t="array" ref="W405">_xlfn.XLOOKUP($C405&amp;$D405&amp;$F405,[1]TEAMS!$C$1:$C$844&amp;[1]TEAMS!$D$1:$D$844&amp;[1]TEAMS!$F$1:$F$844,[1]TEAMS!X$1:X$844,"",0)</f>
        <v>ACC</v>
      </c>
      <c r="X405" s="7" cm="1">
        <f t="array" ref="X405">_xlfn.XLOOKUP($C405&amp;$D405&amp;$F405,[1]TEAMS!$C$1:$C$844&amp;[1]TEAMS!$D$1:$D$844&amp;[1]TEAMS!$F$1:$F$844,[1]TEAMS!AF$1:AF$844,"",0)</f>
        <v>33140000</v>
      </c>
      <c r="Y405" s="8" cm="1">
        <f t="array" ref="Y405">_xlfn.XLOOKUP($C405&amp;$D405&amp;$F405,[1]TEAMS!$C$1:$C$844&amp;[1]TEAMS!$D$1:$D$844&amp;[1]TEAMS!$F$1:$F$844,[1]TEAMS!AG$1:AG$844,"",0)</f>
        <v>0.54034955104843951</v>
      </c>
      <c r="Z405" s="7" cm="1">
        <f t="array" ref="Z405">_xlfn.XLOOKUP($C405&amp;$D405&amp;$F405,[1]TEAMS!$C$1:$C$844&amp;[1]TEAMS!$D$1:$D$844&amp;[1]TEAMS!$F$1:$F$844,[1]TEAMS!AJ$1:AJ$844,"",0)</f>
        <v>3181</v>
      </c>
      <c r="AA405" s="7" cm="1">
        <f t="array" ref="AA405">_xlfn.XLOOKUP($C405&amp;$D405&amp;$F405,[1]TEAMS!$C$1:$C$844&amp;[1]TEAMS!$D$1:$D$844&amp;[1]TEAMS!$F$1:$F$844,[1]TEAMS!AR$1:AR$844,"",0)</f>
        <v>9.4</v>
      </c>
      <c r="AB405" s="8">
        <f t="shared" si="43"/>
        <v>1.505988416016117</v>
      </c>
      <c r="AC405" s="7" cm="1">
        <f t="array" ref="AC405">_xlfn.XLOOKUP($C405&amp;$D405&amp;$F405,[1]TEAMS!$C$1:$C$844&amp;[1]TEAMS!$D$1:$D$844&amp;[1]TEAMS!$F$1:$F$844,[1]TEAMS!AL$1:AL$844,0,0)</f>
        <v>10.4</v>
      </c>
      <c r="AD405" s="7" cm="1">
        <f t="array" ref="AD405">_xlfn.XLOOKUP($C405&amp;$D405&amp;$F405,[1]TEAMS!$C$1:$C$844&amp;[1]TEAMS!$D$1:$D$844&amp;[1]TEAMS!$F$1:$F$844,[1]TEAMS!AM$1:AM$844,0,0)</f>
        <v>5.4</v>
      </c>
      <c r="AE405" s="7" cm="1">
        <f t="array" ref="AE405">_xlfn.XLOOKUP($C405&amp;$D405&amp;$F405,[1]TEAMS!$C$1:$C$844&amp;[1]TEAMS!$D$1:$D$844&amp;[1]TEAMS!$F$1:$F$844,[1]TEAMS!AN$1:AN$844,0,0)</f>
        <v>15.8</v>
      </c>
      <c r="AF405" s="7"/>
      <c r="AG405" s="8">
        <f t="shared" si="46"/>
        <v>2.0974683544303798</v>
      </c>
      <c r="AH405" s="8" cm="1">
        <f t="array" ref="AH405">IF(OR($AE405="",$Z405=""),0,SUMPRODUCT(--($C$2:$C$528=$C405),--($D$2:$D$528=$D405),$Z$2:$Z$528,$AE$2:$AE$528)/SUMIFS($Z$2:$Z$528,$C$2:$C$528,$C405,$D$2:$D$528,$D405))</f>
        <v>6.792253840342485</v>
      </c>
      <c r="AI405" s="7" cm="1">
        <f t="array" ref="AI405">_xlfn.XLOOKUP($C405&amp;$D405&amp;$F405,[1]TEAMS!$C$1:$C$844&amp;[1]TEAMS!$D$1:$D$844&amp;[1]TEAMS!$F$1:$F$844,[1]TEAMS!AO$1:AO$844,"",0)</f>
        <v>5.6</v>
      </c>
      <c r="AJ405" s="8">
        <f t="shared" si="47"/>
        <v>5.9178571428571436</v>
      </c>
      <c r="AK405" s="8" cm="1">
        <f t="array" ref="AK405">IF(OR($AI405="",$Z405=""),0,SUMPRODUCT(--($C$2:$C$528=$C405),--($D$2:$D$528=$D405),$Z$2:$Z$528,$AI$2:$AI$528)/SUMIFS($Z$2:$Z$528,$C$2:$C$528,$C405,$D$2:$D$528,$D405))</f>
        <v>1.944532863258625</v>
      </c>
      <c r="AL405" s="7" t="str" cm="1">
        <f t="array" ref="AL405">_xlfn.XLOOKUP($C405&amp;$D405&amp;$F405,[1]TEAMS!$C$1:$C$844&amp;[1]TEAMS!$D$1:$D$844&amp;[1]TEAMS!$F$1:$F$844,[1]TEAMS!AP$1:AP$844,"",0)</f>
        <v/>
      </c>
      <c r="AM405" s="8" t="str">
        <f t="shared" si="48"/>
        <v/>
      </c>
      <c r="AN405" s="8" cm="1">
        <f t="array" ref="AN405">IF(OR($AL405="",$Z405=""),0,SUMPRODUCT(--($C$2:$C$528=$C405),--($D$2:$D$528=$D405),$Z$2:$Z$528,$AL$2:$AL$528)/SUMIFS($Z$2:$Z$528,$C$2:$C$528,$C405,$D$2:$D$528,$D405))</f>
        <v>0</v>
      </c>
      <c r="AO405" s="7" cm="1">
        <f t="array" ref="AO405">_xlfn.XLOOKUP($C405&amp;$D405&amp;$F405,[1]TEAMS!$C$1:$C$844&amp;[1]TEAMS!$D$1:$D$844&amp;[1]TEAMS!$F$1:$F$844,[1]TEAMS!AQ$1:AQ$844,0,0)</f>
        <v>33.700000000000003</v>
      </c>
      <c r="AP405" s="7" cm="1">
        <f t="array" ref="AP405">_xlfn.XLOOKUP($C405&amp;$D405&amp;$F405,[1]TEAMS!$C$1:$C$844&amp;[1]TEAMS!$D$1:$D$844&amp;[1]TEAMS!$F$1:$F$844,[1]TEAMS!AS$1:AS$844,0,0)</f>
        <v>53.300000000000004</v>
      </c>
      <c r="AQ405" s="10" cm="1">
        <f t="array" ref="AQ405">_xlfn.XLOOKUP($C405&amp;$D405&amp;$F405,[1]TEAMS!$C$1:$C$844&amp;[1]TEAMS!$D$1:$D$844&amp;[1]TEAMS!$F$1:$F$844,[1]TEAMS!AT$1:AT$844,0,0)</f>
        <v>18</v>
      </c>
      <c r="AR405" s="10" cm="1">
        <f t="array" ref="AR405">_xlfn.XLOOKUP($C405&amp;$D405&amp;$F405,[1]TEAMS!$C$1:$C$844&amp;[1]TEAMS!$D$1:$D$844&amp;[1]TEAMS!$F$1:$F$844,[1]TEAMS!AU$1:AU$844,0,0)</f>
        <v>2.4</v>
      </c>
      <c r="AS405" s="10" cm="1">
        <f t="array" ref="AS405">_xlfn.XLOOKUP($C405&amp;$D405&amp;$F405,[1]TEAMS!$C$1:$C$844&amp;[1]TEAMS!$D$1:$D$844&amp;[1]TEAMS!$F$1:$F$844,[1]TEAMS!AV$1:AV$844,0,0)</f>
        <v>1</v>
      </c>
      <c r="AT405" s="10" cm="1">
        <f t="array" ref="AT405">_xlfn.XLOOKUP($C405&amp;$D405&amp;$F405,[1]TEAMS!$C$1:$C$844&amp;[1]TEAMS!$D$1:$D$844&amp;[1]TEAMS!$F$1:$F$844,[1]TEAMS!AW$1:AW$844,0,0)</f>
        <v>7.7</v>
      </c>
      <c r="AU405" s="10" cm="1">
        <f t="array" ref="AU405">_xlfn.XLOOKUP($C405&amp;$D405&amp;$F405,[1]TEAMS!$C$1:$C$844&amp;[1]TEAMS!$D$1:$D$844&amp;[1]TEAMS!$F$1:$F$844,[1]TEAMS!AX$1:AX$844,0,0)</f>
        <v>2.3376623376623376</v>
      </c>
      <c r="AV405" s="10" cm="1">
        <f t="array" ref="AV405">_xlfn.XLOOKUP($C405&amp;$D405&amp;$F405,[1]TEAMS!$C$1:$C$844&amp;[1]TEAMS!$D$1:$D$844&amp;[1]TEAMS!$F$1:$F$844,[1]TEAMS!AY$1:AY$844,0,0)</f>
        <v>3.4</v>
      </c>
      <c r="AW405" s="7"/>
      <c r="AX405" s="7"/>
      <c r="BB405" s="1" t="s">
        <v>374</v>
      </c>
      <c r="BC405" s="1">
        <v>1998</v>
      </c>
      <c r="BD405" s="1" t="s">
        <v>375</v>
      </c>
      <c r="BE405" s="7" t="s">
        <v>376</v>
      </c>
      <c r="BH405">
        <v>33140000</v>
      </c>
    </row>
    <row r="406" spans="1:60" x14ac:dyDescent="0.2">
      <c r="A406" s="1" t="str">
        <f t="shared" si="42"/>
        <v>1998-CHI-Ron Harper</v>
      </c>
      <c r="B406" s="1" t="s">
        <v>374</v>
      </c>
      <c r="C406" s="1">
        <v>1998</v>
      </c>
      <c r="D406" s="1" t="s">
        <v>375</v>
      </c>
      <c r="E406" s="1" t="str">
        <f t="shared" si="44"/>
        <v>1998-CHI</v>
      </c>
      <c r="F406" s="7" t="s">
        <v>352</v>
      </c>
      <c r="G406" s="7" cm="1">
        <f t="array" ref="G406">_xlfn.XLOOKUP($C406&amp;$D406&amp;$F406,[1]TEAMS!$C$1:$C$844&amp;[1]TEAMS!$D$1:$D$844&amp;[1]TEAMS!$F$1:$F$844,[1]TEAMS!G$1:G$844,"",0)</f>
        <v>9</v>
      </c>
      <c r="H406" s="7" t="str" cm="1">
        <f t="array" ref="H406">_xlfn.XLOOKUP($C406&amp;$D406&amp;$F406,[1]TEAMS!$C$1:$C$844&amp;[1]TEAMS!$D$1:$D$844&amp;[1]TEAMS!$F$1:$F$844,[1]TEAMS!H$1:H$844,"",0)</f>
        <v>PG</v>
      </c>
      <c r="I406" s="8" cm="1">
        <f t="array" ref="I406">_xlfn.XLOOKUP($C406&amp;$D406&amp;$F406,[1]TEAMS!$C$1:$C$844&amp;[1]TEAMS!$D$1:$D$844&amp;[1]TEAMS!$F$1:$F$844,[1]TEAMS!BG$1:BG$844,"",0)</f>
        <v>1.3099999999999998</v>
      </c>
      <c r="J406" s="9">
        <f t="shared" si="45"/>
        <v>1</v>
      </c>
      <c r="K406" s="7" cm="1">
        <f t="array" ref="K406">_xlfn.XLOOKUP($C406&amp;$D406&amp;$F406,[1]TEAMS!$C$1:$C$844&amp;[1]TEAMS!$D$1:$D$844&amp;[1]TEAMS!$F$1:$F$844,[1]TEAMS!J$1:J$844,"",0)</f>
        <v>78</v>
      </c>
      <c r="L406" s="7" cm="1">
        <f t="array" ref="L406">_xlfn.XLOOKUP($C406&amp;$D406&amp;$F406,[1]TEAMS!$C$1:$C$844&amp;[1]TEAMS!$D$1:$D$844&amp;[1]TEAMS!$F$1:$F$844,[1]TEAMS!L$1:L$844,"",0)</f>
        <v>185</v>
      </c>
      <c r="M406" s="10" cm="1">
        <f t="array" ref="M406">_xlfn.XLOOKUP($C406&amp;$D406&amp;$F406,[1]TEAMS!$C$1:$C$844&amp;[1]TEAMS!$D$1:$D$844&amp;[1]TEAMS!$F$1:$F$844,[1]TEAMS!N$1:N$844,"",0)</f>
        <v>21.374932837478621</v>
      </c>
      <c r="N406" s="7" cm="1">
        <f t="array" ref="N406">_xlfn.XLOOKUP($C406&amp;$D406&amp;$F406,[1]TEAMS!$C$1:$C$844&amp;[1]TEAMS!$D$1:$D$844&amp;[1]TEAMS!$F$1:$F$844,[1]TEAMS!O$1:O$844,"",0)</f>
        <v>81</v>
      </c>
      <c r="O406" s="11" cm="1">
        <f t="array" ref="O406">_xlfn.XLOOKUP($C406&amp;$D406&amp;$F406,[1]TEAMS!$C$1:$C$844&amp;[1]TEAMS!$D$1:$D$844&amp;[1]TEAMS!$F$1:$F$844,[1]TEAMS!P$1:P$844,"",0)</f>
        <v>1.0384615384615385</v>
      </c>
      <c r="P406" s="10" cm="1">
        <f t="array" ref="P406">_xlfn.XLOOKUP($C406&amp;$D406&amp;$F406,[1]TEAMS!$C$1:$C$844&amp;[1]TEAMS!$D$1:$D$844&amp;[1]TEAMS!$F$1:$F$844,[1]TEAMS!R$1:R$844,"",0)</f>
        <v>34.4</v>
      </c>
      <c r="Q406" s="7" t="str" cm="1">
        <f t="array" ref="Q406">_xlfn.XLOOKUP($C406&amp;$D406&amp;$F406,[1]TEAMS!$C$1:$C$844&amp;[1]TEAMS!$D$1:$D$844&amp;[1]TEAMS!$F$1:$F$844,[1]TEAMS!S$1:S$844,"",0)</f>
        <v>us</v>
      </c>
      <c r="R406" s="7" t="str" cm="1">
        <f t="array" ref="R406">_xlfn.XLOOKUP($C406&amp;$D406&amp;$F406,[1]TEAMS!$C$1:$C$844&amp;[1]TEAMS!$D$1:$D$844&amp;[1]TEAMS!$F$1:$F$844,[1]TEAMS!T$1:T$844,"",0)</f>
        <v>United States</v>
      </c>
      <c r="S406" s="7" t="str" cm="1">
        <f t="array" ref="S406">_xlfn.XLOOKUP($C406&amp;$D406&amp;$F406,[1]TEAMS!$C$1:$C$844&amp;[1]TEAMS!$D$1:$D$844&amp;[1]TEAMS!$F$1:$F$844,[1]TEAMS!U$1:U$844,"",0)</f>
        <v>North America</v>
      </c>
      <c r="T406" s="7" t="str" cm="1">
        <f t="array" ref="T406">_xlfn.XLOOKUP($C406&amp;$D406&amp;$F406,[1]TEAMS!$C$1:$C$844&amp;[1]TEAMS!$D$1:$D$844&amp;[1]TEAMS!$F$1:$F$844,[1]TEAMS!V$1:V$844,"",0)</f>
        <v>Americas</v>
      </c>
      <c r="U406" s="7" cm="1">
        <f t="array" ref="U406">_xlfn.XLOOKUP($C406&amp;$D406&amp;$F406,[1]TEAMS!$C$1:$C$844&amp;[1]TEAMS!$D$1:$D$844&amp;[1]TEAMS!$F$1:$F$844,[1]TEAMS!W$1:W$844,"",0)</f>
        <v>11</v>
      </c>
      <c r="V406" s="7" t="str" cm="1">
        <f t="array" ref="V406">_xlfn.XLOOKUP($C406&amp;$D406&amp;$F406,[1]TEAMS!$C$1:$C$844&amp;[1]TEAMS!$D$1:$D$844&amp;[1]TEAMS!$F$1:$F$844,[1]TEAMS!Z$1:Z$844,"",0)</f>
        <v>Miami University</v>
      </c>
      <c r="W406" s="7" t="str" cm="1">
        <f t="array" ref="W406">_xlfn.XLOOKUP($C406&amp;$D406&amp;$F406,[1]TEAMS!$C$1:$C$844&amp;[1]TEAMS!$D$1:$D$844&amp;[1]TEAMS!$F$1:$F$844,[1]TEAMS!X$1:X$844,"",0)</f>
        <v>MAC</v>
      </c>
      <c r="X406" s="7" cm="1">
        <f t="array" ref="X406">_xlfn.XLOOKUP($C406&amp;$D406&amp;$F406,[1]TEAMS!$C$1:$C$844&amp;[1]TEAMS!$D$1:$D$844&amp;[1]TEAMS!$F$1:$F$844,[1]TEAMS!AF$1:AF$844,"",0)</f>
        <v>4560000</v>
      </c>
      <c r="Y406" s="8" cm="1">
        <f t="array" ref="Y406">_xlfn.XLOOKUP($C406&amp;$D406&amp;$F406,[1]TEAMS!$C$1:$C$844&amp;[1]TEAMS!$D$1:$D$844&amp;[1]TEAMS!$F$1:$F$844,[1]TEAMS!AG$1:AG$844,"",0)</f>
        <v>7.4351054700690533E-2</v>
      </c>
      <c r="Z406" s="7" cm="1">
        <f t="array" ref="Z406">_xlfn.XLOOKUP($C406&amp;$D406&amp;$F406,[1]TEAMS!$C$1:$C$844&amp;[1]TEAMS!$D$1:$D$844&amp;[1]TEAMS!$F$1:$F$844,[1]TEAMS!AJ$1:AJ$844,"",0)</f>
        <v>2284</v>
      </c>
      <c r="AA406" s="7" cm="1">
        <f t="array" ref="AA406">_xlfn.XLOOKUP($C406&amp;$D406&amp;$F406,[1]TEAMS!$C$1:$C$844&amp;[1]TEAMS!$D$1:$D$844&amp;[1]TEAMS!$F$1:$F$844,[1]TEAMS!AR$1:AR$844,"",0)</f>
        <v>20.399999999999999</v>
      </c>
      <c r="AB406" s="8">
        <f t="shared" si="43"/>
        <v>2.3466935280785695</v>
      </c>
      <c r="AC406" s="7" cm="1">
        <f t="array" ref="AC406">_xlfn.XLOOKUP($C406&amp;$D406&amp;$F406,[1]TEAMS!$C$1:$C$844&amp;[1]TEAMS!$D$1:$D$844&amp;[1]TEAMS!$F$1:$F$844,[1]TEAMS!AL$1:AL$844,0,0)</f>
        <v>3.4</v>
      </c>
      <c r="AD406" s="7" cm="1">
        <f t="array" ref="AD406">_xlfn.XLOOKUP($C406&amp;$D406&amp;$F406,[1]TEAMS!$C$1:$C$844&amp;[1]TEAMS!$D$1:$D$844&amp;[1]TEAMS!$F$1:$F$844,[1]TEAMS!AM$1:AM$844,0,0)</f>
        <v>3.7</v>
      </c>
      <c r="AE406" s="7" cm="1">
        <f t="array" ref="AE406">_xlfn.XLOOKUP($C406&amp;$D406&amp;$F406,[1]TEAMS!$C$1:$C$844&amp;[1]TEAMS!$D$1:$D$844&amp;[1]TEAMS!$F$1:$F$844,[1]TEAMS!AN$1:AN$844,0,0)</f>
        <v>7.2</v>
      </c>
      <c r="AF406" s="7"/>
      <c r="AG406" s="8">
        <f t="shared" si="46"/>
        <v>0.6333333333333333</v>
      </c>
      <c r="AH406" s="8" cm="1">
        <f t="array" ref="AH406">IF(OR($AE406="",$Z406=""),0,SUMPRODUCT(--($C$2:$C$528=$C406),--($D$2:$D$528=$D406),$Z$2:$Z$528,$AE$2:$AE$528)/SUMIFS($Z$2:$Z$528,$C$2:$C$528,$C406,$D$2:$D$528,$D406))</f>
        <v>6.792253840342485</v>
      </c>
      <c r="AI406" s="7" cm="1">
        <f t="array" ref="AI406">_xlfn.XLOOKUP($C406&amp;$D406&amp;$F406,[1]TEAMS!$C$1:$C$844&amp;[1]TEAMS!$D$1:$D$844&amp;[1]TEAMS!$F$1:$F$844,[1]TEAMS!AO$1:AO$844,"",0)</f>
        <v>2.6</v>
      </c>
      <c r="AJ406" s="8">
        <f t="shared" si="47"/>
        <v>1.7538461538461536</v>
      </c>
      <c r="AK406" s="8" cm="1">
        <f t="array" ref="AK406">IF(OR($AI406="",$Z406=""),0,SUMPRODUCT(--($C$2:$C$528=$C406),--($D$2:$D$528=$D406),$Z$2:$Z$528,$AI$2:$AI$528)/SUMIFS($Z$2:$Z$528,$C$2:$C$528,$C406,$D$2:$D$528,$D406))</f>
        <v>1.944532863258625</v>
      </c>
      <c r="AL406" s="7" t="str" cm="1">
        <f t="array" ref="AL406">_xlfn.XLOOKUP($C406&amp;$D406&amp;$F406,[1]TEAMS!$C$1:$C$844&amp;[1]TEAMS!$D$1:$D$844&amp;[1]TEAMS!$F$1:$F$844,[1]TEAMS!AP$1:AP$844,"",0)</f>
        <v/>
      </c>
      <c r="AM406" s="8" t="str">
        <f t="shared" si="48"/>
        <v/>
      </c>
      <c r="AN406" s="8" cm="1">
        <f t="array" ref="AN406">IF(OR($AL406="",$Z406=""),0,SUMPRODUCT(--($C$2:$C$528=$C406),--($D$2:$D$528=$D406),$Z$2:$Z$528,$AL$2:$AL$528)/SUMIFS($Z$2:$Z$528,$C$2:$C$528,$C406,$D$2:$D$528,$D406))</f>
        <v>0</v>
      </c>
      <c r="AO406" s="7" cm="1">
        <f t="array" ref="AO406">_xlfn.XLOOKUP($C406&amp;$D406&amp;$F406,[1]TEAMS!$C$1:$C$844&amp;[1]TEAMS!$D$1:$D$844&amp;[1]TEAMS!$F$1:$F$844,[1]TEAMS!AQ$1:AQ$844,0,0)</f>
        <v>16.7</v>
      </c>
      <c r="AP406" s="7" cm="1">
        <f t="array" ref="AP406">_xlfn.XLOOKUP($C406&amp;$D406&amp;$F406,[1]TEAMS!$C$1:$C$844&amp;[1]TEAMS!$D$1:$D$844&amp;[1]TEAMS!$F$1:$F$844,[1]TEAMS!AS$1:AS$844,0,0)</f>
        <v>50.3</v>
      </c>
      <c r="AQ406" s="10" cm="1">
        <f t="array" ref="AQ406">_xlfn.XLOOKUP($C406&amp;$D406&amp;$F406,[1]TEAMS!$C$1:$C$844&amp;[1]TEAMS!$D$1:$D$844&amp;[1]TEAMS!$F$1:$F$844,[1]TEAMS!AT$1:AT$844,0,0)</f>
        <v>16.399999999999999</v>
      </c>
      <c r="AR406" s="10" cm="1">
        <f t="array" ref="AR406">_xlfn.XLOOKUP($C406&amp;$D406&amp;$F406,[1]TEAMS!$C$1:$C$844&amp;[1]TEAMS!$D$1:$D$844&amp;[1]TEAMS!$F$1:$F$844,[1]TEAMS!AU$1:AU$844,0,0)</f>
        <v>2.5</v>
      </c>
      <c r="AS406" s="10" cm="1">
        <f t="array" ref="AS406">_xlfn.XLOOKUP($C406&amp;$D406&amp;$F406,[1]TEAMS!$C$1:$C$844&amp;[1]TEAMS!$D$1:$D$844&amp;[1]TEAMS!$F$1:$F$844,[1]TEAMS!AV$1:AV$844,0,0)</f>
        <v>1.5</v>
      </c>
      <c r="AT406" s="10" cm="1">
        <f t="array" ref="AT406">_xlfn.XLOOKUP($C406&amp;$D406&amp;$F406,[1]TEAMS!$C$1:$C$844&amp;[1]TEAMS!$D$1:$D$844&amp;[1]TEAMS!$F$1:$F$844,[1]TEAMS!AW$1:AW$844,0,0)</f>
        <v>10.7</v>
      </c>
      <c r="AU406" s="10" cm="1">
        <f t="array" ref="AU406">_xlfn.XLOOKUP($C406&amp;$D406&amp;$F406,[1]TEAMS!$C$1:$C$844&amp;[1]TEAMS!$D$1:$D$844&amp;[1]TEAMS!$F$1:$F$844,[1]TEAMS!AX$1:AX$844,0,0)</f>
        <v>1.5327102803738317</v>
      </c>
      <c r="AV406" s="10" cm="1">
        <f t="array" ref="AV406">_xlfn.XLOOKUP($C406&amp;$D406&amp;$F406,[1]TEAMS!$C$1:$C$844&amp;[1]TEAMS!$D$1:$D$844&amp;[1]TEAMS!$F$1:$F$844,[1]TEAMS!AY$1:AY$844,0,0)</f>
        <v>4</v>
      </c>
      <c r="AW406" s="7"/>
      <c r="AX406" s="7"/>
      <c r="BB406" s="1" t="s">
        <v>374</v>
      </c>
      <c r="BC406" s="1">
        <v>1998</v>
      </c>
      <c r="BD406" s="1" t="s">
        <v>375</v>
      </c>
      <c r="BE406" s="7" t="s">
        <v>352</v>
      </c>
      <c r="BH406">
        <v>4560000</v>
      </c>
    </row>
    <row r="407" spans="1:60" x14ac:dyDescent="0.2">
      <c r="A407" s="1" t="str">
        <f t="shared" si="42"/>
        <v>1998-CHI-Toni Kukoč</v>
      </c>
      <c r="B407" s="1" t="s">
        <v>374</v>
      </c>
      <c r="C407" s="1">
        <v>1998</v>
      </c>
      <c r="D407" s="1" t="s">
        <v>375</v>
      </c>
      <c r="E407" s="1" t="str">
        <f t="shared" si="44"/>
        <v>1998-CHI</v>
      </c>
      <c r="F407" s="7" t="s">
        <v>377</v>
      </c>
      <c r="G407" s="7" cm="1">
        <f t="array" ref="G407">_xlfn.XLOOKUP($C407&amp;$D407&amp;$F407,[1]TEAMS!$C$1:$C$844&amp;[1]TEAMS!$D$1:$D$844&amp;[1]TEAMS!$F$1:$F$844,[1]TEAMS!G$1:G$844,"",0)</f>
        <v>7</v>
      </c>
      <c r="H407" s="7" t="str" cm="1">
        <f t="array" ref="H407">_xlfn.XLOOKUP($C407&amp;$D407&amp;$F407,[1]TEAMS!$C$1:$C$844&amp;[1]TEAMS!$D$1:$D$844&amp;[1]TEAMS!$F$1:$F$844,[1]TEAMS!H$1:H$844,"",0)</f>
        <v>SF</v>
      </c>
      <c r="I407" s="8" cm="1">
        <f t="array" ref="I407">_xlfn.XLOOKUP($C407&amp;$D407&amp;$F407,[1]TEAMS!$C$1:$C$844&amp;[1]TEAMS!$D$1:$D$844&amp;[1]TEAMS!$F$1:$F$844,[1]TEAMS!BG$1:BG$844,"",0)</f>
        <v>3.56</v>
      </c>
      <c r="J407" s="9">
        <f t="shared" si="45"/>
        <v>4</v>
      </c>
      <c r="K407" s="7" cm="1">
        <f t="array" ref="K407">_xlfn.XLOOKUP($C407&amp;$D407&amp;$F407,[1]TEAMS!$C$1:$C$844&amp;[1]TEAMS!$D$1:$D$844&amp;[1]TEAMS!$F$1:$F$844,[1]TEAMS!J$1:J$844,"",0)</f>
        <v>82</v>
      </c>
      <c r="L407" s="7" cm="1">
        <f t="array" ref="L407">_xlfn.XLOOKUP($C407&amp;$D407&amp;$F407,[1]TEAMS!$C$1:$C$844&amp;[1]TEAMS!$D$1:$D$844&amp;[1]TEAMS!$F$1:$F$844,[1]TEAMS!L$1:L$844,"",0)</f>
        <v>192</v>
      </c>
      <c r="M407" s="10" cm="1">
        <f t="array" ref="M407">_xlfn.XLOOKUP($C407&amp;$D407&amp;$F407,[1]TEAMS!$C$1:$C$844&amp;[1]TEAMS!$D$1:$D$844&amp;[1]TEAMS!$F$1:$F$844,[1]TEAMS!N$1:N$844,"",0)</f>
        <v>20.072236237743159</v>
      </c>
      <c r="N407" s="7" cm="1">
        <f t="array" ref="N407">_xlfn.XLOOKUP($C407&amp;$D407&amp;$F407,[1]TEAMS!$C$1:$C$844&amp;[1]TEAMS!$D$1:$D$844&amp;[1]TEAMS!$F$1:$F$844,[1]TEAMS!O$1:O$844,"",0)</f>
        <v>86</v>
      </c>
      <c r="O407" s="11" cm="1">
        <f t="array" ref="O407">_xlfn.XLOOKUP($C407&amp;$D407&amp;$F407,[1]TEAMS!$C$1:$C$844&amp;[1]TEAMS!$D$1:$D$844&amp;[1]TEAMS!$F$1:$F$844,[1]TEAMS!P$1:P$844,"",0)</f>
        <v>1.0487804878048781</v>
      </c>
      <c r="P407" s="10" cm="1">
        <f t="array" ref="P407">_xlfn.XLOOKUP($C407&amp;$D407&amp;$F407,[1]TEAMS!$C$1:$C$844&amp;[1]TEAMS!$D$1:$D$844&amp;[1]TEAMS!$F$1:$F$844,[1]TEAMS!R$1:R$844,"",0)</f>
        <v>29.738888888888887</v>
      </c>
      <c r="Q407" s="7" t="str" cm="1">
        <f t="array" ref="Q407">_xlfn.XLOOKUP($C407&amp;$D407&amp;$F407,[1]TEAMS!$C$1:$C$844&amp;[1]TEAMS!$D$1:$D$844&amp;[1]TEAMS!$F$1:$F$844,[1]TEAMS!S$1:S$844,"",0)</f>
        <v>hr</v>
      </c>
      <c r="R407" s="7" t="str" cm="1">
        <f t="array" ref="R407">_xlfn.XLOOKUP($C407&amp;$D407&amp;$F407,[1]TEAMS!$C$1:$C$844&amp;[1]TEAMS!$D$1:$D$844&amp;[1]TEAMS!$F$1:$F$844,[1]TEAMS!T$1:T$844,"",0)</f>
        <v>Croatia</v>
      </c>
      <c r="S407" s="7" t="str" cm="1">
        <f t="array" ref="S407">_xlfn.XLOOKUP($C407&amp;$D407&amp;$F407,[1]TEAMS!$C$1:$C$844&amp;[1]TEAMS!$D$1:$D$844&amp;[1]TEAMS!$F$1:$F$844,[1]TEAMS!U$1:U$844,"",0)</f>
        <v>Europe</v>
      </c>
      <c r="T407" s="7" t="str" cm="1">
        <f t="array" ref="T407">_xlfn.XLOOKUP($C407&amp;$D407&amp;$F407,[1]TEAMS!$C$1:$C$844&amp;[1]TEAMS!$D$1:$D$844&amp;[1]TEAMS!$F$1:$F$844,[1]TEAMS!V$1:V$844,"",0)</f>
        <v>Eurasia</v>
      </c>
      <c r="U407" s="7" cm="1">
        <f t="array" ref="U407">_xlfn.XLOOKUP($C407&amp;$D407&amp;$F407,[1]TEAMS!$C$1:$C$844&amp;[1]TEAMS!$D$1:$D$844&amp;[1]TEAMS!$F$1:$F$844,[1]TEAMS!W$1:W$844,"",0)</f>
        <v>4</v>
      </c>
      <c r="V407" s="7" t="str" cm="1">
        <f t="array" ref="V407">_xlfn.XLOOKUP($C407&amp;$D407&amp;$F407,[1]TEAMS!$C$1:$C$844&amp;[1]TEAMS!$D$1:$D$844&amp;[1]TEAMS!$F$1:$F$844,[1]TEAMS!Z$1:Z$844,"",0)</f>
        <v>INTERNATIONAL</v>
      </c>
      <c r="W407" s="7" t="str" cm="1">
        <f t="array" ref="W407">_xlfn.XLOOKUP($C407&amp;$D407&amp;$F407,[1]TEAMS!$C$1:$C$844&amp;[1]TEAMS!$D$1:$D$844&amp;[1]TEAMS!$F$1:$F$844,[1]TEAMS!X$1:X$844,"",0)</f>
        <v>INT'L</v>
      </c>
      <c r="X407" s="7" cm="1">
        <f t="array" ref="X407">_xlfn.XLOOKUP($C407&amp;$D407&amp;$F407,[1]TEAMS!$C$1:$C$844&amp;[1]TEAMS!$D$1:$D$844&amp;[1]TEAMS!$F$1:$F$844,[1]TEAMS!AF$1:AF$844,"",0)</f>
        <v>4560000</v>
      </c>
      <c r="Y407" s="8" cm="1">
        <f t="array" ref="Y407">_xlfn.XLOOKUP($C407&amp;$D407&amp;$F407,[1]TEAMS!$C$1:$C$844&amp;[1]TEAMS!$D$1:$D$844&amp;[1]TEAMS!$F$1:$F$844,[1]TEAMS!AG$1:AG$844,"",0)</f>
        <v>7.4351054700690533E-2</v>
      </c>
      <c r="Z407" s="7" cm="1">
        <f t="array" ref="Z407">_xlfn.XLOOKUP($C407&amp;$D407&amp;$F407,[1]TEAMS!$C$1:$C$844&amp;[1]TEAMS!$D$1:$D$844&amp;[1]TEAMS!$F$1:$F$844,[1]TEAMS!AJ$1:AJ$844,"",0)</f>
        <v>2235</v>
      </c>
      <c r="AA407" s="7" t="str" cm="1">
        <f t="array" ref="AA407">_xlfn.XLOOKUP($C407&amp;$D407&amp;$F407,[1]TEAMS!$C$1:$C$844&amp;[1]TEAMS!$D$1:$D$844&amp;[1]TEAMS!$F$1:$F$844,[1]TEAMS!AR$1:AR$844,"",0)</f>
        <v/>
      </c>
      <c r="AB407" s="8">
        <f t="shared" si="43"/>
        <v>0</v>
      </c>
      <c r="AC407" s="7" cm="1">
        <f t="array" ref="AC407">_xlfn.XLOOKUP($C407&amp;$D407&amp;$F407,[1]TEAMS!$C$1:$C$844&amp;[1]TEAMS!$D$1:$D$844&amp;[1]TEAMS!$F$1:$F$844,[1]TEAMS!AL$1:AL$844,0,0)</f>
        <v>3.7</v>
      </c>
      <c r="AD407" s="7" cm="1">
        <f t="array" ref="AD407">_xlfn.XLOOKUP($C407&amp;$D407&amp;$F407,[1]TEAMS!$C$1:$C$844&amp;[1]TEAMS!$D$1:$D$844&amp;[1]TEAMS!$F$1:$F$844,[1]TEAMS!AM$1:AM$844,0,0)</f>
        <v>3.3</v>
      </c>
      <c r="AE407" s="7" cm="1">
        <f t="array" ref="AE407">_xlfn.XLOOKUP($C407&amp;$D407&amp;$F407,[1]TEAMS!$C$1:$C$844&amp;[1]TEAMS!$D$1:$D$844&amp;[1]TEAMS!$F$1:$F$844,[1]TEAMS!AN$1:AN$844,0,0)</f>
        <v>7</v>
      </c>
      <c r="AF407" s="7"/>
      <c r="AG407" s="8">
        <f t="shared" si="46"/>
        <v>0.65142857142857136</v>
      </c>
      <c r="AH407" s="8" cm="1">
        <f t="array" ref="AH407">IF(OR($AE407="",$Z407=""),0,SUMPRODUCT(--($C$2:$C$528=$C407),--($D$2:$D$528=$D407),$Z$2:$Z$528,$AE$2:$AE$528)/SUMIFS($Z$2:$Z$528,$C$2:$C$528,$C407,$D$2:$D$528,$D407))</f>
        <v>6.792253840342485</v>
      </c>
      <c r="AI407" s="7" cm="1">
        <f t="array" ref="AI407">_xlfn.XLOOKUP($C407&amp;$D407&amp;$F407,[1]TEAMS!$C$1:$C$844&amp;[1]TEAMS!$D$1:$D$844&amp;[1]TEAMS!$F$1:$F$844,[1]TEAMS!AO$1:AO$844,"",0)</f>
        <v>2.9</v>
      </c>
      <c r="AJ407" s="8">
        <f t="shared" si="47"/>
        <v>1.5724137931034481</v>
      </c>
      <c r="AK407" s="8" cm="1">
        <f t="array" ref="AK407">IF(OR($AI407="",$Z407=""),0,SUMPRODUCT(--($C$2:$C$528=$C407),--($D$2:$D$528=$D407),$Z$2:$Z$528,$AI$2:$AI$528)/SUMIFS($Z$2:$Z$528,$C$2:$C$528,$C407,$D$2:$D$528,$D407))</f>
        <v>1.944532863258625</v>
      </c>
      <c r="AL407" s="7" t="str" cm="1">
        <f t="array" ref="AL407">_xlfn.XLOOKUP($C407&amp;$D407&amp;$F407,[1]TEAMS!$C$1:$C$844&amp;[1]TEAMS!$D$1:$D$844&amp;[1]TEAMS!$F$1:$F$844,[1]TEAMS!AP$1:AP$844,"",0)</f>
        <v/>
      </c>
      <c r="AM407" s="8" t="str">
        <f t="shared" si="48"/>
        <v/>
      </c>
      <c r="AN407" s="8" cm="1">
        <f t="array" ref="AN407">IF(OR($AL407="",$Z407=""),0,SUMPRODUCT(--($C$2:$C$528=$C407),--($D$2:$D$528=$D407),$Z$2:$Z$528,$AL$2:$AL$528)/SUMIFS($Z$2:$Z$528,$C$2:$C$528,$C407,$D$2:$D$528,$D407))</f>
        <v>0</v>
      </c>
      <c r="AO407" s="7" cm="1">
        <f t="array" ref="AO407">_xlfn.XLOOKUP($C407&amp;$D407&amp;$F407,[1]TEAMS!$C$1:$C$844&amp;[1]TEAMS!$D$1:$D$844&amp;[1]TEAMS!$F$1:$F$844,[1]TEAMS!AQ$1:AQ$844,0,0)</f>
        <v>21.9</v>
      </c>
      <c r="AP407" s="7" cm="1">
        <f t="array" ref="AP407">_xlfn.XLOOKUP($C407&amp;$D407&amp;$F407,[1]TEAMS!$C$1:$C$844&amp;[1]TEAMS!$D$1:$D$844&amp;[1]TEAMS!$F$1:$F$844,[1]TEAMS!AS$1:AS$844,0,0)</f>
        <v>52.5</v>
      </c>
      <c r="AQ407" s="10" cm="1">
        <f t="array" ref="AQ407">_xlfn.XLOOKUP($C407&amp;$D407&amp;$F407,[1]TEAMS!$C$1:$C$844&amp;[1]TEAMS!$D$1:$D$844&amp;[1]TEAMS!$F$1:$F$844,[1]TEAMS!AT$1:AT$844,0,0)</f>
        <v>23.4</v>
      </c>
      <c r="AR407" s="10" cm="1">
        <f t="array" ref="AR407">_xlfn.XLOOKUP($C407&amp;$D407&amp;$F407,[1]TEAMS!$C$1:$C$844&amp;[1]TEAMS!$D$1:$D$844&amp;[1]TEAMS!$F$1:$F$844,[1]TEAMS!AU$1:AU$844,0,0)</f>
        <v>1.8</v>
      </c>
      <c r="AS407" s="10" cm="1">
        <f t="array" ref="AS407">_xlfn.XLOOKUP($C407&amp;$D407&amp;$F407,[1]TEAMS!$C$1:$C$844&amp;[1]TEAMS!$D$1:$D$844&amp;[1]TEAMS!$F$1:$F$844,[1]TEAMS!AV$1:AV$844,0,0)</f>
        <v>1.2</v>
      </c>
      <c r="AT407" s="10" cm="1">
        <f t="array" ref="AT407">_xlfn.XLOOKUP($C407&amp;$D407&amp;$F407,[1]TEAMS!$C$1:$C$844&amp;[1]TEAMS!$D$1:$D$844&amp;[1]TEAMS!$F$1:$F$844,[1]TEAMS!AW$1:AW$844,0,0)</f>
        <v>14.1</v>
      </c>
      <c r="AU407" s="10" cm="1">
        <f t="array" ref="AU407">_xlfn.XLOOKUP($C407&amp;$D407&amp;$F407,[1]TEAMS!$C$1:$C$844&amp;[1]TEAMS!$D$1:$D$844&amp;[1]TEAMS!$F$1:$F$844,[1]TEAMS!AX$1:AX$844,0,0)</f>
        <v>1.6595744680851063</v>
      </c>
      <c r="AV407" s="10" cm="1">
        <f t="array" ref="AV407">_xlfn.XLOOKUP($C407&amp;$D407&amp;$F407,[1]TEAMS!$C$1:$C$844&amp;[1]TEAMS!$D$1:$D$844&amp;[1]TEAMS!$F$1:$F$844,[1]TEAMS!AY$1:AY$844,0,0)</f>
        <v>3</v>
      </c>
      <c r="AW407" s="7"/>
      <c r="AX407" s="7"/>
      <c r="BB407" s="1" t="s">
        <v>374</v>
      </c>
      <c r="BC407" s="1">
        <v>1998</v>
      </c>
      <c r="BD407" s="1" t="s">
        <v>375</v>
      </c>
      <c r="BE407" s="7" t="s">
        <v>377</v>
      </c>
      <c r="BH407">
        <v>4560000</v>
      </c>
    </row>
    <row r="408" spans="1:60" x14ac:dyDescent="0.2">
      <c r="A408" s="1" t="str">
        <f t="shared" si="42"/>
        <v>1998-CHI-Dennis Rodman</v>
      </c>
      <c r="B408" s="1" t="s">
        <v>374</v>
      </c>
      <c r="C408" s="1">
        <v>1998</v>
      </c>
      <c r="D408" s="1" t="s">
        <v>375</v>
      </c>
      <c r="E408" s="1" t="str">
        <f t="shared" si="44"/>
        <v>1998-CHI</v>
      </c>
      <c r="F408" s="7" t="s">
        <v>378</v>
      </c>
      <c r="G408" s="7" cm="1">
        <f t="array" ref="G408">_xlfn.XLOOKUP($C408&amp;$D408&amp;$F408,[1]TEAMS!$C$1:$C$844&amp;[1]TEAMS!$D$1:$D$844&amp;[1]TEAMS!$F$1:$F$844,[1]TEAMS!G$1:G$844,"",0)</f>
        <v>91</v>
      </c>
      <c r="H408" s="7" t="str" cm="1">
        <f t="array" ref="H408">_xlfn.XLOOKUP($C408&amp;$D408&amp;$F408,[1]TEAMS!$C$1:$C$844&amp;[1]TEAMS!$D$1:$D$844&amp;[1]TEAMS!$F$1:$F$844,[1]TEAMS!H$1:H$844,"",0)</f>
        <v>PF</v>
      </c>
      <c r="I408" s="8" cm="1">
        <f t="array" ref="I408">_xlfn.XLOOKUP($C408&amp;$D408&amp;$F408,[1]TEAMS!$C$1:$C$844&amp;[1]TEAMS!$D$1:$D$844&amp;[1]TEAMS!$F$1:$F$844,[1]TEAMS!BG$1:BG$844,"",0)</f>
        <v>4.2899999999999991</v>
      </c>
      <c r="J408" s="9">
        <f t="shared" si="45"/>
        <v>4</v>
      </c>
      <c r="K408" s="7" cm="1">
        <f t="array" ref="K408">_xlfn.XLOOKUP($C408&amp;$D408&amp;$F408,[1]TEAMS!$C$1:$C$844&amp;[1]TEAMS!$D$1:$D$844&amp;[1]TEAMS!$F$1:$F$844,[1]TEAMS!J$1:J$844,"",0)</f>
        <v>79</v>
      </c>
      <c r="L408" s="7" cm="1">
        <f t="array" ref="L408">_xlfn.XLOOKUP($C408&amp;$D408&amp;$F408,[1]TEAMS!$C$1:$C$844&amp;[1]TEAMS!$D$1:$D$844&amp;[1]TEAMS!$F$1:$F$844,[1]TEAMS!L$1:L$844,"",0)</f>
        <v>210</v>
      </c>
      <c r="M408" s="10" cm="1">
        <f t="array" ref="M408">_xlfn.XLOOKUP($C408&amp;$D408&amp;$F408,[1]TEAMS!$C$1:$C$844&amp;[1]TEAMS!$D$1:$D$844&amp;[1]TEAMS!$F$1:$F$844,[1]TEAMS!N$1:N$844,"",0)</f>
        <v>23.653060788487799</v>
      </c>
      <c r="N408" s="7" cm="1">
        <f t="array" ref="N408">_xlfn.XLOOKUP($C408&amp;$D408&amp;$F408,[1]TEAMS!$C$1:$C$844&amp;[1]TEAMS!$D$1:$D$844&amp;[1]TEAMS!$F$1:$F$844,[1]TEAMS!O$1:O$844,"",0)</f>
        <v>88</v>
      </c>
      <c r="O408" s="11" cm="1">
        <f t="array" ref="O408">_xlfn.XLOOKUP($C408&amp;$D408&amp;$F408,[1]TEAMS!$C$1:$C$844&amp;[1]TEAMS!$D$1:$D$844&amp;[1]TEAMS!$F$1:$F$844,[1]TEAMS!P$1:P$844,"",0)</f>
        <v>1.1139240506329113</v>
      </c>
      <c r="P408" s="10" cm="1">
        <f t="array" ref="P408">_xlfn.XLOOKUP($C408&amp;$D408&amp;$F408,[1]TEAMS!$C$1:$C$844&amp;[1]TEAMS!$D$1:$D$844&amp;[1]TEAMS!$F$1:$F$844,[1]TEAMS!R$1:R$844,"",0)</f>
        <v>37.086111111111109</v>
      </c>
      <c r="Q408" s="7" t="str" cm="1">
        <f t="array" ref="Q408">_xlfn.XLOOKUP($C408&amp;$D408&amp;$F408,[1]TEAMS!$C$1:$C$844&amp;[1]TEAMS!$D$1:$D$844&amp;[1]TEAMS!$F$1:$F$844,[1]TEAMS!S$1:S$844,"",0)</f>
        <v>us</v>
      </c>
      <c r="R408" s="7" t="str" cm="1">
        <f t="array" ref="R408">_xlfn.XLOOKUP($C408&amp;$D408&amp;$F408,[1]TEAMS!$C$1:$C$844&amp;[1]TEAMS!$D$1:$D$844&amp;[1]TEAMS!$F$1:$F$844,[1]TEAMS!T$1:T$844,"",0)</f>
        <v>United States</v>
      </c>
      <c r="S408" s="7" t="str" cm="1">
        <f t="array" ref="S408">_xlfn.XLOOKUP($C408&amp;$D408&amp;$F408,[1]TEAMS!$C$1:$C$844&amp;[1]TEAMS!$D$1:$D$844&amp;[1]TEAMS!$F$1:$F$844,[1]TEAMS!U$1:U$844,"",0)</f>
        <v>North America</v>
      </c>
      <c r="T408" s="7" t="str" cm="1">
        <f t="array" ref="T408">_xlfn.XLOOKUP($C408&amp;$D408&amp;$F408,[1]TEAMS!$C$1:$C$844&amp;[1]TEAMS!$D$1:$D$844&amp;[1]TEAMS!$F$1:$F$844,[1]TEAMS!V$1:V$844,"",0)</f>
        <v>Americas</v>
      </c>
      <c r="U408" s="7" cm="1">
        <f t="array" ref="U408">_xlfn.XLOOKUP($C408&amp;$D408&amp;$F408,[1]TEAMS!$C$1:$C$844&amp;[1]TEAMS!$D$1:$D$844&amp;[1]TEAMS!$F$1:$F$844,[1]TEAMS!W$1:W$844,"",0)</f>
        <v>11</v>
      </c>
      <c r="V408" s="7" t="str" cm="1">
        <f t="array" ref="V408">_xlfn.XLOOKUP($C408&amp;$D408&amp;$F408,[1]TEAMS!$C$1:$C$844&amp;[1]TEAMS!$D$1:$D$844&amp;[1]TEAMS!$F$1:$F$844,[1]TEAMS!Z$1:Z$844,"",0)</f>
        <v>Southeastern Oklahoma State University</v>
      </c>
      <c r="W408" s="7" t="str" cm="1">
        <f t="array" ref="W408">_xlfn.XLOOKUP($C408&amp;$D408&amp;$F408,[1]TEAMS!$C$1:$C$844&amp;[1]TEAMS!$D$1:$D$844&amp;[1]TEAMS!$F$1:$F$844,[1]TEAMS!X$1:X$844,"",0)</f>
        <v>OTHER</v>
      </c>
      <c r="X408" s="7" cm="1">
        <f t="array" ref="X408">_xlfn.XLOOKUP($C408&amp;$D408&amp;$F408,[1]TEAMS!$C$1:$C$844&amp;[1]TEAMS!$D$1:$D$844&amp;[1]TEAMS!$F$1:$F$844,[1]TEAMS!AF$1:AF$844,"",0)</f>
        <v>4500000</v>
      </c>
      <c r="Y408" s="8" cm="1">
        <f t="array" ref="Y408">_xlfn.XLOOKUP($C408&amp;$D408&amp;$F408,[1]TEAMS!$C$1:$C$844&amp;[1]TEAMS!$D$1:$D$844&amp;[1]TEAMS!$F$1:$F$844,[1]TEAMS!AG$1:AG$844,"",0)</f>
        <v>7.3372751349365661E-2</v>
      </c>
      <c r="Z408" s="7" cm="1">
        <f t="array" ref="Z408">_xlfn.XLOOKUP($C408&amp;$D408&amp;$F408,[1]TEAMS!$C$1:$C$844&amp;[1]TEAMS!$D$1:$D$844&amp;[1]TEAMS!$F$1:$F$844,[1]TEAMS!AJ$1:AJ$844,"",0)</f>
        <v>2856</v>
      </c>
      <c r="AA408" s="7" cm="1">
        <f t="array" ref="AA408">_xlfn.XLOOKUP($C408&amp;$D408&amp;$F408,[1]TEAMS!$C$1:$C$844&amp;[1]TEAMS!$D$1:$D$844&amp;[1]TEAMS!$F$1:$F$844,[1]TEAMS!AR$1:AR$844,"",0)</f>
        <v>14.1</v>
      </c>
      <c r="AB408" s="8">
        <f t="shared" si="43"/>
        <v>2.0281843364391841</v>
      </c>
      <c r="AC408" s="7" cm="1">
        <f t="array" ref="AC408">_xlfn.XLOOKUP($C408&amp;$D408&amp;$F408,[1]TEAMS!$C$1:$C$844&amp;[1]TEAMS!$D$1:$D$844&amp;[1]TEAMS!$F$1:$F$844,[1]TEAMS!AL$1:AL$844,0,0)</f>
        <v>1.9</v>
      </c>
      <c r="AD408" s="7" cm="1">
        <f t="array" ref="AD408">_xlfn.XLOOKUP($C408&amp;$D408&amp;$F408,[1]TEAMS!$C$1:$C$844&amp;[1]TEAMS!$D$1:$D$844&amp;[1]TEAMS!$F$1:$F$844,[1]TEAMS!AM$1:AM$844,0,0)</f>
        <v>5.9</v>
      </c>
      <c r="AE408" s="7" cm="1">
        <f t="array" ref="AE408">_xlfn.XLOOKUP($C408&amp;$D408&amp;$F408,[1]TEAMS!$C$1:$C$844&amp;[1]TEAMS!$D$1:$D$844&amp;[1]TEAMS!$F$1:$F$844,[1]TEAMS!AN$1:AN$844,0,0)</f>
        <v>7.8</v>
      </c>
      <c r="AF408" s="7"/>
      <c r="AG408" s="8">
        <f t="shared" si="46"/>
        <v>0.57692307692307698</v>
      </c>
      <c r="AH408" s="8" cm="1">
        <f t="array" ref="AH408">IF(OR($AE408="",$Z408=""),0,SUMPRODUCT(--($C$2:$C$528=$C408),--($D$2:$D$528=$D408),$Z$2:$Z$528,$AE$2:$AE$528)/SUMIFS($Z$2:$Z$528,$C$2:$C$528,$C408,$D$2:$D$528,$D408))</f>
        <v>6.792253840342485</v>
      </c>
      <c r="AI408" s="7" cm="1">
        <f t="array" ref="AI408">_xlfn.XLOOKUP($C408&amp;$D408&amp;$F408,[1]TEAMS!$C$1:$C$844&amp;[1]TEAMS!$D$1:$D$844&amp;[1]TEAMS!$F$1:$F$844,[1]TEAMS!AO$1:AO$844,"",0)</f>
        <v>1.1000000000000001</v>
      </c>
      <c r="AJ408" s="8">
        <f t="shared" si="47"/>
        <v>4.0909090909090908</v>
      </c>
      <c r="AK408" s="8" cm="1">
        <f t="array" ref="AK408">IF(OR($AI408="",$Z408=""),0,SUMPRODUCT(--($C$2:$C$528=$C408),--($D$2:$D$528=$D408),$Z$2:$Z$528,$AI$2:$AI$528)/SUMIFS($Z$2:$Z$528,$C$2:$C$528,$C408,$D$2:$D$528,$D408))</f>
        <v>1.944532863258625</v>
      </c>
      <c r="AL408" s="7" t="str" cm="1">
        <f t="array" ref="AL408">_xlfn.XLOOKUP($C408&amp;$D408&amp;$F408,[1]TEAMS!$C$1:$C$844&amp;[1]TEAMS!$D$1:$D$844&amp;[1]TEAMS!$F$1:$F$844,[1]TEAMS!AP$1:AP$844,"",0)</f>
        <v/>
      </c>
      <c r="AM408" s="8" t="str">
        <f t="shared" si="48"/>
        <v/>
      </c>
      <c r="AN408" s="8" cm="1">
        <f t="array" ref="AN408">IF(OR($AL408="",$Z408=""),0,SUMPRODUCT(--($C$2:$C$528=$C408),--($D$2:$D$528=$D408),$Z$2:$Z$528,$AL$2:$AL$528)/SUMIFS($Z$2:$Z$528,$C$2:$C$528,$C408,$D$2:$D$528,$D408))</f>
        <v>0</v>
      </c>
      <c r="AO408" s="7" cm="1">
        <f t="array" ref="AO408">_xlfn.XLOOKUP($C408&amp;$D408&amp;$F408,[1]TEAMS!$C$1:$C$844&amp;[1]TEAMS!$D$1:$D$844&amp;[1]TEAMS!$F$1:$F$844,[1]TEAMS!AQ$1:AQ$844,0,0)</f>
        <v>8.6999999999999993</v>
      </c>
      <c r="AP408" s="7" cm="1">
        <f t="array" ref="AP408">_xlfn.XLOOKUP($C408&amp;$D408&amp;$F408,[1]TEAMS!$C$1:$C$844&amp;[1]TEAMS!$D$1:$D$844&amp;[1]TEAMS!$F$1:$F$844,[1]TEAMS!AS$1:AS$844,0,0)</f>
        <v>45.9</v>
      </c>
      <c r="AQ408" s="10" cm="1">
        <f t="array" ref="AQ408">_xlfn.XLOOKUP($C408&amp;$D408&amp;$F408,[1]TEAMS!$C$1:$C$844&amp;[1]TEAMS!$D$1:$D$844&amp;[1]TEAMS!$F$1:$F$844,[1]TEAMS!AT$1:AT$844,0,0)</f>
        <v>11.2</v>
      </c>
      <c r="AR408" s="10" cm="1">
        <f t="array" ref="AR408">_xlfn.XLOOKUP($C408&amp;$D408&amp;$F408,[1]TEAMS!$C$1:$C$844&amp;[1]TEAMS!$D$1:$D$844&amp;[1]TEAMS!$F$1:$F$844,[1]TEAMS!AU$1:AU$844,0,0)</f>
        <v>0.9</v>
      </c>
      <c r="AS408" s="10" cm="1">
        <f t="array" ref="AS408">_xlfn.XLOOKUP($C408&amp;$D408&amp;$F408,[1]TEAMS!$C$1:$C$844&amp;[1]TEAMS!$D$1:$D$844&amp;[1]TEAMS!$F$1:$F$844,[1]TEAMS!AV$1:AV$844,0,0)</f>
        <v>0.5</v>
      </c>
      <c r="AT408" s="10" cm="1">
        <f t="array" ref="AT408">_xlfn.XLOOKUP($C408&amp;$D408&amp;$F408,[1]TEAMS!$C$1:$C$844&amp;[1]TEAMS!$D$1:$D$844&amp;[1]TEAMS!$F$1:$F$844,[1]TEAMS!AW$1:AW$844,0,0)</f>
        <v>26.4</v>
      </c>
      <c r="AU408" s="10" cm="1">
        <f t="array" ref="AU408">_xlfn.XLOOKUP($C408&amp;$D408&amp;$F408,[1]TEAMS!$C$1:$C$844&amp;[1]TEAMS!$D$1:$D$844&amp;[1]TEAMS!$F$1:$F$844,[1]TEAMS!AX$1:AX$844,0,0)</f>
        <v>0.42424242424242425</v>
      </c>
      <c r="AV408" s="10" cm="1">
        <f t="array" ref="AV408">_xlfn.XLOOKUP($C408&amp;$D408&amp;$F408,[1]TEAMS!$C$1:$C$844&amp;[1]TEAMS!$D$1:$D$844&amp;[1]TEAMS!$F$1:$F$844,[1]TEAMS!AY$1:AY$844,0,0)</f>
        <v>1.4</v>
      </c>
      <c r="AW408" s="7"/>
      <c r="AX408" s="7"/>
      <c r="BB408" s="1" t="s">
        <v>374</v>
      </c>
      <c r="BC408" s="1">
        <v>1998</v>
      </c>
      <c r="BD408" s="1" t="s">
        <v>375</v>
      </c>
      <c r="BE408" s="7" t="s">
        <v>378</v>
      </c>
      <c r="BH408">
        <v>4500000</v>
      </c>
    </row>
    <row r="409" spans="1:60" x14ac:dyDescent="0.2">
      <c r="A409" s="1" t="str">
        <f t="shared" si="42"/>
        <v>1998-CHI-Luc Longley</v>
      </c>
      <c r="B409" s="1" t="s">
        <v>374</v>
      </c>
      <c r="C409" s="1">
        <v>1998</v>
      </c>
      <c r="D409" s="1" t="s">
        <v>375</v>
      </c>
      <c r="E409" s="1" t="str">
        <f t="shared" si="44"/>
        <v>1998-CHI</v>
      </c>
      <c r="F409" s="7" t="s">
        <v>379</v>
      </c>
      <c r="G409" s="7" cm="1">
        <f t="array" ref="G409">_xlfn.XLOOKUP($C409&amp;$D409&amp;$F409,[1]TEAMS!$C$1:$C$844&amp;[1]TEAMS!$D$1:$D$844&amp;[1]TEAMS!$F$1:$F$844,[1]TEAMS!G$1:G$844,"",0)</f>
        <v>13</v>
      </c>
      <c r="H409" s="7" t="str" cm="1">
        <f t="array" ref="H409">_xlfn.XLOOKUP($C409&amp;$D409&amp;$F409,[1]TEAMS!$C$1:$C$844&amp;[1]TEAMS!$D$1:$D$844&amp;[1]TEAMS!$F$1:$F$844,[1]TEAMS!H$1:H$844,"",0)</f>
        <v>C</v>
      </c>
      <c r="I409" s="8" cm="1">
        <f t="array" ref="I409">_xlfn.XLOOKUP($C409&amp;$D409&amp;$F409,[1]TEAMS!$C$1:$C$844&amp;[1]TEAMS!$D$1:$D$844&amp;[1]TEAMS!$F$1:$F$844,[1]TEAMS!BG$1:BG$844,"",0)</f>
        <v>5</v>
      </c>
      <c r="J409" s="9">
        <f t="shared" si="45"/>
        <v>5</v>
      </c>
      <c r="K409" s="7" cm="1">
        <f t="array" ref="K409">_xlfn.XLOOKUP($C409&amp;$D409&amp;$F409,[1]TEAMS!$C$1:$C$844&amp;[1]TEAMS!$D$1:$D$844&amp;[1]TEAMS!$F$1:$F$844,[1]TEAMS!J$1:J$844,"",0)</f>
        <v>86</v>
      </c>
      <c r="L409" s="7" cm="1">
        <f t="array" ref="L409">_xlfn.XLOOKUP($C409&amp;$D409&amp;$F409,[1]TEAMS!$C$1:$C$844&amp;[1]TEAMS!$D$1:$D$844&amp;[1]TEAMS!$F$1:$F$844,[1]TEAMS!L$1:L$844,"",0)</f>
        <v>265</v>
      </c>
      <c r="M409" s="10" cm="1">
        <f t="array" ref="M409">_xlfn.XLOOKUP($C409&amp;$D409&amp;$F409,[1]TEAMS!$C$1:$C$844&amp;[1]TEAMS!$D$1:$D$844&amp;[1]TEAMS!$F$1:$F$844,[1]TEAMS!N$1:N$844,"",0)</f>
        <v>25.186696400211428</v>
      </c>
      <c r="N409" s="7" cm="1">
        <f t="array" ref="N409">_xlfn.XLOOKUP($C409&amp;$D409&amp;$F409,[1]TEAMS!$C$1:$C$844&amp;[1]TEAMS!$D$1:$D$844&amp;[1]TEAMS!$F$1:$F$844,[1]TEAMS!O$1:O$844,"",0)</f>
        <v>90</v>
      </c>
      <c r="O409" s="11" cm="1">
        <f t="array" ref="O409">_xlfn.XLOOKUP($C409&amp;$D409&amp;$F409,[1]TEAMS!$C$1:$C$844&amp;[1]TEAMS!$D$1:$D$844&amp;[1]TEAMS!$F$1:$F$844,[1]TEAMS!P$1:P$844,"",0)</f>
        <v>1.0465116279069768</v>
      </c>
      <c r="P409" s="10" cm="1">
        <f t="array" ref="P409">_xlfn.XLOOKUP($C409&amp;$D409&amp;$F409,[1]TEAMS!$C$1:$C$844&amp;[1]TEAMS!$D$1:$D$844&amp;[1]TEAMS!$F$1:$F$844,[1]TEAMS!R$1:R$844,"",0)</f>
        <v>29.402777777777779</v>
      </c>
      <c r="Q409" s="7" t="str" cm="1">
        <f t="array" ref="Q409">_xlfn.XLOOKUP($C409&amp;$D409&amp;$F409,[1]TEAMS!$C$1:$C$844&amp;[1]TEAMS!$D$1:$D$844&amp;[1]TEAMS!$F$1:$F$844,[1]TEAMS!S$1:S$844,"",0)</f>
        <v>au</v>
      </c>
      <c r="R409" s="7" t="str" cm="1">
        <f t="array" ref="R409">_xlfn.XLOOKUP($C409&amp;$D409&amp;$F409,[1]TEAMS!$C$1:$C$844&amp;[1]TEAMS!$D$1:$D$844&amp;[1]TEAMS!$F$1:$F$844,[1]TEAMS!T$1:T$844,"",0)</f>
        <v>Australia</v>
      </c>
      <c r="S409" s="7" t="str" cm="1">
        <f t="array" ref="S409">_xlfn.XLOOKUP($C409&amp;$D409&amp;$F409,[1]TEAMS!$C$1:$C$844&amp;[1]TEAMS!$D$1:$D$844&amp;[1]TEAMS!$F$1:$F$844,[1]TEAMS!U$1:U$844,"",0)</f>
        <v>Australia + Oceania</v>
      </c>
      <c r="T409" s="7" t="str" cm="1">
        <f t="array" ref="T409">_xlfn.XLOOKUP($C409&amp;$D409&amp;$F409,[1]TEAMS!$C$1:$C$844&amp;[1]TEAMS!$D$1:$D$844&amp;[1]TEAMS!$F$1:$F$844,[1]TEAMS!V$1:V$844,"",0)</f>
        <v>South Pacific</v>
      </c>
      <c r="U409" s="7" cm="1">
        <f t="array" ref="U409">_xlfn.XLOOKUP($C409&amp;$D409&amp;$F409,[1]TEAMS!$C$1:$C$844&amp;[1]TEAMS!$D$1:$D$844&amp;[1]TEAMS!$F$1:$F$844,[1]TEAMS!W$1:W$844,"",0)</f>
        <v>6</v>
      </c>
      <c r="V409" s="7" t="str" cm="1">
        <f t="array" ref="V409">_xlfn.XLOOKUP($C409&amp;$D409&amp;$F409,[1]TEAMS!$C$1:$C$844&amp;[1]TEAMS!$D$1:$D$844&amp;[1]TEAMS!$F$1:$F$844,[1]TEAMS!Z$1:Z$844,"",0)</f>
        <v>New Mexico</v>
      </c>
      <c r="W409" s="7" t="str" cm="1">
        <f t="array" ref="W409">_xlfn.XLOOKUP($C409&amp;$D409&amp;$F409,[1]TEAMS!$C$1:$C$844&amp;[1]TEAMS!$D$1:$D$844&amp;[1]TEAMS!$F$1:$F$844,[1]TEAMS!X$1:X$844,"",0)</f>
        <v>MWC</v>
      </c>
      <c r="X409" s="7" cm="1">
        <f t="array" ref="X409">_xlfn.XLOOKUP($C409&amp;$D409&amp;$F409,[1]TEAMS!$C$1:$C$844&amp;[1]TEAMS!$D$1:$D$844&amp;[1]TEAMS!$F$1:$F$844,[1]TEAMS!AF$1:AF$844,"",0)</f>
        <v>3184900</v>
      </c>
      <c r="Y409" s="8" cm="1">
        <f t="array" ref="Y409">_xlfn.XLOOKUP($C409&amp;$D409&amp;$F409,[1]TEAMS!$C$1:$C$844&amp;[1]TEAMS!$D$1:$D$844&amp;[1]TEAMS!$F$1:$F$844,[1]TEAMS!AG$1:AG$844,"",0)</f>
        <v>5.192997239390993E-2</v>
      </c>
      <c r="Z409" s="7" cm="1">
        <f t="array" ref="Z409">_xlfn.XLOOKUP($C409&amp;$D409&amp;$F409,[1]TEAMS!$C$1:$C$844&amp;[1]TEAMS!$D$1:$D$844&amp;[1]TEAMS!$F$1:$F$844,[1]TEAMS!AJ$1:AJ$844,"",0)</f>
        <v>1703</v>
      </c>
      <c r="AA409" s="7" cm="1">
        <f t="array" ref="AA409">_xlfn.XLOOKUP($C409&amp;$D409&amp;$F409,[1]TEAMS!$C$1:$C$844&amp;[1]TEAMS!$D$1:$D$844&amp;[1]TEAMS!$F$1:$F$844,[1]TEAMS!AR$1:AR$844,"",0)</f>
        <v>12.9</v>
      </c>
      <c r="AB409" s="8">
        <f t="shared" si="43"/>
        <v>1.1064568118861748</v>
      </c>
      <c r="AC409" s="7" cm="1">
        <f t="array" ref="AC409">_xlfn.XLOOKUP($C409&amp;$D409&amp;$F409,[1]TEAMS!$C$1:$C$844&amp;[1]TEAMS!$D$1:$D$844&amp;[1]TEAMS!$F$1:$F$844,[1]TEAMS!AL$1:AL$844,0,0)</f>
        <v>0.6</v>
      </c>
      <c r="AD409" s="7" cm="1">
        <f t="array" ref="AD409">_xlfn.XLOOKUP($C409&amp;$D409&amp;$F409,[1]TEAMS!$C$1:$C$844&amp;[1]TEAMS!$D$1:$D$844&amp;[1]TEAMS!$F$1:$F$844,[1]TEAMS!AM$1:AM$844,0,0)</f>
        <v>2.8</v>
      </c>
      <c r="AE409" s="7" cm="1">
        <f t="array" ref="AE409">_xlfn.XLOOKUP($C409&amp;$D409&amp;$F409,[1]TEAMS!$C$1:$C$844&amp;[1]TEAMS!$D$1:$D$844&amp;[1]TEAMS!$F$1:$F$844,[1]TEAMS!AN$1:AN$844,0,0)</f>
        <v>3.4</v>
      </c>
      <c r="AF409" s="7"/>
      <c r="AG409" s="8">
        <f t="shared" si="46"/>
        <v>0.936735294117647</v>
      </c>
      <c r="AH409" s="8" cm="1">
        <f t="array" ref="AH409">IF(OR($AE409="",$Z409=""),0,SUMPRODUCT(--($C$2:$C$528=$C409),--($D$2:$D$528=$D409),$Z$2:$Z$528,$AE$2:$AE$528)/SUMIFS($Z$2:$Z$528,$C$2:$C$528,$C409,$D$2:$D$528,$D409))</f>
        <v>6.792253840342485</v>
      </c>
      <c r="AI409" s="7" cm="1">
        <f t="array" ref="AI409">_xlfn.XLOOKUP($C409&amp;$D409&amp;$F409,[1]TEAMS!$C$1:$C$844&amp;[1]TEAMS!$D$1:$D$844&amp;[1]TEAMS!$F$1:$F$844,[1]TEAMS!AO$1:AO$844,"",0)</f>
        <v>-1.2</v>
      </c>
      <c r="AJ409" s="8">
        <f t="shared" si="47"/>
        <v>-2.6540833333333333</v>
      </c>
      <c r="AK409" s="8" cm="1">
        <f t="array" ref="AK409">IF(OR($AI409="",$Z409=""),0,SUMPRODUCT(--($C$2:$C$528=$C409),--($D$2:$D$528=$D409),$Z$2:$Z$528,$AI$2:$AI$528)/SUMIFS($Z$2:$Z$528,$C$2:$C$528,$C409,$D$2:$D$528,$D409))</f>
        <v>1.944532863258625</v>
      </c>
      <c r="AL409" s="7" t="str" cm="1">
        <f t="array" ref="AL409">_xlfn.XLOOKUP($C409&amp;$D409&amp;$F409,[1]TEAMS!$C$1:$C$844&amp;[1]TEAMS!$D$1:$D$844&amp;[1]TEAMS!$F$1:$F$844,[1]TEAMS!AP$1:AP$844,"",0)</f>
        <v/>
      </c>
      <c r="AM409" s="8" t="str">
        <f t="shared" si="48"/>
        <v/>
      </c>
      <c r="AN409" s="8" cm="1">
        <f t="array" ref="AN409">IF(OR($AL409="",$Z409=""),0,SUMPRODUCT(--($C$2:$C$528=$C409),--($D$2:$D$528=$D409),$Z$2:$Z$528,$AL$2:$AL$528)/SUMIFS($Z$2:$Z$528,$C$2:$C$528,$C409,$D$2:$D$528,$D409))</f>
        <v>0</v>
      </c>
      <c r="AO409" s="7" cm="1">
        <f t="array" ref="AO409">_xlfn.XLOOKUP($C409&amp;$D409&amp;$F409,[1]TEAMS!$C$1:$C$844&amp;[1]TEAMS!$D$1:$D$844&amp;[1]TEAMS!$F$1:$F$844,[1]TEAMS!AQ$1:AQ$844,0,0)</f>
        <v>21.2</v>
      </c>
      <c r="AP409" s="7" cm="1">
        <f t="array" ref="AP409">_xlfn.XLOOKUP($C409&amp;$D409&amp;$F409,[1]TEAMS!$C$1:$C$844&amp;[1]TEAMS!$D$1:$D$844&amp;[1]TEAMS!$F$1:$F$844,[1]TEAMS!AS$1:AS$844,0,0)</f>
        <v>49.2</v>
      </c>
      <c r="AQ409" s="10" cm="1">
        <f t="array" ref="AQ409">_xlfn.XLOOKUP($C409&amp;$D409&amp;$F409,[1]TEAMS!$C$1:$C$844&amp;[1]TEAMS!$D$1:$D$844&amp;[1]TEAMS!$F$1:$F$844,[1]TEAMS!AT$1:AT$844,0,0)</f>
        <v>15.5</v>
      </c>
      <c r="AR409" s="10" cm="1">
        <f t="array" ref="AR409">_xlfn.XLOOKUP($C409&amp;$D409&amp;$F409,[1]TEAMS!$C$1:$C$844&amp;[1]TEAMS!$D$1:$D$844&amp;[1]TEAMS!$F$1:$F$844,[1]TEAMS!AU$1:AU$844,0,0)</f>
        <v>1.1000000000000001</v>
      </c>
      <c r="AS409" s="10" cm="1">
        <f t="array" ref="AS409">_xlfn.XLOOKUP($C409&amp;$D409&amp;$F409,[1]TEAMS!$C$1:$C$844&amp;[1]TEAMS!$D$1:$D$844&amp;[1]TEAMS!$F$1:$F$844,[1]TEAMS!AV$1:AV$844,0,0)</f>
        <v>2.6</v>
      </c>
      <c r="AT409" s="10" cm="1">
        <f t="array" ref="AT409">_xlfn.XLOOKUP($C409&amp;$D409&amp;$F409,[1]TEAMS!$C$1:$C$844&amp;[1]TEAMS!$D$1:$D$844&amp;[1]TEAMS!$F$1:$F$844,[1]TEAMS!AW$1:AW$844,0,0)</f>
        <v>16.2</v>
      </c>
      <c r="AU409" s="10" cm="1">
        <f t="array" ref="AU409">_xlfn.XLOOKUP($C409&amp;$D409&amp;$F409,[1]TEAMS!$C$1:$C$844&amp;[1]TEAMS!$D$1:$D$844&amp;[1]TEAMS!$F$1:$F$844,[1]TEAMS!AX$1:AX$844,0,0)</f>
        <v>0.95679012345679015</v>
      </c>
      <c r="AV409" s="10" cm="1">
        <f t="array" ref="AV409">_xlfn.XLOOKUP($C409&amp;$D409&amp;$F409,[1]TEAMS!$C$1:$C$844&amp;[1]TEAMS!$D$1:$D$844&amp;[1]TEAMS!$F$1:$F$844,[1]TEAMS!AY$1:AY$844,0,0)</f>
        <v>3.7</v>
      </c>
      <c r="AW409" s="7"/>
      <c r="AX409" s="7"/>
      <c r="BB409" s="1" t="s">
        <v>374</v>
      </c>
      <c r="BC409" s="1">
        <v>1998</v>
      </c>
      <c r="BD409" s="1" t="s">
        <v>375</v>
      </c>
      <c r="BE409" s="7" t="s">
        <v>379</v>
      </c>
      <c r="BH409">
        <v>3184900</v>
      </c>
    </row>
    <row r="410" spans="1:60" x14ac:dyDescent="0.2">
      <c r="A410" s="1" t="str">
        <f t="shared" si="42"/>
        <v>1998-CHI-Scottie Pippen</v>
      </c>
      <c r="B410" s="1" t="s">
        <v>374</v>
      </c>
      <c r="C410" s="1">
        <v>1998</v>
      </c>
      <c r="D410" s="1" t="s">
        <v>375</v>
      </c>
      <c r="E410" s="1" t="str">
        <f t="shared" si="44"/>
        <v>1998-CHI</v>
      </c>
      <c r="F410" s="7" t="s">
        <v>380</v>
      </c>
      <c r="G410" s="7" cm="1">
        <f t="array" ref="G410">_xlfn.XLOOKUP($C410&amp;$D410&amp;$F410,[1]TEAMS!$C$1:$C$844&amp;[1]TEAMS!$D$1:$D$844&amp;[1]TEAMS!$F$1:$F$844,[1]TEAMS!G$1:G$844,"",0)</f>
        <v>33</v>
      </c>
      <c r="H410" s="7" t="str" cm="1">
        <f t="array" ref="H410">_xlfn.XLOOKUP($C410&amp;$D410&amp;$F410,[1]TEAMS!$C$1:$C$844&amp;[1]TEAMS!$D$1:$D$844&amp;[1]TEAMS!$F$1:$F$844,[1]TEAMS!H$1:H$844,"",0)</f>
        <v>SF</v>
      </c>
      <c r="I410" s="8" cm="1">
        <f t="array" ref="I410">_xlfn.XLOOKUP($C410&amp;$D410&amp;$F410,[1]TEAMS!$C$1:$C$844&amp;[1]TEAMS!$D$1:$D$844&amp;[1]TEAMS!$F$1:$F$844,[1]TEAMS!BG$1:BG$844,"",0)</f>
        <v>3.0800000000000005</v>
      </c>
      <c r="J410" s="9">
        <f t="shared" si="45"/>
        <v>3</v>
      </c>
      <c r="K410" s="7" cm="1">
        <f t="array" ref="K410">_xlfn.XLOOKUP($C410&amp;$D410&amp;$F410,[1]TEAMS!$C$1:$C$844&amp;[1]TEAMS!$D$1:$D$844&amp;[1]TEAMS!$F$1:$F$844,[1]TEAMS!J$1:J$844,"",0)</f>
        <v>80</v>
      </c>
      <c r="L410" s="7" cm="1">
        <f t="array" ref="L410">_xlfn.XLOOKUP($C410&amp;$D410&amp;$F410,[1]TEAMS!$C$1:$C$844&amp;[1]TEAMS!$D$1:$D$844&amp;[1]TEAMS!$F$1:$F$844,[1]TEAMS!L$1:L$844,"",0)</f>
        <v>210</v>
      </c>
      <c r="M410" s="10" cm="1">
        <f t="array" ref="M410">_xlfn.XLOOKUP($C410&amp;$D410&amp;$F410,[1]TEAMS!$C$1:$C$844&amp;[1]TEAMS!$D$1:$D$844&amp;[1]TEAMS!$F$1:$F$844,[1]TEAMS!N$1:N$844,"",0)</f>
        <v>23.065430059523806</v>
      </c>
      <c r="N410" s="7" cm="1">
        <f t="array" ref="N410">_xlfn.XLOOKUP($C410&amp;$D410&amp;$F410,[1]TEAMS!$C$1:$C$844&amp;[1]TEAMS!$D$1:$D$844&amp;[1]TEAMS!$F$1:$F$844,[1]TEAMS!O$1:O$844,"",0)</f>
        <v>84</v>
      </c>
      <c r="O410" s="11" cm="1">
        <f t="array" ref="O410">_xlfn.XLOOKUP($C410&amp;$D410&amp;$F410,[1]TEAMS!$C$1:$C$844&amp;[1]TEAMS!$D$1:$D$844&amp;[1]TEAMS!$F$1:$F$844,[1]TEAMS!P$1:P$844,"",0)</f>
        <v>1.05</v>
      </c>
      <c r="P410" s="10" cm="1">
        <f t="array" ref="P410">_xlfn.XLOOKUP($C410&amp;$D410&amp;$F410,[1]TEAMS!$C$1:$C$844&amp;[1]TEAMS!$D$1:$D$844&amp;[1]TEAMS!$F$1:$F$844,[1]TEAMS!R$1:R$844,"",0)</f>
        <v>32.719444444444441</v>
      </c>
      <c r="Q410" s="7" t="str" cm="1">
        <f t="array" ref="Q410">_xlfn.XLOOKUP($C410&amp;$D410&amp;$F410,[1]TEAMS!$C$1:$C$844&amp;[1]TEAMS!$D$1:$D$844&amp;[1]TEAMS!$F$1:$F$844,[1]TEAMS!S$1:S$844,"",0)</f>
        <v>us</v>
      </c>
      <c r="R410" s="7" t="str" cm="1">
        <f t="array" ref="R410">_xlfn.XLOOKUP($C410&amp;$D410&amp;$F410,[1]TEAMS!$C$1:$C$844&amp;[1]TEAMS!$D$1:$D$844&amp;[1]TEAMS!$F$1:$F$844,[1]TEAMS!T$1:T$844,"",0)</f>
        <v>United States</v>
      </c>
      <c r="S410" s="7" t="str" cm="1">
        <f t="array" ref="S410">_xlfn.XLOOKUP($C410&amp;$D410&amp;$F410,[1]TEAMS!$C$1:$C$844&amp;[1]TEAMS!$D$1:$D$844&amp;[1]TEAMS!$F$1:$F$844,[1]TEAMS!U$1:U$844,"",0)</f>
        <v>North America</v>
      </c>
      <c r="T410" s="7" t="str" cm="1">
        <f t="array" ref="T410">_xlfn.XLOOKUP($C410&amp;$D410&amp;$F410,[1]TEAMS!$C$1:$C$844&amp;[1]TEAMS!$D$1:$D$844&amp;[1]TEAMS!$F$1:$F$844,[1]TEAMS!V$1:V$844,"",0)</f>
        <v>Americas</v>
      </c>
      <c r="U410" s="7" cm="1">
        <f t="array" ref="U410">_xlfn.XLOOKUP($C410&amp;$D410&amp;$F410,[1]TEAMS!$C$1:$C$844&amp;[1]TEAMS!$D$1:$D$844&amp;[1]TEAMS!$F$1:$F$844,[1]TEAMS!W$1:W$844,"",0)</f>
        <v>10</v>
      </c>
      <c r="V410" s="7" t="str" cm="1">
        <f t="array" ref="V410">_xlfn.XLOOKUP($C410&amp;$D410&amp;$F410,[1]TEAMS!$C$1:$C$844&amp;[1]TEAMS!$D$1:$D$844&amp;[1]TEAMS!$F$1:$F$844,[1]TEAMS!Z$1:Z$844,"",0)</f>
        <v>University of Central Arkansas</v>
      </c>
      <c r="W410" s="7" t="str" cm="1">
        <f t="array" ref="W410">_xlfn.XLOOKUP($C410&amp;$D410&amp;$F410,[1]TEAMS!$C$1:$C$844&amp;[1]TEAMS!$D$1:$D$844&amp;[1]TEAMS!$F$1:$F$844,[1]TEAMS!X$1:X$844,"",0)</f>
        <v>OTHER</v>
      </c>
      <c r="X410" s="7" cm="1">
        <f t="array" ref="X410">_xlfn.XLOOKUP($C410&amp;$D410&amp;$F410,[1]TEAMS!$C$1:$C$844&amp;[1]TEAMS!$D$1:$D$844&amp;[1]TEAMS!$F$1:$F$844,[1]TEAMS!AF$1:AF$844,"",0)</f>
        <v>2775000</v>
      </c>
      <c r="Y410" s="8" cm="1">
        <f t="array" ref="Y410">_xlfn.XLOOKUP($C410&amp;$D410&amp;$F410,[1]TEAMS!$C$1:$C$844&amp;[1]TEAMS!$D$1:$D$844&amp;[1]TEAMS!$F$1:$F$844,[1]TEAMS!AG$1:AG$844,"",0)</f>
        <v>4.5246529998775493E-2</v>
      </c>
      <c r="Z410" s="7" cm="1">
        <f t="array" ref="Z410">_xlfn.XLOOKUP($C410&amp;$D410&amp;$F410,[1]TEAMS!$C$1:$C$844&amp;[1]TEAMS!$D$1:$D$844&amp;[1]TEAMS!$F$1:$F$844,[1]TEAMS!AJ$1:AJ$844,"",0)</f>
        <v>1652</v>
      </c>
      <c r="AA410" s="7" cm="1">
        <f t="array" ref="AA410">_xlfn.XLOOKUP($C410&amp;$D410&amp;$F410,[1]TEAMS!$C$1:$C$844&amp;[1]TEAMS!$D$1:$D$844&amp;[1]TEAMS!$F$1:$F$844,[1]TEAMS!AR$1:AR$844,"",0)</f>
        <v>13.8</v>
      </c>
      <c r="AB410" s="8">
        <f t="shared" si="43"/>
        <v>1.1482044824981115</v>
      </c>
      <c r="AC410" s="7" cm="1">
        <f t="array" ref="AC410">_xlfn.XLOOKUP($C410&amp;$D410&amp;$F410,[1]TEAMS!$C$1:$C$844&amp;[1]TEAMS!$D$1:$D$844&amp;[1]TEAMS!$F$1:$F$844,[1]TEAMS!AL$1:AL$844,0,0)</f>
        <v>3.7</v>
      </c>
      <c r="AD410" s="7" cm="1">
        <f t="array" ref="AD410">_xlfn.XLOOKUP($C410&amp;$D410&amp;$F410,[1]TEAMS!$C$1:$C$844&amp;[1]TEAMS!$D$1:$D$844&amp;[1]TEAMS!$F$1:$F$844,[1]TEAMS!AM$1:AM$844,0,0)</f>
        <v>3</v>
      </c>
      <c r="AE410" s="7" cm="1">
        <f t="array" ref="AE410">_xlfn.XLOOKUP($C410&amp;$D410&amp;$F410,[1]TEAMS!$C$1:$C$844&amp;[1]TEAMS!$D$1:$D$844&amp;[1]TEAMS!$F$1:$F$844,[1]TEAMS!AN$1:AN$844,0,0)</f>
        <v>6.6</v>
      </c>
      <c r="AF410" s="7"/>
      <c r="AG410" s="8">
        <f t="shared" si="46"/>
        <v>0.42045454545454547</v>
      </c>
      <c r="AH410" s="8" cm="1">
        <f t="array" ref="AH410">IF(OR($AE410="",$Z410=""),0,SUMPRODUCT(--($C$2:$C$528=$C410),--($D$2:$D$528=$D410),$Z$2:$Z$528,$AE$2:$AE$528)/SUMIFS($Z$2:$Z$528,$C$2:$C$528,$C410,$D$2:$D$528,$D410))</f>
        <v>6.792253840342485</v>
      </c>
      <c r="AI410" s="7" cm="1">
        <f t="array" ref="AI410">_xlfn.XLOOKUP($C410&amp;$D410&amp;$F410,[1]TEAMS!$C$1:$C$844&amp;[1]TEAMS!$D$1:$D$844&amp;[1]TEAMS!$F$1:$F$844,[1]TEAMS!AO$1:AO$844,"",0)</f>
        <v>6.3</v>
      </c>
      <c r="AJ410" s="8">
        <f t="shared" si="47"/>
        <v>0.44047619047619047</v>
      </c>
      <c r="AK410" s="8" cm="1">
        <f t="array" ref="AK410">IF(OR($AI410="",$Z410=""),0,SUMPRODUCT(--($C$2:$C$528=$C410),--($D$2:$D$528=$D410),$Z$2:$Z$528,$AI$2:$AI$528)/SUMIFS($Z$2:$Z$528,$C$2:$C$528,$C410,$D$2:$D$528,$D410))</f>
        <v>1.944532863258625</v>
      </c>
      <c r="AL410" s="7" t="str" cm="1">
        <f t="array" ref="AL410">_xlfn.XLOOKUP($C410&amp;$D410&amp;$F410,[1]TEAMS!$C$1:$C$844&amp;[1]TEAMS!$D$1:$D$844&amp;[1]TEAMS!$F$1:$F$844,[1]TEAMS!AP$1:AP$844,"",0)</f>
        <v/>
      </c>
      <c r="AM410" s="8" t="str">
        <f t="shared" si="48"/>
        <v/>
      </c>
      <c r="AN410" s="8" cm="1">
        <f t="array" ref="AN410">IF(OR($AL410="",$Z410=""),0,SUMPRODUCT(--($C$2:$C$528=$C410),--($D$2:$D$528=$D410),$Z$2:$Z$528,$AL$2:$AL$528)/SUMIFS($Z$2:$Z$528,$C$2:$C$528,$C410,$D$2:$D$528,$D410))</f>
        <v>0</v>
      </c>
      <c r="AO410" s="7" cm="1">
        <f t="array" ref="AO410">_xlfn.XLOOKUP($C410&amp;$D410&amp;$F410,[1]TEAMS!$C$1:$C$844&amp;[1]TEAMS!$D$1:$D$844&amp;[1]TEAMS!$F$1:$F$844,[1]TEAMS!AQ$1:AQ$844,0,0)</f>
        <v>24.4</v>
      </c>
      <c r="AP410" s="7" cm="1">
        <f t="array" ref="AP410">_xlfn.XLOOKUP($C410&amp;$D410&amp;$F410,[1]TEAMS!$C$1:$C$844&amp;[1]TEAMS!$D$1:$D$844&amp;[1]TEAMS!$F$1:$F$844,[1]TEAMS!AS$1:AS$844,0,0)</f>
        <v>53.300000000000004</v>
      </c>
      <c r="AQ410" s="10" cm="1">
        <f t="array" ref="AQ410">_xlfn.XLOOKUP($C410&amp;$D410&amp;$F410,[1]TEAMS!$C$1:$C$844&amp;[1]TEAMS!$D$1:$D$844&amp;[1]TEAMS!$F$1:$F$844,[1]TEAMS!AT$1:AT$844,0,0)</f>
        <v>26.5</v>
      </c>
      <c r="AR410" s="10" cm="1">
        <f t="array" ref="AR410">_xlfn.XLOOKUP($C410&amp;$D410&amp;$F410,[1]TEAMS!$C$1:$C$844&amp;[1]TEAMS!$D$1:$D$844&amp;[1]TEAMS!$F$1:$F$844,[1]TEAMS!AU$1:AU$844,0,0)</f>
        <v>2.6</v>
      </c>
      <c r="AS410" s="10" cm="1">
        <f t="array" ref="AS410">_xlfn.XLOOKUP($C410&amp;$D410&amp;$F410,[1]TEAMS!$C$1:$C$844&amp;[1]TEAMS!$D$1:$D$844&amp;[1]TEAMS!$F$1:$F$844,[1]TEAMS!AV$1:AV$844,0,0)</f>
        <v>1.9</v>
      </c>
      <c r="AT410" s="10" cm="1">
        <f t="array" ref="AT410">_xlfn.XLOOKUP($C410&amp;$D410&amp;$F410,[1]TEAMS!$C$1:$C$844&amp;[1]TEAMS!$D$1:$D$844&amp;[1]TEAMS!$F$1:$F$844,[1]TEAMS!AW$1:AW$844,0,0)</f>
        <v>12.1</v>
      </c>
      <c r="AU410" s="10" cm="1">
        <f t="array" ref="AU410">_xlfn.XLOOKUP($C410&amp;$D410&amp;$F410,[1]TEAMS!$C$1:$C$844&amp;[1]TEAMS!$D$1:$D$844&amp;[1]TEAMS!$F$1:$F$844,[1]TEAMS!AX$1:AX$844,0,0)</f>
        <v>2.1900826446280992</v>
      </c>
      <c r="AV410" s="10" cm="1">
        <f t="array" ref="AV410">_xlfn.XLOOKUP($C410&amp;$D410&amp;$F410,[1]TEAMS!$C$1:$C$844&amp;[1]TEAMS!$D$1:$D$844&amp;[1]TEAMS!$F$1:$F$844,[1]TEAMS!AY$1:AY$844,0,0)</f>
        <v>4.5</v>
      </c>
      <c r="AW410" s="7"/>
      <c r="AX410" s="7"/>
      <c r="BB410" s="1" t="s">
        <v>374</v>
      </c>
      <c r="BC410" s="1">
        <v>1998</v>
      </c>
      <c r="BD410" s="1" t="s">
        <v>375</v>
      </c>
      <c r="BE410" s="7" t="s">
        <v>380</v>
      </c>
      <c r="BH410">
        <v>2775000</v>
      </c>
    </row>
    <row r="411" spans="1:60" x14ac:dyDescent="0.2">
      <c r="A411" s="1" t="str">
        <f t="shared" si="42"/>
        <v>1998-CHI-Bill Wennington</v>
      </c>
      <c r="B411" s="1" t="s">
        <v>374</v>
      </c>
      <c r="C411" s="1">
        <v>1998</v>
      </c>
      <c r="D411" s="1" t="s">
        <v>375</v>
      </c>
      <c r="E411" s="1" t="str">
        <f t="shared" si="44"/>
        <v>1998-CHI</v>
      </c>
      <c r="F411" s="7" t="s">
        <v>381</v>
      </c>
      <c r="G411" s="7" cm="1">
        <f t="array" ref="G411">_xlfn.XLOOKUP($C411&amp;$D411&amp;$F411,[1]TEAMS!$C$1:$C$844&amp;[1]TEAMS!$D$1:$D$844&amp;[1]TEAMS!$F$1:$F$844,[1]TEAMS!G$1:G$844,"",0)</f>
        <v>34</v>
      </c>
      <c r="H411" s="7" t="str" cm="1">
        <f t="array" ref="H411">_xlfn.XLOOKUP($C411&amp;$D411&amp;$F411,[1]TEAMS!$C$1:$C$844&amp;[1]TEAMS!$D$1:$D$844&amp;[1]TEAMS!$F$1:$F$844,[1]TEAMS!H$1:H$844,"",0)</f>
        <v>C</v>
      </c>
      <c r="I411" s="8" cm="1">
        <f t="array" ref="I411">_xlfn.XLOOKUP($C411&amp;$D411&amp;$F411,[1]TEAMS!$C$1:$C$844&amp;[1]TEAMS!$D$1:$D$844&amp;[1]TEAMS!$F$1:$F$844,[1]TEAMS!BG$1:BG$844,"",0)</f>
        <v>5</v>
      </c>
      <c r="J411" s="9">
        <f t="shared" si="45"/>
        <v>5</v>
      </c>
      <c r="K411" s="7" cm="1">
        <f t="array" ref="K411">_xlfn.XLOOKUP($C411&amp;$D411&amp;$F411,[1]TEAMS!$C$1:$C$844&amp;[1]TEAMS!$D$1:$D$844&amp;[1]TEAMS!$F$1:$F$844,[1]TEAMS!J$1:J$844,"",0)</f>
        <v>85</v>
      </c>
      <c r="L411" s="7" cm="1">
        <f t="array" ref="L411">_xlfn.XLOOKUP($C411&amp;$D411&amp;$F411,[1]TEAMS!$C$1:$C$844&amp;[1]TEAMS!$D$1:$D$844&amp;[1]TEAMS!$F$1:$F$844,[1]TEAMS!L$1:L$844,"",0)</f>
        <v>245</v>
      </c>
      <c r="M411" s="10" cm="1">
        <f t="array" ref="M411">_xlfn.XLOOKUP($C411&amp;$D411&amp;$F411,[1]TEAMS!$C$1:$C$844&amp;[1]TEAMS!$D$1:$D$844&amp;[1]TEAMS!$F$1:$F$844,[1]TEAMS!N$1:N$844,"",0)</f>
        <v>23.836938100730482</v>
      </c>
      <c r="N411" s="7" cm="1">
        <f t="array" ref="N411">_xlfn.XLOOKUP($C411&amp;$D411&amp;$F411,[1]TEAMS!$C$1:$C$844&amp;[1]TEAMS!$D$1:$D$844&amp;[1]TEAMS!$F$1:$F$844,[1]TEAMS!O$1:O$844,"",0)</f>
        <v>88</v>
      </c>
      <c r="O411" s="11" cm="1">
        <f t="array" ref="O411">_xlfn.XLOOKUP($C411&amp;$D411&amp;$F411,[1]TEAMS!$C$1:$C$844&amp;[1]TEAMS!$D$1:$D$844&amp;[1]TEAMS!$F$1:$F$844,[1]TEAMS!P$1:P$844,"",0)</f>
        <v>1.0352941176470589</v>
      </c>
      <c r="P411" s="10" cm="1">
        <f t="array" ref="P411">_xlfn.XLOOKUP($C411&amp;$D411&amp;$F411,[1]TEAMS!$C$1:$C$844&amp;[1]TEAMS!$D$1:$D$844&amp;[1]TEAMS!$F$1:$F$844,[1]TEAMS!R$1:R$844,"",0)</f>
        <v>35.133333333333333</v>
      </c>
      <c r="Q411" s="7" t="str" cm="1">
        <f t="array" ref="Q411">_xlfn.XLOOKUP($C411&amp;$D411&amp;$F411,[1]TEAMS!$C$1:$C$844&amp;[1]TEAMS!$D$1:$D$844&amp;[1]TEAMS!$F$1:$F$844,[1]TEAMS!S$1:S$844,"",0)</f>
        <v>ca</v>
      </c>
      <c r="R411" s="7" t="str" cm="1">
        <f t="array" ref="R411">_xlfn.XLOOKUP($C411&amp;$D411&amp;$F411,[1]TEAMS!$C$1:$C$844&amp;[1]TEAMS!$D$1:$D$844&amp;[1]TEAMS!$F$1:$F$844,[1]TEAMS!T$1:T$844,"",0)</f>
        <v>Canada</v>
      </c>
      <c r="S411" s="7" t="str" cm="1">
        <f t="array" ref="S411">_xlfn.XLOOKUP($C411&amp;$D411&amp;$F411,[1]TEAMS!$C$1:$C$844&amp;[1]TEAMS!$D$1:$D$844&amp;[1]TEAMS!$F$1:$F$844,[1]TEAMS!U$1:U$844,"",0)</f>
        <v>North America</v>
      </c>
      <c r="T411" s="7" t="str" cm="1">
        <f t="array" ref="T411">_xlfn.XLOOKUP($C411&amp;$D411&amp;$F411,[1]TEAMS!$C$1:$C$844&amp;[1]TEAMS!$D$1:$D$844&amp;[1]TEAMS!$F$1:$F$844,[1]TEAMS!V$1:V$844,"",0)</f>
        <v>Americas</v>
      </c>
      <c r="U411" s="7" cm="1">
        <f t="array" ref="U411">_xlfn.XLOOKUP($C411&amp;$D411&amp;$F411,[1]TEAMS!$C$1:$C$844&amp;[1]TEAMS!$D$1:$D$844&amp;[1]TEAMS!$F$1:$F$844,[1]TEAMS!W$1:W$844,"",0)</f>
        <v>10</v>
      </c>
      <c r="V411" s="7" t="str" cm="1">
        <f t="array" ref="V411">_xlfn.XLOOKUP($C411&amp;$D411&amp;$F411,[1]TEAMS!$C$1:$C$844&amp;[1]TEAMS!$D$1:$D$844&amp;[1]TEAMS!$F$1:$F$844,[1]TEAMS!Z$1:Z$844,"",0)</f>
        <v>St. John's</v>
      </c>
      <c r="W411" s="7" t="str" cm="1">
        <f t="array" ref="W411">_xlfn.XLOOKUP($C411&amp;$D411&amp;$F411,[1]TEAMS!$C$1:$C$844&amp;[1]TEAMS!$D$1:$D$844&amp;[1]TEAMS!$F$1:$F$844,[1]TEAMS!X$1:X$844,"",0)</f>
        <v>BIG EAST</v>
      </c>
      <c r="X411" s="7" cm="1">
        <f t="array" ref="X411">_xlfn.XLOOKUP($C411&amp;$D411&amp;$F411,[1]TEAMS!$C$1:$C$844&amp;[1]TEAMS!$D$1:$D$844&amp;[1]TEAMS!$F$1:$F$844,[1]TEAMS!AF$1:AF$844,"",0)</f>
        <v>1800000</v>
      </c>
      <c r="Y411" s="8" cm="1">
        <f t="array" ref="Y411">_xlfn.XLOOKUP($C411&amp;$D411&amp;$F411,[1]TEAMS!$C$1:$C$844&amp;[1]TEAMS!$D$1:$D$844&amp;[1]TEAMS!$F$1:$F$844,[1]TEAMS!AG$1:AG$844,"",0)</f>
        <v>2.9349100539746265E-2</v>
      </c>
      <c r="Z411" s="7" cm="1">
        <f t="array" ref="Z411">_xlfn.XLOOKUP($C411&amp;$D411&amp;$F411,[1]TEAMS!$C$1:$C$844&amp;[1]TEAMS!$D$1:$D$844&amp;[1]TEAMS!$F$1:$F$844,[1]TEAMS!AJ$1:AJ$844,"",0)</f>
        <v>467</v>
      </c>
      <c r="AA411" s="7" t="str" cm="1">
        <f t="array" ref="AA411">_xlfn.XLOOKUP($C411&amp;$D411&amp;$F411,[1]TEAMS!$C$1:$C$844&amp;[1]TEAMS!$D$1:$D$844&amp;[1]TEAMS!$F$1:$F$844,[1]TEAMS!AR$1:AR$844,"",0)</f>
        <v/>
      </c>
      <c r="AB411" s="8">
        <f t="shared" si="43"/>
        <v>0</v>
      </c>
      <c r="AC411" s="7" cm="1">
        <f t="array" ref="AC411">_xlfn.XLOOKUP($C411&amp;$D411&amp;$F411,[1]TEAMS!$C$1:$C$844&amp;[1]TEAMS!$D$1:$D$844&amp;[1]TEAMS!$F$1:$F$844,[1]TEAMS!AL$1:AL$844,0,0)</f>
        <v>0.3</v>
      </c>
      <c r="AD411" s="7" cm="1">
        <f t="array" ref="AD411">_xlfn.XLOOKUP($C411&amp;$D411&amp;$F411,[1]TEAMS!$C$1:$C$844&amp;[1]TEAMS!$D$1:$D$844&amp;[1]TEAMS!$F$1:$F$844,[1]TEAMS!AM$1:AM$844,0,0)</f>
        <v>0.6</v>
      </c>
      <c r="AE411" s="7" cm="1">
        <f t="array" ref="AE411">_xlfn.XLOOKUP($C411&amp;$D411&amp;$F411,[1]TEAMS!$C$1:$C$844&amp;[1]TEAMS!$D$1:$D$844&amp;[1]TEAMS!$F$1:$F$844,[1]TEAMS!AN$1:AN$844,0,0)</f>
        <v>0.8</v>
      </c>
      <c r="AF411" s="7"/>
      <c r="AG411" s="8">
        <f t="shared" si="46"/>
        <v>2.25</v>
      </c>
      <c r="AH411" s="8" cm="1">
        <f t="array" ref="AH411">IF(OR($AE411="",$Z411=""),0,SUMPRODUCT(--($C$2:$C$528=$C411),--($D$2:$D$528=$D411),$Z$2:$Z$528,$AE$2:$AE$528)/SUMIFS($Z$2:$Z$528,$C$2:$C$528,$C411,$D$2:$D$528,$D411))</f>
        <v>6.792253840342485</v>
      </c>
      <c r="AI411" s="7" cm="1">
        <f t="array" ref="AI411">_xlfn.XLOOKUP($C411&amp;$D411&amp;$F411,[1]TEAMS!$C$1:$C$844&amp;[1]TEAMS!$D$1:$D$844&amp;[1]TEAMS!$F$1:$F$844,[1]TEAMS!AO$1:AO$844,"",0)</f>
        <v>-4.9000000000000004</v>
      </c>
      <c r="AJ411" s="8">
        <f t="shared" si="47"/>
        <v>-0.36734693877551017</v>
      </c>
      <c r="AK411" s="8" cm="1">
        <f t="array" ref="AK411">IF(OR($AI411="",$Z411=""),0,SUMPRODUCT(--($C$2:$C$528=$C411),--($D$2:$D$528=$D411),$Z$2:$Z$528,$AI$2:$AI$528)/SUMIFS($Z$2:$Z$528,$C$2:$C$528,$C411,$D$2:$D$528,$D411))</f>
        <v>1.944532863258625</v>
      </c>
      <c r="AL411" s="7" t="str" cm="1">
        <f t="array" ref="AL411">_xlfn.XLOOKUP($C411&amp;$D411&amp;$F411,[1]TEAMS!$C$1:$C$844&amp;[1]TEAMS!$D$1:$D$844&amp;[1]TEAMS!$F$1:$F$844,[1]TEAMS!AP$1:AP$844,"",0)</f>
        <v/>
      </c>
      <c r="AM411" s="8" t="str">
        <f t="shared" si="48"/>
        <v/>
      </c>
      <c r="AN411" s="8" cm="1">
        <f t="array" ref="AN411">IF(OR($AL411="",$Z411=""),0,SUMPRODUCT(--($C$2:$C$528=$C411),--($D$2:$D$528=$D411),$Z$2:$Z$528,$AL$2:$AL$528)/SUMIFS($Z$2:$Z$528,$C$2:$C$528,$C411,$D$2:$D$528,$D411))</f>
        <v>0</v>
      </c>
      <c r="AO411" s="7" cm="1">
        <f t="array" ref="AO411">_xlfn.XLOOKUP($C411&amp;$D411&amp;$F411,[1]TEAMS!$C$1:$C$844&amp;[1]TEAMS!$D$1:$D$844&amp;[1]TEAMS!$F$1:$F$844,[1]TEAMS!AQ$1:AQ$844,0,0)</f>
        <v>18.899999999999999</v>
      </c>
      <c r="AP411" s="7" cm="1">
        <f t="array" ref="AP411">_xlfn.XLOOKUP($C411&amp;$D411&amp;$F411,[1]TEAMS!$C$1:$C$844&amp;[1]TEAMS!$D$1:$D$844&amp;[1]TEAMS!$F$1:$F$844,[1]TEAMS!AS$1:AS$844,0,0)</f>
        <v>46.1</v>
      </c>
      <c r="AQ411" s="10" cm="1">
        <f t="array" ref="AQ411">_xlfn.XLOOKUP($C411&amp;$D411&amp;$F411,[1]TEAMS!$C$1:$C$844&amp;[1]TEAMS!$D$1:$D$844&amp;[1]TEAMS!$F$1:$F$844,[1]TEAMS!AT$1:AT$844,0,0)</f>
        <v>6.7</v>
      </c>
      <c r="AR411" s="10" cm="1">
        <f t="array" ref="AR411">_xlfn.XLOOKUP($C411&amp;$D411&amp;$F411,[1]TEAMS!$C$1:$C$844&amp;[1]TEAMS!$D$1:$D$844&amp;[1]TEAMS!$F$1:$F$844,[1]TEAMS!AU$1:AU$844,0,0)</f>
        <v>0.5</v>
      </c>
      <c r="AS411" s="10" cm="1">
        <f t="array" ref="AS411">_xlfn.XLOOKUP($C411&amp;$D411&amp;$F411,[1]TEAMS!$C$1:$C$844&amp;[1]TEAMS!$D$1:$D$844&amp;[1]TEAMS!$F$1:$F$844,[1]TEAMS!AV$1:AV$844,0,0)</f>
        <v>0.8</v>
      </c>
      <c r="AT411" s="10" cm="1">
        <f t="array" ref="AT411">_xlfn.XLOOKUP($C411&amp;$D411&amp;$F411,[1]TEAMS!$C$1:$C$844&amp;[1]TEAMS!$D$1:$D$844&amp;[1]TEAMS!$F$1:$F$844,[1]TEAMS!AW$1:AW$844,0,0)</f>
        <v>8.1</v>
      </c>
      <c r="AU411" s="10" cm="1">
        <f t="array" ref="AU411">_xlfn.XLOOKUP($C411&amp;$D411&amp;$F411,[1]TEAMS!$C$1:$C$844&amp;[1]TEAMS!$D$1:$D$844&amp;[1]TEAMS!$F$1:$F$844,[1]TEAMS!AX$1:AX$844,0,0)</f>
        <v>0.8271604938271605</v>
      </c>
      <c r="AV411" s="10" cm="1">
        <f t="array" ref="AV411">_xlfn.XLOOKUP($C411&amp;$D411&amp;$F411,[1]TEAMS!$C$1:$C$844&amp;[1]TEAMS!$D$1:$D$844&amp;[1]TEAMS!$F$1:$F$844,[1]TEAMS!AY$1:AY$844,0,0)</f>
        <v>1.3</v>
      </c>
      <c r="AW411" s="7"/>
      <c r="AX411" s="7"/>
      <c r="BB411" s="1" t="s">
        <v>374</v>
      </c>
      <c r="BC411" s="1">
        <v>1998</v>
      </c>
      <c r="BD411" s="1" t="s">
        <v>375</v>
      </c>
      <c r="BE411" s="7" t="s">
        <v>381</v>
      </c>
      <c r="BH411">
        <v>1800000</v>
      </c>
    </row>
    <row r="412" spans="1:60" x14ac:dyDescent="0.2">
      <c r="A412" s="1" t="str">
        <f t="shared" si="42"/>
        <v>1998-CHI-Scott Burrell</v>
      </c>
      <c r="B412" s="1" t="s">
        <v>374</v>
      </c>
      <c r="C412" s="1">
        <v>1998</v>
      </c>
      <c r="D412" s="1" t="s">
        <v>375</v>
      </c>
      <c r="E412" s="1" t="str">
        <f t="shared" si="44"/>
        <v>1998-CHI</v>
      </c>
      <c r="F412" s="7" t="s">
        <v>382</v>
      </c>
      <c r="G412" s="7" cm="1">
        <f t="array" ref="G412">_xlfn.XLOOKUP($C412&amp;$D412&amp;$F412,[1]TEAMS!$C$1:$C$844&amp;[1]TEAMS!$D$1:$D$844&amp;[1]TEAMS!$F$1:$F$844,[1]TEAMS!G$1:G$844,"",0)</f>
        <v>24</v>
      </c>
      <c r="H412" s="7" t="str" cm="1">
        <f t="array" ref="H412">_xlfn.XLOOKUP($C412&amp;$D412&amp;$F412,[1]TEAMS!$C$1:$C$844&amp;[1]TEAMS!$D$1:$D$844&amp;[1]TEAMS!$F$1:$F$844,[1]TEAMS!H$1:H$844,"",0)</f>
        <v>SF</v>
      </c>
      <c r="I412" s="8" cm="1">
        <f t="array" ref="I412">_xlfn.XLOOKUP($C412&amp;$D412&amp;$F412,[1]TEAMS!$C$1:$C$844&amp;[1]TEAMS!$D$1:$D$844&amp;[1]TEAMS!$F$1:$F$844,[1]TEAMS!BG$1:BG$844,"",0)</f>
        <v>2.9399999999999995</v>
      </c>
      <c r="J412" s="9">
        <f t="shared" si="45"/>
        <v>3</v>
      </c>
      <c r="K412" s="7" cm="1">
        <f t="array" ref="K412">_xlfn.XLOOKUP($C412&amp;$D412&amp;$F412,[1]TEAMS!$C$1:$C$844&amp;[1]TEAMS!$D$1:$D$844&amp;[1]TEAMS!$F$1:$F$844,[1]TEAMS!J$1:J$844,"",0)</f>
        <v>79</v>
      </c>
      <c r="L412" s="7" cm="1">
        <f t="array" ref="L412">_xlfn.XLOOKUP($C412&amp;$D412&amp;$F412,[1]TEAMS!$C$1:$C$844&amp;[1]TEAMS!$D$1:$D$844&amp;[1]TEAMS!$F$1:$F$844,[1]TEAMS!L$1:L$844,"",0)</f>
        <v>218</v>
      </c>
      <c r="M412" s="10" cm="1">
        <f t="array" ref="M412">_xlfn.XLOOKUP($C412&amp;$D412&amp;$F412,[1]TEAMS!$C$1:$C$844&amp;[1]TEAMS!$D$1:$D$844&amp;[1]TEAMS!$F$1:$F$844,[1]TEAMS!N$1:N$844,"",0)</f>
        <v>24.554129770906382</v>
      </c>
      <c r="N412" s="7" cm="1">
        <f t="array" ref="N412">_xlfn.XLOOKUP($C412&amp;$D412&amp;$F412,[1]TEAMS!$C$1:$C$844&amp;[1]TEAMS!$D$1:$D$844&amp;[1]TEAMS!$F$1:$F$844,[1]TEAMS!O$1:O$844,"",0)</f>
        <v>81</v>
      </c>
      <c r="O412" s="11" cm="1">
        <f t="array" ref="O412">_xlfn.XLOOKUP($C412&amp;$D412&amp;$F412,[1]TEAMS!$C$1:$C$844&amp;[1]TEAMS!$D$1:$D$844&amp;[1]TEAMS!$F$1:$F$844,[1]TEAMS!P$1:P$844,"",0)</f>
        <v>1.0253164556962024</v>
      </c>
      <c r="P412" s="10" cm="1">
        <f t="array" ref="P412">_xlfn.XLOOKUP($C412&amp;$D412&amp;$F412,[1]TEAMS!$C$1:$C$844&amp;[1]TEAMS!$D$1:$D$844&amp;[1]TEAMS!$F$1:$F$844,[1]TEAMS!R$1:R$844,"",0)</f>
        <v>27.422222222222221</v>
      </c>
      <c r="Q412" s="7" t="str" cm="1">
        <f t="array" ref="Q412">_xlfn.XLOOKUP($C412&amp;$D412&amp;$F412,[1]TEAMS!$C$1:$C$844&amp;[1]TEAMS!$D$1:$D$844&amp;[1]TEAMS!$F$1:$F$844,[1]TEAMS!S$1:S$844,"",0)</f>
        <v>us</v>
      </c>
      <c r="R412" s="7" t="str" cm="1">
        <f t="array" ref="R412">_xlfn.XLOOKUP($C412&amp;$D412&amp;$F412,[1]TEAMS!$C$1:$C$844&amp;[1]TEAMS!$D$1:$D$844&amp;[1]TEAMS!$F$1:$F$844,[1]TEAMS!T$1:T$844,"",0)</f>
        <v>United States</v>
      </c>
      <c r="S412" s="7" t="str" cm="1">
        <f t="array" ref="S412">_xlfn.XLOOKUP($C412&amp;$D412&amp;$F412,[1]TEAMS!$C$1:$C$844&amp;[1]TEAMS!$D$1:$D$844&amp;[1]TEAMS!$F$1:$F$844,[1]TEAMS!U$1:U$844,"",0)</f>
        <v>North America</v>
      </c>
      <c r="T412" s="7" t="str" cm="1">
        <f t="array" ref="T412">_xlfn.XLOOKUP($C412&amp;$D412&amp;$F412,[1]TEAMS!$C$1:$C$844&amp;[1]TEAMS!$D$1:$D$844&amp;[1]TEAMS!$F$1:$F$844,[1]TEAMS!V$1:V$844,"",0)</f>
        <v>Americas</v>
      </c>
      <c r="U412" s="7" cm="1">
        <f t="array" ref="U412">_xlfn.XLOOKUP($C412&amp;$D412&amp;$F412,[1]TEAMS!$C$1:$C$844&amp;[1]TEAMS!$D$1:$D$844&amp;[1]TEAMS!$F$1:$F$844,[1]TEAMS!W$1:W$844,"",0)</f>
        <v>4</v>
      </c>
      <c r="V412" s="7" t="str" cm="1">
        <f t="array" ref="V412">_xlfn.XLOOKUP($C412&amp;$D412&amp;$F412,[1]TEAMS!$C$1:$C$844&amp;[1]TEAMS!$D$1:$D$844&amp;[1]TEAMS!$F$1:$F$844,[1]TEAMS!Z$1:Z$844,"",0)</f>
        <v>UConn</v>
      </c>
      <c r="W412" s="7" t="str" cm="1">
        <f t="array" ref="W412">_xlfn.XLOOKUP($C412&amp;$D412&amp;$F412,[1]TEAMS!$C$1:$C$844&amp;[1]TEAMS!$D$1:$D$844&amp;[1]TEAMS!$F$1:$F$844,[1]TEAMS!X$1:X$844,"",0)</f>
        <v>BIG EAST</v>
      </c>
      <c r="X412" s="7" cm="1">
        <f t="array" ref="X412">_xlfn.XLOOKUP($C412&amp;$D412&amp;$F412,[1]TEAMS!$C$1:$C$844&amp;[1]TEAMS!$D$1:$D$844&amp;[1]TEAMS!$F$1:$F$844,[1]TEAMS!AF$1:AF$844,"",0)</f>
        <v>1430000</v>
      </c>
      <c r="Y412" s="8" cm="1">
        <f t="array" ref="Y412">_xlfn.XLOOKUP($C412&amp;$D412&amp;$F412,[1]TEAMS!$C$1:$C$844&amp;[1]TEAMS!$D$1:$D$844&amp;[1]TEAMS!$F$1:$F$844,[1]TEAMS!AG$1:AG$844,"",0)</f>
        <v>2.3316229873242864E-2</v>
      </c>
      <c r="Z412" s="7" cm="1">
        <f t="array" ref="Z412">_xlfn.XLOOKUP($C412&amp;$D412&amp;$F412,[1]TEAMS!$C$1:$C$844&amp;[1]TEAMS!$D$1:$D$844&amp;[1]TEAMS!$F$1:$F$844,[1]TEAMS!AJ$1:AJ$844,"",0)</f>
        <v>1096</v>
      </c>
      <c r="AA412" s="7" cm="1">
        <f t="array" ref="AA412">_xlfn.XLOOKUP($C412&amp;$D412&amp;$F412,[1]TEAMS!$C$1:$C$844&amp;[1]TEAMS!$D$1:$D$844&amp;[1]TEAMS!$F$1:$F$844,[1]TEAMS!AR$1:AR$844,"",0)</f>
        <v>12.4</v>
      </c>
      <c r="AB412" s="8">
        <f t="shared" si="43"/>
        <v>0.6844824981113069</v>
      </c>
      <c r="AC412" s="7" cm="1">
        <f t="array" ref="AC412">_xlfn.XLOOKUP($C412&amp;$D412&amp;$F412,[1]TEAMS!$C$1:$C$844&amp;[1]TEAMS!$D$1:$D$844&amp;[1]TEAMS!$F$1:$F$844,[1]TEAMS!AL$1:AL$844,0,0)</f>
        <v>1.5</v>
      </c>
      <c r="AD412" s="7" cm="1">
        <f t="array" ref="AD412">_xlfn.XLOOKUP($C412&amp;$D412&amp;$F412,[1]TEAMS!$C$1:$C$844&amp;[1]TEAMS!$D$1:$D$844&amp;[1]TEAMS!$F$1:$F$844,[1]TEAMS!AM$1:AM$844,0,0)</f>
        <v>2.2000000000000002</v>
      </c>
      <c r="AE412" s="7" cm="1">
        <f t="array" ref="AE412">_xlfn.XLOOKUP($C412&amp;$D412&amp;$F412,[1]TEAMS!$C$1:$C$844&amp;[1]TEAMS!$D$1:$D$844&amp;[1]TEAMS!$F$1:$F$844,[1]TEAMS!AN$1:AN$844,0,0)</f>
        <v>3.7</v>
      </c>
      <c r="AF412" s="7"/>
      <c r="AG412" s="8">
        <f t="shared" si="46"/>
        <v>0.38648648648648642</v>
      </c>
      <c r="AH412" s="8" cm="1">
        <f t="array" ref="AH412">IF(OR($AE412="",$Z412=""),0,SUMPRODUCT(--($C$2:$C$528=$C412),--($D$2:$D$528=$D412),$Z$2:$Z$528,$AE$2:$AE$528)/SUMIFS($Z$2:$Z$528,$C$2:$C$528,$C412,$D$2:$D$528,$D412))</f>
        <v>6.792253840342485</v>
      </c>
      <c r="AI412" s="7" cm="1">
        <f t="array" ref="AI412">_xlfn.XLOOKUP($C412&amp;$D412&amp;$F412,[1]TEAMS!$C$1:$C$844&amp;[1]TEAMS!$D$1:$D$844&amp;[1]TEAMS!$F$1:$F$844,[1]TEAMS!AO$1:AO$844,"",0)</f>
        <v>4.3</v>
      </c>
      <c r="AJ412" s="8">
        <f t="shared" si="47"/>
        <v>0.33255813953488372</v>
      </c>
      <c r="AK412" s="8" cm="1">
        <f t="array" ref="AK412">IF(OR($AI412="",$Z412=""),0,SUMPRODUCT(--($C$2:$C$528=$C412),--($D$2:$D$528=$D412),$Z$2:$Z$528,$AI$2:$AI$528)/SUMIFS($Z$2:$Z$528,$C$2:$C$528,$C412,$D$2:$D$528,$D412))</f>
        <v>1.944532863258625</v>
      </c>
      <c r="AL412" s="7" t="str" cm="1">
        <f t="array" ref="AL412">_xlfn.XLOOKUP($C412&amp;$D412&amp;$F412,[1]TEAMS!$C$1:$C$844&amp;[1]TEAMS!$D$1:$D$844&amp;[1]TEAMS!$F$1:$F$844,[1]TEAMS!AP$1:AP$844,"",0)</f>
        <v/>
      </c>
      <c r="AM412" s="8" t="str">
        <f t="shared" si="48"/>
        <v/>
      </c>
      <c r="AN412" s="8" cm="1">
        <f t="array" ref="AN412">IF(OR($AL412="",$Z412=""),0,SUMPRODUCT(--($C$2:$C$528=$C412),--($D$2:$D$528=$D412),$Z$2:$Z$528,$AL$2:$AL$528)/SUMIFS($Z$2:$Z$528,$C$2:$C$528,$C412,$D$2:$D$528,$D412))</f>
        <v>0</v>
      </c>
      <c r="AO412" s="7" cm="1">
        <f t="array" ref="AO412">_xlfn.XLOOKUP($C412&amp;$D412&amp;$F412,[1]TEAMS!$C$1:$C$844&amp;[1]TEAMS!$D$1:$D$844&amp;[1]TEAMS!$F$1:$F$844,[1]TEAMS!AQ$1:AQ$844,0,0)</f>
        <v>18.5</v>
      </c>
      <c r="AP412" s="7" cm="1">
        <f t="array" ref="AP412">_xlfn.XLOOKUP($C412&amp;$D412&amp;$F412,[1]TEAMS!$C$1:$C$844&amp;[1]TEAMS!$D$1:$D$844&amp;[1]TEAMS!$F$1:$F$844,[1]TEAMS!AS$1:AS$844,0,0)</f>
        <v>51.6</v>
      </c>
      <c r="AQ412" s="10" cm="1">
        <f t="array" ref="AQ412">_xlfn.XLOOKUP($C412&amp;$D412&amp;$F412,[1]TEAMS!$C$1:$C$844&amp;[1]TEAMS!$D$1:$D$844&amp;[1]TEAMS!$F$1:$F$844,[1]TEAMS!AT$1:AT$844,0,0)</f>
        <v>9.5</v>
      </c>
      <c r="AR412" s="10" cm="1">
        <f t="array" ref="AR412">_xlfn.XLOOKUP($C412&amp;$D412&amp;$F412,[1]TEAMS!$C$1:$C$844&amp;[1]TEAMS!$D$1:$D$844&amp;[1]TEAMS!$F$1:$F$844,[1]TEAMS!AU$1:AU$844,0,0)</f>
        <v>3.1</v>
      </c>
      <c r="AS412" s="10" cm="1">
        <f t="array" ref="AS412">_xlfn.XLOOKUP($C412&amp;$D412&amp;$F412,[1]TEAMS!$C$1:$C$844&amp;[1]TEAMS!$D$1:$D$844&amp;[1]TEAMS!$F$1:$F$844,[1]TEAMS!AV$1:AV$844,0,0)</f>
        <v>2.5</v>
      </c>
      <c r="AT412" s="10" cm="1">
        <f t="array" ref="AT412">_xlfn.XLOOKUP($C412&amp;$D412&amp;$F412,[1]TEAMS!$C$1:$C$844&amp;[1]TEAMS!$D$1:$D$844&amp;[1]TEAMS!$F$1:$F$844,[1]TEAMS!AW$1:AW$844,0,0)</f>
        <v>11</v>
      </c>
      <c r="AU412" s="10" cm="1">
        <f t="array" ref="AU412">_xlfn.XLOOKUP($C412&amp;$D412&amp;$F412,[1]TEAMS!$C$1:$C$844&amp;[1]TEAMS!$D$1:$D$844&amp;[1]TEAMS!$F$1:$F$844,[1]TEAMS!AX$1:AX$844,0,0)</f>
        <v>0.86363636363636365</v>
      </c>
      <c r="AV412" s="10" cm="1">
        <f t="array" ref="AV412">_xlfn.XLOOKUP($C412&amp;$D412&amp;$F412,[1]TEAMS!$C$1:$C$844&amp;[1]TEAMS!$D$1:$D$844&amp;[1]TEAMS!$F$1:$F$844,[1]TEAMS!AY$1:AY$844,0,0)</f>
        <v>5.6</v>
      </c>
      <c r="AW412" s="7"/>
      <c r="AX412" s="7"/>
      <c r="BB412" s="1" t="s">
        <v>374</v>
      </c>
      <c r="BC412" s="1">
        <v>1998</v>
      </c>
      <c r="BD412" s="1" t="s">
        <v>375</v>
      </c>
      <c r="BE412" s="7" t="s">
        <v>382</v>
      </c>
      <c r="BH412">
        <v>1430000</v>
      </c>
    </row>
    <row r="413" spans="1:60" x14ac:dyDescent="0.2">
      <c r="A413" s="1" t="str">
        <f t="shared" si="42"/>
        <v>1998-CHI-Randy Brown</v>
      </c>
      <c r="B413" s="1" t="s">
        <v>374</v>
      </c>
      <c r="C413" s="1">
        <v>1998</v>
      </c>
      <c r="D413" s="1" t="s">
        <v>375</v>
      </c>
      <c r="E413" s="1" t="str">
        <f t="shared" si="44"/>
        <v>1998-CHI</v>
      </c>
      <c r="F413" s="7" t="s">
        <v>383</v>
      </c>
      <c r="G413" s="7" cm="1">
        <f t="array" ref="G413">_xlfn.XLOOKUP($C413&amp;$D413&amp;$F413,[1]TEAMS!$C$1:$C$844&amp;[1]TEAMS!$D$1:$D$844&amp;[1]TEAMS!$F$1:$F$844,[1]TEAMS!G$1:G$844,"",0)</f>
        <v>1</v>
      </c>
      <c r="H413" s="7" t="str" cm="1">
        <f t="array" ref="H413">_xlfn.XLOOKUP($C413&amp;$D413&amp;$F413,[1]TEAMS!$C$1:$C$844&amp;[1]TEAMS!$D$1:$D$844&amp;[1]TEAMS!$F$1:$F$844,[1]TEAMS!H$1:H$844,"",0)</f>
        <v>PG</v>
      </c>
      <c r="I413" s="8" cm="1">
        <f t="array" ref="I413">_xlfn.XLOOKUP($C413&amp;$D413&amp;$F413,[1]TEAMS!$C$1:$C$844&amp;[1]TEAMS!$D$1:$D$844&amp;[1]TEAMS!$F$1:$F$844,[1]TEAMS!BG$1:BG$844,"",0)</f>
        <v>1.1599999999999999</v>
      </c>
      <c r="J413" s="9">
        <f t="shared" si="45"/>
        <v>1</v>
      </c>
      <c r="K413" s="7" cm="1">
        <f t="array" ref="K413">_xlfn.XLOOKUP($C413&amp;$D413&amp;$F413,[1]TEAMS!$C$1:$C$844&amp;[1]TEAMS!$D$1:$D$844&amp;[1]TEAMS!$F$1:$F$844,[1]TEAMS!J$1:J$844,"",0)</f>
        <v>74</v>
      </c>
      <c r="L413" s="7" cm="1">
        <f t="array" ref="L413">_xlfn.XLOOKUP($C413&amp;$D413&amp;$F413,[1]TEAMS!$C$1:$C$844&amp;[1]TEAMS!$D$1:$D$844&amp;[1]TEAMS!$F$1:$F$844,[1]TEAMS!L$1:L$844,"",0)</f>
        <v>190</v>
      </c>
      <c r="M413" s="10" cm="1">
        <f t="array" ref="M413">_xlfn.XLOOKUP($C413&amp;$D413&amp;$F413,[1]TEAMS!$C$1:$C$844&amp;[1]TEAMS!$D$1:$D$844&amp;[1]TEAMS!$F$1:$F$844,[1]TEAMS!N$1:N$844,"",0)</f>
        <v>24.390033524975603</v>
      </c>
      <c r="N413" s="7" cm="1">
        <f t="array" ref="N413">_xlfn.XLOOKUP($C413&amp;$D413&amp;$F413,[1]TEAMS!$C$1:$C$844&amp;[1]TEAMS!$D$1:$D$844&amp;[1]TEAMS!$F$1:$F$844,[1]TEAMS!O$1:O$844,"",0)</f>
        <v>77</v>
      </c>
      <c r="O413" s="11" cm="1">
        <f t="array" ref="O413">_xlfn.XLOOKUP($C413&amp;$D413&amp;$F413,[1]TEAMS!$C$1:$C$844&amp;[1]TEAMS!$D$1:$D$844&amp;[1]TEAMS!$F$1:$F$844,[1]TEAMS!P$1:P$844,"",0)</f>
        <v>1.0405405405405406</v>
      </c>
      <c r="P413" s="10" cm="1">
        <f t="array" ref="P413">_xlfn.XLOOKUP($C413&amp;$D413&amp;$F413,[1]TEAMS!$C$1:$C$844&amp;[1]TEAMS!$D$1:$D$844&amp;[1]TEAMS!$F$1:$F$844,[1]TEAMS!R$1:R$844,"",0)</f>
        <v>30.06111111111111</v>
      </c>
      <c r="Q413" s="7" t="str" cm="1">
        <f t="array" ref="Q413">_xlfn.XLOOKUP($C413&amp;$D413&amp;$F413,[1]TEAMS!$C$1:$C$844&amp;[1]TEAMS!$D$1:$D$844&amp;[1]TEAMS!$F$1:$F$844,[1]TEAMS!S$1:S$844,"",0)</f>
        <v>us</v>
      </c>
      <c r="R413" s="7" t="str" cm="1">
        <f t="array" ref="R413">_xlfn.XLOOKUP($C413&amp;$D413&amp;$F413,[1]TEAMS!$C$1:$C$844&amp;[1]TEAMS!$D$1:$D$844&amp;[1]TEAMS!$F$1:$F$844,[1]TEAMS!T$1:T$844,"",0)</f>
        <v>United States</v>
      </c>
      <c r="S413" s="7" t="str" cm="1">
        <f t="array" ref="S413">_xlfn.XLOOKUP($C413&amp;$D413&amp;$F413,[1]TEAMS!$C$1:$C$844&amp;[1]TEAMS!$D$1:$D$844&amp;[1]TEAMS!$F$1:$F$844,[1]TEAMS!U$1:U$844,"",0)</f>
        <v>North America</v>
      </c>
      <c r="T413" s="7" t="str" cm="1">
        <f t="array" ref="T413">_xlfn.XLOOKUP($C413&amp;$D413&amp;$F413,[1]TEAMS!$C$1:$C$844&amp;[1]TEAMS!$D$1:$D$844&amp;[1]TEAMS!$F$1:$F$844,[1]TEAMS!V$1:V$844,"",0)</f>
        <v>Americas</v>
      </c>
      <c r="U413" s="7" cm="1">
        <f t="array" ref="U413">_xlfn.XLOOKUP($C413&amp;$D413&amp;$F413,[1]TEAMS!$C$1:$C$844&amp;[1]TEAMS!$D$1:$D$844&amp;[1]TEAMS!$F$1:$F$844,[1]TEAMS!W$1:W$844,"",0)</f>
        <v>6</v>
      </c>
      <c r="V413" s="7" t="str" cm="1">
        <f t="array" ref="V413">_xlfn.XLOOKUP($C413&amp;$D413&amp;$F413,[1]TEAMS!$C$1:$C$844&amp;[1]TEAMS!$D$1:$D$844&amp;[1]TEAMS!$F$1:$F$844,[1]TEAMS!Z$1:Z$844,"",0)</f>
        <v>New Mexico State</v>
      </c>
      <c r="W413" s="7" t="str" cm="1">
        <f t="array" ref="W413">_xlfn.XLOOKUP($C413&amp;$D413&amp;$F413,[1]TEAMS!$C$1:$C$844&amp;[1]TEAMS!$D$1:$D$844&amp;[1]TEAMS!$F$1:$F$844,[1]TEAMS!X$1:X$844,"",0)</f>
        <v>WAC</v>
      </c>
      <c r="X413" s="7" cm="1">
        <f t="array" ref="X413">_xlfn.XLOOKUP($C413&amp;$D413&amp;$F413,[1]TEAMS!$C$1:$C$844&amp;[1]TEAMS!$D$1:$D$844&amp;[1]TEAMS!$F$1:$F$844,[1]TEAMS!AF$1:AF$844,"",0)</f>
        <v>1260000</v>
      </c>
      <c r="Y413" s="8" cm="1">
        <f t="array" ref="Y413">_xlfn.XLOOKUP($C413&amp;$D413&amp;$F413,[1]TEAMS!$C$1:$C$844&amp;[1]TEAMS!$D$1:$D$844&amp;[1]TEAMS!$F$1:$F$844,[1]TEAMS!AG$1:AG$844,"",0)</f>
        <v>2.0544370377822384E-2</v>
      </c>
      <c r="Z413" s="7" cm="1">
        <f t="array" ref="Z413">_xlfn.XLOOKUP($C413&amp;$D413&amp;$F413,[1]TEAMS!$C$1:$C$844&amp;[1]TEAMS!$D$1:$D$844&amp;[1]TEAMS!$F$1:$F$844,[1]TEAMS!AJ$1:AJ$844,"",0)</f>
        <v>1147</v>
      </c>
      <c r="AA413" s="7" cm="1">
        <f t="array" ref="AA413">_xlfn.XLOOKUP($C413&amp;$D413&amp;$F413,[1]TEAMS!$C$1:$C$844&amp;[1]TEAMS!$D$1:$D$844&amp;[1]TEAMS!$F$1:$F$844,[1]TEAMS!AR$1:AR$844,"",0)</f>
        <v>14.7</v>
      </c>
      <c r="AB413" s="8">
        <f t="shared" si="43"/>
        <v>0.84920171241500875</v>
      </c>
      <c r="AC413" s="7" cm="1">
        <f t="array" ref="AC413">_xlfn.XLOOKUP($C413&amp;$D413&amp;$F413,[1]TEAMS!$C$1:$C$844&amp;[1]TEAMS!$D$1:$D$844&amp;[1]TEAMS!$F$1:$F$844,[1]TEAMS!AL$1:AL$844,0,0)</f>
        <v>-0.1</v>
      </c>
      <c r="AD413" s="7" cm="1">
        <f t="array" ref="AD413">_xlfn.XLOOKUP($C413&amp;$D413&amp;$F413,[1]TEAMS!$C$1:$C$844&amp;[1]TEAMS!$D$1:$D$844&amp;[1]TEAMS!$F$1:$F$844,[1]TEAMS!AM$1:AM$844,0,0)</f>
        <v>1.9</v>
      </c>
      <c r="AE413" s="7" cm="1">
        <f t="array" ref="AE413">_xlfn.XLOOKUP($C413&amp;$D413&amp;$F413,[1]TEAMS!$C$1:$C$844&amp;[1]TEAMS!$D$1:$D$844&amp;[1]TEAMS!$F$1:$F$844,[1]TEAMS!AN$1:AN$844,0,0)</f>
        <v>1.8</v>
      </c>
      <c r="AF413" s="7"/>
      <c r="AG413" s="8">
        <f t="shared" si="46"/>
        <v>0.7</v>
      </c>
      <c r="AH413" s="8" cm="1">
        <f t="array" ref="AH413">IF(OR($AE413="",$Z413=""),0,SUMPRODUCT(--($C$2:$C$528=$C413),--($D$2:$D$528=$D413),$Z$2:$Z$528,$AE$2:$AE$528)/SUMIFS($Z$2:$Z$528,$C$2:$C$528,$C413,$D$2:$D$528,$D413))</f>
        <v>6.792253840342485</v>
      </c>
      <c r="AI413" s="7" cm="1">
        <f t="array" ref="AI413">_xlfn.XLOOKUP($C413&amp;$D413&amp;$F413,[1]TEAMS!$C$1:$C$844&amp;[1]TEAMS!$D$1:$D$844&amp;[1]TEAMS!$F$1:$F$844,[1]TEAMS!AO$1:AO$844,"",0)</f>
        <v>-0.9</v>
      </c>
      <c r="AJ413" s="8">
        <f t="shared" si="47"/>
        <v>-1.4</v>
      </c>
      <c r="AK413" s="8" cm="1">
        <f t="array" ref="AK413">IF(OR($AI413="",$Z413=""),0,SUMPRODUCT(--($C$2:$C$528=$C413),--($D$2:$D$528=$D413),$Z$2:$Z$528,$AI$2:$AI$528)/SUMIFS($Z$2:$Z$528,$C$2:$C$528,$C413,$D$2:$D$528,$D413))</f>
        <v>1.944532863258625</v>
      </c>
      <c r="AL413" s="7" t="str" cm="1">
        <f t="array" ref="AL413">_xlfn.XLOOKUP($C413&amp;$D413&amp;$F413,[1]TEAMS!$C$1:$C$844&amp;[1]TEAMS!$D$1:$D$844&amp;[1]TEAMS!$F$1:$F$844,[1]TEAMS!AP$1:AP$844,"",0)</f>
        <v/>
      </c>
      <c r="AM413" s="8" t="str">
        <f t="shared" si="48"/>
        <v/>
      </c>
      <c r="AN413" s="8" cm="1">
        <f t="array" ref="AN413">IF(OR($AL413="",$Z413=""),0,SUMPRODUCT(--($C$2:$C$528=$C413),--($D$2:$D$528=$D413),$Z$2:$Z$528,$AL$2:$AL$528)/SUMIFS($Z$2:$Z$528,$C$2:$C$528,$C413,$D$2:$D$528,$D413))</f>
        <v>0</v>
      </c>
      <c r="AO413" s="7" cm="1">
        <f t="array" ref="AO413">_xlfn.XLOOKUP($C413&amp;$D413&amp;$F413,[1]TEAMS!$C$1:$C$844&amp;[1]TEAMS!$D$1:$D$844&amp;[1]TEAMS!$F$1:$F$844,[1]TEAMS!AQ$1:AQ$844,0,0)</f>
        <v>15.6</v>
      </c>
      <c r="AP413" s="7" cm="1">
        <f t="array" ref="AP413">_xlfn.XLOOKUP($C413&amp;$D413&amp;$F413,[1]TEAMS!$C$1:$C$844&amp;[1]TEAMS!$D$1:$D$844&amp;[1]TEAMS!$F$1:$F$844,[1]TEAMS!AS$1:AS$844,0,0)</f>
        <v>42.8</v>
      </c>
      <c r="AQ413" s="10" cm="1">
        <f t="array" ref="AQ413">_xlfn.XLOOKUP($C413&amp;$D413&amp;$F413,[1]TEAMS!$C$1:$C$844&amp;[1]TEAMS!$D$1:$D$844&amp;[1]TEAMS!$F$1:$F$844,[1]TEAMS!AT$1:AT$844,0,0)</f>
        <v>19.600000000000001</v>
      </c>
      <c r="AR413" s="10" cm="1">
        <f t="array" ref="AR413">_xlfn.XLOOKUP($C413&amp;$D413&amp;$F413,[1]TEAMS!$C$1:$C$844&amp;[1]TEAMS!$D$1:$D$844&amp;[1]TEAMS!$F$1:$F$844,[1]TEAMS!AU$1:AU$844,0,0)</f>
        <v>3.3</v>
      </c>
      <c r="AS413" s="10" cm="1">
        <f t="array" ref="AS413">_xlfn.XLOOKUP($C413&amp;$D413&amp;$F413,[1]TEAMS!$C$1:$C$844&amp;[1]TEAMS!$D$1:$D$844&amp;[1]TEAMS!$F$1:$F$844,[1]TEAMS!AV$1:AV$844,0,0)</f>
        <v>0.8</v>
      </c>
      <c r="AT413" s="10" cm="1">
        <f t="array" ref="AT413">_xlfn.XLOOKUP($C413&amp;$D413&amp;$F413,[1]TEAMS!$C$1:$C$844&amp;[1]TEAMS!$D$1:$D$844&amp;[1]TEAMS!$F$1:$F$844,[1]TEAMS!AW$1:AW$844,0,0)</f>
        <v>15.8</v>
      </c>
      <c r="AU413" s="10" cm="1">
        <f t="array" ref="AU413">_xlfn.XLOOKUP($C413&amp;$D413&amp;$F413,[1]TEAMS!$C$1:$C$844&amp;[1]TEAMS!$D$1:$D$844&amp;[1]TEAMS!$F$1:$F$844,[1]TEAMS!AX$1:AX$844,0,0)</f>
        <v>1.240506329113924</v>
      </c>
      <c r="AV413" s="10" cm="1">
        <f t="array" ref="AV413">_xlfn.XLOOKUP($C413&amp;$D413&amp;$F413,[1]TEAMS!$C$1:$C$844&amp;[1]TEAMS!$D$1:$D$844&amp;[1]TEAMS!$F$1:$F$844,[1]TEAMS!AY$1:AY$844,0,0)</f>
        <v>4.0999999999999996</v>
      </c>
      <c r="AW413" s="7"/>
      <c r="AX413" s="7"/>
      <c r="BB413" s="1" t="s">
        <v>374</v>
      </c>
      <c r="BC413" s="1">
        <v>1998</v>
      </c>
      <c r="BD413" s="1" t="s">
        <v>375</v>
      </c>
      <c r="BE413" s="7" t="s">
        <v>383</v>
      </c>
      <c r="BH413">
        <v>1260000</v>
      </c>
    </row>
    <row r="414" spans="1:60" x14ac:dyDescent="0.2">
      <c r="A414" s="1" t="str">
        <f t="shared" si="42"/>
        <v>1998-CHI-Jason Caffey</v>
      </c>
      <c r="B414" s="1" t="s">
        <v>374</v>
      </c>
      <c r="C414" s="1">
        <v>1998</v>
      </c>
      <c r="D414" s="1" t="s">
        <v>375</v>
      </c>
      <c r="E414" s="1" t="str">
        <f t="shared" si="44"/>
        <v>1998-CHI</v>
      </c>
      <c r="F414" s="7" t="s">
        <v>384</v>
      </c>
      <c r="G414" s="7" cm="1">
        <f t="array" ref="G414">_xlfn.XLOOKUP($C414&amp;$D414&amp;$F414,[1]TEAMS!$C$1:$C$844&amp;[1]TEAMS!$D$1:$D$844&amp;[1]TEAMS!$F$1:$F$844,[1]TEAMS!G$1:G$844,"",0)</f>
        <v>35</v>
      </c>
      <c r="H414" s="7" t="str" cm="1">
        <f t="array" ref="H414">_xlfn.XLOOKUP($C414&amp;$D414&amp;$F414,[1]TEAMS!$C$1:$C$844&amp;[1]TEAMS!$D$1:$D$844&amp;[1]TEAMS!$F$1:$F$844,[1]TEAMS!H$1:H$844,"",0)</f>
        <v>PF</v>
      </c>
      <c r="I414" s="8" cm="1">
        <f t="array" ref="I414">_xlfn.XLOOKUP($C414&amp;$D414&amp;$F414,[1]TEAMS!$C$1:$C$844&amp;[1]TEAMS!$D$1:$D$844&amp;[1]TEAMS!$F$1:$F$844,[1]TEAMS!BG$1:BG$844,"",0)</f>
        <v>4.45</v>
      </c>
      <c r="J414" s="9">
        <f t="shared" si="45"/>
        <v>4</v>
      </c>
      <c r="K414" s="7" cm="1">
        <f t="array" ref="K414">_xlfn.XLOOKUP($C414&amp;$D414&amp;$F414,[1]TEAMS!$C$1:$C$844&amp;[1]TEAMS!$D$1:$D$844&amp;[1]TEAMS!$F$1:$F$844,[1]TEAMS!J$1:J$844,"",0)</f>
        <v>80</v>
      </c>
      <c r="L414" s="7" cm="1">
        <f t="array" ref="L414">_xlfn.XLOOKUP($C414&amp;$D414&amp;$F414,[1]TEAMS!$C$1:$C$844&amp;[1]TEAMS!$D$1:$D$844&amp;[1]TEAMS!$F$1:$F$844,[1]TEAMS!L$1:L$844,"",0)</f>
        <v>255</v>
      </c>
      <c r="M414" s="10" cm="1">
        <f t="array" ref="M414">_xlfn.XLOOKUP($C414&amp;$D414&amp;$F414,[1]TEAMS!$C$1:$C$844&amp;[1]TEAMS!$D$1:$D$844&amp;[1]TEAMS!$F$1:$F$844,[1]TEAMS!N$1:N$844,"",0)</f>
        <v>28.008022215136048</v>
      </c>
      <c r="N414" s="7" cm="1">
        <f t="array" ref="N414">_xlfn.XLOOKUP($C414&amp;$D414&amp;$F414,[1]TEAMS!$C$1:$C$844&amp;[1]TEAMS!$D$1:$D$844&amp;[1]TEAMS!$F$1:$F$844,[1]TEAMS!O$1:O$844,"",0)</f>
        <v>83</v>
      </c>
      <c r="O414" s="11" cm="1">
        <f t="array" ref="O414">_xlfn.XLOOKUP($C414&amp;$D414&amp;$F414,[1]TEAMS!$C$1:$C$844&amp;[1]TEAMS!$D$1:$D$844&amp;[1]TEAMS!$F$1:$F$844,[1]TEAMS!P$1:P$844,"",0)</f>
        <v>1.0375000000000001</v>
      </c>
      <c r="P414" s="10" cm="1">
        <f t="array" ref="P414">_xlfn.XLOOKUP($C414&amp;$D414&amp;$F414,[1]TEAMS!$C$1:$C$844&amp;[1]TEAMS!$D$1:$D$844&amp;[1]TEAMS!$F$1:$F$844,[1]TEAMS!R$1:R$844,"",0)</f>
        <v>25.005555555555556</v>
      </c>
      <c r="Q414" s="7" t="str" cm="1">
        <f t="array" ref="Q414">_xlfn.XLOOKUP($C414&amp;$D414&amp;$F414,[1]TEAMS!$C$1:$C$844&amp;[1]TEAMS!$D$1:$D$844&amp;[1]TEAMS!$F$1:$F$844,[1]TEAMS!S$1:S$844,"",0)</f>
        <v>us</v>
      </c>
      <c r="R414" s="7" t="str" cm="1">
        <f t="array" ref="R414">_xlfn.XLOOKUP($C414&amp;$D414&amp;$F414,[1]TEAMS!$C$1:$C$844&amp;[1]TEAMS!$D$1:$D$844&amp;[1]TEAMS!$F$1:$F$844,[1]TEAMS!T$1:T$844,"",0)</f>
        <v>United States</v>
      </c>
      <c r="S414" s="7" t="str" cm="1">
        <f t="array" ref="S414">_xlfn.XLOOKUP($C414&amp;$D414&amp;$F414,[1]TEAMS!$C$1:$C$844&amp;[1]TEAMS!$D$1:$D$844&amp;[1]TEAMS!$F$1:$F$844,[1]TEAMS!U$1:U$844,"",0)</f>
        <v>North America</v>
      </c>
      <c r="T414" s="7" t="str" cm="1">
        <f t="array" ref="T414">_xlfn.XLOOKUP($C414&amp;$D414&amp;$F414,[1]TEAMS!$C$1:$C$844&amp;[1]TEAMS!$D$1:$D$844&amp;[1]TEAMS!$F$1:$F$844,[1]TEAMS!V$1:V$844,"",0)</f>
        <v>Americas</v>
      </c>
      <c r="U414" s="7" cm="1">
        <f t="array" ref="U414">_xlfn.XLOOKUP($C414&amp;$D414&amp;$F414,[1]TEAMS!$C$1:$C$844&amp;[1]TEAMS!$D$1:$D$844&amp;[1]TEAMS!$F$1:$F$844,[1]TEAMS!W$1:W$844,"",0)</f>
        <v>2</v>
      </c>
      <c r="V414" s="7" t="str" cm="1">
        <f t="array" ref="V414">_xlfn.XLOOKUP($C414&amp;$D414&amp;$F414,[1]TEAMS!$C$1:$C$844&amp;[1]TEAMS!$D$1:$D$844&amp;[1]TEAMS!$F$1:$F$844,[1]TEAMS!Z$1:Z$844,"",0)</f>
        <v>Alabama</v>
      </c>
      <c r="W414" s="7" t="str" cm="1">
        <f t="array" ref="W414">_xlfn.XLOOKUP($C414&amp;$D414&amp;$F414,[1]TEAMS!$C$1:$C$844&amp;[1]TEAMS!$D$1:$D$844&amp;[1]TEAMS!$F$1:$F$844,[1]TEAMS!X$1:X$844,"",0)</f>
        <v>SEC</v>
      </c>
      <c r="X414" s="7" cm="1">
        <f t="array" ref="X414">_xlfn.XLOOKUP($C414&amp;$D414&amp;$F414,[1]TEAMS!$C$1:$C$844&amp;[1]TEAMS!$D$1:$D$844&amp;[1]TEAMS!$F$1:$F$844,[1]TEAMS!AF$1:AF$844,"",0)</f>
        <v>850920</v>
      </c>
      <c r="Y414" s="8" cm="1">
        <f t="array" ref="Y414">_xlfn.XLOOKUP($C414&amp;$D414&amp;$F414,[1]TEAMS!$C$1:$C$844&amp;[1]TEAMS!$D$1:$D$844&amp;[1]TEAMS!$F$1:$F$844,[1]TEAMS!AG$1:AG$844,"",0)</f>
        <v>1.3874298128489384E-2</v>
      </c>
      <c r="Z414" s="7" cm="1">
        <f t="array" ref="Z414">_xlfn.XLOOKUP($C414&amp;$D414&amp;$F414,[1]TEAMS!$C$1:$C$844&amp;[1]TEAMS!$D$1:$D$844&amp;[1]TEAMS!$F$1:$F$844,[1]TEAMS!AJ$1:AJ$844,"",0)</f>
        <v>710</v>
      </c>
      <c r="AA414" s="7" cm="1">
        <f t="array" ref="AA414">_xlfn.XLOOKUP($C414&amp;$D414&amp;$F414,[1]TEAMS!$C$1:$C$844&amp;[1]TEAMS!$D$1:$D$844&amp;[1]TEAMS!$F$1:$F$844,[1]TEAMS!AR$1:AR$844,"",0)</f>
        <v>13.5</v>
      </c>
      <c r="AB414" s="8">
        <f t="shared" si="43"/>
        <v>0.48274993704356584</v>
      </c>
      <c r="AC414" s="7" cm="1">
        <f t="array" ref="AC414">_xlfn.XLOOKUP($C414&amp;$D414&amp;$F414,[1]TEAMS!$C$1:$C$844&amp;[1]TEAMS!$D$1:$D$844&amp;[1]TEAMS!$F$1:$F$844,[1]TEAMS!AL$1:AL$844,0,0)</f>
        <v>0.9</v>
      </c>
      <c r="AD414" s="7" cm="1">
        <f t="array" ref="AD414">_xlfn.XLOOKUP($C414&amp;$D414&amp;$F414,[1]TEAMS!$C$1:$C$844&amp;[1]TEAMS!$D$1:$D$844&amp;[1]TEAMS!$F$1:$F$844,[1]TEAMS!AM$1:AM$844,0,0)</f>
        <v>1.1000000000000001</v>
      </c>
      <c r="AE414" s="7" cm="1">
        <f t="array" ref="AE414">_xlfn.XLOOKUP($C414&amp;$D414&amp;$F414,[1]TEAMS!$C$1:$C$844&amp;[1]TEAMS!$D$1:$D$844&amp;[1]TEAMS!$F$1:$F$844,[1]TEAMS!AN$1:AN$844,0,0)</f>
        <v>2</v>
      </c>
      <c r="AF414" s="7"/>
      <c r="AG414" s="8">
        <f t="shared" si="46"/>
        <v>0.42546</v>
      </c>
      <c r="AH414" s="8" cm="1">
        <f t="array" ref="AH414">IF(OR($AE414="",$Z414=""),0,SUMPRODUCT(--($C$2:$C$528=$C414),--($D$2:$D$528=$D414),$Z$2:$Z$528,$AE$2:$AE$528)/SUMIFS($Z$2:$Z$528,$C$2:$C$528,$C414,$D$2:$D$528,$D414))</f>
        <v>6.792253840342485</v>
      </c>
      <c r="AI414" s="7" cm="1">
        <f t="array" ref="AI414">_xlfn.XLOOKUP($C414&amp;$D414&amp;$F414,[1]TEAMS!$C$1:$C$844&amp;[1]TEAMS!$D$1:$D$844&amp;[1]TEAMS!$F$1:$F$844,[1]TEAMS!AO$1:AO$844,"",0)</f>
        <v>-2.4</v>
      </c>
      <c r="AJ414" s="8">
        <f t="shared" si="47"/>
        <v>-0.35455000000000003</v>
      </c>
      <c r="AK414" s="8" cm="1">
        <f t="array" ref="AK414">IF(OR($AI414="",$Z414=""),0,SUMPRODUCT(--($C$2:$C$528=$C414),--($D$2:$D$528=$D414),$Z$2:$Z$528,$AI$2:$AI$528)/SUMIFS($Z$2:$Z$528,$C$2:$C$528,$C414,$D$2:$D$528,$D414))</f>
        <v>1.944532863258625</v>
      </c>
      <c r="AL414" s="7" t="str" cm="1">
        <f t="array" ref="AL414">_xlfn.XLOOKUP($C414&amp;$D414&amp;$F414,[1]TEAMS!$C$1:$C$844&amp;[1]TEAMS!$D$1:$D$844&amp;[1]TEAMS!$F$1:$F$844,[1]TEAMS!AP$1:AP$844,"",0)</f>
        <v/>
      </c>
      <c r="AM414" s="8" t="str">
        <f t="shared" si="48"/>
        <v/>
      </c>
      <c r="AN414" s="8" cm="1">
        <f t="array" ref="AN414">IF(OR($AL414="",$Z414=""),0,SUMPRODUCT(--($C$2:$C$528=$C414),--($D$2:$D$528=$D414),$Z$2:$Z$528,$AL$2:$AL$528)/SUMIFS($Z$2:$Z$528,$C$2:$C$528,$C414,$D$2:$D$528,$D414))</f>
        <v>0</v>
      </c>
      <c r="AO414" s="7" cm="1">
        <f t="array" ref="AO414">_xlfn.XLOOKUP($C414&amp;$D414&amp;$F414,[1]TEAMS!$C$1:$C$844&amp;[1]TEAMS!$D$1:$D$844&amp;[1]TEAMS!$F$1:$F$844,[1]TEAMS!AQ$1:AQ$844,0,0)</f>
        <v>18.399999999999999</v>
      </c>
      <c r="AP414" s="7" cm="1">
        <f t="array" ref="AP414">_xlfn.XLOOKUP($C414&amp;$D414&amp;$F414,[1]TEAMS!$C$1:$C$844&amp;[1]TEAMS!$D$1:$D$844&amp;[1]TEAMS!$F$1:$F$844,[1]TEAMS!AS$1:AS$844,0,0)</f>
        <v>54.800000000000004</v>
      </c>
      <c r="AQ414" s="10" cm="1">
        <f t="array" ref="AQ414">_xlfn.XLOOKUP($C414&amp;$D414&amp;$F414,[1]TEAMS!$C$1:$C$844&amp;[1]TEAMS!$D$1:$D$844&amp;[1]TEAMS!$F$1:$F$844,[1]TEAMS!AT$1:AT$844,0,0)</f>
        <v>8</v>
      </c>
      <c r="AR414" s="10" cm="1">
        <f t="array" ref="AR414">_xlfn.XLOOKUP($C414&amp;$D414&amp;$F414,[1]TEAMS!$C$1:$C$844&amp;[1]TEAMS!$D$1:$D$844&amp;[1]TEAMS!$F$1:$F$844,[1]TEAMS!AU$1:AU$844,0,0)</f>
        <v>1</v>
      </c>
      <c r="AS414" s="10" cm="1">
        <f t="array" ref="AS414">_xlfn.XLOOKUP($C414&amp;$D414&amp;$F414,[1]TEAMS!$C$1:$C$844&amp;[1]TEAMS!$D$1:$D$844&amp;[1]TEAMS!$F$1:$F$844,[1]TEAMS!AV$1:AV$844,0,0)</f>
        <v>1.7</v>
      </c>
      <c r="AT414" s="10" cm="1">
        <f t="array" ref="AT414">_xlfn.XLOOKUP($C414&amp;$D414&amp;$F414,[1]TEAMS!$C$1:$C$844&amp;[1]TEAMS!$D$1:$D$844&amp;[1]TEAMS!$F$1:$F$844,[1]TEAMS!AW$1:AW$844,0,0)</f>
        <v>16.399999999999999</v>
      </c>
      <c r="AU414" s="10" cm="1">
        <f t="array" ref="AU414">_xlfn.XLOOKUP($C414&amp;$D414&amp;$F414,[1]TEAMS!$C$1:$C$844&amp;[1]TEAMS!$D$1:$D$844&amp;[1]TEAMS!$F$1:$F$844,[1]TEAMS!AX$1:AX$844,0,0)</f>
        <v>0.48780487804878053</v>
      </c>
      <c r="AV414" s="10" cm="1">
        <f t="array" ref="AV414">_xlfn.XLOOKUP($C414&amp;$D414&amp;$F414,[1]TEAMS!$C$1:$C$844&amp;[1]TEAMS!$D$1:$D$844&amp;[1]TEAMS!$F$1:$F$844,[1]TEAMS!AY$1:AY$844,0,0)</f>
        <v>2.7</v>
      </c>
      <c r="AW414" s="7"/>
      <c r="AX414" s="7"/>
      <c r="BB414" s="1" t="s">
        <v>374</v>
      </c>
      <c r="BC414" s="1">
        <v>1998</v>
      </c>
      <c r="BD414" s="1" t="s">
        <v>375</v>
      </c>
      <c r="BE414" s="7" t="s">
        <v>384</v>
      </c>
      <c r="BH414">
        <v>850920</v>
      </c>
    </row>
    <row r="415" spans="1:60" x14ac:dyDescent="0.2">
      <c r="A415" s="1" t="str">
        <f t="shared" si="42"/>
        <v>1998-CHI-Steve Kerr</v>
      </c>
      <c r="B415" s="1" t="s">
        <v>374</v>
      </c>
      <c r="C415" s="1">
        <v>1998</v>
      </c>
      <c r="D415" s="1" t="s">
        <v>375</v>
      </c>
      <c r="E415" s="1" t="str">
        <f t="shared" si="44"/>
        <v>1998-CHI</v>
      </c>
      <c r="F415" s="7" t="s">
        <v>333</v>
      </c>
      <c r="G415" s="7" cm="1">
        <f t="array" ref="G415">_xlfn.XLOOKUP($C415&amp;$D415&amp;$F415,[1]TEAMS!$C$1:$C$844&amp;[1]TEAMS!$D$1:$D$844&amp;[1]TEAMS!$F$1:$F$844,[1]TEAMS!G$1:G$844,"",0)</f>
        <v>25</v>
      </c>
      <c r="H415" s="7" t="str" cm="1">
        <f t="array" ref="H415">_xlfn.XLOOKUP($C415&amp;$D415&amp;$F415,[1]TEAMS!$C$1:$C$844&amp;[1]TEAMS!$D$1:$D$844&amp;[1]TEAMS!$F$1:$F$844,[1]TEAMS!H$1:H$844,"",0)</f>
        <v>PG</v>
      </c>
      <c r="I415" s="8" cm="1">
        <f t="array" ref="I415">_xlfn.XLOOKUP($C415&amp;$D415&amp;$F415,[1]TEAMS!$C$1:$C$844&amp;[1]TEAMS!$D$1:$D$844&amp;[1]TEAMS!$F$1:$F$844,[1]TEAMS!BG$1:BG$844,"",0)</f>
        <v>1</v>
      </c>
      <c r="J415" s="9">
        <f t="shared" si="45"/>
        <v>1</v>
      </c>
      <c r="K415" s="7" cm="1">
        <f t="array" ref="K415">_xlfn.XLOOKUP($C415&amp;$D415&amp;$F415,[1]TEAMS!$C$1:$C$844&amp;[1]TEAMS!$D$1:$D$844&amp;[1]TEAMS!$F$1:$F$844,[1]TEAMS!J$1:J$844,"",0)</f>
        <v>75</v>
      </c>
      <c r="L415" s="7" cm="1">
        <f t="array" ref="L415">_xlfn.XLOOKUP($C415&amp;$D415&amp;$F415,[1]TEAMS!$C$1:$C$844&amp;[1]TEAMS!$D$1:$D$844&amp;[1]TEAMS!$F$1:$F$844,[1]TEAMS!L$1:L$844,"",0)</f>
        <v>175</v>
      </c>
      <c r="M415" s="10" cm="1">
        <f t="array" ref="M415">_xlfn.XLOOKUP($C415&amp;$D415&amp;$F415,[1]TEAMS!$C$1:$C$844&amp;[1]TEAMS!$D$1:$D$844&amp;[1]TEAMS!$F$1:$F$844,[1]TEAMS!N$1:N$844,"",0)</f>
        <v>21.869444797178129</v>
      </c>
      <c r="N415" s="7" cm="1">
        <f t="array" ref="N415">_xlfn.XLOOKUP($C415&amp;$D415&amp;$F415,[1]TEAMS!$C$1:$C$844&amp;[1]TEAMS!$D$1:$D$844&amp;[1]TEAMS!$F$1:$F$844,[1]TEAMS!O$1:O$844,"",0)</f>
        <v>78</v>
      </c>
      <c r="O415" s="11" cm="1">
        <f t="array" ref="O415">_xlfn.XLOOKUP($C415&amp;$D415&amp;$F415,[1]TEAMS!$C$1:$C$844&amp;[1]TEAMS!$D$1:$D$844&amp;[1]TEAMS!$F$1:$F$844,[1]TEAMS!P$1:P$844,"",0)</f>
        <v>1.04</v>
      </c>
      <c r="P415" s="10" cm="1">
        <f t="array" ref="P415">_xlfn.XLOOKUP($C415&amp;$D415&amp;$F415,[1]TEAMS!$C$1:$C$844&amp;[1]TEAMS!$D$1:$D$844&amp;[1]TEAMS!$F$1:$F$844,[1]TEAMS!R$1:R$844,"",0)</f>
        <v>32.713888888888889</v>
      </c>
      <c r="Q415" s="7" t="str" cm="1">
        <f t="array" ref="Q415">_xlfn.XLOOKUP($C415&amp;$D415&amp;$F415,[1]TEAMS!$C$1:$C$844&amp;[1]TEAMS!$D$1:$D$844&amp;[1]TEAMS!$F$1:$F$844,[1]TEAMS!S$1:S$844,"",0)</f>
        <v>lb</v>
      </c>
      <c r="R415" s="7" t="str" cm="1">
        <f t="array" ref="R415">_xlfn.XLOOKUP($C415&amp;$D415&amp;$F415,[1]TEAMS!$C$1:$C$844&amp;[1]TEAMS!$D$1:$D$844&amp;[1]TEAMS!$F$1:$F$844,[1]TEAMS!T$1:T$844,"",0)</f>
        <v>Lebanon</v>
      </c>
      <c r="S415" s="7" t="str" cm="1">
        <f t="array" ref="S415">_xlfn.XLOOKUP($C415&amp;$D415&amp;$F415,[1]TEAMS!$C$1:$C$844&amp;[1]TEAMS!$D$1:$D$844&amp;[1]TEAMS!$F$1:$F$844,[1]TEAMS!U$1:U$844,"",0)</f>
        <v>Asia</v>
      </c>
      <c r="T415" s="7" t="str" cm="1">
        <f t="array" ref="T415">_xlfn.XLOOKUP($C415&amp;$D415&amp;$F415,[1]TEAMS!$C$1:$C$844&amp;[1]TEAMS!$D$1:$D$844&amp;[1]TEAMS!$F$1:$F$844,[1]TEAMS!V$1:V$844,"",0)</f>
        <v>Eurasia</v>
      </c>
      <c r="U415" s="7" cm="1">
        <f t="array" ref="U415">_xlfn.XLOOKUP($C415&amp;$D415&amp;$F415,[1]TEAMS!$C$1:$C$844&amp;[1]TEAMS!$D$1:$D$844&amp;[1]TEAMS!$F$1:$F$844,[1]TEAMS!W$1:W$844,"",0)</f>
        <v>9</v>
      </c>
      <c r="V415" s="7" t="str" cm="1">
        <f t="array" ref="V415">_xlfn.XLOOKUP($C415&amp;$D415&amp;$F415,[1]TEAMS!$C$1:$C$844&amp;[1]TEAMS!$D$1:$D$844&amp;[1]TEAMS!$F$1:$F$844,[1]TEAMS!Z$1:Z$844,"",0)</f>
        <v>Arizona</v>
      </c>
      <c r="W415" s="7" t="str" cm="1">
        <f t="array" ref="W415">_xlfn.XLOOKUP($C415&amp;$D415&amp;$F415,[1]TEAMS!$C$1:$C$844&amp;[1]TEAMS!$D$1:$D$844&amp;[1]TEAMS!$F$1:$F$844,[1]TEAMS!X$1:X$844,"",0)</f>
        <v>PAC12</v>
      </c>
      <c r="X415" s="7" cm="1">
        <f t="array" ref="X415">_xlfn.XLOOKUP($C415&amp;$D415&amp;$F415,[1]TEAMS!$C$1:$C$844&amp;[1]TEAMS!$D$1:$D$844&amp;[1]TEAMS!$F$1:$F$844,[1]TEAMS!AF$1:AF$844,"",0)</f>
        <v>750000</v>
      </c>
      <c r="Y415" s="8" cm="1">
        <f t="array" ref="Y415">_xlfn.XLOOKUP($C415&amp;$D415&amp;$F415,[1]TEAMS!$C$1:$C$844&amp;[1]TEAMS!$D$1:$D$844&amp;[1]TEAMS!$F$1:$F$844,[1]TEAMS!AG$1:AG$844,"",0)</f>
        <v>1.2228791891560944E-2</v>
      </c>
      <c r="Z415" s="7" cm="1">
        <f t="array" ref="Z415">_xlfn.XLOOKUP($C415&amp;$D415&amp;$F415,[1]TEAMS!$C$1:$C$844&amp;[1]TEAMS!$D$1:$D$844&amp;[1]TEAMS!$F$1:$F$844,[1]TEAMS!AJ$1:AJ$844,"",0)</f>
        <v>1119</v>
      </c>
      <c r="AA415" s="7" cm="1">
        <f t="array" ref="AA415">_xlfn.XLOOKUP($C415&amp;$D415&amp;$F415,[1]TEAMS!$C$1:$C$844&amp;[1]TEAMS!$D$1:$D$844&amp;[1]TEAMS!$F$1:$F$844,[1]TEAMS!AR$1:AR$844,"",0)</f>
        <v>15.7</v>
      </c>
      <c r="AB415" s="8">
        <f t="shared" si="43"/>
        <v>0.88483001762780156</v>
      </c>
      <c r="AC415" s="7" cm="1">
        <f t="array" ref="AC415">_xlfn.XLOOKUP($C415&amp;$D415&amp;$F415,[1]TEAMS!$C$1:$C$844&amp;[1]TEAMS!$D$1:$D$844&amp;[1]TEAMS!$F$1:$F$844,[1]TEAMS!AL$1:AL$844,0,0)</f>
        <v>2.5</v>
      </c>
      <c r="AD415" s="7" cm="1">
        <f t="array" ref="AD415">_xlfn.XLOOKUP($C415&amp;$D415&amp;$F415,[1]TEAMS!$C$1:$C$844&amp;[1]TEAMS!$D$1:$D$844&amp;[1]TEAMS!$F$1:$F$844,[1]TEAMS!AM$1:AM$844,0,0)</f>
        <v>1.2</v>
      </c>
      <c r="AE415" s="7" cm="1">
        <f t="array" ref="AE415">_xlfn.XLOOKUP($C415&amp;$D415&amp;$F415,[1]TEAMS!$C$1:$C$844&amp;[1]TEAMS!$D$1:$D$844&amp;[1]TEAMS!$F$1:$F$844,[1]TEAMS!AN$1:AN$844,0,0)</f>
        <v>3.8</v>
      </c>
      <c r="AF415" s="7"/>
      <c r="AG415" s="8">
        <f t="shared" si="46"/>
        <v>0.19736842105263158</v>
      </c>
      <c r="AH415" s="8" cm="1">
        <f t="array" ref="AH415">IF(OR($AE415="",$Z415=""),0,SUMPRODUCT(--($C$2:$C$528=$C415),--($D$2:$D$528=$D415),$Z$2:$Z$528,$AE$2:$AE$528)/SUMIFS($Z$2:$Z$528,$C$2:$C$528,$C415,$D$2:$D$528,$D415))</f>
        <v>6.792253840342485</v>
      </c>
      <c r="AI415" s="7" cm="1">
        <f t="array" ref="AI415">_xlfn.XLOOKUP($C415&amp;$D415&amp;$F415,[1]TEAMS!$C$1:$C$844&amp;[1]TEAMS!$D$1:$D$844&amp;[1]TEAMS!$F$1:$F$844,[1]TEAMS!AO$1:AO$844,"",0)</f>
        <v>0.6</v>
      </c>
      <c r="AJ415" s="8">
        <f t="shared" si="47"/>
        <v>1.25</v>
      </c>
      <c r="AK415" s="8" cm="1">
        <f t="array" ref="AK415">IF(OR($AI415="",$Z415=""),0,SUMPRODUCT(--($C$2:$C$528=$C415),--($D$2:$D$528=$D415),$Z$2:$Z$528,$AI$2:$AI$528)/SUMIFS($Z$2:$Z$528,$C$2:$C$528,$C415,$D$2:$D$528,$D415))</f>
        <v>1.944532863258625</v>
      </c>
      <c r="AL415" s="7" t="str" cm="1">
        <f t="array" ref="AL415">_xlfn.XLOOKUP($C415&amp;$D415&amp;$F415,[1]TEAMS!$C$1:$C$844&amp;[1]TEAMS!$D$1:$D$844&amp;[1]TEAMS!$F$1:$F$844,[1]TEAMS!AP$1:AP$844,"",0)</f>
        <v/>
      </c>
      <c r="AM415" s="8" t="str">
        <f t="shared" si="48"/>
        <v/>
      </c>
      <c r="AN415" s="8" cm="1">
        <f t="array" ref="AN415">IF(OR($AL415="",$Z415=""),0,SUMPRODUCT(--($C$2:$C$528=$C415),--($D$2:$D$528=$D415),$Z$2:$Z$528,$AL$2:$AL$528)/SUMIFS($Z$2:$Z$528,$C$2:$C$528,$C415,$D$2:$D$528,$D415))</f>
        <v>0</v>
      </c>
      <c r="AO415" s="7" cm="1">
        <f t="array" ref="AO415">_xlfn.XLOOKUP($C415&amp;$D415&amp;$F415,[1]TEAMS!$C$1:$C$844&amp;[1]TEAMS!$D$1:$D$844&amp;[1]TEAMS!$F$1:$F$844,[1]TEAMS!AQ$1:AQ$844,0,0)</f>
        <v>14</v>
      </c>
      <c r="AP415" s="7" cm="1">
        <f t="array" ref="AP415">_xlfn.XLOOKUP($C415&amp;$D415&amp;$F415,[1]TEAMS!$C$1:$C$844&amp;[1]TEAMS!$D$1:$D$844&amp;[1]TEAMS!$F$1:$F$844,[1]TEAMS!AS$1:AS$844,0,0)</f>
        <v>58.099999999999994</v>
      </c>
      <c r="AQ415" s="10" cm="1">
        <f t="array" ref="AQ415">_xlfn.XLOOKUP($C415&amp;$D415&amp;$F415,[1]TEAMS!$C$1:$C$844&amp;[1]TEAMS!$D$1:$D$844&amp;[1]TEAMS!$F$1:$F$844,[1]TEAMS!AT$1:AT$844,0,0)</f>
        <v>13.2</v>
      </c>
      <c r="AR415" s="10" cm="1">
        <f t="array" ref="AR415">_xlfn.XLOOKUP($C415&amp;$D415&amp;$F415,[1]TEAMS!$C$1:$C$844&amp;[1]TEAMS!$D$1:$D$844&amp;[1]TEAMS!$F$1:$F$844,[1]TEAMS!AU$1:AU$844,0,0)</f>
        <v>1.3</v>
      </c>
      <c r="AS415" s="10" cm="1">
        <f t="array" ref="AS415">_xlfn.XLOOKUP($C415&amp;$D415&amp;$F415,[1]TEAMS!$C$1:$C$844&amp;[1]TEAMS!$D$1:$D$844&amp;[1]TEAMS!$F$1:$F$844,[1]TEAMS!AV$1:AV$844,0,0)</f>
        <v>0.3</v>
      </c>
      <c r="AT415" s="10" cm="1">
        <f t="array" ref="AT415">_xlfn.XLOOKUP($C415&amp;$D415&amp;$F415,[1]TEAMS!$C$1:$C$844&amp;[1]TEAMS!$D$1:$D$844&amp;[1]TEAMS!$F$1:$F$844,[1]TEAMS!AW$1:AW$844,0,0)</f>
        <v>7.7</v>
      </c>
      <c r="AU415" s="10" cm="1">
        <f t="array" ref="AU415">_xlfn.XLOOKUP($C415&amp;$D415&amp;$F415,[1]TEAMS!$C$1:$C$844&amp;[1]TEAMS!$D$1:$D$844&amp;[1]TEAMS!$F$1:$F$844,[1]TEAMS!AX$1:AX$844,0,0)</f>
        <v>1.7142857142857142</v>
      </c>
      <c r="AV415" s="10" cm="1">
        <f t="array" ref="AV415">_xlfn.XLOOKUP($C415&amp;$D415&amp;$F415,[1]TEAMS!$C$1:$C$844&amp;[1]TEAMS!$D$1:$D$844&amp;[1]TEAMS!$F$1:$F$844,[1]TEAMS!AY$1:AY$844,0,0)</f>
        <v>1.6</v>
      </c>
      <c r="AW415" s="7"/>
      <c r="AX415" s="7"/>
      <c r="BB415" s="1" t="s">
        <v>374</v>
      </c>
      <c r="BC415" s="1">
        <v>1998</v>
      </c>
      <c r="BD415" s="1" t="s">
        <v>375</v>
      </c>
      <c r="BE415" s="7" t="s">
        <v>333</v>
      </c>
      <c r="BH415">
        <v>750000</v>
      </c>
    </row>
    <row r="416" spans="1:60" x14ac:dyDescent="0.2">
      <c r="A416" s="1" t="str">
        <f t="shared" si="42"/>
        <v>1998-CHI-Keith Booth</v>
      </c>
      <c r="B416" s="1" t="s">
        <v>374</v>
      </c>
      <c r="C416" s="1">
        <v>1998</v>
      </c>
      <c r="D416" s="1" t="s">
        <v>375</v>
      </c>
      <c r="E416" s="1" t="str">
        <f t="shared" si="44"/>
        <v>1998-CHI</v>
      </c>
      <c r="F416" s="7" t="s">
        <v>385</v>
      </c>
      <c r="G416" s="7" cm="1">
        <f t="array" ref="G416">_xlfn.XLOOKUP($C416&amp;$D416&amp;$F416,[1]TEAMS!$C$1:$C$844&amp;[1]TEAMS!$D$1:$D$844&amp;[1]TEAMS!$F$1:$F$844,[1]TEAMS!G$1:G$844,"",0)</f>
        <v>22</v>
      </c>
      <c r="H416" s="7" t="str" cm="1">
        <f t="array" ref="H416">_xlfn.XLOOKUP($C416&amp;$D416&amp;$F416,[1]TEAMS!$C$1:$C$844&amp;[1]TEAMS!$D$1:$D$844&amp;[1]TEAMS!$F$1:$F$844,[1]TEAMS!H$1:H$844,"",0)</f>
        <v>SF</v>
      </c>
      <c r="I416" s="8" cm="1">
        <f t="array" ref="I416">_xlfn.XLOOKUP($C416&amp;$D416&amp;$F416,[1]TEAMS!$C$1:$C$844&amp;[1]TEAMS!$D$1:$D$844&amp;[1]TEAMS!$F$1:$F$844,[1]TEAMS!BG$1:BG$844,"",0)</f>
        <v>3.1900000000000004</v>
      </c>
      <c r="J416" s="9">
        <f t="shared" si="45"/>
        <v>3</v>
      </c>
      <c r="K416" s="7" cm="1">
        <f t="array" ref="K416">_xlfn.XLOOKUP($C416&amp;$D416&amp;$F416,[1]TEAMS!$C$1:$C$844&amp;[1]TEAMS!$D$1:$D$844&amp;[1]TEAMS!$F$1:$F$844,[1]TEAMS!J$1:J$844,"",0)</f>
        <v>78</v>
      </c>
      <c r="L416" s="7" cm="1">
        <f t="array" ref="L416">_xlfn.XLOOKUP($C416&amp;$D416&amp;$F416,[1]TEAMS!$C$1:$C$844&amp;[1]TEAMS!$D$1:$D$844&amp;[1]TEAMS!$F$1:$F$844,[1]TEAMS!L$1:L$844,"",0)</f>
        <v>226</v>
      </c>
      <c r="M416" s="10" cm="1">
        <f t="array" ref="M416">_xlfn.XLOOKUP($C416&amp;$D416&amp;$F416,[1]TEAMS!$C$1:$C$844&amp;[1]TEAMS!$D$1:$D$844&amp;[1]TEAMS!$F$1:$F$844,[1]TEAMS!N$1:N$844,"",0)</f>
        <v>26.112080114973885</v>
      </c>
      <c r="N416" s="7" cm="1">
        <f t="array" ref="N416">_xlfn.XLOOKUP($C416&amp;$D416&amp;$F416,[1]TEAMS!$C$1:$C$844&amp;[1]TEAMS!$D$1:$D$844&amp;[1]TEAMS!$F$1:$F$844,[1]TEAMS!O$1:O$844,"",0)</f>
        <v>83</v>
      </c>
      <c r="O416" s="11" cm="1">
        <f t="array" ref="O416">_xlfn.XLOOKUP($C416&amp;$D416&amp;$F416,[1]TEAMS!$C$1:$C$844&amp;[1]TEAMS!$D$1:$D$844&amp;[1]TEAMS!$F$1:$F$844,[1]TEAMS!P$1:P$844,"",0)</f>
        <v>1.0641025641025641</v>
      </c>
      <c r="P416" s="10" cm="1">
        <f t="array" ref="P416">_xlfn.XLOOKUP($C416&amp;$D416&amp;$F416,[1]TEAMS!$C$1:$C$844&amp;[1]TEAMS!$D$1:$D$844&amp;[1]TEAMS!$F$1:$F$844,[1]TEAMS!R$1:R$844,"",0)</f>
        <v>23.680555555555557</v>
      </c>
      <c r="Q416" s="7" t="str" cm="1">
        <f t="array" ref="Q416">_xlfn.XLOOKUP($C416&amp;$D416&amp;$F416,[1]TEAMS!$C$1:$C$844&amp;[1]TEAMS!$D$1:$D$844&amp;[1]TEAMS!$F$1:$F$844,[1]TEAMS!S$1:S$844,"",0)</f>
        <v>us</v>
      </c>
      <c r="R416" s="7" t="str" cm="1">
        <f t="array" ref="R416">_xlfn.XLOOKUP($C416&amp;$D416&amp;$F416,[1]TEAMS!$C$1:$C$844&amp;[1]TEAMS!$D$1:$D$844&amp;[1]TEAMS!$F$1:$F$844,[1]TEAMS!T$1:T$844,"",0)</f>
        <v>United States</v>
      </c>
      <c r="S416" s="7" t="str" cm="1">
        <f t="array" ref="S416">_xlfn.XLOOKUP($C416&amp;$D416&amp;$F416,[1]TEAMS!$C$1:$C$844&amp;[1]TEAMS!$D$1:$D$844&amp;[1]TEAMS!$F$1:$F$844,[1]TEAMS!U$1:U$844,"",0)</f>
        <v>North America</v>
      </c>
      <c r="T416" s="7" t="str" cm="1">
        <f t="array" ref="T416">_xlfn.XLOOKUP($C416&amp;$D416&amp;$F416,[1]TEAMS!$C$1:$C$844&amp;[1]TEAMS!$D$1:$D$844&amp;[1]TEAMS!$F$1:$F$844,[1]TEAMS!V$1:V$844,"",0)</f>
        <v>Americas</v>
      </c>
      <c r="U416" s="7" cm="1">
        <f t="array" ref="U416">_xlfn.XLOOKUP($C416&amp;$D416&amp;$F416,[1]TEAMS!$C$1:$C$844&amp;[1]TEAMS!$D$1:$D$844&amp;[1]TEAMS!$F$1:$F$844,[1]TEAMS!W$1:W$844,"",0)</f>
        <v>1</v>
      </c>
      <c r="V416" s="7" t="str" cm="1">
        <f t="array" ref="V416">_xlfn.XLOOKUP($C416&amp;$D416&amp;$F416,[1]TEAMS!$C$1:$C$844&amp;[1]TEAMS!$D$1:$D$844&amp;[1]TEAMS!$F$1:$F$844,[1]TEAMS!Z$1:Z$844,"",0)</f>
        <v>Maryland</v>
      </c>
      <c r="W416" s="7" t="str" cm="1">
        <f t="array" ref="W416">_xlfn.XLOOKUP($C416&amp;$D416&amp;$F416,[1]TEAMS!$C$1:$C$844&amp;[1]TEAMS!$D$1:$D$844&amp;[1]TEAMS!$F$1:$F$844,[1]TEAMS!X$1:X$844,"",0)</f>
        <v>BIG EAST</v>
      </c>
      <c r="X416" s="7" cm="1">
        <f t="array" ref="X416">_xlfn.XLOOKUP($C416&amp;$D416&amp;$F416,[1]TEAMS!$C$1:$C$844&amp;[1]TEAMS!$D$1:$D$844&amp;[1]TEAMS!$F$1:$F$844,[1]TEAMS!AF$1:AF$844,"",0)</f>
        <v>597600</v>
      </c>
      <c r="Y416" s="8" cm="1">
        <f t="array" ref="Y416">_xlfn.XLOOKUP($C416&amp;$D416&amp;$F416,[1]TEAMS!$C$1:$C$844&amp;[1]TEAMS!$D$1:$D$844&amp;[1]TEAMS!$F$1:$F$844,[1]TEAMS!AG$1:AG$844,"",0)</f>
        <v>9.7439013791957591E-3</v>
      </c>
      <c r="Z416" s="7" cm="1">
        <f t="array" ref="Z416">_xlfn.XLOOKUP($C416&amp;$D416&amp;$F416,[1]TEAMS!$C$1:$C$844&amp;[1]TEAMS!$D$1:$D$844&amp;[1]TEAMS!$F$1:$F$844,[1]TEAMS!AJ$1:AJ$844,"",0)</f>
        <v>17</v>
      </c>
      <c r="AA416" s="7" cm="1">
        <f t="array" ref="AA416">_xlfn.XLOOKUP($C416&amp;$D416&amp;$F416,[1]TEAMS!$C$1:$C$844&amp;[1]TEAMS!$D$1:$D$844&amp;[1]TEAMS!$F$1:$F$844,[1]TEAMS!AR$1:AR$844,"",0)</f>
        <v>25.2</v>
      </c>
      <c r="AB416" s="8">
        <f t="shared" si="43"/>
        <v>2.1576429111055149E-2</v>
      </c>
      <c r="AC416" s="7" cm="1">
        <f t="array" ref="AC416">_xlfn.XLOOKUP($C416&amp;$D416&amp;$F416,[1]TEAMS!$C$1:$C$844&amp;[1]TEAMS!$D$1:$D$844&amp;[1]TEAMS!$F$1:$F$844,[1]TEAMS!AL$1:AL$844,0,0)</f>
        <v>0</v>
      </c>
      <c r="AD416" s="7" cm="1">
        <f t="array" ref="AD416">_xlfn.XLOOKUP($C416&amp;$D416&amp;$F416,[1]TEAMS!$C$1:$C$844&amp;[1]TEAMS!$D$1:$D$844&amp;[1]TEAMS!$F$1:$F$844,[1]TEAMS!AM$1:AM$844,0,0)</f>
        <v>0</v>
      </c>
      <c r="AE416" s="7" cm="1">
        <f t="array" ref="AE416">_xlfn.XLOOKUP($C416&amp;$D416&amp;$F416,[1]TEAMS!$C$1:$C$844&amp;[1]TEAMS!$D$1:$D$844&amp;[1]TEAMS!$F$1:$F$844,[1]TEAMS!AN$1:AN$844,0,0)</f>
        <v>0</v>
      </c>
      <c r="AF416" s="7"/>
      <c r="AG416" s="8">
        <f t="shared" si="46"/>
        <v>0</v>
      </c>
      <c r="AH416" s="8" cm="1">
        <f t="array" ref="AH416">IF(OR($AE416="",$Z416=""),0,SUMPRODUCT(--($C$2:$C$528=$C416),--($D$2:$D$528=$D416),$Z$2:$Z$528,$AE$2:$AE$528)/SUMIFS($Z$2:$Z$528,$C$2:$C$528,$C416,$D$2:$D$528,$D416))</f>
        <v>6.792253840342485</v>
      </c>
      <c r="AI416" s="7" cm="1">
        <f t="array" ref="AI416">_xlfn.XLOOKUP($C416&amp;$D416&amp;$F416,[1]TEAMS!$C$1:$C$844&amp;[1]TEAMS!$D$1:$D$844&amp;[1]TEAMS!$F$1:$F$844,[1]TEAMS!AO$1:AO$844,"",0)</f>
        <v>-6.4</v>
      </c>
      <c r="AJ416" s="8">
        <f t="shared" si="47"/>
        <v>-9.3375E-2</v>
      </c>
      <c r="AK416" s="8" cm="1">
        <f t="array" ref="AK416">IF(OR($AI416="",$Z416=""),0,SUMPRODUCT(--($C$2:$C$528=$C416),--($D$2:$D$528=$D416),$Z$2:$Z$528,$AI$2:$AI$528)/SUMIFS($Z$2:$Z$528,$C$2:$C$528,$C416,$D$2:$D$528,$D416))</f>
        <v>1.944532863258625</v>
      </c>
      <c r="AL416" s="7" t="str" cm="1">
        <f t="array" ref="AL416">_xlfn.XLOOKUP($C416&amp;$D416&amp;$F416,[1]TEAMS!$C$1:$C$844&amp;[1]TEAMS!$D$1:$D$844&amp;[1]TEAMS!$F$1:$F$844,[1]TEAMS!AP$1:AP$844,"",0)</f>
        <v/>
      </c>
      <c r="AM416" s="8" t="str">
        <f t="shared" si="48"/>
        <v/>
      </c>
      <c r="AN416" s="8" cm="1">
        <f t="array" ref="AN416">IF(OR($AL416="",$Z416=""),0,SUMPRODUCT(--($C$2:$C$528=$C416),--($D$2:$D$528=$D416),$Z$2:$Z$528,$AL$2:$AL$528)/SUMIFS($Z$2:$Z$528,$C$2:$C$528,$C416,$D$2:$D$528,$D416))</f>
        <v>0</v>
      </c>
      <c r="AO416" s="7" cm="1">
        <f t="array" ref="AO416">_xlfn.XLOOKUP($C416&amp;$D416&amp;$F416,[1]TEAMS!$C$1:$C$844&amp;[1]TEAMS!$D$1:$D$844&amp;[1]TEAMS!$F$1:$F$844,[1]TEAMS!AQ$1:AQ$844,0,0)</f>
        <v>30.7</v>
      </c>
      <c r="AP416" s="7" cm="1">
        <f t="array" ref="AP416">_xlfn.XLOOKUP($C416&amp;$D416&amp;$F416,[1]TEAMS!$C$1:$C$844&amp;[1]TEAMS!$D$1:$D$844&amp;[1]TEAMS!$F$1:$F$844,[1]TEAMS!AS$1:AS$844,0,0)</f>
        <v>57.9</v>
      </c>
      <c r="AQ416" s="10" cm="1">
        <f t="array" ref="AQ416">_xlfn.XLOOKUP($C416&amp;$D416&amp;$F416,[1]TEAMS!$C$1:$C$844&amp;[1]TEAMS!$D$1:$D$844&amp;[1]TEAMS!$F$1:$F$844,[1]TEAMS!AT$1:AT$844,0,0)</f>
        <v>9</v>
      </c>
      <c r="AR416" s="10" cm="1">
        <f t="array" ref="AR416">_xlfn.XLOOKUP($C416&amp;$D416&amp;$F416,[1]TEAMS!$C$1:$C$844&amp;[1]TEAMS!$D$1:$D$844&amp;[1]TEAMS!$F$1:$F$844,[1]TEAMS!AU$1:AU$844,0,0)</f>
        <v>0</v>
      </c>
      <c r="AS416" s="10" cm="1">
        <f t="array" ref="AS416">_xlfn.XLOOKUP($C416&amp;$D416&amp;$F416,[1]TEAMS!$C$1:$C$844&amp;[1]TEAMS!$D$1:$D$844&amp;[1]TEAMS!$F$1:$F$844,[1]TEAMS!AV$1:AV$844,0,0)</f>
        <v>0</v>
      </c>
      <c r="AT416" s="10" cm="1">
        <f t="array" ref="AT416">_xlfn.XLOOKUP($C416&amp;$D416&amp;$F416,[1]TEAMS!$C$1:$C$844&amp;[1]TEAMS!$D$1:$D$844&amp;[1]TEAMS!$F$1:$F$844,[1]TEAMS!AW$1:AW$844,0,0)</f>
        <v>25.8</v>
      </c>
      <c r="AU416" s="10" cm="1">
        <f t="array" ref="AU416">_xlfn.XLOOKUP($C416&amp;$D416&amp;$F416,[1]TEAMS!$C$1:$C$844&amp;[1]TEAMS!$D$1:$D$844&amp;[1]TEAMS!$F$1:$F$844,[1]TEAMS!AX$1:AX$844,0,0)</f>
        <v>0.34883720930232559</v>
      </c>
      <c r="AV416" s="10" cm="1">
        <f t="array" ref="AV416">_xlfn.XLOOKUP($C416&amp;$D416&amp;$F416,[1]TEAMS!$C$1:$C$844&amp;[1]TEAMS!$D$1:$D$844&amp;[1]TEAMS!$F$1:$F$844,[1]TEAMS!AY$1:AY$844,0,0)</f>
        <v>0</v>
      </c>
      <c r="AW416" s="7"/>
      <c r="AX416" s="7"/>
      <c r="BB416" s="1" t="s">
        <v>374</v>
      </c>
      <c r="BC416" s="1">
        <v>1998</v>
      </c>
      <c r="BD416" s="1" t="s">
        <v>375</v>
      </c>
      <c r="BE416" s="7" t="s">
        <v>385</v>
      </c>
      <c r="BH416">
        <v>597600</v>
      </c>
    </row>
    <row r="417" spans="1:60" x14ac:dyDescent="0.2">
      <c r="A417" s="1" t="str">
        <f t="shared" si="42"/>
        <v>1998-CHI-Dickey Simpkins</v>
      </c>
      <c r="B417" s="1" t="s">
        <v>374</v>
      </c>
      <c r="C417" s="1">
        <v>1998</v>
      </c>
      <c r="D417" s="1" t="s">
        <v>375</v>
      </c>
      <c r="E417" s="1" t="str">
        <f t="shared" si="44"/>
        <v>1998-CHI</v>
      </c>
      <c r="F417" s="7" t="s">
        <v>386</v>
      </c>
      <c r="G417" s="7" cm="1">
        <f t="array" ref="G417">_xlfn.XLOOKUP($C417&amp;$D417&amp;$F417,[1]TEAMS!$C$1:$C$844&amp;[1]TEAMS!$D$1:$D$844&amp;[1]TEAMS!$F$1:$F$844,[1]TEAMS!G$1:G$844,"",0)</f>
        <v>8</v>
      </c>
      <c r="H417" s="7" t="str" cm="1">
        <f t="array" ref="H417">_xlfn.XLOOKUP($C417&amp;$D417&amp;$F417,[1]TEAMS!$C$1:$C$844&amp;[1]TEAMS!$D$1:$D$844&amp;[1]TEAMS!$F$1:$F$844,[1]TEAMS!H$1:H$844,"",0)</f>
        <v>PF</v>
      </c>
      <c r="I417" s="8" cm="1">
        <f t="array" ref="I417">_xlfn.XLOOKUP($C417&amp;$D417&amp;$F417,[1]TEAMS!$C$1:$C$844&amp;[1]TEAMS!$D$1:$D$844&amp;[1]TEAMS!$F$1:$F$844,[1]TEAMS!BG$1:BG$844,"",0)</f>
        <v>4.88</v>
      </c>
      <c r="J417" s="9">
        <f t="shared" si="45"/>
        <v>5</v>
      </c>
      <c r="K417" s="7" cm="1">
        <f t="array" ref="K417">_xlfn.XLOOKUP($C417&amp;$D417&amp;$F417,[1]TEAMS!$C$1:$C$844&amp;[1]TEAMS!$D$1:$D$844&amp;[1]TEAMS!$F$1:$F$844,[1]TEAMS!J$1:J$844,"",0)</f>
        <v>81</v>
      </c>
      <c r="L417" s="7" cm="1">
        <f t="array" ref="L417">_xlfn.XLOOKUP($C417&amp;$D417&amp;$F417,[1]TEAMS!$C$1:$C$844&amp;[1]TEAMS!$D$1:$D$844&amp;[1]TEAMS!$F$1:$F$844,[1]TEAMS!L$1:L$844,"",0)</f>
        <v>248</v>
      </c>
      <c r="M417" s="10" cm="1">
        <f t="array" ref="M417">_xlfn.XLOOKUP($C417&amp;$D417&amp;$F417,[1]TEAMS!$C$1:$C$844&amp;[1]TEAMS!$D$1:$D$844&amp;[1]TEAMS!$F$1:$F$844,[1]TEAMS!N$1:N$844,"",0)</f>
        <v>26.570754015775897</v>
      </c>
      <c r="N417" s="7" cm="1">
        <f t="array" ref="N417">_xlfn.XLOOKUP($C417&amp;$D417&amp;$F417,[1]TEAMS!$C$1:$C$844&amp;[1]TEAMS!$D$1:$D$844&amp;[1]TEAMS!$F$1:$F$844,[1]TEAMS!O$1:O$844,"",0)</f>
        <v>86</v>
      </c>
      <c r="O417" s="11" cm="1">
        <f t="array" ref="O417">_xlfn.XLOOKUP($C417&amp;$D417&amp;$F417,[1]TEAMS!$C$1:$C$844&amp;[1]TEAMS!$D$1:$D$844&amp;[1]TEAMS!$F$1:$F$844,[1]TEAMS!P$1:P$844,"",0)</f>
        <v>1.0617283950617284</v>
      </c>
      <c r="P417" s="10" cm="1">
        <f t="array" ref="P417">_xlfn.XLOOKUP($C417&amp;$D417&amp;$F417,[1]TEAMS!$C$1:$C$844&amp;[1]TEAMS!$D$1:$D$844&amp;[1]TEAMS!$F$1:$F$844,[1]TEAMS!R$1:R$844,"",0)</f>
        <v>26.18888888888889</v>
      </c>
      <c r="Q417" s="7" t="str" cm="1">
        <f t="array" ref="Q417">_xlfn.XLOOKUP($C417&amp;$D417&amp;$F417,[1]TEAMS!$C$1:$C$844&amp;[1]TEAMS!$D$1:$D$844&amp;[1]TEAMS!$F$1:$F$844,[1]TEAMS!S$1:S$844,"",0)</f>
        <v>us</v>
      </c>
      <c r="R417" s="7" t="str" cm="1">
        <f t="array" ref="R417">_xlfn.XLOOKUP($C417&amp;$D417&amp;$F417,[1]TEAMS!$C$1:$C$844&amp;[1]TEAMS!$D$1:$D$844&amp;[1]TEAMS!$F$1:$F$844,[1]TEAMS!T$1:T$844,"",0)</f>
        <v>United States</v>
      </c>
      <c r="S417" s="7" t="str" cm="1">
        <f t="array" ref="S417">_xlfn.XLOOKUP($C417&amp;$D417&amp;$F417,[1]TEAMS!$C$1:$C$844&amp;[1]TEAMS!$D$1:$D$844&amp;[1]TEAMS!$F$1:$F$844,[1]TEAMS!U$1:U$844,"",0)</f>
        <v>North America</v>
      </c>
      <c r="T417" s="7" t="str" cm="1">
        <f t="array" ref="T417">_xlfn.XLOOKUP($C417&amp;$D417&amp;$F417,[1]TEAMS!$C$1:$C$844&amp;[1]TEAMS!$D$1:$D$844&amp;[1]TEAMS!$F$1:$F$844,[1]TEAMS!V$1:V$844,"",0)</f>
        <v>Americas</v>
      </c>
      <c r="U417" s="7" cm="1">
        <f t="array" ref="U417">_xlfn.XLOOKUP($C417&amp;$D417&amp;$F417,[1]TEAMS!$C$1:$C$844&amp;[1]TEAMS!$D$1:$D$844&amp;[1]TEAMS!$F$1:$F$844,[1]TEAMS!W$1:W$844,"",0)</f>
        <v>3</v>
      </c>
      <c r="V417" s="7" t="str" cm="1">
        <f t="array" ref="V417">_xlfn.XLOOKUP($C417&amp;$D417&amp;$F417,[1]TEAMS!$C$1:$C$844&amp;[1]TEAMS!$D$1:$D$844&amp;[1]TEAMS!$F$1:$F$844,[1]TEAMS!Z$1:Z$844,"",0)</f>
        <v>Providence</v>
      </c>
      <c r="W417" s="7" t="str" cm="1">
        <f t="array" ref="W417">_xlfn.XLOOKUP($C417&amp;$D417&amp;$F417,[1]TEAMS!$C$1:$C$844&amp;[1]TEAMS!$D$1:$D$844&amp;[1]TEAMS!$F$1:$F$844,[1]TEAMS!X$1:X$844,"",0)</f>
        <v>BIG EAST</v>
      </c>
      <c r="X417" s="7" cm="1">
        <f t="array" ref="X417">_xlfn.XLOOKUP($C417&amp;$D417&amp;$F417,[1]TEAMS!$C$1:$C$844&amp;[1]TEAMS!$D$1:$D$844&amp;[1]TEAMS!$F$1:$F$844,[1]TEAMS!AF$1:AF$844,"",0)</f>
        <v>575000</v>
      </c>
      <c r="Y417" s="8" cm="1">
        <f t="array" ref="Y417">_xlfn.XLOOKUP($C417&amp;$D417&amp;$F417,[1]TEAMS!$C$1:$C$844&amp;[1]TEAMS!$D$1:$D$844&amp;[1]TEAMS!$F$1:$F$844,[1]TEAMS!AG$1:AG$844,"",0)</f>
        <v>9.3754071168633893E-3</v>
      </c>
      <c r="Z417" s="7" cm="1">
        <f t="array" ref="Z417">_xlfn.XLOOKUP($C417&amp;$D417&amp;$F417,[1]TEAMS!$C$1:$C$844&amp;[1]TEAMS!$D$1:$D$844&amp;[1]TEAMS!$F$1:$F$844,[1]TEAMS!AJ$1:AJ$844,"",0)</f>
        <v>237</v>
      </c>
      <c r="AA417" s="7" cm="1">
        <f t="array" ref="AA417">_xlfn.XLOOKUP($C417&amp;$D417&amp;$F417,[1]TEAMS!$C$1:$C$844&amp;[1]TEAMS!$D$1:$D$844&amp;[1]TEAMS!$F$1:$F$844,[1]TEAMS!AR$1:AR$844,"",0)</f>
        <v>5.5</v>
      </c>
      <c r="AB417" s="8">
        <f t="shared" si="43"/>
        <v>6.5650969529085876E-2</v>
      </c>
      <c r="AC417" s="7" cm="1">
        <f t="array" ref="AC417">_xlfn.XLOOKUP($C417&amp;$D417&amp;$F417,[1]TEAMS!$C$1:$C$844&amp;[1]TEAMS!$D$1:$D$844&amp;[1]TEAMS!$F$1:$F$844,[1]TEAMS!AL$1:AL$844,0,0)</f>
        <v>0.4</v>
      </c>
      <c r="AD417" s="7" cm="1">
        <f t="array" ref="AD417">_xlfn.XLOOKUP($C417&amp;$D417&amp;$F417,[1]TEAMS!$C$1:$C$844&amp;[1]TEAMS!$D$1:$D$844&amp;[1]TEAMS!$F$1:$F$844,[1]TEAMS!AM$1:AM$844,0,0)</f>
        <v>0.3</v>
      </c>
      <c r="AE417" s="7" cm="1">
        <f t="array" ref="AE417">_xlfn.XLOOKUP($C417&amp;$D417&amp;$F417,[1]TEAMS!$C$1:$C$844&amp;[1]TEAMS!$D$1:$D$844&amp;[1]TEAMS!$F$1:$F$844,[1]TEAMS!AN$1:AN$844,0,0)</f>
        <v>0.7</v>
      </c>
      <c r="AF417" s="7"/>
      <c r="AG417" s="8">
        <f t="shared" si="46"/>
        <v>0.8214285714285714</v>
      </c>
      <c r="AH417" s="8" cm="1">
        <f t="array" ref="AH417">IF(OR($AE417="",$Z417=""),0,SUMPRODUCT(--($C$2:$C$528=$C417),--($D$2:$D$528=$D417),$Z$2:$Z$528,$AE$2:$AE$528)/SUMIFS($Z$2:$Z$528,$C$2:$C$528,$C417,$D$2:$D$528,$D417))</f>
        <v>6.792253840342485</v>
      </c>
      <c r="AI417" s="7" cm="1">
        <f t="array" ref="AI417">_xlfn.XLOOKUP($C417&amp;$D417&amp;$F417,[1]TEAMS!$C$1:$C$844&amp;[1]TEAMS!$D$1:$D$844&amp;[1]TEAMS!$F$1:$F$844,[1]TEAMS!AO$1:AO$844,"",0)</f>
        <v>-2.9</v>
      </c>
      <c r="AJ417" s="8">
        <f t="shared" si="47"/>
        <v>-0.1982758620689655</v>
      </c>
      <c r="AK417" s="8" cm="1">
        <f t="array" ref="AK417">IF(OR($AI417="",$Z417=""),0,SUMPRODUCT(--($C$2:$C$528=$C417),--($D$2:$D$528=$D417),$Z$2:$Z$528,$AI$2:$AI$528)/SUMIFS($Z$2:$Z$528,$C$2:$C$528,$C417,$D$2:$D$528,$D417))</f>
        <v>1.944532863258625</v>
      </c>
      <c r="AL417" s="7" t="str" cm="1">
        <f t="array" ref="AL417">_xlfn.XLOOKUP($C417&amp;$D417&amp;$F417,[1]TEAMS!$C$1:$C$844&amp;[1]TEAMS!$D$1:$D$844&amp;[1]TEAMS!$F$1:$F$844,[1]TEAMS!AP$1:AP$844,"",0)</f>
        <v/>
      </c>
      <c r="AM417" s="8" t="str">
        <f t="shared" si="48"/>
        <v/>
      </c>
      <c r="AN417" s="8" cm="1">
        <f t="array" ref="AN417">IF(OR($AL417="",$Z417=""),0,SUMPRODUCT(--($C$2:$C$528=$C417),--($D$2:$D$528=$D417),$Z$2:$Z$528,$AL$2:$AL$528)/SUMIFS($Z$2:$Z$528,$C$2:$C$528,$C417,$D$2:$D$528,$D417))</f>
        <v>0</v>
      </c>
      <c r="AO417" s="7" cm="1">
        <f t="array" ref="AO417">_xlfn.XLOOKUP($C417&amp;$D417&amp;$F417,[1]TEAMS!$C$1:$C$844&amp;[1]TEAMS!$D$1:$D$844&amp;[1]TEAMS!$F$1:$F$844,[1]TEAMS!AQ$1:AQ$844,0,0)</f>
        <v>13.9</v>
      </c>
      <c r="AP417" s="7" cm="1">
        <f t="array" ref="AP417">_xlfn.XLOOKUP($C417&amp;$D417&amp;$F417,[1]TEAMS!$C$1:$C$844&amp;[1]TEAMS!$D$1:$D$844&amp;[1]TEAMS!$F$1:$F$844,[1]TEAMS!AS$1:AS$844,0,0)</f>
        <v>64.600000000000009</v>
      </c>
      <c r="AQ417" s="10" cm="1">
        <f t="array" ref="AQ417">_xlfn.XLOOKUP($C417&amp;$D417&amp;$F417,[1]TEAMS!$C$1:$C$844&amp;[1]TEAMS!$D$1:$D$844&amp;[1]TEAMS!$F$1:$F$844,[1]TEAMS!AT$1:AT$844,0,0)</f>
        <v>10.8</v>
      </c>
      <c r="AR417" s="10" cm="1">
        <f t="array" ref="AR417">_xlfn.XLOOKUP($C417&amp;$D417&amp;$F417,[1]TEAMS!$C$1:$C$844&amp;[1]TEAMS!$D$1:$D$844&amp;[1]TEAMS!$F$1:$F$844,[1]TEAMS!AU$1:AU$844,0,0)</f>
        <v>0.9</v>
      </c>
      <c r="AS417" s="10" cm="1">
        <f t="array" ref="AS417">_xlfn.XLOOKUP($C417&amp;$D417&amp;$F417,[1]TEAMS!$C$1:$C$844&amp;[1]TEAMS!$D$1:$D$844&amp;[1]TEAMS!$F$1:$F$844,[1]TEAMS!AV$1:AV$844,0,0)</f>
        <v>0.9</v>
      </c>
      <c r="AT417" s="10" cm="1">
        <f t="array" ref="AT417">_xlfn.XLOOKUP($C417&amp;$D417&amp;$F417,[1]TEAMS!$C$1:$C$844&amp;[1]TEAMS!$D$1:$D$844&amp;[1]TEAMS!$F$1:$F$844,[1]TEAMS!AW$1:AW$844,0,0)</f>
        <v>17.7</v>
      </c>
      <c r="AU417" s="10" cm="1">
        <f t="array" ref="AU417">_xlfn.XLOOKUP($C417&amp;$D417&amp;$F417,[1]TEAMS!$C$1:$C$844&amp;[1]TEAMS!$D$1:$D$844&amp;[1]TEAMS!$F$1:$F$844,[1]TEAMS!AX$1:AX$844,0,0)</f>
        <v>0.61016949152542377</v>
      </c>
      <c r="AV417" s="10" cm="1">
        <f t="array" ref="AV417">_xlfn.XLOOKUP($C417&amp;$D417&amp;$F417,[1]TEAMS!$C$1:$C$844&amp;[1]TEAMS!$D$1:$D$844&amp;[1]TEAMS!$F$1:$F$844,[1]TEAMS!AY$1:AY$844,0,0)</f>
        <v>1.8</v>
      </c>
      <c r="AW417" s="7"/>
      <c r="AX417" s="7"/>
      <c r="BB417" s="1" t="s">
        <v>374</v>
      </c>
      <c r="BC417" s="1">
        <v>1998</v>
      </c>
      <c r="BD417" s="1" t="s">
        <v>375</v>
      </c>
      <c r="BE417" s="7" t="s">
        <v>386</v>
      </c>
      <c r="BH417">
        <v>575000</v>
      </c>
    </row>
    <row r="418" spans="1:60" x14ac:dyDescent="0.2">
      <c r="A418" s="1" t="str">
        <f t="shared" si="42"/>
        <v>1998-CHI-David Vaughn</v>
      </c>
      <c r="B418" s="1" t="s">
        <v>374</v>
      </c>
      <c r="C418" s="1">
        <v>1998</v>
      </c>
      <c r="D418" s="1" t="s">
        <v>375</v>
      </c>
      <c r="E418" s="1" t="str">
        <f t="shared" si="44"/>
        <v>1998-CHI</v>
      </c>
      <c r="F418" s="7" t="s">
        <v>387</v>
      </c>
      <c r="G418" s="7" cm="1">
        <f t="array" ref="G418">_xlfn.XLOOKUP($C418&amp;$D418&amp;$F418,[1]TEAMS!$C$1:$C$844&amp;[1]TEAMS!$D$1:$D$844&amp;[1]TEAMS!$F$1:$F$844,[1]TEAMS!G$1:G$844,"",0)</f>
        <v>42</v>
      </c>
      <c r="H418" s="7" t="str" cm="1">
        <f t="array" ref="H418">_xlfn.XLOOKUP($C418&amp;$D418&amp;$F418,[1]TEAMS!$C$1:$C$844&amp;[1]TEAMS!$D$1:$D$844&amp;[1]TEAMS!$F$1:$F$844,[1]TEAMS!H$1:H$844,"",0)</f>
        <v>PF</v>
      </c>
      <c r="I418" s="8" cm="1">
        <f t="array" ref="I418">_xlfn.XLOOKUP($C418&amp;$D418&amp;$F418,[1]TEAMS!$C$1:$C$844&amp;[1]TEAMS!$D$1:$D$844&amp;[1]TEAMS!$F$1:$F$844,[1]TEAMS!BG$1:BG$844,"",0)</f>
        <v>4</v>
      </c>
      <c r="J418" s="9">
        <f t="shared" si="45"/>
        <v>4</v>
      </c>
      <c r="K418" s="7" cm="1">
        <f t="array" ref="K418">_xlfn.XLOOKUP($C418&amp;$D418&amp;$F418,[1]TEAMS!$C$1:$C$844&amp;[1]TEAMS!$D$1:$D$844&amp;[1]TEAMS!$F$1:$F$844,[1]TEAMS!J$1:J$844,"",0)</f>
        <v>81</v>
      </c>
      <c r="L418" s="7" cm="1">
        <f t="array" ref="L418">_xlfn.XLOOKUP($C418&amp;$D418&amp;$F418,[1]TEAMS!$C$1:$C$844&amp;[1]TEAMS!$D$1:$D$844&amp;[1]TEAMS!$F$1:$F$844,[1]TEAMS!L$1:L$844,"",0)</f>
        <v>240</v>
      </c>
      <c r="M418" s="10" cm="1">
        <f t="array" ref="M418">_xlfn.XLOOKUP($C418&amp;$D418&amp;$F418,[1]TEAMS!$C$1:$C$844&amp;[1]TEAMS!$D$1:$D$844&amp;[1]TEAMS!$F$1:$F$844,[1]TEAMS!N$1:N$844,"",0)</f>
        <v>25.713632918492802</v>
      </c>
      <c r="N418" s="7" cm="1">
        <f t="array" ref="N418">_xlfn.XLOOKUP($C418&amp;$D418&amp;$F418,[1]TEAMS!$C$1:$C$844&amp;[1]TEAMS!$D$1:$D$844&amp;[1]TEAMS!$F$1:$F$844,[1]TEAMS!O$1:O$844,"",0)</f>
        <v>84</v>
      </c>
      <c r="O418" s="11" cm="1">
        <f t="array" ref="O418">_xlfn.XLOOKUP($C418&amp;$D418&amp;$F418,[1]TEAMS!$C$1:$C$844&amp;[1]TEAMS!$D$1:$D$844&amp;[1]TEAMS!$F$1:$F$844,[1]TEAMS!P$1:P$844,"",0)</f>
        <v>1.037037037037037</v>
      </c>
      <c r="P418" s="10" cm="1">
        <f t="array" ref="P418">_xlfn.XLOOKUP($C418&amp;$D418&amp;$F418,[1]TEAMS!$C$1:$C$844&amp;[1]TEAMS!$D$1:$D$844&amp;[1]TEAMS!$F$1:$F$844,[1]TEAMS!R$1:R$844,"",0)</f>
        <v>25.225000000000001</v>
      </c>
      <c r="Q418" s="7" t="str" cm="1">
        <f t="array" ref="Q418">_xlfn.XLOOKUP($C418&amp;$D418&amp;$F418,[1]TEAMS!$C$1:$C$844&amp;[1]TEAMS!$D$1:$D$844&amp;[1]TEAMS!$F$1:$F$844,[1]TEAMS!S$1:S$844,"",0)</f>
        <v>us</v>
      </c>
      <c r="R418" s="7" t="str" cm="1">
        <f t="array" ref="R418">_xlfn.XLOOKUP($C418&amp;$D418&amp;$F418,[1]TEAMS!$C$1:$C$844&amp;[1]TEAMS!$D$1:$D$844&amp;[1]TEAMS!$F$1:$F$844,[1]TEAMS!T$1:T$844,"",0)</f>
        <v>United States</v>
      </c>
      <c r="S418" s="7" t="str" cm="1">
        <f t="array" ref="S418">_xlfn.XLOOKUP($C418&amp;$D418&amp;$F418,[1]TEAMS!$C$1:$C$844&amp;[1]TEAMS!$D$1:$D$844&amp;[1]TEAMS!$F$1:$F$844,[1]TEAMS!U$1:U$844,"",0)</f>
        <v>North America</v>
      </c>
      <c r="T418" s="7" t="str" cm="1">
        <f t="array" ref="T418">_xlfn.XLOOKUP($C418&amp;$D418&amp;$F418,[1]TEAMS!$C$1:$C$844&amp;[1]TEAMS!$D$1:$D$844&amp;[1]TEAMS!$F$1:$F$844,[1]TEAMS!V$1:V$844,"",0)</f>
        <v>Americas</v>
      </c>
      <c r="U418" s="7" cm="1">
        <f t="array" ref="U418">_xlfn.XLOOKUP($C418&amp;$D418&amp;$F418,[1]TEAMS!$C$1:$C$844&amp;[1]TEAMS!$D$1:$D$844&amp;[1]TEAMS!$F$1:$F$844,[1]TEAMS!W$1:W$844,"",0)</f>
        <v>2</v>
      </c>
      <c r="V418" s="7" t="str" cm="1">
        <f t="array" ref="V418">_xlfn.XLOOKUP($C418&amp;$D418&amp;$F418,[1]TEAMS!$C$1:$C$844&amp;[1]TEAMS!$D$1:$D$844&amp;[1]TEAMS!$F$1:$F$844,[1]TEAMS!Z$1:Z$844,"",0)</f>
        <v>Memphis</v>
      </c>
      <c r="W418" s="7" t="str" cm="1">
        <f t="array" ref="W418">_xlfn.XLOOKUP($C418&amp;$D418&amp;$F418,[1]TEAMS!$C$1:$C$844&amp;[1]TEAMS!$D$1:$D$844&amp;[1]TEAMS!$F$1:$F$844,[1]TEAMS!X$1:X$844,"",0)</f>
        <v>AAC</v>
      </c>
      <c r="X418" s="7" cm="1">
        <f t="array" ref="X418">_xlfn.XLOOKUP($C418&amp;$D418&amp;$F418,[1]TEAMS!$C$1:$C$844&amp;[1]TEAMS!$D$1:$D$844&amp;[1]TEAMS!$F$1:$F$844,[1]TEAMS!AF$1:AF$844,"",0)</f>
        <v>575000</v>
      </c>
      <c r="Y418" s="8" cm="1">
        <f t="array" ref="Y418">_xlfn.XLOOKUP($C418&amp;$D418&amp;$F418,[1]TEAMS!$C$1:$C$844&amp;[1]TEAMS!$D$1:$D$844&amp;[1]TEAMS!$F$1:$F$844,[1]TEAMS!AG$1:AG$844,"",0)</f>
        <v>9.3754071168633893E-3</v>
      </c>
      <c r="Z418" s="7" cm="1">
        <f t="array" ref="Z418">_xlfn.XLOOKUP($C418&amp;$D418&amp;$F418,[1]TEAMS!$C$1:$C$844&amp;[1]TEAMS!$D$1:$D$844&amp;[1]TEAMS!$F$1:$F$844,[1]TEAMS!AJ$1:AJ$844,"",0)</f>
        <v>6</v>
      </c>
      <c r="AA418" s="7" t="str" cm="1">
        <f t="array" ref="AA418">_xlfn.XLOOKUP($C418&amp;$D418&amp;$F418,[1]TEAMS!$C$1:$C$844&amp;[1]TEAMS!$D$1:$D$844&amp;[1]TEAMS!$F$1:$F$844,[1]TEAMS!AR$1:AR$844,"",0)</f>
        <v/>
      </c>
      <c r="AB418" s="8">
        <f t="shared" si="43"/>
        <v>0</v>
      </c>
      <c r="AC418" s="7" cm="1">
        <f t="array" ref="AC418">_xlfn.XLOOKUP($C418&amp;$D418&amp;$F418,[1]TEAMS!$C$1:$C$844&amp;[1]TEAMS!$D$1:$D$844&amp;[1]TEAMS!$F$1:$F$844,[1]TEAMS!AL$1:AL$844,0,0)</f>
        <v>0</v>
      </c>
      <c r="AD418" s="7" cm="1">
        <f t="array" ref="AD418">_xlfn.XLOOKUP($C418&amp;$D418&amp;$F418,[1]TEAMS!$C$1:$C$844&amp;[1]TEAMS!$D$1:$D$844&amp;[1]TEAMS!$F$1:$F$844,[1]TEAMS!AM$1:AM$844,0,0)</f>
        <v>0</v>
      </c>
      <c r="AE418" s="7" cm="1">
        <f t="array" ref="AE418">_xlfn.XLOOKUP($C418&amp;$D418&amp;$F418,[1]TEAMS!$C$1:$C$844&amp;[1]TEAMS!$D$1:$D$844&amp;[1]TEAMS!$F$1:$F$844,[1]TEAMS!AN$1:AN$844,0,0)</f>
        <v>0</v>
      </c>
      <c r="AF418" s="7"/>
      <c r="AG418" s="8">
        <f t="shared" si="46"/>
        <v>0</v>
      </c>
      <c r="AH418" s="8" cm="1">
        <f t="array" ref="AH418">IF(OR($AE418="",$Z418=""),0,SUMPRODUCT(--($C$2:$C$528=$C418),--($D$2:$D$528=$D418),$Z$2:$Z$528,$AE$2:$AE$528)/SUMIFS($Z$2:$Z$528,$C$2:$C$528,$C418,$D$2:$D$528,$D418))</f>
        <v>6.792253840342485</v>
      </c>
      <c r="AI418" s="7" cm="1">
        <f t="array" ref="AI418">_xlfn.XLOOKUP($C418&amp;$D418&amp;$F418,[1]TEAMS!$C$1:$C$844&amp;[1]TEAMS!$D$1:$D$844&amp;[1]TEAMS!$F$1:$F$844,[1]TEAMS!AO$1:AO$844,"",0)</f>
        <v>1.8</v>
      </c>
      <c r="AJ418" s="8">
        <f t="shared" si="47"/>
        <v>0.31944444444444442</v>
      </c>
      <c r="AK418" s="8" cm="1">
        <f t="array" ref="AK418">IF(OR($AI418="",$Z418=""),0,SUMPRODUCT(--($C$2:$C$528=$C418),--($D$2:$D$528=$D418),$Z$2:$Z$528,$AI$2:$AI$528)/SUMIFS($Z$2:$Z$528,$C$2:$C$528,$C418,$D$2:$D$528,$D418))</f>
        <v>1.944532863258625</v>
      </c>
      <c r="AL418" s="7" t="str" cm="1">
        <f t="array" ref="AL418">_xlfn.XLOOKUP($C418&amp;$D418&amp;$F418,[1]TEAMS!$C$1:$C$844&amp;[1]TEAMS!$D$1:$D$844&amp;[1]TEAMS!$F$1:$F$844,[1]TEAMS!AP$1:AP$844,"",0)</f>
        <v/>
      </c>
      <c r="AM418" s="8" t="str">
        <f t="shared" si="48"/>
        <v/>
      </c>
      <c r="AN418" s="8" cm="1">
        <f t="array" ref="AN418">IF(OR($AL418="",$Z418=""),0,SUMPRODUCT(--($C$2:$C$528=$C418),--($D$2:$D$528=$D418),$Z$2:$Z$528,$AL$2:$AL$528)/SUMIFS($Z$2:$Z$528,$C$2:$C$528,$C418,$D$2:$D$528,$D418))</f>
        <v>0</v>
      </c>
      <c r="AO418" s="7" cm="1">
        <f t="array" ref="AO418">_xlfn.XLOOKUP($C418&amp;$D418&amp;$F418,[1]TEAMS!$C$1:$C$844&amp;[1]TEAMS!$D$1:$D$844&amp;[1]TEAMS!$F$1:$F$844,[1]TEAMS!AQ$1:AQ$844,0,0)</f>
        <v>20.6</v>
      </c>
      <c r="AP418" s="7" cm="1">
        <f t="array" ref="AP418">_xlfn.XLOOKUP($C418&amp;$D418&amp;$F418,[1]TEAMS!$C$1:$C$844&amp;[1]TEAMS!$D$1:$D$844&amp;[1]TEAMS!$F$1:$F$844,[1]TEAMS!AS$1:AS$844,0,0)</f>
        <v>72.5</v>
      </c>
      <c r="AQ418" s="10" cm="1">
        <f t="array" ref="AQ418">_xlfn.XLOOKUP($C418&amp;$D418&amp;$F418,[1]TEAMS!$C$1:$C$844&amp;[1]TEAMS!$D$1:$D$844&amp;[1]TEAMS!$F$1:$F$844,[1]TEAMS!AT$1:AT$844,0,0)</f>
        <v>0</v>
      </c>
      <c r="AR418" s="10" cm="1">
        <f t="array" ref="AR418">_xlfn.XLOOKUP($C418&amp;$D418&amp;$F418,[1]TEAMS!$C$1:$C$844&amp;[1]TEAMS!$D$1:$D$844&amp;[1]TEAMS!$F$1:$F$844,[1]TEAMS!AU$1:AU$844,0,0)</f>
        <v>0</v>
      </c>
      <c r="AS418" s="10" cm="1">
        <f t="array" ref="AS418">_xlfn.XLOOKUP($C418&amp;$D418&amp;$F418,[1]TEAMS!$C$1:$C$844&amp;[1]TEAMS!$D$1:$D$844&amp;[1]TEAMS!$F$1:$F$844,[1]TEAMS!AV$1:AV$844,0,0)</f>
        <v>0</v>
      </c>
      <c r="AT418" s="10" cm="1">
        <f t="array" ref="AT418">_xlfn.XLOOKUP($C418&amp;$D418&amp;$F418,[1]TEAMS!$C$1:$C$844&amp;[1]TEAMS!$D$1:$D$844&amp;[1]TEAMS!$F$1:$F$844,[1]TEAMS!AW$1:AW$844,0,0)</f>
        <v>0</v>
      </c>
      <c r="AU418" s="10" cm="1">
        <f t="array" ref="AU418">_xlfn.XLOOKUP($C418&amp;$D418&amp;$F418,[1]TEAMS!$C$1:$C$844&amp;[1]TEAMS!$D$1:$D$844&amp;[1]TEAMS!$F$1:$F$844,[1]TEAMS!AX$1:AX$844,0,0)</f>
        <v>0</v>
      </c>
      <c r="AV418" s="10" cm="1">
        <f t="array" ref="AV418">_xlfn.XLOOKUP($C418&amp;$D418&amp;$F418,[1]TEAMS!$C$1:$C$844&amp;[1]TEAMS!$D$1:$D$844&amp;[1]TEAMS!$F$1:$F$844,[1]TEAMS!AY$1:AY$844,0,0)</f>
        <v>0</v>
      </c>
      <c r="AW418" s="7"/>
      <c r="AX418" s="7"/>
      <c r="BB418" s="1" t="s">
        <v>374</v>
      </c>
      <c r="BC418" s="1">
        <v>1998</v>
      </c>
      <c r="BD418" s="1" t="s">
        <v>375</v>
      </c>
      <c r="BE418" s="7" t="s">
        <v>387</v>
      </c>
      <c r="BH418">
        <v>575000</v>
      </c>
    </row>
    <row r="419" spans="1:60" x14ac:dyDescent="0.2">
      <c r="A419" s="1" t="str">
        <f t="shared" si="42"/>
        <v>1998-CHI-Jud Buechler</v>
      </c>
      <c r="B419" s="1" t="s">
        <v>374</v>
      </c>
      <c r="C419" s="1">
        <v>1998</v>
      </c>
      <c r="D419" s="1" t="s">
        <v>375</v>
      </c>
      <c r="E419" s="1" t="str">
        <f t="shared" si="44"/>
        <v>1998-CHI</v>
      </c>
      <c r="F419" s="7" t="s">
        <v>388</v>
      </c>
      <c r="G419" s="7" cm="1">
        <f t="array" ref="G419">_xlfn.XLOOKUP($C419&amp;$D419&amp;$F419,[1]TEAMS!$C$1:$C$844&amp;[1]TEAMS!$D$1:$D$844&amp;[1]TEAMS!$F$1:$F$844,[1]TEAMS!G$1:G$844,"",0)</f>
        <v>30</v>
      </c>
      <c r="H419" s="7" t="str" cm="1">
        <f t="array" ref="H419">_xlfn.XLOOKUP($C419&amp;$D419&amp;$F419,[1]TEAMS!$C$1:$C$844&amp;[1]TEAMS!$D$1:$D$844&amp;[1]TEAMS!$F$1:$F$844,[1]TEAMS!H$1:H$844,"",0)</f>
        <v>SF</v>
      </c>
      <c r="I419" s="8" cm="1">
        <f t="array" ref="I419">_xlfn.XLOOKUP($C419&amp;$D419&amp;$F419,[1]TEAMS!$C$1:$C$844&amp;[1]TEAMS!$D$1:$D$844&amp;[1]TEAMS!$F$1:$F$844,[1]TEAMS!BG$1:BG$844,"",0)</f>
        <v>2.64</v>
      </c>
      <c r="J419" s="9">
        <f t="shared" si="45"/>
        <v>3</v>
      </c>
      <c r="K419" s="7" cm="1">
        <f t="array" ref="K419">_xlfn.XLOOKUP($C419&amp;$D419&amp;$F419,[1]TEAMS!$C$1:$C$844&amp;[1]TEAMS!$D$1:$D$844&amp;[1]TEAMS!$F$1:$F$844,[1]TEAMS!J$1:J$844,"",0)</f>
        <v>78</v>
      </c>
      <c r="L419" s="7" cm="1">
        <f t="array" ref="L419">_xlfn.XLOOKUP($C419&amp;$D419&amp;$F419,[1]TEAMS!$C$1:$C$844&amp;[1]TEAMS!$D$1:$D$844&amp;[1]TEAMS!$F$1:$F$844,[1]TEAMS!L$1:L$844,"",0)</f>
        <v>220</v>
      </c>
      <c r="M419" s="10" cm="1">
        <f t="array" ref="M419">_xlfn.XLOOKUP($C419&amp;$D419&amp;$F419,[1]TEAMS!$C$1:$C$844&amp;[1]TEAMS!$D$1:$D$844&amp;[1]TEAMS!$F$1:$F$844,[1]TEAMS!N$1:N$844,"",0)</f>
        <v>25.418839049974576</v>
      </c>
      <c r="N419" s="7" cm="1">
        <f t="array" ref="N419">_xlfn.XLOOKUP($C419&amp;$D419&amp;$F419,[1]TEAMS!$C$1:$C$844&amp;[1]TEAMS!$D$1:$D$844&amp;[1]TEAMS!$F$1:$F$844,[1]TEAMS!O$1:O$844,"",0)</f>
        <v>82</v>
      </c>
      <c r="O419" s="11" cm="1">
        <f t="array" ref="O419">_xlfn.XLOOKUP($C419&amp;$D419&amp;$F419,[1]TEAMS!$C$1:$C$844&amp;[1]TEAMS!$D$1:$D$844&amp;[1]TEAMS!$F$1:$F$844,[1]TEAMS!P$1:P$844,"",0)</f>
        <v>1.0512820512820513</v>
      </c>
      <c r="P419" s="10" cm="1">
        <f t="array" ref="P419">_xlfn.XLOOKUP($C419&amp;$D419&amp;$F419,[1]TEAMS!$C$1:$C$844&amp;[1]TEAMS!$D$1:$D$844&amp;[1]TEAMS!$F$1:$F$844,[1]TEAMS!R$1:R$844,"",0)</f>
        <v>29.986111111111111</v>
      </c>
      <c r="Q419" s="7" t="str" cm="1">
        <f t="array" ref="Q419">_xlfn.XLOOKUP($C419&amp;$D419&amp;$F419,[1]TEAMS!$C$1:$C$844&amp;[1]TEAMS!$D$1:$D$844&amp;[1]TEAMS!$F$1:$F$844,[1]TEAMS!S$1:S$844,"",0)</f>
        <v>us</v>
      </c>
      <c r="R419" s="7" t="str" cm="1">
        <f t="array" ref="R419">_xlfn.XLOOKUP($C419&amp;$D419&amp;$F419,[1]TEAMS!$C$1:$C$844&amp;[1]TEAMS!$D$1:$D$844&amp;[1]TEAMS!$F$1:$F$844,[1]TEAMS!T$1:T$844,"",0)</f>
        <v>United States</v>
      </c>
      <c r="S419" s="7" t="str" cm="1">
        <f t="array" ref="S419">_xlfn.XLOOKUP($C419&amp;$D419&amp;$F419,[1]TEAMS!$C$1:$C$844&amp;[1]TEAMS!$D$1:$D$844&amp;[1]TEAMS!$F$1:$F$844,[1]TEAMS!U$1:U$844,"",0)</f>
        <v>North America</v>
      </c>
      <c r="T419" s="7" t="str" cm="1">
        <f t="array" ref="T419">_xlfn.XLOOKUP($C419&amp;$D419&amp;$F419,[1]TEAMS!$C$1:$C$844&amp;[1]TEAMS!$D$1:$D$844&amp;[1]TEAMS!$F$1:$F$844,[1]TEAMS!V$1:V$844,"",0)</f>
        <v>Americas</v>
      </c>
      <c r="U419" s="7" cm="1">
        <f t="array" ref="U419">_xlfn.XLOOKUP($C419&amp;$D419&amp;$F419,[1]TEAMS!$C$1:$C$844&amp;[1]TEAMS!$D$1:$D$844&amp;[1]TEAMS!$F$1:$F$844,[1]TEAMS!W$1:W$844,"",0)</f>
        <v>7</v>
      </c>
      <c r="V419" s="7" t="str" cm="1">
        <f t="array" ref="V419">_xlfn.XLOOKUP($C419&amp;$D419&amp;$F419,[1]TEAMS!$C$1:$C$844&amp;[1]TEAMS!$D$1:$D$844&amp;[1]TEAMS!$F$1:$F$844,[1]TEAMS!Z$1:Z$844,"",0)</f>
        <v>Arizona</v>
      </c>
      <c r="W419" s="7" t="str" cm="1">
        <f t="array" ref="W419">_xlfn.XLOOKUP($C419&amp;$D419&amp;$F419,[1]TEAMS!$C$1:$C$844&amp;[1]TEAMS!$D$1:$D$844&amp;[1]TEAMS!$F$1:$F$844,[1]TEAMS!X$1:X$844,"",0)</f>
        <v>PAC12</v>
      </c>
      <c r="X419" s="7" cm="1">
        <f t="array" ref="X419">_xlfn.XLOOKUP($C419&amp;$D419&amp;$F419,[1]TEAMS!$C$1:$C$844&amp;[1]TEAMS!$D$1:$D$844&amp;[1]TEAMS!$F$1:$F$844,[1]TEAMS!AF$1:AF$844,"",0)</f>
        <v>500000</v>
      </c>
      <c r="Y419" s="8" cm="1">
        <f t="array" ref="Y419">_xlfn.XLOOKUP($C419&amp;$D419&amp;$F419,[1]TEAMS!$C$1:$C$844&amp;[1]TEAMS!$D$1:$D$844&amp;[1]TEAMS!$F$1:$F$844,[1]TEAMS!AG$1:AG$844,"",0)</f>
        <v>8.1525279277072961E-3</v>
      </c>
      <c r="Z419" s="7" cm="1">
        <f t="array" ref="Z419">_xlfn.XLOOKUP($C419&amp;$D419&amp;$F419,[1]TEAMS!$C$1:$C$844&amp;[1]TEAMS!$D$1:$D$844&amp;[1]TEAMS!$F$1:$F$844,[1]TEAMS!AJ$1:AJ$844,"",0)</f>
        <v>608</v>
      </c>
      <c r="AA419" s="7" cm="1">
        <f t="array" ref="AA419">_xlfn.XLOOKUP($C419&amp;$D419&amp;$F419,[1]TEAMS!$C$1:$C$844&amp;[1]TEAMS!$D$1:$D$844&amp;[1]TEAMS!$F$1:$F$844,[1]TEAMS!AR$1:AR$844,"",0)</f>
        <v>17.3</v>
      </c>
      <c r="AB419" s="8">
        <f t="shared" si="43"/>
        <v>0.52976076555023921</v>
      </c>
      <c r="AC419" s="7" cm="1">
        <f t="array" ref="AC419">_xlfn.XLOOKUP($C419&amp;$D419&amp;$F419,[1]TEAMS!$C$1:$C$844&amp;[1]TEAMS!$D$1:$D$844&amp;[1]TEAMS!$F$1:$F$844,[1]TEAMS!AL$1:AL$844,0,0)</f>
        <v>1</v>
      </c>
      <c r="AD419" s="7" cm="1">
        <f t="array" ref="AD419">_xlfn.XLOOKUP($C419&amp;$D419&amp;$F419,[1]TEAMS!$C$1:$C$844&amp;[1]TEAMS!$D$1:$D$844&amp;[1]TEAMS!$F$1:$F$844,[1]TEAMS!AM$1:AM$844,0,0)</f>
        <v>0.9</v>
      </c>
      <c r="AE419" s="7" cm="1">
        <f t="array" ref="AE419">_xlfn.XLOOKUP($C419&amp;$D419&amp;$F419,[1]TEAMS!$C$1:$C$844&amp;[1]TEAMS!$D$1:$D$844&amp;[1]TEAMS!$F$1:$F$844,[1]TEAMS!AN$1:AN$844,0,0)</f>
        <v>1.9</v>
      </c>
      <c r="AF419" s="7"/>
      <c r="AG419" s="8">
        <f t="shared" si="46"/>
        <v>0.26315789473684209</v>
      </c>
      <c r="AH419" s="8" cm="1">
        <f t="array" ref="AH419">IF(OR($AE419="",$Z419=""),0,SUMPRODUCT(--($C$2:$C$528=$C419),--($D$2:$D$528=$D419),$Z$2:$Z$528,$AE$2:$AE$528)/SUMIFS($Z$2:$Z$528,$C$2:$C$528,$C419,$D$2:$D$528,$D419))</f>
        <v>6.792253840342485</v>
      </c>
      <c r="AI419" s="7" cm="1">
        <f t="array" ref="AI419">_xlfn.XLOOKUP($C419&amp;$D419&amp;$F419,[1]TEAMS!$C$1:$C$844&amp;[1]TEAMS!$D$1:$D$844&amp;[1]TEAMS!$F$1:$F$844,[1]TEAMS!AO$1:AO$844,"",0)</f>
        <v>1.6</v>
      </c>
      <c r="AJ419" s="8">
        <f t="shared" si="47"/>
        <v>0.3125</v>
      </c>
      <c r="AK419" s="8" cm="1">
        <f t="array" ref="AK419">IF(OR($AI419="",$Z419=""),0,SUMPRODUCT(--($C$2:$C$528=$C419),--($D$2:$D$528=$D419),$Z$2:$Z$528,$AI$2:$AI$528)/SUMIFS($Z$2:$Z$528,$C$2:$C$528,$C419,$D$2:$D$528,$D419))</f>
        <v>1.944532863258625</v>
      </c>
      <c r="AL419" s="7" t="str" cm="1">
        <f t="array" ref="AL419">_xlfn.XLOOKUP($C419&amp;$D419&amp;$F419,[1]TEAMS!$C$1:$C$844&amp;[1]TEAMS!$D$1:$D$844&amp;[1]TEAMS!$F$1:$F$844,[1]TEAMS!AP$1:AP$844,"",0)</f>
        <v/>
      </c>
      <c r="AM419" s="8" t="str">
        <f t="shared" si="48"/>
        <v/>
      </c>
      <c r="AN419" s="8" cm="1">
        <f t="array" ref="AN419">IF(OR($AL419="",$Z419=""),0,SUMPRODUCT(--($C$2:$C$528=$C419),--($D$2:$D$528=$D419),$Z$2:$Z$528,$AL$2:$AL$528)/SUMIFS($Z$2:$Z$528,$C$2:$C$528,$C419,$D$2:$D$528,$D419))</f>
        <v>0</v>
      </c>
      <c r="AO419" s="7" cm="1">
        <f t="array" ref="AO419">_xlfn.XLOOKUP($C419&amp;$D419&amp;$F419,[1]TEAMS!$C$1:$C$844&amp;[1]TEAMS!$D$1:$D$844&amp;[1]TEAMS!$F$1:$F$844,[1]TEAMS!AQ$1:AQ$844,0,0)</f>
        <v>14.7</v>
      </c>
      <c r="AP419" s="7" cm="1">
        <f t="array" ref="AP419">_xlfn.XLOOKUP($C419&amp;$D419&amp;$F419,[1]TEAMS!$C$1:$C$844&amp;[1]TEAMS!$D$1:$D$844&amp;[1]TEAMS!$F$1:$F$844,[1]TEAMS!AS$1:AS$844,0,0)</f>
        <v>55.400000000000006</v>
      </c>
      <c r="AQ419" s="10" cm="1">
        <f t="array" ref="AQ419">_xlfn.XLOOKUP($C419&amp;$D419&amp;$F419,[1]TEAMS!$C$1:$C$844&amp;[1]TEAMS!$D$1:$D$844&amp;[1]TEAMS!$F$1:$F$844,[1]TEAMS!AT$1:AT$844,0,0)</f>
        <v>12.8</v>
      </c>
      <c r="AR419" s="10" cm="1">
        <f t="array" ref="AR419">_xlfn.XLOOKUP($C419&amp;$D419&amp;$F419,[1]TEAMS!$C$1:$C$844&amp;[1]TEAMS!$D$1:$D$844&amp;[1]TEAMS!$F$1:$F$844,[1]TEAMS!AU$1:AU$844,0,0)</f>
        <v>2</v>
      </c>
      <c r="AS419" s="10" cm="1">
        <f t="array" ref="AS419">_xlfn.XLOOKUP($C419&amp;$D419&amp;$F419,[1]TEAMS!$C$1:$C$844&amp;[1]TEAMS!$D$1:$D$844&amp;[1]TEAMS!$F$1:$F$844,[1]TEAMS!AV$1:AV$844,0,0)</f>
        <v>1.8</v>
      </c>
      <c r="AT419" s="10" cm="1">
        <f t="array" ref="AT419">_xlfn.XLOOKUP($C419&amp;$D419&amp;$F419,[1]TEAMS!$C$1:$C$844&amp;[1]TEAMS!$D$1:$D$844&amp;[1]TEAMS!$F$1:$F$844,[1]TEAMS!AW$1:AW$844,0,0)</f>
        <v>10.5</v>
      </c>
      <c r="AU419" s="10" cm="1">
        <f t="array" ref="AU419">_xlfn.XLOOKUP($C419&amp;$D419&amp;$F419,[1]TEAMS!$C$1:$C$844&amp;[1]TEAMS!$D$1:$D$844&amp;[1]TEAMS!$F$1:$F$844,[1]TEAMS!AX$1:AX$844,0,0)</f>
        <v>1.2190476190476192</v>
      </c>
      <c r="AV419" s="10" cm="1">
        <f t="array" ref="AV419">_xlfn.XLOOKUP($C419&amp;$D419&amp;$F419,[1]TEAMS!$C$1:$C$844&amp;[1]TEAMS!$D$1:$D$844&amp;[1]TEAMS!$F$1:$F$844,[1]TEAMS!AY$1:AY$844,0,0)</f>
        <v>3.8</v>
      </c>
      <c r="AW419" s="7"/>
      <c r="AX419" s="7"/>
      <c r="BB419" s="1" t="s">
        <v>374</v>
      </c>
      <c r="BC419" s="1">
        <v>1998</v>
      </c>
      <c r="BD419" s="1" t="s">
        <v>375</v>
      </c>
      <c r="BE419" s="7" t="s">
        <v>388</v>
      </c>
      <c r="BH419">
        <v>500000</v>
      </c>
    </row>
    <row r="420" spans="1:60" x14ac:dyDescent="0.2">
      <c r="A420" s="1" t="str">
        <f t="shared" si="42"/>
        <v>1998-CHI-Joe Kleine</v>
      </c>
      <c r="B420" s="1" t="s">
        <v>374</v>
      </c>
      <c r="C420" s="1">
        <v>1998</v>
      </c>
      <c r="D420" s="1" t="s">
        <v>375</v>
      </c>
      <c r="E420" s="1" t="str">
        <f t="shared" si="44"/>
        <v>1998-CHI</v>
      </c>
      <c r="F420" s="7" t="s">
        <v>389</v>
      </c>
      <c r="G420" s="7" cm="1">
        <f t="array" ref="G420">_xlfn.XLOOKUP($C420&amp;$D420&amp;$F420,[1]TEAMS!$C$1:$C$844&amp;[1]TEAMS!$D$1:$D$844&amp;[1]TEAMS!$F$1:$F$844,[1]TEAMS!G$1:G$844,"",0)</f>
        <v>53</v>
      </c>
      <c r="H420" s="7" t="str" cm="1">
        <f t="array" ref="H420">_xlfn.XLOOKUP($C420&amp;$D420&amp;$F420,[1]TEAMS!$C$1:$C$844&amp;[1]TEAMS!$D$1:$D$844&amp;[1]TEAMS!$F$1:$F$844,[1]TEAMS!H$1:H$844,"",0)</f>
        <v>C</v>
      </c>
      <c r="I420" s="8" cm="1">
        <f t="array" ref="I420">_xlfn.XLOOKUP($C420&amp;$D420&amp;$F420,[1]TEAMS!$C$1:$C$844&amp;[1]TEAMS!$D$1:$D$844&amp;[1]TEAMS!$F$1:$F$844,[1]TEAMS!BG$1:BG$844,"",0)</f>
        <v>4.96</v>
      </c>
      <c r="J420" s="9">
        <f t="shared" si="45"/>
        <v>5</v>
      </c>
      <c r="K420" s="7" cm="1">
        <f t="array" ref="K420">_xlfn.XLOOKUP($C420&amp;$D420&amp;$F420,[1]TEAMS!$C$1:$C$844&amp;[1]TEAMS!$D$1:$D$844&amp;[1]TEAMS!$F$1:$F$844,[1]TEAMS!J$1:J$844,"",0)</f>
        <v>83</v>
      </c>
      <c r="L420" s="7" cm="1">
        <f t="array" ref="L420">_xlfn.XLOOKUP($C420&amp;$D420&amp;$F420,[1]TEAMS!$C$1:$C$844&amp;[1]TEAMS!$D$1:$D$844&amp;[1]TEAMS!$F$1:$F$844,[1]TEAMS!L$1:L$844,"",0)</f>
        <v>255</v>
      </c>
      <c r="M420" s="10" cm="1">
        <f t="array" ref="M420">_xlfn.XLOOKUP($C420&amp;$D420&amp;$F420,[1]TEAMS!$C$1:$C$844&amp;[1]TEAMS!$D$1:$D$844&amp;[1]TEAMS!$F$1:$F$844,[1]TEAMS!N$1:N$844,"",0)</f>
        <v>26.019936446054682</v>
      </c>
      <c r="N420" s="7" cm="1">
        <f t="array" ref="N420">_xlfn.XLOOKUP($C420&amp;$D420&amp;$F420,[1]TEAMS!$C$1:$C$844&amp;[1]TEAMS!$D$1:$D$844&amp;[1]TEAMS!$F$1:$F$844,[1]TEAMS!O$1:O$844,"",0)</f>
        <v>86</v>
      </c>
      <c r="O420" s="11" cm="1">
        <f t="array" ref="O420">_xlfn.XLOOKUP($C420&amp;$D420&amp;$F420,[1]TEAMS!$C$1:$C$844&amp;[1]TEAMS!$D$1:$D$844&amp;[1]TEAMS!$F$1:$F$844,[1]TEAMS!P$1:P$844,"",0)</f>
        <v>1.036144578313253</v>
      </c>
      <c r="P420" s="10" cm="1">
        <f t="array" ref="P420">_xlfn.XLOOKUP($C420&amp;$D420&amp;$F420,[1]TEAMS!$C$1:$C$844&amp;[1]TEAMS!$D$1:$D$844&amp;[1]TEAMS!$F$1:$F$844,[1]TEAMS!R$1:R$844,"",0)</f>
        <v>36.444444444444443</v>
      </c>
      <c r="Q420" s="7" t="str" cm="1">
        <f t="array" ref="Q420">_xlfn.XLOOKUP($C420&amp;$D420&amp;$F420,[1]TEAMS!$C$1:$C$844&amp;[1]TEAMS!$D$1:$D$844&amp;[1]TEAMS!$F$1:$F$844,[1]TEAMS!S$1:S$844,"",0)</f>
        <v>us</v>
      </c>
      <c r="R420" s="7" t="str" cm="1">
        <f t="array" ref="R420">_xlfn.XLOOKUP($C420&amp;$D420&amp;$F420,[1]TEAMS!$C$1:$C$844&amp;[1]TEAMS!$D$1:$D$844&amp;[1]TEAMS!$F$1:$F$844,[1]TEAMS!T$1:T$844,"",0)</f>
        <v>United States</v>
      </c>
      <c r="S420" s="7" t="str" cm="1">
        <f t="array" ref="S420">_xlfn.XLOOKUP($C420&amp;$D420&amp;$F420,[1]TEAMS!$C$1:$C$844&amp;[1]TEAMS!$D$1:$D$844&amp;[1]TEAMS!$F$1:$F$844,[1]TEAMS!U$1:U$844,"",0)</f>
        <v>North America</v>
      </c>
      <c r="T420" s="7" t="str" cm="1">
        <f t="array" ref="T420">_xlfn.XLOOKUP($C420&amp;$D420&amp;$F420,[1]TEAMS!$C$1:$C$844&amp;[1]TEAMS!$D$1:$D$844&amp;[1]TEAMS!$F$1:$F$844,[1]TEAMS!V$1:V$844,"",0)</f>
        <v>Americas</v>
      </c>
      <c r="U420" s="7" cm="1">
        <f t="array" ref="U420">_xlfn.XLOOKUP($C420&amp;$D420&amp;$F420,[1]TEAMS!$C$1:$C$844&amp;[1]TEAMS!$D$1:$D$844&amp;[1]TEAMS!$F$1:$F$844,[1]TEAMS!W$1:W$844,"",0)</f>
        <v>12</v>
      </c>
      <c r="V420" s="7" t="str" cm="1">
        <f t="array" ref="V420">_xlfn.XLOOKUP($C420&amp;$D420&amp;$F420,[1]TEAMS!$C$1:$C$844&amp;[1]TEAMS!$D$1:$D$844&amp;[1]TEAMS!$F$1:$F$844,[1]TEAMS!Z$1:Z$844,"",0)</f>
        <v>Arkansas</v>
      </c>
      <c r="W420" s="7" t="str" cm="1">
        <f t="array" ref="W420">_xlfn.XLOOKUP($C420&amp;$D420&amp;$F420,[1]TEAMS!$C$1:$C$844&amp;[1]TEAMS!$D$1:$D$844&amp;[1]TEAMS!$F$1:$F$844,[1]TEAMS!X$1:X$844,"",0)</f>
        <v>SEC</v>
      </c>
      <c r="X420" s="7" cm="1">
        <f t="array" ref="X420">_xlfn.XLOOKUP($C420&amp;$D420&amp;$F420,[1]TEAMS!$C$1:$C$844&amp;[1]TEAMS!$D$1:$D$844&amp;[1]TEAMS!$F$1:$F$844,[1]TEAMS!AF$1:AF$844,"",0)</f>
        <v>272250</v>
      </c>
      <c r="Y420" s="8" cm="1">
        <f t="array" ref="Y420">_xlfn.XLOOKUP($C420&amp;$D420&amp;$F420,[1]TEAMS!$C$1:$C$844&amp;[1]TEAMS!$D$1:$D$844&amp;[1]TEAMS!$F$1:$F$844,[1]TEAMS!AG$1:AG$844,"",0)</f>
        <v>4.439051456636622E-3</v>
      </c>
      <c r="Z420" s="7" cm="1">
        <f t="array" ref="Z420">_xlfn.XLOOKUP($C420&amp;$D420&amp;$F420,[1]TEAMS!$C$1:$C$844&amp;[1]TEAMS!$D$1:$D$844&amp;[1]TEAMS!$F$1:$F$844,[1]TEAMS!AJ$1:AJ$844,"",0)</f>
        <v>397</v>
      </c>
      <c r="AA420" s="7" cm="1">
        <f t="array" ref="AA420">_xlfn.XLOOKUP($C420&amp;$D420&amp;$F420,[1]TEAMS!$C$1:$C$844&amp;[1]TEAMS!$D$1:$D$844&amp;[1]TEAMS!$F$1:$F$844,[1]TEAMS!AR$1:AR$844,"",0)</f>
        <v>10.1</v>
      </c>
      <c r="AB420" s="8">
        <f t="shared" si="43"/>
        <v>0.20194913120120875</v>
      </c>
      <c r="AC420" s="7" cm="1">
        <f t="array" ref="AC420">_xlfn.XLOOKUP($C420&amp;$D420&amp;$F420,[1]TEAMS!$C$1:$C$844&amp;[1]TEAMS!$D$1:$D$844&amp;[1]TEAMS!$F$1:$F$844,[1]TEAMS!AL$1:AL$844,0,0)</f>
        <v>-0.4</v>
      </c>
      <c r="AD420" s="7" cm="1">
        <f t="array" ref="AD420">_xlfn.XLOOKUP($C420&amp;$D420&amp;$F420,[1]TEAMS!$C$1:$C$844&amp;[1]TEAMS!$D$1:$D$844&amp;[1]TEAMS!$F$1:$F$844,[1]TEAMS!AM$1:AM$844,0,0)</f>
        <v>0.5</v>
      </c>
      <c r="AE420" s="7" cm="1">
        <f t="array" ref="AE420">_xlfn.XLOOKUP($C420&amp;$D420&amp;$F420,[1]TEAMS!$C$1:$C$844&amp;[1]TEAMS!$D$1:$D$844&amp;[1]TEAMS!$F$1:$F$844,[1]TEAMS!AN$1:AN$844,0,0)</f>
        <v>0.1</v>
      </c>
      <c r="AF420" s="7"/>
      <c r="AG420" s="8">
        <f t="shared" si="46"/>
        <v>2.7224999999999997</v>
      </c>
      <c r="AH420" s="8" cm="1">
        <f t="array" ref="AH420">IF(OR($AE420="",$Z420=""),0,SUMPRODUCT(--($C$2:$C$528=$C420),--($D$2:$D$528=$D420),$Z$2:$Z$528,$AE$2:$AE$528)/SUMIFS($Z$2:$Z$528,$C$2:$C$528,$C420,$D$2:$D$528,$D420))</f>
        <v>6.792253840342485</v>
      </c>
      <c r="AI420" s="7" cm="1">
        <f t="array" ref="AI420">_xlfn.XLOOKUP($C420&amp;$D420&amp;$F420,[1]TEAMS!$C$1:$C$844&amp;[1]TEAMS!$D$1:$D$844&amp;[1]TEAMS!$F$1:$F$844,[1]TEAMS!AO$1:AO$844,"",0)</f>
        <v>-7.5</v>
      </c>
      <c r="AJ420" s="8">
        <f t="shared" si="47"/>
        <v>-3.6299999999999999E-2</v>
      </c>
      <c r="AK420" s="8" cm="1">
        <f t="array" ref="AK420">IF(OR($AI420="",$Z420=""),0,SUMPRODUCT(--($C$2:$C$528=$C420),--($D$2:$D$528=$D420),$Z$2:$Z$528,$AI$2:$AI$528)/SUMIFS($Z$2:$Z$528,$C$2:$C$528,$C420,$D$2:$D$528,$D420))</f>
        <v>1.944532863258625</v>
      </c>
      <c r="AL420" s="7" t="str" cm="1">
        <f t="array" ref="AL420">_xlfn.XLOOKUP($C420&amp;$D420&amp;$F420,[1]TEAMS!$C$1:$C$844&amp;[1]TEAMS!$D$1:$D$844&amp;[1]TEAMS!$F$1:$F$844,[1]TEAMS!AP$1:AP$844,"",0)</f>
        <v/>
      </c>
      <c r="AM420" s="8" t="str">
        <f t="shared" si="48"/>
        <v/>
      </c>
      <c r="AN420" s="8" cm="1">
        <f t="array" ref="AN420">IF(OR($AL420="",$Z420=""),0,SUMPRODUCT(--($C$2:$C$528=$C420),--($D$2:$D$528=$D420),$Z$2:$Z$528,$AL$2:$AL$528)/SUMIFS($Z$2:$Z$528,$C$2:$C$528,$C420,$D$2:$D$528,$D420))</f>
        <v>0</v>
      </c>
      <c r="AO420" s="7" cm="1">
        <f t="array" ref="AO420">_xlfn.XLOOKUP($C420&amp;$D420&amp;$F420,[1]TEAMS!$C$1:$C$844&amp;[1]TEAMS!$D$1:$D$844&amp;[1]TEAMS!$F$1:$F$844,[1]TEAMS!AQ$1:AQ$844,0,0)</f>
        <v>16</v>
      </c>
      <c r="AP420" s="7" cm="1">
        <f t="array" ref="AP420">_xlfn.XLOOKUP($C420&amp;$D420&amp;$F420,[1]TEAMS!$C$1:$C$844&amp;[1]TEAMS!$D$1:$D$844&amp;[1]TEAMS!$F$1:$F$844,[1]TEAMS!AS$1:AS$844,0,0)</f>
        <v>40.799999999999997</v>
      </c>
      <c r="AQ420" s="10" cm="1">
        <f t="array" ref="AQ420">_xlfn.XLOOKUP($C420&amp;$D420&amp;$F420,[1]TEAMS!$C$1:$C$844&amp;[1]TEAMS!$D$1:$D$844&amp;[1]TEAMS!$F$1:$F$844,[1]TEAMS!AT$1:AT$844,0,0)</f>
        <v>11.2</v>
      </c>
      <c r="AR420" s="10" cm="1">
        <f t="array" ref="AR420">_xlfn.XLOOKUP($C420&amp;$D420&amp;$F420,[1]TEAMS!$C$1:$C$844&amp;[1]TEAMS!$D$1:$D$844&amp;[1]TEAMS!$F$1:$F$844,[1]TEAMS!AU$1:AU$844,0,0)</f>
        <v>0.5</v>
      </c>
      <c r="AS420" s="10" cm="1">
        <f t="array" ref="AS420">_xlfn.XLOOKUP($C420&amp;$D420&amp;$F420,[1]TEAMS!$C$1:$C$844&amp;[1]TEAMS!$D$1:$D$844&amp;[1]TEAMS!$F$1:$F$844,[1]TEAMS!AV$1:AV$844,0,0)</f>
        <v>0.9</v>
      </c>
      <c r="AT420" s="10" cm="1">
        <f t="array" ref="AT420">_xlfn.XLOOKUP($C420&amp;$D420&amp;$F420,[1]TEAMS!$C$1:$C$844&amp;[1]TEAMS!$D$1:$D$844&amp;[1]TEAMS!$F$1:$F$844,[1]TEAMS!AW$1:AW$844,0,0)</f>
        <v>19.7</v>
      </c>
      <c r="AU420" s="10" cm="1">
        <f t="array" ref="AU420">_xlfn.XLOOKUP($C420&amp;$D420&amp;$F420,[1]TEAMS!$C$1:$C$844&amp;[1]TEAMS!$D$1:$D$844&amp;[1]TEAMS!$F$1:$F$844,[1]TEAMS!AX$1:AX$844,0,0)</f>
        <v>0.56852791878172593</v>
      </c>
      <c r="AV420" s="10" cm="1">
        <f t="array" ref="AV420">_xlfn.XLOOKUP($C420&amp;$D420&amp;$F420,[1]TEAMS!$C$1:$C$844&amp;[1]TEAMS!$D$1:$D$844&amp;[1]TEAMS!$F$1:$F$844,[1]TEAMS!AY$1:AY$844,0,0)</f>
        <v>1.4</v>
      </c>
      <c r="AW420" s="7"/>
      <c r="AX420" s="7"/>
      <c r="BB420" s="1" t="s">
        <v>374</v>
      </c>
      <c r="BC420" s="1">
        <v>1998</v>
      </c>
      <c r="BD420" s="1" t="s">
        <v>375</v>
      </c>
      <c r="BE420" s="7" t="s">
        <v>389</v>
      </c>
      <c r="BH420">
        <v>272250</v>
      </c>
    </row>
    <row r="421" spans="1:60" x14ac:dyDescent="0.2">
      <c r="A421" s="1" t="str">
        <f t="shared" si="42"/>
        <v>1998-CHI-Rusty LaRue</v>
      </c>
      <c r="B421" s="1" t="s">
        <v>374</v>
      </c>
      <c r="C421" s="1">
        <v>1998</v>
      </c>
      <c r="D421" s="1" t="s">
        <v>375</v>
      </c>
      <c r="E421" s="1" t="str">
        <f t="shared" si="44"/>
        <v>1998-CHI</v>
      </c>
      <c r="F421" s="7" t="s">
        <v>390</v>
      </c>
      <c r="G421" s="7" cm="1">
        <f t="array" ref="G421">_xlfn.XLOOKUP($C421&amp;$D421&amp;$F421,[1]TEAMS!$C$1:$C$844&amp;[1]TEAMS!$D$1:$D$844&amp;[1]TEAMS!$F$1:$F$844,[1]TEAMS!G$1:G$844,"",0)</f>
        <v>5</v>
      </c>
      <c r="H421" s="7" t="str" cm="1">
        <f t="array" ref="H421">_xlfn.XLOOKUP($C421&amp;$D421&amp;$F421,[1]TEAMS!$C$1:$C$844&amp;[1]TEAMS!$D$1:$D$844&amp;[1]TEAMS!$F$1:$F$844,[1]TEAMS!H$1:H$844,"",0)</f>
        <v>PG</v>
      </c>
      <c r="I421" s="8" cm="1">
        <f t="array" ref="I421">_xlfn.XLOOKUP($C421&amp;$D421&amp;$F421,[1]TEAMS!$C$1:$C$844&amp;[1]TEAMS!$D$1:$D$844&amp;[1]TEAMS!$F$1:$F$844,[1]TEAMS!BG$1:BG$844,"",0)</f>
        <v>1.1100000000000001</v>
      </c>
      <c r="J421" s="9">
        <f t="shared" si="45"/>
        <v>1</v>
      </c>
      <c r="K421" s="7" cm="1">
        <f t="array" ref="K421">_xlfn.XLOOKUP($C421&amp;$D421&amp;$F421,[1]TEAMS!$C$1:$C$844&amp;[1]TEAMS!$D$1:$D$844&amp;[1]TEAMS!$F$1:$F$844,[1]TEAMS!J$1:J$844,"",0)</f>
        <v>74</v>
      </c>
      <c r="L421" s="7" cm="1">
        <f t="array" ref="L421">_xlfn.XLOOKUP($C421&amp;$D421&amp;$F421,[1]TEAMS!$C$1:$C$844&amp;[1]TEAMS!$D$1:$D$844&amp;[1]TEAMS!$F$1:$F$844,[1]TEAMS!L$1:L$844,"",0)</f>
        <v>210</v>
      </c>
      <c r="M421" s="10" cm="1">
        <f t="array" ref="M421">_xlfn.XLOOKUP($C421&amp;$D421&amp;$F421,[1]TEAMS!$C$1:$C$844&amp;[1]TEAMS!$D$1:$D$844&amp;[1]TEAMS!$F$1:$F$844,[1]TEAMS!N$1:N$844,"",0)</f>
        <v>26.95740547497304</v>
      </c>
      <c r="N421" s="7" cm="1">
        <f t="array" ref="N421">_xlfn.XLOOKUP($C421&amp;$D421&amp;$F421,[1]TEAMS!$C$1:$C$844&amp;[1]TEAMS!$D$1:$D$844&amp;[1]TEAMS!$F$1:$F$844,[1]TEAMS!O$1:O$844,"",0)</f>
        <v>76</v>
      </c>
      <c r="O421" s="11" cm="1">
        <f t="array" ref="O421">_xlfn.XLOOKUP($C421&amp;$D421&amp;$F421,[1]TEAMS!$C$1:$C$844&amp;[1]TEAMS!$D$1:$D$844&amp;[1]TEAMS!$F$1:$F$844,[1]TEAMS!P$1:P$844,"",0)</f>
        <v>1.027027027027027</v>
      </c>
      <c r="P421" s="10" cm="1">
        <f t="array" ref="P421">_xlfn.XLOOKUP($C421&amp;$D421&amp;$F421,[1]TEAMS!$C$1:$C$844&amp;[1]TEAMS!$D$1:$D$844&amp;[1]TEAMS!$F$1:$F$844,[1]TEAMS!R$1:R$844,"",0)</f>
        <v>24.511111111111113</v>
      </c>
      <c r="Q421" s="7" t="str" cm="1">
        <f t="array" ref="Q421">_xlfn.XLOOKUP($C421&amp;$D421&amp;$F421,[1]TEAMS!$C$1:$C$844&amp;[1]TEAMS!$D$1:$D$844&amp;[1]TEAMS!$F$1:$F$844,[1]TEAMS!S$1:S$844,"",0)</f>
        <v>us</v>
      </c>
      <c r="R421" s="7" t="str" cm="1">
        <f t="array" ref="R421">_xlfn.XLOOKUP($C421&amp;$D421&amp;$F421,[1]TEAMS!$C$1:$C$844&amp;[1]TEAMS!$D$1:$D$844&amp;[1]TEAMS!$F$1:$F$844,[1]TEAMS!T$1:T$844,"",0)</f>
        <v>United States</v>
      </c>
      <c r="S421" s="7" t="str" cm="1">
        <f t="array" ref="S421">_xlfn.XLOOKUP($C421&amp;$D421&amp;$F421,[1]TEAMS!$C$1:$C$844&amp;[1]TEAMS!$D$1:$D$844&amp;[1]TEAMS!$F$1:$F$844,[1]TEAMS!U$1:U$844,"",0)</f>
        <v>North America</v>
      </c>
      <c r="T421" s="7" t="str" cm="1">
        <f t="array" ref="T421">_xlfn.XLOOKUP($C421&amp;$D421&amp;$F421,[1]TEAMS!$C$1:$C$844&amp;[1]TEAMS!$D$1:$D$844&amp;[1]TEAMS!$F$1:$F$844,[1]TEAMS!V$1:V$844,"",0)</f>
        <v>Americas</v>
      </c>
      <c r="U421" s="7" cm="1">
        <f t="array" ref="U421">_xlfn.XLOOKUP($C421&amp;$D421&amp;$F421,[1]TEAMS!$C$1:$C$844&amp;[1]TEAMS!$D$1:$D$844&amp;[1]TEAMS!$F$1:$F$844,[1]TEAMS!W$1:W$844,"",0)</f>
        <v>1</v>
      </c>
      <c r="V421" s="7" t="str" cm="1">
        <f t="array" ref="V421">_xlfn.XLOOKUP($C421&amp;$D421&amp;$F421,[1]TEAMS!$C$1:$C$844&amp;[1]TEAMS!$D$1:$D$844&amp;[1]TEAMS!$F$1:$F$844,[1]TEAMS!Z$1:Z$844,"",0)</f>
        <v>Wake Forest</v>
      </c>
      <c r="W421" s="7" t="str" cm="1">
        <f t="array" ref="W421">_xlfn.XLOOKUP($C421&amp;$D421&amp;$F421,[1]TEAMS!$C$1:$C$844&amp;[1]TEAMS!$D$1:$D$844&amp;[1]TEAMS!$F$1:$F$844,[1]TEAMS!X$1:X$844,"",0)</f>
        <v>ACC</v>
      </c>
      <c r="X421" s="7" cm="1">
        <f t="array" ref="X421">_xlfn.XLOOKUP($C421&amp;$D421&amp;$F421,[1]TEAMS!$C$1:$C$844&amp;[1]TEAMS!$D$1:$D$844&amp;[1]TEAMS!$F$1:$F$844,[1]TEAMS!AF$1:AF$844,"",0)</f>
        <v>0</v>
      </c>
      <c r="Y421" s="8" cm="1">
        <f t="array" ref="Y421">_xlfn.XLOOKUP($C421&amp;$D421&amp;$F421,[1]TEAMS!$C$1:$C$844&amp;[1]TEAMS!$D$1:$D$844&amp;[1]TEAMS!$F$1:$F$844,[1]TEAMS!AG$1:AG$844,"",0)</f>
        <v>0</v>
      </c>
      <c r="Z421" s="7" cm="1">
        <f t="array" ref="Z421">_xlfn.XLOOKUP($C421&amp;$D421&amp;$F421,[1]TEAMS!$C$1:$C$844&amp;[1]TEAMS!$D$1:$D$844&amp;[1]TEAMS!$F$1:$F$844,[1]TEAMS!AJ$1:AJ$844,"",0)</f>
        <v>140</v>
      </c>
      <c r="AA421" s="7" t="str" cm="1">
        <f t="array" ref="AA421">_xlfn.XLOOKUP($C421&amp;$D421&amp;$F421,[1]TEAMS!$C$1:$C$844&amp;[1]TEAMS!$D$1:$D$844&amp;[1]TEAMS!$F$1:$F$844,[1]TEAMS!AR$1:AR$844,"",0)</f>
        <v/>
      </c>
      <c r="AB421" s="8">
        <f t="shared" si="43"/>
        <v>0</v>
      </c>
      <c r="AC421" s="7" cm="1">
        <f t="array" ref="AC421">_xlfn.XLOOKUP($C421&amp;$D421&amp;$F421,[1]TEAMS!$C$1:$C$844&amp;[1]TEAMS!$D$1:$D$844&amp;[1]TEAMS!$F$1:$F$844,[1]TEAMS!AL$1:AL$844,0,0)</f>
        <v>0</v>
      </c>
      <c r="AD421" s="7" cm="1">
        <f t="array" ref="AD421">_xlfn.XLOOKUP($C421&amp;$D421&amp;$F421,[1]TEAMS!$C$1:$C$844&amp;[1]TEAMS!$D$1:$D$844&amp;[1]TEAMS!$F$1:$F$844,[1]TEAMS!AM$1:AM$844,0,0)</f>
        <v>0.1</v>
      </c>
      <c r="AE421" s="7" cm="1">
        <f t="array" ref="AE421">_xlfn.XLOOKUP($C421&amp;$D421&amp;$F421,[1]TEAMS!$C$1:$C$844&amp;[1]TEAMS!$D$1:$D$844&amp;[1]TEAMS!$F$1:$F$844,[1]TEAMS!AN$1:AN$844,0,0)</f>
        <v>0.1</v>
      </c>
      <c r="AF421" s="7"/>
      <c r="AG421" s="8">
        <f t="shared" si="46"/>
        <v>0</v>
      </c>
      <c r="AH421" s="8" cm="1">
        <f t="array" ref="AH421">IF(OR($AE421="",$Z421=""),0,SUMPRODUCT(--($C$2:$C$528=$C421),--($D$2:$D$528=$D421),$Z$2:$Z$528,$AE$2:$AE$528)/SUMIFS($Z$2:$Z$528,$C$2:$C$528,$C421,$D$2:$D$528,$D421))</f>
        <v>6.792253840342485</v>
      </c>
      <c r="AI421" s="7" cm="1">
        <f t="array" ref="AI421">_xlfn.XLOOKUP($C421&amp;$D421&amp;$F421,[1]TEAMS!$C$1:$C$844&amp;[1]TEAMS!$D$1:$D$844&amp;[1]TEAMS!$F$1:$F$844,[1]TEAMS!AO$1:AO$844,"",0)</f>
        <v>-5</v>
      </c>
      <c r="AJ421" s="8">
        <f t="shared" si="47"/>
        <v>0</v>
      </c>
      <c r="AK421" s="8" cm="1">
        <f t="array" ref="AK421">IF(OR($AI421="",$Z421=""),0,SUMPRODUCT(--($C$2:$C$528=$C421),--($D$2:$D$528=$D421),$Z$2:$Z$528,$AI$2:$AI$528)/SUMIFS($Z$2:$Z$528,$C$2:$C$528,$C421,$D$2:$D$528,$D421))</f>
        <v>1.944532863258625</v>
      </c>
      <c r="AL421" s="7" t="str" cm="1">
        <f t="array" ref="AL421">_xlfn.XLOOKUP($C421&amp;$D421&amp;$F421,[1]TEAMS!$C$1:$C$844&amp;[1]TEAMS!$D$1:$D$844&amp;[1]TEAMS!$F$1:$F$844,[1]TEAMS!AP$1:AP$844,"",0)</f>
        <v/>
      </c>
      <c r="AM421" s="8" t="str">
        <f t="shared" si="48"/>
        <v/>
      </c>
      <c r="AN421" s="8" cm="1">
        <f t="array" ref="AN421">IF(OR($AL421="",$Z421=""),0,SUMPRODUCT(--($C$2:$C$528=$C421),--($D$2:$D$528=$D421),$Z$2:$Z$528,$AL$2:$AL$528)/SUMIFS($Z$2:$Z$528,$C$2:$C$528,$C421,$D$2:$D$528,$D421))</f>
        <v>0</v>
      </c>
      <c r="AO421" s="7" cm="1">
        <f t="array" ref="AO421">_xlfn.XLOOKUP($C421&amp;$D421&amp;$F421,[1]TEAMS!$C$1:$C$844&amp;[1]TEAMS!$D$1:$D$844&amp;[1]TEAMS!$F$1:$F$844,[1]TEAMS!AQ$1:AQ$844,0,0)</f>
        <v>18.7</v>
      </c>
      <c r="AP421" s="7" cm="1">
        <f t="array" ref="AP421">_xlfn.XLOOKUP($C421&amp;$D421&amp;$F421,[1]TEAMS!$C$1:$C$844&amp;[1]TEAMS!$D$1:$D$844&amp;[1]TEAMS!$F$1:$F$844,[1]TEAMS!AS$1:AS$844,0,0)</f>
        <v>46.6</v>
      </c>
      <c r="AQ421" s="10" cm="1">
        <f t="array" ref="AQ421">_xlfn.XLOOKUP($C421&amp;$D421&amp;$F421,[1]TEAMS!$C$1:$C$844&amp;[1]TEAMS!$D$1:$D$844&amp;[1]TEAMS!$F$1:$F$844,[1]TEAMS!AT$1:AT$844,0,0)</f>
        <v>5.7</v>
      </c>
      <c r="AR421" s="10" cm="1">
        <f t="array" ref="AR421">_xlfn.XLOOKUP($C421&amp;$D421&amp;$F421,[1]TEAMS!$C$1:$C$844&amp;[1]TEAMS!$D$1:$D$844&amp;[1]TEAMS!$F$1:$F$844,[1]TEAMS!AU$1:AU$844,0,0)</f>
        <v>1.2</v>
      </c>
      <c r="AS421" s="10" cm="1">
        <f t="array" ref="AS421">_xlfn.XLOOKUP($C421&amp;$D421&amp;$F421,[1]TEAMS!$C$1:$C$844&amp;[1]TEAMS!$D$1:$D$844&amp;[1]TEAMS!$F$1:$F$844,[1]TEAMS!AV$1:AV$844,0,0)</f>
        <v>0.5</v>
      </c>
      <c r="AT421" s="10" cm="1">
        <f t="array" ref="AT421">_xlfn.XLOOKUP($C421&amp;$D421&amp;$F421,[1]TEAMS!$C$1:$C$844&amp;[1]TEAMS!$D$1:$D$844&amp;[1]TEAMS!$F$1:$F$844,[1]TEAMS!AW$1:AW$844,0,0)</f>
        <v>10.3</v>
      </c>
      <c r="AU421" s="10" cm="1">
        <f t="array" ref="AU421">_xlfn.XLOOKUP($C421&amp;$D421&amp;$F421,[1]TEAMS!$C$1:$C$844&amp;[1]TEAMS!$D$1:$D$844&amp;[1]TEAMS!$F$1:$F$844,[1]TEAMS!AX$1:AX$844,0,0)</f>
        <v>0.55339805825242716</v>
      </c>
      <c r="AV421" s="10" cm="1">
        <f t="array" ref="AV421">_xlfn.XLOOKUP($C421&amp;$D421&amp;$F421,[1]TEAMS!$C$1:$C$844&amp;[1]TEAMS!$D$1:$D$844&amp;[1]TEAMS!$F$1:$F$844,[1]TEAMS!AY$1:AY$844,0,0)</f>
        <v>1.7</v>
      </c>
      <c r="AW421" s="7"/>
      <c r="AX421" s="7"/>
      <c r="BB421" s="1" t="s">
        <v>374</v>
      </c>
      <c r="BC421" s="1">
        <v>1998</v>
      </c>
      <c r="BD421" s="1" t="s">
        <v>375</v>
      </c>
      <c r="BE421" s="7" t="s">
        <v>390</v>
      </c>
      <c r="BH421">
        <v>0</v>
      </c>
    </row>
    <row r="422" spans="1:60" x14ac:dyDescent="0.2">
      <c r="A422" s="1" t="str">
        <f t="shared" si="42"/>
        <v>1997-CHI-Michael Jordan</v>
      </c>
      <c r="B422" s="1" t="s">
        <v>391</v>
      </c>
      <c r="C422" s="1">
        <v>1997</v>
      </c>
      <c r="D422" s="1" t="s">
        <v>375</v>
      </c>
      <c r="E422" s="1" t="str">
        <f t="shared" si="44"/>
        <v>1997-CHI</v>
      </c>
      <c r="F422" s="7" t="s">
        <v>376</v>
      </c>
      <c r="G422" s="7" cm="1">
        <f t="array" ref="G422">_xlfn.XLOOKUP($C422&amp;$D422&amp;$F422,[1]TEAMS!$C$1:$C$844&amp;[1]TEAMS!$D$1:$D$844&amp;[1]TEAMS!$F$1:$F$844,[1]TEAMS!G$1:G$844,"",0)</f>
        <v>23</v>
      </c>
      <c r="H422" s="7" t="str" cm="1">
        <f t="array" ref="H422">_xlfn.XLOOKUP($C422&amp;$D422&amp;$F422,[1]TEAMS!$C$1:$C$844&amp;[1]TEAMS!$D$1:$D$844&amp;[1]TEAMS!$F$1:$F$844,[1]TEAMS!H$1:H$844,"",0)</f>
        <v>SG</v>
      </c>
      <c r="I422" s="8" cm="1">
        <f t="array" ref="I422">_xlfn.XLOOKUP($C422&amp;$D422&amp;$F422,[1]TEAMS!$C$1:$C$844&amp;[1]TEAMS!$D$1:$D$844&amp;[1]TEAMS!$F$1:$F$844,[1]TEAMS!BG$1:BG$844,"",0)</f>
        <v>2.08</v>
      </c>
      <c r="J422" s="9">
        <f t="shared" si="45"/>
        <v>2</v>
      </c>
      <c r="K422" s="7" cm="1">
        <f t="array" ref="K422">_xlfn.XLOOKUP($C422&amp;$D422&amp;$F422,[1]TEAMS!$C$1:$C$844&amp;[1]TEAMS!$D$1:$D$844&amp;[1]TEAMS!$F$1:$F$844,[1]TEAMS!J$1:J$844,"",0)</f>
        <v>78</v>
      </c>
      <c r="L422" s="7" cm="1">
        <f t="array" ref="L422">_xlfn.XLOOKUP($C422&amp;$D422&amp;$F422,[1]TEAMS!$C$1:$C$844&amp;[1]TEAMS!$D$1:$D$844&amp;[1]TEAMS!$F$1:$F$844,[1]TEAMS!L$1:L$844,"",0)</f>
        <v>198</v>
      </c>
      <c r="M422" s="10" cm="1">
        <f t="array" ref="M422">_xlfn.XLOOKUP($C422&amp;$D422&amp;$F422,[1]TEAMS!$C$1:$C$844&amp;[1]TEAMS!$D$1:$D$844&amp;[1]TEAMS!$F$1:$F$844,[1]TEAMS!N$1:N$844,"",0)</f>
        <v>22.876955144977121</v>
      </c>
      <c r="N422" s="7" cm="1">
        <f t="array" ref="N422">_xlfn.XLOOKUP($C422&amp;$D422&amp;$F422,[1]TEAMS!$C$1:$C$844&amp;[1]TEAMS!$D$1:$D$844&amp;[1]TEAMS!$F$1:$F$844,[1]TEAMS!O$1:O$844,"",0)</f>
        <v>83</v>
      </c>
      <c r="O422" s="11" cm="1">
        <f t="array" ref="O422">_xlfn.XLOOKUP($C422&amp;$D422&amp;$F422,[1]TEAMS!$C$1:$C$844&amp;[1]TEAMS!$D$1:$D$844&amp;[1]TEAMS!$F$1:$F$844,[1]TEAMS!P$1:P$844,"",0)</f>
        <v>1.0641025641025641</v>
      </c>
      <c r="P422" s="10" cm="1">
        <f t="array" ref="P422">_xlfn.XLOOKUP($C422&amp;$D422&amp;$F422,[1]TEAMS!$C$1:$C$844&amp;[1]TEAMS!$D$1:$D$844&amp;[1]TEAMS!$F$1:$F$844,[1]TEAMS!R$1:R$844,"",0)</f>
        <v>34.322222222222223</v>
      </c>
      <c r="Q422" s="7" t="str" cm="1">
        <f t="array" ref="Q422">_xlfn.XLOOKUP($C422&amp;$D422&amp;$F422,[1]TEAMS!$C$1:$C$844&amp;[1]TEAMS!$D$1:$D$844&amp;[1]TEAMS!$F$1:$F$844,[1]TEAMS!S$1:S$844,"",0)</f>
        <v>us</v>
      </c>
      <c r="R422" s="7" t="str" cm="1">
        <f t="array" ref="R422">_xlfn.XLOOKUP($C422&amp;$D422&amp;$F422,[1]TEAMS!$C$1:$C$844&amp;[1]TEAMS!$D$1:$D$844&amp;[1]TEAMS!$F$1:$F$844,[1]TEAMS!T$1:T$844,"",0)</f>
        <v>United States</v>
      </c>
      <c r="S422" s="7" t="str" cm="1">
        <f t="array" ref="S422">_xlfn.XLOOKUP($C422&amp;$D422&amp;$F422,[1]TEAMS!$C$1:$C$844&amp;[1]TEAMS!$D$1:$D$844&amp;[1]TEAMS!$F$1:$F$844,[1]TEAMS!U$1:U$844,"",0)</f>
        <v>North America</v>
      </c>
      <c r="T422" s="7" t="str" cm="1">
        <f t="array" ref="T422">_xlfn.XLOOKUP($C422&amp;$D422&amp;$F422,[1]TEAMS!$C$1:$C$844&amp;[1]TEAMS!$D$1:$D$844&amp;[1]TEAMS!$F$1:$F$844,[1]TEAMS!V$1:V$844,"",0)</f>
        <v>Americas</v>
      </c>
      <c r="U422" s="7" cm="1">
        <f t="array" ref="U422">_xlfn.XLOOKUP($C422&amp;$D422&amp;$F422,[1]TEAMS!$C$1:$C$844&amp;[1]TEAMS!$D$1:$D$844&amp;[1]TEAMS!$F$1:$F$844,[1]TEAMS!W$1:W$844,"",0)</f>
        <v>11</v>
      </c>
      <c r="V422" s="7" t="str" cm="1">
        <f t="array" ref="V422">_xlfn.XLOOKUP($C422&amp;$D422&amp;$F422,[1]TEAMS!$C$1:$C$844&amp;[1]TEAMS!$D$1:$D$844&amp;[1]TEAMS!$F$1:$F$844,[1]TEAMS!Z$1:Z$844,"",0)</f>
        <v>UNC</v>
      </c>
      <c r="W422" s="7" t="str" cm="1">
        <f t="array" ref="W422">_xlfn.XLOOKUP($C422&amp;$D422&amp;$F422,[1]TEAMS!$C$1:$C$844&amp;[1]TEAMS!$D$1:$D$844&amp;[1]TEAMS!$F$1:$F$844,[1]TEAMS!X$1:X$844,"",0)</f>
        <v>ACC</v>
      </c>
      <c r="X422" s="7" cm="1">
        <f t="array" ref="X422">_xlfn.XLOOKUP($C422&amp;$D422&amp;$F422,[1]TEAMS!$C$1:$C$844&amp;[1]TEAMS!$D$1:$D$844&amp;[1]TEAMS!$F$1:$F$844,[1]TEAMS!AF$1:AF$844,"",0)</f>
        <v>30140000</v>
      </c>
      <c r="Y422" s="8" cm="1">
        <f t="array" ref="Y422">_xlfn.XLOOKUP($C422&amp;$D422&amp;$F422,[1]TEAMS!$C$1:$C$844&amp;[1]TEAMS!$D$1:$D$844&amp;[1]TEAMS!$F$1:$F$844,[1]TEAMS!AG$1:AG$844,"",0)</f>
        <v>0.5172472970653853</v>
      </c>
      <c r="Z422" s="7" cm="1">
        <f t="array" ref="Z422">_xlfn.XLOOKUP($C422&amp;$D422&amp;$F422,[1]TEAMS!$C$1:$C$844&amp;[1]TEAMS!$D$1:$D$844&amp;[1]TEAMS!$F$1:$F$844,[1]TEAMS!AJ$1:AJ$844,"",0)</f>
        <v>3106</v>
      </c>
      <c r="AA422" s="7" cm="1">
        <f t="array" ref="AA422">_xlfn.XLOOKUP($C422&amp;$D422&amp;$F422,[1]TEAMS!$C$1:$C$844&amp;[1]TEAMS!$D$1:$D$844&amp;[1]TEAMS!$F$1:$F$844,[1]TEAMS!AR$1:AR$844,"",0)</f>
        <v>21.3</v>
      </c>
      <c r="AB422" s="8">
        <f t="shared" si="43"/>
        <v>3.3531576279776991</v>
      </c>
      <c r="AC422" s="7" cm="1">
        <f t="array" ref="AC422">_xlfn.XLOOKUP($C422&amp;$D422&amp;$F422,[1]TEAMS!$C$1:$C$844&amp;[1]TEAMS!$D$1:$D$844&amp;[1]TEAMS!$F$1:$F$844,[1]TEAMS!AL$1:AL$844,0,0)</f>
        <v>13.3</v>
      </c>
      <c r="AD422" s="7" cm="1">
        <f t="array" ref="AD422">_xlfn.XLOOKUP($C422&amp;$D422&amp;$F422,[1]TEAMS!$C$1:$C$844&amp;[1]TEAMS!$D$1:$D$844&amp;[1]TEAMS!$F$1:$F$844,[1]TEAMS!AM$1:AM$844,0,0)</f>
        <v>5</v>
      </c>
      <c r="AE422" s="7" cm="1">
        <f t="array" ref="AE422">_xlfn.XLOOKUP($C422&amp;$D422&amp;$F422,[1]TEAMS!$C$1:$C$844&amp;[1]TEAMS!$D$1:$D$844&amp;[1]TEAMS!$F$1:$F$844,[1]TEAMS!AN$1:AN$844,0,0)</f>
        <v>18.3</v>
      </c>
      <c r="AF422" s="7"/>
      <c r="AG422" s="8">
        <f t="shared" si="46"/>
        <v>1.6469945355191256</v>
      </c>
      <c r="AH422" s="8" cm="1">
        <f t="array" ref="AH422">IF(OR($AE422="",$Z422=""),0,SUMPRODUCT(--($C$2:$C$528=$C422),--($D$2:$D$528=$D422),$Z$2:$Z$528,$AE$2:$AE$528)/SUMIFS($Z$2:$Z$528,$C$2:$C$528,$C422,$D$2:$D$528,$D422))</f>
        <v>8.08273694880892</v>
      </c>
      <c r="AI422" s="7" cm="1">
        <f t="array" ref="AI422">_xlfn.XLOOKUP($C422&amp;$D422&amp;$F422,[1]TEAMS!$C$1:$C$844&amp;[1]TEAMS!$D$1:$D$844&amp;[1]TEAMS!$F$1:$F$844,[1]TEAMS!AO$1:AO$844,"",0)</f>
        <v>8.8000000000000007</v>
      </c>
      <c r="AJ422" s="8">
        <f t="shared" si="47"/>
        <v>3.4249999999999998</v>
      </c>
      <c r="AK422" s="8" cm="1">
        <f t="array" ref="AK422">IF(OR($AI422="",$Z422=""),0,SUMPRODUCT(--($C$2:$C$528=$C422),--($D$2:$D$528=$D422),$Z$2:$Z$528,$AI$2:$AI$528)/SUMIFS($Z$2:$Z$528,$C$2:$C$528,$C422,$D$2:$D$528,$D422))</f>
        <v>2.8813380638621391</v>
      </c>
      <c r="AL422" s="7" t="str" cm="1">
        <f t="array" ref="AL422">_xlfn.XLOOKUP($C422&amp;$D422&amp;$F422,[1]TEAMS!$C$1:$C$844&amp;[1]TEAMS!$D$1:$D$844&amp;[1]TEAMS!$F$1:$F$844,[1]TEAMS!AP$1:AP$844,"",0)</f>
        <v/>
      </c>
      <c r="AM422" s="8" t="str">
        <f t="shared" si="48"/>
        <v/>
      </c>
      <c r="AN422" s="8" cm="1">
        <f t="array" ref="AN422">IF(OR($AL422="",$Z422=""),0,SUMPRODUCT(--($C$2:$C$528=$C422),--($D$2:$D$528=$D422),$Z$2:$Z$528,$AL$2:$AL$528)/SUMIFS($Z$2:$Z$528,$C$2:$C$528,$C422,$D$2:$D$528,$D422))</f>
        <v>0</v>
      </c>
      <c r="AO422" s="7" cm="1">
        <f t="array" ref="AO422">_xlfn.XLOOKUP($C422&amp;$D422&amp;$F422,[1]TEAMS!$C$1:$C$844&amp;[1]TEAMS!$D$1:$D$844&amp;[1]TEAMS!$F$1:$F$844,[1]TEAMS!AQ$1:AQ$844,0,0)</f>
        <v>33.200000000000003</v>
      </c>
      <c r="AP422" s="7" cm="1">
        <f t="array" ref="AP422">_xlfn.XLOOKUP($C422&amp;$D422&amp;$F422,[1]TEAMS!$C$1:$C$844&amp;[1]TEAMS!$D$1:$D$844&amp;[1]TEAMS!$F$1:$F$844,[1]TEAMS!AS$1:AS$844,0,0)</f>
        <v>56.699999999999996</v>
      </c>
      <c r="AQ422" s="10" cm="1">
        <f t="array" ref="AQ422">_xlfn.XLOOKUP($C422&amp;$D422&amp;$F422,[1]TEAMS!$C$1:$C$844&amp;[1]TEAMS!$D$1:$D$844&amp;[1]TEAMS!$F$1:$F$844,[1]TEAMS!AT$1:AT$844,0,0)</f>
        <v>21.2</v>
      </c>
      <c r="AR422" s="10" cm="1">
        <f t="array" ref="AR422">_xlfn.XLOOKUP($C422&amp;$D422&amp;$F422,[1]TEAMS!$C$1:$C$844&amp;[1]TEAMS!$D$1:$D$844&amp;[1]TEAMS!$F$1:$F$844,[1]TEAMS!AU$1:AU$844,0,0)</f>
        <v>2.4</v>
      </c>
      <c r="AS422" s="10" cm="1">
        <f t="array" ref="AS422">_xlfn.XLOOKUP($C422&amp;$D422&amp;$F422,[1]TEAMS!$C$1:$C$844&amp;[1]TEAMS!$D$1:$D$844&amp;[1]TEAMS!$F$1:$F$844,[1]TEAMS!AV$1:AV$844,0,0)</f>
        <v>1.1000000000000001</v>
      </c>
      <c r="AT422" s="10" cm="1">
        <f t="array" ref="AT422">_xlfn.XLOOKUP($C422&amp;$D422&amp;$F422,[1]TEAMS!$C$1:$C$844&amp;[1]TEAMS!$D$1:$D$844&amp;[1]TEAMS!$F$1:$F$844,[1]TEAMS!AW$1:AW$844,0,0)</f>
        <v>7.2</v>
      </c>
      <c r="AU422" s="10" cm="1">
        <f t="array" ref="AU422">_xlfn.XLOOKUP($C422&amp;$D422&amp;$F422,[1]TEAMS!$C$1:$C$844&amp;[1]TEAMS!$D$1:$D$844&amp;[1]TEAMS!$F$1:$F$844,[1]TEAMS!AX$1:AX$844,0,0)</f>
        <v>2.9444444444444442</v>
      </c>
      <c r="AV422" s="10" cm="1">
        <f t="array" ref="AV422">_xlfn.XLOOKUP($C422&amp;$D422&amp;$F422,[1]TEAMS!$C$1:$C$844&amp;[1]TEAMS!$D$1:$D$844&amp;[1]TEAMS!$F$1:$F$844,[1]TEAMS!AY$1:AY$844,0,0)</f>
        <v>3.5</v>
      </c>
      <c r="AW422" s="7"/>
      <c r="AX422" s="7"/>
      <c r="BB422" s="1" t="s">
        <v>391</v>
      </c>
      <c r="BC422" s="1">
        <v>1997</v>
      </c>
      <c r="BD422" s="1" t="s">
        <v>375</v>
      </c>
      <c r="BE422" s="7" t="s">
        <v>376</v>
      </c>
      <c r="BH422">
        <v>30140000</v>
      </c>
    </row>
    <row r="423" spans="1:60" x14ac:dyDescent="0.2">
      <c r="A423" s="1" t="str">
        <f t="shared" si="42"/>
        <v>1997-CHI-Dennis Rodman</v>
      </c>
      <c r="B423" s="1" t="s">
        <v>391</v>
      </c>
      <c r="C423" s="1">
        <v>1997</v>
      </c>
      <c r="D423" s="1" t="s">
        <v>375</v>
      </c>
      <c r="E423" s="1" t="str">
        <f t="shared" si="44"/>
        <v>1997-CHI</v>
      </c>
      <c r="F423" s="7" t="s">
        <v>378</v>
      </c>
      <c r="G423" s="7" cm="1">
        <f t="array" ref="G423">_xlfn.XLOOKUP($C423&amp;$D423&amp;$F423,[1]TEAMS!$C$1:$C$844&amp;[1]TEAMS!$D$1:$D$844&amp;[1]TEAMS!$F$1:$F$844,[1]TEAMS!G$1:G$844,"",0)</f>
        <v>91</v>
      </c>
      <c r="H423" s="7" t="str" cm="1">
        <f t="array" ref="H423">_xlfn.XLOOKUP($C423&amp;$D423&amp;$F423,[1]TEAMS!$C$1:$C$844&amp;[1]TEAMS!$D$1:$D$844&amp;[1]TEAMS!$F$1:$F$844,[1]TEAMS!H$1:H$844,"",0)</f>
        <v>PF</v>
      </c>
      <c r="I423" s="8" cm="1">
        <f t="array" ref="I423">_xlfn.XLOOKUP($C423&amp;$D423&amp;$F423,[1]TEAMS!$C$1:$C$844&amp;[1]TEAMS!$D$1:$D$844&amp;[1]TEAMS!$F$1:$F$844,[1]TEAMS!BG$1:BG$844,"",0)</f>
        <v>4.2899999999999991</v>
      </c>
      <c r="J423" s="9">
        <f t="shared" si="45"/>
        <v>4</v>
      </c>
      <c r="K423" s="7" cm="1">
        <f t="array" ref="K423">_xlfn.XLOOKUP($C423&amp;$D423&amp;$F423,[1]TEAMS!$C$1:$C$844&amp;[1]TEAMS!$D$1:$D$844&amp;[1]TEAMS!$F$1:$F$844,[1]TEAMS!J$1:J$844,"",0)</f>
        <v>79</v>
      </c>
      <c r="L423" s="7" cm="1">
        <f t="array" ref="L423">_xlfn.XLOOKUP($C423&amp;$D423&amp;$F423,[1]TEAMS!$C$1:$C$844&amp;[1]TEAMS!$D$1:$D$844&amp;[1]TEAMS!$F$1:$F$844,[1]TEAMS!L$1:L$844,"",0)</f>
        <v>210</v>
      </c>
      <c r="M423" s="10" cm="1">
        <f t="array" ref="M423">_xlfn.XLOOKUP($C423&amp;$D423&amp;$F423,[1]TEAMS!$C$1:$C$844&amp;[1]TEAMS!$D$1:$D$844&amp;[1]TEAMS!$F$1:$F$844,[1]TEAMS!N$1:N$844,"",0)</f>
        <v>23.653060788487799</v>
      </c>
      <c r="N423" s="7" cm="1">
        <f t="array" ref="N423">_xlfn.XLOOKUP($C423&amp;$D423&amp;$F423,[1]TEAMS!$C$1:$C$844&amp;[1]TEAMS!$D$1:$D$844&amp;[1]TEAMS!$F$1:$F$844,[1]TEAMS!O$1:O$844,"",0)</f>
        <v>88</v>
      </c>
      <c r="O423" s="11" cm="1">
        <f t="array" ref="O423">_xlfn.XLOOKUP($C423&amp;$D423&amp;$F423,[1]TEAMS!$C$1:$C$844&amp;[1]TEAMS!$D$1:$D$844&amp;[1]TEAMS!$F$1:$F$844,[1]TEAMS!P$1:P$844,"",0)</f>
        <v>1.1139240506329113</v>
      </c>
      <c r="P423" s="10" cm="1">
        <f t="array" ref="P423">_xlfn.XLOOKUP($C423&amp;$D423&amp;$F423,[1]TEAMS!$C$1:$C$844&amp;[1]TEAMS!$D$1:$D$844&amp;[1]TEAMS!$F$1:$F$844,[1]TEAMS!R$1:R$844,"",0)</f>
        <v>36.083333333333336</v>
      </c>
      <c r="Q423" s="7" t="str" cm="1">
        <f t="array" ref="Q423">_xlfn.XLOOKUP($C423&amp;$D423&amp;$F423,[1]TEAMS!$C$1:$C$844&amp;[1]TEAMS!$D$1:$D$844&amp;[1]TEAMS!$F$1:$F$844,[1]TEAMS!S$1:S$844,"",0)</f>
        <v>us</v>
      </c>
      <c r="R423" s="7" t="str" cm="1">
        <f t="array" ref="R423">_xlfn.XLOOKUP($C423&amp;$D423&amp;$F423,[1]TEAMS!$C$1:$C$844&amp;[1]TEAMS!$D$1:$D$844&amp;[1]TEAMS!$F$1:$F$844,[1]TEAMS!T$1:T$844,"",0)</f>
        <v>United States</v>
      </c>
      <c r="S423" s="7" t="str" cm="1">
        <f t="array" ref="S423">_xlfn.XLOOKUP($C423&amp;$D423&amp;$F423,[1]TEAMS!$C$1:$C$844&amp;[1]TEAMS!$D$1:$D$844&amp;[1]TEAMS!$F$1:$F$844,[1]TEAMS!U$1:U$844,"",0)</f>
        <v>North America</v>
      </c>
      <c r="T423" s="7" t="str" cm="1">
        <f t="array" ref="T423">_xlfn.XLOOKUP($C423&amp;$D423&amp;$F423,[1]TEAMS!$C$1:$C$844&amp;[1]TEAMS!$D$1:$D$844&amp;[1]TEAMS!$F$1:$F$844,[1]TEAMS!V$1:V$844,"",0)</f>
        <v>Americas</v>
      </c>
      <c r="U423" s="7" cm="1">
        <f t="array" ref="U423">_xlfn.XLOOKUP($C423&amp;$D423&amp;$F423,[1]TEAMS!$C$1:$C$844&amp;[1]TEAMS!$D$1:$D$844&amp;[1]TEAMS!$F$1:$F$844,[1]TEAMS!W$1:W$844,"",0)</f>
        <v>10</v>
      </c>
      <c r="V423" s="7" t="str" cm="1">
        <f t="array" ref="V423">_xlfn.XLOOKUP($C423&amp;$D423&amp;$F423,[1]TEAMS!$C$1:$C$844&amp;[1]TEAMS!$D$1:$D$844&amp;[1]TEAMS!$F$1:$F$844,[1]TEAMS!Z$1:Z$844,"",0)</f>
        <v>Southeastern Oklahoma State University</v>
      </c>
      <c r="W423" s="7" t="str" cm="1">
        <f t="array" ref="W423">_xlfn.XLOOKUP($C423&amp;$D423&amp;$F423,[1]TEAMS!$C$1:$C$844&amp;[1]TEAMS!$D$1:$D$844&amp;[1]TEAMS!$F$1:$F$844,[1]TEAMS!X$1:X$844,"",0)</f>
        <v>OTHER</v>
      </c>
      <c r="X423" s="7" cm="1">
        <f t="array" ref="X423">_xlfn.XLOOKUP($C423&amp;$D423&amp;$F423,[1]TEAMS!$C$1:$C$844&amp;[1]TEAMS!$D$1:$D$844&amp;[1]TEAMS!$F$1:$F$844,[1]TEAMS!AF$1:AF$844,"",0)</f>
        <v>9000000</v>
      </c>
      <c r="Y423" s="8" cm="1">
        <f t="array" ref="Y423">_xlfn.XLOOKUP($C423&amp;$D423&amp;$F423,[1]TEAMS!$C$1:$C$844&amp;[1]TEAMS!$D$1:$D$844&amp;[1]TEAMS!$F$1:$F$844,[1]TEAMS!AG$1:AG$844,"",0)</f>
        <v>0.15445340655568904</v>
      </c>
      <c r="Z423" s="7" cm="1">
        <f t="array" ref="Z423">_xlfn.XLOOKUP($C423&amp;$D423&amp;$F423,[1]TEAMS!$C$1:$C$844&amp;[1]TEAMS!$D$1:$D$844&amp;[1]TEAMS!$F$1:$F$844,[1]TEAMS!AJ$1:AJ$844,"",0)</f>
        <v>1947</v>
      </c>
      <c r="AA423" s="7" cm="1">
        <f t="array" ref="AA423">_xlfn.XLOOKUP($C423&amp;$D423&amp;$F423,[1]TEAMS!$C$1:$C$844&amp;[1]TEAMS!$D$1:$D$844&amp;[1]TEAMS!$F$1:$F$844,[1]TEAMS!AR$1:AR$844,"",0)</f>
        <v>14.3</v>
      </c>
      <c r="AB423" s="8">
        <f t="shared" si="43"/>
        <v>1.4111556006082109</v>
      </c>
      <c r="AC423" s="7" cm="1">
        <f t="array" ref="AC423">_xlfn.XLOOKUP($C423&amp;$D423&amp;$F423,[1]TEAMS!$C$1:$C$844&amp;[1]TEAMS!$D$1:$D$844&amp;[1]TEAMS!$F$1:$F$844,[1]TEAMS!AL$1:AL$844,0,0)</f>
        <v>2</v>
      </c>
      <c r="AD423" s="7" cm="1">
        <f t="array" ref="AD423">_xlfn.XLOOKUP($C423&amp;$D423&amp;$F423,[1]TEAMS!$C$1:$C$844&amp;[1]TEAMS!$D$1:$D$844&amp;[1]TEAMS!$F$1:$F$844,[1]TEAMS!AM$1:AM$844,0,0)</f>
        <v>4</v>
      </c>
      <c r="AE423" s="7" cm="1">
        <f t="array" ref="AE423">_xlfn.XLOOKUP($C423&amp;$D423&amp;$F423,[1]TEAMS!$C$1:$C$844&amp;[1]TEAMS!$D$1:$D$844&amp;[1]TEAMS!$F$1:$F$844,[1]TEAMS!AN$1:AN$844,0,0)</f>
        <v>6</v>
      </c>
      <c r="AF423" s="7"/>
      <c r="AG423" s="8">
        <f t="shared" si="46"/>
        <v>1.5</v>
      </c>
      <c r="AH423" s="8" cm="1">
        <f t="array" ref="AH423">IF(OR($AE423="",$Z423=""),0,SUMPRODUCT(--($C$2:$C$528=$C423),--($D$2:$D$528=$D423),$Z$2:$Z$528,$AE$2:$AE$528)/SUMIFS($Z$2:$Z$528,$C$2:$C$528,$C423,$D$2:$D$528,$D423))</f>
        <v>8.08273694880892</v>
      </c>
      <c r="AI423" s="7" cm="1">
        <f t="array" ref="AI423">_xlfn.XLOOKUP($C423&amp;$D423&amp;$F423,[1]TEAMS!$C$1:$C$844&amp;[1]TEAMS!$D$1:$D$844&amp;[1]TEAMS!$F$1:$F$844,[1]TEAMS!AO$1:AO$844,"",0)</f>
        <v>1.1000000000000001</v>
      </c>
      <c r="AJ423" s="8">
        <f t="shared" si="47"/>
        <v>8.1818181818181817</v>
      </c>
      <c r="AK423" s="8" cm="1">
        <f t="array" ref="AK423">IF(OR($AI423="",$Z423=""),0,SUMPRODUCT(--($C$2:$C$528=$C423),--($D$2:$D$528=$D423),$Z$2:$Z$528,$AI$2:$AI$528)/SUMIFS($Z$2:$Z$528,$C$2:$C$528,$C423,$D$2:$D$528,$D423))</f>
        <v>2.8813380638621391</v>
      </c>
      <c r="AL423" s="7" t="str" cm="1">
        <f t="array" ref="AL423">_xlfn.XLOOKUP($C423&amp;$D423&amp;$F423,[1]TEAMS!$C$1:$C$844&amp;[1]TEAMS!$D$1:$D$844&amp;[1]TEAMS!$F$1:$F$844,[1]TEAMS!AP$1:AP$844,"",0)</f>
        <v/>
      </c>
      <c r="AM423" s="8" t="str">
        <f t="shared" si="48"/>
        <v/>
      </c>
      <c r="AN423" s="8" cm="1">
        <f t="array" ref="AN423">IF(OR($AL423="",$Z423=""),0,SUMPRODUCT(--($C$2:$C$528=$C423),--($D$2:$D$528=$D423),$Z$2:$Z$528,$AL$2:$AL$528)/SUMIFS($Z$2:$Z$528,$C$2:$C$528,$C423,$D$2:$D$528,$D423))</f>
        <v>0</v>
      </c>
      <c r="AO423" s="7" cm="1">
        <f t="array" ref="AO423">_xlfn.XLOOKUP($C423&amp;$D423&amp;$F423,[1]TEAMS!$C$1:$C$844&amp;[1]TEAMS!$D$1:$D$844&amp;[1]TEAMS!$F$1:$F$844,[1]TEAMS!AQ$1:AQ$844,0,0)</f>
        <v>10</v>
      </c>
      <c r="AP423" s="7" cm="1">
        <f t="array" ref="AP423">_xlfn.XLOOKUP($C423&amp;$D423&amp;$F423,[1]TEAMS!$C$1:$C$844&amp;[1]TEAMS!$D$1:$D$844&amp;[1]TEAMS!$F$1:$F$844,[1]TEAMS!AS$1:AS$844,0,0)</f>
        <v>47.9</v>
      </c>
      <c r="AQ423" s="10" cm="1">
        <f t="array" ref="AQ423">_xlfn.XLOOKUP($C423&amp;$D423&amp;$F423,[1]TEAMS!$C$1:$C$844&amp;[1]TEAMS!$D$1:$D$844&amp;[1]TEAMS!$F$1:$F$844,[1]TEAMS!AT$1:AT$844,0,0)</f>
        <v>11.4</v>
      </c>
      <c r="AR423" s="10" cm="1">
        <f t="array" ref="AR423">_xlfn.XLOOKUP($C423&amp;$D423&amp;$F423,[1]TEAMS!$C$1:$C$844&amp;[1]TEAMS!$D$1:$D$844&amp;[1]TEAMS!$F$1:$F$844,[1]TEAMS!AU$1:AU$844,0,0)</f>
        <v>0.9</v>
      </c>
      <c r="AS423" s="10" cm="1">
        <f t="array" ref="AS423">_xlfn.XLOOKUP($C423&amp;$D423&amp;$F423,[1]TEAMS!$C$1:$C$844&amp;[1]TEAMS!$D$1:$D$844&amp;[1]TEAMS!$F$1:$F$844,[1]TEAMS!AV$1:AV$844,0,0)</f>
        <v>0.7</v>
      </c>
      <c r="AT423" s="10" cm="1">
        <f t="array" ref="AT423">_xlfn.XLOOKUP($C423&amp;$D423&amp;$F423,[1]TEAMS!$C$1:$C$844&amp;[1]TEAMS!$D$1:$D$844&amp;[1]TEAMS!$F$1:$F$844,[1]TEAMS!AW$1:AW$844,0,0)</f>
        <v>25.5</v>
      </c>
      <c r="AU423" s="10" cm="1">
        <f t="array" ref="AU423">_xlfn.XLOOKUP($C423&amp;$D423&amp;$F423,[1]TEAMS!$C$1:$C$844&amp;[1]TEAMS!$D$1:$D$844&amp;[1]TEAMS!$F$1:$F$844,[1]TEAMS!AX$1:AX$844,0,0)</f>
        <v>0.44705882352941179</v>
      </c>
      <c r="AV423" s="10" cm="1">
        <f t="array" ref="AV423">_xlfn.XLOOKUP($C423&amp;$D423&amp;$F423,[1]TEAMS!$C$1:$C$844&amp;[1]TEAMS!$D$1:$D$844&amp;[1]TEAMS!$F$1:$F$844,[1]TEAMS!AY$1:AY$844,0,0)</f>
        <v>1.6</v>
      </c>
      <c r="AW423" s="7"/>
      <c r="AX423" s="7"/>
      <c r="BB423" s="1" t="s">
        <v>391</v>
      </c>
      <c r="BC423" s="1">
        <v>1997</v>
      </c>
      <c r="BD423" s="1" t="s">
        <v>375</v>
      </c>
      <c r="BE423" s="7" t="s">
        <v>378</v>
      </c>
      <c r="BH423">
        <v>9000000</v>
      </c>
    </row>
    <row r="424" spans="1:60" x14ac:dyDescent="0.2">
      <c r="A424" s="1" t="str">
        <f t="shared" si="42"/>
        <v>1997-CHI-Toni Kukoč</v>
      </c>
      <c r="B424" s="1" t="s">
        <v>391</v>
      </c>
      <c r="C424" s="1">
        <v>1997</v>
      </c>
      <c r="D424" s="1" t="s">
        <v>375</v>
      </c>
      <c r="E424" s="1" t="str">
        <f t="shared" si="44"/>
        <v>1997-CHI</v>
      </c>
      <c r="F424" s="7" t="s">
        <v>377</v>
      </c>
      <c r="G424" s="7" cm="1">
        <f t="array" ref="G424">_xlfn.XLOOKUP($C424&amp;$D424&amp;$F424,[1]TEAMS!$C$1:$C$844&amp;[1]TEAMS!$D$1:$D$844&amp;[1]TEAMS!$F$1:$F$844,[1]TEAMS!G$1:G$844,"",0)</f>
        <v>7</v>
      </c>
      <c r="H424" s="7" t="str" cm="1">
        <f t="array" ref="H424">_xlfn.XLOOKUP($C424&amp;$D424&amp;$F424,[1]TEAMS!$C$1:$C$844&amp;[1]TEAMS!$D$1:$D$844&amp;[1]TEAMS!$F$1:$F$844,[1]TEAMS!H$1:H$844,"",0)</f>
        <v>SF</v>
      </c>
      <c r="I424" s="8" cm="1">
        <f t="array" ref="I424">_xlfn.XLOOKUP($C424&amp;$D424&amp;$F424,[1]TEAMS!$C$1:$C$844&amp;[1]TEAMS!$D$1:$D$844&amp;[1]TEAMS!$F$1:$F$844,[1]TEAMS!BG$1:BG$844,"",0)</f>
        <v>3.56</v>
      </c>
      <c r="J424" s="9">
        <f t="shared" si="45"/>
        <v>4</v>
      </c>
      <c r="K424" s="7" cm="1">
        <f t="array" ref="K424">_xlfn.XLOOKUP($C424&amp;$D424&amp;$F424,[1]TEAMS!$C$1:$C$844&amp;[1]TEAMS!$D$1:$D$844&amp;[1]TEAMS!$F$1:$F$844,[1]TEAMS!J$1:J$844,"",0)</f>
        <v>82</v>
      </c>
      <c r="L424" s="7" cm="1">
        <f t="array" ref="L424">_xlfn.XLOOKUP($C424&amp;$D424&amp;$F424,[1]TEAMS!$C$1:$C$844&amp;[1]TEAMS!$D$1:$D$844&amp;[1]TEAMS!$F$1:$F$844,[1]TEAMS!L$1:L$844,"",0)</f>
        <v>192</v>
      </c>
      <c r="M424" s="10" cm="1">
        <f t="array" ref="M424">_xlfn.XLOOKUP($C424&amp;$D424&amp;$F424,[1]TEAMS!$C$1:$C$844&amp;[1]TEAMS!$D$1:$D$844&amp;[1]TEAMS!$F$1:$F$844,[1]TEAMS!N$1:N$844,"",0)</f>
        <v>20.072236237743159</v>
      </c>
      <c r="N424" s="7" cm="1">
        <f t="array" ref="N424">_xlfn.XLOOKUP($C424&amp;$D424&amp;$F424,[1]TEAMS!$C$1:$C$844&amp;[1]TEAMS!$D$1:$D$844&amp;[1]TEAMS!$F$1:$F$844,[1]TEAMS!O$1:O$844,"",0)</f>
        <v>86</v>
      </c>
      <c r="O424" s="11" cm="1">
        <f t="array" ref="O424">_xlfn.XLOOKUP($C424&amp;$D424&amp;$F424,[1]TEAMS!$C$1:$C$844&amp;[1]TEAMS!$D$1:$D$844&amp;[1]TEAMS!$F$1:$F$844,[1]TEAMS!P$1:P$844,"",0)</f>
        <v>1.0487804878048781</v>
      </c>
      <c r="P424" s="10" cm="1">
        <f t="array" ref="P424">_xlfn.XLOOKUP($C424&amp;$D424&amp;$F424,[1]TEAMS!$C$1:$C$844&amp;[1]TEAMS!$D$1:$D$844&amp;[1]TEAMS!$F$1:$F$844,[1]TEAMS!R$1:R$844,"",0)</f>
        <v>28.736111111111111</v>
      </c>
      <c r="Q424" s="7" t="str" cm="1">
        <f t="array" ref="Q424">_xlfn.XLOOKUP($C424&amp;$D424&amp;$F424,[1]TEAMS!$C$1:$C$844&amp;[1]TEAMS!$D$1:$D$844&amp;[1]TEAMS!$F$1:$F$844,[1]TEAMS!S$1:S$844,"",0)</f>
        <v>hr</v>
      </c>
      <c r="R424" s="7" t="str" cm="1">
        <f t="array" ref="R424">_xlfn.XLOOKUP($C424&amp;$D424&amp;$F424,[1]TEAMS!$C$1:$C$844&amp;[1]TEAMS!$D$1:$D$844&amp;[1]TEAMS!$F$1:$F$844,[1]TEAMS!T$1:T$844,"",0)</f>
        <v>Croatia</v>
      </c>
      <c r="S424" s="7" t="str" cm="1">
        <f t="array" ref="S424">_xlfn.XLOOKUP($C424&amp;$D424&amp;$F424,[1]TEAMS!$C$1:$C$844&amp;[1]TEAMS!$D$1:$D$844&amp;[1]TEAMS!$F$1:$F$844,[1]TEAMS!U$1:U$844,"",0)</f>
        <v>Europe</v>
      </c>
      <c r="T424" s="7" t="str" cm="1">
        <f t="array" ref="T424">_xlfn.XLOOKUP($C424&amp;$D424&amp;$F424,[1]TEAMS!$C$1:$C$844&amp;[1]TEAMS!$D$1:$D$844&amp;[1]TEAMS!$F$1:$F$844,[1]TEAMS!V$1:V$844,"",0)</f>
        <v>Eurasia</v>
      </c>
      <c r="U424" s="7" cm="1">
        <f t="array" ref="U424">_xlfn.XLOOKUP($C424&amp;$D424&amp;$F424,[1]TEAMS!$C$1:$C$844&amp;[1]TEAMS!$D$1:$D$844&amp;[1]TEAMS!$F$1:$F$844,[1]TEAMS!W$1:W$844,"",0)</f>
        <v>3</v>
      </c>
      <c r="V424" s="7" t="str" cm="1">
        <f t="array" ref="V424">_xlfn.XLOOKUP($C424&amp;$D424&amp;$F424,[1]TEAMS!$C$1:$C$844&amp;[1]TEAMS!$D$1:$D$844&amp;[1]TEAMS!$F$1:$F$844,[1]TEAMS!Z$1:Z$844,"",0)</f>
        <v>INTERNATIONAL</v>
      </c>
      <c r="W424" s="7" t="str" cm="1">
        <f t="array" ref="W424">_xlfn.XLOOKUP($C424&amp;$D424&amp;$F424,[1]TEAMS!$C$1:$C$844&amp;[1]TEAMS!$D$1:$D$844&amp;[1]TEAMS!$F$1:$F$844,[1]TEAMS!X$1:X$844,"",0)</f>
        <v>INT'L</v>
      </c>
      <c r="X424" s="7" cm="1">
        <f t="array" ref="X424">_xlfn.XLOOKUP($C424&amp;$D424&amp;$F424,[1]TEAMS!$C$1:$C$844&amp;[1]TEAMS!$D$1:$D$844&amp;[1]TEAMS!$F$1:$F$844,[1]TEAMS!AF$1:AF$844,"",0)</f>
        <v>3960000</v>
      </c>
      <c r="Y424" s="8" cm="1">
        <f t="array" ref="Y424">_xlfn.XLOOKUP($C424&amp;$D424&amp;$F424,[1]TEAMS!$C$1:$C$844&amp;[1]TEAMS!$D$1:$D$844&amp;[1]TEAMS!$F$1:$F$844,[1]TEAMS!AG$1:AG$844,"",0)</f>
        <v>6.7959498884503172E-2</v>
      </c>
      <c r="Z424" s="7" cm="1">
        <f t="array" ref="Z424">_xlfn.XLOOKUP($C424&amp;$D424&amp;$F424,[1]TEAMS!$C$1:$C$844&amp;[1]TEAMS!$D$1:$D$844&amp;[1]TEAMS!$F$1:$F$844,[1]TEAMS!AJ$1:AJ$844,"",0)</f>
        <v>1610</v>
      </c>
      <c r="AA424" s="7" cm="1">
        <f t="array" ref="AA424">_xlfn.XLOOKUP($C424&amp;$D424&amp;$F424,[1]TEAMS!$C$1:$C$844&amp;[1]TEAMS!$D$1:$D$844&amp;[1]TEAMS!$F$1:$F$844,[1]TEAMS!AR$1:AR$844,"",0)</f>
        <v>6.5</v>
      </c>
      <c r="AB424" s="8">
        <f t="shared" si="43"/>
        <v>0.53041054232133811</v>
      </c>
      <c r="AC424" s="7" cm="1">
        <f t="array" ref="AC424">_xlfn.XLOOKUP($C424&amp;$D424&amp;$F424,[1]TEAMS!$C$1:$C$844&amp;[1]TEAMS!$D$1:$D$844&amp;[1]TEAMS!$F$1:$F$844,[1]TEAMS!AL$1:AL$844,0,0)</f>
        <v>4.5</v>
      </c>
      <c r="AD424" s="7" cm="1">
        <f t="array" ref="AD424">_xlfn.XLOOKUP($C424&amp;$D424&amp;$F424,[1]TEAMS!$C$1:$C$844&amp;[1]TEAMS!$D$1:$D$844&amp;[1]TEAMS!$F$1:$F$844,[1]TEAMS!AM$1:AM$844,0,0)</f>
        <v>2.2999999999999998</v>
      </c>
      <c r="AE424" s="7" cm="1">
        <f t="array" ref="AE424">_xlfn.XLOOKUP($C424&amp;$D424&amp;$F424,[1]TEAMS!$C$1:$C$844&amp;[1]TEAMS!$D$1:$D$844&amp;[1]TEAMS!$F$1:$F$844,[1]TEAMS!AN$1:AN$844,0,0)</f>
        <v>6.9</v>
      </c>
      <c r="AF424" s="7"/>
      <c r="AG424" s="8">
        <f t="shared" si="46"/>
        <v>0.57391304347826089</v>
      </c>
      <c r="AH424" s="8" cm="1">
        <f t="array" ref="AH424">IF(OR($AE424="",$Z424=""),0,SUMPRODUCT(--($C$2:$C$528=$C424),--($D$2:$D$528=$D424),$Z$2:$Z$528,$AE$2:$AE$528)/SUMIFS($Z$2:$Z$528,$C$2:$C$528,$C424,$D$2:$D$528,$D424))</f>
        <v>8.08273694880892</v>
      </c>
      <c r="AI424" s="7" cm="1">
        <f t="array" ref="AI424">_xlfn.XLOOKUP($C424&amp;$D424&amp;$F424,[1]TEAMS!$C$1:$C$844&amp;[1]TEAMS!$D$1:$D$844&amp;[1]TEAMS!$F$1:$F$844,[1]TEAMS!AO$1:AO$844,"",0)</f>
        <v>5.0999999999999996</v>
      </c>
      <c r="AJ424" s="8">
        <f t="shared" si="47"/>
        <v>0.77647058823529413</v>
      </c>
      <c r="AK424" s="8" cm="1">
        <f t="array" ref="AK424">IF(OR($AI424="",$Z424=""),0,SUMPRODUCT(--($C$2:$C$528=$C424),--($D$2:$D$528=$D424),$Z$2:$Z$528,$AI$2:$AI$528)/SUMIFS($Z$2:$Z$528,$C$2:$C$528,$C424,$D$2:$D$528,$D424))</f>
        <v>2.8813380638621391</v>
      </c>
      <c r="AL424" s="7" t="str" cm="1">
        <f t="array" ref="AL424">_xlfn.XLOOKUP($C424&amp;$D424&amp;$F424,[1]TEAMS!$C$1:$C$844&amp;[1]TEAMS!$D$1:$D$844&amp;[1]TEAMS!$F$1:$F$844,[1]TEAMS!AP$1:AP$844,"",0)</f>
        <v/>
      </c>
      <c r="AM424" s="8" t="str">
        <f t="shared" si="48"/>
        <v/>
      </c>
      <c r="AN424" s="8" cm="1">
        <f t="array" ref="AN424">IF(OR($AL424="",$Z424=""),0,SUMPRODUCT(--($C$2:$C$528=$C424),--($D$2:$D$528=$D424),$Z$2:$Z$528,$AL$2:$AL$528)/SUMIFS($Z$2:$Z$528,$C$2:$C$528,$C424,$D$2:$D$528,$D424))</f>
        <v>0</v>
      </c>
      <c r="AO424" s="7" cm="1">
        <f t="array" ref="AO424">_xlfn.XLOOKUP($C424&amp;$D424&amp;$F424,[1]TEAMS!$C$1:$C$844&amp;[1]TEAMS!$D$1:$D$844&amp;[1]TEAMS!$F$1:$F$844,[1]TEAMS!AQ$1:AQ$844,0,0)</f>
        <v>21.4</v>
      </c>
      <c r="AP424" s="7" cm="1">
        <f t="array" ref="AP424">_xlfn.XLOOKUP($C424&amp;$D424&amp;$F424,[1]TEAMS!$C$1:$C$844&amp;[1]TEAMS!$D$1:$D$844&amp;[1]TEAMS!$F$1:$F$844,[1]TEAMS!AS$1:AS$844,0,0)</f>
        <v>55.300000000000004</v>
      </c>
      <c r="AQ424" s="10" cm="1">
        <f t="array" ref="AQ424">_xlfn.XLOOKUP($C424&amp;$D424&amp;$F424,[1]TEAMS!$C$1:$C$844&amp;[1]TEAMS!$D$1:$D$844&amp;[1]TEAMS!$F$1:$F$844,[1]TEAMS!AT$1:AT$844,0,0)</f>
        <v>24.3</v>
      </c>
      <c r="AR424" s="10" cm="1">
        <f t="array" ref="AR424">_xlfn.XLOOKUP($C424&amp;$D424&amp;$F424,[1]TEAMS!$C$1:$C$844&amp;[1]TEAMS!$D$1:$D$844&amp;[1]TEAMS!$F$1:$F$844,[1]TEAMS!AU$1:AU$844,0,0)</f>
        <v>2</v>
      </c>
      <c r="AS424" s="10" cm="1">
        <f t="array" ref="AS424">_xlfn.XLOOKUP($C424&amp;$D424&amp;$F424,[1]TEAMS!$C$1:$C$844&amp;[1]TEAMS!$D$1:$D$844&amp;[1]TEAMS!$F$1:$F$844,[1]TEAMS!AV$1:AV$844,0,0)</f>
        <v>1.4</v>
      </c>
      <c r="AT424" s="10" cm="1">
        <f t="array" ref="AT424">_xlfn.XLOOKUP($C424&amp;$D424&amp;$F424,[1]TEAMS!$C$1:$C$844&amp;[1]TEAMS!$D$1:$D$844&amp;[1]TEAMS!$F$1:$F$844,[1]TEAMS!AW$1:AW$844,0,0)</f>
        <v>11.8</v>
      </c>
      <c r="AU424" s="10" cm="1">
        <f t="array" ref="AU424">_xlfn.XLOOKUP($C424&amp;$D424&amp;$F424,[1]TEAMS!$C$1:$C$844&amp;[1]TEAMS!$D$1:$D$844&amp;[1]TEAMS!$F$1:$F$844,[1]TEAMS!AX$1:AX$844,0,0)</f>
        <v>2.0593220338983049</v>
      </c>
      <c r="AV424" s="10" cm="1">
        <f t="array" ref="AV424">_xlfn.XLOOKUP($C424&amp;$D424&amp;$F424,[1]TEAMS!$C$1:$C$844&amp;[1]TEAMS!$D$1:$D$844&amp;[1]TEAMS!$F$1:$F$844,[1]TEAMS!AY$1:AY$844,0,0)</f>
        <v>3.4</v>
      </c>
      <c r="AW424" s="7"/>
      <c r="AX424" s="7"/>
      <c r="BB424" s="1" t="s">
        <v>391</v>
      </c>
      <c r="BC424" s="1">
        <v>1997</v>
      </c>
      <c r="BD424" s="1" t="s">
        <v>375</v>
      </c>
      <c r="BE424" s="7" t="s">
        <v>377</v>
      </c>
      <c r="BH424">
        <v>3960000</v>
      </c>
    </row>
    <row r="425" spans="1:60" x14ac:dyDescent="0.2">
      <c r="A425" s="1" t="str">
        <f t="shared" si="42"/>
        <v>1997-CHI-Ron Harper</v>
      </c>
      <c r="B425" s="1" t="s">
        <v>391</v>
      </c>
      <c r="C425" s="1">
        <v>1997</v>
      </c>
      <c r="D425" s="1" t="s">
        <v>375</v>
      </c>
      <c r="E425" s="1" t="str">
        <f t="shared" si="44"/>
        <v>1997-CHI</v>
      </c>
      <c r="F425" s="7" t="s">
        <v>352</v>
      </c>
      <c r="G425" s="7" cm="1">
        <f t="array" ref="G425">_xlfn.XLOOKUP($C425&amp;$D425&amp;$F425,[1]TEAMS!$C$1:$C$844&amp;[1]TEAMS!$D$1:$D$844&amp;[1]TEAMS!$F$1:$F$844,[1]TEAMS!G$1:G$844,"",0)</f>
        <v>9</v>
      </c>
      <c r="H425" s="7" t="str" cm="1">
        <f t="array" ref="H425">_xlfn.XLOOKUP($C425&amp;$D425&amp;$F425,[1]TEAMS!$C$1:$C$844&amp;[1]TEAMS!$D$1:$D$844&amp;[1]TEAMS!$F$1:$F$844,[1]TEAMS!H$1:H$844,"",0)</f>
        <v>PG</v>
      </c>
      <c r="I425" s="8" cm="1">
        <f t="array" ref="I425">_xlfn.XLOOKUP($C425&amp;$D425&amp;$F425,[1]TEAMS!$C$1:$C$844&amp;[1]TEAMS!$D$1:$D$844&amp;[1]TEAMS!$F$1:$F$844,[1]TEAMS!BG$1:BG$844,"",0)</f>
        <v>1.3099999999999998</v>
      </c>
      <c r="J425" s="9">
        <f t="shared" si="45"/>
        <v>1</v>
      </c>
      <c r="K425" s="7" cm="1">
        <f t="array" ref="K425">_xlfn.XLOOKUP($C425&amp;$D425&amp;$F425,[1]TEAMS!$C$1:$C$844&amp;[1]TEAMS!$D$1:$D$844&amp;[1]TEAMS!$F$1:$F$844,[1]TEAMS!J$1:J$844,"",0)</f>
        <v>78</v>
      </c>
      <c r="L425" s="7" cm="1">
        <f t="array" ref="L425">_xlfn.XLOOKUP($C425&amp;$D425&amp;$F425,[1]TEAMS!$C$1:$C$844&amp;[1]TEAMS!$D$1:$D$844&amp;[1]TEAMS!$F$1:$F$844,[1]TEAMS!L$1:L$844,"",0)</f>
        <v>185</v>
      </c>
      <c r="M425" s="10" cm="1">
        <f t="array" ref="M425">_xlfn.XLOOKUP($C425&amp;$D425&amp;$F425,[1]TEAMS!$C$1:$C$844&amp;[1]TEAMS!$D$1:$D$844&amp;[1]TEAMS!$F$1:$F$844,[1]TEAMS!N$1:N$844,"",0)</f>
        <v>21.374932837478621</v>
      </c>
      <c r="N425" s="7" cm="1">
        <f t="array" ref="N425">_xlfn.XLOOKUP($C425&amp;$D425&amp;$F425,[1]TEAMS!$C$1:$C$844&amp;[1]TEAMS!$D$1:$D$844&amp;[1]TEAMS!$F$1:$F$844,[1]TEAMS!O$1:O$844,"",0)</f>
        <v>81</v>
      </c>
      <c r="O425" s="11" cm="1">
        <f t="array" ref="O425">_xlfn.XLOOKUP($C425&amp;$D425&amp;$F425,[1]TEAMS!$C$1:$C$844&amp;[1]TEAMS!$D$1:$D$844&amp;[1]TEAMS!$F$1:$F$844,[1]TEAMS!P$1:P$844,"",0)</f>
        <v>1.0384615384615385</v>
      </c>
      <c r="P425" s="10" cm="1">
        <f t="array" ref="P425">_xlfn.XLOOKUP($C425&amp;$D425&amp;$F425,[1]TEAMS!$C$1:$C$844&amp;[1]TEAMS!$D$1:$D$844&amp;[1]TEAMS!$F$1:$F$844,[1]TEAMS!R$1:R$844,"",0)</f>
        <v>33.397222222222226</v>
      </c>
      <c r="Q425" s="7" t="str" cm="1">
        <f t="array" ref="Q425">_xlfn.XLOOKUP($C425&amp;$D425&amp;$F425,[1]TEAMS!$C$1:$C$844&amp;[1]TEAMS!$D$1:$D$844&amp;[1]TEAMS!$F$1:$F$844,[1]TEAMS!S$1:S$844,"",0)</f>
        <v>us</v>
      </c>
      <c r="R425" s="7" t="str" cm="1">
        <f t="array" ref="R425">_xlfn.XLOOKUP($C425&amp;$D425&amp;$F425,[1]TEAMS!$C$1:$C$844&amp;[1]TEAMS!$D$1:$D$844&amp;[1]TEAMS!$F$1:$F$844,[1]TEAMS!T$1:T$844,"",0)</f>
        <v>United States</v>
      </c>
      <c r="S425" s="7" t="str" cm="1">
        <f t="array" ref="S425">_xlfn.XLOOKUP($C425&amp;$D425&amp;$F425,[1]TEAMS!$C$1:$C$844&amp;[1]TEAMS!$D$1:$D$844&amp;[1]TEAMS!$F$1:$F$844,[1]TEAMS!U$1:U$844,"",0)</f>
        <v>North America</v>
      </c>
      <c r="T425" s="7" t="str" cm="1">
        <f t="array" ref="T425">_xlfn.XLOOKUP($C425&amp;$D425&amp;$F425,[1]TEAMS!$C$1:$C$844&amp;[1]TEAMS!$D$1:$D$844&amp;[1]TEAMS!$F$1:$F$844,[1]TEAMS!V$1:V$844,"",0)</f>
        <v>Americas</v>
      </c>
      <c r="U425" s="7" cm="1">
        <f t="array" ref="U425">_xlfn.XLOOKUP($C425&amp;$D425&amp;$F425,[1]TEAMS!$C$1:$C$844&amp;[1]TEAMS!$D$1:$D$844&amp;[1]TEAMS!$F$1:$F$844,[1]TEAMS!W$1:W$844,"",0)</f>
        <v>10</v>
      </c>
      <c r="V425" s="7" t="str" cm="1">
        <f t="array" ref="V425">_xlfn.XLOOKUP($C425&amp;$D425&amp;$F425,[1]TEAMS!$C$1:$C$844&amp;[1]TEAMS!$D$1:$D$844&amp;[1]TEAMS!$F$1:$F$844,[1]TEAMS!Z$1:Z$844,"",0)</f>
        <v>Miami University</v>
      </c>
      <c r="W425" s="7" t="str" cm="1">
        <f t="array" ref="W425">_xlfn.XLOOKUP($C425&amp;$D425&amp;$F425,[1]TEAMS!$C$1:$C$844&amp;[1]TEAMS!$D$1:$D$844&amp;[1]TEAMS!$F$1:$F$844,[1]TEAMS!X$1:X$844,"",0)</f>
        <v>MAC</v>
      </c>
      <c r="X425" s="7" cm="1">
        <f t="array" ref="X425">_xlfn.XLOOKUP($C425&amp;$D425&amp;$F425,[1]TEAMS!$C$1:$C$844&amp;[1]TEAMS!$D$1:$D$844&amp;[1]TEAMS!$F$1:$F$844,[1]TEAMS!AF$1:AF$844,"",0)</f>
        <v>3840000</v>
      </c>
      <c r="Y425" s="8" cm="1">
        <f t="array" ref="Y425">_xlfn.XLOOKUP($C425&amp;$D425&amp;$F425,[1]TEAMS!$C$1:$C$844&amp;[1]TEAMS!$D$1:$D$844&amp;[1]TEAMS!$F$1:$F$844,[1]TEAMS!AG$1:AG$844,"",0)</f>
        <v>6.5900120130427314E-2</v>
      </c>
      <c r="Z425" s="7" cm="1">
        <f t="array" ref="Z425">_xlfn.XLOOKUP($C425&amp;$D425&amp;$F425,[1]TEAMS!$C$1:$C$844&amp;[1]TEAMS!$D$1:$D$844&amp;[1]TEAMS!$F$1:$F$844,[1]TEAMS!AJ$1:AJ$844,"",0)</f>
        <v>1740</v>
      </c>
      <c r="AA425" s="7" cm="1">
        <f t="array" ref="AA425">_xlfn.XLOOKUP($C425&amp;$D425&amp;$F425,[1]TEAMS!$C$1:$C$844&amp;[1]TEAMS!$D$1:$D$844&amp;[1]TEAMS!$F$1:$F$844,[1]TEAMS!AR$1:AR$844,"",0)</f>
        <v>13.4</v>
      </c>
      <c r="AB425" s="8">
        <f t="shared" si="43"/>
        <v>1.1817536746071973</v>
      </c>
      <c r="AC425" s="7" cm="1">
        <f t="array" ref="AC425">_xlfn.XLOOKUP($C425&amp;$D425&amp;$F425,[1]TEAMS!$C$1:$C$844&amp;[1]TEAMS!$D$1:$D$844&amp;[1]TEAMS!$F$1:$F$844,[1]TEAMS!AL$1:AL$844,0,0)</f>
        <v>3</v>
      </c>
      <c r="AD425" s="7" cm="1">
        <f t="array" ref="AD425">_xlfn.XLOOKUP($C425&amp;$D425&amp;$F425,[1]TEAMS!$C$1:$C$844&amp;[1]TEAMS!$D$1:$D$844&amp;[1]TEAMS!$F$1:$F$844,[1]TEAMS!AM$1:AM$844,0,0)</f>
        <v>2.7</v>
      </c>
      <c r="AE425" s="7" cm="1">
        <f t="array" ref="AE425">_xlfn.XLOOKUP($C425&amp;$D425&amp;$F425,[1]TEAMS!$C$1:$C$844&amp;[1]TEAMS!$D$1:$D$844&amp;[1]TEAMS!$F$1:$F$844,[1]TEAMS!AN$1:AN$844,0,0)</f>
        <v>5.7</v>
      </c>
      <c r="AF425" s="7"/>
      <c r="AG425" s="8">
        <f t="shared" si="46"/>
        <v>0.67368421052631577</v>
      </c>
      <c r="AH425" s="8" cm="1">
        <f t="array" ref="AH425">IF(OR($AE425="",$Z425=""),0,SUMPRODUCT(--($C$2:$C$528=$C425),--($D$2:$D$528=$D425),$Z$2:$Z$528,$AE$2:$AE$528)/SUMIFS($Z$2:$Z$528,$C$2:$C$528,$C425,$D$2:$D$528,$D425))</f>
        <v>8.08273694880892</v>
      </c>
      <c r="AI425" s="7" cm="1">
        <f t="array" ref="AI425">_xlfn.XLOOKUP($C425&amp;$D425&amp;$F425,[1]TEAMS!$C$1:$C$844&amp;[1]TEAMS!$D$1:$D$844&amp;[1]TEAMS!$F$1:$F$844,[1]TEAMS!AO$1:AO$844,"",0)</f>
        <v>2.8</v>
      </c>
      <c r="AJ425" s="8">
        <f t="shared" si="47"/>
        <v>1.3714285714285714</v>
      </c>
      <c r="AK425" s="8" cm="1">
        <f t="array" ref="AK425">IF(OR($AI425="",$Z425=""),0,SUMPRODUCT(--($C$2:$C$528=$C425),--($D$2:$D$528=$D425),$Z$2:$Z$528,$AI$2:$AI$528)/SUMIFS($Z$2:$Z$528,$C$2:$C$528,$C425,$D$2:$D$528,$D425))</f>
        <v>2.8813380638621391</v>
      </c>
      <c r="AL425" s="7" t="str" cm="1">
        <f t="array" ref="AL425">_xlfn.XLOOKUP($C425&amp;$D425&amp;$F425,[1]TEAMS!$C$1:$C$844&amp;[1]TEAMS!$D$1:$D$844&amp;[1]TEAMS!$F$1:$F$844,[1]TEAMS!AP$1:AP$844,"",0)</f>
        <v/>
      </c>
      <c r="AM425" s="8" t="str">
        <f t="shared" si="48"/>
        <v/>
      </c>
      <c r="AN425" s="8" cm="1">
        <f t="array" ref="AN425">IF(OR($AL425="",$Z425=""),0,SUMPRODUCT(--($C$2:$C$528=$C425),--($D$2:$D$528=$D425),$Z$2:$Z$528,$AL$2:$AL$528)/SUMIFS($Z$2:$Z$528,$C$2:$C$528,$C425,$D$2:$D$528,$D425))</f>
        <v>0</v>
      </c>
      <c r="AO425" s="7" cm="1">
        <f t="array" ref="AO425">_xlfn.XLOOKUP($C425&amp;$D425&amp;$F425,[1]TEAMS!$C$1:$C$844&amp;[1]TEAMS!$D$1:$D$844&amp;[1]TEAMS!$F$1:$F$844,[1]TEAMS!AQ$1:AQ$844,0,0)</f>
        <v>12.6</v>
      </c>
      <c r="AP425" s="7" cm="1">
        <f t="array" ref="AP425">_xlfn.XLOOKUP($C425&amp;$D425&amp;$F425,[1]TEAMS!$C$1:$C$844&amp;[1]TEAMS!$D$1:$D$844&amp;[1]TEAMS!$F$1:$F$844,[1]TEAMS!AS$1:AS$844,0,0)</f>
        <v>54.300000000000004</v>
      </c>
      <c r="AQ425" s="10" cm="1">
        <f t="array" ref="AQ425">_xlfn.XLOOKUP($C425&amp;$D425&amp;$F425,[1]TEAMS!$C$1:$C$844&amp;[1]TEAMS!$D$1:$D$844&amp;[1]TEAMS!$F$1:$F$844,[1]TEAMS!AT$1:AT$844,0,0)</f>
        <v>15.1</v>
      </c>
      <c r="AR425" s="10" cm="1">
        <f t="array" ref="AR425">_xlfn.XLOOKUP($C425&amp;$D425&amp;$F425,[1]TEAMS!$C$1:$C$844&amp;[1]TEAMS!$D$1:$D$844&amp;[1]TEAMS!$F$1:$F$844,[1]TEAMS!AU$1:AU$844,0,0)</f>
        <v>2.6</v>
      </c>
      <c r="AS425" s="10" cm="1">
        <f t="array" ref="AS425">_xlfn.XLOOKUP($C425&amp;$D425&amp;$F425,[1]TEAMS!$C$1:$C$844&amp;[1]TEAMS!$D$1:$D$844&amp;[1]TEAMS!$F$1:$F$844,[1]TEAMS!AV$1:AV$844,0,0)</f>
        <v>1.6</v>
      </c>
      <c r="AT425" s="10" cm="1">
        <f t="array" ref="AT425">_xlfn.XLOOKUP($C425&amp;$D425&amp;$F425,[1]TEAMS!$C$1:$C$844&amp;[1]TEAMS!$D$1:$D$844&amp;[1]TEAMS!$F$1:$F$844,[1]TEAMS!AW$1:AW$844,0,0)</f>
        <v>10.199999999999999</v>
      </c>
      <c r="AU425" s="10" cm="1">
        <f t="array" ref="AU425">_xlfn.XLOOKUP($C425&amp;$D425&amp;$F425,[1]TEAMS!$C$1:$C$844&amp;[1]TEAMS!$D$1:$D$844&amp;[1]TEAMS!$F$1:$F$844,[1]TEAMS!AX$1:AX$844,0,0)</f>
        <v>1.4803921568627452</v>
      </c>
      <c r="AV425" s="10" cm="1">
        <f t="array" ref="AV425">_xlfn.XLOOKUP($C425&amp;$D425&amp;$F425,[1]TEAMS!$C$1:$C$844&amp;[1]TEAMS!$D$1:$D$844&amp;[1]TEAMS!$F$1:$F$844,[1]TEAMS!AY$1:AY$844,0,0)</f>
        <v>4.2</v>
      </c>
      <c r="AW425" s="7"/>
      <c r="AX425" s="7"/>
      <c r="BB425" s="1" t="s">
        <v>391</v>
      </c>
      <c r="BC425" s="1">
        <v>1997</v>
      </c>
      <c r="BD425" s="1" t="s">
        <v>375</v>
      </c>
      <c r="BE425" s="7" t="s">
        <v>352</v>
      </c>
      <c r="BH425">
        <v>3840000</v>
      </c>
    </row>
    <row r="426" spans="1:60" x14ac:dyDescent="0.2">
      <c r="A426" s="1" t="str">
        <f t="shared" si="42"/>
        <v>1997-CHI-Luc Longley</v>
      </c>
      <c r="B426" s="1" t="s">
        <v>391</v>
      </c>
      <c r="C426" s="1">
        <v>1997</v>
      </c>
      <c r="D426" s="1" t="s">
        <v>375</v>
      </c>
      <c r="E426" s="1" t="str">
        <f t="shared" si="44"/>
        <v>1997-CHI</v>
      </c>
      <c r="F426" s="7" t="s">
        <v>379</v>
      </c>
      <c r="G426" s="7" cm="1">
        <f t="array" ref="G426">_xlfn.XLOOKUP($C426&amp;$D426&amp;$F426,[1]TEAMS!$C$1:$C$844&amp;[1]TEAMS!$D$1:$D$844&amp;[1]TEAMS!$F$1:$F$844,[1]TEAMS!G$1:G$844,"",0)</f>
        <v>13</v>
      </c>
      <c r="H426" s="7" t="str" cm="1">
        <f t="array" ref="H426">_xlfn.XLOOKUP($C426&amp;$D426&amp;$F426,[1]TEAMS!$C$1:$C$844&amp;[1]TEAMS!$D$1:$D$844&amp;[1]TEAMS!$F$1:$F$844,[1]TEAMS!H$1:H$844,"",0)</f>
        <v>C</v>
      </c>
      <c r="I426" s="8" cm="1">
        <f t="array" ref="I426">_xlfn.XLOOKUP($C426&amp;$D426&amp;$F426,[1]TEAMS!$C$1:$C$844&amp;[1]TEAMS!$D$1:$D$844&amp;[1]TEAMS!$F$1:$F$844,[1]TEAMS!BG$1:BG$844,"",0)</f>
        <v>5</v>
      </c>
      <c r="J426" s="9">
        <f t="shared" si="45"/>
        <v>5</v>
      </c>
      <c r="K426" s="7" cm="1">
        <f t="array" ref="K426">_xlfn.XLOOKUP($C426&amp;$D426&amp;$F426,[1]TEAMS!$C$1:$C$844&amp;[1]TEAMS!$D$1:$D$844&amp;[1]TEAMS!$F$1:$F$844,[1]TEAMS!J$1:J$844,"",0)</f>
        <v>86</v>
      </c>
      <c r="L426" s="7" cm="1">
        <f t="array" ref="L426">_xlfn.XLOOKUP($C426&amp;$D426&amp;$F426,[1]TEAMS!$C$1:$C$844&amp;[1]TEAMS!$D$1:$D$844&amp;[1]TEAMS!$F$1:$F$844,[1]TEAMS!L$1:L$844,"",0)</f>
        <v>265</v>
      </c>
      <c r="M426" s="10" cm="1">
        <f t="array" ref="M426">_xlfn.XLOOKUP($C426&amp;$D426&amp;$F426,[1]TEAMS!$C$1:$C$844&amp;[1]TEAMS!$D$1:$D$844&amp;[1]TEAMS!$F$1:$F$844,[1]TEAMS!N$1:N$844,"",0)</f>
        <v>25.186696400211428</v>
      </c>
      <c r="N426" s="7" cm="1">
        <f t="array" ref="N426">_xlfn.XLOOKUP($C426&amp;$D426&amp;$F426,[1]TEAMS!$C$1:$C$844&amp;[1]TEAMS!$D$1:$D$844&amp;[1]TEAMS!$F$1:$F$844,[1]TEAMS!O$1:O$844,"",0)</f>
        <v>90</v>
      </c>
      <c r="O426" s="11" cm="1">
        <f t="array" ref="O426">_xlfn.XLOOKUP($C426&amp;$D426&amp;$F426,[1]TEAMS!$C$1:$C$844&amp;[1]TEAMS!$D$1:$D$844&amp;[1]TEAMS!$F$1:$F$844,[1]TEAMS!P$1:P$844,"",0)</f>
        <v>1.0465116279069768</v>
      </c>
      <c r="P426" s="10" cm="1">
        <f t="array" ref="P426">_xlfn.XLOOKUP($C426&amp;$D426&amp;$F426,[1]TEAMS!$C$1:$C$844&amp;[1]TEAMS!$D$1:$D$844&amp;[1]TEAMS!$F$1:$F$844,[1]TEAMS!R$1:R$844,"",0)</f>
        <v>28.4</v>
      </c>
      <c r="Q426" s="7" t="str" cm="1">
        <f t="array" ref="Q426">_xlfn.XLOOKUP($C426&amp;$D426&amp;$F426,[1]TEAMS!$C$1:$C$844&amp;[1]TEAMS!$D$1:$D$844&amp;[1]TEAMS!$F$1:$F$844,[1]TEAMS!S$1:S$844,"",0)</f>
        <v>au</v>
      </c>
      <c r="R426" s="7" t="str" cm="1">
        <f t="array" ref="R426">_xlfn.XLOOKUP($C426&amp;$D426&amp;$F426,[1]TEAMS!$C$1:$C$844&amp;[1]TEAMS!$D$1:$D$844&amp;[1]TEAMS!$F$1:$F$844,[1]TEAMS!T$1:T$844,"",0)</f>
        <v>Australia</v>
      </c>
      <c r="S426" s="7" t="str" cm="1">
        <f t="array" ref="S426">_xlfn.XLOOKUP($C426&amp;$D426&amp;$F426,[1]TEAMS!$C$1:$C$844&amp;[1]TEAMS!$D$1:$D$844&amp;[1]TEAMS!$F$1:$F$844,[1]TEAMS!U$1:U$844,"",0)</f>
        <v>Australia + Oceania</v>
      </c>
      <c r="T426" s="7" t="str" cm="1">
        <f t="array" ref="T426">_xlfn.XLOOKUP($C426&amp;$D426&amp;$F426,[1]TEAMS!$C$1:$C$844&amp;[1]TEAMS!$D$1:$D$844&amp;[1]TEAMS!$F$1:$F$844,[1]TEAMS!V$1:V$844,"",0)</f>
        <v>South Pacific</v>
      </c>
      <c r="U426" s="7" cm="1">
        <f t="array" ref="U426">_xlfn.XLOOKUP($C426&amp;$D426&amp;$F426,[1]TEAMS!$C$1:$C$844&amp;[1]TEAMS!$D$1:$D$844&amp;[1]TEAMS!$F$1:$F$844,[1]TEAMS!W$1:W$844,"",0)</f>
        <v>5</v>
      </c>
      <c r="V426" s="7" t="str" cm="1">
        <f t="array" ref="V426">_xlfn.XLOOKUP($C426&amp;$D426&amp;$F426,[1]TEAMS!$C$1:$C$844&amp;[1]TEAMS!$D$1:$D$844&amp;[1]TEAMS!$F$1:$F$844,[1]TEAMS!Z$1:Z$844,"",0)</f>
        <v>New Mexico</v>
      </c>
      <c r="W426" s="7" t="str" cm="1">
        <f t="array" ref="W426">_xlfn.XLOOKUP($C426&amp;$D426&amp;$F426,[1]TEAMS!$C$1:$C$844&amp;[1]TEAMS!$D$1:$D$844&amp;[1]TEAMS!$F$1:$F$844,[1]TEAMS!X$1:X$844,"",0)</f>
        <v>MWC</v>
      </c>
      <c r="X426" s="7" cm="1">
        <f t="array" ref="X426">_xlfn.XLOOKUP($C426&amp;$D426&amp;$F426,[1]TEAMS!$C$1:$C$844&amp;[1]TEAMS!$D$1:$D$844&amp;[1]TEAMS!$F$1:$F$844,[1]TEAMS!AF$1:AF$844,"",0)</f>
        <v>2790000</v>
      </c>
      <c r="Y426" s="8" cm="1">
        <f t="array" ref="Y426">_xlfn.XLOOKUP($C426&amp;$D426&amp;$F426,[1]TEAMS!$C$1:$C$844&amp;[1]TEAMS!$D$1:$D$844&amp;[1]TEAMS!$F$1:$F$844,[1]TEAMS!AG$1:AG$844,"",0)</f>
        <v>4.7880556032263599E-2</v>
      </c>
      <c r="Z426" s="7" cm="1">
        <f t="array" ref="Z426">_xlfn.XLOOKUP($C426&amp;$D426&amp;$F426,[1]TEAMS!$C$1:$C$844&amp;[1]TEAMS!$D$1:$D$844&amp;[1]TEAMS!$F$1:$F$844,[1]TEAMS!AJ$1:AJ$844,"",0)</f>
        <v>1472</v>
      </c>
      <c r="AA426" s="7" cm="1">
        <f t="array" ref="AA426">_xlfn.XLOOKUP($C426&amp;$D426&amp;$F426,[1]TEAMS!$C$1:$C$844&amp;[1]TEAMS!$D$1:$D$844&amp;[1]TEAMS!$F$1:$F$844,[1]TEAMS!AR$1:AR$844,"",0)</f>
        <v>14.3</v>
      </c>
      <c r="AB426" s="8">
        <f t="shared" si="43"/>
        <v>1.066882919412063</v>
      </c>
      <c r="AC426" s="7" cm="1">
        <f t="array" ref="AC426">_xlfn.XLOOKUP($C426&amp;$D426&amp;$F426,[1]TEAMS!$C$1:$C$844&amp;[1]TEAMS!$D$1:$D$844&amp;[1]TEAMS!$F$1:$F$844,[1]TEAMS!AL$1:AL$844,0,0)</f>
        <v>0.9</v>
      </c>
      <c r="AD426" s="7" cm="1">
        <f t="array" ref="AD426">_xlfn.XLOOKUP($C426&amp;$D426&amp;$F426,[1]TEAMS!$C$1:$C$844&amp;[1]TEAMS!$D$1:$D$844&amp;[1]TEAMS!$F$1:$F$844,[1]TEAMS!AM$1:AM$844,0,0)</f>
        <v>2.2999999999999998</v>
      </c>
      <c r="AE426" s="7" cm="1">
        <f t="array" ref="AE426">_xlfn.XLOOKUP($C426&amp;$D426&amp;$F426,[1]TEAMS!$C$1:$C$844&amp;[1]TEAMS!$D$1:$D$844&amp;[1]TEAMS!$F$1:$F$844,[1]TEAMS!AN$1:AN$844,0,0)</f>
        <v>3.1</v>
      </c>
      <c r="AF426" s="7"/>
      <c r="AG426" s="8">
        <f t="shared" si="46"/>
        <v>0.9</v>
      </c>
      <c r="AH426" s="8" cm="1">
        <f t="array" ref="AH426">IF(OR($AE426="",$Z426=""),0,SUMPRODUCT(--($C$2:$C$528=$C426),--($D$2:$D$528=$D426),$Z$2:$Z$528,$AE$2:$AE$528)/SUMIFS($Z$2:$Z$528,$C$2:$C$528,$C426,$D$2:$D$528,$D426))</f>
        <v>8.08273694880892</v>
      </c>
      <c r="AI426" s="7" cm="1">
        <f t="array" ref="AI426">_xlfn.XLOOKUP($C426&amp;$D426&amp;$F426,[1]TEAMS!$C$1:$C$844&amp;[1]TEAMS!$D$1:$D$844&amp;[1]TEAMS!$F$1:$F$844,[1]TEAMS!AO$1:AO$844,"",0)</f>
        <v>-1.8</v>
      </c>
      <c r="AJ426" s="8">
        <f t="shared" si="47"/>
        <v>-1.55</v>
      </c>
      <c r="AK426" s="8" cm="1">
        <f t="array" ref="AK426">IF(OR($AI426="",$Z426=""),0,SUMPRODUCT(--($C$2:$C$528=$C426),--($D$2:$D$528=$D426),$Z$2:$Z$528,$AI$2:$AI$528)/SUMIFS($Z$2:$Z$528,$C$2:$C$528,$C426,$D$2:$D$528,$D426))</f>
        <v>2.8813380638621391</v>
      </c>
      <c r="AL426" s="7" t="str" cm="1">
        <f t="array" ref="AL426">_xlfn.XLOOKUP($C426&amp;$D426&amp;$F426,[1]TEAMS!$C$1:$C$844&amp;[1]TEAMS!$D$1:$D$844&amp;[1]TEAMS!$F$1:$F$844,[1]TEAMS!AP$1:AP$844,"",0)</f>
        <v/>
      </c>
      <c r="AM426" s="8" t="str">
        <f t="shared" si="48"/>
        <v/>
      </c>
      <c r="AN426" s="8" cm="1">
        <f t="array" ref="AN426">IF(OR($AL426="",$Z426=""),0,SUMPRODUCT(--($C$2:$C$528=$C426),--($D$2:$D$528=$D426),$Z$2:$Z$528,$AL$2:$AL$528)/SUMIFS($Z$2:$Z$528,$C$2:$C$528,$C426,$D$2:$D$528,$D426))</f>
        <v>0</v>
      </c>
      <c r="AO426" s="7" cm="1">
        <f t="array" ref="AO426">_xlfn.XLOOKUP($C426&amp;$D426&amp;$F426,[1]TEAMS!$C$1:$C$844&amp;[1]TEAMS!$D$1:$D$844&amp;[1]TEAMS!$F$1:$F$844,[1]TEAMS!AQ$1:AQ$844,0,0)</f>
        <v>19.7</v>
      </c>
      <c r="AP426" s="7" cm="1">
        <f t="array" ref="AP426">_xlfn.XLOOKUP($C426&amp;$D426&amp;$F426,[1]TEAMS!$C$1:$C$844&amp;[1]TEAMS!$D$1:$D$844&amp;[1]TEAMS!$F$1:$F$844,[1]TEAMS!AS$1:AS$844,0,0)</f>
        <v>49.9</v>
      </c>
      <c r="AQ426" s="10" cm="1">
        <f t="array" ref="AQ426">_xlfn.XLOOKUP($C426&amp;$D426&amp;$F426,[1]TEAMS!$C$1:$C$844&amp;[1]TEAMS!$D$1:$D$844&amp;[1]TEAMS!$F$1:$F$844,[1]TEAMS!AT$1:AT$844,0,0)</f>
        <v>14.1</v>
      </c>
      <c r="AR426" s="10" cm="1">
        <f t="array" ref="AR426">_xlfn.XLOOKUP($C426&amp;$D426&amp;$F426,[1]TEAMS!$C$1:$C$844&amp;[1]TEAMS!$D$1:$D$844&amp;[1]TEAMS!$F$1:$F$844,[1]TEAMS!AU$1:AU$844,0,0)</f>
        <v>0.8</v>
      </c>
      <c r="AS426" s="10" cm="1">
        <f t="array" ref="AS426">_xlfn.XLOOKUP($C426&amp;$D426&amp;$F426,[1]TEAMS!$C$1:$C$844&amp;[1]TEAMS!$D$1:$D$844&amp;[1]TEAMS!$F$1:$F$844,[1]TEAMS!AV$1:AV$844,0,0)</f>
        <v>3.4</v>
      </c>
      <c r="AT426" s="10" cm="1">
        <f t="array" ref="AT426">_xlfn.XLOOKUP($C426&amp;$D426&amp;$F426,[1]TEAMS!$C$1:$C$844&amp;[1]TEAMS!$D$1:$D$844&amp;[1]TEAMS!$F$1:$F$844,[1]TEAMS!AW$1:AW$844,0,0)</f>
        <v>17.100000000000001</v>
      </c>
      <c r="AU426" s="10" cm="1">
        <f t="array" ref="AU426">_xlfn.XLOOKUP($C426&amp;$D426&amp;$F426,[1]TEAMS!$C$1:$C$844&amp;[1]TEAMS!$D$1:$D$844&amp;[1]TEAMS!$F$1:$F$844,[1]TEAMS!AX$1:AX$844,0,0)</f>
        <v>0.82456140350877183</v>
      </c>
      <c r="AV426" s="10" cm="1">
        <f t="array" ref="AV426">_xlfn.XLOOKUP($C426&amp;$D426&amp;$F426,[1]TEAMS!$C$1:$C$844&amp;[1]TEAMS!$D$1:$D$844&amp;[1]TEAMS!$F$1:$F$844,[1]TEAMS!AY$1:AY$844,0,0)</f>
        <v>4.2</v>
      </c>
      <c r="AW426" s="7"/>
      <c r="AX426" s="7"/>
      <c r="BB426" s="1" t="s">
        <v>391</v>
      </c>
      <c r="BC426" s="1">
        <v>1997</v>
      </c>
      <c r="BD426" s="1" t="s">
        <v>375</v>
      </c>
      <c r="BE426" s="7" t="s">
        <v>379</v>
      </c>
      <c r="BH426">
        <v>2790000</v>
      </c>
    </row>
    <row r="427" spans="1:60" x14ac:dyDescent="0.2">
      <c r="A427" s="1" t="str">
        <f t="shared" si="42"/>
        <v>1997-CHI-Scottie Pippen</v>
      </c>
      <c r="B427" s="1" t="s">
        <v>391</v>
      </c>
      <c r="C427" s="1">
        <v>1997</v>
      </c>
      <c r="D427" s="1" t="s">
        <v>375</v>
      </c>
      <c r="E427" s="1" t="str">
        <f t="shared" si="44"/>
        <v>1997-CHI</v>
      </c>
      <c r="F427" s="7" t="s">
        <v>380</v>
      </c>
      <c r="G427" s="7" cm="1">
        <f t="array" ref="G427">_xlfn.XLOOKUP($C427&amp;$D427&amp;$F427,[1]TEAMS!$C$1:$C$844&amp;[1]TEAMS!$D$1:$D$844&amp;[1]TEAMS!$F$1:$F$844,[1]TEAMS!G$1:G$844,"",0)</f>
        <v>33</v>
      </c>
      <c r="H427" s="7" t="str" cm="1">
        <f t="array" ref="H427">_xlfn.XLOOKUP($C427&amp;$D427&amp;$F427,[1]TEAMS!$C$1:$C$844&amp;[1]TEAMS!$D$1:$D$844&amp;[1]TEAMS!$F$1:$F$844,[1]TEAMS!H$1:H$844,"",0)</f>
        <v>SF</v>
      </c>
      <c r="I427" s="8" cm="1">
        <f t="array" ref="I427">_xlfn.XLOOKUP($C427&amp;$D427&amp;$F427,[1]TEAMS!$C$1:$C$844&amp;[1]TEAMS!$D$1:$D$844&amp;[1]TEAMS!$F$1:$F$844,[1]TEAMS!BG$1:BG$844,"",0)</f>
        <v>3.1</v>
      </c>
      <c r="J427" s="9">
        <f t="shared" si="45"/>
        <v>3</v>
      </c>
      <c r="K427" s="7" cm="1">
        <f t="array" ref="K427">_xlfn.XLOOKUP($C427&amp;$D427&amp;$F427,[1]TEAMS!$C$1:$C$844&amp;[1]TEAMS!$D$1:$D$844&amp;[1]TEAMS!$F$1:$F$844,[1]TEAMS!J$1:J$844,"",0)</f>
        <v>80</v>
      </c>
      <c r="L427" s="7" cm="1">
        <f t="array" ref="L427">_xlfn.XLOOKUP($C427&amp;$D427&amp;$F427,[1]TEAMS!$C$1:$C$844&amp;[1]TEAMS!$D$1:$D$844&amp;[1]TEAMS!$F$1:$F$844,[1]TEAMS!L$1:L$844,"",0)</f>
        <v>210</v>
      </c>
      <c r="M427" s="10" cm="1">
        <f t="array" ref="M427">_xlfn.XLOOKUP($C427&amp;$D427&amp;$F427,[1]TEAMS!$C$1:$C$844&amp;[1]TEAMS!$D$1:$D$844&amp;[1]TEAMS!$F$1:$F$844,[1]TEAMS!N$1:N$844,"",0)</f>
        <v>23.065430059523806</v>
      </c>
      <c r="N427" s="7" cm="1">
        <f t="array" ref="N427">_xlfn.XLOOKUP($C427&amp;$D427&amp;$F427,[1]TEAMS!$C$1:$C$844&amp;[1]TEAMS!$D$1:$D$844&amp;[1]TEAMS!$F$1:$F$844,[1]TEAMS!O$1:O$844,"",0)</f>
        <v>84</v>
      </c>
      <c r="O427" s="11" cm="1">
        <f t="array" ref="O427">_xlfn.XLOOKUP($C427&amp;$D427&amp;$F427,[1]TEAMS!$C$1:$C$844&amp;[1]TEAMS!$D$1:$D$844&amp;[1]TEAMS!$F$1:$F$844,[1]TEAMS!P$1:P$844,"",0)</f>
        <v>1.05</v>
      </c>
      <c r="P427" s="10" cm="1">
        <f t="array" ref="P427">_xlfn.XLOOKUP($C427&amp;$D427&amp;$F427,[1]TEAMS!$C$1:$C$844&amp;[1]TEAMS!$D$1:$D$844&amp;[1]TEAMS!$F$1:$F$844,[1]TEAMS!R$1:R$844,"",0)</f>
        <v>31.716666666666665</v>
      </c>
      <c r="Q427" s="7" t="str" cm="1">
        <f t="array" ref="Q427">_xlfn.XLOOKUP($C427&amp;$D427&amp;$F427,[1]TEAMS!$C$1:$C$844&amp;[1]TEAMS!$D$1:$D$844&amp;[1]TEAMS!$F$1:$F$844,[1]TEAMS!S$1:S$844,"",0)</f>
        <v>us</v>
      </c>
      <c r="R427" s="7" t="str" cm="1">
        <f t="array" ref="R427">_xlfn.XLOOKUP($C427&amp;$D427&amp;$F427,[1]TEAMS!$C$1:$C$844&amp;[1]TEAMS!$D$1:$D$844&amp;[1]TEAMS!$F$1:$F$844,[1]TEAMS!T$1:T$844,"",0)</f>
        <v>United States</v>
      </c>
      <c r="S427" s="7" t="str" cm="1">
        <f t="array" ref="S427">_xlfn.XLOOKUP($C427&amp;$D427&amp;$F427,[1]TEAMS!$C$1:$C$844&amp;[1]TEAMS!$D$1:$D$844&amp;[1]TEAMS!$F$1:$F$844,[1]TEAMS!U$1:U$844,"",0)</f>
        <v>North America</v>
      </c>
      <c r="T427" s="7" t="str" cm="1">
        <f t="array" ref="T427">_xlfn.XLOOKUP($C427&amp;$D427&amp;$F427,[1]TEAMS!$C$1:$C$844&amp;[1]TEAMS!$D$1:$D$844&amp;[1]TEAMS!$F$1:$F$844,[1]TEAMS!V$1:V$844,"",0)</f>
        <v>Americas</v>
      </c>
      <c r="U427" s="7" cm="1">
        <f t="array" ref="U427">_xlfn.XLOOKUP($C427&amp;$D427&amp;$F427,[1]TEAMS!$C$1:$C$844&amp;[1]TEAMS!$D$1:$D$844&amp;[1]TEAMS!$F$1:$F$844,[1]TEAMS!W$1:W$844,"",0)</f>
        <v>9</v>
      </c>
      <c r="V427" s="7" t="str" cm="1">
        <f t="array" ref="V427">_xlfn.XLOOKUP($C427&amp;$D427&amp;$F427,[1]TEAMS!$C$1:$C$844&amp;[1]TEAMS!$D$1:$D$844&amp;[1]TEAMS!$F$1:$F$844,[1]TEAMS!Z$1:Z$844,"",0)</f>
        <v>University of Central Arkansas</v>
      </c>
      <c r="W427" s="7" t="str" cm="1">
        <f t="array" ref="W427">_xlfn.XLOOKUP($C427&amp;$D427&amp;$F427,[1]TEAMS!$C$1:$C$844&amp;[1]TEAMS!$D$1:$D$844&amp;[1]TEAMS!$F$1:$F$844,[1]TEAMS!X$1:X$844,"",0)</f>
        <v>OTHER</v>
      </c>
      <c r="X427" s="7" cm="1">
        <f t="array" ref="X427">_xlfn.XLOOKUP($C427&amp;$D427&amp;$F427,[1]TEAMS!$C$1:$C$844&amp;[1]TEAMS!$D$1:$D$844&amp;[1]TEAMS!$F$1:$F$844,[1]TEAMS!AF$1:AF$844,"",0)</f>
        <v>2250000</v>
      </c>
      <c r="Y427" s="8" cm="1">
        <f t="array" ref="Y427">_xlfn.XLOOKUP($C427&amp;$D427&amp;$F427,[1]TEAMS!$C$1:$C$844&amp;[1]TEAMS!$D$1:$D$844&amp;[1]TEAMS!$F$1:$F$844,[1]TEAMS!AG$1:AG$844,"",0)</f>
        <v>3.8613351638922259E-2</v>
      </c>
      <c r="Z427" s="7" cm="1">
        <f t="array" ref="Z427">_xlfn.XLOOKUP($C427&amp;$D427&amp;$F427,[1]TEAMS!$C$1:$C$844&amp;[1]TEAMS!$D$1:$D$844&amp;[1]TEAMS!$F$1:$F$844,[1]TEAMS!AJ$1:AJ$844,"",0)</f>
        <v>3095</v>
      </c>
      <c r="AA427" s="7" cm="1">
        <f t="array" ref="AA427">_xlfn.XLOOKUP($C427&amp;$D427&amp;$F427,[1]TEAMS!$C$1:$C$844&amp;[1]TEAMS!$D$1:$D$844&amp;[1]TEAMS!$F$1:$F$844,[1]TEAMS!AR$1:AR$844,"",0)</f>
        <v>15.6</v>
      </c>
      <c r="AB427" s="8">
        <f t="shared" si="43"/>
        <v>2.4471363405980742</v>
      </c>
      <c r="AC427" s="7" cm="1">
        <f t="array" ref="AC427">_xlfn.XLOOKUP($C427&amp;$D427&amp;$F427,[1]TEAMS!$C$1:$C$844&amp;[1]TEAMS!$D$1:$D$844&amp;[1]TEAMS!$F$1:$F$844,[1]TEAMS!AL$1:AL$844,0,0)</f>
        <v>7.8</v>
      </c>
      <c r="AD427" s="7" cm="1">
        <f t="array" ref="AD427">_xlfn.XLOOKUP($C427&amp;$D427&amp;$F427,[1]TEAMS!$C$1:$C$844&amp;[1]TEAMS!$D$1:$D$844&amp;[1]TEAMS!$F$1:$F$844,[1]TEAMS!AM$1:AM$844,0,0)</f>
        <v>5.2</v>
      </c>
      <c r="AE427" s="7" cm="1">
        <f t="array" ref="AE427">_xlfn.XLOOKUP($C427&amp;$D427&amp;$F427,[1]TEAMS!$C$1:$C$844&amp;[1]TEAMS!$D$1:$D$844&amp;[1]TEAMS!$F$1:$F$844,[1]TEAMS!AN$1:AN$844,0,0)</f>
        <v>13.1</v>
      </c>
      <c r="AF427" s="7"/>
      <c r="AG427" s="8">
        <f t="shared" si="46"/>
        <v>0.1717557251908397</v>
      </c>
      <c r="AH427" s="8" cm="1">
        <f t="array" ref="AH427">IF(OR($AE427="",$Z427=""),0,SUMPRODUCT(--($C$2:$C$528=$C427),--($D$2:$D$528=$D427),$Z$2:$Z$528,$AE$2:$AE$528)/SUMIFS($Z$2:$Z$528,$C$2:$C$528,$C427,$D$2:$D$528,$D427))</f>
        <v>8.08273694880892</v>
      </c>
      <c r="AI427" s="7" cm="1">
        <f t="array" ref="AI427">_xlfn.XLOOKUP($C427&amp;$D427&amp;$F427,[1]TEAMS!$C$1:$C$844&amp;[1]TEAMS!$D$1:$D$844&amp;[1]TEAMS!$F$1:$F$844,[1]TEAMS!AO$1:AO$844,"",0)</f>
        <v>7.4</v>
      </c>
      <c r="AJ427" s="8">
        <f t="shared" si="47"/>
        <v>0.30405405405405406</v>
      </c>
      <c r="AK427" s="8" cm="1">
        <f t="array" ref="AK427">IF(OR($AI427="",$Z427=""),0,SUMPRODUCT(--($C$2:$C$528=$C427),--($D$2:$D$528=$D427),$Z$2:$Z$528,$AI$2:$AI$528)/SUMIFS($Z$2:$Z$528,$C$2:$C$528,$C427,$D$2:$D$528,$D427))</f>
        <v>2.8813380638621391</v>
      </c>
      <c r="AL427" s="7" t="str" cm="1">
        <f t="array" ref="AL427">_xlfn.XLOOKUP($C427&amp;$D427&amp;$F427,[1]TEAMS!$C$1:$C$844&amp;[1]TEAMS!$D$1:$D$844&amp;[1]TEAMS!$F$1:$F$844,[1]TEAMS!AP$1:AP$844,"",0)</f>
        <v/>
      </c>
      <c r="AM427" s="8" t="str">
        <f t="shared" si="48"/>
        <v/>
      </c>
      <c r="AN427" s="8" cm="1">
        <f t="array" ref="AN427">IF(OR($AL427="",$Z427=""),0,SUMPRODUCT(--($C$2:$C$528=$C427),--($D$2:$D$528=$D427),$Z$2:$Z$528,$AL$2:$AL$528)/SUMIFS($Z$2:$Z$528,$C$2:$C$528,$C427,$D$2:$D$528,$D427))</f>
        <v>0</v>
      </c>
      <c r="AO427" s="7" cm="1">
        <f t="array" ref="AO427">_xlfn.XLOOKUP($C427&amp;$D427&amp;$F427,[1]TEAMS!$C$1:$C$844&amp;[1]TEAMS!$D$1:$D$844&amp;[1]TEAMS!$F$1:$F$844,[1]TEAMS!AQ$1:AQ$844,0,0)</f>
        <v>24.6</v>
      </c>
      <c r="AP427" s="7" cm="1">
        <f t="array" ref="AP427">_xlfn.XLOOKUP($C427&amp;$D427&amp;$F427,[1]TEAMS!$C$1:$C$844&amp;[1]TEAMS!$D$1:$D$844&amp;[1]TEAMS!$F$1:$F$844,[1]TEAMS!AS$1:AS$844,0,0)</f>
        <v>55.400000000000006</v>
      </c>
      <c r="AQ427" s="10" cm="1">
        <f t="array" ref="AQ427">_xlfn.XLOOKUP($C427&amp;$D427&amp;$F427,[1]TEAMS!$C$1:$C$844&amp;[1]TEAMS!$D$1:$D$844&amp;[1]TEAMS!$F$1:$F$844,[1]TEAMS!AT$1:AT$844,0,0)</f>
        <v>24.3</v>
      </c>
      <c r="AR427" s="10" cm="1">
        <f t="array" ref="AR427">_xlfn.XLOOKUP($C427&amp;$D427&amp;$F427,[1]TEAMS!$C$1:$C$844&amp;[1]TEAMS!$D$1:$D$844&amp;[1]TEAMS!$F$1:$F$844,[1]TEAMS!AU$1:AU$844,0,0)</f>
        <v>2.7</v>
      </c>
      <c r="AS427" s="10" cm="1">
        <f t="array" ref="AS427">_xlfn.XLOOKUP($C427&amp;$D427&amp;$F427,[1]TEAMS!$C$1:$C$844&amp;[1]TEAMS!$D$1:$D$844&amp;[1]TEAMS!$F$1:$F$844,[1]TEAMS!AV$1:AV$844,0,0)</f>
        <v>1.1000000000000001</v>
      </c>
      <c r="AT427" s="10" cm="1">
        <f t="array" ref="AT427">_xlfn.XLOOKUP($C427&amp;$D427&amp;$F427,[1]TEAMS!$C$1:$C$844&amp;[1]TEAMS!$D$1:$D$844&amp;[1]TEAMS!$F$1:$F$844,[1]TEAMS!AW$1:AW$844,0,0)</f>
        <v>12.5</v>
      </c>
      <c r="AU427" s="10" cm="1">
        <f t="array" ref="AU427">_xlfn.XLOOKUP($C427&amp;$D427&amp;$F427,[1]TEAMS!$C$1:$C$844&amp;[1]TEAMS!$D$1:$D$844&amp;[1]TEAMS!$F$1:$F$844,[1]TEAMS!AX$1:AX$844,0,0)</f>
        <v>1.944</v>
      </c>
      <c r="AV427" s="10" cm="1">
        <f t="array" ref="AV427">_xlfn.XLOOKUP($C427&amp;$D427&amp;$F427,[1]TEAMS!$C$1:$C$844&amp;[1]TEAMS!$D$1:$D$844&amp;[1]TEAMS!$F$1:$F$844,[1]TEAMS!AY$1:AY$844,0,0)</f>
        <v>3.8000000000000003</v>
      </c>
      <c r="AW427" s="7"/>
      <c r="AX427" s="7"/>
      <c r="BB427" s="1" t="s">
        <v>391</v>
      </c>
      <c r="BC427" s="1">
        <v>1997</v>
      </c>
      <c r="BD427" s="1" t="s">
        <v>375</v>
      </c>
      <c r="BE427" s="7" t="s">
        <v>380</v>
      </c>
      <c r="BH427">
        <v>2250000</v>
      </c>
    </row>
    <row r="428" spans="1:60" x14ac:dyDescent="0.2">
      <c r="A428" s="1" t="str">
        <f t="shared" si="42"/>
        <v>1997-CHI-Randy Brown</v>
      </c>
      <c r="B428" s="1" t="s">
        <v>391</v>
      </c>
      <c r="C428" s="1">
        <v>1997</v>
      </c>
      <c r="D428" s="1" t="s">
        <v>375</v>
      </c>
      <c r="E428" s="1" t="str">
        <f t="shared" si="44"/>
        <v>1997-CHI</v>
      </c>
      <c r="F428" s="7" t="s">
        <v>383</v>
      </c>
      <c r="G428" s="7" cm="1">
        <f t="array" ref="G428">_xlfn.XLOOKUP($C428&amp;$D428&amp;$F428,[1]TEAMS!$C$1:$C$844&amp;[1]TEAMS!$D$1:$D$844&amp;[1]TEAMS!$F$1:$F$844,[1]TEAMS!G$1:G$844,"",0)</f>
        <v>1</v>
      </c>
      <c r="H428" s="7" t="str" cm="1">
        <f t="array" ref="H428">_xlfn.XLOOKUP($C428&amp;$D428&amp;$F428,[1]TEAMS!$C$1:$C$844&amp;[1]TEAMS!$D$1:$D$844&amp;[1]TEAMS!$F$1:$F$844,[1]TEAMS!H$1:H$844,"",0)</f>
        <v>PG</v>
      </c>
      <c r="I428" s="8" cm="1">
        <f t="array" ref="I428">_xlfn.XLOOKUP($C428&amp;$D428&amp;$F428,[1]TEAMS!$C$1:$C$844&amp;[1]TEAMS!$D$1:$D$844&amp;[1]TEAMS!$F$1:$F$844,[1]TEAMS!BG$1:BG$844,"",0)</f>
        <v>1.1599999999999999</v>
      </c>
      <c r="J428" s="9">
        <f t="shared" si="45"/>
        <v>1</v>
      </c>
      <c r="K428" s="7" cm="1">
        <f t="array" ref="K428">_xlfn.XLOOKUP($C428&amp;$D428&amp;$F428,[1]TEAMS!$C$1:$C$844&amp;[1]TEAMS!$D$1:$D$844&amp;[1]TEAMS!$F$1:$F$844,[1]TEAMS!J$1:J$844,"",0)</f>
        <v>74</v>
      </c>
      <c r="L428" s="7" cm="1">
        <f t="array" ref="L428">_xlfn.XLOOKUP($C428&amp;$D428&amp;$F428,[1]TEAMS!$C$1:$C$844&amp;[1]TEAMS!$D$1:$D$844&amp;[1]TEAMS!$F$1:$F$844,[1]TEAMS!L$1:L$844,"",0)</f>
        <v>190</v>
      </c>
      <c r="M428" s="10" cm="1">
        <f t="array" ref="M428">_xlfn.XLOOKUP($C428&amp;$D428&amp;$F428,[1]TEAMS!$C$1:$C$844&amp;[1]TEAMS!$D$1:$D$844&amp;[1]TEAMS!$F$1:$F$844,[1]TEAMS!N$1:N$844,"",0)</f>
        <v>24.390033524975603</v>
      </c>
      <c r="N428" s="7" cm="1">
        <f t="array" ref="N428">_xlfn.XLOOKUP($C428&amp;$D428&amp;$F428,[1]TEAMS!$C$1:$C$844&amp;[1]TEAMS!$D$1:$D$844&amp;[1]TEAMS!$F$1:$F$844,[1]TEAMS!O$1:O$844,"",0)</f>
        <v>77</v>
      </c>
      <c r="O428" s="11" cm="1">
        <f t="array" ref="O428">_xlfn.XLOOKUP($C428&amp;$D428&amp;$F428,[1]TEAMS!$C$1:$C$844&amp;[1]TEAMS!$D$1:$D$844&amp;[1]TEAMS!$F$1:$F$844,[1]TEAMS!P$1:P$844,"",0)</f>
        <v>1.0405405405405406</v>
      </c>
      <c r="P428" s="10" cm="1">
        <f t="array" ref="P428">_xlfn.XLOOKUP($C428&amp;$D428&amp;$F428,[1]TEAMS!$C$1:$C$844&amp;[1]TEAMS!$D$1:$D$844&amp;[1]TEAMS!$F$1:$F$844,[1]TEAMS!R$1:R$844,"",0)</f>
        <v>29.058333333333334</v>
      </c>
      <c r="Q428" s="7" t="str" cm="1">
        <f t="array" ref="Q428">_xlfn.XLOOKUP($C428&amp;$D428&amp;$F428,[1]TEAMS!$C$1:$C$844&amp;[1]TEAMS!$D$1:$D$844&amp;[1]TEAMS!$F$1:$F$844,[1]TEAMS!S$1:S$844,"",0)</f>
        <v>us</v>
      </c>
      <c r="R428" s="7" t="str" cm="1">
        <f t="array" ref="R428">_xlfn.XLOOKUP($C428&amp;$D428&amp;$F428,[1]TEAMS!$C$1:$C$844&amp;[1]TEAMS!$D$1:$D$844&amp;[1]TEAMS!$F$1:$F$844,[1]TEAMS!T$1:T$844,"",0)</f>
        <v>United States</v>
      </c>
      <c r="S428" s="7" t="str" cm="1">
        <f t="array" ref="S428">_xlfn.XLOOKUP($C428&amp;$D428&amp;$F428,[1]TEAMS!$C$1:$C$844&amp;[1]TEAMS!$D$1:$D$844&amp;[1]TEAMS!$F$1:$F$844,[1]TEAMS!U$1:U$844,"",0)</f>
        <v>North America</v>
      </c>
      <c r="T428" s="7" t="str" cm="1">
        <f t="array" ref="T428">_xlfn.XLOOKUP($C428&amp;$D428&amp;$F428,[1]TEAMS!$C$1:$C$844&amp;[1]TEAMS!$D$1:$D$844&amp;[1]TEAMS!$F$1:$F$844,[1]TEAMS!V$1:V$844,"",0)</f>
        <v>Americas</v>
      </c>
      <c r="U428" s="7" cm="1">
        <f t="array" ref="U428">_xlfn.XLOOKUP($C428&amp;$D428&amp;$F428,[1]TEAMS!$C$1:$C$844&amp;[1]TEAMS!$D$1:$D$844&amp;[1]TEAMS!$F$1:$F$844,[1]TEAMS!W$1:W$844,"",0)</f>
        <v>5</v>
      </c>
      <c r="V428" s="7" t="str" cm="1">
        <f t="array" ref="V428">_xlfn.XLOOKUP($C428&amp;$D428&amp;$F428,[1]TEAMS!$C$1:$C$844&amp;[1]TEAMS!$D$1:$D$844&amp;[1]TEAMS!$F$1:$F$844,[1]TEAMS!Z$1:Z$844,"",0)</f>
        <v>New Mexico State</v>
      </c>
      <c r="W428" s="7" t="str" cm="1">
        <f t="array" ref="W428">_xlfn.XLOOKUP($C428&amp;$D428&amp;$F428,[1]TEAMS!$C$1:$C$844&amp;[1]TEAMS!$D$1:$D$844&amp;[1]TEAMS!$F$1:$F$844,[1]TEAMS!X$1:X$844,"",0)</f>
        <v>WAC</v>
      </c>
      <c r="X428" s="7" cm="1">
        <f t="array" ref="X428">_xlfn.XLOOKUP($C428&amp;$D428&amp;$F428,[1]TEAMS!$C$1:$C$844&amp;[1]TEAMS!$D$1:$D$844&amp;[1]TEAMS!$F$1:$F$844,[1]TEAMS!AF$1:AF$844,"",0)</f>
        <v>1300000</v>
      </c>
      <c r="Y428" s="8" cm="1">
        <f t="array" ref="Y428">_xlfn.XLOOKUP($C428&amp;$D428&amp;$F428,[1]TEAMS!$C$1:$C$844&amp;[1]TEAMS!$D$1:$D$844&amp;[1]TEAMS!$F$1:$F$844,[1]TEAMS!AG$1:AG$844,"",0)</f>
        <v>2.2309936502488414E-2</v>
      </c>
      <c r="Z428" s="7" cm="1">
        <f t="array" ref="Z428">_xlfn.XLOOKUP($C428&amp;$D428&amp;$F428,[1]TEAMS!$C$1:$C$844&amp;[1]TEAMS!$D$1:$D$844&amp;[1]TEAMS!$F$1:$F$844,[1]TEAMS!AJ$1:AJ$844,"",0)</f>
        <v>1057</v>
      </c>
      <c r="AA428" s="7" cm="1">
        <f t="array" ref="AA428">_xlfn.XLOOKUP($C428&amp;$D428&amp;$F428,[1]TEAMS!$C$1:$C$844&amp;[1]TEAMS!$D$1:$D$844&amp;[1]TEAMS!$F$1:$F$844,[1]TEAMS!AR$1:AR$844,"",0)</f>
        <v>27.8</v>
      </c>
      <c r="AB428" s="8">
        <f t="shared" si="43"/>
        <v>1.4893360364926509</v>
      </c>
      <c r="AC428" s="7" cm="1">
        <f t="array" ref="AC428">_xlfn.XLOOKUP($C428&amp;$D428&amp;$F428,[1]TEAMS!$C$1:$C$844&amp;[1]TEAMS!$D$1:$D$844&amp;[1]TEAMS!$F$1:$F$844,[1]TEAMS!AL$1:AL$844,0,0)</f>
        <v>0.4</v>
      </c>
      <c r="AD428" s="7" cm="1">
        <f t="array" ref="AD428">_xlfn.XLOOKUP($C428&amp;$D428&amp;$F428,[1]TEAMS!$C$1:$C$844&amp;[1]TEAMS!$D$1:$D$844&amp;[1]TEAMS!$F$1:$F$844,[1]TEAMS!AM$1:AM$844,0,0)</f>
        <v>2</v>
      </c>
      <c r="AE428" s="7" cm="1">
        <f t="array" ref="AE428">_xlfn.XLOOKUP($C428&amp;$D428&amp;$F428,[1]TEAMS!$C$1:$C$844&amp;[1]TEAMS!$D$1:$D$844&amp;[1]TEAMS!$F$1:$F$844,[1]TEAMS!AN$1:AN$844,0,0)</f>
        <v>2.4</v>
      </c>
      <c r="AF428" s="7"/>
      <c r="AG428" s="8">
        <f t="shared" si="46"/>
        <v>0.54166666666666674</v>
      </c>
      <c r="AH428" s="8" cm="1">
        <f t="array" ref="AH428">IF(OR($AE428="",$Z428=""),0,SUMPRODUCT(--($C$2:$C$528=$C428),--($D$2:$D$528=$D428),$Z$2:$Z$528,$AE$2:$AE$528)/SUMIFS($Z$2:$Z$528,$C$2:$C$528,$C428,$D$2:$D$528,$D428))</f>
        <v>8.08273694880892</v>
      </c>
      <c r="AI428" s="7" cm="1">
        <f t="array" ref="AI428">_xlfn.XLOOKUP($C428&amp;$D428&amp;$F428,[1]TEAMS!$C$1:$C$844&amp;[1]TEAMS!$D$1:$D$844&amp;[1]TEAMS!$F$1:$F$844,[1]TEAMS!AO$1:AO$844,"",0)</f>
        <v>0.9</v>
      </c>
      <c r="AJ428" s="8">
        <f t="shared" si="47"/>
        <v>1.4444444444444444</v>
      </c>
      <c r="AK428" s="8" cm="1">
        <f t="array" ref="AK428">IF(OR($AI428="",$Z428=""),0,SUMPRODUCT(--($C$2:$C$528=$C428),--($D$2:$D$528=$D428),$Z$2:$Z$528,$AI$2:$AI$528)/SUMIFS($Z$2:$Z$528,$C$2:$C$528,$C428,$D$2:$D$528,$D428))</f>
        <v>2.8813380638621391</v>
      </c>
      <c r="AL428" s="7" t="str" cm="1">
        <f t="array" ref="AL428">_xlfn.XLOOKUP($C428&amp;$D428&amp;$F428,[1]TEAMS!$C$1:$C$844&amp;[1]TEAMS!$D$1:$D$844&amp;[1]TEAMS!$F$1:$F$844,[1]TEAMS!AP$1:AP$844,"",0)</f>
        <v/>
      </c>
      <c r="AM428" s="8" t="str">
        <f t="shared" si="48"/>
        <v/>
      </c>
      <c r="AN428" s="8" cm="1">
        <f t="array" ref="AN428">IF(OR($AL428="",$Z428=""),0,SUMPRODUCT(--($C$2:$C$528=$C428),--($D$2:$D$528=$D428),$Z$2:$Z$528,$AL$2:$AL$528)/SUMIFS($Z$2:$Z$528,$C$2:$C$528,$C428,$D$2:$D$528,$D428))</f>
        <v>0</v>
      </c>
      <c r="AO428" s="7" cm="1">
        <f t="array" ref="AO428">_xlfn.XLOOKUP($C428&amp;$D428&amp;$F428,[1]TEAMS!$C$1:$C$844&amp;[1]TEAMS!$D$1:$D$844&amp;[1]TEAMS!$F$1:$F$844,[1]TEAMS!AQ$1:AQ$844,0,0)</f>
        <v>18.100000000000001</v>
      </c>
      <c r="AP428" s="7" cm="1">
        <f t="array" ref="AP428">_xlfn.XLOOKUP($C428&amp;$D428&amp;$F428,[1]TEAMS!$C$1:$C$844&amp;[1]TEAMS!$D$1:$D$844&amp;[1]TEAMS!$F$1:$F$844,[1]TEAMS!AS$1:AS$844,0,0)</f>
        <v>46.1</v>
      </c>
      <c r="AQ428" s="10" cm="1">
        <f t="array" ref="AQ428">_xlfn.XLOOKUP($C428&amp;$D428&amp;$F428,[1]TEAMS!$C$1:$C$844&amp;[1]TEAMS!$D$1:$D$844&amp;[1]TEAMS!$F$1:$F$844,[1]TEAMS!AT$1:AT$844,0,0)</f>
        <v>18</v>
      </c>
      <c r="AR428" s="10" cm="1">
        <f t="array" ref="AR428">_xlfn.XLOOKUP($C428&amp;$D428&amp;$F428,[1]TEAMS!$C$1:$C$844&amp;[1]TEAMS!$D$1:$D$844&amp;[1]TEAMS!$F$1:$F$844,[1]TEAMS!AU$1:AU$844,0,0)</f>
        <v>4.0999999999999996</v>
      </c>
      <c r="AS428" s="10" cm="1">
        <f t="array" ref="AS428">_xlfn.XLOOKUP($C428&amp;$D428&amp;$F428,[1]TEAMS!$C$1:$C$844&amp;[1]TEAMS!$D$1:$D$844&amp;[1]TEAMS!$F$1:$F$844,[1]TEAMS!AV$1:AV$844,0,0)</f>
        <v>1.2</v>
      </c>
      <c r="AT428" s="10" cm="1">
        <f t="array" ref="AT428">_xlfn.XLOOKUP($C428&amp;$D428&amp;$F428,[1]TEAMS!$C$1:$C$844&amp;[1]TEAMS!$D$1:$D$844&amp;[1]TEAMS!$F$1:$F$844,[1]TEAMS!AW$1:AW$844,0,0)</f>
        <v>13.6</v>
      </c>
      <c r="AU428" s="10" cm="1">
        <f t="array" ref="AU428">_xlfn.XLOOKUP($C428&amp;$D428&amp;$F428,[1]TEAMS!$C$1:$C$844&amp;[1]TEAMS!$D$1:$D$844&amp;[1]TEAMS!$F$1:$F$844,[1]TEAMS!AX$1:AX$844,0,0)</f>
        <v>1.3235294117647058</v>
      </c>
      <c r="AV428" s="10" cm="1">
        <f t="array" ref="AV428">_xlfn.XLOOKUP($C428&amp;$D428&amp;$F428,[1]TEAMS!$C$1:$C$844&amp;[1]TEAMS!$D$1:$D$844&amp;[1]TEAMS!$F$1:$F$844,[1]TEAMS!AY$1:AY$844,0,0)</f>
        <v>5.3</v>
      </c>
      <c r="AW428" s="7"/>
      <c r="AX428" s="7"/>
      <c r="BB428" s="1" t="s">
        <v>391</v>
      </c>
      <c r="BC428" s="1">
        <v>1997</v>
      </c>
      <c r="BD428" s="1" t="s">
        <v>375</v>
      </c>
      <c r="BE428" s="7" t="s">
        <v>383</v>
      </c>
      <c r="BH428">
        <v>1300000</v>
      </c>
    </row>
    <row r="429" spans="1:60" x14ac:dyDescent="0.2">
      <c r="A429" s="1" t="str">
        <f t="shared" si="42"/>
        <v>1997-CHI-Dickey Simpkins</v>
      </c>
      <c r="B429" s="1" t="s">
        <v>391</v>
      </c>
      <c r="C429" s="1">
        <v>1997</v>
      </c>
      <c r="D429" s="1" t="s">
        <v>375</v>
      </c>
      <c r="E429" s="1" t="str">
        <f t="shared" si="44"/>
        <v>1997-CHI</v>
      </c>
      <c r="F429" s="7" t="s">
        <v>386</v>
      </c>
      <c r="G429" s="7" cm="1">
        <f t="array" ref="G429">_xlfn.XLOOKUP($C429&amp;$D429&amp;$F429,[1]TEAMS!$C$1:$C$844&amp;[1]TEAMS!$D$1:$D$844&amp;[1]TEAMS!$F$1:$F$844,[1]TEAMS!G$1:G$844,"",0)</f>
        <v>8</v>
      </c>
      <c r="H429" s="7" t="str" cm="1">
        <f t="array" ref="H429">_xlfn.XLOOKUP($C429&amp;$D429&amp;$F429,[1]TEAMS!$C$1:$C$844&amp;[1]TEAMS!$D$1:$D$844&amp;[1]TEAMS!$F$1:$F$844,[1]TEAMS!H$1:H$844,"",0)</f>
        <v>PF</v>
      </c>
      <c r="I429" s="8" cm="1">
        <f t="array" ref="I429">_xlfn.XLOOKUP($C429&amp;$D429&amp;$F429,[1]TEAMS!$C$1:$C$844&amp;[1]TEAMS!$D$1:$D$844&amp;[1]TEAMS!$F$1:$F$844,[1]TEAMS!BG$1:BG$844,"",0)</f>
        <v>4.88</v>
      </c>
      <c r="J429" s="9">
        <f t="shared" si="45"/>
        <v>5</v>
      </c>
      <c r="K429" s="7" cm="1">
        <f t="array" ref="K429">_xlfn.XLOOKUP($C429&amp;$D429&amp;$F429,[1]TEAMS!$C$1:$C$844&amp;[1]TEAMS!$D$1:$D$844&amp;[1]TEAMS!$F$1:$F$844,[1]TEAMS!J$1:J$844,"",0)</f>
        <v>81</v>
      </c>
      <c r="L429" s="7" cm="1">
        <f t="array" ref="L429">_xlfn.XLOOKUP($C429&amp;$D429&amp;$F429,[1]TEAMS!$C$1:$C$844&amp;[1]TEAMS!$D$1:$D$844&amp;[1]TEAMS!$F$1:$F$844,[1]TEAMS!L$1:L$844,"",0)</f>
        <v>248</v>
      </c>
      <c r="M429" s="10" cm="1">
        <f t="array" ref="M429">_xlfn.XLOOKUP($C429&amp;$D429&amp;$F429,[1]TEAMS!$C$1:$C$844&amp;[1]TEAMS!$D$1:$D$844&amp;[1]TEAMS!$F$1:$F$844,[1]TEAMS!N$1:N$844,"",0)</f>
        <v>26.570754015775897</v>
      </c>
      <c r="N429" s="7" cm="1">
        <f t="array" ref="N429">_xlfn.XLOOKUP($C429&amp;$D429&amp;$F429,[1]TEAMS!$C$1:$C$844&amp;[1]TEAMS!$D$1:$D$844&amp;[1]TEAMS!$F$1:$F$844,[1]TEAMS!O$1:O$844,"",0)</f>
        <v>86</v>
      </c>
      <c r="O429" s="11" cm="1">
        <f t="array" ref="O429">_xlfn.XLOOKUP($C429&amp;$D429&amp;$F429,[1]TEAMS!$C$1:$C$844&amp;[1]TEAMS!$D$1:$D$844&amp;[1]TEAMS!$F$1:$F$844,[1]TEAMS!P$1:P$844,"",0)</f>
        <v>1.0617283950617284</v>
      </c>
      <c r="P429" s="10" cm="1">
        <f t="array" ref="P429">_xlfn.XLOOKUP($C429&amp;$D429&amp;$F429,[1]TEAMS!$C$1:$C$844&amp;[1]TEAMS!$D$1:$D$844&amp;[1]TEAMS!$F$1:$F$844,[1]TEAMS!R$1:R$844,"",0)</f>
        <v>25.18611111111111</v>
      </c>
      <c r="Q429" s="7" t="str" cm="1">
        <f t="array" ref="Q429">_xlfn.XLOOKUP($C429&amp;$D429&amp;$F429,[1]TEAMS!$C$1:$C$844&amp;[1]TEAMS!$D$1:$D$844&amp;[1]TEAMS!$F$1:$F$844,[1]TEAMS!S$1:S$844,"",0)</f>
        <v>us</v>
      </c>
      <c r="R429" s="7" t="str" cm="1">
        <f t="array" ref="R429">_xlfn.XLOOKUP($C429&amp;$D429&amp;$F429,[1]TEAMS!$C$1:$C$844&amp;[1]TEAMS!$D$1:$D$844&amp;[1]TEAMS!$F$1:$F$844,[1]TEAMS!T$1:T$844,"",0)</f>
        <v>United States</v>
      </c>
      <c r="S429" s="7" t="str" cm="1">
        <f t="array" ref="S429">_xlfn.XLOOKUP($C429&amp;$D429&amp;$F429,[1]TEAMS!$C$1:$C$844&amp;[1]TEAMS!$D$1:$D$844&amp;[1]TEAMS!$F$1:$F$844,[1]TEAMS!U$1:U$844,"",0)</f>
        <v>North America</v>
      </c>
      <c r="T429" s="7" t="str" cm="1">
        <f t="array" ref="T429">_xlfn.XLOOKUP($C429&amp;$D429&amp;$F429,[1]TEAMS!$C$1:$C$844&amp;[1]TEAMS!$D$1:$D$844&amp;[1]TEAMS!$F$1:$F$844,[1]TEAMS!V$1:V$844,"",0)</f>
        <v>Americas</v>
      </c>
      <c r="U429" s="7" cm="1">
        <f t="array" ref="U429">_xlfn.XLOOKUP($C429&amp;$D429&amp;$F429,[1]TEAMS!$C$1:$C$844&amp;[1]TEAMS!$D$1:$D$844&amp;[1]TEAMS!$F$1:$F$844,[1]TEAMS!W$1:W$844,"",0)</f>
        <v>2</v>
      </c>
      <c r="V429" s="7" t="str" cm="1">
        <f t="array" ref="V429">_xlfn.XLOOKUP($C429&amp;$D429&amp;$F429,[1]TEAMS!$C$1:$C$844&amp;[1]TEAMS!$D$1:$D$844&amp;[1]TEAMS!$F$1:$F$844,[1]TEAMS!Z$1:Z$844,"",0)</f>
        <v>Providence</v>
      </c>
      <c r="W429" s="7" t="str" cm="1">
        <f t="array" ref="W429">_xlfn.XLOOKUP($C429&amp;$D429&amp;$F429,[1]TEAMS!$C$1:$C$844&amp;[1]TEAMS!$D$1:$D$844&amp;[1]TEAMS!$F$1:$F$844,[1]TEAMS!X$1:X$844,"",0)</f>
        <v>BIG EAST</v>
      </c>
      <c r="X429" s="7" cm="1">
        <f t="array" ref="X429">_xlfn.XLOOKUP($C429&amp;$D429&amp;$F429,[1]TEAMS!$C$1:$C$844&amp;[1]TEAMS!$D$1:$D$844&amp;[1]TEAMS!$F$1:$F$844,[1]TEAMS!AF$1:AF$844,"",0)</f>
        <v>1040000</v>
      </c>
      <c r="Y429" s="8" cm="1">
        <f t="array" ref="Y429">_xlfn.XLOOKUP($C429&amp;$D429&amp;$F429,[1]TEAMS!$C$1:$C$844&amp;[1]TEAMS!$D$1:$D$844&amp;[1]TEAMS!$F$1:$F$844,[1]TEAMS!AG$1:AG$844,"",0)</f>
        <v>1.7847949201990732E-2</v>
      </c>
      <c r="Z429" s="7" cm="1">
        <f t="array" ref="Z429">_xlfn.XLOOKUP($C429&amp;$D429&amp;$F429,[1]TEAMS!$C$1:$C$844&amp;[1]TEAMS!$D$1:$D$844&amp;[1]TEAMS!$F$1:$F$844,[1]TEAMS!AJ$1:AJ$844,"",0)</f>
        <v>395</v>
      </c>
      <c r="AA429" s="7" cm="1">
        <f t="array" ref="AA429">_xlfn.XLOOKUP($C429&amp;$D429&amp;$F429,[1]TEAMS!$C$1:$C$844&amp;[1]TEAMS!$D$1:$D$844&amp;[1]TEAMS!$F$1:$F$844,[1]TEAMS!AR$1:AR$844,"",0)</f>
        <v>9.8000000000000007</v>
      </c>
      <c r="AB429" s="8">
        <f t="shared" si="43"/>
        <v>0.19619868220983278</v>
      </c>
      <c r="AC429" s="7" cm="1">
        <f t="array" ref="AC429">_xlfn.XLOOKUP($C429&amp;$D429&amp;$F429,[1]TEAMS!$C$1:$C$844&amp;[1]TEAMS!$D$1:$D$844&amp;[1]TEAMS!$F$1:$F$844,[1]TEAMS!AL$1:AL$844,0,0)</f>
        <v>-0.5</v>
      </c>
      <c r="AD429" s="7" cm="1">
        <f t="array" ref="AD429">_xlfn.XLOOKUP($C429&amp;$D429&amp;$F429,[1]TEAMS!$C$1:$C$844&amp;[1]TEAMS!$D$1:$D$844&amp;[1]TEAMS!$F$1:$F$844,[1]TEAMS!AM$1:AM$844,0,0)</f>
        <v>0.5</v>
      </c>
      <c r="AE429" s="7" cm="1">
        <f t="array" ref="AE429">_xlfn.XLOOKUP($C429&amp;$D429&amp;$F429,[1]TEAMS!$C$1:$C$844&amp;[1]TEAMS!$D$1:$D$844&amp;[1]TEAMS!$F$1:$F$844,[1]TEAMS!AN$1:AN$844,0,0)</f>
        <v>0.1</v>
      </c>
      <c r="AF429" s="7"/>
      <c r="AG429" s="8">
        <f t="shared" si="46"/>
        <v>10.4</v>
      </c>
      <c r="AH429" s="8" cm="1">
        <f t="array" ref="AH429">IF(OR($AE429="",$Z429=""),0,SUMPRODUCT(--($C$2:$C$528=$C429),--($D$2:$D$528=$D429),$Z$2:$Z$528,$AE$2:$AE$528)/SUMIFS($Z$2:$Z$528,$C$2:$C$528,$C429,$D$2:$D$528,$D429))</f>
        <v>8.08273694880892</v>
      </c>
      <c r="AI429" s="7" cm="1">
        <f t="array" ref="AI429">_xlfn.XLOOKUP($C429&amp;$D429&amp;$F429,[1]TEAMS!$C$1:$C$844&amp;[1]TEAMS!$D$1:$D$844&amp;[1]TEAMS!$F$1:$F$844,[1]TEAMS!AO$1:AO$844,"",0)</f>
        <v>-8.1999999999999993</v>
      </c>
      <c r="AJ429" s="8">
        <f t="shared" si="47"/>
        <v>-0.12682926829268293</v>
      </c>
      <c r="AK429" s="8" cm="1">
        <f t="array" ref="AK429">IF(OR($AI429="",$Z429=""),0,SUMPRODUCT(--($C$2:$C$528=$C429),--($D$2:$D$528=$D429),$Z$2:$Z$528,$AI$2:$AI$528)/SUMIFS($Z$2:$Z$528,$C$2:$C$528,$C429,$D$2:$D$528,$D429))</f>
        <v>2.8813380638621391</v>
      </c>
      <c r="AL429" s="7" t="str" cm="1">
        <f t="array" ref="AL429">_xlfn.XLOOKUP($C429&amp;$D429&amp;$F429,[1]TEAMS!$C$1:$C$844&amp;[1]TEAMS!$D$1:$D$844&amp;[1]TEAMS!$F$1:$F$844,[1]TEAMS!AP$1:AP$844,"",0)</f>
        <v/>
      </c>
      <c r="AM429" s="8" t="str">
        <f t="shared" si="48"/>
        <v/>
      </c>
      <c r="AN429" s="8" cm="1">
        <f t="array" ref="AN429">IF(OR($AL429="",$Z429=""),0,SUMPRODUCT(--($C$2:$C$528=$C429),--($D$2:$D$528=$D429),$Z$2:$Z$528,$AL$2:$AL$528)/SUMIFS($Z$2:$Z$528,$C$2:$C$528,$C429,$D$2:$D$528,$D429))</f>
        <v>0</v>
      </c>
      <c r="AO429" s="7" cm="1">
        <f t="array" ref="AO429">_xlfn.XLOOKUP($C429&amp;$D429&amp;$F429,[1]TEAMS!$C$1:$C$844&amp;[1]TEAMS!$D$1:$D$844&amp;[1]TEAMS!$F$1:$F$844,[1]TEAMS!AQ$1:AQ$844,0,0)</f>
        <v>16.399999999999999</v>
      </c>
      <c r="AP429" s="7" cm="1">
        <f t="array" ref="AP429">_xlfn.XLOOKUP($C429&amp;$D429&amp;$F429,[1]TEAMS!$C$1:$C$844&amp;[1]TEAMS!$D$1:$D$844&amp;[1]TEAMS!$F$1:$F$844,[1]TEAMS!AS$1:AS$844,0,0)</f>
        <v>41.099999999999994</v>
      </c>
      <c r="AQ429" s="10" cm="1">
        <f t="array" ref="AQ429">_xlfn.XLOOKUP($C429&amp;$D429&amp;$F429,[1]TEAMS!$C$1:$C$844&amp;[1]TEAMS!$D$1:$D$844&amp;[1]TEAMS!$F$1:$F$844,[1]TEAMS!AT$1:AT$844,0,0)</f>
        <v>10.4</v>
      </c>
      <c r="AR429" s="10" cm="1">
        <f t="array" ref="AR429">_xlfn.XLOOKUP($C429&amp;$D429&amp;$F429,[1]TEAMS!$C$1:$C$844&amp;[1]TEAMS!$D$1:$D$844&amp;[1]TEAMS!$F$1:$F$844,[1]TEAMS!AU$1:AU$844,0,0)</f>
        <v>0.7</v>
      </c>
      <c r="AS429" s="10" cm="1">
        <f t="array" ref="AS429">_xlfn.XLOOKUP($C429&amp;$D429&amp;$F429,[1]TEAMS!$C$1:$C$844&amp;[1]TEAMS!$D$1:$D$844&amp;[1]TEAMS!$F$1:$F$844,[1]TEAMS!AV$1:AV$844,0,0)</f>
        <v>1</v>
      </c>
      <c r="AT429" s="10" cm="1">
        <f t="array" ref="AT429">_xlfn.XLOOKUP($C429&amp;$D429&amp;$F429,[1]TEAMS!$C$1:$C$844&amp;[1]TEAMS!$D$1:$D$844&amp;[1]TEAMS!$F$1:$F$844,[1]TEAMS!AW$1:AW$844,0,0)</f>
        <v>24</v>
      </c>
      <c r="AU429" s="10" cm="1">
        <f t="array" ref="AU429">_xlfn.XLOOKUP($C429&amp;$D429&amp;$F429,[1]TEAMS!$C$1:$C$844&amp;[1]TEAMS!$D$1:$D$844&amp;[1]TEAMS!$F$1:$F$844,[1]TEAMS!AX$1:AX$844,0,0)</f>
        <v>0.43333333333333335</v>
      </c>
      <c r="AV429" s="10" cm="1">
        <f t="array" ref="AV429">_xlfn.XLOOKUP($C429&amp;$D429&amp;$F429,[1]TEAMS!$C$1:$C$844&amp;[1]TEAMS!$D$1:$D$844&amp;[1]TEAMS!$F$1:$F$844,[1]TEAMS!AY$1:AY$844,0,0)</f>
        <v>1.7</v>
      </c>
      <c r="AW429" s="7"/>
      <c r="AX429" s="7"/>
      <c r="BB429" s="1" t="s">
        <v>391</v>
      </c>
      <c r="BC429" s="1">
        <v>1997</v>
      </c>
      <c r="BD429" s="1" t="s">
        <v>375</v>
      </c>
      <c r="BE429" s="7" t="s">
        <v>386</v>
      </c>
      <c r="BH429">
        <v>1040000</v>
      </c>
    </row>
    <row r="430" spans="1:60" x14ac:dyDescent="0.2">
      <c r="A430" s="1" t="str">
        <f t="shared" si="42"/>
        <v>1997-CHI-Robert Parish</v>
      </c>
      <c r="B430" s="1" t="s">
        <v>391</v>
      </c>
      <c r="C430" s="1">
        <v>1997</v>
      </c>
      <c r="D430" s="1" t="s">
        <v>375</v>
      </c>
      <c r="E430" s="1" t="str">
        <f t="shared" si="44"/>
        <v>1997-CHI</v>
      </c>
      <c r="F430" s="7" t="s">
        <v>392</v>
      </c>
      <c r="G430" s="7" cm="1">
        <f t="array" ref="G430">_xlfn.XLOOKUP($C430&amp;$D430&amp;$F430,[1]TEAMS!$C$1:$C$844&amp;[1]TEAMS!$D$1:$D$844&amp;[1]TEAMS!$F$1:$F$844,[1]TEAMS!G$1:G$844,"",0)</f>
        <v>0</v>
      </c>
      <c r="H430" s="7" t="str" cm="1">
        <f t="array" ref="H430">_xlfn.XLOOKUP($C430&amp;$D430&amp;$F430,[1]TEAMS!$C$1:$C$844&amp;[1]TEAMS!$D$1:$D$844&amp;[1]TEAMS!$F$1:$F$844,[1]TEAMS!H$1:H$844,"",0)</f>
        <v>C</v>
      </c>
      <c r="I430" s="8" cm="1">
        <f t="array" ref="I430">_xlfn.XLOOKUP($C430&amp;$D430&amp;$F430,[1]TEAMS!$C$1:$C$844&amp;[1]TEAMS!$D$1:$D$844&amp;[1]TEAMS!$F$1:$F$844,[1]TEAMS!BG$1:BG$844,"",0)</f>
        <v>4.5</v>
      </c>
      <c r="J430" s="9">
        <f t="shared" si="45"/>
        <v>5</v>
      </c>
      <c r="K430" s="7" cm="1">
        <f t="array" ref="K430">_xlfn.XLOOKUP($C430&amp;$D430&amp;$F430,[1]TEAMS!$C$1:$C$844&amp;[1]TEAMS!$D$1:$D$844&amp;[1]TEAMS!$F$1:$F$844,[1]TEAMS!J$1:J$844,"",0)</f>
        <v>85</v>
      </c>
      <c r="L430" s="7" cm="1">
        <f t="array" ref="L430">_xlfn.XLOOKUP($C430&amp;$D430&amp;$F430,[1]TEAMS!$C$1:$C$844&amp;[1]TEAMS!$D$1:$D$844&amp;[1]TEAMS!$F$1:$F$844,[1]TEAMS!L$1:L$844,"",0)</f>
        <v>230</v>
      </c>
      <c r="M430" s="10" cm="1">
        <f t="array" ref="M430">_xlfn.XLOOKUP($C430&amp;$D430&amp;$F430,[1]TEAMS!$C$1:$C$844&amp;[1]TEAMS!$D$1:$D$844&amp;[1]TEAMS!$F$1:$F$844,[1]TEAMS!N$1:N$844,"",0)</f>
        <v>22.37753372721637</v>
      </c>
      <c r="N430" s="7" cm="1">
        <f t="array" ref="N430">_xlfn.XLOOKUP($C430&amp;$D430&amp;$F430,[1]TEAMS!$C$1:$C$844&amp;[1]TEAMS!$D$1:$D$844&amp;[1]TEAMS!$F$1:$F$844,[1]TEAMS!O$1:O$844,"",0)</f>
        <v>88</v>
      </c>
      <c r="O430" s="11" cm="1">
        <f t="array" ref="O430">_xlfn.XLOOKUP($C430&amp;$D430&amp;$F430,[1]TEAMS!$C$1:$C$844&amp;[1]TEAMS!$D$1:$D$844&amp;[1]TEAMS!$F$1:$F$844,[1]TEAMS!P$1:P$844,"",0)</f>
        <v>1.0352941176470589</v>
      </c>
      <c r="P430" s="10" cm="1">
        <f t="array" ref="P430">_xlfn.XLOOKUP($C430&amp;$D430&amp;$F430,[1]TEAMS!$C$1:$C$844&amp;[1]TEAMS!$D$1:$D$844&amp;[1]TEAMS!$F$1:$F$844,[1]TEAMS!R$1:R$844,"",0)</f>
        <v>43.786111111111111</v>
      </c>
      <c r="Q430" s="7" t="str" cm="1">
        <f t="array" ref="Q430">_xlfn.XLOOKUP($C430&amp;$D430&amp;$F430,[1]TEAMS!$C$1:$C$844&amp;[1]TEAMS!$D$1:$D$844&amp;[1]TEAMS!$F$1:$F$844,[1]TEAMS!S$1:S$844,"",0)</f>
        <v>us</v>
      </c>
      <c r="R430" s="7" t="str" cm="1">
        <f t="array" ref="R430">_xlfn.XLOOKUP($C430&amp;$D430&amp;$F430,[1]TEAMS!$C$1:$C$844&amp;[1]TEAMS!$D$1:$D$844&amp;[1]TEAMS!$F$1:$F$844,[1]TEAMS!T$1:T$844,"",0)</f>
        <v>United States</v>
      </c>
      <c r="S430" s="7" t="str" cm="1">
        <f t="array" ref="S430">_xlfn.XLOOKUP($C430&amp;$D430&amp;$F430,[1]TEAMS!$C$1:$C$844&amp;[1]TEAMS!$D$1:$D$844&amp;[1]TEAMS!$F$1:$F$844,[1]TEAMS!U$1:U$844,"",0)</f>
        <v>North America</v>
      </c>
      <c r="T430" s="7" t="str" cm="1">
        <f t="array" ref="T430">_xlfn.XLOOKUP($C430&amp;$D430&amp;$F430,[1]TEAMS!$C$1:$C$844&amp;[1]TEAMS!$D$1:$D$844&amp;[1]TEAMS!$F$1:$F$844,[1]TEAMS!V$1:V$844,"",0)</f>
        <v>Americas</v>
      </c>
      <c r="U430" s="7" cm="1">
        <f t="array" ref="U430">_xlfn.XLOOKUP($C430&amp;$D430&amp;$F430,[1]TEAMS!$C$1:$C$844&amp;[1]TEAMS!$D$1:$D$844&amp;[1]TEAMS!$F$1:$F$844,[1]TEAMS!W$1:W$844,"",0)</f>
        <v>20</v>
      </c>
      <c r="V430" s="7" t="str" cm="1">
        <f t="array" ref="V430">_xlfn.XLOOKUP($C430&amp;$D430&amp;$F430,[1]TEAMS!$C$1:$C$844&amp;[1]TEAMS!$D$1:$D$844&amp;[1]TEAMS!$F$1:$F$844,[1]TEAMS!Z$1:Z$844,"",0)</f>
        <v>Centenary (LA)</v>
      </c>
      <c r="W430" s="7" t="str" cm="1">
        <f t="array" ref="W430">_xlfn.XLOOKUP($C430&amp;$D430&amp;$F430,[1]TEAMS!$C$1:$C$844&amp;[1]TEAMS!$D$1:$D$844&amp;[1]TEAMS!$F$1:$F$844,[1]TEAMS!X$1:X$844,"",0)</f>
        <v>OTHER</v>
      </c>
      <c r="X430" s="7" cm="1">
        <f t="array" ref="X430">_xlfn.XLOOKUP($C430&amp;$D430&amp;$F430,[1]TEAMS!$C$1:$C$844&amp;[1]TEAMS!$D$1:$D$844&amp;[1]TEAMS!$F$1:$F$844,[1]TEAMS!AF$1:AF$844,"",0)</f>
        <v>1000000</v>
      </c>
      <c r="Y430" s="8" cm="1">
        <f t="array" ref="Y430">_xlfn.XLOOKUP($C430&amp;$D430&amp;$F430,[1]TEAMS!$C$1:$C$844&amp;[1]TEAMS!$D$1:$D$844&amp;[1]TEAMS!$F$1:$F$844,[1]TEAMS!AG$1:AG$844,"",0)</f>
        <v>1.716148961729878E-2</v>
      </c>
      <c r="Z430" s="7" cm="1">
        <f t="array" ref="Z430">_xlfn.XLOOKUP($C430&amp;$D430&amp;$F430,[1]TEAMS!$C$1:$C$844&amp;[1]TEAMS!$D$1:$D$844&amp;[1]TEAMS!$F$1:$F$844,[1]TEAMS!AJ$1:AJ$844,"",0)</f>
        <v>406</v>
      </c>
      <c r="AA430" s="7" cm="1">
        <f t="array" ref="AA430">_xlfn.XLOOKUP($C430&amp;$D430&amp;$F430,[1]TEAMS!$C$1:$C$844&amp;[1]TEAMS!$D$1:$D$844&amp;[1]TEAMS!$F$1:$F$844,[1]TEAMS!AR$1:AR$844,"",0)</f>
        <v>11.2</v>
      </c>
      <c r="AB430" s="8">
        <f t="shared" si="43"/>
        <v>0.23047136340598073</v>
      </c>
      <c r="AC430" s="7" cm="1">
        <f t="array" ref="AC430">_xlfn.XLOOKUP($C430&amp;$D430&amp;$F430,[1]TEAMS!$C$1:$C$844&amp;[1]TEAMS!$D$1:$D$844&amp;[1]TEAMS!$F$1:$F$844,[1]TEAMS!AL$1:AL$844,0,0)</f>
        <v>0.3</v>
      </c>
      <c r="AD430" s="7" cm="1">
        <f t="array" ref="AD430">_xlfn.XLOOKUP($C430&amp;$D430&amp;$F430,[1]TEAMS!$C$1:$C$844&amp;[1]TEAMS!$D$1:$D$844&amp;[1]TEAMS!$F$1:$F$844,[1]TEAMS!AM$1:AM$844,0,0)</f>
        <v>0.6</v>
      </c>
      <c r="AE430" s="7" cm="1">
        <f t="array" ref="AE430">_xlfn.XLOOKUP($C430&amp;$D430&amp;$F430,[1]TEAMS!$C$1:$C$844&amp;[1]TEAMS!$D$1:$D$844&amp;[1]TEAMS!$F$1:$F$844,[1]TEAMS!AN$1:AN$844,0,0)</f>
        <v>0.9</v>
      </c>
      <c r="AF430" s="7"/>
      <c r="AG430" s="8">
        <f t="shared" si="46"/>
        <v>1.1111111111111112</v>
      </c>
      <c r="AH430" s="8" cm="1">
        <f t="array" ref="AH430">IF(OR($AE430="",$Z430=""),0,SUMPRODUCT(--($C$2:$C$528=$C430),--($D$2:$D$528=$D430),$Z$2:$Z$528,$AE$2:$AE$528)/SUMIFS($Z$2:$Z$528,$C$2:$C$528,$C430,$D$2:$D$528,$D430))</f>
        <v>8.08273694880892</v>
      </c>
      <c r="AI430" s="7" cm="1">
        <f t="array" ref="AI430">_xlfn.XLOOKUP($C430&amp;$D430&amp;$F430,[1]TEAMS!$C$1:$C$844&amp;[1]TEAMS!$D$1:$D$844&amp;[1]TEAMS!$F$1:$F$844,[1]TEAMS!AO$1:AO$844,"",0)</f>
        <v>-3.5</v>
      </c>
      <c r="AJ430" s="8">
        <f t="shared" si="47"/>
        <v>-0.2857142857142857</v>
      </c>
      <c r="AK430" s="8" cm="1">
        <f t="array" ref="AK430">IF(OR($AI430="",$Z430=""),0,SUMPRODUCT(--($C$2:$C$528=$C430),--($D$2:$D$528=$D430),$Z$2:$Z$528,$AI$2:$AI$528)/SUMIFS($Z$2:$Z$528,$C$2:$C$528,$C430,$D$2:$D$528,$D430))</f>
        <v>2.8813380638621391</v>
      </c>
      <c r="AL430" s="7" t="str" cm="1">
        <f t="array" ref="AL430">_xlfn.XLOOKUP($C430&amp;$D430&amp;$F430,[1]TEAMS!$C$1:$C$844&amp;[1]TEAMS!$D$1:$D$844&amp;[1]TEAMS!$F$1:$F$844,[1]TEAMS!AP$1:AP$844,"",0)</f>
        <v/>
      </c>
      <c r="AM430" s="8" t="str">
        <f t="shared" si="48"/>
        <v/>
      </c>
      <c r="AN430" s="8" cm="1">
        <f t="array" ref="AN430">IF(OR($AL430="",$Z430=""),0,SUMPRODUCT(--($C$2:$C$528=$C430),--($D$2:$D$528=$D430),$Z$2:$Z$528,$AL$2:$AL$528)/SUMIFS($Z$2:$Z$528,$C$2:$C$528,$C430,$D$2:$D$528,$D430))</f>
        <v>0</v>
      </c>
      <c r="AO430" s="7" cm="1">
        <f t="array" ref="AO430">_xlfn.XLOOKUP($C430&amp;$D430&amp;$F430,[1]TEAMS!$C$1:$C$844&amp;[1]TEAMS!$D$1:$D$844&amp;[1]TEAMS!$F$1:$F$844,[1]TEAMS!AQ$1:AQ$844,0,0)</f>
        <v>20.3</v>
      </c>
      <c r="AP430" s="7" cm="1">
        <f t="array" ref="AP430">_xlfn.XLOOKUP($C430&amp;$D430&amp;$F430,[1]TEAMS!$C$1:$C$844&amp;[1]TEAMS!$D$1:$D$844&amp;[1]TEAMS!$F$1:$F$844,[1]TEAMS!AS$1:AS$844,0,0)</f>
        <v>51.4</v>
      </c>
      <c r="AQ430" s="10" cm="1">
        <f t="array" ref="AQ430">_xlfn.XLOOKUP($C430&amp;$D430&amp;$F430,[1]TEAMS!$C$1:$C$844&amp;[1]TEAMS!$D$1:$D$844&amp;[1]TEAMS!$F$1:$F$844,[1]TEAMS!AT$1:AT$844,0,0)</f>
        <v>8.1999999999999993</v>
      </c>
      <c r="AR430" s="10" cm="1">
        <f t="array" ref="AR430">_xlfn.XLOOKUP($C430&amp;$D430&amp;$F430,[1]TEAMS!$C$1:$C$844&amp;[1]TEAMS!$D$1:$D$844&amp;[1]TEAMS!$F$1:$F$844,[1]TEAMS!AU$1:AU$844,0,0)</f>
        <v>0.8</v>
      </c>
      <c r="AS430" s="10" cm="1">
        <f t="array" ref="AS430">_xlfn.XLOOKUP($C430&amp;$D430&amp;$F430,[1]TEAMS!$C$1:$C$844&amp;[1]TEAMS!$D$1:$D$844&amp;[1]TEAMS!$F$1:$F$844,[1]TEAMS!AV$1:AV$844,0,0)</f>
        <v>3.5</v>
      </c>
      <c r="AT430" s="10" cm="1">
        <f t="array" ref="AT430">_xlfn.XLOOKUP($C430&amp;$D430&amp;$F430,[1]TEAMS!$C$1:$C$844&amp;[1]TEAMS!$D$1:$D$844&amp;[1]TEAMS!$F$1:$F$844,[1]TEAMS!AW$1:AW$844,0,0)</f>
        <v>15.2</v>
      </c>
      <c r="AU430" s="10" cm="1">
        <f t="array" ref="AU430">_xlfn.XLOOKUP($C430&amp;$D430&amp;$F430,[1]TEAMS!$C$1:$C$844&amp;[1]TEAMS!$D$1:$D$844&amp;[1]TEAMS!$F$1:$F$844,[1]TEAMS!AX$1:AX$844,0,0)</f>
        <v>0.53947368421052633</v>
      </c>
      <c r="AV430" s="10" cm="1">
        <f t="array" ref="AV430">_xlfn.XLOOKUP($C430&amp;$D430&amp;$F430,[1]TEAMS!$C$1:$C$844&amp;[1]TEAMS!$D$1:$D$844&amp;[1]TEAMS!$F$1:$F$844,[1]TEAMS!AY$1:AY$844,0,0)</f>
        <v>4.3</v>
      </c>
      <c r="AW430" s="7"/>
      <c r="AX430" s="7"/>
      <c r="BB430" s="1" t="s">
        <v>391</v>
      </c>
      <c r="BC430" s="1">
        <v>1997</v>
      </c>
      <c r="BD430" s="1" t="s">
        <v>375</v>
      </c>
      <c r="BE430" s="7" t="s">
        <v>392</v>
      </c>
      <c r="BH430">
        <v>1000000</v>
      </c>
    </row>
    <row r="431" spans="1:60" x14ac:dyDescent="0.2">
      <c r="A431" s="1" t="str">
        <f t="shared" si="42"/>
        <v>1997-CHI-Bill Wennington</v>
      </c>
      <c r="B431" s="1" t="s">
        <v>391</v>
      </c>
      <c r="C431" s="1">
        <v>1997</v>
      </c>
      <c r="D431" s="1" t="s">
        <v>375</v>
      </c>
      <c r="E431" s="1" t="str">
        <f t="shared" si="44"/>
        <v>1997-CHI</v>
      </c>
      <c r="F431" s="7" t="s">
        <v>381</v>
      </c>
      <c r="G431" s="7" cm="1">
        <f t="array" ref="G431">_xlfn.XLOOKUP($C431&amp;$D431&amp;$F431,[1]TEAMS!$C$1:$C$844&amp;[1]TEAMS!$D$1:$D$844&amp;[1]TEAMS!$F$1:$F$844,[1]TEAMS!G$1:G$844,"",0)</f>
        <v>34</v>
      </c>
      <c r="H431" s="7" t="str" cm="1">
        <f t="array" ref="H431">_xlfn.XLOOKUP($C431&amp;$D431&amp;$F431,[1]TEAMS!$C$1:$C$844&amp;[1]TEAMS!$D$1:$D$844&amp;[1]TEAMS!$F$1:$F$844,[1]TEAMS!H$1:H$844,"",0)</f>
        <v>C</v>
      </c>
      <c r="I431" s="8" cm="1">
        <f t="array" ref="I431">_xlfn.XLOOKUP($C431&amp;$D431&amp;$F431,[1]TEAMS!$C$1:$C$844&amp;[1]TEAMS!$D$1:$D$844&amp;[1]TEAMS!$F$1:$F$844,[1]TEAMS!BG$1:BG$844,"",0)</f>
        <v>5</v>
      </c>
      <c r="J431" s="9">
        <f t="shared" si="45"/>
        <v>5</v>
      </c>
      <c r="K431" s="7" cm="1">
        <f t="array" ref="K431">_xlfn.XLOOKUP($C431&amp;$D431&amp;$F431,[1]TEAMS!$C$1:$C$844&amp;[1]TEAMS!$D$1:$D$844&amp;[1]TEAMS!$F$1:$F$844,[1]TEAMS!J$1:J$844,"",0)</f>
        <v>85</v>
      </c>
      <c r="L431" s="7" cm="1">
        <f t="array" ref="L431">_xlfn.XLOOKUP($C431&amp;$D431&amp;$F431,[1]TEAMS!$C$1:$C$844&amp;[1]TEAMS!$D$1:$D$844&amp;[1]TEAMS!$F$1:$F$844,[1]TEAMS!L$1:L$844,"",0)</f>
        <v>245</v>
      </c>
      <c r="M431" s="10" cm="1">
        <f t="array" ref="M431">_xlfn.XLOOKUP($C431&amp;$D431&amp;$F431,[1]TEAMS!$C$1:$C$844&amp;[1]TEAMS!$D$1:$D$844&amp;[1]TEAMS!$F$1:$F$844,[1]TEAMS!N$1:N$844,"",0)</f>
        <v>23.836938100730482</v>
      </c>
      <c r="N431" s="7" cm="1">
        <f t="array" ref="N431">_xlfn.XLOOKUP($C431&amp;$D431&amp;$F431,[1]TEAMS!$C$1:$C$844&amp;[1]TEAMS!$D$1:$D$844&amp;[1]TEAMS!$F$1:$F$844,[1]TEAMS!O$1:O$844,"",0)</f>
        <v>88</v>
      </c>
      <c r="O431" s="11" cm="1">
        <f t="array" ref="O431">_xlfn.XLOOKUP($C431&amp;$D431&amp;$F431,[1]TEAMS!$C$1:$C$844&amp;[1]TEAMS!$D$1:$D$844&amp;[1]TEAMS!$F$1:$F$844,[1]TEAMS!P$1:P$844,"",0)</f>
        <v>1.0352941176470589</v>
      </c>
      <c r="P431" s="10" cm="1">
        <f t="array" ref="P431">_xlfn.XLOOKUP($C431&amp;$D431&amp;$F431,[1]TEAMS!$C$1:$C$844&amp;[1]TEAMS!$D$1:$D$844&amp;[1]TEAMS!$F$1:$F$844,[1]TEAMS!R$1:R$844,"",0)</f>
        <v>34.130555555555553</v>
      </c>
      <c r="Q431" s="7" t="str" cm="1">
        <f t="array" ref="Q431">_xlfn.XLOOKUP($C431&amp;$D431&amp;$F431,[1]TEAMS!$C$1:$C$844&amp;[1]TEAMS!$D$1:$D$844&amp;[1]TEAMS!$F$1:$F$844,[1]TEAMS!S$1:S$844,"",0)</f>
        <v>ca</v>
      </c>
      <c r="R431" s="7" t="str" cm="1">
        <f t="array" ref="R431">_xlfn.XLOOKUP($C431&amp;$D431&amp;$F431,[1]TEAMS!$C$1:$C$844&amp;[1]TEAMS!$D$1:$D$844&amp;[1]TEAMS!$F$1:$F$844,[1]TEAMS!T$1:T$844,"",0)</f>
        <v>Canada</v>
      </c>
      <c r="S431" s="7" t="str" cm="1">
        <f t="array" ref="S431">_xlfn.XLOOKUP($C431&amp;$D431&amp;$F431,[1]TEAMS!$C$1:$C$844&amp;[1]TEAMS!$D$1:$D$844&amp;[1]TEAMS!$F$1:$F$844,[1]TEAMS!U$1:U$844,"",0)</f>
        <v>North America</v>
      </c>
      <c r="T431" s="7" t="str" cm="1">
        <f t="array" ref="T431">_xlfn.XLOOKUP($C431&amp;$D431&amp;$F431,[1]TEAMS!$C$1:$C$844&amp;[1]TEAMS!$D$1:$D$844&amp;[1]TEAMS!$F$1:$F$844,[1]TEAMS!V$1:V$844,"",0)</f>
        <v>Americas</v>
      </c>
      <c r="U431" s="7" cm="1">
        <f t="array" ref="U431">_xlfn.XLOOKUP($C431&amp;$D431&amp;$F431,[1]TEAMS!$C$1:$C$844&amp;[1]TEAMS!$D$1:$D$844&amp;[1]TEAMS!$F$1:$F$844,[1]TEAMS!W$1:W$844,"",0)</f>
        <v>9</v>
      </c>
      <c r="V431" s="7" t="str" cm="1">
        <f t="array" ref="V431">_xlfn.XLOOKUP($C431&amp;$D431&amp;$F431,[1]TEAMS!$C$1:$C$844&amp;[1]TEAMS!$D$1:$D$844&amp;[1]TEAMS!$F$1:$F$844,[1]TEAMS!Z$1:Z$844,"",0)</f>
        <v>St. John's</v>
      </c>
      <c r="W431" s="7" t="str" cm="1">
        <f t="array" ref="W431">_xlfn.XLOOKUP($C431&amp;$D431&amp;$F431,[1]TEAMS!$C$1:$C$844&amp;[1]TEAMS!$D$1:$D$844&amp;[1]TEAMS!$F$1:$F$844,[1]TEAMS!X$1:X$844,"",0)</f>
        <v>BIG EAST</v>
      </c>
      <c r="X431" s="7" cm="1">
        <f t="array" ref="X431">_xlfn.XLOOKUP($C431&amp;$D431&amp;$F431,[1]TEAMS!$C$1:$C$844&amp;[1]TEAMS!$D$1:$D$844&amp;[1]TEAMS!$F$1:$F$844,[1]TEAMS!AF$1:AF$844,"",0)</f>
        <v>1000000</v>
      </c>
      <c r="Y431" s="8" cm="1">
        <f t="array" ref="Y431">_xlfn.XLOOKUP($C431&amp;$D431&amp;$F431,[1]TEAMS!$C$1:$C$844&amp;[1]TEAMS!$D$1:$D$844&amp;[1]TEAMS!$F$1:$F$844,[1]TEAMS!AG$1:AG$844,"",0)</f>
        <v>1.716148961729878E-2</v>
      </c>
      <c r="Z431" s="7" cm="1">
        <f t="array" ref="Z431">_xlfn.XLOOKUP($C431&amp;$D431&amp;$F431,[1]TEAMS!$C$1:$C$844&amp;[1]TEAMS!$D$1:$D$844&amp;[1]TEAMS!$F$1:$F$844,[1]TEAMS!AJ$1:AJ$844,"",0)</f>
        <v>783</v>
      </c>
      <c r="AA431" s="7" t="str" cm="1">
        <f t="array" ref="AA431">_xlfn.XLOOKUP($C431&amp;$D431&amp;$F431,[1]TEAMS!$C$1:$C$844&amp;[1]TEAMS!$D$1:$D$844&amp;[1]TEAMS!$F$1:$F$844,[1]TEAMS!AR$1:AR$844,"",0)</f>
        <v/>
      </c>
      <c r="AB431" s="8">
        <f t="shared" si="43"/>
        <v>0</v>
      </c>
      <c r="AC431" s="7" cm="1">
        <f t="array" ref="AC431">_xlfn.XLOOKUP($C431&amp;$D431&amp;$F431,[1]TEAMS!$C$1:$C$844&amp;[1]TEAMS!$D$1:$D$844&amp;[1]TEAMS!$F$1:$F$844,[1]TEAMS!AL$1:AL$844,0,0)</f>
        <v>1.1000000000000001</v>
      </c>
      <c r="AD431" s="7" cm="1">
        <f t="array" ref="AD431">_xlfn.XLOOKUP($C431&amp;$D431&amp;$F431,[1]TEAMS!$C$1:$C$844&amp;[1]TEAMS!$D$1:$D$844&amp;[1]TEAMS!$F$1:$F$844,[1]TEAMS!AM$1:AM$844,0,0)</f>
        <v>0.9</v>
      </c>
      <c r="AE431" s="7" cm="1">
        <f t="array" ref="AE431">_xlfn.XLOOKUP($C431&amp;$D431&amp;$F431,[1]TEAMS!$C$1:$C$844&amp;[1]TEAMS!$D$1:$D$844&amp;[1]TEAMS!$F$1:$F$844,[1]TEAMS!AN$1:AN$844,0,0)</f>
        <v>2</v>
      </c>
      <c r="AF431" s="7"/>
      <c r="AG431" s="8">
        <f t="shared" si="46"/>
        <v>0.5</v>
      </c>
      <c r="AH431" s="8" cm="1">
        <f t="array" ref="AH431">IF(OR($AE431="",$Z431=""),0,SUMPRODUCT(--($C$2:$C$528=$C431),--($D$2:$D$528=$D431),$Z$2:$Z$528,$AE$2:$AE$528)/SUMIFS($Z$2:$Z$528,$C$2:$C$528,$C431,$D$2:$D$528,$D431))</f>
        <v>8.08273694880892</v>
      </c>
      <c r="AI431" s="7" cm="1">
        <f t="array" ref="AI431">_xlfn.XLOOKUP($C431&amp;$D431&amp;$F431,[1]TEAMS!$C$1:$C$844&amp;[1]TEAMS!$D$1:$D$844&amp;[1]TEAMS!$F$1:$F$844,[1]TEAMS!AO$1:AO$844,"",0)</f>
        <v>-3.4</v>
      </c>
      <c r="AJ431" s="8">
        <f t="shared" si="47"/>
        <v>-0.29411764705882354</v>
      </c>
      <c r="AK431" s="8" cm="1">
        <f t="array" ref="AK431">IF(OR($AI431="",$Z431=""),0,SUMPRODUCT(--($C$2:$C$528=$C431),--($D$2:$D$528=$D431),$Z$2:$Z$528,$AI$2:$AI$528)/SUMIFS($Z$2:$Z$528,$C$2:$C$528,$C431,$D$2:$D$528,$D431))</f>
        <v>2.8813380638621391</v>
      </c>
      <c r="AL431" s="7" t="str" cm="1">
        <f t="array" ref="AL431">_xlfn.XLOOKUP($C431&amp;$D431&amp;$F431,[1]TEAMS!$C$1:$C$844&amp;[1]TEAMS!$D$1:$D$844&amp;[1]TEAMS!$F$1:$F$844,[1]TEAMS!AP$1:AP$844,"",0)</f>
        <v/>
      </c>
      <c r="AM431" s="8" t="str">
        <f t="shared" si="48"/>
        <v/>
      </c>
      <c r="AN431" s="8" cm="1">
        <f t="array" ref="AN431">IF(OR($AL431="",$Z431=""),0,SUMPRODUCT(--($C$2:$C$528=$C431),--($D$2:$D$528=$D431),$Z$2:$Z$528,$AL$2:$AL$528)/SUMIFS($Z$2:$Z$528,$C$2:$C$528,$C431,$D$2:$D$528,$D431))</f>
        <v>0</v>
      </c>
      <c r="AO431" s="7" cm="1">
        <f t="array" ref="AO431">_xlfn.XLOOKUP($C431&amp;$D431&amp;$F431,[1]TEAMS!$C$1:$C$844&amp;[1]TEAMS!$D$1:$D$844&amp;[1]TEAMS!$F$1:$F$844,[1]TEAMS!AQ$1:AQ$844,0,0)</f>
        <v>16.600000000000001</v>
      </c>
      <c r="AP431" s="7" cm="1">
        <f t="array" ref="AP431">_xlfn.XLOOKUP($C431&amp;$D431&amp;$F431,[1]TEAMS!$C$1:$C$844&amp;[1]TEAMS!$D$1:$D$844&amp;[1]TEAMS!$F$1:$F$844,[1]TEAMS!AS$1:AS$844,0,0)</f>
        <v>53.800000000000004</v>
      </c>
      <c r="AQ431" s="10" cm="1">
        <f t="array" ref="AQ431">_xlfn.XLOOKUP($C431&amp;$D431&amp;$F431,[1]TEAMS!$C$1:$C$844&amp;[1]TEAMS!$D$1:$D$844&amp;[1]TEAMS!$F$1:$F$844,[1]TEAMS!AT$1:AT$844,0,0)</f>
        <v>7.7</v>
      </c>
      <c r="AR431" s="10" cm="1">
        <f t="array" ref="AR431">_xlfn.XLOOKUP($C431&amp;$D431&amp;$F431,[1]TEAMS!$C$1:$C$844&amp;[1]TEAMS!$D$1:$D$844&amp;[1]TEAMS!$F$1:$F$844,[1]TEAMS!AU$1:AU$844,0,0)</f>
        <v>0.7</v>
      </c>
      <c r="AS431" s="10" cm="1">
        <f t="array" ref="AS431">_xlfn.XLOOKUP($C431&amp;$D431&amp;$F431,[1]TEAMS!$C$1:$C$844&amp;[1]TEAMS!$D$1:$D$844&amp;[1]TEAMS!$F$1:$F$844,[1]TEAMS!AV$1:AV$844,0,0)</f>
        <v>1.1000000000000001</v>
      </c>
      <c r="AT431" s="10" cm="1">
        <f t="array" ref="AT431">_xlfn.XLOOKUP($C431&amp;$D431&amp;$F431,[1]TEAMS!$C$1:$C$844&amp;[1]TEAMS!$D$1:$D$844&amp;[1]TEAMS!$F$1:$F$844,[1]TEAMS!AW$1:AW$844,0,0)</f>
        <v>10.6</v>
      </c>
      <c r="AU431" s="10" cm="1">
        <f t="array" ref="AU431">_xlfn.XLOOKUP($C431&amp;$D431&amp;$F431,[1]TEAMS!$C$1:$C$844&amp;[1]TEAMS!$D$1:$D$844&amp;[1]TEAMS!$F$1:$F$844,[1]TEAMS!AX$1:AX$844,0,0)</f>
        <v>0.7264150943396227</v>
      </c>
      <c r="AV431" s="10" cm="1">
        <f t="array" ref="AV431">_xlfn.XLOOKUP($C431&amp;$D431&amp;$F431,[1]TEAMS!$C$1:$C$844&amp;[1]TEAMS!$D$1:$D$844&amp;[1]TEAMS!$F$1:$F$844,[1]TEAMS!AY$1:AY$844,0,0)</f>
        <v>1.8</v>
      </c>
      <c r="AW431" s="7"/>
      <c r="AX431" s="7"/>
      <c r="BB431" s="1" t="s">
        <v>391</v>
      </c>
      <c r="BC431" s="1">
        <v>1997</v>
      </c>
      <c r="BD431" s="1" t="s">
        <v>375</v>
      </c>
      <c r="BE431" s="7" t="s">
        <v>381</v>
      </c>
      <c r="BH431">
        <v>1000000</v>
      </c>
    </row>
    <row r="432" spans="1:60" x14ac:dyDescent="0.2">
      <c r="A432" s="1" t="str">
        <f t="shared" si="42"/>
        <v>1997-CHI-Steve Kerr</v>
      </c>
      <c r="B432" s="1" t="s">
        <v>391</v>
      </c>
      <c r="C432" s="1">
        <v>1997</v>
      </c>
      <c r="D432" s="1" t="s">
        <v>375</v>
      </c>
      <c r="E432" s="1" t="str">
        <f t="shared" si="44"/>
        <v>1997-CHI</v>
      </c>
      <c r="F432" s="7" t="s">
        <v>333</v>
      </c>
      <c r="G432" s="7" cm="1">
        <f t="array" ref="G432">_xlfn.XLOOKUP($C432&amp;$D432&amp;$F432,[1]TEAMS!$C$1:$C$844&amp;[1]TEAMS!$D$1:$D$844&amp;[1]TEAMS!$F$1:$F$844,[1]TEAMS!G$1:G$844,"",0)</f>
        <v>25</v>
      </c>
      <c r="H432" s="7" t="str" cm="1">
        <f t="array" ref="H432">_xlfn.XLOOKUP($C432&amp;$D432&amp;$F432,[1]TEAMS!$C$1:$C$844&amp;[1]TEAMS!$D$1:$D$844&amp;[1]TEAMS!$F$1:$F$844,[1]TEAMS!H$1:H$844,"",0)</f>
        <v>PG</v>
      </c>
      <c r="I432" s="8" cm="1">
        <f t="array" ref="I432">_xlfn.XLOOKUP($C432&amp;$D432&amp;$F432,[1]TEAMS!$C$1:$C$844&amp;[1]TEAMS!$D$1:$D$844&amp;[1]TEAMS!$F$1:$F$844,[1]TEAMS!BG$1:BG$844,"",0)</f>
        <v>1</v>
      </c>
      <c r="J432" s="9">
        <f t="shared" si="45"/>
        <v>1</v>
      </c>
      <c r="K432" s="7" cm="1">
        <f t="array" ref="K432">_xlfn.XLOOKUP($C432&amp;$D432&amp;$F432,[1]TEAMS!$C$1:$C$844&amp;[1]TEAMS!$D$1:$D$844&amp;[1]TEAMS!$F$1:$F$844,[1]TEAMS!J$1:J$844,"",0)</f>
        <v>75</v>
      </c>
      <c r="L432" s="7" cm="1">
        <f t="array" ref="L432">_xlfn.XLOOKUP($C432&amp;$D432&amp;$F432,[1]TEAMS!$C$1:$C$844&amp;[1]TEAMS!$D$1:$D$844&amp;[1]TEAMS!$F$1:$F$844,[1]TEAMS!L$1:L$844,"",0)</f>
        <v>175</v>
      </c>
      <c r="M432" s="10" cm="1">
        <f t="array" ref="M432">_xlfn.XLOOKUP($C432&amp;$D432&amp;$F432,[1]TEAMS!$C$1:$C$844&amp;[1]TEAMS!$D$1:$D$844&amp;[1]TEAMS!$F$1:$F$844,[1]TEAMS!N$1:N$844,"",0)</f>
        <v>21.869444797178129</v>
      </c>
      <c r="N432" s="7" cm="1">
        <f t="array" ref="N432">_xlfn.XLOOKUP($C432&amp;$D432&amp;$F432,[1]TEAMS!$C$1:$C$844&amp;[1]TEAMS!$D$1:$D$844&amp;[1]TEAMS!$F$1:$F$844,[1]TEAMS!O$1:O$844,"",0)</f>
        <v>78</v>
      </c>
      <c r="O432" s="11" cm="1">
        <f t="array" ref="O432">_xlfn.XLOOKUP($C432&amp;$D432&amp;$F432,[1]TEAMS!$C$1:$C$844&amp;[1]TEAMS!$D$1:$D$844&amp;[1]TEAMS!$F$1:$F$844,[1]TEAMS!P$1:P$844,"",0)</f>
        <v>1.04</v>
      </c>
      <c r="P432" s="10" cm="1">
        <f t="array" ref="P432">_xlfn.XLOOKUP($C432&amp;$D432&amp;$F432,[1]TEAMS!$C$1:$C$844&amp;[1]TEAMS!$D$1:$D$844&amp;[1]TEAMS!$F$1:$F$844,[1]TEAMS!R$1:R$844,"",0)</f>
        <v>31.711111111111112</v>
      </c>
      <c r="Q432" s="7" t="str" cm="1">
        <f t="array" ref="Q432">_xlfn.XLOOKUP($C432&amp;$D432&amp;$F432,[1]TEAMS!$C$1:$C$844&amp;[1]TEAMS!$D$1:$D$844&amp;[1]TEAMS!$F$1:$F$844,[1]TEAMS!S$1:S$844,"",0)</f>
        <v>lb</v>
      </c>
      <c r="R432" s="7" t="str" cm="1">
        <f t="array" ref="R432">_xlfn.XLOOKUP($C432&amp;$D432&amp;$F432,[1]TEAMS!$C$1:$C$844&amp;[1]TEAMS!$D$1:$D$844&amp;[1]TEAMS!$F$1:$F$844,[1]TEAMS!T$1:T$844,"",0)</f>
        <v>Lebanon</v>
      </c>
      <c r="S432" s="7" t="str" cm="1">
        <f t="array" ref="S432">_xlfn.XLOOKUP($C432&amp;$D432&amp;$F432,[1]TEAMS!$C$1:$C$844&amp;[1]TEAMS!$D$1:$D$844&amp;[1]TEAMS!$F$1:$F$844,[1]TEAMS!U$1:U$844,"",0)</f>
        <v>Asia</v>
      </c>
      <c r="T432" s="7" t="str" cm="1">
        <f t="array" ref="T432">_xlfn.XLOOKUP($C432&amp;$D432&amp;$F432,[1]TEAMS!$C$1:$C$844&amp;[1]TEAMS!$D$1:$D$844&amp;[1]TEAMS!$F$1:$F$844,[1]TEAMS!V$1:V$844,"",0)</f>
        <v>Eurasia</v>
      </c>
      <c r="U432" s="7" cm="1">
        <f t="array" ref="U432">_xlfn.XLOOKUP($C432&amp;$D432&amp;$F432,[1]TEAMS!$C$1:$C$844&amp;[1]TEAMS!$D$1:$D$844&amp;[1]TEAMS!$F$1:$F$844,[1]TEAMS!W$1:W$844,"",0)</f>
        <v>8</v>
      </c>
      <c r="V432" s="7" t="str" cm="1">
        <f t="array" ref="V432">_xlfn.XLOOKUP($C432&amp;$D432&amp;$F432,[1]TEAMS!$C$1:$C$844&amp;[1]TEAMS!$D$1:$D$844&amp;[1]TEAMS!$F$1:$F$844,[1]TEAMS!Z$1:Z$844,"",0)</f>
        <v>Arizona</v>
      </c>
      <c r="W432" s="7" t="str" cm="1">
        <f t="array" ref="W432">_xlfn.XLOOKUP($C432&amp;$D432&amp;$F432,[1]TEAMS!$C$1:$C$844&amp;[1]TEAMS!$D$1:$D$844&amp;[1]TEAMS!$F$1:$F$844,[1]TEAMS!X$1:X$844,"",0)</f>
        <v>PAC12</v>
      </c>
      <c r="X432" s="7" cm="1">
        <f t="array" ref="X432">_xlfn.XLOOKUP($C432&amp;$D432&amp;$F432,[1]TEAMS!$C$1:$C$844&amp;[1]TEAMS!$D$1:$D$844&amp;[1]TEAMS!$F$1:$F$844,[1]TEAMS!AF$1:AF$844,"",0)</f>
        <v>750000</v>
      </c>
      <c r="Y432" s="8" cm="1">
        <f t="array" ref="Y432">_xlfn.XLOOKUP($C432&amp;$D432&amp;$F432,[1]TEAMS!$C$1:$C$844&amp;[1]TEAMS!$D$1:$D$844&amp;[1]TEAMS!$F$1:$F$844,[1]TEAMS!AG$1:AG$844,"",0)</f>
        <v>1.2871117212974086E-2</v>
      </c>
      <c r="Z432" s="7" cm="1">
        <f t="array" ref="Z432">_xlfn.XLOOKUP($C432&amp;$D432&amp;$F432,[1]TEAMS!$C$1:$C$844&amp;[1]TEAMS!$D$1:$D$844&amp;[1]TEAMS!$F$1:$F$844,[1]TEAMS!AJ$1:AJ$844,"",0)</f>
        <v>1861</v>
      </c>
      <c r="AA432" s="7" cm="1">
        <f t="array" ref="AA432">_xlfn.XLOOKUP($C432&amp;$D432&amp;$F432,[1]TEAMS!$C$1:$C$844&amp;[1]TEAMS!$D$1:$D$844&amp;[1]TEAMS!$F$1:$F$844,[1]TEAMS!AR$1:AR$844,"",0)</f>
        <v>13</v>
      </c>
      <c r="AB432" s="8">
        <f t="shared" si="43"/>
        <v>1.226203750633553</v>
      </c>
      <c r="AC432" s="7" cm="1">
        <f t="array" ref="AC432">_xlfn.XLOOKUP($C432&amp;$D432&amp;$F432,[1]TEAMS!$C$1:$C$844&amp;[1]TEAMS!$D$1:$D$844&amp;[1]TEAMS!$F$1:$F$844,[1]TEAMS!AL$1:AL$844,0,0)</f>
        <v>5.4</v>
      </c>
      <c r="AD432" s="7" cm="1">
        <f t="array" ref="AD432">_xlfn.XLOOKUP($C432&amp;$D432&amp;$F432,[1]TEAMS!$C$1:$C$844&amp;[1]TEAMS!$D$1:$D$844&amp;[1]TEAMS!$F$1:$F$844,[1]TEAMS!AM$1:AM$844,0,0)</f>
        <v>2</v>
      </c>
      <c r="AE432" s="7" cm="1">
        <f t="array" ref="AE432">_xlfn.XLOOKUP($C432&amp;$D432&amp;$F432,[1]TEAMS!$C$1:$C$844&amp;[1]TEAMS!$D$1:$D$844&amp;[1]TEAMS!$F$1:$F$844,[1]TEAMS!AN$1:AN$844,0,0)</f>
        <v>7.5</v>
      </c>
      <c r="AF432" s="7"/>
      <c r="AG432" s="8">
        <f t="shared" si="46"/>
        <v>0.1</v>
      </c>
      <c r="AH432" s="8" cm="1">
        <f t="array" ref="AH432">IF(OR($AE432="",$Z432=""),0,SUMPRODUCT(--($C$2:$C$528=$C432),--($D$2:$D$528=$D432),$Z$2:$Z$528,$AE$2:$AE$528)/SUMIFS($Z$2:$Z$528,$C$2:$C$528,$C432,$D$2:$D$528,$D432))</f>
        <v>8.08273694880892</v>
      </c>
      <c r="AI432" s="7" cm="1">
        <f t="array" ref="AI432">_xlfn.XLOOKUP($C432&amp;$D432&amp;$F432,[1]TEAMS!$C$1:$C$844&amp;[1]TEAMS!$D$1:$D$844&amp;[1]TEAMS!$F$1:$F$844,[1]TEAMS!AO$1:AO$844,"",0)</f>
        <v>2.8</v>
      </c>
      <c r="AJ432" s="8">
        <f t="shared" si="47"/>
        <v>0.26785714285714285</v>
      </c>
      <c r="AK432" s="8" cm="1">
        <f t="array" ref="AK432">IF(OR($AI432="",$Z432=""),0,SUMPRODUCT(--($C$2:$C$528=$C432),--($D$2:$D$528=$D432),$Z$2:$Z$528,$AI$2:$AI$528)/SUMIFS($Z$2:$Z$528,$C$2:$C$528,$C432,$D$2:$D$528,$D432))</f>
        <v>2.8813380638621391</v>
      </c>
      <c r="AL432" s="7" t="str" cm="1">
        <f t="array" ref="AL432">_xlfn.XLOOKUP($C432&amp;$D432&amp;$F432,[1]TEAMS!$C$1:$C$844&amp;[1]TEAMS!$D$1:$D$844&amp;[1]TEAMS!$F$1:$F$844,[1]TEAMS!AP$1:AP$844,"",0)</f>
        <v/>
      </c>
      <c r="AM432" s="8" t="str">
        <f t="shared" si="48"/>
        <v/>
      </c>
      <c r="AN432" s="8" cm="1">
        <f t="array" ref="AN432">IF(OR($AL432="",$Z432=""),0,SUMPRODUCT(--($C$2:$C$528=$C432),--($D$2:$D$528=$D432),$Z$2:$Z$528,$AL$2:$AL$528)/SUMIFS($Z$2:$Z$528,$C$2:$C$528,$C432,$D$2:$D$528,$D432))</f>
        <v>0</v>
      </c>
      <c r="AO432" s="7" cm="1">
        <f t="array" ref="AO432">_xlfn.XLOOKUP($C432&amp;$D432&amp;$F432,[1]TEAMS!$C$1:$C$844&amp;[1]TEAMS!$D$1:$D$844&amp;[1]TEAMS!$F$1:$F$844,[1]TEAMS!AQ$1:AQ$844,0,0)</f>
        <v>12.9</v>
      </c>
      <c r="AP432" s="7" cm="1">
        <f t="array" ref="AP432">_xlfn.XLOOKUP($C432&amp;$D432&amp;$F432,[1]TEAMS!$C$1:$C$844&amp;[1]TEAMS!$D$1:$D$844&amp;[1]TEAMS!$F$1:$F$844,[1]TEAMS!AS$1:AS$844,0,0)</f>
        <v>66.7</v>
      </c>
      <c r="AQ432" s="10" cm="1">
        <f t="array" ref="AQ432">_xlfn.XLOOKUP($C432&amp;$D432&amp;$F432,[1]TEAMS!$C$1:$C$844&amp;[1]TEAMS!$D$1:$D$844&amp;[1]TEAMS!$F$1:$F$844,[1]TEAMS!AT$1:AT$844,0,0)</f>
        <v>13.5</v>
      </c>
      <c r="AR432" s="10" cm="1">
        <f t="array" ref="AR432">_xlfn.XLOOKUP($C432&amp;$D432&amp;$F432,[1]TEAMS!$C$1:$C$844&amp;[1]TEAMS!$D$1:$D$844&amp;[1]TEAMS!$F$1:$F$844,[1]TEAMS!AU$1:AU$844,0,0)</f>
        <v>1.9</v>
      </c>
      <c r="AS432" s="10" cm="1">
        <f t="array" ref="AS432">_xlfn.XLOOKUP($C432&amp;$D432&amp;$F432,[1]TEAMS!$C$1:$C$844&amp;[1]TEAMS!$D$1:$D$844&amp;[1]TEAMS!$F$1:$F$844,[1]TEAMS!AV$1:AV$844,0,0)</f>
        <v>0.1</v>
      </c>
      <c r="AT432" s="10" cm="1">
        <f t="array" ref="AT432">_xlfn.XLOOKUP($C432&amp;$D432&amp;$F432,[1]TEAMS!$C$1:$C$844&amp;[1]TEAMS!$D$1:$D$844&amp;[1]TEAMS!$F$1:$F$844,[1]TEAMS!AW$1:AW$844,0,0)</f>
        <v>8</v>
      </c>
      <c r="AU432" s="10" cm="1">
        <f t="array" ref="AU432">_xlfn.XLOOKUP($C432&amp;$D432&amp;$F432,[1]TEAMS!$C$1:$C$844&amp;[1]TEAMS!$D$1:$D$844&amp;[1]TEAMS!$F$1:$F$844,[1]TEAMS!AX$1:AX$844,0,0)</f>
        <v>1.6875</v>
      </c>
      <c r="AV432" s="10" cm="1">
        <f t="array" ref="AV432">_xlfn.XLOOKUP($C432&amp;$D432&amp;$F432,[1]TEAMS!$C$1:$C$844&amp;[1]TEAMS!$D$1:$D$844&amp;[1]TEAMS!$F$1:$F$844,[1]TEAMS!AY$1:AY$844,0,0)</f>
        <v>2</v>
      </c>
      <c r="AW432" s="7"/>
      <c r="AX432" s="7"/>
      <c r="BB432" s="1" t="s">
        <v>391</v>
      </c>
      <c r="BC432" s="1">
        <v>1997</v>
      </c>
      <c r="BD432" s="1" t="s">
        <v>375</v>
      </c>
      <c r="BE432" s="7" t="s">
        <v>333</v>
      </c>
      <c r="BH432">
        <v>750000</v>
      </c>
    </row>
    <row r="433" spans="1:60" x14ac:dyDescent="0.2">
      <c r="A433" s="1" t="str">
        <f t="shared" si="42"/>
        <v>1997-CHI-Jason Caffey</v>
      </c>
      <c r="B433" s="1" t="s">
        <v>391</v>
      </c>
      <c r="C433" s="1">
        <v>1997</v>
      </c>
      <c r="D433" s="1" t="s">
        <v>375</v>
      </c>
      <c r="E433" s="1" t="str">
        <f t="shared" si="44"/>
        <v>1997-CHI</v>
      </c>
      <c r="F433" s="7" t="s">
        <v>384</v>
      </c>
      <c r="G433" s="7" cm="1">
        <f t="array" ref="G433">_xlfn.XLOOKUP($C433&amp;$D433&amp;$F433,[1]TEAMS!$C$1:$C$844&amp;[1]TEAMS!$D$1:$D$844&amp;[1]TEAMS!$F$1:$F$844,[1]TEAMS!G$1:G$844,"",0)</f>
        <v>35</v>
      </c>
      <c r="H433" s="7" t="str" cm="1">
        <f t="array" ref="H433">_xlfn.XLOOKUP($C433&amp;$D433&amp;$F433,[1]TEAMS!$C$1:$C$844&amp;[1]TEAMS!$D$1:$D$844&amp;[1]TEAMS!$F$1:$F$844,[1]TEAMS!H$1:H$844,"",0)</f>
        <v>PF</v>
      </c>
      <c r="I433" s="8" cm="1">
        <f t="array" ref="I433">_xlfn.XLOOKUP($C433&amp;$D433&amp;$F433,[1]TEAMS!$C$1:$C$844&amp;[1]TEAMS!$D$1:$D$844&amp;[1]TEAMS!$F$1:$F$844,[1]TEAMS!BG$1:BG$844,"",0)</f>
        <v>4.45</v>
      </c>
      <c r="J433" s="9">
        <f t="shared" si="45"/>
        <v>4</v>
      </c>
      <c r="K433" s="7" cm="1">
        <f t="array" ref="K433">_xlfn.XLOOKUP($C433&amp;$D433&amp;$F433,[1]TEAMS!$C$1:$C$844&amp;[1]TEAMS!$D$1:$D$844&amp;[1]TEAMS!$F$1:$F$844,[1]TEAMS!J$1:J$844,"",0)</f>
        <v>80</v>
      </c>
      <c r="L433" s="7" cm="1">
        <f t="array" ref="L433">_xlfn.XLOOKUP($C433&amp;$D433&amp;$F433,[1]TEAMS!$C$1:$C$844&amp;[1]TEAMS!$D$1:$D$844&amp;[1]TEAMS!$F$1:$F$844,[1]TEAMS!L$1:L$844,"",0)</f>
        <v>255</v>
      </c>
      <c r="M433" s="10" cm="1">
        <f t="array" ref="M433">_xlfn.XLOOKUP($C433&amp;$D433&amp;$F433,[1]TEAMS!$C$1:$C$844&amp;[1]TEAMS!$D$1:$D$844&amp;[1]TEAMS!$F$1:$F$844,[1]TEAMS!N$1:N$844,"",0)</f>
        <v>28.008022215136048</v>
      </c>
      <c r="N433" s="7" cm="1">
        <f t="array" ref="N433">_xlfn.XLOOKUP($C433&amp;$D433&amp;$F433,[1]TEAMS!$C$1:$C$844&amp;[1]TEAMS!$D$1:$D$844&amp;[1]TEAMS!$F$1:$F$844,[1]TEAMS!O$1:O$844,"",0)</f>
        <v>83</v>
      </c>
      <c r="O433" s="11" cm="1">
        <f t="array" ref="O433">_xlfn.XLOOKUP($C433&amp;$D433&amp;$F433,[1]TEAMS!$C$1:$C$844&amp;[1]TEAMS!$D$1:$D$844&amp;[1]TEAMS!$F$1:$F$844,[1]TEAMS!P$1:P$844,"",0)</f>
        <v>1.0375000000000001</v>
      </c>
      <c r="P433" s="10" cm="1">
        <f t="array" ref="P433">_xlfn.XLOOKUP($C433&amp;$D433&amp;$F433,[1]TEAMS!$C$1:$C$844&amp;[1]TEAMS!$D$1:$D$844&amp;[1]TEAMS!$F$1:$F$844,[1]TEAMS!R$1:R$844,"",0)</f>
        <v>24.002777777777776</v>
      </c>
      <c r="Q433" s="7" t="str" cm="1">
        <f t="array" ref="Q433">_xlfn.XLOOKUP($C433&amp;$D433&amp;$F433,[1]TEAMS!$C$1:$C$844&amp;[1]TEAMS!$D$1:$D$844&amp;[1]TEAMS!$F$1:$F$844,[1]TEAMS!S$1:S$844,"",0)</f>
        <v>us</v>
      </c>
      <c r="R433" s="7" t="str" cm="1">
        <f t="array" ref="R433">_xlfn.XLOOKUP($C433&amp;$D433&amp;$F433,[1]TEAMS!$C$1:$C$844&amp;[1]TEAMS!$D$1:$D$844&amp;[1]TEAMS!$F$1:$F$844,[1]TEAMS!T$1:T$844,"",0)</f>
        <v>United States</v>
      </c>
      <c r="S433" s="7" t="str" cm="1">
        <f t="array" ref="S433">_xlfn.XLOOKUP($C433&amp;$D433&amp;$F433,[1]TEAMS!$C$1:$C$844&amp;[1]TEAMS!$D$1:$D$844&amp;[1]TEAMS!$F$1:$F$844,[1]TEAMS!U$1:U$844,"",0)</f>
        <v>North America</v>
      </c>
      <c r="T433" s="7" t="str" cm="1">
        <f t="array" ref="T433">_xlfn.XLOOKUP($C433&amp;$D433&amp;$F433,[1]TEAMS!$C$1:$C$844&amp;[1]TEAMS!$D$1:$D$844&amp;[1]TEAMS!$F$1:$F$844,[1]TEAMS!V$1:V$844,"",0)</f>
        <v>Americas</v>
      </c>
      <c r="U433" s="7" cm="1">
        <f t="array" ref="U433">_xlfn.XLOOKUP($C433&amp;$D433&amp;$F433,[1]TEAMS!$C$1:$C$844&amp;[1]TEAMS!$D$1:$D$844&amp;[1]TEAMS!$F$1:$F$844,[1]TEAMS!W$1:W$844,"",0)</f>
        <v>1</v>
      </c>
      <c r="V433" s="7" t="str" cm="1">
        <f t="array" ref="V433">_xlfn.XLOOKUP($C433&amp;$D433&amp;$F433,[1]TEAMS!$C$1:$C$844&amp;[1]TEAMS!$D$1:$D$844&amp;[1]TEAMS!$F$1:$F$844,[1]TEAMS!Z$1:Z$844,"",0)</f>
        <v>Alabama</v>
      </c>
      <c r="W433" s="7" t="str" cm="1">
        <f t="array" ref="W433">_xlfn.XLOOKUP($C433&amp;$D433&amp;$F433,[1]TEAMS!$C$1:$C$844&amp;[1]TEAMS!$D$1:$D$844&amp;[1]TEAMS!$F$1:$F$844,[1]TEAMS!X$1:X$844,"",0)</f>
        <v>SEC</v>
      </c>
      <c r="X433" s="7" cm="1">
        <f t="array" ref="X433">_xlfn.XLOOKUP($C433&amp;$D433&amp;$F433,[1]TEAMS!$C$1:$C$844&amp;[1]TEAMS!$D$1:$D$844&amp;[1]TEAMS!$F$1:$F$844,[1]TEAMS!AF$1:AF$844,"",0)</f>
        <v>700000</v>
      </c>
      <c r="Y433" s="8" cm="1">
        <f t="array" ref="Y433">_xlfn.XLOOKUP($C433&amp;$D433&amp;$F433,[1]TEAMS!$C$1:$C$844&amp;[1]TEAMS!$D$1:$D$844&amp;[1]TEAMS!$F$1:$F$844,[1]TEAMS!AG$1:AG$844,"",0)</f>
        <v>1.2013042732109147E-2</v>
      </c>
      <c r="Z433" s="7" cm="1">
        <f t="array" ref="Z433">_xlfn.XLOOKUP($C433&amp;$D433&amp;$F433,[1]TEAMS!$C$1:$C$844&amp;[1]TEAMS!$D$1:$D$844&amp;[1]TEAMS!$F$1:$F$844,[1]TEAMS!AJ$1:AJ$844,"",0)</f>
        <v>1405</v>
      </c>
      <c r="AA433" s="7" cm="1">
        <f t="array" ref="AA433">_xlfn.XLOOKUP($C433&amp;$D433&amp;$F433,[1]TEAMS!$C$1:$C$844&amp;[1]TEAMS!$D$1:$D$844&amp;[1]TEAMS!$F$1:$F$844,[1]TEAMS!AR$1:AR$844,"",0)</f>
        <v>20.2</v>
      </c>
      <c r="AB433" s="8">
        <f t="shared" si="43"/>
        <v>1.4384693360364926</v>
      </c>
      <c r="AC433" s="7" cm="1">
        <f t="array" ref="AC433">_xlfn.XLOOKUP($C433&amp;$D433&amp;$F433,[1]TEAMS!$C$1:$C$844&amp;[1]TEAMS!$D$1:$D$844&amp;[1]TEAMS!$F$1:$F$844,[1]TEAMS!AL$1:AL$844,0,0)</f>
        <v>2.2000000000000002</v>
      </c>
      <c r="AD433" s="7" cm="1">
        <f t="array" ref="AD433">_xlfn.XLOOKUP($C433&amp;$D433&amp;$F433,[1]TEAMS!$C$1:$C$844&amp;[1]TEAMS!$D$1:$D$844&amp;[1]TEAMS!$F$1:$F$844,[1]TEAMS!AM$1:AM$844,0,0)</f>
        <v>1.7</v>
      </c>
      <c r="AE433" s="7" cm="1">
        <f t="array" ref="AE433">_xlfn.XLOOKUP($C433&amp;$D433&amp;$F433,[1]TEAMS!$C$1:$C$844&amp;[1]TEAMS!$D$1:$D$844&amp;[1]TEAMS!$F$1:$F$844,[1]TEAMS!AN$1:AN$844,0,0)</f>
        <v>3.9</v>
      </c>
      <c r="AF433" s="7"/>
      <c r="AG433" s="8">
        <f t="shared" si="46"/>
        <v>0.17948717948717949</v>
      </c>
      <c r="AH433" s="8" cm="1">
        <f t="array" ref="AH433">IF(OR($AE433="",$Z433=""),0,SUMPRODUCT(--($C$2:$C$528=$C433),--($D$2:$D$528=$D433),$Z$2:$Z$528,$AE$2:$AE$528)/SUMIFS($Z$2:$Z$528,$C$2:$C$528,$C433,$D$2:$D$528,$D433))</f>
        <v>8.08273694880892</v>
      </c>
      <c r="AI433" s="7" cm="1">
        <f t="array" ref="AI433">_xlfn.XLOOKUP($C433&amp;$D433&amp;$F433,[1]TEAMS!$C$1:$C$844&amp;[1]TEAMS!$D$1:$D$844&amp;[1]TEAMS!$F$1:$F$844,[1]TEAMS!AO$1:AO$844,"",0)</f>
        <v>-2.2000000000000002</v>
      </c>
      <c r="AJ433" s="8">
        <f t="shared" si="47"/>
        <v>-0.31818181818181812</v>
      </c>
      <c r="AK433" s="8" cm="1">
        <f t="array" ref="AK433">IF(OR($AI433="",$Z433=""),0,SUMPRODUCT(--($C$2:$C$528=$C433),--($D$2:$D$528=$D433),$Z$2:$Z$528,$AI$2:$AI$528)/SUMIFS($Z$2:$Z$528,$C$2:$C$528,$C433,$D$2:$D$528,$D433))</f>
        <v>2.8813380638621391</v>
      </c>
      <c r="AL433" s="7" t="str" cm="1">
        <f t="array" ref="AL433">_xlfn.XLOOKUP($C433&amp;$D433&amp;$F433,[1]TEAMS!$C$1:$C$844&amp;[1]TEAMS!$D$1:$D$844&amp;[1]TEAMS!$F$1:$F$844,[1]TEAMS!AP$1:AP$844,"",0)</f>
        <v/>
      </c>
      <c r="AM433" s="8" t="str">
        <f t="shared" si="48"/>
        <v/>
      </c>
      <c r="AN433" s="8" cm="1">
        <f t="array" ref="AN433">IF(OR($AL433="",$Z433=""),0,SUMPRODUCT(--($C$2:$C$528=$C433),--($D$2:$D$528=$D433),$Z$2:$Z$528,$AL$2:$AL$528)/SUMIFS($Z$2:$Z$528,$C$2:$C$528,$C433,$D$2:$D$528,$D433))</f>
        <v>0</v>
      </c>
      <c r="AO433" s="7" cm="1">
        <f t="array" ref="AO433">_xlfn.XLOOKUP($C433&amp;$D433&amp;$F433,[1]TEAMS!$C$1:$C$844&amp;[1]TEAMS!$D$1:$D$844&amp;[1]TEAMS!$F$1:$F$844,[1]TEAMS!AQ$1:AQ$844,0,0)</f>
        <v>18.3</v>
      </c>
      <c r="AP433" s="7" cm="1">
        <f t="array" ref="AP433">_xlfn.XLOOKUP($C433&amp;$D433&amp;$F433,[1]TEAMS!$C$1:$C$844&amp;[1]TEAMS!$D$1:$D$844&amp;[1]TEAMS!$F$1:$F$844,[1]TEAMS!AS$1:AS$844,0,0)</f>
        <v>57.4</v>
      </c>
      <c r="AQ433" s="10" cm="1">
        <f t="array" ref="AQ433">_xlfn.XLOOKUP($C433&amp;$D433&amp;$F433,[1]TEAMS!$C$1:$C$844&amp;[1]TEAMS!$D$1:$D$844&amp;[1]TEAMS!$F$1:$F$844,[1]TEAMS!AT$1:AT$844,0,0)</f>
        <v>9.3000000000000007</v>
      </c>
      <c r="AR433" s="10" cm="1">
        <f t="array" ref="AR433">_xlfn.XLOOKUP($C433&amp;$D433&amp;$F433,[1]TEAMS!$C$1:$C$844&amp;[1]TEAMS!$D$1:$D$844&amp;[1]TEAMS!$F$1:$F$844,[1]TEAMS!AU$1:AU$844,0,0)</f>
        <v>0.9</v>
      </c>
      <c r="AS433" s="10" cm="1">
        <f t="array" ref="AS433">_xlfn.XLOOKUP($C433&amp;$D433&amp;$F433,[1]TEAMS!$C$1:$C$844&amp;[1]TEAMS!$D$1:$D$844&amp;[1]TEAMS!$F$1:$F$844,[1]TEAMS!AV$1:AV$844,0,0)</f>
        <v>0.5</v>
      </c>
      <c r="AT433" s="10" cm="1">
        <f t="array" ref="AT433">_xlfn.XLOOKUP($C433&amp;$D433&amp;$F433,[1]TEAMS!$C$1:$C$844&amp;[1]TEAMS!$D$1:$D$844&amp;[1]TEAMS!$F$1:$F$844,[1]TEAMS!AW$1:AW$844,0,0)</f>
        <v>16.899999999999999</v>
      </c>
      <c r="AU433" s="10" cm="1">
        <f t="array" ref="AU433">_xlfn.XLOOKUP($C433&amp;$D433&amp;$F433,[1]TEAMS!$C$1:$C$844&amp;[1]TEAMS!$D$1:$D$844&amp;[1]TEAMS!$F$1:$F$844,[1]TEAMS!AX$1:AX$844,0,0)</f>
        <v>0.55029585798816572</v>
      </c>
      <c r="AV433" s="10" cm="1">
        <f t="array" ref="AV433">_xlfn.XLOOKUP($C433&amp;$D433&amp;$F433,[1]TEAMS!$C$1:$C$844&amp;[1]TEAMS!$D$1:$D$844&amp;[1]TEAMS!$F$1:$F$844,[1]TEAMS!AY$1:AY$844,0,0)</f>
        <v>1.4</v>
      </c>
      <c r="AW433" s="7"/>
      <c r="AX433" s="7"/>
      <c r="BB433" s="1" t="s">
        <v>391</v>
      </c>
      <c r="BC433" s="1">
        <v>1997</v>
      </c>
      <c r="BD433" s="1" t="s">
        <v>375</v>
      </c>
      <c r="BE433" s="7" t="s">
        <v>384</v>
      </c>
      <c r="BH433">
        <v>700000</v>
      </c>
    </row>
    <row r="434" spans="1:60" x14ac:dyDescent="0.2">
      <c r="A434" s="1" t="str">
        <f t="shared" si="42"/>
        <v>1997-CHI-Jud Buechler</v>
      </c>
      <c r="B434" s="1" t="s">
        <v>391</v>
      </c>
      <c r="C434" s="1">
        <v>1997</v>
      </c>
      <c r="D434" s="1" t="s">
        <v>375</v>
      </c>
      <c r="E434" s="1" t="str">
        <f t="shared" si="44"/>
        <v>1997-CHI</v>
      </c>
      <c r="F434" s="7" t="s">
        <v>388</v>
      </c>
      <c r="G434" s="7" cm="1">
        <f t="array" ref="G434">_xlfn.XLOOKUP($C434&amp;$D434&amp;$F434,[1]TEAMS!$C$1:$C$844&amp;[1]TEAMS!$D$1:$D$844&amp;[1]TEAMS!$F$1:$F$844,[1]TEAMS!G$1:G$844,"",0)</f>
        <v>30</v>
      </c>
      <c r="H434" s="7" t="str" cm="1">
        <f t="array" ref="H434">_xlfn.XLOOKUP($C434&amp;$D434&amp;$F434,[1]TEAMS!$C$1:$C$844&amp;[1]TEAMS!$D$1:$D$844&amp;[1]TEAMS!$F$1:$F$844,[1]TEAMS!H$1:H$844,"",0)</f>
        <v>SF</v>
      </c>
      <c r="I434" s="8" cm="1">
        <f t="array" ref="I434">_xlfn.XLOOKUP($C434&amp;$D434&amp;$F434,[1]TEAMS!$C$1:$C$844&amp;[1]TEAMS!$D$1:$D$844&amp;[1]TEAMS!$F$1:$F$844,[1]TEAMS!BG$1:BG$844,"",0)</f>
        <v>2.64</v>
      </c>
      <c r="J434" s="9">
        <f t="shared" si="45"/>
        <v>3</v>
      </c>
      <c r="K434" s="7" cm="1">
        <f t="array" ref="K434">_xlfn.XLOOKUP($C434&amp;$D434&amp;$F434,[1]TEAMS!$C$1:$C$844&amp;[1]TEAMS!$D$1:$D$844&amp;[1]TEAMS!$F$1:$F$844,[1]TEAMS!J$1:J$844,"",0)</f>
        <v>78</v>
      </c>
      <c r="L434" s="7" cm="1">
        <f t="array" ref="L434">_xlfn.XLOOKUP($C434&amp;$D434&amp;$F434,[1]TEAMS!$C$1:$C$844&amp;[1]TEAMS!$D$1:$D$844&amp;[1]TEAMS!$F$1:$F$844,[1]TEAMS!L$1:L$844,"",0)</f>
        <v>220</v>
      </c>
      <c r="M434" s="10" cm="1">
        <f t="array" ref="M434">_xlfn.XLOOKUP($C434&amp;$D434&amp;$F434,[1]TEAMS!$C$1:$C$844&amp;[1]TEAMS!$D$1:$D$844&amp;[1]TEAMS!$F$1:$F$844,[1]TEAMS!N$1:N$844,"",0)</f>
        <v>25.418839049974576</v>
      </c>
      <c r="N434" s="7" cm="1">
        <f t="array" ref="N434">_xlfn.XLOOKUP($C434&amp;$D434&amp;$F434,[1]TEAMS!$C$1:$C$844&amp;[1]TEAMS!$D$1:$D$844&amp;[1]TEAMS!$F$1:$F$844,[1]TEAMS!O$1:O$844,"",0)</f>
        <v>82</v>
      </c>
      <c r="O434" s="11" cm="1">
        <f t="array" ref="O434">_xlfn.XLOOKUP($C434&amp;$D434&amp;$F434,[1]TEAMS!$C$1:$C$844&amp;[1]TEAMS!$D$1:$D$844&amp;[1]TEAMS!$F$1:$F$844,[1]TEAMS!P$1:P$844,"",0)</f>
        <v>1.0512820512820513</v>
      </c>
      <c r="P434" s="10" cm="1">
        <f t="array" ref="P434">_xlfn.XLOOKUP($C434&amp;$D434&amp;$F434,[1]TEAMS!$C$1:$C$844&amp;[1]TEAMS!$D$1:$D$844&amp;[1]TEAMS!$F$1:$F$844,[1]TEAMS!R$1:R$844,"",0)</f>
        <v>28.983333333333334</v>
      </c>
      <c r="Q434" s="7" t="str" cm="1">
        <f t="array" ref="Q434">_xlfn.XLOOKUP($C434&amp;$D434&amp;$F434,[1]TEAMS!$C$1:$C$844&amp;[1]TEAMS!$D$1:$D$844&amp;[1]TEAMS!$F$1:$F$844,[1]TEAMS!S$1:S$844,"",0)</f>
        <v>us</v>
      </c>
      <c r="R434" s="7" t="str" cm="1">
        <f t="array" ref="R434">_xlfn.XLOOKUP($C434&amp;$D434&amp;$F434,[1]TEAMS!$C$1:$C$844&amp;[1]TEAMS!$D$1:$D$844&amp;[1]TEAMS!$F$1:$F$844,[1]TEAMS!T$1:T$844,"",0)</f>
        <v>United States</v>
      </c>
      <c r="S434" s="7" t="str" cm="1">
        <f t="array" ref="S434">_xlfn.XLOOKUP($C434&amp;$D434&amp;$F434,[1]TEAMS!$C$1:$C$844&amp;[1]TEAMS!$D$1:$D$844&amp;[1]TEAMS!$F$1:$F$844,[1]TEAMS!U$1:U$844,"",0)</f>
        <v>North America</v>
      </c>
      <c r="T434" s="7" t="str" cm="1">
        <f t="array" ref="T434">_xlfn.XLOOKUP($C434&amp;$D434&amp;$F434,[1]TEAMS!$C$1:$C$844&amp;[1]TEAMS!$D$1:$D$844&amp;[1]TEAMS!$F$1:$F$844,[1]TEAMS!V$1:V$844,"",0)</f>
        <v>Americas</v>
      </c>
      <c r="U434" s="7" cm="1">
        <f t="array" ref="U434">_xlfn.XLOOKUP($C434&amp;$D434&amp;$F434,[1]TEAMS!$C$1:$C$844&amp;[1]TEAMS!$D$1:$D$844&amp;[1]TEAMS!$F$1:$F$844,[1]TEAMS!W$1:W$844,"",0)</f>
        <v>6</v>
      </c>
      <c r="V434" s="7" t="str" cm="1">
        <f t="array" ref="V434">_xlfn.XLOOKUP($C434&amp;$D434&amp;$F434,[1]TEAMS!$C$1:$C$844&amp;[1]TEAMS!$D$1:$D$844&amp;[1]TEAMS!$F$1:$F$844,[1]TEAMS!Z$1:Z$844,"",0)</f>
        <v>Arizona</v>
      </c>
      <c r="W434" s="7" t="str" cm="1">
        <f t="array" ref="W434">_xlfn.XLOOKUP($C434&amp;$D434&amp;$F434,[1]TEAMS!$C$1:$C$844&amp;[1]TEAMS!$D$1:$D$844&amp;[1]TEAMS!$F$1:$F$844,[1]TEAMS!X$1:X$844,"",0)</f>
        <v>PAC12</v>
      </c>
      <c r="X434" s="7" cm="1">
        <f t="array" ref="X434">_xlfn.XLOOKUP($C434&amp;$D434&amp;$F434,[1]TEAMS!$C$1:$C$844&amp;[1]TEAMS!$D$1:$D$844&amp;[1]TEAMS!$F$1:$F$844,[1]TEAMS!AF$1:AF$844,"",0)</f>
        <v>500000</v>
      </c>
      <c r="Y434" s="8" cm="1">
        <f t="array" ref="Y434">_xlfn.XLOOKUP($C434&amp;$D434&amp;$F434,[1]TEAMS!$C$1:$C$844&amp;[1]TEAMS!$D$1:$D$844&amp;[1]TEAMS!$F$1:$F$844,[1]TEAMS!AG$1:AG$844,"",0)</f>
        <v>8.58074480864939E-3</v>
      </c>
      <c r="Z434" s="7" cm="1">
        <f t="array" ref="Z434">_xlfn.XLOOKUP($C434&amp;$D434&amp;$F434,[1]TEAMS!$C$1:$C$844&amp;[1]TEAMS!$D$1:$D$844&amp;[1]TEAMS!$F$1:$F$844,[1]TEAMS!AJ$1:AJ$844,"",0)</f>
        <v>703</v>
      </c>
      <c r="AA434" s="7" cm="1">
        <f t="array" ref="AA434">_xlfn.XLOOKUP($C434&amp;$D434&amp;$F434,[1]TEAMS!$C$1:$C$844&amp;[1]TEAMS!$D$1:$D$844&amp;[1]TEAMS!$F$1:$F$844,[1]TEAMS!AR$1:AR$844,"",0)</f>
        <v>13.9</v>
      </c>
      <c r="AB434" s="8">
        <f t="shared" si="43"/>
        <v>0.49527116066903198</v>
      </c>
      <c r="AC434" s="7" cm="1">
        <f t="array" ref="AC434">_xlfn.XLOOKUP($C434&amp;$D434&amp;$F434,[1]TEAMS!$C$1:$C$844&amp;[1]TEAMS!$D$1:$D$844&amp;[1]TEAMS!$F$1:$F$844,[1]TEAMS!AL$1:AL$844,0,0)</f>
        <v>0.1</v>
      </c>
      <c r="AD434" s="7" cm="1">
        <f t="array" ref="AD434">_xlfn.XLOOKUP($C434&amp;$D434&amp;$F434,[1]TEAMS!$C$1:$C$844&amp;[1]TEAMS!$D$1:$D$844&amp;[1]TEAMS!$F$1:$F$844,[1]TEAMS!AM$1:AM$844,0,0)</f>
        <v>1.1000000000000001</v>
      </c>
      <c r="AE434" s="7" cm="1">
        <f t="array" ref="AE434">_xlfn.XLOOKUP($C434&amp;$D434&amp;$F434,[1]TEAMS!$C$1:$C$844&amp;[1]TEAMS!$D$1:$D$844&amp;[1]TEAMS!$F$1:$F$844,[1]TEAMS!AN$1:AN$844,0,0)</f>
        <v>1.2</v>
      </c>
      <c r="AF434" s="7"/>
      <c r="AG434" s="8">
        <f t="shared" si="46"/>
        <v>0.41666666666666669</v>
      </c>
      <c r="AH434" s="8" cm="1">
        <f t="array" ref="AH434">IF(OR($AE434="",$Z434=""),0,SUMPRODUCT(--($C$2:$C$528=$C434),--($D$2:$D$528=$D434),$Z$2:$Z$528,$AE$2:$AE$528)/SUMIFS($Z$2:$Z$528,$C$2:$C$528,$C434,$D$2:$D$528,$D434))</f>
        <v>8.08273694880892</v>
      </c>
      <c r="AI434" s="7" cm="1">
        <f t="array" ref="AI434">_xlfn.XLOOKUP($C434&amp;$D434&amp;$F434,[1]TEAMS!$C$1:$C$844&amp;[1]TEAMS!$D$1:$D$844&amp;[1]TEAMS!$F$1:$F$844,[1]TEAMS!AO$1:AO$844,"",0)</f>
        <v>-1.6</v>
      </c>
      <c r="AJ434" s="8">
        <f t="shared" si="47"/>
        <v>-0.3125</v>
      </c>
      <c r="AK434" s="8" cm="1">
        <f t="array" ref="AK434">IF(OR($AI434="",$Z434=""),0,SUMPRODUCT(--($C$2:$C$528=$C434),--($D$2:$D$528=$D434),$Z$2:$Z$528,$AI$2:$AI$528)/SUMIFS($Z$2:$Z$528,$C$2:$C$528,$C434,$D$2:$D$528,$D434))</f>
        <v>2.8813380638621391</v>
      </c>
      <c r="AL434" s="7" t="str" cm="1">
        <f t="array" ref="AL434">_xlfn.XLOOKUP($C434&amp;$D434&amp;$F434,[1]TEAMS!$C$1:$C$844&amp;[1]TEAMS!$D$1:$D$844&amp;[1]TEAMS!$F$1:$F$844,[1]TEAMS!AP$1:AP$844,"",0)</f>
        <v/>
      </c>
      <c r="AM434" s="8" t="str">
        <f t="shared" si="48"/>
        <v/>
      </c>
      <c r="AN434" s="8" cm="1">
        <f t="array" ref="AN434">IF(OR($AL434="",$Z434=""),0,SUMPRODUCT(--($C$2:$C$528=$C434),--($D$2:$D$528=$D434),$Z$2:$Z$528,$AL$2:$AL$528)/SUMIFS($Z$2:$Z$528,$C$2:$C$528,$C434,$D$2:$D$528,$D434))</f>
        <v>0</v>
      </c>
      <c r="AO434" s="7" cm="1">
        <f t="array" ref="AO434">_xlfn.XLOOKUP($C434&amp;$D434&amp;$F434,[1]TEAMS!$C$1:$C$844&amp;[1]TEAMS!$D$1:$D$844&amp;[1]TEAMS!$F$1:$F$844,[1]TEAMS!AQ$1:AQ$844,0,0)</f>
        <v>12.1</v>
      </c>
      <c r="AP434" s="7" cm="1">
        <f t="array" ref="AP434">_xlfn.XLOOKUP($C434&amp;$D434&amp;$F434,[1]TEAMS!$C$1:$C$844&amp;[1]TEAMS!$D$1:$D$844&amp;[1]TEAMS!$F$1:$F$844,[1]TEAMS!AS$1:AS$844,0,0)</f>
        <v>42.3</v>
      </c>
      <c r="AQ434" s="10" cm="1">
        <f t="array" ref="AQ434">_xlfn.XLOOKUP($C434&amp;$D434&amp;$F434,[1]TEAMS!$C$1:$C$844&amp;[1]TEAMS!$D$1:$D$844&amp;[1]TEAMS!$F$1:$F$844,[1]TEAMS!AT$1:AT$844,0,0)</f>
        <v>11.4</v>
      </c>
      <c r="AR434" s="10" cm="1">
        <f t="array" ref="AR434">_xlfn.XLOOKUP($C434&amp;$D434&amp;$F434,[1]TEAMS!$C$1:$C$844&amp;[1]TEAMS!$D$1:$D$844&amp;[1]TEAMS!$F$1:$F$844,[1]TEAMS!AU$1:AU$844,0,0)</f>
        <v>1.7</v>
      </c>
      <c r="AS434" s="10" cm="1">
        <f t="array" ref="AS434">_xlfn.XLOOKUP($C434&amp;$D434&amp;$F434,[1]TEAMS!$C$1:$C$844&amp;[1]TEAMS!$D$1:$D$844&amp;[1]TEAMS!$F$1:$F$844,[1]TEAMS!AV$1:AV$844,0,0)</f>
        <v>2.2000000000000002</v>
      </c>
      <c r="AT434" s="10" cm="1">
        <f t="array" ref="AT434">_xlfn.XLOOKUP($C434&amp;$D434&amp;$F434,[1]TEAMS!$C$1:$C$844&amp;[1]TEAMS!$D$1:$D$844&amp;[1]TEAMS!$F$1:$F$844,[1]TEAMS!AW$1:AW$844,0,0)</f>
        <v>14.1</v>
      </c>
      <c r="AU434" s="10" cm="1">
        <f t="array" ref="AU434">_xlfn.XLOOKUP($C434&amp;$D434&amp;$F434,[1]TEAMS!$C$1:$C$844&amp;[1]TEAMS!$D$1:$D$844&amp;[1]TEAMS!$F$1:$F$844,[1]TEAMS!AX$1:AX$844,0,0)</f>
        <v>0.8085106382978724</v>
      </c>
      <c r="AV434" s="10" cm="1">
        <f t="array" ref="AV434">_xlfn.XLOOKUP($C434&amp;$D434&amp;$F434,[1]TEAMS!$C$1:$C$844&amp;[1]TEAMS!$D$1:$D$844&amp;[1]TEAMS!$F$1:$F$844,[1]TEAMS!AY$1:AY$844,0,0)</f>
        <v>3.9000000000000004</v>
      </c>
      <c r="AW434" s="7"/>
      <c r="AX434" s="7"/>
      <c r="BB434" s="1" t="s">
        <v>391</v>
      </c>
      <c r="BC434" s="1">
        <v>1997</v>
      </c>
      <c r="BD434" s="1" t="s">
        <v>375</v>
      </c>
      <c r="BE434" s="7" t="s">
        <v>388</v>
      </c>
      <c r="BH434">
        <v>500000</v>
      </c>
    </row>
    <row r="435" spans="1:60" x14ac:dyDescent="0.2">
      <c r="A435" s="1" t="str">
        <f t="shared" si="42"/>
        <v>1997-CHI-Bison Dele</v>
      </c>
      <c r="B435" s="1" t="s">
        <v>391</v>
      </c>
      <c r="C435" s="1">
        <v>1997</v>
      </c>
      <c r="D435" s="1" t="s">
        <v>375</v>
      </c>
      <c r="E435" s="1" t="str">
        <f t="shared" si="44"/>
        <v>1997-CHI</v>
      </c>
      <c r="F435" s="7" t="s">
        <v>393</v>
      </c>
      <c r="G435" s="7" cm="1">
        <f t="array" ref="G435">_xlfn.XLOOKUP($C435&amp;$D435&amp;$F435,[1]TEAMS!$C$1:$C$844&amp;[1]TEAMS!$D$1:$D$844&amp;[1]TEAMS!$F$1:$F$844,[1]TEAMS!G$1:G$844,"",0)</f>
        <v>18</v>
      </c>
      <c r="H435" s="7" t="str" cm="1">
        <f t="array" ref="H435">_xlfn.XLOOKUP($C435&amp;$D435&amp;$F435,[1]TEAMS!$C$1:$C$844&amp;[1]TEAMS!$D$1:$D$844&amp;[1]TEAMS!$F$1:$F$844,[1]TEAMS!H$1:H$844,"",0)</f>
        <v>C</v>
      </c>
      <c r="I435" s="8" cm="1">
        <f t="array" ref="I435">_xlfn.XLOOKUP($C435&amp;$D435&amp;$F435,[1]TEAMS!$C$1:$C$844&amp;[1]TEAMS!$D$1:$D$844&amp;[1]TEAMS!$F$1:$F$844,[1]TEAMS!BG$1:BG$844,"",0)</f>
        <v>4.6500000000000004</v>
      </c>
      <c r="J435" s="9">
        <f t="shared" si="45"/>
        <v>5</v>
      </c>
      <c r="K435" s="7" cm="1">
        <f t="array" ref="K435">_xlfn.XLOOKUP($C435&amp;$D435&amp;$F435,[1]TEAMS!$C$1:$C$844&amp;[1]TEAMS!$D$1:$D$844&amp;[1]TEAMS!$F$1:$F$844,[1]TEAMS!J$1:J$844,"",0)</f>
        <v>81</v>
      </c>
      <c r="L435" s="7" cm="1">
        <f t="array" ref="L435">_xlfn.XLOOKUP($C435&amp;$D435&amp;$F435,[1]TEAMS!$C$1:$C$844&amp;[1]TEAMS!$D$1:$D$844&amp;[1]TEAMS!$F$1:$F$844,[1]TEAMS!L$1:L$844,"",0)</f>
        <v>235</v>
      </c>
      <c r="M435" s="10" cm="1">
        <f t="array" ref="M435">_xlfn.XLOOKUP($C435&amp;$D435&amp;$F435,[1]TEAMS!$C$1:$C$844&amp;[1]TEAMS!$D$1:$D$844&amp;[1]TEAMS!$F$1:$F$844,[1]TEAMS!N$1:N$844,"",0)</f>
        <v>25.177932232690871</v>
      </c>
      <c r="N435" s="7" cm="1">
        <f t="array" ref="N435">_xlfn.XLOOKUP($C435&amp;$D435&amp;$F435,[1]TEAMS!$C$1:$C$844&amp;[1]TEAMS!$D$1:$D$844&amp;[1]TEAMS!$F$1:$F$844,[1]TEAMS!O$1:O$844,"",0)</f>
        <v>84</v>
      </c>
      <c r="O435" s="11" cm="1">
        <f t="array" ref="O435">_xlfn.XLOOKUP($C435&amp;$D435&amp;$F435,[1]TEAMS!$C$1:$C$844&amp;[1]TEAMS!$D$1:$D$844&amp;[1]TEAMS!$F$1:$F$844,[1]TEAMS!P$1:P$844,"",0)</f>
        <v>1.037037037037037</v>
      </c>
      <c r="P435" s="10" cm="1">
        <f t="array" ref="P435">_xlfn.XLOOKUP($C435&amp;$D435&amp;$F435,[1]TEAMS!$C$1:$C$844&amp;[1]TEAMS!$D$1:$D$844&amp;[1]TEAMS!$F$1:$F$844,[1]TEAMS!R$1:R$844,"",0)</f>
        <v>28.18611111111111</v>
      </c>
      <c r="Q435" s="7" t="str" cm="1">
        <f t="array" ref="Q435">_xlfn.XLOOKUP($C435&amp;$D435&amp;$F435,[1]TEAMS!$C$1:$C$844&amp;[1]TEAMS!$D$1:$D$844&amp;[1]TEAMS!$F$1:$F$844,[1]TEAMS!S$1:S$844,"",0)</f>
        <v>us</v>
      </c>
      <c r="R435" s="7" t="str" cm="1">
        <f t="array" ref="R435">_xlfn.XLOOKUP($C435&amp;$D435&amp;$F435,[1]TEAMS!$C$1:$C$844&amp;[1]TEAMS!$D$1:$D$844&amp;[1]TEAMS!$F$1:$F$844,[1]TEAMS!T$1:T$844,"",0)</f>
        <v>United States</v>
      </c>
      <c r="S435" s="7" t="str" cm="1">
        <f t="array" ref="S435">_xlfn.XLOOKUP($C435&amp;$D435&amp;$F435,[1]TEAMS!$C$1:$C$844&amp;[1]TEAMS!$D$1:$D$844&amp;[1]TEAMS!$F$1:$F$844,[1]TEAMS!U$1:U$844,"",0)</f>
        <v>North America</v>
      </c>
      <c r="T435" s="7" t="str" cm="1">
        <f t="array" ref="T435">_xlfn.XLOOKUP($C435&amp;$D435&amp;$F435,[1]TEAMS!$C$1:$C$844&amp;[1]TEAMS!$D$1:$D$844&amp;[1]TEAMS!$F$1:$F$844,[1]TEAMS!V$1:V$844,"",0)</f>
        <v>Americas</v>
      </c>
      <c r="U435" s="7" cm="1">
        <f t="array" ref="U435">_xlfn.XLOOKUP($C435&amp;$D435&amp;$F435,[1]TEAMS!$C$1:$C$844&amp;[1]TEAMS!$D$1:$D$844&amp;[1]TEAMS!$F$1:$F$844,[1]TEAMS!W$1:W$844,"",0)</f>
        <v>5</v>
      </c>
      <c r="V435" s="7" t="str" cm="1">
        <f t="array" ref="V435">_xlfn.XLOOKUP($C435&amp;$D435&amp;$F435,[1]TEAMS!$C$1:$C$844&amp;[1]TEAMS!$D$1:$D$844&amp;[1]TEAMS!$F$1:$F$844,[1]TEAMS!Z$1:Z$844,"",0)</f>
        <v>Arizona</v>
      </c>
      <c r="W435" s="7" t="str" cm="1">
        <f t="array" ref="W435">_xlfn.XLOOKUP($C435&amp;$D435&amp;$F435,[1]TEAMS!$C$1:$C$844&amp;[1]TEAMS!$D$1:$D$844&amp;[1]TEAMS!$F$1:$F$844,[1]TEAMS!X$1:X$844,"",0)</f>
        <v>PAC12</v>
      </c>
      <c r="X435" s="7" cm="1">
        <f t="array" ref="X435">_xlfn.XLOOKUP($C435&amp;$D435&amp;$F435,[1]TEAMS!$C$1:$C$844&amp;[1]TEAMS!$D$1:$D$844&amp;[1]TEAMS!$F$1:$F$844,[1]TEAMS!AF$1:AF$844,"",0)</f>
        <v>0</v>
      </c>
      <c r="Y435" s="8" cm="1">
        <f t="array" ref="Y435">_xlfn.XLOOKUP($C435&amp;$D435&amp;$F435,[1]TEAMS!$C$1:$C$844&amp;[1]TEAMS!$D$1:$D$844&amp;[1]TEAMS!$F$1:$F$844,[1]TEAMS!AG$1:AG$844,"",0)</f>
        <v>0</v>
      </c>
      <c r="Z435" s="7" cm="1">
        <f t="array" ref="Z435">_xlfn.XLOOKUP($C435&amp;$D435&amp;$F435,[1]TEAMS!$C$1:$C$844&amp;[1]TEAMS!$D$1:$D$844&amp;[1]TEAMS!$F$1:$F$844,[1]TEAMS!AJ$1:AJ$844,"",0)</f>
        <v>138</v>
      </c>
      <c r="AA435" s="7" cm="1">
        <f t="array" ref="AA435">_xlfn.XLOOKUP($C435&amp;$D435&amp;$F435,[1]TEAMS!$C$1:$C$844&amp;[1]TEAMS!$D$1:$D$844&amp;[1]TEAMS!$F$1:$F$844,[1]TEAMS!AR$1:AR$844,"",0)</f>
        <v>13.6</v>
      </c>
      <c r="AB435" s="8">
        <f t="shared" si="43"/>
        <v>9.5124176381145467E-2</v>
      </c>
      <c r="AC435" s="7" cm="1">
        <f t="array" ref="AC435">_xlfn.XLOOKUP($C435&amp;$D435&amp;$F435,[1]TEAMS!$C$1:$C$844&amp;[1]TEAMS!$D$1:$D$844&amp;[1]TEAMS!$F$1:$F$844,[1]TEAMS!AL$1:AL$844,0,0)</f>
        <v>0</v>
      </c>
      <c r="AD435" s="7" cm="1">
        <f t="array" ref="AD435">_xlfn.XLOOKUP($C435&amp;$D435&amp;$F435,[1]TEAMS!$C$1:$C$844&amp;[1]TEAMS!$D$1:$D$844&amp;[1]TEAMS!$F$1:$F$844,[1]TEAMS!AM$1:AM$844,0,0)</f>
        <v>0.2</v>
      </c>
      <c r="AE435" s="7" cm="1">
        <f t="array" ref="AE435">_xlfn.XLOOKUP($C435&amp;$D435&amp;$F435,[1]TEAMS!$C$1:$C$844&amp;[1]TEAMS!$D$1:$D$844&amp;[1]TEAMS!$F$1:$F$844,[1]TEAMS!AN$1:AN$844,0,0)</f>
        <v>0.2</v>
      </c>
      <c r="AF435" s="7"/>
      <c r="AG435" s="8">
        <f t="shared" si="46"/>
        <v>0</v>
      </c>
      <c r="AH435" s="8" cm="1">
        <f t="array" ref="AH435">IF(OR($AE435="",$Z435=""),0,SUMPRODUCT(--($C$2:$C$528=$C435),--($D$2:$D$528=$D435),$Z$2:$Z$528,$AE$2:$AE$528)/SUMIFS($Z$2:$Z$528,$C$2:$C$528,$C435,$D$2:$D$528,$D435))</f>
        <v>8.08273694880892</v>
      </c>
      <c r="AI435" s="7" cm="1">
        <f t="array" ref="AI435">_xlfn.XLOOKUP($C435&amp;$D435&amp;$F435,[1]TEAMS!$C$1:$C$844&amp;[1]TEAMS!$D$1:$D$844&amp;[1]TEAMS!$F$1:$F$844,[1]TEAMS!AO$1:AO$844,"",0)</f>
        <v>-3.9</v>
      </c>
      <c r="AJ435" s="8">
        <f t="shared" si="47"/>
        <v>0</v>
      </c>
      <c r="AK435" s="8" cm="1">
        <f t="array" ref="AK435">IF(OR($AI435="",$Z435=""),0,SUMPRODUCT(--($C$2:$C$528=$C435),--($D$2:$D$528=$D435),$Z$2:$Z$528,$AI$2:$AI$528)/SUMIFS($Z$2:$Z$528,$C$2:$C$528,$C435,$D$2:$D$528,$D435))</f>
        <v>2.8813380638621391</v>
      </c>
      <c r="AL435" s="7" t="str" cm="1">
        <f t="array" ref="AL435">_xlfn.XLOOKUP($C435&amp;$D435&amp;$F435,[1]TEAMS!$C$1:$C$844&amp;[1]TEAMS!$D$1:$D$844&amp;[1]TEAMS!$F$1:$F$844,[1]TEAMS!AP$1:AP$844,"",0)</f>
        <v/>
      </c>
      <c r="AM435" s="8" t="str">
        <f t="shared" si="48"/>
        <v/>
      </c>
      <c r="AN435" s="8" cm="1">
        <f t="array" ref="AN435">IF(OR($AL435="",$Z435=""),0,SUMPRODUCT(--($C$2:$C$528=$C435),--($D$2:$D$528=$D435),$Z$2:$Z$528,$AL$2:$AL$528)/SUMIFS($Z$2:$Z$528,$C$2:$C$528,$C435,$D$2:$D$528,$D435))</f>
        <v>0</v>
      </c>
      <c r="AO435" s="7" cm="1">
        <f t="array" ref="AO435">_xlfn.XLOOKUP($C435&amp;$D435&amp;$F435,[1]TEAMS!$C$1:$C$844&amp;[1]TEAMS!$D$1:$D$844&amp;[1]TEAMS!$F$1:$F$844,[1]TEAMS!AQ$1:AQ$844,0,0)</f>
        <v>26.1</v>
      </c>
      <c r="AP435" s="7" cm="1">
        <f t="array" ref="AP435">_xlfn.XLOOKUP($C435&amp;$D435&amp;$F435,[1]TEAMS!$C$1:$C$844&amp;[1]TEAMS!$D$1:$D$844&amp;[1]TEAMS!$F$1:$F$844,[1]TEAMS!AS$1:AS$844,0,0)</f>
        <v>45.300000000000004</v>
      </c>
      <c r="AQ435" s="10" cm="1">
        <f t="array" ref="AQ435">_xlfn.XLOOKUP($C435&amp;$D435&amp;$F435,[1]TEAMS!$C$1:$C$844&amp;[1]TEAMS!$D$1:$D$844&amp;[1]TEAMS!$F$1:$F$844,[1]TEAMS!AT$1:AT$844,0,0)</f>
        <v>13.5</v>
      </c>
      <c r="AR435" s="10" cm="1">
        <f t="array" ref="AR435">_xlfn.XLOOKUP($C435&amp;$D435&amp;$F435,[1]TEAMS!$C$1:$C$844&amp;[1]TEAMS!$D$1:$D$844&amp;[1]TEAMS!$F$1:$F$844,[1]TEAMS!AU$1:AU$844,0,0)</f>
        <v>1.2</v>
      </c>
      <c r="AS435" s="10" cm="1">
        <f t="array" ref="AS435">_xlfn.XLOOKUP($C435&amp;$D435&amp;$F435,[1]TEAMS!$C$1:$C$844&amp;[1]TEAMS!$D$1:$D$844&amp;[1]TEAMS!$F$1:$F$844,[1]TEAMS!AV$1:AV$844,0,0)</f>
        <v>2.7</v>
      </c>
      <c r="AT435" s="10" cm="1">
        <f t="array" ref="AT435">_xlfn.XLOOKUP($C435&amp;$D435&amp;$F435,[1]TEAMS!$C$1:$C$844&amp;[1]TEAMS!$D$1:$D$844&amp;[1]TEAMS!$F$1:$F$844,[1]TEAMS!AW$1:AW$844,0,0)</f>
        <v>13.6</v>
      </c>
      <c r="AU435" s="10" cm="1">
        <f t="array" ref="AU435">_xlfn.XLOOKUP($C435&amp;$D435&amp;$F435,[1]TEAMS!$C$1:$C$844&amp;[1]TEAMS!$D$1:$D$844&amp;[1]TEAMS!$F$1:$F$844,[1]TEAMS!AX$1:AX$844,0,0)</f>
        <v>0.99264705882352944</v>
      </c>
      <c r="AV435" s="10" cm="1">
        <f t="array" ref="AV435">_xlfn.XLOOKUP($C435&amp;$D435&amp;$F435,[1]TEAMS!$C$1:$C$844&amp;[1]TEAMS!$D$1:$D$844&amp;[1]TEAMS!$F$1:$F$844,[1]TEAMS!AY$1:AY$844,0,0)</f>
        <v>3.9000000000000004</v>
      </c>
      <c r="AW435" s="7"/>
      <c r="AX435" s="7"/>
      <c r="BB435" s="1" t="s">
        <v>391</v>
      </c>
      <c r="BC435" s="1">
        <v>1997</v>
      </c>
      <c r="BD435" s="1" t="s">
        <v>375</v>
      </c>
      <c r="BE435" s="7" t="s">
        <v>393</v>
      </c>
      <c r="BH435">
        <v>0</v>
      </c>
    </row>
    <row r="436" spans="1:60" x14ac:dyDescent="0.2">
      <c r="A436" s="1" t="str">
        <f t="shared" si="42"/>
        <v>1997-CHI-Matt Steigenga</v>
      </c>
      <c r="B436" s="1" t="s">
        <v>391</v>
      </c>
      <c r="C436" s="1">
        <v>1997</v>
      </c>
      <c r="D436" s="1" t="s">
        <v>375</v>
      </c>
      <c r="E436" s="1" t="str">
        <f t="shared" si="44"/>
        <v>1997-CHI</v>
      </c>
      <c r="F436" s="7" t="s">
        <v>394</v>
      </c>
      <c r="G436" s="7" cm="1">
        <f t="array" ref="G436">_xlfn.XLOOKUP($C436&amp;$D436&amp;$F436,[1]TEAMS!$C$1:$C$844&amp;[1]TEAMS!$D$1:$D$844&amp;[1]TEAMS!$F$1:$F$844,[1]TEAMS!G$1:G$844,"",0)</f>
        <v>6</v>
      </c>
      <c r="H436" s="7" t="str" cm="1">
        <f t="array" ref="H436">_xlfn.XLOOKUP($C436&amp;$D436&amp;$F436,[1]TEAMS!$C$1:$C$844&amp;[1]TEAMS!$D$1:$D$844&amp;[1]TEAMS!$F$1:$F$844,[1]TEAMS!H$1:H$844,"",0)</f>
        <v>SF</v>
      </c>
      <c r="I436" s="8" cm="1">
        <f t="array" ref="I436">_xlfn.XLOOKUP($C436&amp;$D436&amp;$F436,[1]TEAMS!$C$1:$C$844&amp;[1]TEAMS!$D$1:$D$844&amp;[1]TEAMS!$F$1:$F$844,[1]TEAMS!BG$1:BG$844,"",0)</f>
        <v>4</v>
      </c>
      <c r="J436" s="9">
        <f t="shared" si="45"/>
        <v>4</v>
      </c>
      <c r="K436" s="7" cm="1">
        <f t="array" ref="K436">_xlfn.XLOOKUP($C436&amp;$D436&amp;$F436,[1]TEAMS!$C$1:$C$844&amp;[1]TEAMS!$D$1:$D$844&amp;[1]TEAMS!$F$1:$F$844,[1]TEAMS!J$1:J$844,"",0)</f>
        <v>79</v>
      </c>
      <c r="L436" s="7" cm="1">
        <f t="array" ref="L436">_xlfn.XLOOKUP($C436&amp;$D436&amp;$F436,[1]TEAMS!$C$1:$C$844&amp;[1]TEAMS!$D$1:$D$844&amp;[1]TEAMS!$F$1:$F$844,[1]TEAMS!L$1:L$844,"",0)</f>
        <v>225</v>
      </c>
      <c r="M436" s="10" cm="1">
        <f t="array" ref="M436">_xlfn.XLOOKUP($C436&amp;$D436&amp;$F436,[1]TEAMS!$C$1:$C$844&amp;[1]TEAMS!$D$1:$D$844&amp;[1]TEAMS!$F$1:$F$844,[1]TEAMS!N$1:N$844,"",0)</f>
        <v>25.34256513052264</v>
      </c>
      <c r="N436" s="7" cm="1">
        <f t="array" ref="N436">_xlfn.XLOOKUP($C436&amp;$D436&amp;$F436,[1]TEAMS!$C$1:$C$844&amp;[1]TEAMS!$D$1:$D$844&amp;[1]TEAMS!$F$1:$F$844,[1]TEAMS!O$1:O$844,"",0)</f>
        <v>82</v>
      </c>
      <c r="O436" s="11" cm="1">
        <f t="array" ref="O436">_xlfn.XLOOKUP($C436&amp;$D436&amp;$F436,[1]TEAMS!$C$1:$C$844&amp;[1]TEAMS!$D$1:$D$844&amp;[1]TEAMS!$F$1:$F$844,[1]TEAMS!P$1:P$844,"",0)</f>
        <v>1.0379746835443038</v>
      </c>
      <c r="P436" s="10" cm="1">
        <f t="array" ref="P436">_xlfn.XLOOKUP($C436&amp;$D436&amp;$F436,[1]TEAMS!$C$1:$C$844&amp;[1]TEAMS!$D$1:$D$844&amp;[1]TEAMS!$F$1:$F$844,[1]TEAMS!R$1:R$844,"",0)</f>
        <v>27.211111111111112</v>
      </c>
      <c r="Q436" s="7" t="str" cm="1">
        <f t="array" ref="Q436">_xlfn.XLOOKUP($C436&amp;$D436&amp;$F436,[1]TEAMS!$C$1:$C$844&amp;[1]TEAMS!$D$1:$D$844&amp;[1]TEAMS!$F$1:$F$844,[1]TEAMS!S$1:S$844,"",0)</f>
        <v>us</v>
      </c>
      <c r="R436" s="7" t="str" cm="1">
        <f t="array" ref="R436">_xlfn.XLOOKUP($C436&amp;$D436&amp;$F436,[1]TEAMS!$C$1:$C$844&amp;[1]TEAMS!$D$1:$D$844&amp;[1]TEAMS!$F$1:$F$844,[1]TEAMS!T$1:T$844,"",0)</f>
        <v>United States</v>
      </c>
      <c r="S436" s="7" t="str" cm="1">
        <f t="array" ref="S436">_xlfn.XLOOKUP($C436&amp;$D436&amp;$F436,[1]TEAMS!$C$1:$C$844&amp;[1]TEAMS!$D$1:$D$844&amp;[1]TEAMS!$F$1:$F$844,[1]TEAMS!U$1:U$844,"",0)</f>
        <v>North America</v>
      </c>
      <c r="T436" s="7" t="str" cm="1">
        <f t="array" ref="T436">_xlfn.XLOOKUP($C436&amp;$D436&amp;$F436,[1]TEAMS!$C$1:$C$844&amp;[1]TEAMS!$D$1:$D$844&amp;[1]TEAMS!$F$1:$F$844,[1]TEAMS!V$1:V$844,"",0)</f>
        <v>Americas</v>
      </c>
      <c r="U436" s="7" cm="1">
        <f t="array" ref="U436">_xlfn.XLOOKUP($C436&amp;$D436&amp;$F436,[1]TEAMS!$C$1:$C$844&amp;[1]TEAMS!$D$1:$D$844&amp;[1]TEAMS!$F$1:$F$844,[1]TEAMS!W$1:W$844,"",0)</f>
        <v>1</v>
      </c>
      <c r="V436" s="7" t="str" cm="1">
        <f t="array" ref="V436">_xlfn.XLOOKUP($C436&amp;$D436&amp;$F436,[1]TEAMS!$C$1:$C$844&amp;[1]TEAMS!$D$1:$D$844&amp;[1]TEAMS!$F$1:$F$844,[1]TEAMS!Z$1:Z$844,"",0)</f>
        <v>Michigan State</v>
      </c>
      <c r="W436" s="7" t="str" cm="1">
        <f t="array" ref="W436">_xlfn.XLOOKUP($C436&amp;$D436&amp;$F436,[1]TEAMS!$C$1:$C$844&amp;[1]TEAMS!$D$1:$D$844&amp;[1]TEAMS!$F$1:$F$844,[1]TEAMS!X$1:X$844,"",0)</f>
        <v>BIG10</v>
      </c>
      <c r="X436" s="7" cm="1">
        <f t="array" ref="X436">_xlfn.XLOOKUP($C436&amp;$D436&amp;$F436,[1]TEAMS!$C$1:$C$844&amp;[1]TEAMS!$D$1:$D$844&amp;[1]TEAMS!$F$1:$F$844,[1]TEAMS!AF$1:AF$844,"",0)</f>
        <v>0</v>
      </c>
      <c r="Y436" s="8" cm="1">
        <f t="array" ref="Y436">_xlfn.XLOOKUP($C436&amp;$D436&amp;$F436,[1]TEAMS!$C$1:$C$844&amp;[1]TEAMS!$D$1:$D$844&amp;[1]TEAMS!$F$1:$F$844,[1]TEAMS!AG$1:AG$844,"",0)</f>
        <v>0</v>
      </c>
      <c r="Z436" s="7" cm="1">
        <f t="array" ref="Z436">_xlfn.XLOOKUP($C436&amp;$D436&amp;$F436,[1]TEAMS!$C$1:$C$844&amp;[1]TEAMS!$D$1:$D$844&amp;[1]TEAMS!$F$1:$F$844,[1]TEAMS!AJ$1:AJ$844,"",0)</f>
        <v>12</v>
      </c>
      <c r="AA436" s="7" t="str" cm="1">
        <f t="array" ref="AA436">_xlfn.XLOOKUP($C436&amp;$D436&amp;$F436,[1]TEAMS!$C$1:$C$844&amp;[1]TEAMS!$D$1:$D$844&amp;[1]TEAMS!$F$1:$F$844,[1]TEAMS!AR$1:AR$844,"",0)</f>
        <v/>
      </c>
      <c r="AB436" s="8">
        <f t="shared" si="43"/>
        <v>0</v>
      </c>
      <c r="AC436" s="7" cm="1">
        <f t="array" ref="AC436">_xlfn.XLOOKUP($C436&amp;$D436&amp;$F436,[1]TEAMS!$C$1:$C$844&amp;[1]TEAMS!$D$1:$D$844&amp;[1]TEAMS!$F$1:$F$844,[1]TEAMS!AL$1:AL$844,0,0)</f>
        <v>-0.1</v>
      </c>
      <c r="AD436" s="7" cm="1">
        <f t="array" ref="AD436">_xlfn.XLOOKUP($C436&amp;$D436&amp;$F436,[1]TEAMS!$C$1:$C$844&amp;[1]TEAMS!$D$1:$D$844&amp;[1]TEAMS!$F$1:$F$844,[1]TEAMS!AM$1:AM$844,0,0)</f>
        <v>0</v>
      </c>
      <c r="AE436" s="7" cm="1">
        <f t="array" ref="AE436">_xlfn.XLOOKUP($C436&amp;$D436&amp;$F436,[1]TEAMS!$C$1:$C$844&amp;[1]TEAMS!$D$1:$D$844&amp;[1]TEAMS!$F$1:$F$844,[1]TEAMS!AN$1:AN$844,0,0)</f>
        <v>0</v>
      </c>
      <c r="AF436" s="7"/>
      <c r="AG436" s="8">
        <f t="shared" si="46"/>
        <v>0</v>
      </c>
      <c r="AH436" s="8" cm="1">
        <f t="array" ref="AH436">IF(OR($AE436="",$Z436=""),0,SUMPRODUCT(--($C$2:$C$528=$C436),--($D$2:$D$528=$D436),$Z$2:$Z$528,$AE$2:$AE$528)/SUMIFS($Z$2:$Z$528,$C$2:$C$528,$C436,$D$2:$D$528,$D436))</f>
        <v>8.08273694880892</v>
      </c>
      <c r="AI436" s="7" cm="1">
        <f t="array" ref="AI436">_xlfn.XLOOKUP($C436&amp;$D436&amp;$F436,[1]TEAMS!$C$1:$C$844&amp;[1]TEAMS!$D$1:$D$844&amp;[1]TEAMS!$F$1:$F$844,[1]TEAMS!AO$1:AO$844,"",0)</f>
        <v>-4</v>
      </c>
      <c r="AJ436" s="8">
        <f t="shared" si="47"/>
        <v>0</v>
      </c>
      <c r="AK436" s="8" cm="1">
        <f t="array" ref="AK436">IF(OR($AI436="",$Z436=""),0,SUMPRODUCT(--($C$2:$C$528=$C436),--($D$2:$D$528=$D436),$Z$2:$Z$528,$AI$2:$AI$528)/SUMIFS($Z$2:$Z$528,$C$2:$C$528,$C436,$D$2:$D$528,$D436))</f>
        <v>2.8813380638621391</v>
      </c>
      <c r="AL436" s="7" t="str" cm="1">
        <f t="array" ref="AL436">_xlfn.XLOOKUP($C436&amp;$D436&amp;$F436,[1]TEAMS!$C$1:$C$844&amp;[1]TEAMS!$D$1:$D$844&amp;[1]TEAMS!$F$1:$F$844,[1]TEAMS!AP$1:AP$844,"",0)</f>
        <v/>
      </c>
      <c r="AM436" s="8" t="str">
        <f t="shared" si="48"/>
        <v/>
      </c>
      <c r="AN436" s="8" cm="1">
        <f t="array" ref="AN436">IF(OR($AL436="",$Z436=""),0,SUMPRODUCT(--($C$2:$C$528=$C436),--($D$2:$D$528=$D436),$Z$2:$Z$528,$AL$2:$AL$528)/SUMIFS($Z$2:$Z$528,$C$2:$C$528,$C436,$D$2:$D$528,$D436))</f>
        <v>0</v>
      </c>
      <c r="AO436" s="7" cm="1">
        <f t="array" ref="AO436">_xlfn.XLOOKUP($C436&amp;$D436&amp;$F436,[1]TEAMS!$C$1:$C$844&amp;[1]TEAMS!$D$1:$D$844&amp;[1]TEAMS!$F$1:$F$844,[1]TEAMS!AQ$1:AQ$844,0,0)</f>
        <v>25.6</v>
      </c>
      <c r="AP436" s="7" cm="1">
        <f t="array" ref="AP436">_xlfn.XLOOKUP($C436&amp;$D436&amp;$F436,[1]TEAMS!$C$1:$C$844&amp;[1]TEAMS!$D$1:$D$844&amp;[1]TEAMS!$F$1:$F$844,[1]TEAMS!AS$1:AS$844,0,0)</f>
        <v>30.7</v>
      </c>
      <c r="AQ436" s="10" cm="1">
        <f t="array" ref="AQ436">_xlfn.XLOOKUP($C436&amp;$D436&amp;$F436,[1]TEAMS!$C$1:$C$844&amp;[1]TEAMS!$D$1:$D$844&amp;[1]TEAMS!$F$1:$F$844,[1]TEAMS!AT$1:AT$844,0,0)</f>
        <v>22.3</v>
      </c>
      <c r="AR436" s="10" cm="1">
        <f t="array" ref="AR436">_xlfn.XLOOKUP($C436&amp;$D436&amp;$F436,[1]TEAMS!$C$1:$C$844&amp;[1]TEAMS!$D$1:$D$844&amp;[1]TEAMS!$F$1:$F$844,[1]TEAMS!AU$1:AU$844,0,0)</f>
        <v>4.4000000000000004</v>
      </c>
      <c r="AS436" s="10" cm="1">
        <f t="array" ref="AS436">_xlfn.XLOOKUP($C436&amp;$D436&amp;$F436,[1]TEAMS!$C$1:$C$844&amp;[1]TEAMS!$D$1:$D$844&amp;[1]TEAMS!$F$1:$F$844,[1]TEAMS!AV$1:AV$844,0,0)</f>
        <v>6.3</v>
      </c>
      <c r="AT436" s="10" cm="1">
        <f t="array" ref="AT436">_xlfn.XLOOKUP($C436&amp;$D436&amp;$F436,[1]TEAMS!$C$1:$C$844&amp;[1]TEAMS!$D$1:$D$844&amp;[1]TEAMS!$F$1:$F$844,[1]TEAMS!AW$1:AW$844,0,0)</f>
        <v>29.1</v>
      </c>
      <c r="AU436" s="10" cm="1">
        <f t="array" ref="AU436">_xlfn.XLOOKUP($C436&amp;$D436&amp;$F436,[1]TEAMS!$C$1:$C$844&amp;[1]TEAMS!$D$1:$D$844&amp;[1]TEAMS!$F$1:$F$844,[1]TEAMS!AX$1:AX$844,0,0)</f>
        <v>0.76632302405498276</v>
      </c>
      <c r="AV436" s="10" cm="1">
        <f t="array" ref="AV436">_xlfn.XLOOKUP($C436&amp;$D436&amp;$F436,[1]TEAMS!$C$1:$C$844&amp;[1]TEAMS!$D$1:$D$844&amp;[1]TEAMS!$F$1:$F$844,[1]TEAMS!AY$1:AY$844,0,0)</f>
        <v>10.7</v>
      </c>
      <c r="AW436" s="7"/>
      <c r="AX436" s="7"/>
      <c r="BB436" s="1" t="s">
        <v>391</v>
      </c>
      <c r="BC436" s="1">
        <v>1997</v>
      </c>
      <c r="BD436" s="1" t="s">
        <v>375</v>
      </c>
      <c r="BE436" s="7" t="s">
        <v>394</v>
      </c>
      <c r="BH436">
        <v>0</v>
      </c>
    </row>
    <row r="437" spans="1:60" x14ac:dyDescent="0.2">
      <c r="A437" s="1" t="str">
        <f t="shared" si="42"/>
        <v>1996-CHI-Michael Jordan</v>
      </c>
      <c r="B437" s="1" t="s">
        <v>395</v>
      </c>
      <c r="C437" s="1">
        <v>1996</v>
      </c>
      <c r="D437" s="1" t="s">
        <v>375</v>
      </c>
      <c r="E437" s="1" t="str">
        <f t="shared" si="44"/>
        <v>1996-CHI</v>
      </c>
      <c r="F437" s="7" t="s">
        <v>376</v>
      </c>
      <c r="G437" s="7" cm="1">
        <f t="array" ref="G437">_xlfn.XLOOKUP($C437&amp;$D437&amp;$F437,[1]TEAMS!$C$1:$C$844&amp;[1]TEAMS!$D$1:$D$844&amp;[1]TEAMS!$F$1:$F$844,[1]TEAMS!G$1:G$844,"",0)</f>
        <v>23</v>
      </c>
      <c r="H437" s="7" t="str" cm="1">
        <f t="array" ref="H437">_xlfn.XLOOKUP($C437&amp;$D437&amp;$F437,[1]TEAMS!$C$1:$C$844&amp;[1]TEAMS!$D$1:$D$844&amp;[1]TEAMS!$F$1:$F$844,[1]TEAMS!H$1:H$844,"",0)</f>
        <v>SG</v>
      </c>
      <c r="I437" s="8" cm="1">
        <f t="array" ref="I437">_xlfn.XLOOKUP($C437&amp;$D437&amp;$F437,[1]TEAMS!$C$1:$C$844&amp;[1]TEAMS!$D$1:$D$844&amp;[1]TEAMS!$F$1:$F$844,[1]TEAMS!BG$1:BG$844,"",0)</f>
        <v>2</v>
      </c>
      <c r="J437" s="9">
        <f t="shared" si="45"/>
        <v>2</v>
      </c>
      <c r="K437" s="7" cm="1">
        <f t="array" ref="K437">_xlfn.XLOOKUP($C437&amp;$D437&amp;$F437,[1]TEAMS!$C$1:$C$844&amp;[1]TEAMS!$D$1:$D$844&amp;[1]TEAMS!$F$1:$F$844,[1]TEAMS!J$1:J$844,"",0)</f>
        <v>78</v>
      </c>
      <c r="L437" s="7" cm="1">
        <f t="array" ref="L437">_xlfn.XLOOKUP($C437&amp;$D437&amp;$F437,[1]TEAMS!$C$1:$C$844&amp;[1]TEAMS!$D$1:$D$844&amp;[1]TEAMS!$F$1:$F$844,[1]TEAMS!L$1:L$844,"",0)</f>
        <v>198</v>
      </c>
      <c r="M437" s="10" cm="1">
        <f t="array" ref="M437">_xlfn.XLOOKUP($C437&amp;$D437&amp;$F437,[1]TEAMS!$C$1:$C$844&amp;[1]TEAMS!$D$1:$D$844&amp;[1]TEAMS!$F$1:$F$844,[1]TEAMS!N$1:N$844,"",0)</f>
        <v>22.876955144977121</v>
      </c>
      <c r="N437" s="7" cm="1">
        <f t="array" ref="N437">_xlfn.XLOOKUP($C437&amp;$D437&amp;$F437,[1]TEAMS!$C$1:$C$844&amp;[1]TEAMS!$D$1:$D$844&amp;[1]TEAMS!$F$1:$F$844,[1]TEAMS!O$1:O$844,"",0)</f>
        <v>83</v>
      </c>
      <c r="O437" s="11" cm="1">
        <f t="array" ref="O437">_xlfn.XLOOKUP($C437&amp;$D437&amp;$F437,[1]TEAMS!$C$1:$C$844&amp;[1]TEAMS!$D$1:$D$844&amp;[1]TEAMS!$F$1:$F$844,[1]TEAMS!P$1:P$844,"",0)</f>
        <v>1.0641025641025641</v>
      </c>
      <c r="P437" s="10" cm="1">
        <f t="array" ref="P437">_xlfn.XLOOKUP($C437&amp;$D437&amp;$F437,[1]TEAMS!$C$1:$C$844&amp;[1]TEAMS!$D$1:$D$844&amp;[1]TEAMS!$F$1:$F$844,[1]TEAMS!R$1:R$844,"",0)</f>
        <v>33.330555555555556</v>
      </c>
      <c r="Q437" s="7" t="str" cm="1">
        <f t="array" ref="Q437">_xlfn.XLOOKUP($C437&amp;$D437&amp;$F437,[1]TEAMS!$C$1:$C$844&amp;[1]TEAMS!$D$1:$D$844&amp;[1]TEAMS!$F$1:$F$844,[1]TEAMS!S$1:S$844,"",0)</f>
        <v>us</v>
      </c>
      <c r="R437" s="7" t="str" cm="1">
        <f t="array" ref="R437">_xlfn.XLOOKUP($C437&amp;$D437&amp;$F437,[1]TEAMS!$C$1:$C$844&amp;[1]TEAMS!$D$1:$D$844&amp;[1]TEAMS!$F$1:$F$844,[1]TEAMS!T$1:T$844,"",0)</f>
        <v>United States</v>
      </c>
      <c r="S437" s="7" t="str" cm="1">
        <f t="array" ref="S437">_xlfn.XLOOKUP($C437&amp;$D437&amp;$F437,[1]TEAMS!$C$1:$C$844&amp;[1]TEAMS!$D$1:$D$844&amp;[1]TEAMS!$F$1:$F$844,[1]TEAMS!U$1:U$844,"",0)</f>
        <v>North America</v>
      </c>
      <c r="T437" s="7" t="str" cm="1">
        <f t="array" ref="T437">_xlfn.XLOOKUP($C437&amp;$D437&amp;$F437,[1]TEAMS!$C$1:$C$844&amp;[1]TEAMS!$D$1:$D$844&amp;[1]TEAMS!$F$1:$F$844,[1]TEAMS!V$1:V$844,"",0)</f>
        <v>Americas</v>
      </c>
      <c r="U437" s="7" cm="1">
        <f t="array" ref="U437">_xlfn.XLOOKUP($C437&amp;$D437&amp;$F437,[1]TEAMS!$C$1:$C$844&amp;[1]TEAMS!$D$1:$D$844&amp;[1]TEAMS!$F$1:$F$844,[1]TEAMS!W$1:W$844,"",0)</f>
        <v>10</v>
      </c>
      <c r="V437" s="7" t="str" cm="1">
        <f t="array" ref="V437">_xlfn.XLOOKUP($C437&amp;$D437&amp;$F437,[1]TEAMS!$C$1:$C$844&amp;[1]TEAMS!$D$1:$D$844&amp;[1]TEAMS!$F$1:$F$844,[1]TEAMS!Z$1:Z$844,"",0)</f>
        <v>UNC</v>
      </c>
      <c r="W437" s="7" t="str" cm="1">
        <f t="array" ref="W437">_xlfn.XLOOKUP($C437&amp;$D437&amp;$F437,[1]TEAMS!$C$1:$C$844&amp;[1]TEAMS!$D$1:$D$844&amp;[1]TEAMS!$F$1:$F$844,[1]TEAMS!X$1:X$844,"",0)</f>
        <v>ACC</v>
      </c>
      <c r="X437" s="7" cm="1">
        <f t="array" ref="X437">_xlfn.XLOOKUP($C437&amp;$D437&amp;$F437,[1]TEAMS!$C$1:$C$844&amp;[1]TEAMS!$D$1:$D$844&amp;[1]TEAMS!$F$1:$F$844,[1]TEAMS!AF$1:AF$844,"",0)</f>
        <v>3850000</v>
      </c>
      <c r="Y437" s="8" cm="1">
        <f t="array" ref="Y437">_xlfn.XLOOKUP($C437&amp;$D437&amp;$F437,[1]TEAMS!$C$1:$C$844&amp;[1]TEAMS!$D$1:$D$844&amp;[1]TEAMS!$F$1:$F$844,[1]TEAMS!AG$1:AG$844,"",0)</f>
        <v>0.16611295681063123</v>
      </c>
      <c r="Z437" s="7" cm="1">
        <f t="array" ref="Z437">_xlfn.XLOOKUP($C437&amp;$D437&amp;$F437,[1]TEAMS!$C$1:$C$844&amp;[1]TEAMS!$D$1:$D$844&amp;[1]TEAMS!$F$1:$F$844,[1]TEAMS!AJ$1:AJ$844,"",0)</f>
        <v>3090</v>
      </c>
      <c r="AA437" s="7" cm="1">
        <f t="array" ref="AA437">_xlfn.XLOOKUP($C437&amp;$D437&amp;$F437,[1]TEAMS!$C$1:$C$844&amp;[1]TEAMS!$D$1:$D$844&amp;[1]TEAMS!$F$1:$F$844,[1]TEAMS!AR$1:AR$844,"",0)</f>
        <v>11</v>
      </c>
      <c r="AB437" s="8">
        <f t="shared" si="43"/>
        <v>1.7227572225038013</v>
      </c>
      <c r="AC437" s="7" cm="1">
        <f t="array" ref="AC437">_xlfn.XLOOKUP($C437&amp;$D437&amp;$F437,[1]TEAMS!$C$1:$C$844&amp;[1]TEAMS!$D$1:$D$844&amp;[1]TEAMS!$F$1:$F$844,[1]TEAMS!AL$1:AL$844,0,0)</f>
        <v>14.2</v>
      </c>
      <c r="AD437" s="7" cm="1">
        <f t="array" ref="AD437">_xlfn.XLOOKUP($C437&amp;$D437&amp;$F437,[1]TEAMS!$C$1:$C$844&amp;[1]TEAMS!$D$1:$D$844&amp;[1]TEAMS!$F$1:$F$844,[1]TEAMS!AM$1:AM$844,0,0)</f>
        <v>6.2</v>
      </c>
      <c r="AE437" s="7" cm="1">
        <f t="array" ref="AE437">_xlfn.XLOOKUP($C437&amp;$D437&amp;$F437,[1]TEAMS!$C$1:$C$844&amp;[1]TEAMS!$D$1:$D$844&amp;[1]TEAMS!$F$1:$F$844,[1]TEAMS!AN$1:AN$844,0,0)</f>
        <v>20.399999999999999</v>
      </c>
      <c r="AF437" s="7"/>
      <c r="AG437" s="8">
        <f t="shared" si="46"/>
        <v>0.18872549019607845</v>
      </c>
      <c r="AH437" s="8" cm="1">
        <f t="array" ref="AH437">IF(OR($AE437="",$Z437=""),0,SUMPRODUCT(--($C$2:$C$528=$C437),--($D$2:$D$528=$D437),$Z$2:$Z$528,$AE$2:$AE$528)/SUMIFS($Z$2:$Z$528,$C$2:$C$528,$C437,$D$2:$D$528,$D437))</f>
        <v>8.7296654840344665</v>
      </c>
      <c r="AI437" s="7" cm="1">
        <f t="array" ref="AI437">_xlfn.XLOOKUP($C437&amp;$D437&amp;$F437,[1]TEAMS!$C$1:$C$844&amp;[1]TEAMS!$D$1:$D$844&amp;[1]TEAMS!$F$1:$F$844,[1]TEAMS!AO$1:AO$844,"",0)</f>
        <v>10.6</v>
      </c>
      <c r="AJ437" s="8">
        <f t="shared" si="47"/>
        <v>0.36320754716981135</v>
      </c>
      <c r="AK437" s="8" cm="1">
        <f t="array" ref="AK437">IF(OR($AI437="",$Z437=""),0,SUMPRODUCT(--($C$2:$C$528=$C437),--($D$2:$D$528=$D437),$Z$2:$Z$528,$AI$2:$AI$528)/SUMIFS($Z$2:$Z$528,$C$2:$C$528,$C437,$D$2:$D$528,$D437))</f>
        <v>3.1779827673593517</v>
      </c>
      <c r="AL437" s="7" t="str" cm="1">
        <f t="array" ref="AL437">_xlfn.XLOOKUP($C437&amp;$D437&amp;$F437,[1]TEAMS!$C$1:$C$844&amp;[1]TEAMS!$D$1:$D$844&amp;[1]TEAMS!$F$1:$F$844,[1]TEAMS!AP$1:AP$844,"",0)</f>
        <v/>
      </c>
      <c r="AM437" s="8" t="str">
        <f t="shared" si="48"/>
        <v/>
      </c>
      <c r="AN437" s="8" cm="1">
        <f t="array" ref="AN437">IF(OR($AL437="",$Z437=""),0,SUMPRODUCT(--($C$2:$C$528=$C437),--($D$2:$D$528=$D437),$Z$2:$Z$528,$AL$2:$AL$528)/SUMIFS($Z$2:$Z$528,$C$2:$C$528,$C437,$D$2:$D$528,$D437))</f>
        <v>0</v>
      </c>
      <c r="AO437" s="7" cm="1">
        <f t="array" ref="AO437">_xlfn.XLOOKUP($C437&amp;$D437&amp;$F437,[1]TEAMS!$C$1:$C$844&amp;[1]TEAMS!$D$1:$D$844&amp;[1]TEAMS!$F$1:$F$844,[1]TEAMS!AQ$1:AQ$844,0,0)</f>
        <v>33.299999999999997</v>
      </c>
      <c r="AP437" s="7" cm="1">
        <f t="array" ref="AP437">_xlfn.XLOOKUP($C437&amp;$D437&amp;$F437,[1]TEAMS!$C$1:$C$844&amp;[1]TEAMS!$D$1:$D$844&amp;[1]TEAMS!$F$1:$F$844,[1]TEAMS!AS$1:AS$844,0,0)</f>
        <v>58.199999999999996</v>
      </c>
      <c r="AQ437" s="10" cm="1">
        <f t="array" ref="AQ437">_xlfn.XLOOKUP($C437&amp;$D437&amp;$F437,[1]TEAMS!$C$1:$C$844&amp;[1]TEAMS!$D$1:$D$844&amp;[1]TEAMS!$F$1:$F$844,[1]TEAMS!AT$1:AT$844,0,0)</f>
        <v>21.2</v>
      </c>
      <c r="AR437" s="10" cm="1">
        <f t="array" ref="AR437">_xlfn.XLOOKUP($C437&amp;$D437&amp;$F437,[1]TEAMS!$C$1:$C$844&amp;[1]TEAMS!$D$1:$D$844&amp;[1]TEAMS!$F$1:$F$844,[1]TEAMS!AU$1:AU$844,0,0)</f>
        <v>3.1</v>
      </c>
      <c r="AS437" s="10" cm="1">
        <f t="array" ref="AS437">_xlfn.XLOOKUP($C437&amp;$D437&amp;$F437,[1]TEAMS!$C$1:$C$844&amp;[1]TEAMS!$D$1:$D$844&amp;[1]TEAMS!$F$1:$F$844,[1]TEAMS!AV$1:AV$844,0,0)</f>
        <v>1</v>
      </c>
      <c r="AT437" s="10" cm="1">
        <f t="array" ref="AT437">_xlfn.XLOOKUP($C437&amp;$D437&amp;$F437,[1]TEAMS!$C$1:$C$844&amp;[1]TEAMS!$D$1:$D$844&amp;[1]TEAMS!$F$1:$F$844,[1]TEAMS!AW$1:AW$844,0,0)</f>
        <v>8.4</v>
      </c>
      <c r="AU437" s="10" cm="1">
        <f t="array" ref="AU437">_xlfn.XLOOKUP($C437&amp;$D437&amp;$F437,[1]TEAMS!$C$1:$C$844&amp;[1]TEAMS!$D$1:$D$844&amp;[1]TEAMS!$F$1:$F$844,[1]TEAMS!AX$1:AX$844,0,0)</f>
        <v>2.5238095238095237</v>
      </c>
      <c r="AV437" s="10" cm="1">
        <f t="array" ref="AV437">_xlfn.XLOOKUP($C437&amp;$D437&amp;$F437,[1]TEAMS!$C$1:$C$844&amp;[1]TEAMS!$D$1:$D$844&amp;[1]TEAMS!$F$1:$F$844,[1]TEAMS!AY$1:AY$844,0,0)</f>
        <v>4.0999999999999996</v>
      </c>
      <c r="AW437" s="7"/>
      <c r="AX437" s="7"/>
      <c r="BB437" s="1" t="s">
        <v>395</v>
      </c>
      <c r="BC437" s="1">
        <v>1996</v>
      </c>
      <c r="BD437" s="1" t="s">
        <v>375</v>
      </c>
      <c r="BE437" s="7" t="s">
        <v>376</v>
      </c>
      <c r="BH437">
        <v>3850000</v>
      </c>
    </row>
    <row r="438" spans="1:60" x14ac:dyDescent="0.2">
      <c r="A438" s="1" t="str">
        <f t="shared" si="42"/>
        <v>1996-CHI-Toni Kukoč</v>
      </c>
      <c r="B438" s="1" t="s">
        <v>395</v>
      </c>
      <c r="C438" s="1">
        <v>1996</v>
      </c>
      <c r="D438" s="1" t="s">
        <v>375</v>
      </c>
      <c r="E438" s="1" t="str">
        <f t="shared" si="44"/>
        <v>1996-CHI</v>
      </c>
      <c r="F438" s="7" t="s">
        <v>377</v>
      </c>
      <c r="G438" s="7" cm="1">
        <f t="array" ref="G438">_xlfn.XLOOKUP($C438&amp;$D438&amp;$F438,[1]TEAMS!$C$1:$C$844&amp;[1]TEAMS!$D$1:$D$844&amp;[1]TEAMS!$F$1:$F$844,[1]TEAMS!G$1:G$844,"",0)</f>
        <v>7</v>
      </c>
      <c r="H438" s="7" t="str" cm="1">
        <f t="array" ref="H438">_xlfn.XLOOKUP($C438&amp;$D438&amp;$F438,[1]TEAMS!$C$1:$C$844&amp;[1]TEAMS!$D$1:$D$844&amp;[1]TEAMS!$F$1:$F$844,[1]TEAMS!H$1:H$844,"",0)</f>
        <v>SF</v>
      </c>
      <c r="I438" s="8" cm="1">
        <f t="array" ref="I438">_xlfn.XLOOKUP($C438&amp;$D438&amp;$F438,[1]TEAMS!$C$1:$C$844&amp;[1]TEAMS!$D$1:$D$844&amp;[1]TEAMS!$F$1:$F$844,[1]TEAMS!BG$1:BG$844,"",0)</f>
        <v>3</v>
      </c>
      <c r="J438" s="9">
        <f t="shared" si="45"/>
        <v>3</v>
      </c>
      <c r="K438" s="7" cm="1">
        <f t="array" ref="K438">_xlfn.XLOOKUP($C438&amp;$D438&amp;$F438,[1]TEAMS!$C$1:$C$844&amp;[1]TEAMS!$D$1:$D$844&amp;[1]TEAMS!$F$1:$F$844,[1]TEAMS!J$1:J$844,"",0)</f>
        <v>82</v>
      </c>
      <c r="L438" s="7" cm="1">
        <f t="array" ref="L438">_xlfn.XLOOKUP($C438&amp;$D438&amp;$F438,[1]TEAMS!$C$1:$C$844&amp;[1]TEAMS!$D$1:$D$844&amp;[1]TEAMS!$F$1:$F$844,[1]TEAMS!L$1:L$844,"",0)</f>
        <v>192</v>
      </c>
      <c r="M438" s="10" cm="1">
        <f t="array" ref="M438">_xlfn.XLOOKUP($C438&amp;$D438&amp;$F438,[1]TEAMS!$C$1:$C$844&amp;[1]TEAMS!$D$1:$D$844&amp;[1]TEAMS!$F$1:$F$844,[1]TEAMS!N$1:N$844,"",0)</f>
        <v>20.072236237743159</v>
      </c>
      <c r="N438" s="7" cm="1">
        <f t="array" ref="N438">_xlfn.XLOOKUP($C438&amp;$D438&amp;$F438,[1]TEAMS!$C$1:$C$844&amp;[1]TEAMS!$D$1:$D$844&amp;[1]TEAMS!$F$1:$F$844,[1]TEAMS!O$1:O$844,"",0)</f>
        <v>86</v>
      </c>
      <c r="O438" s="11" cm="1">
        <f t="array" ref="O438">_xlfn.XLOOKUP($C438&amp;$D438&amp;$F438,[1]TEAMS!$C$1:$C$844&amp;[1]TEAMS!$D$1:$D$844&amp;[1]TEAMS!$F$1:$F$844,[1]TEAMS!P$1:P$844,"",0)</f>
        <v>1.0487804878048781</v>
      </c>
      <c r="P438" s="10" cm="1">
        <f t="array" ref="P438">_xlfn.XLOOKUP($C438&amp;$D438&amp;$F438,[1]TEAMS!$C$1:$C$844&amp;[1]TEAMS!$D$1:$D$844&amp;[1]TEAMS!$F$1:$F$844,[1]TEAMS!R$1:R$844,"",0)</f>
        <v>27.744444444444444</v>
      </c>
      <c r="Q438" s="7" t="str" cm="1">
        <f t="array" ref="Q438">_xlfn.XLOOKUP($C438&amp;$D438&amp;$F438,[1]TEAMS!$C$1:$C$844&amp;[1]TEAMS!$D$1:$D$844&amp;[1]TEAMS!$F$1:$F$844,[1]TEAMS!S$1:S$844,"",0)</f>
        <v>hr</v>
      </c>
      <c r="R438" s="7" t="str" cm="1">
        <f t="array" ref="R438">_xlfn.XLOOKUP($C438&amp;$D438&amp;$F438,[1]TEAMS!$C$1:$C$844&amp;[1]TEAMS!$D$1:$D$844&amp;[1]TEAMS!$F$1:$F$844,[1]TEAMS!T$1:T$844,"",0)</f>
        <v>Croatia</v>
      </c>
      <c r="S438" s="7" t="str" cm="1">
        <f t="array" ref="S438">_xlfn.XLOOKUP($C438&amp;$D438&amp;$F438,[1]TEAMS!$C$1:$C$844&amp;[1]TEAMS!$D$1:$D$844&amp;[1]TEAMS!$F$1:$F$844,[1]TEAMS!U$1:U$844,"",0)</f>
        <v>Europe</v>
      </c>
      <c r="T438" s="7" t="str" cm="1">
        <f t="array" ref="T438">_xlfn.XLOOKUP($C438&amp;$D438&amp;$F438,[1]TEAMS!$C$1:$C$844&amp;[1]TEAMS!$D$1:$D$844&amp;[1]TEAMS!$F$1:$F$844,[1]TEAMS!V$1:V$844,"",0)</f>
        <v>Eurasia</v>
      </c>
      <c r="U438" s="7" cm="1">
        <f t="array" ref="U438">_xlfn.XLOOKUP($C438&amp;$D438&amp;$F438,[1]TEAMS!$C$1:$C$844&amp;[1]TEAMS!$D$1:$D$844&amp;[1]TEAMS!$F$1:$F$844,[1]TEAMS!W$1:W$844,"",0)</f>
        <v>2</v>
      </c>
      <c r="V438" s="7" t="str" cm="1">
        <f t="array" ref="V438">_xlfn.XLOOKUP($C438&amp;$D438&amp;$F438,[1]TEAMS!$C$1:$C$844&amp;[1]TEAMS!$D$1:$D$844&amp;[1]TEAMS!$F$1:$F$844,[1]TEAMS!Z$1:Z$844,"",0)</f>
        <v>INTERNATIONAL</v>
      </c>
      <c r="W438" s="7" t="str" cm="1">
        <f t="array" ref="W438">_xlfn.XLOOKUP($C438&amp;$D438&amp;$F438,[1]TEAMS!$C$1:$C$844&amp;[1]TEAMS!$D$1:$D$844&amp;[1]TEAMS!$F$1:$F$844,[1]TEAMS!X$1:X$844,"",0)</f>
        <v>INT'L</v>
      </c>
      <c r="X438" s="7" cm="1">
        <f t="array" ref="X438">_xlfn.XLOOKUP($C438&amp;$D438&amp;$F438,[1]TEAMS!$C$1:$C$844&amp;[1]TEAMS!$D$1:$D$844&amp;[1]TEAMS!$F$1:$F$844,[1]TEAMS!AF$1:AF$844,"",0)</f>
        <v>3560000</v>
      </c>
      <c r="Y438" s="8" cm="1">
        <f t="array" ref="Y438">_xlfn.XLOOKUP($C438&amp;$D438&amp;$F438,[1]TEAMS!$C$1:$C$844&amp;[1]TEAMS!$D$1:$D$844&amp;[1]TEAMS!$F$1:$F$844,[1]TEAMS!AG$1:AG$844,"",0)</f>
        <v>0.15360055227164862</v>
      </c>
      <c r="Z438" s="7" cm="1">
        <f t="array" ref="Z438">_xlfn.XLOOKUP($C438&amp;$D438&amp;$F438,[1]TEAMS!$C$1:$C$844&amp;[1]TEAMS!$D$1:$D$844&amp;[1]TEAMS!$F$1:$F$844,[1]TEAMS!AJ$1:AJ$844,"",0)</f>
        <v>2103</v>
      </c>
      <c r="AA438" s="7" cm="1">
        <f t="array" ref="AA438">_xlfn.XLOOKUP($C438&amp;$D438&amp;$F438,[1]TEAMS!$C$1:$C$844&amp;[1]TEAMS!$D$1:$D$844&amp;[1]TEAMS!$F$1:$F$844,[1]TEAMS!AR$1:AR$844,"",0)</f>
        <v>10.4</v>
      </c>
      <c r="AB438" s="8">
        <f t="shared" si="43"/>
        <v>1.1085250886974152</v>
      </c>
      <c r="AC438" s="7" cm="1">
        <f t="array" ref="AC438">_xlfn.XLOOKUP($C438&amp;$D438&amp;$F438,[1]TEAMS!$C$1:$C$844&amp;[1]TEAMS!$D$1:$D$844&amp;[1]TEAMS!$F$1:$F$844,[1]TEAMS!AL$1:AL$844,0,0)</f>
        <v>6.9</v>
      </c>
      <c r="AD438" s="7" cm="1">
        <f t="array" ref="AD438">_xlfn.XLOOKUP($C438&amp;$D438&amp;$F438,[1]TEAMS!$C$1:$C$844&amp;[1]TEAMS!$D$1:$D$844&amp;[1]TEAMS!$F$1:$F$844,[1]TEAMS!AM$1:AM$844,0,0)</f>
        <v>3.2</v>
      </c>
      <c r="AE438" s="7" cm="1">
        <f t="array" ref="AE438">_xlfn.XLOOKUP($C438&amp;$D438&amp;$F438,[1]TEAMS!$C$1:$C$844&amp;[1]TEAMS!$D$1:$D$844&amp;[1]TEAMS!$F$1:$F$844,[1]TEAMS!AN$1:AN$844,0,0)</f>
        <v>10.1</v>
      </c>
      <c r="AF438" s="7"/>
      <c r="AG438" s="8">
        <f t="shared" si="46"/>
        <v>0.35247524752475251</v>
      </c>
      <c r="AH438" s="8" cm="1">
        <f t="array" ref="AH438">IF(OR($AE438="",$Z438=""),0,SUMPRODUCT(--($C$2:$C$528=$C438),--($D$2:$D$528=$D438),$Z$2:$Z$528,$AE$2:$AE$528)/SUMIFS($Z$2:$Z$528,$C$2:$C$528,$C438,$D$2:$D$528,$D438))</f>
        <v>8.7296654840344665</v>
      </c>
      <c r="AI438" s="7" cm="1">
        <f t="array" ref="AI438">_xlfn.XLOOKUP($C438&amp;$D438&amp;$F438,[1]TEAMS!$C$1:$C$844&amp;[1]TEAMS!$D$1:$D$844&amp;[1]TEAMS!$F$1:$F$844,[1]TEAMS!AO$1:AO$844,"",0)</f>
        <v>5.2</v>
      </c>
      <c r="AJ438" s="8">
        <f t="shared" si="47"/>
        <v>0.68461538461538463</v>
      </c>
      <c r="AK438" s="8" cm="1">
        <f t="array" ref="AK438">IF(OR($AI438="",$Z438=""),0,SUMPRODUCT(--($C$2:$C$528=$C438),--($D$2:$D$528=$D438),$Z$2:$Z$528,$AI$2:$AI$528)/SUMIFS($Z$2:$Z$528,$C$2:$C$528,$C438,$D$2:$D$528,$D438))</f>
        <v>3.1779827673593517</v>
      </c>
      <c r="AL438" s="7" t="str" cm="1">
        <f t="array" ref="AL438">_xlfn.XLOOKUP($C438&amp;$D438&amp;$F438,[1]TEAMS!$C$1:$C$844&amp;[1]TEAMS!$D$1:$D$844&amp;[1]TEAMS!$F$1:$F$844,[1]TEAMS!AP$1:AP$844,"",0)</f>
        <v/>
      </c>
      <c r="AM438" s="8" t="str">
        <f t="shared" si="48"/>
        <v/>
      </c>
      <c r="AN438" s="8" cm="1">
        <f t="array" ref="AN438">IF(OR($AL438="",$Z438=""),0,SUMPRODUCT(--($C$2:$C$528=$C438),--($D$2:$D$528=$D438),$Z$2:$Z$528,$AL$2:$AL$528)/SUMIFS($Z$2:$Z$528,$C$2:$C$528,$C438,$D$2:$D$528,$D438))</f>
        <v>0</v>
      </c>
      <c r="AO438" s="7" cm="1">
        <f t="array" ref="AO438">_xlfn.XLOOKUP($C438&amp;$D438&amp;$F438,[1]TEAMS!$C$1:$C$844&amp;[1]TEAMS!$D$1:$D$844&amp;[1]TEAMS!$F$1:$F$844,[1]TEAMS!AQ$1:AQ$844,0,0)</f>
        <v>21.4</v>
      </c>
      <c r="AP438" s="7" cm="1">
        <f t="array" ref="AP438">_xlfn.XLOOKUP($C438&amp;$D438&amp;$F438,[1]TEAMS!$C$1:$C$844&amp;[1]TEAMS!$D$1:$D$844&amp;[1]TEAMS!$F$1:$F$844,[1]TEAMS!AS$1:AS$844,0,0)</f>
        <v>58.9</v>
      </c>
      <c r="AQ438" s="10" cm="1">
        <f t="array" ref="AQ438">_xlfn.XLOOKUP($C438&amp;$D438&amp;$F438,[1]TEAMS!$C$1:$C$844&amp;[1]TEAMS!$D$1:$D$844&amp;[1]TEAMS!$F$1:$F$844,[1]TEAMS!AT$1:AT$844,0,0)</f>
        <v>21</v>
      </c>
      <c r="AR438" s="10" cm="1">
        <f t="array" ref="AR438">_xlfn.XLOOKUP($C438&amp;$D438&amp;$F438,[1]TEAMS!$C$1:$C$844&amp;[1]TEAMS!$D$1:$D$844&amp;[1]TEAMS!$F$1:$F$844,[1]TEAMS!AU$1:AU$844,0,0)</f>
        <v>1.6</v>
      </c>
      <c r="AS438" s="10" cm="1">
        <f t="array" ref="AS438">_xlfn.XLOOKUP($C438&amp;$D438&amp;$F438,[1]TEAMS!$C$1:$C$844&amp;[1]TEAMS!$D$1:$D$844&amp;[1]TEAMS!$F$1:$F$844,[1]TEAMS!AV$1:AV$844,0,0)</f>
        <v>1</v>
      </c>
      <c r="AT438" s="10" cm="1">
        <f t="array" ref="AT438">_xlfn.XLOOKUP($C438&amp;$D438&amp;$F438,[1]TEAMS!$C$1:$C$844&amp;[1]TEAMS!$D$1:$D$844&amp;[1]TEAMS!$F$1:$F$844,[1]TEAMS!AW$1:AW$844,0,0)</f>
        <v>11.2</v>
      </c>
      <c r="AU438" s="10" cm="1">
        <f t="array" ref="AU438">_xlfn.XLOOKUP($C438&amp;$D438&amp;$F438,[1]TEAMS!$C$1:$C$844&amp;[1]TEAMS!$D$1:$D$844&amp;[1]TEAMS!$F$1:$F$844,[1]TEAMS!AX$1:AX$844,0,0)</f>
        <v>1.8750000000000002</v>
      </c>
      <c r="AV438" s="10" cm="1">
        <f t="array" ref="AV438">_xlfn.XLOOKUP($C438&amp;$D438&amp;$F438,[1]TEAMS!$C$1:$C$844&amp;[1]TEAMS!$D$1:$D$844&amp;[1]TEAMS!$F$1:$F$844,[1]TEAMS!AY$1:AY$844,0,0)</f>
        <v>2.6</v>
      </c>
      <c r="AW438" s="7"/>
      <c r="AX438" s="7"/>
      <c r="BB438" s="1" t="s">
        <v>395</v>
      </c>
      <c r="BC438" s="1">
        <v>1996</v>
      </c>
      <c r="BD438" s="1" t="s">
        <v>375</v>
      </c>
      <c r="BE438" s="7" t="s">
        <v>377</v>
      </c>
      <c r="BH438">
        <v>3560000</v>
      </c>
    </row>
    <row r="439" spans="1:60" x14ac:dyDescent="0.2">
      <c r="A439" s="1" t="str">
        <f t="shared" si="42"/>
        <v>1996-CHI-Ron Harper</v>
      </c>
      <c r="B439" s="1" t="s">
        <v>395</v>
      </c>
      <c r="C439" s="1">
        <v>1996</v>
      </c>
      <c r="D439" s="1" t="s">
        <v>375</v>
      </c>
      <c r="E439" s="1" t="str">
        <f t="shared" si="44"/>
        <v>1996-CHI</v>
      </c>
      <c r="F439" s="7" t="s">
        <v>352</v>
      </c>
      <c r="G439" s="7" cm="1">
        <f t="array" ref="G439">_xlfn.XLOOKUP($C439&amp;$D439&amp;$F439,[1]TEAMS!$C$1:$C$844&amp;[1]TEAMS!$D$1:$D$844&amp;[1]TEAMS!$F$1:$F$844,[1]TEAMS!G$1:G$844,"",0)</f>
        <v>9</v>
      </c>
      <c r="H439" s="7" t="str" cm="1">
        <f t="array" ref="H439">_xlfn.XLOOKUP($C439&amp;$D439&amp;$F439,[1]TEAMS!$C$1:$C$844&amp;[1]TEAMS!$D$1:$D$844&amp;[1]TEAMS!$F$1:$F$844,[1]TEAMS!H$1:H$844,"",0)</f>
        <v>PG</v>
      </c>
      <c r="I439" s="8" cm="1">
        <f t="array" ref="I439">_xlfn.XLOOKUP($C439&amp;$D439&amp;$F439,[1]TEAMS!$C$1:$C$844&amp;[1]TEAMS!$D$1:$D$844&amp;[1]TEAMS!$F$1:$F$844,[1]TEAMS!BG$1:BG$844,"",0)</f>
        <v>1</v>
      </c>
      <c r="J439" s="9">
        <f t="shared" si="45"/>
        <v>1</v>
      </c>
      <c r="K439" s="7" cm="1">
        <f t="array" ref="K439">_xlfn.XLOOKUP($C439&amp;$D439&amp;$F439,[1]TEAMS!$C$1:$C$844&amp;[1]TEAMS!$D$1:$D$844&amp;[1]TEAMS!$F$1:$F$844,[1]TEAMS!J$1:J$844,"",0)</f>
        <v>78</v>
      </c>
      <c r="L439" s="7" cm="1">
        <f t="array" ref="L439">_xlfn.XLOOKUP($C439&amp;$D439&amp;$F439,[1]TEAMS!$C$1:$C$844&amp;[1]TEAMS!$D$1:$D$844&amp;[1]TEAMS!$F$1:$F$844,[1]TEAMS!L$1:L$844,"",0)</f>
        <v>185</v>
      </c>
      <c r="M439" s="10" cm="1">
        <f t="array" ref="M439">_xlfn.XLOOKUP($C439&amp;$D439&amp;$F439,[1]TEAMS!$C$1:$C$844&amp;[1]TEAMS!$D$1:$D$844&amp;[1]TEAMS!$F$1:$F$844,[1]TEAMS!N$1:N$844,"",0)</f>
        <v>21.374932837478621</v>
      </c>
      <c r="N439" s="7" cm="1">
        <f t="array" ref="N439">_xlfn.XLOOKUP($C439&amp;$D439&amp;$F439,[1]TEAMS!$C$1:$C$844&amp;[1]TEAMS!$D$1:$D$844&amp;[1]TEAMS!$F$1:$F$844,[1]TEAMS!O$1:O$844,"",0)</f>
        <v>81</v>
      </c>
      <c r="O439" s="11" cm="1">
        <f t="array" ref="O439">_xlfn.XLOOKUP($C439&amp;$D439&amp;$F439,[1]TEAMS!$C$1:$C$844&amp;[1]TEAMS!$D$1:$D$844&amp;[1]TEAMS!$F$1:$F$844,[1]TEAMS!P$1:P$844,"",0)</f>
        <v>1.0384615384615385</v>
      </c>
      <c r="P439" s="10" cm="1">
        <f t="array" ref="P439">_xlfn.XLOOKUP($C439&amp;$D439&amp;$F439,[1]TEAMS!$C$1:$C$844&amp;[1]TEAMS!$D$1:$D$844&amp;[1]TEAMS!$F$1:$F$844,[1]TEAMS!R$1:R$844,"",0)</f>
        <v>32.405555555555559</v>
      </c>
      <c r="Q439" s="7" t="str" cm="1">
        <f t="array" ref="Q439">_xlfn.XLOOKUP($C439&amp;$D439&amp;$F439,[1]TEAMS!$C$1:$C$844&amp;[1]TEAMS!$D$1:$D$844&amp;[1]TEAMS!$F$1:$F$844,[1]TEAMS!S$1:S$844,"",0)</f>
        <v>us</v>
      </c>
      <c r="R439" s="7" t="str" cm="1">
        <f t="array" ref="R439">_xlfn.XLOOKUP($C439&amp;$D439&amp;$F439,[1]TEAMS!$C$1:$C$844&amp;[1]TEAMS!$D$1:$D$844&amp;[1]TEAMS!$F$1:$F$844,[1]TEAMS!T$1:T$844,"",0)</f>
        <v>United States</v>
      </c>
      <c r="S439" s="7" t="str" cm="1">
        <f t="array" ref="S439">_xlfn.XLOOKUP($C439&amp;$D439&amp;$F439,[1]TEAMS!$C$1:$C$844&amp;[1]TEAMS!$D$1:$D$844&amp;[1]TEAMS!$F$1:$F$844,[1]TEAMS!U$1:U$844,"",0)</f>
        <v>North America</v>
      </c>
      <c r="T439" s="7" t="str" cm="1">
        <f t="array" ref="T439">_xlfn.XLOOKUP($C439&amp;$D439&amp;$F439,[1]TEAMS!$C$1:$C$844&amp;[1]TEAMS!$D$1:$D$844&amp;[1]TEAMS!$F$1:$F$844,[1]TEAMS!V$1:V$844,"",0)</f>
        <v>Americas</v>
      </c>
      <c r="U439" s="7" cm="1">
        <f t="array" ref="U439">_xlfn.XLOOKUP($C439&amp;$D439&amp;$F439,[1]TEAMS!$C$1:$C$844&amp;[1]TEAMS!$D$1:$D$844&amp;[1]TEAMS!$F$1:$F$844,[1]TEAMS!W$1:W$844,"",0)</f>
        <v>9</v>
      </c>
      <c r="V439" s="7" t="str" cm="1">
        <f t="array" ref="V439">_xlfn.XLOOKUP($C439&amp;$D439&amp;$F439,[1]TEAMS!$C$1:$C$844&amp;[1]TEAMS!$D$1:$D$844&amp;[1]TEAMS!$F$1:$F$844,[1]TEAMS!Z$1:Z$844,"",0)</f>
        <v>Miami University</v>
      </c>
      <c r="W439" s="7" t="str" cm="1">
        <f t="array" ref="W439">_xlfn.XLOOKUP($C439&amp;$D439&amp;$F439,[1]TEAMS!$C$1:$C$844&amp;[1]TEAMS!$D$1:$D$844&amp;[1]TEAMS!$F$1:$F$844,[1]TEAMS!X$1:X$844,"",0)</f>
        <v>MAC</v>
      </c>
      <c r="X439" s="7" cm="1">
        <f t="array" ref="X439">_xlfn.XLOOKUP($C439&amp;$D439&amp;$F439,[1]TEAMS!$C$1:$C$844&amp;[1]TEAMS!$D$1:$D$844&amp;[1]TEAMS!$F$1:$F$844,[1]TEAMS!AF$1:AF$844,"",0)</f>
        <v>3120000</v>
      </c>
      <c r="Y439" s="8" cm="1">
        <f t="array" ref="Y439">_xlfn.XLOOKUP($C439&amp;$D439&amp;$F439,[1]TEAMS!$C$1:$C$844&amp;[1]TEAMS!$D$1:$D$844&amp;[1]TEAMS!$F$1:$F$844,[1]TEAMS!AG$1:AG$844,"",0)</f>
        <v>0.13461621435043361</v>
      </c>
      <c r="Z439" s="7" cm="1">
        <f t="array" ref="Z439">_xlfn.XLOOKUP($C439&amp;$D439&amp;$F439,[1]TEAMS!$C$1:$C$844&amp;[1]TEAMS!$D$1:$D$844&amp;[1]TEAMS!$F$1:$F$844,[1]TEAMS!AJ$1:AJ$844,"",0)</f>
        <v>1886</v>
      </c>
      <c r="AA439" s="7" cm="1">
        <f t="array" ref="AA439">_xlfn.XLOOKUP($C439&amp;$D439&amp;$F439,[1]TEAMS!$C$1:$C$844&amp;[1]TEAMS!$D$1:$D$844&amp;[1]TEAMS!$F$1:$F$844,[1]TEAMS!AR$1:AR$844,"",0)</f>
        <v>11.9</v>
      </c>
      <c r="AB439" s="8">
        <f t="shared" si="43"/>
        <v>1.1375266092245313</v>
      </c>
      <c r="AC439" s="7" cm="1">
        <f t="array" ref="AC439">_xlfn.XLOOKUP($C439&amp;$D439&amp;$F439,[1]TEAMS!$C$1:$C$844&amp;[1]TEAMS!$D$1:$D$844&amp;[1]TEAMS!$F$1:$F$844,[1]TEAMS!AL$1:AL$844,0,0)</f>
        <v>3</v>
      </c>
      <c r="AD439" s="7" cm="1">
        <f t="array" ref="AD439">_xlfn.XLOOKUP($C439&amp;$D439&amp;$F439,[1]TEAMS!$C$1:$C$844&amp;[1]TEAMS!$D$1:$D$844&amp;[1]TEAMS!$F$1:$F$844,[1]TEAMS!AM$1:AM$844,0,0)</f>
        <v>3.3</v>
      </c>
      <c r="AE439" s="7" cm="1">
        <f t="array" ref="AE439">_xlfn.XLOOKUP($C439&amp;$D439&amp;$F439,[1]TEAMS!$C$1:$C$844&amp;[1]TEAMS!$D$1:$D$844&amp;[1]TEAMS!$F$1:$F$844,[1]TEAMS!AN$1:AN$844,0,0)</f>
        <v>6.3</v>
      </c>
      <c r="AF439" s="7"/>
      <c r="AG439" s="8">
        <f t="shared" si="46"/>
        <v>0.49523809523809526</v>
      </c>
      <c r="AH439" s="8" cm="1">
        <f t="array" ref="AH439">IF(OR($AE439="",$Z439=""),0,SUMPRODUCT(--($C$2:$C$528=$C439),--($D$2:$D$528=$D439),$Z$2:$Z$528,$AE$2:$AE$528)/SUMIFS($Z$2:$Z$528,$C$2:$C$528,$C439,$D$2:$D$528,$D439))</f>
        <v>8.7296654840344665</v>
      </c>
      <c r="AI439" s="7" cm="1">
        <f t="array" ref="AI439">_xlfn.XLOOKUP($C439&amp;$D439&amp;$F439,[1]TEAMS!$C$1:$C$844&amp;[1]TEAMS!$D$1:$D$844&amp;[1]TEAMS!$F$1:$F$844,[1]TEAMS!AO$1:AO$844,"",0)</f>
        <v>2.9</v>
      </c>
      <c r="AJ439" s="8">
        <f t="shared" si="47"/>
        <v>1.0758620689655174</v>
      </c>
      <c r="AK439" s="8" cm="1">
        <f t="array" ref="AK439">IF(OR($AI439="",$Z439=""),0,SUMPRODUCT(--($C$2:$C$528=$C439),--($D$2:$D$528=$D439),$Z$2:$Z$528,$AI$2:$AI$528)/SUMIFS($Z$2:$Z$528,$C$2:$C$528,$C439,$D$2:$D$528,$D439))</f>
        <v>3.1779827673593517</v>
      </c>
      <c r="AL439" s="7" t="str" cm="1">
        <f t="array" ref="AL439">_xlfn.XLOOKUP($C439&amp;$D439&amp;$F439,[1]TEAMS!$C$1:$C$844&amp;[1]TEAMS!$D$1:$D$844&amp;[1]TEAMS!$F$1:$F$844,[1]TEAMS!AP$1:AP$844,"",0)</f>
        <v/>
      </c>
      <c r="AM439" s="8" t="str">
        <f t="shared" si="48"/>
        <v/>
      </c>
      <c r="AN439" s="8" cm="1">
        <f t="array" ref="AN439">IF(OR($AL439="",$Z439=""),0,SUMPRODUCT(--($C$2:$C$528=$C439),--($D$2:$D$528=$D439),$Z$2:$Z$528,$AL$2:$AL$528)/SUMIFS($Z$2:$Z$528,$C$2:$C$528,$C439,$D$2:$D$528,$D439))</f>
        <v>0</v>
      </c>
      <c r="AO439" s="7" cm="1">
        <f t="array" ref="AO439">_xlfn.XLOOKUP($C439&amp;$D439&amp;$F439,[1]TEAMS!$C$1:$C$844&amp;[1]TEAMS!$D$1:$D$844&amp;[1]TEAMS!$F$1:$F$844,[1]TEAMS!AQ$1:AQ$844,0,0)</f>
        <v>14.9</v>
      </c>
      <c r="AP439" s="7" cm="1">
        <f t="array" ref="AP439">_xlfn.XLOOKUP($C439&amp;$D439&amp;$F439,[1]TEAMS!$C$1:$C$844&amp;[1]TEAMS!$D$1:$D$844&amp;[1]TEAMS!$F$1:$F$844,[1]TEAMS!AS$1:AS$844,0,0)</f>
        <v>52.800000000000004</v>
      </c>
      <c r="AQ439" s="10" cm="1">
        <f t="array" ref="AQ439">_xlfn.XLOOKUP($C439&amp;$D439&amp;$F439,[1]TEAMS!$C$1:$C$844&amp;[1]TEAMS!$D$1:$D$844&amp;[1]TEAMS!$F$1:$F$844,[1]TEAMS!AT$1:AT$844,0,0)</f>
        <v>15.5</v>
      </c>
      <c r="AR439" s="10" cm="1">
        <f t="array" ref="AR439">_xlfn.XLOOKUP($C439&amp;$D439&amp;$F439,[1]TEAMS!$C$1:$C$844&amp;[1]TEAMS!$D$1:$D$844&amp;[1]TEAMS!$F$1:$F$844,[1]TEAMS!AU$1:AU$844,0,0)</f>
        <v>2.9</v>
      </c>
      <c r="AS439" s="10" cm="1">
        <f t="array" ref="AS439">_xlfn.XLOOKUP($C439&amp;$D439&amp;$F439,[1]TEAMS!$C$1:$C$844&amp;[1]TEAMS!$D$1:$D$844&amp;[1]TEAMS!$F$1:$F$844,[1]TEAMS!AV$1:AV$844,0,0)</f>
        <v>1.3</v>
      </c>
      <c r="AT439" s="10" cm="1">
        <f t="array" ref="AT439">_xlfn.XLOOKUP($C439&amp;$D439&amp;$F439,[1]TEAMS!$C$1:$C$844&amp;[1]TEAMS!$D$1:$D$844&amp;[1]TEAMS!$F$1:$F$844,[1]TEAMS!AW$1:AW$844,0,0)</f>
        <v>11.5</v>
      </c>
      <c r="AU439" s="10" cm="1">
        <f t="array" ref="AU439">_xlfn.XLOOKUP($C439&amp;$D439&amp;$F439,[1]TEAMS!$C$1:$C$844&amp;[1]TEAMS!$D$1:$D$844&amp;[1]TEAMS!$F$1:$F$844,[1]TEAMS!AX$1:AX$844,0,0)</f>
        <v>1.3478260869565217</v>
      </c>
      <c r="AV439" s="10" cm="1">
        <f t="array" ref="AV439">_xlfn.XLOOKUP($C439&amp;$D439&amp;$F439,[1]TEAMS!$C$1:$C$844&amp;[1]TEAMS!$D$1:$D$844&amp;[1]TEAMS!$F$1:$F$844,[1]TEAMS!AY$1:AY$844,0,0)</f>
        <v>4.2</v>
      </c>
      <c r="AW439" s="7"/>
      <c r="AX439" s="7"/>
      <c r="BB439" s="1" t="s">
        <v>395</v>
      </c>
      <c r="BC439" s="1">
        <v>1996</v>
      </c>
      <c r="BD439" s="1" t="s">
        <v>375</v>
      </c>
      <c r="BE439" s="7" t="s">
        <v>352</v>
      </c>
      <c r="BH439">
        <v>3120000</v>
      </c>
    </row>
    <row r="440" spans="1:60" x14ac:dyDescent="0.2">
      <c r="A440" s="1" t="str">
        <f t="shared" si="42"/>
        <v>1996-CHI-Scottie Pippen</v>
      </c>
      <c r="B440" s="1" t="s">
        <v>395</v>
      </c>
      <c r="C440" s="1">
        <v>1996</v>
      </c>
      <c r="D440" s="1" t="s">
        <v>375</v>
      </c>
      <c r="E440" s="1" t="str">
        <f t="shared" si="44"/>
        <v>1996-CHI</v>
      </c>
      <c r="F440" s="7" t="s">
        <v>380</v>
      </c>
      <c r="G440" s="7" cm="1">
        <f t="array" ref="G440">_xlfn.XLOOKUP($C440&amp;$D440&amp;$F440,[1]TEAMS!$C$1:$C$844&amp;[1]TEAMS!$D$1:$D$844&amp;[1]TEAMS!$F$1:$F$844,[1]TEAMS!G$1:G$844,"",0)</f>
        <v>33</v>
      </c>
      <c r="H440" s="7" t="str" cm="1">
        <f t="array" ref="H440">_xlfn.XLOOKUP($C440&amp;$D440&amp;$F440,[1]TEAMS!$C$1:$C$844&amp;[1]TEAMS!$D$1:$D$844&amp;[1]TEAMS!$F$1:$F$844,[1]TEAMS!H$1:H$844,"",0)</f>
        <v>SF</v>
      </c>
      <c r="I440" s="8" cm="1">
        <f t="array" ref="I440">_xlfn.XLOOKUP($C440&amp;$D440&amp;$F440,[1]TEAMS!$C$1:$C$844&amp;[1]TEAMS!$D$1:$D$844&amp;[1]TEAMS!$F$1:$F$844,[1]TEAMS!BG$1:BG$844,"",0)</f>
        <v>3</v>
      </c>
      <c r="J440" s="9">
        <f t="shared" si="45"/>
        <v>3</v>
      </c>
      <c r="K440" s="7" cm="1">
        <f t="array" ref="K440">_xlfn.XLOOKUP($C440&amp;$D440&amp;$F440,[1]TEAMS!$C$1:$C$844&amp;[1]TEAMS!$D$1:$D$844&amp;[1]TEAMS!$F$1:$F$844,[1]TEAMS!J$1:J$844,"",0)</f>
        <v>80</v>
      </c>
      <c r="L440" s="7" cm="1">
        <f t="array" ref="L440">_xlfn.XLOOKUP($C440&amp;$D440&amp;$F440,[1]TEAMS!$C$1:$C$844&amp;[1]TEAMS!$D$1:$D$844&amp;[1]TEAMS!$F$1:$F$844,[1]TEAMS!L$1:L$844,"",0)</f>
        <v>210</v>
      </c>
      <c r="M440" s="10" cm="1">
        <f t="array" ref="M440">_xlfn.XLOOKUP($C440&amp;$D440&amp;$F440,[1]TEAMS!$C$1:$C$844&amp;[1]TEAMS!$D$1:$D$844&amp;[1]TEAMS!$F$1:$F$844,[1]TEAMS!N$1:N$844,"",0)</f>
        <v>23.065430059523806</v>
      </c>
      <c r="N440" s="7" cm="1">
        <f t="array" ref="N440">_xlfn.XLOOKUP($C440&amp;$D440&amp;$F440,[1]TEAMS!$C$1:$C$844&amp;[1]TEAMS!$D$1:$D$844&amp;[1]TEAMS!$F$1:$F$844,[1]TEAMS!O$1:O$844,"",0)</f>
        <v>84</v>
      </c>
      <c r="O440" s="11" cm="1">
        <f t="array" ref="O440">_xlfn.XLOOKUP($C440&amp;$D440&amp;$F440,[1]TEAMS!$C$1:$C$844&amp;[1]TEAMS!$D$1:$D$844&amp;[1]TEAMS!$F$1:$F$844,[1]TEAMS!P$1:P$844,"",0)</f>
        <v>1.05</v>
      </c>
      <c r="P440" s="10" cm="1">
        <f t="array" ref="P440">_xlfn.XLOOKUP($C440&amp;$D440&amp;$F440,[1]TEAMS!$C$1:$C$844&amp;[1]TEAMS!$D$1:$D$844&amp;[1]TEAMS!$F$1:$F$844,[1]TEAMS!R$1:R$844,"",0)</f>
        <v>30.725000000000001</v>
      </c>
      <c r="Q440" s="7" t="str" cm="1">
        <f t="array" ref="Q440">_xlfn.XLOOKUP($C440&amp;$D440&amp;$F440,[1]TEAMS!$C$1:$C$844&amp;[1]TEAMS!$D$1:$D$844&amp;[1]TEAMS!$F$1:$F$844,[1]TEAMS!S$1:S$844,"",0)</f>
        <v>us</v>
      </c>
      <c r="R440" s="7" t="str" cm="1">
        <f t="array" ref="R440">_xlfn.XLOOKUP($C440&amp;$D440&amp;$F440,[1]TEAMS!$C$1:$C$844&amp;[1]TEAMS!$D$1:$D$844&amp;[1]TEAMS!$F$1:$F$844,[1]TEAMS!T$1:T$844,"",0)</f>
        <v>United States</v>
      </c>
      <c r="S440" s="7" t="str" cm="1">
        <f t="array" ref="S440">_xlfn.XLOOKUP($C440&amp;$D440&amp;$F440,[1]TEAMS!$C$1:$C$844&amp;[1]TEAMS!$D$1:$D$844&amp;[1]TEAMS!$F$1:$F$844,[1]TEAMS!U$1:U$844,"",0)</f>
        <v>North America</v>
      </c>
      <c r="T440" s="7" t="str" cm="1">
        <f t="array" ref="T440">_xlfn.XLOOKUP($C440&amp;$D440&amp;$F440,[1]TEAMS!$C$1:$C$844&amp;[1]TEAMS!$D$1:$D$844&amp;[1]TEAMS!$F$1:$F$844,[1]TEAMS!V$1:V$844,"",0)</f>
        <v>Americas</v>
      </c>
      <c r="U440" s="7" cm="1">
        <f t="array" ref="U440">_xlfn.XLOOKUP($C440&amp;$D440&amp;$F440,[1]TEAMS!$C$1:$C$844&amp;[1]TEAMS!$D$1:$D$844&amp;[1]TEAMS!$F$1:$F$844,[1]TEAMS!W$1:W$844,"",0)</f>
        <v>8</v>
      </c>
      <c r="V440" s="7" t="str" cm="1">
        <f t="array" ref="V440">_xlfn.XLOOKUP($C440&amp;$D440&amp;$F440,[1]TEAMS!$C$1:$C$844&amp;[1]TEAMS!$D$1:$D$844&amp;[1]TEAMS!$F$1:$F$844,[1]TEAMS!Z$1:Z$844,"",0)</f>
        <v>University of Central Arkansas</v>
      </c>
      <c r="W440" s="7" t="str" cm="1">
        <f t="array" ref="W440">_xlfn.XLOOKUP($C440&amp;$D440&amp;$F440,[1]TEAMS!$C$1:$C$844&amp;[1]TEAMS!$D$1:$D$844&amp;[1]TEAMS!$F$1:$F$844,[1]TEAMS!X$1:X$844,"",0)</f>
        <v>OTHER</v>
      </c>
      <c r="X440" s="7" cm="1">
        <f t="array" ref="X440">_xlfn.XLOOKUP($C440&amp;$D440&amp;$F440,[1]TEAMS!$C$1:$C$844&amp;[1]TEAMS!$D$1:$D$844&amp;[1]TEAMS!$F$1:$F$844,[1]TEAMS!AF$1:AF$844,"",0)</f>
        <v>2925000</v>
      </c>
      <c r="Y440" s="8" cm="1">
        <f t="array" ref="Y440">_xlfn.XLOOKUP($C440&amp;$D440&amp;$F440,[1]TEAMS!$C$1:$C$844&amp;[1]TEAMS!$D$1:$D$844&amp;[1]TEAMS!$F$1:$F$844,[1]TEAMS!AG$1:AG$844,"",0)</f>
        <v>0.1262027009535315</v>
      </c>
      <c r="Z440" s="7" cm="1">
        <f t="array" ref="Z440">_xlfn.XLOOKUP($C440&amp;$D440&amp;$F440,[1]TEAMS!$C$1:$C$844&amp;[1]TEAMS!$D$1:$D$844&amp;[1]TEAMS!$F$1:$F$844,[1]TEAMS!AJ$1:AJ$844,"",0)</f>
        <v>2825</v>
      </c>
      <c r="AA440" s="7" cm="1">
        <f t="array" ref="AA440">_xlfn.XLOOKUP($C440&amp;$D440&amp;$F440,[1]TEAMS!$C$1:$C$844&amp;[1]TEAMS!$D$1:$D$844&amp;[1]TEAMS!$F$1:$F$844,[1]TEAMS!AR$1:AR$844,"",0)</f>
        <v>7.9</v>
      </c>
      <c r="AB440" s="8">
        <f t="shared" si="43"/>
        <v>1.1311454637607703</v>
      </c>
      <c r="AC440" s="7" cm="1">
        <f t="array" ref="AC440">_xlfn.XLOOKUP($C440&amp;$D440&amp;$F440,[1]TEAMS!$C$1:$C$844&amp;[1]TEAMS!$D$1:$D$844&amp;[1]TEAMS!$F$1:$F$844,[1]TEAMS!AL$1:AL$844,0,0)</f>
        <v>7</v>
      </c>
      <c r="AD440" s="7" cm="1">
        <f t="array" ref="AD440">_xlfn.XLOOKUP($C440&amp;$D440&amp;$F440,[1]TEAMS!$C$1:$C$844&amp;[1]TEAMS!$D$1:$D$844&amp;[1]TEAMS!$F$1:$F$844,[1]TEAMS!AM$1:AM$844,0,0)</f>
        <v>5.3</v>
      </c>
      <c r="AE440" s="7" cm="1">
        <f t="array" ref="AE440">_xlfn.XLOOKUP($C440&amp;$D440&amp;$F440,[1]TEAMS!$C$1:$C$844&amp;[1]TEAMS!$D$1:$D$844&amp;[1]TEAMS!$F$1:$F$844,[1]TEAMS!AN$1:AN$844,0,0)</f>
        <v>12.3</v>
      </c>
      <c r="AF440" s="7"/>
      <c r="AG440" s="8">
        <f t="shared" si="46"/>
        <v>0.23780487804878045</v>
      </c>
      <c r="AH440" s="8" cm="1">
        <f t="array" ref="AH440">IF(OR($AE440="",$Z440=""),0,SUMPRODUCT(--($C$2:$C$528=$C440),--($D$2:$D$528=$D440),$Z$2:$Z$528,$AE$2:$AE$528)/SUMIFS($Z$2:$Z$528,$C$2:$C$528,$C440,$D$2:$D$528,$D440))</f>
        <v>8.7296654840344665</v>
      </c>
      <c r="AI440" s="7" cm="1">
        <f t="array" ref="AI440">_xlfn.XLOOKUP($C440&amp;$D440&amp;$F440,[1]TEAMS!$C$1:$C$844&amp;[1]TEAMS!$D$1:$D$844&amp;[1]TEAMS!$F$1:$F$844,[1]TEAMS!AO$1:AO$844,"",0)</f>
        <v>7.4</v>
      </c>
      <c r="AJ440" s="8">
        <f t="shared" si="47"/>
        <v>0.39527027027027023</v>
      </c>
      <c r="AK440" s="8" cm="1">
        <f t="array" ref="AK440">IF(OR($AI440="",$Z440=""),0,SUMPRODUCT(--($C$2:$C$528=$C440),--($D$2:$D$528=$D440),$Z$2:$Z$528,$AI$2:$AI$528)/SUMIFS($Z$2:$Z$528,$C$2:$C$528,$C440,$D$2:$D$528,$D440))</f>
        <v>3.1779827673593517</v>
      </c>
      <c r="AL440" s="7" t="str" cm="1">
        <f t="array" ref="AL440">_xlfn.XLOOKUP($C440&amp;$D440&amp;$F440,[1]TEAMS!$C$1:$C$844&amp;[1]TEAMS!$D$1:$D$844&amp;[1]TEAMS!$F$1:$F$844,[1]TEAMS!AP$1:AP$844,"",0)</f>
        <v/>
      </c>
      <c r="AM440" s="8" t="str">
        <f t="shared" si="48"/>
        <v/>
      </c>
      <c r="AN440" s="8" cm="1">
        <f t="array" ref="AN440">IF(OR($AL440="",$Z440=""),0,SUMPRODUCT(--($C$2:$C$528=$C440),--($D$2:$D$528=$D440),$Z$2:$Z$528,$AL$2:$AL$528)/SUMIFS($Z$2:$Z$528,$C$2:$C$528,$C440,$D$2:$D$528,$D440))</f>
        <v>0</v>
      </c>
      <c r="AO440" s="7" cm="1">
        <f t="array" ref="AO440">_xlfn.XLOOKUP($C440&amp;$D440&amp;$F440,[1]TEAMS!$C$1:$C$844&amp;[1]TEAMS!$D$1:$D$844&amp;[1]TEAMS!$F$1:$F$844,[1]TEAMS!AQ$1:AQ$844,0,0)</f>
        <v>24.4</v>
      </c>
      <c r="AP440" s="7" cm="1">
        <f t="array" ref="AP440">_xlfn.XLOOKUP($C440&amp;$D440&amp;$F440,[1]TEAMS!$C$1:$C$844&amp;[1]TEAMS!$D$1:$D$844&amp;[1]TEAMS!$F$1:$F$844,[1]TEAMS!AS$1:AS$844,0,0)</f>
        <v>55.1</v>
      </c>
      <c r="AQ440" s="10" cm="1">
        <f t="array" ref="AQ440">_xlfn.XLOOKUP($C440&amp;$D440&amp;$F440,[1]TEAMS!$C$1:$C$844&amp;[1]TEAMS!$D$1:$D$844&amp;[1]TEAMS!$F$1:$F$844,[1]TEAMS!AT$1:AT$844,0,0)</f>
        <v>25.2</v>
      </c>
      <c r="AR440" s="10" cm="1">
        <f t="array" ref="AR440">_xlfn.XLOOKUP($C440&amp;$D440&amp;$F440,[1]TEAMS!$C$1:$C$844&amp;[1]TEAMS!$D$1:$D$844&amp;[1]TEAMS!$F$1:$F$844,[1]TEAMS!AU$1:AU$844,0,0)</f>
        <v>2.5</v>
      </c>
      <c r="AS440" s="10" cm="1">
        <f t="array" ref="AS440">_xlfn.XLOOKUP($C440&amp;$D440&amp;$F440,[1]TEAMS!$C$1:$C$844&amp;[1]TEAMS!$D$1:$D$844&amp;[1]TEAMS!$F$1:$F$844,[1]TEAMS!AV$1:AV$844,0,0)</f>
        <v>1.5</v>
      </c>
      <c r="AT440" s="10" cm="1">
        <f t="array" ref="AT440">_xlfn.XLOOKUP($C440&amp;$D440&amp;$F440,[1]TEAMS!$C$1:$C$844&amp;[1]TEAMS!$D$1:$D$844&amp;[1]TEAMS!$F$1:$F$844,[1]TEAMS!AW$1:AW$844,0,0)</f>
        <v>13.2</v>
      </c>
      <c r="AU440" s="10" cm="1">
        <f t="array" ref="AU440">_xlfn.XLOOKUP($C440&amp;$D440&amp;$F440,[1]TEAMS!$C$1:$C$844&amp;[1]TEAMS!$D$1:$D$844&amp;[1]TEAMS!$F$1:$F$844,[1]TEAMS!AX$1:AX$844,0,0)</f>
        <v>1.9090909090909092</v>
      </c>
      <c r="AV440" s="10" cm="1">
        <f t="array" ref="AV440">_xlfn.XLOOKUP($C440&amp;$D440&amp;$F440,[1]TEAMS!$C$1:$C$844&amp;[1]TEAMS!$D$1:$D$844&amp;[1]TEAMS!$F$1:$F$844,[1]TEAMS!AY$1:AY$844,0,0)</f>
        <v>4</v>
      </c>
      <c r="AW440" s="7"/>
      <c r="AX440" s="7"/>
      <c r="BB440" s="1" t="s">
        <v>395</v>
      </c>
      <c r="BC440" s="1">
        <v>1996</v>
      </c>
      <c r="BD440" s="1" t="s">
        <v>375</v>
      </c>
      <c r="BE440" s="7" t="s">
        <v>380</v>
      </c>
      <c r="BH440">
        <v>2925000</v>
      </c>
    </row>
    <row r="441" spans="1:60" x14ac:dyDescent="0.2">
      <c r="A441" s="1" t="str">
        <f t="shared" si="42"/>
        <v>1996-CHI-Dennis Rodman</v>
      </c>
      <c r="B441" s="1" t="s">
        <v>395</v>
      </c>
      <c r="C441" s="1">
        <v>1996</v>
      </c>
      <c r="D441" s="1" t="s">
        <v>375</v>
      </c>
      <c r="E441" s="1" t="str">
        <f t="shared" si="44"/>
        <v>1996-CHI</v>
      </c>
      <c r="F441" s="7" t="s">
        <v>378</v>
      </c>
      <c r="G441" s="7" cm="1">
        <f t="array" ref="G441">_xlfn.XLOOKUP($C441&amp;$D441&amp;$F441,[1]TEAMS!$C$1:$C$844&amp;[1]TEAMS!$D$1:$D$844&amp;[1]TEAMS!$F$1:$F$844,[1]TEAMS!G$1:G$844,"",0)</f>
        <v>91</v>
      </c>
      <c r="H441" s="7" t="str" cm="1">
        <f t="array" ref="H441">_xlfn.XLOOKUP($C441&amp;$D441&amp;$F441,[1]TEAMS!$C$1:$C$844&amp;[1]TEAMS!$D$1:$D$844&amp;[1]TEAMS!$F$1:$F$844,[1]TEAMS!H$1:H$844,"",0)</f>
        <v>PF</v>
      </c>
      <c r="I441" s="8" cm="1">
        <f t="array" ref="I441">_xlfn.XLOOKUP($C441&amp;$D441&amp;$F441,[1]TEAMS!$C$1:$C$844&amp;[1]TEAMS!$D$1:$D$844&amp;[1]TEAMS!$F$1:$F$844,[1]TEAMS!BG$1:BG$844,"",0)</f>
        <v>4</v>
      </c>
      <c r="J441" s="9">
        <f t="shared" si="45"/>
        <v>4</v>
      </c>
      <c r="K441" s="7" cm="1">
        <f t="array" ref="K441">_xlfn.XLOOKUP($C441&amp;$D441&amp;$F441,[1]TEAMS!$C$1:$C$844&amp;[1]TEAMS!$D$1:$D$844&amp;[1]TEAMS!$F$1:$F$844,[1]TEAMS!J$1:J$844,"",0)</f>
        <v>79</v>
      </c>
      <c r="L441" s="7" cm="1">
        <f t="array" ref="L441">_xlfn.XLOOKUP($C441&amp;$D441&amp;$F441,[1]TEAMS!$C$1:$C$844&amp;[1]TEAMS!$D$1:$D$844&amp;[1]TEAMS!$F$1:$F$844,[1]TEAMS!L$1:L$844,"",0)</f>
        <v>210</v>
      </c>
      <c r="M441" s="10" cm="1">
        <f t="array" ref="M441">_xlfn.XLOOKUP($C441&amp;$D441&amp;$F441,[1]TEAMS!$C$1:$C$844&amp;[1]TEAMS!$D$1:$D$844&amp;[1]TEAMS!$F$1:$F$844,[1]TEAMS!N$1:N$844,"",0)</f>
        <v>23.653060788487799</v>
      </c>
      <c r="N441" s="7" cm="1">
        <f t="array" ref="N441">_xlfn.XLOOKUP($C441&amp;$D441&amp;$F441,[1]TEAMS!$C$1:$C$844&amp;[1]TEAMS!$D$1:$D$844&amp;[1]TEAMS!$F$1:$F$844,[1]TEAMS!O$1:O$844,"",0)</f>
        <v>88</v>
      </c>
      <c r="O441" s="11" cm="1">
        <f t="array" ref="O441">_xlfn.XLOOKUP($C441&amp;$D441&amp;$F441,[1]TEAMS!$C$1:$C$844&amp;[1]TEAMS!$D$1:$D$844&amp;[1]TEAMS!$F$1:$F$844,[1]TEAMS!P$1:P$844,"",0)</f>
        <v>1.1139240506329113</v>
      </c>
      <c r="P441" s="10" cm="1">
        <f t="array" ref="P441">_xlfn.XLOOKUP($C441&amp;$D441&amp;$F441,[1]TEAMS!$C$1:$C$844&amp;[1]TEAMS!$D$1:$D$844&amp;[1]TEAMS!$F$1:$F$844,[1]TEAMS!R$1:R$844,"",0)</f>
        <v>35.091666666666669</v>
      </c>
      <c r="Q441" s="7" t="str" cm="1">
        <f t="array" ref="Q441">_xlfn.XLOOKUP($C441&amp;$D441&amp;$F441,[1]TEAMS!$C$1:$C$844&amp;[1]TEAMS!$D$1:$D$844&amp;[1]TEAMS!$F$1:$F$844,[1]TEAMS!S$1:S$844,"",0)</f>
        <v>us</v>
      </c>
      <c r="R441" s="7" t="str" cm="1">
        <f t="array" ref="R441">_xlfn.XLOOKUP($C441&amp;$D441&amp;$F441,[1]TEAMS!$C$1:$C$844&amp;[1]TEAMS!$D$1:$D$844&amp;[1]TEAMS!$F$1:$F$844,[1]TEAMS!T$1:T$844,"",0)</f>
        <v>United States</v>
      </c>
      <c r="S441" s="7" t="str" cm="1">
        <f t="array" ref="S441">_xlfn.XLOOKUP($C441&amp;$D441&amp;$F441,[1]TEAMS!$C$1:$C$844&amp;[1]TEAMS!$D$1:$D$844&amp;[1]TEAMS!$F$1:$F$844,[1]TEAMS!U$1:U$844,"",0)</f>
        <v>North America</v>
      </c>
      <c r="T441" s="7" t="str" cm="1">
        <f t="array" ref="T441">_xlfn.XLOOKUP($C441&amp;$D441&amp;$F441,[1]TEAMS!$C$1:$C$844&amp;[1]TEAMS!$D$1:$D$844&amp;[1]TEAMS!$F$1:$F$844,[1]TEAMS!V$1:V$844,"",0)</f>
        <v>Americas</v>
      </c>
      <c r="U441" s="7" cm="1">
        <f t="array" ref="U441">_xlfn.XLOOKUP($C441&amp;$D441&amp;$F441,[1]TEAMS!$C$1:$C$844&amp;[1]TEAMS!$D$1:$D$844&amp;[1]TEAMS!$F$1:$F$844,[1]TEAMS!W$1:W$844,"",0)</f>
        <v>9</v>
      </c>
      <c r="V441" s="7" t="str" cm="1">
        <f t="array" ref="V441">_xlfn.XLOOKUP($C441&amp;$D441&amp;$F441,[1]TEAMS!$C$1:$C$844&amp;[1]TEAMS!$D$1:$D$844&amp;[1]TEAMS!$F$1:$F$844,[1]TEAMS!Z$1:Z$844,"",0)</f>
        <v>Southeastern Oklahoma State University</v>
      </c>
      <c r="W441" s="7" t="str" cm="1">
        <f t="array" ref="W441">_xlfn.XLOOKUP($C441&amp;$D441&amp;$F441,[1]TEAMS!$C$1:$C$844&amp;[1]TEAMS!$D$1:$D$844&amp;[1]TEAMS!$F$1:$F$844,[1]TEAMS!X$1:X$844,"",0)</f>
        <v>OTHER</v>
      </c>
      <c r="X441" s="7" cm="1">
        <f t="array" ref="X441">_xlfn.XLOOKUP($C441&amp;$D441&amp;$F441,[1]TEAMS!$C$1:$C$844&amp;[1]TEAMS!$D$1:$D$844&amp;[1]TEAMS!$F$1:$F$844,[1]TEAMS!AF$1:AF$844,"",0)</f>
        <v>2500000</v>
      </c>
      <c r="Y441" s="8" cm="1">
        <f t="array" ref="Y441">_xlfn.XLOOKUP($C441&amp;$D441&amp;$F441,[1]TEAMS!$C$1:$C$844&amp;[1]TEAMS!$D$1:$D$844&amp;[1]TEAMS!$F$1:$F$844,[1]TEAMS!AG$1:AG$844,"",0)</f>
        <v>0.10786555637053975</v>
      </c>
      <c r="Z441" s="7" cm="1">
        <f t="array" ref="Z441">_xlfn.XLOOKUP($C441&amp;$D441&amp;$F441,[1]TEAMS!$C$1:$C$844&amp;[1]TEAMS!$D$1:$D$844&amp;[1]TEAMS!$F$1:$F$844,[1]TEAMS!AJ$1:AJ$844,"",0)</f>
        <v>2088</v>
      </c>
      <c r="AA441" s="7" cm="1">
        <f t="array" ref="AA441">_xlfn.XLOOKUP($C441&amp;$D441&amp;$F441,[1]TEAMS!$C$1:$C$844&amp;[1]TEAMS!$D$1:$D$844&amp;[1]TEAMS!$F$1:$F$844,[1]TEAMS!AR$1:AR$844,"",0)</f>
        <v>14.1</v>
      </c>
      <c r="AB441" s="8">
        <f t="shared" si="43"/>
        <v>1.4921844906234161</v>
      </c>
      <c r="AC441" s="7" cm="1">
        <f t="array" ref="AC441">_xlfn.XLOOKUP($C441&amp;$D441&amp;$F441,[1]TEAMS!$C$1:$C$844&amp;[1]TEAMS!$D$1:$D$844&amp;[1]TEAMS!$F$1:$F$844,[1]TEAMS!AL$1:AL$844,0,0)</f>
        <v>1.7</v>
      </c>
      <c r="AD441" s="7" cm="1">
        <f t="array" ref="AD441">_xlfn.XLOOKUP($C441&amp;$D441&amp;$F441,[1]TEAMS!$C$1:$C$844&amp;[1]TEAMS!$D$1:$D$844&amp;[1]TEAMS!$F$1:$F$844,[1]TEAMS!AM$1:AM$844,0,0)</f>
        <v>4.5999999999999996</v>
      </c>
      <c r="AE441" s="7" cm="1">
        <f t="array" ref="AE441">_xlfn.XLOOKUP($C441&amp;$D441&amp;$F441,[1]TEAMS!$C$1:$C$844&amp;[1]TEAMS!$D$1:$D$844&amp;[1]TEAMS!$F$1:$F$844,[1]TEAMS!AN$1:AN$844,0,0)</f>
        <v>6.2</v>
      </c>
      <c r="AF441" s="7"/>
      <c r="AG441" s="8">
        <f t="shared" si="46"/>
        <v>0.40322580645161288</v>
      </c>
      <c r="AH441" s="8" cm="1">
        <f t="array" ref="AH441">IF(OR($AE441="",$Z441=""),0,SUMPRODUCT(--($C$2:$C$528=$C441),--($D$2:$D$528=$D441),$Z$2:$Z$528,$AE$2:$AE$528)/SUMIFS($Z$2:$Z$528,$C$2:$C$528,$C441,$D$2:$D$528,$D441))</f>
        <v>8.7296654840344665</v>
      </c>
      <c r="AI441" s="7" cm="1">
        <f t="array" ref="AI441">_xlfn.XLOOKUP($C441&amp;$D441&amp;$F441,[1]TEAMS!$C$1:$C$844&amp;[1]TEAMS!$D$1:$D$844&amp;[1]TEAMS!$F$1:$F$844,[1]TEAMS!AO$1:AO$844,"",0)</f>
        <v>1.1000000000000001</v>
      </c>
      <c r="AJ441" s="8">
        <f t="shared" si="47"/>
        <v>2.2727272727272725</v>
      </c>
      <c r="AK441" s="8" cm="1">
        <f t="array" ref="AK441">IF(OR($AI441="",$Z441=""),0,SUMPRODUCT(--($C$2:$C$528=$C441),--($D$2:$D$528=$D441),$Z$2:$Z$528,$AI$2:$AI$528)/SUMIFS($Z$2:$Z$528,$C$2:$C$528,$C441,$D$2:$D$528,$D441))</f>
        <v>3.1779827673593517</v>
      </c>
      <c r="AL441" s="7" t="str" cm="1">
        <f t="array" ref="AL441">_xlfn.XLOOKUP($C441&amp;$D441&amp;$F441,[1]TEAMS!$C$1:$C$844&amp;[1]TEAMS!$D$1:$D$844&amp;[1]TEAMS!$F$1:$F$844,[1]TEAMS!AP$1:AP$844,"",0)</f>
        <v/>
      </c>
      <c r="AM441" s="8" t="str">
        <f t="shared" si="48"/>
        <v/>
      </c>
      <c r="AN441" s="8" cm="1">
        <f t="array" ref="AN441">IF(OR($AL441="",$Z441=""),0,SUMPRODUCT(--($C$2:$C$528=$C441),--($D$2:$D$528=$D441),$Z$2:$Z$528,$AL$2:$AL$528)/SUMIFS($Z$2:$Z$528,$C$2:$C$528,$C441,$D$2:$D$528,$D441))</f>
        <v>0</v>
      </c>
      <c r="AO441" s="7" cm="1">
        <f t="array" ref="AO441">_xlfn.XLOOKUP($C441&amp;$D441&amp;$F441,[1]TEAMS!$C$1:$C$844&amp;[1]TEAMS!$D$1:$D$844&amp;[1]TEAMS!$F$1:$F$844,[1]TEAMS!AQ$1:AQ$844,0,0)</f>
        <v>10.3</v>
      </c>
      <c r="AP441" s="7" cm="1">
        <f t="array" ref="AP441">_xlfn.XLOOKUP($C441&amp;$D441&amp;$F441,[1]TEAMS!$C$1:$C$844&amp;[1]TEAMS!$D$1:$D$844&amp;[1]TEAMS!$F$1:$F$844,[1]TEAMS!AS$1:AS$844,0,0)</f>
        <v>50.1</v>
      </c>
      <c r="AQ441" s="10" cm="1">
        <f t="array" ref="AQ441">_xlfn.XLOOKUP($C441&amp;$D441&amp;$F441,[1]TEAMS!$C$1:$C$844&amp;[1]TEAMS!$D$1:$D$844&amp;[1]TEAMS!$F$1:$F$844,[1]TEAMS!AT$1:AT$844,0,0)</f>
        <v>10</v>
      </c>
      <c r="AR441" s="10" cm="1">
        <f t="array" ref="AR441">_xlfn.XLOOKUP($C441&amp;$D441&amp;$F441,[1]TEAMS!$C$1:$C$844&amp;[1]TEAMS!$D$1:$D$844&amp;[1]TEAMS!$F$1:$F$844,[1]TEAMS!AU$1:AU$844,0,0)</f>
        <v>0.9</v>
      </c>
      <c r="AS441" s="10" cm="1">
        <f t="array" ref="AS441">_xlfn.XLOOKUP($C441&amp;$D441&amp;$F441,[1]TEAMS!$C$1:$C$844&amp;[1]TEAMS!$D$1:$D$844&amp;[1]TEAMS!$F$1:$F$844,[1]TEAMS!AV$1:AV$844,0,0)</f>
        <v>1</v>
      </c>
      <c r="AT441" s="10" cm="1">
        <f t="array" ref="AT441">_xlfn.XLOOKUP($C441&amp;$D441&amp;$F441,[1]TEAMS!$C$1:$C$844&amp;[1]TEAMS!$D$1:$D$844&amp;[1]TEAMS!$F$1:$F$844,[1]TEAMS!AW$1:AW$844,0,0)</f>
        <v>28.2</v>
      </c>
      <c r="AU441" s="10" cm="1">
        <f t="array" ref="AU441">_xlfn.XLOOKUP($C441&amp;$D441&amp;$F441,[1]TEAMS!$C$1:$C$844&amp;[1]TEAMS!$D$1:$D$844&amp;[1]TEAMS!$F$1:$F$844,[1]TEAMS!AX$1:AX$844,0,0)</f>
        <v>0.3546099290780142</v>
      </c>
      <c r="AV441" s="10" cm="1">
        <f t="array" ref="AV441">_xlfn.XLOOKUP($C441&amp;$D441&amp;$F441,[1]TEAMS!$C$1:$C$844&amp;[1]TEAMS!$D$1:$D$844&amp;[1]TEAMS!$F$1:$F$844,[1]TEAMS!AY$1:AY$844,0,0)</f>
        <v>1.9</v>
      </c>
      <c r="AW441" s="7"/>
      <c r="AX441" s="7"/>
      <c r="BB441" s="1" t="s">
        <v>395</v>
      </c>
      <c r="BC441" s="1">
        <v>1996</v>
      </c>
      <c r="BD441" s="1" t="s">
        <v>375</v>
      </c>
      <c r="BE441" s="7" t="s">
        <v>378</v>
      </c>
      <c r="BH441">
        <v>2500000</v>
      </c>
    </row>
    <row r="442" spans="1:60" x14ac:dyDescent="0.2">
      <c r="A442" s="1" t="str">
        <f t="shared" si="42"/>
        <v>1996-CHI-Luc Longley</v>
      </c>
      <c r="B442" s="1" t="s">
        <v>395</v>
      </c>
      <c r="C442" s="1">
        <v>1996</v>
      </c>
      <c r="D442" s="1" t="s">
        <v>375</v>
      </c>
      <c r="E442" s="1" t="str">
        <f t="shared" si="44"/>
        <v>1996-CHI</v>
      </c>
      <c r="F442" s="7" t="s">
        <v>379</v>
      </c>
      <c r="G442" s="7" cm="1">
        <f t="array" ref="G442">_xlfn.XLOOKUP($C442&amp;$D442&amp;$F442,[1]TEAMS!$C$1:$C$844&amp;[1]TEAMS!$D$1:$D$844&amp;[1]TEAMS!$F$1:$F$844,[1]TEAMS!G$1:G$844,"",0)</f>
        <v>13</v>
      </c>
      <c r="H442" s="7" t="str" cm="1">
        <f t="array" ref="H442">_xlfn.XLOOKUP($C442&amp;$D442&amp;$F442,[1]TEAMS!$C$1:$C$844&amp;[1]TEAMS!$D$1:$D$844&amp;[1]TEAMS!$F$1:$F$844,[1]TEAMS!H$1:H$844,"",0)</f>
        <v>C</v>
      </c>
      <c r="I442" s="8" cm="1">
        <f t="array" ref="I442">_xlfn.XLOOKUP($C442&amp;$D442&amp;$F442,[1]TEAMS!$C$1:$C$844&amp;[1]TEAMS!$D$1:$D$844&amp;[1]TEAMS!$F$1:$F$844,[1]TEAMS!BG$1:BG$844,"",0)</f>
        <v>5</v>
      </c>
      <c r="J442" s="9">
        <f t="shared" si="45"/>
        <v>5</v>
      </c>
      <c r="K442" s="7" cm="1">
        <f t="array" ref="K442">_xlfn.XLOOKUP($C442&amp;$D442&amp;$F442,[1]TEAMS!$C$1:$C$844&amp;[1]TEAMS!$D$1:$D$844&amp;[1]TEAMS!$F$1:$F$844,[1]TEAMS!J$1:J$844,"",0)</f>
        <v>86</v>
      </c>
      <c r="L442" s="7" cm="1">
        <f t="array" ref="L442">_xlfn.XLOOKUP($C442&amp;$D442&amp;$F442,[1]TEAMS!$C$1:$C$844&amp;[1]TEAMS!$D$1:$D$844&amp;[1]TEAMS!$F$1:$F$844,[1]TEAMS!L$1:L$844,"",0)</f>
        <v>265</v>
      </c>
      <c r="M442" s="10" cm="1">
        <f t="array" ref="M442">_xlfn.XLOOKUP($C442&amp;$D442&amp;$F442,[1]TEAMS!$C$1:$C$844&amp;[1]TEAMS!$D$1:$D$844&amp;[1]TEAMS!$F$1:$F$844,[1]TEAMS!N$1:N$844,"",0)</f>
        <v>25.186696400211428</v>
      </c>
      <c r="N442" s="7" cm="1">
        <f t="array" ref="N442">_xlfn.XLOOKUP($C442&amp;$D442&amp;$F442,[1]TEAMS!$C$1:$C$844&amp;[1]TEAMS!$D$1:$D$844&amp;[1]TEAMS!$F$1:$F$844,[1]TEAMS!O$1:O$844,"",0)</f>
        <v>90</v>
      </c>
      <c r="O442" s="11" cm="1">
        <f t="array" ref="O442">_xlfn.XLOOKUP($C442&amp;$D442&amp;$F442,[1]TEAMS!$C$1:$C$844&amp;[1]TEAMS!$D$1:$D$844&amp;[1]TEAMS!$F$1:$F$844,[1]TEAMS!P$1:P$844,"",0)</f>
        <v>1.0465116279069768</v>
      </c>
      <c r="P442" s="10" cm="1">
        <f t="array" ref="P442">_xlfn.XLOOKUP($C442&amp;$D442&amp;$F442,[1]TEAMS!$C$1:$C$844&amp;[1]TEAMS!$D$1:$D$844&amp;[1]TEAMS!$F$1:$F$844,[1]TEAMS!R$1:R$844,"",0)</f>
        <v>27.408333333333335</v>
      </c>
      <c r="Q442" s="7" t="str" cm="1">
        <f t="array" ref="Q442">_xlfn.XLOOKUP($C442&amp;$D442&amp;$F442,[1]TEAMS!$C$1:$C$844&amp;[1]TEAMS!$D$1:$D$844&amp;[1]TEAMS!$F$1:$F$844,[1]TEAMS!S$1:S$844,"",0)</f>
        <v>au</v>
      </c>
      <c r="R442" s="7" t="str" cm="1">
        <f t="array" ref="R442">_xlfn.XLOOKUP($C442&amp;$D442&amp;$F442,[1]TEAMS!$C$1:$C$844&amp;[1]TEAMS!$D$1:$D$844&amp;[1]TEAMS!$F$1:$F$844,[1]TEAMS!T$1:T$844,"",0)</f>
        <v>Australia</v>
      </c>
      <c r="S442" s="7" t="str" cm="1">
        <f t="array" ref="S442">_xlfn.XLOOKUP($C442&amp;$D442&amp;$F442,[1]TEAMS!$C$1:$C$844&amp;[1]TEAMS!$D$1:$D$844&amp;[1]TEAMS!$F$1:$F$844,[1]TEAMS!U$1:U$844,"",0)</f>
        <v>Australia + Oceania</v>
      </c>
      <c r="T442" s="7" t="str" cm="1">
        <f t="array" ref="T442">_xlfn.XLOOKUP($C442&amp;$D442&amp;$F442,[1]TEAMS!$C$1:$C$844&amp;[1]TEAMS!$D$1:$D$844&amp;[1]TEAMS!$F$1:$F$844,[1]TEAMS!V$1:V$844,"",0)</f>
        <v>South Pacific</v>
      </c>
      <c r="U442" s="7" cm="1">
        <f t="array" ref="U442">_xlfn.XLOOKUP($C442&amp;$D442&amp;$F442,[1]TEAMS!$C$1:$C$844&amp;[1]TEAMS!$D$1:$D$844&amp;[1]TEAMS!$F$1:$F$844,[1]TEAMS!W$1:W$844,"",0)</f>
        <v>4</v>
      </c>
      <c r="V442" s="7" t="str" cm="1">
        <f t="array" ref="V442">_xlfn.XLOOKUP($C442&amp;$D442&amp;$F442,[1]TEAMS!$C$1:$C$844&amp;[1]TEAMS!$D$1:$D$844&amp;[1]TEAMS!$F$1:$F$844,[1]TEAMS!Z$1:Z$844,"",0)</f>
        <v>New Mexico</v>
      </c>
      <c r="W442" s="7" t="str" cm="1">
        <f t="array" ref="W442">_xlfn.XLOOKUP($C442&amp;$D442&amp;$F442,[1]TEAMS!$C$1:$C$844&amp;[1]TEAMS!$D$1:$D$844&amp;[1]TEAMS!$F$1:$F$844,[1]TEAMS!X$1:X$844,"",0)</f>
        <v>MWC</v>
      </c>
      <c r="X442" s="7" cm="1">
        <f t="array" ref="X442">_xlfn.XLOOKUP($C442&amp;$D442&amp;$F442,[1]TEAMS!$C$1:$C$844&amp;[1]TEAMS!$D$1:$D$844&amp;[1]TEAMS!$F$1:$F$844,[1]TEAMS!AF$1:AF$844,"",0)</f>
        <v>2300000</v>
      </c>
      <c r="Y442" s="8" cm="1">
        <f t="array" ref="Y442">_xlfn.XLOOKUP($C442&amp;$D442&amp;$F442,[1]TEAMS!$C$1:$C$844&amp;[1]TEAMS!$D$1:$D$844&amp;[1]TEAMS!$F$1:$F$844,[1]TEAMS!AG$1:AG$844,"",0)</f>
        <v>9.9236311860896584E-2</v>
      </c>
      <c r="Z442" s="7" cm="1">
        <f t="array" ref="Z442">_xlfn.XLOOKUP($C442&amp;$D442&amp;$F442,[1]TEAMS!$C$1:$C$844&amp;[1]TEAMS!$D$1:$D$844&amp;[1]TEAMS!$F$1:$F$844,[1]TEAMS!AJ$1:AJ$844,"",0)</f>
        <v>1641</v>
      </c>
      <c r="AA442" s="7" cm="1">
        <f t="array" ref="AA442">_xlfn.XLOOKUP($C442&amp;$D442&amp;$F442,[1]TEAMS!$C$1:$C$844&amp;[1]TEAMS!$D$1:$D$844&amp;[1]TEAMS!$F$1:$F$844,[1]TEAMS!AR$1:AR$844,"",0)</f>
        <v>15.2</v>
      </c>
      <c r="AB442" s="8">
        <f t="shared" si="43"/>
        <v>1.2642270653826659</v>
      </c>
      <c r="AC442" s="7" cm="1">
        <f t="array" ref="AC442">_xlfn.XLOOKUP($C442&amp;$D442&amp;$F442,[1]TEAMS!$C$1:$C$844&amp;[1]TEAMS!$D$1:$D$844&amp;[1]TEAMS!$F$1:$F$844,[1]TEAMS!AL$1:AL$844,0,0)</f>
        <v>0.7</v>
      </c>
      <c r="AD442" s="7" cm="1">
        <f t="array" ref="AD442">_xlfn.XLOOKUP($C442&amp;$D442&amp;$F442,[1]TEAMS!$C$1:$C$844&amp;[1]TEAMS!$D$1:$D$844&amp;[1]TEAMS!$F$1:$F$844,[1]TEAMS!AM$1:AM$844,0,0)</f>
        <v>2.8</v>
      </c>
      <c r="AE442" s="7" cm="1">
        <f t="array" ref="AE442">_xlfn.XLOOKUP($C442&amp;$D442&amp;$F442,[1]TEAMS!$C$1:$C$844&amp;[1]TEAMS!$D$1:$D$844&amp;[1]TEAMS!$F$1:$F$844,[1]TEAMS!AN$1:AN$844,0,0)</f>
        <v>3.5</v>
      </c>
      <c r="AF442" s="7"/>
      <c r="AG442" s="8">
        <f t="shared" si="46"/>
        <v>0.65714285714285714</v>
      </c>
      <c r="AH442" s="8" cm="1">
        <f t="array" ref="AH442">IF(OR($AE442="",$Z442=""),0,SUMPRODUCT(--($C$2:$C$528=$C442),--($D$2:$D$528=$D442),$Z$2:$Z$528,$AE$2:$AE$528)/SUMIFS($Z$2:$Z$528,$C$2:$C$528,$C442,$D$2:$D$528,$D442))</f>
        <v>8.7296654840344665</v>
      </c>
      <c r="AI442" s="7" cm="1">
        <f t="array" ref="AI442">_xlfn.XLOOKUP($C442&amp;$D442&amp;$F442,[1]TEAMS!$C$1:$C$844&amp;[1]TEAMS!$D$1:$D$844&amp;[1]TEAMS!$F$1:$F$844,[1]TEAMS!AO$1:AO$844,"",0)</f>
        <v>-1.7</v>
      </c>
      <c r="AJ442" s="8">
        <f t="shared" si="47"/>
        <v>-1.3529411764705881</v>
      </c>
      <c r="AK442" s="8" cm="1">
        <f t="array" ref="AK442">IF(OR($AI442="",$Z442=""),0,SUMPRODUCT(--($C$2:$C$528=$C442),--($D$2:$D$528=$D442),$Z$2:$Z$528,$AI$2:$AI$528)/SUMIFS($Z$2:$Z$528,$C$2:$C$528,$C442,$D$2:$D$528,$D442))</f>
        <v>3.1779827673593517</v>
      </c>
      <c r="AL442" s="7" t="str" cm="1">
        <f t="array" ref="AL442">_xlfn.XLOOKUP($C442&amp;$D442&amp;$F442,[1]TEAMS!$C$1:$C$844&amp;[1]TEAMS!$D$1:$D$844&amp;[1]TEAMS!$F$1:$F$844,[1]TEAMS!AP$1:AP$844,"",0)</f>
        <v/>
      </c>
      <c r="AM442" s="8" t="str">
        <f t="shared" si="48"/>
        <v/>
      </c>
      <c r="AN442" s="8" cm="1">
        <f t="array" ref="AN442">IF(OR($AL442="",$Z442=""),0,SUMPRODUCT(--($C$2:$C$528=$C442),--($D$2:$D$528=$D442),$Z$2:$Z$528,$AL$2:$AL$528)/SUMIFS($Z$2:$Z$528,$C$2:$C$528,$C442,$D$2:$D$528,$D442))</f>
        <v>0</v>
      </c>
      <c r="AO442" s="7" cm="1">
        <f t="array" ref="AO442">_xlfn.XLOOKUP($C442&amp;$D442&amp;$F442,[1]TEAMS!$C$1:$C$844&amp;[1]TEAMS!$D$1:$D$844&amp;[1]TEAMS!$F$1:$F$844,[1]TEAMS!AQ$1:AQ$844,0,0)</f>
        <v>17.8</v>
      </c>
      <c r="AP442" s="7" cm="1">
        <f t="array" ref="AP442">_xlfn.XLOOKUP($C442&amp;$D442&amp;$F442,[1]TEAMS!$C$1:$C$844&amp;[1]TEAMS!$D$1:$D$844&amp;[1]TEAMS!$F$1:$F$844,[1]TEAMS!AS$1:AS$844,0,0)</f>
        <v>51.5</v>
      </c>
      <c r="AQ442" s="10" cm="1">
        <f t="array" ref="AQ442">_xlfn.XLOOKUP($C442&amp;$D442&amp;$F442,[1]TEAMS!$C$1:$C$844&amp;[1]TEAMS!$D$1:$D$844&amp;[1]TEAMS!$F$1:$F$844,[1]TEAMS!AT$1:AT$844,0,0)</f>
        <v>10.6</v>
      </c>
      <c r="AR442" s="10" cm="1">
        <f t="array" ref="AR442">_xlfn.XLOOKUP($C442&amp;$D442&amp;$F442,[1]TEAMS!$C$1:$C$844&amp;[1]TEAMS!$D$1:$D$844&amp;[1]TEAMS!$F$1:$F$844,[1]TEAMS!AU$1:AU$844,0,0)</f>
        <v>0.7</v>
      </c>
      <c r="AS442" s="10" cm="1">
        <f t="array" ref="AS442">_xlfn.XLOOKUP($C442&amp;$D442&amp;$F442,[1]TEAMS!$C$1:$C$844&amp;[1]TEAMS!$D$1:$D$844&amp;[1]TEAMS!$F$1:$F$844,[1]TEAMS!AV$1:AV$844,0,0)</f>
        <v>3.9</v>
      </c>
      <c r="AT442" s="10" cm="1">
        <f t="array" ref="AT442">_xlfn.XLOOKUP($C442&amp;$D442&amp;$F442,[1]TEAMS!$C$1:$C$844&amp;[1]TEAMS!$D$1:$D$844&amp;[1]TEAMS!$F$1:$F$844,[1]TEAMS!AW$1:AW$844,0,0)</f>
        <v>17.2</v>
      </c>
      <c r="AU442" s="10" cm="1">
        <f t="array" ref="AU442">_xlfn.XLOOKUP($C442&amp;$D442&amp;$F442,[1]TEAMS!$C$1:$C$844&amp;[1]TEAMS!$D$1:$D$844&amp;[1]TEAMS!$F$1:$F$844,[1]TEAMS!AX$1:AX$844,0,0)</f>
        <v>0.61627906976744184</v>
      </c>
      <c r="AV442" s="10" cm="1">
        <f t="array" ref="AV442">_xlfn.XLOOKUP($C442&amp;$D442&amp;$F442,[1]TEAMS!$C$1:$C$844&amp;[1]TEAMS!$D$1:$D$844&amp;[1]TEAMS!$F$1:$F$844,[1]TEAMS!AY$1:AY$844,0,0)</f>
        <v>4.5999999999999996</v>
      </c>
      <c r="AW442" s="7"/>
      <c r="AX442" s="7"/>
      <c r="BB442" s="1" t="s">
        <v>395</v>
      </c>
      <c r="BC442" s="1">
        <v>1996</v>
      </c>
      <c r="BD442" s="1" t="s">
        <v>375</v>
      </c>
      <c r="BE442" s="7" t="s">
        <v>379</v>
      </c>
      <c r="BH442">
        <v>2300000</v>
      </c>
    </row>
    <row r="443" spans="1:60" x14ac:dyDescent="0.2">
      <c r="A443" s="1" t="str">
        <f t="shared" si="42"/>
        <v>1996-CHI-Bill Wennington</v>
      </c>
      <c r="B443" s="1" t="s">
        <v>395</v>
      </c>
      <c r="C443" s="1">
        <v>1996</v>
      </c>
      <c r="D443" s="1" t="s">
        <v>375</v>
      </c>
      <c r="E443" s="1" t="str">
        <f t="shared" si="44"/>
        <v>1996-CHI</v>
      </c>
      <c r="F443" s="7" t="s">
        <v>381</v>
      </c>
      <c r="G443" s="7" cm="1">
        <f t="array" ref="G443">_xlfn.XLOOKUP($C443&amp;$D443&amp;$F443,[1]TEAMS!$C$1:$C$844&amp;[1]TEAMS!$D$1:$D$844&amp;[1]TEAMS!$F$1:$F$844,[1]TEAMS!G$1:G$844,"",0)</f>
        <v>34</v>
      </c>
      <c r="H443" s="7" t="str" cm="1">
        <f t="array" ref="H443">_xlfn.XLOOKUP($C443&amp;$D443&amp;$F443,[1]TEAMS!$C$1:$C$844&amp;[1]TEAMS!$D$1:$D$844&amp;[1]TEAMS!$F$1:$F$844,[1]TEAMS!H$1:H$844,"",0)</f>
        <v>C</v>
      </c>
      <c r="I443" s="8" cm="1">
        <f t="array" ref="I443">_xlfn.XLOOKUP($C443&amp;$D443&amp;$F443,[1]TEAMS!$C$1:$C$844&amp;[1]TEAMS!$D$1:$D$844&amp;[1]TEAMS!$F$1:$F$844,[1]TEAMS!BG$1:BG$844,"",0)</f>
        <v>5</v>
      </c>
      <c r="J443" s="9">
        <f t="shared" si="45"/>
        <v>5</v>
      </c>
      <c r="K443" s="7" cm="1">
        <f t="array" ref="K443">_xlfn.XLOOKUP($C443&amp;$D443&amp;$F443,[1]TEAMS!$C$1:$C$844&amp;[1]TEAMS!$D$1:$D$844&amp;[1]TEAMS!$F$1:$F$844,[1]TEAMS!J$1:J$844,"",0)</f>
        <v>85</v>
      </c>
      <c r="L443" s="7" cm="1">
        <f t="array" ref="L443">_xlfn.XLOOKUP($C443&amp;$D443&amp;$F443,[1]TEAMS!$C$1:$C$844&amp;[1]TEAMS!$D$1:$D$844&amp;[1]TEAMS!$F$1:$F$844,[1]TEAMS!L$1:L$844,"",0)</f>
        <v>245</v>
      </c>
      <c r="M443" s="10" cm="1">
        <f t="array" ref="M443">_xlfn.XLOOKUP($C443&amp;$D443&amp;$F443,[1]TEAMS!$C$1:$C$844&amp;[1]TEAMS!$D$1:$D$844&amp;[1]TEAMS!$F$1:$F$844,[1]TEAMS!N$1:N$844,"",0)</f>
        <v>23.836938100730482</v>
      </c>
      <c r="N443" s="7" cm="1">
        <f t="array" ref="N443">_xlfn.XLOOKUP($C443&amp;$D443&amp;$F443,[1]TEAMS!$C$1:$C$844&amp;[1]TEAMS!$D$1:$D$844&amp;[1]TEAMS!$F$1:$F$844,[1]TEAMS!O$1:O$844,"",0)</f>
        <v>88</v>
      </c>
      <c r="O443" s="11" cm="1">
        <f t="array" ref="O443">_xlfn.XLOOKUP($C443&amp;$D443&amp;$F443,[1]TEAMS!$C$1:$C$844&amp;[1]TEAMS!$D$1:$D$844&amp;[1]TEAMS!$F$1:$F$844,[1]TEAMS!P$1:P$844,"",0)</f>
        <v>1.0352941176470589</v>
      </c>
      <c r="P443" s="10" cm="1">
        <f t="array" ref="P443">_xlfn.XLOOKUP($C443&amp;$D443&amp;$F443,[1]TEAMS!$C$1:$C$844&amp;[1]TEAMS!$D$1:$D$844&amp;[1]TEAMS!$F$1:$F$844,[1]TEAMS!R$1:R$844,"",0)</f>
        <v>33.138888888888886</v>
      </c>
      <c r="Q443" s="7" t="str" cm="1">
        <f t="array" ref="Q443">_xlfn.XLOOKUP($C443&amp;$D443&amp;$F443,[1]TEAMS!$C$1:$C$844&amp;[1]TEAMS!$D$1:$D$844&amp;[1]TEAMS!$F$1:$F$844,[1]TEAMS!S$1:S$844,"",0)</f>
        <v>ca</v>
      </c>
      <c r="R443" s="7" t="str" cm="1">
        <f t="array" ref="R443">_xlfn.XLOOKUP($C443&amp;$D443&amp;$F443,[1]TEAMS!$C$1:$C$844&amp;[1]TEAMS!$D$1:$D$844&amp;[1]TEAMS!$F$1:$F$844,[1]TEAMS!T$1:T$844,"",0)</f>
        <v>Canada</v>
      </c>
      <c r="S443" s="7" t="str" cm="1">
        <f t="array" ref="S443">_xlfn.XLOOKUP($C443&amp;$D443&amp;$F443,[1]TEAMS!$C$1:$C$844&amp;[1]TEAMS!$D$1:$D$844&amp;[1]TEAMS!$F$1:$F$844,[1]TEAMS!U$1:U$844,"",0)</f>
        <v>North America</v>
      </c>
      <c r="T443" s="7" t="str" cm="1">
        <f t="array" ref="T443">_xlfn.XLOOKUP($C443&amp;$D443&amp;$F443,[1]TEAMS!$C$1:$C$844&amp;[1]TEAMS!$D$1:$D$844&amp;[1]TEAMS!$F$1:$F$844,[1]TEAMS!V$1:V$844,"",0)</f>
        <v>Americas</v>
      </c>
      <c r="U443" s="7" cm="1">
        <f t="array" ref="U443">_xlfn.XLOOKUP($C443&amp;$D443&amp;$F443,[1]TEAMS!$C$1:$C$844&amp;[1]TEAMS!$D$1:$D$844&amp;[1]TEAMS!$F$1:$F$844,[1]TEAMS!W$1:W$844,"",0)</f>
        <v>8</v>
      </c>
      <c r="V443" s="7" t="str" cm="1">
        <f t="array" ref="V443">_xlfn.XLOOKUP($C443&amp;$D443&amp;$F443,[1]TEAMS!$C$1:$C$844&amp;[1]TEAMS!$D$1:$D$844&amp;[1]TEAMS!$F$1:$F$844,[1]TEAMS!Z$1:Z$844,"",0)</f>
        <v>St. John's</v>
      </c>
      <c r="W443" s="7" t="str" cm="1">
        <f t="array" ref="W443">_xlfn.XLOOKUP($C443&amp;$D443&amp;$F443,[1]TEAMS!$C$1:$C$844&amp;[1]TEAMS!$D$1:$D$844&amp;[1]TEAMS!$F$1:$F$844,[1]TEAMS!X$1:X$844,"",0)</f>
        <v>BIG EAST</v>
      </c>
      <c r="X443" s="7" cm="1">
        <f t="array" ref="X443">_xlfn.XLOOKUP($C443&amp;$D443&amp;$F443,[1]TEAMS!$C$1:$C$844&amp;[1]TEAMS!$D$1:$D$844&amp;[1]TEAMS!$F$1:$F$844,[1]TEAMS!AF$1:AF$844,"",0)</f>
        <v>1000000</v>
      </c>
      <c r="Y443" s="8" cm="1">
        <f t="array" ref="Y443">_xlfn.XLOOKUP($C443&amp;$D443&amp;$F443,[1]TEAMS!$C$1:$C$844&amp;[1]TEAMS!$D$1:$D$844&amp;[1]TEAMS!$F$1:$F$844,[1]TEAMS!AG$1:AG$844,"",0)</f>
        <v>4.3146222548215901E-2</v>
      </c>
      <c r="Z443" s="7" cm="1">
        <f t="array" ref="Z443">_xlfn.XLOOKUP($C443&amp;$D443&amp;$F443,[1]TEAMS!$C$1:$C$844&amp;[1]TEAMS!$D$1:$D$844&amp;[1]TEAMS!$F$1:$F$844,[1]TEAMS!AJ$1:AJ$844,"",0)</f>
        <v>1065</v>
      </c>
      <c r="AA443" s="7" t="str" cm="1">
        <f t="array" ref="AA443">_xlfn.XLOOKUP($C443&amp;$D443&amp;$F443,[1]TEAMS!$C$1:$C$844&amp;[1]TEAMS!$D$1:$D$844&amp;[1]TEAMS!$F$1:$F$844,[1]TEAMS!AR$1:AR$844,"",0)</f>
        <v/>
      </c>
      <c r="AB443" s="8">
        <f t="shared" si="43"/>
        <v>0</v>
      </c>
      <c r="AC443" s="7" cm="1">
        <f t="array" ref="AC443">_xlfn.XLOOKUP($C443&amp;$D443&amp;$F443,[1]TEAMS!$C$1:$C$844&amp;[1]TEAMS!$D$1:$D$844&amp;[1]TEAMS!$F$1:$F$844,[1]TEAMS!AL$1:AL$844,0,0)</f>
        <v>1.2</v>
      </c>
      <c r="AD443" s="7" cm="1">
        <f t="array" ref="AD443">_xlfn.XLOOKUP($C443&amp;$D443&amp;$F443,[1]TEAMS!$C$1:$C$844&amp;[1]TEAMS!$D$1:$D$844&amp;[1]TEAMS!$F$1:$F$844,[1]TEAMS!AM$1:AM$844,0,0)</f>
        <v>1.6</v>
      </c>
      <c r="AE443" s="7" cm="1">
        <f t="array" ref="AE443">_xlfn.XLOOKUP($C443&amp;$D443&amp;$F443,[1]TEAMS!$C$1:$C$844&amp;[1]TEAMS!$D$1:$D$844&amp;[1]TEAMS!$F$1:$F$844,[1]TEAMS!AN$1:AN$844,0,0)</f>
        <v>2.8</v>
      </c>
      <c r="AF443" s="7"/>
      <c r="AG443" s="8">
        <f t="shared" si="46"/>
        <v>0.35714285714285715</v>
      </c>
      <c r="AH443" s="8" cm="1">
        <f t="array" ref="AH443">IF(OR($AE443="",$Z443=""),0,SUMPRODUCT(--($C$2:$C$528=$C443),--($D$2:$D$528=$D443),$Z$2:$Z$528,$AE$2:$AE$528)/SUMIFS($Z$2:$Z$528,$C$2:$C$528,$C443,$D$2:$D$528,$D443))</f>
        <v>8.7296654840344665</v>
      </c>
      <c r="AI443" s="7" cm="1">
        <f t="array" ref="AI443">_xlfn.XLOOKUP($C443&amp;$D443&amp;$F443,[1]TEAMS!$C$1:$C$844&amp;[1]TEAMS!$D$1:$D$844&amp;[1]TEAMS!$F$1:$F$844,[1]TEAMS!AO$1:AO$844,"",0)</f>
        <v>-2.5</v>
      </c>
      <c r="AJ443" s="8">
        <f t="shared" si="47"/>
        <v>-0.4</v>
      </c>
      <c r="AK443" s="8" cm="1">
        <f t="array" ref="AK443">IF(OR($AI443="",$Z443=""),0,SUMPRODUCT(--($C$2:$C$528=$C443),--($D$2:$D$528=$D443),$Z$2:$Z$528,$AI$2:$AI$528)/SUMIFS($Z$2:$Z$528,$C$2:$C$528,$C443,$D$2:$D$528,$D443))</f>
        <v>3.1779827673593517</v>
      </c>
      <c r="AL443" s="7" t="str" cm="1">
        <f t="array" ref="AL443">_xlfn.XLOOKUP($C443&amp;$D443&amp;$F443,[1]TEAMS!$C$1:$C$844&amp;[1]TEAMS!$D$1:$D$844&amp;[1]TEAMS!$F$1:$F$844,[1]TEAMS!AP$1:AP$844,"",0)</f>
        <v/>
      </c>
      <c r="AM443" s="8" t="str">
        <f t="shared" si="48"/>
        <v/>
      </c>
      <c r="AN443" s="8" cm="1">
        <f t="array" ref="AN443">IF(OR($AL443="",$Z443=""),0,SUMPRODUCT(--($C$2:$C$528=$C443),--($D$2:$D$528=$D443),$Z$2:$Z$528,$AL$2:$AL$528)/SUMIFS($Z$2:$Z$528,$C$2:$C$528,$C443,$D$2:$D$528,$D443))</f>
        <v>0</v>
      </c>
      <c r="AO443" s="7" cm="1">
        <f t="array" ref="AO443">_xlfn.XLOOKUP($C443&amp;$D443&amp;$F443,[1]TEAMS!$C$1:$C$844&amp;[1]TEAMS!$D$1:$D$844&amp;[1]TEAMS!$F$1:$F$844,[1]TEAMS!AQ$1:AQ$844,0,0)</f>
        <v>16.5</v>
      </c>
      <c r="AP443" s="7" cm="1">
        <f t="array" ref="AP443">_xlfn.XLOOKUP($C443&amp;$D443&amp;$F443,[1]TEAMS!$C$1:$C$844&amp;[1]TEAMS!$D$1:$D$844&amp;[1]TEAMS!$F$1:$F$844,[1]TEAMS!AS$1:AS$844,0,0)</f>
        <v>51.9</v>
      </c>
      <c r="AQ443" s="10" cm="1">
        <f t="array" ref="AQ443">_xlfn.XLOOKUP($C443&amp;$D443&amp;$F443,[1]TEAMS!$C$1:$C$844&amp;[1]TEAMS!$D$1:$D$844&amp;[1]TEAMS!$F$1:$F$844,[1]TEAMS!AT$1:AT$844,0,0)</f>
        <v>6.4</v>
      </c>
      <c r="AR443" s="10" cm="1">
        <f t="array" ref="AR443">_xlfn.XLOOKUP($C443&amp;$D443&amp;$F443,[1]TEAMS!$C$1:$C$844&amp;[1]TEAMS!$D$1:$D$844&amp;[1]TEAMS!$F$1:$F$844,[1]TEAMS!AU$1:AU$844,0,0)</f>
        <v>1</v>
      </c>
      <c r="AS443" s="10" cm="1">
        <f t="array" ref="AS443">_xlfn.XLOOKUP($C443&amp;$D443&amp;$F443,[1]TEAMS!$C$1:$C$844&amp;[1]TEAMS!$D$1:$D$844&amp;[1]TEAMS!$F$1:$F$844,[1]TEAMS!AV$1:AV$844,0,0)</f>
        <v>1.1000000000000001</v>
      </c>
      <c r="AT443" s="10" cm="1">
        <f t="array" ref="AT443">_xlfn.XLOOKUP($C443&amp;$D443&amp;$F443,[1]TEAMS!$C$1:$C$844&amp;[1]TEAMS!$D$1:$D$844&amp;[1]TEAMS!$F$1:$F$844,[1]TEAMS!AW$1:AW$844,0,0)</f>
        <v>9.3000000000000007</v>
      </c>
      <c r="AU443" s="10" cm="1">
        <f t="array" ref="AU443">_xlfn.XLOOKUP($C443&amp;$D443&amp;$F443,[1]TEAMS!$C$1:$C$844&amp;[1]TEAMS!$D$1:$D$844&amp;[1]TEAMS!$F$1:$F$844,[1]TEAMS!AX$1:AX$844,0,0)</f>
        <v>0.68817204301075263</v>
      </c>
      <c r="AV443" s="10" cm="1">
        <f t="array" ref="AV443">_xlfn.XLOOKUP($C443&amp;$D443&amp;$F443,[1]TEAMS!$C$1:$C$844&amp;[1]TEAMS!$D$1:$D$844&amp;[1]TEAMS!$F$1:$F$844,[1]TEAMS!AY$1:AY$844,0,0)</f>
        <v>2.1</v>
      </c>
      <c r="AW443" s="7"/>
      <c r="AX443" s="7"/>
      <c r="BB443" s="1" t="s">
        <v>395</v>
      </c>
      <c r="BC443" s="1">
        <v>1996</v>
      </c>
      <c r="BD443" s="1" t="s">
        <v>375</v>
      </c>
      <c r="BE443" s="7" t="s">
        <v>381</v>
      </c>
      <c r="BH443">
        <v>1000000</v>
      </c>
    </row>
    <row r="444" spans="1:60" x14ac:dyDescent="0.2">
      <c r="A444" s="1" t="str">
        <f t="shared" si="42"/>
        <v>1996-CHI-Randy Brown</v>
      </c>
      <c r="B444" s="1" t="s">
        <v>395</v>
      </c>
      <c r="C444" s="1">
        <v>1996</v>
      </c>
      <c r="D444" s="1" t="s">
        <v>375</v>
      </c>
      <c r="E444" s="1" t="str">
        <f t="shared" si="44"/>
        <v>1996-CHI</v>
      </c>
      <c r="F444" s="7" t="s">
        <v>383</v>
      </c>
      <c r="G444" s="7" cm="1">
        <f t="array" ref="G444">_xlfn.XLOOKUP($C444&amp;$D444&amp;$F444,[1]TEAMS!$C$1:$C$844&amp;[1]TEAMS!$D$1:$D$844&amp;[1]TEAMS!$F$1:$F$844,[1]TEAMS!G$1:G$844,"",0)</f>
        <v>0</v>
      </c>
      <c r="H444" s="7" t="str" cm="1">
        <f t="array" ref="H444">_xlfn.XLOOKUP($C444&amp;$D444&amp;$F444,[1]TEAMS!$C$1:$C$844&amp;[1]TEAMS!$D$1:$D$844&amp;[1]TEAMS!$F$1:$F$844,[1]TEAMS!H$1:H$844,"",0)</f>
        <v>PG</v>
      </c>
      <c r="I444" s="8" cm="1">
        <f t="array" ref="I444">_xlfn.XLOOKUP($C444&amp;$D444&amp;$F444,[1]TEAMS!$C$1:$C$844&amp;[1]TEAMS!$D$1:$D$844&amp;[1]TEAMS!$F$1:$F$844,[1]TEAMS!BG$1:BG$844,"",0)</f>
        <v>1</v>
      </c>
      <c r="J444" s="9">
        <f t="shared" si="45"/>
        <v>1</v>
      </c>
      <c r="K444" s="7" cm="1">
        <f t="array" ref="K444">_xlfn.XLOOKUP($C444&amp;$D444&amp;$F444,[1]TEAMS!$C$1:$C$844&amp;[1]TEAMS!$D$1:$D$844&amp;[1]TEAMS!$F$1:$F$844,[1]TEAMS!J$1:J$844,"",0)</f>
        <v>74</v>
      </c>
      <c r="L444" s="7" cm="1">
        <f t="array" ref="L444">_xlfn.XLOOKUP($C444&amp;$D444&amp;$F444,[1]TEAMS!$C$1:$C$844&amp;[1]TEAMS!$D$1:$D$844&amp;[1]TEAMS!$F$1:$F$844,[1]TEAMS!L$1:L$844,"",0)</f>
        <v>190</v>
      </c>
      <c r="M444" s="10" cm="1">
        <f t="array" ref="M444">_xlfn.XLOOKUP($C444&amp;$D444&amp;$F444,[1]TEAMS!$C$1:$C$844&amp;[1]TEAMS!$D$1:$D$844&amp;[1]TEAMS!$F$1:$F$844,[1]TEAMS!N$1:N$844,"",0)</f>
        <v>24.390033524975603</v>
      </c>
      <c r="N444" s="7" cm="1">
        <f t="array" ref="N444">_xlfn.XLOOKUP($C444&amp;$D444&amp;$F444,[1]TEAMS!$C$1:$C$844&amp;[1]TEAMS!$D$1:$D$844&amp;[1]TEAMS!$F$1:$F$844,[1]TEAMS!O$1:O$844,"",0)</f>
        <v>77</v>
      </c>
      <c r="O444" s="11" cm="1">
        <f t="array" ref="O444">_xlfn.XLOOKUP($C444&amp;$D444&amp;$F444,[1]TEAMS!$C$1:$C$844&amp;[1]TEAMS!$D$1:$D$844&amp;[1]TEAMS!$F$1:$F$844,[1]TEAMS!P$1:P$844,"",0)</f>
        <v>1.0405405405405406</v>
      </c>
      <c r="P444" s="10" cm="1">
        <f t="array" ref="P444">_xlfn.XLOOKUP($C444&amp;$D444&amp;$F444,[1]TEAMS!$C$1:$C$844&amp;[1]TEAMS!$D$1:$D$844&amp;[1]TEAMS!$F$1:$F$844,[1]TEAMS!R$1:R$844,"",0)</f>
        <v>28.066666666666666</v>
      </c>
      <c r="Q444" s="7" t="str" cm="1">
        <f t="array" ref="Q444">_xlfn.XLOOKUP($C444&amp;$D444&amp;$F444,[1]TEAMS!$C$1:$C$844&amp;[1]TEAMS!$D$1:$D$844&amp;[1]TEAMS!$F$1:$F$844,[1]TEAMS!S$1:S$844,"",0)</f>
        <v>us</v>
      </c>
      <c r="R444" s="7" t="str" cm="1">
        <f t="array" ref="R444">_xlfn.XLOOKUP($C444&amp;$D444&amp;$F444,[1]TEAMS!$C$1:$C$844&amp;[1]TEAMS!$D$1:$D$844&amp;[1]TEAMS!$F$1:$F$844,[1]TEAMS!T$1:T$844,"",0)</f>
        <v>United States</v>
      </c>
      <c r="S444" s="7" t="str" cm="1">
        <f t="array" ref="S444">_xlfn.XLOOKUP($C444&amp;$D444&amp;$F444,[1]TEAMS!$C$1:$C$844&amp;[1]TEAMS!$D$1:$D$844&amp;[1]TEAMS!$F$1:$F$844,[1]TEAMS!U$1:U$844,"",0)</f>
        <v>North America</v>
      </c>
      <c r="T444" s="7" t="str" cm="1">
        <f t="array" ref="T444">_xlfn.XLOOKUP($C444&amp;$D444&amp;$F444,[1]TEAMS!$C$1:$C$844&amp;[1]TEAMS!$D$1:$D$844&amp;[1]TEAMS!$F$1:$F$844,[1]TEAMS!V$1:V$844,"",0)</f>
        <v>Americas</v>
      </c>
      <c r="U444" s="7" cm="1">
        <f t="array" ref="U444">_xlfn.XLOOKUP($C444&amp;$D444&amp;$F444,[1]TEAMS!$C$1:$C$844&amp;[1]TEAMS!$D$1:$D$844&amp;[1]TEAMS!$F$1:$F$844,[1]TEAMS!W$1:W$844,"",0)</f>
        <v>4</v>
      </c>
      <c r="V444" s="7" t="str" cm="1">
        <f t="array" ref="V444">_xlfn.XLOOKUP($C444&amp;$D444&amp;$F444,[1]TEAMS!$C$1:$C$844&amp;[1]TEAMS!$D$1:$D$844&amp;[1]TEAMS!$F$1:$F$844,[1]TEAMS!Z$1:Z$844,"",0)</f>
        <v>New Mexico State</v>
      </c>
      <c r="W444" s="7" t="str" cm="1">
        <f t="array" ref="W444">_xlfn.XLOOKUP($C444&amp;$D444&amp;$F444,[1]TEAMS!$C$1:$C$844&amp;[1]TEAMS!$D$1:$D$844&amp;[1]TEAMS!$F$1:$F$844,[1]TEAMS!X$1:X$844,"",0)</f>
        <v>WAC</v>
      </c>
      <c r="X444" s="7" cm="1">
        <f t="array" ref="X444">_xlfn.XLOOKUP($C444&amp;$D444&amp;$F444,[1]TEAMS!$C$1:$C$844&amp;[1]TEAMS!$D$1:$D$844&amp;[1]TEAMS!$F$1:$F$844,[1]TEAMS!AF$1:AF$844,"",0)</f>
        <v>900000</v>
      </c>
      <c r="Y444" s="8" cm="1">
        <f t="array" ref="Y444">_xlfn.XLOOKUP($C444&amp;$D444&amp;$F444,[1]TEAMS!$C$1:$C$844&amp;[1]TEAMS!$D$1:$D$844&amp;[1]TEAMS!$F$1:$F$844,[1]TEAMS!AG$1:AG$844,"",0)</f>
        <v>3.8831600293394317E-2</v>
      </c>
      <c r="Z444" s="7" cm="1">
        <f t="array" ref="Z444">_xlfn.XLOOKUP($C444&amp;$D444&amp;$F444,[1]TEAMS!$C$1:$C$844&amp;[1]TEAMS!$D$1:$D$844&amp;[1]TEAMS!$F$1:$F$844,[1]TEAMS!AJ$1:AJ$844,"",0)</f>
        <v>671</v>
      </c>
      <c r="AA444" s="7" cm="1">
        <f t="array" ref="AA444">_xlfn.XLOOKUP($C444&amp;$D444&amp;$F444,[1]TEAMS!$C$1:$C$844&amp;[1]TEAMS!$D$1:$D$844&amp;[1]TEAMS!$F$1:$F$844,[1]TEAMS!AR$1:AR$844,"",0)</f>
        <v>29.4</v>
      </c>
      <c r="AB444" s="8">
        <f t="shared" si="43"/>
        <v>0.9998682209832741</v>
      </c>
      <c r="AC444" s="7" cm="1">
        <f t="array" ref="AC444">_xlfn.XLOOKUP($C444&amp;$D444&amp;$F444,[1]TEAMS!$C$1:$C$844&amp;[1]TEAMS!$D$1:$D$844&amp;[1]TEAMS!$F$1:$F$844,[1]TEAMS!AL$1:AL$844,0,0)</f>
        <v>0</v>
      </c>
      <c r="AD444" s="7" cm="1">
        <f t="array" ref="AD444">_xlfn.XLOOKUP($C444&amp;$D444&amp;$F444,[1]TEAMS!$C$1:$C$844&amp;[1]TEAMS!$D$1:$D$844&amp;[1]TEAMS!$F$1:$F$844,[1]TEAMS!AM$1:AM$844,0,0)</f>
        <v>1.5</v>
      </c>
      <c r="AE444" s="7" cm="1">
        <f t="array" ref="AE444">_xlfn.XLOOKUP($C444&amp;$D444&amp;$F444,[1]TEAMS!$C$1:$C$844&amp;[1]TEAMS!$D$1:$D$844&amp;[1]TEAMS!$F$1:$F$844,[1]TEAMS!AN$1:AN$844,0,0)</f>
        <v>1.5</v>
      </c>
      <c r="AF444" s="7"/>
      <c r="AG444" s="8">
        <f t="shared" si="46"/>
        <v>0.6</v>
      </c>
      <c r="AH444" s="8" cm="1">
        <f t="array" ref="AH444">IF(OR($AE444="",$Z444=""),0,SUMPRODUCT(--($C$2:$C$528=$C444),--($D$2:$D$528=$D444),$Z$2:$Z$528,$AE$2:$AE$528)/SUMIFS($Z$2:$Z$528,$C$2:$C$528,$C444,$D$2:$D$528,$D444))</f>
        <v>8.7296654840344665</v>
      </c>
      <c r="AI444" s="7" cm="1">
        <f t="array" ref="AI444">_xlfn.XLOOKUP($C444&amp;$D444&amp;$F444,[1]TEAMS!$C$1:$C$844&amp;[1]TEAMS!$D$1:$D$844&amp;[1]TEAMS!$F$1:$F$844,[1]TEAMS!AO$1:AO$844,"",0)</f>
        <v>0.7</v>
      </c>
      <c r="AJ444" s="8">
        <f t="shared" si="47"/>
        <v>1.2857142857142858</v>
      </c>
      <c r="AK444" s="8" cm="1">
        <f t="array" ref="AK444">IF(OR($AI444="",$Z444=""),0,SUMPRODUCT(--($C$2:$C$528=$C444),--($D$2:$D$528=$D444),$Z$2:$Z$528,$AI$2:$AI$528)/SUMIFS($Z$2:$Z$528,$C$2:$C$528,$C444,$D$2:$D$528,$D444))</f>
        <v>3.1779827673593517</v>
      </c>
      <c r="AL444" s="7" t="str" cm="1">
        <f t="array" ref="AL444">_xlfn.XLOOKUP($C444&amp;$D444&amp;$F444,[1]TEAMS!$C$1:$C$844&amp;[1]TEAMS!$D$1:$D$844&amp;[1]TEAMS!$F$1:$F$844,[1]TEAMS!AP$1:AP$844,"",0)</f>
        <v/>
      </c>
      <c r="AM444" s="8" t="str">
        <f t="shared" si="48"/>
        <v/>
      </c>
      <c r="AN444" s="8" cm="1">
        <f t="array" ref="AN444">IF(OR($AL444="",$Z444=""),0,SUMPRODUCT(--($C$2:$C$528=$C444),--($D$2:$D$528=$D444),$Z$2:$Z$528,$AL$2:$AL$528)/SUMIFS($Z$2:$Z$528,$C$2:$C$528,$C444,$D$2:$D$528,$D444))</f>
        <v>0</v>
      </c>
      <c r="AO444" s="7" cm="1">
        <f t="array" ref="AO444">_xlfn.XLOOKUP($C444&amp;$D444&amp;$F444,[1]TEAMS!$C$1:$C$844&amp;[1]TEAMS!$D$1:$D$844&amp;[1]TEAMS!$F$1:$F$844,[1]TEAMS!AQ$1:AQ$844,0,0)</f>
        <v>16</v>
      </c>
      <c r="AP444" s="7" cm="1">
        <f t="array" ref="AP444">_xlfn.XLOOKUP($C444&amp;$D444&amp;$F444,[1]TEAMS!$C$1:$C$844&amp;[1]TEAMS!$D$1:$D$844&amp;[1]TEAMS!$F$1:$F$844,[1]TEAMS!AS$1:AS$844,0,0)</f>
        <v>43.6</v>
      </c>
      <c r="AQ444" s="10" cm="1">
        <f t="array" ref="AQ444">_xlfn.XLOOKUP($C444&amp;$D444&amp;$F444,[1]TEAMS!$C$1:$C$844&amp;[1]TEAMS!$D$1:$D$844&amp;[1]TEAMS!$F$1:$F$844,[1]TEAMS!AT$1:AT$844,0,0)</f>
        <v>15.1</v>
      </c>
      <c r="AR444" s="10" cm="1">
        <f t="array" ref="AR444">_xlfn.XLOOKUP($C444&amp;$D444&amp;$F444,[1]TEAMS!$C$1:$C$844&amp;[1]TEAMS!$D$1:$D$844&amp;[1]TEAMS!$F$1:$F$844,[1]TEAMS!AU$1:AU$844,0,0)</f>
        <v>4.5</v>
      </c>
      <c r="AS444" s="10" cm="1">
        <f t="array" ref="AS444">_xlfn.XLOOKUP($C444&amp;$D444&amp;$F444,[1]TEAMS!$C$1:$C$844&amp;[1]TEAMS!$D$1:$D$844&amp;[1]TEAMS!$F$1:$F$844,[1]TEAMS!AV$1:AV$844,0,0)</f>
        <v>1.4</v>
      </c>
      <c r="AT444" s="10" cm="1">
        <f t="array" ref="AT444">_xlfn.XLOOKUP($C444&amp;$D444&amp;$F444,[1]TEAMS!$C$1:$C$844&amp;[1]TEAMS!$D$1:$D$844&amp;[1]TEAMS!$F$1:$F$844,[1]TEAMS!AW$1:AW$844,0,0)</f>
        <v>12.7</v>
      </c>
      <c r="AU444" s="10" cm="1">
        <f t="array" ref="AU444">_xlfn.XLOOKUP($C444&amp;$D444&amp;$F444,[1]TEAMS!$C$1:$C$844&amp;[1]TEAMS!$D$1:$D$844&amp;[1]TEAMS!$F$1:$F$844,[1]TEAMS!AX$1:AX$844,0,0)</f>
        <v>1.188976377952756</v>
      </c>
      <c r="AV444" s="10" cm="1">
        <f t="array" ref="AV444">_xlfn.XLOOKUP($C444&amp;$D444&amp;$F444,[1]TEAMS!$C$1:$C$844&amp;[1]TEAMS!$D$1:$D$844&amp;[1]TEAMS!$F$1:$F$844,[1]TEAMS!AY$1:AY$844,0,0)</f>
        <v>5.9</v>
      </c>
      <c r="AW444" s="7"/>
      <c r="AX444" s="7"/>
      <c r="BB444" s="1" t="s">
        <v>395</v>
      </c>
      <c r="BC444" s="1">
        <v>1996</v>
      </c>
      <c r="BD444" s="1" t="s">
        <v>375</v>
      </c>
      <c r="BE444" s="7" t="s">
        <v>383</v>
      </c>
      <c r="BH444">
        <v>900000</v>
      </c>
    </row>
    <row r="445" spans="1:60" x14ac:dyDescent="0.2">
      <c r="A445" s="1" t="str">
        <f t="shared" si="42"/>
        <v>1996-CHI-Dickey Simpkins</v>
      </c>
      <c r="B445" s="1" t="s">
        <v>395</v>
      </c>
      <c r="C445" s="1">
        <v>1996</v>
      </c>
      <c r="D445" s="1" t="s">
        <v>375</v>
      </c>
      <c r="E445" s="1" t="str">
        <f t="shared" si="44"/>
        <v>1996-CHI</v>
      </c>
      <c r="F445" s="7" t="s">
        <v>386</v>
      </c>
      <c r="G445" s="7" cm="1">
        <f t="array" ref="G445">_xlfn.XLOOKUP($C445&amp;$D445&amp;$F445,[1]TEAMS!$C$1:$C$844&amp;[1]TEAMS!$D$1:$D$844&amp;[1]TEAMS!$F$1:$F$844,[1]TEAMS!G$1:G$844,"",0)</f>
        <v>8</v>
      </c>
      <c r="H445" s="7" t="str" cm="1">
        <f t="array" ref="H445">_xlfn.XLOOKUP($C445&amp;$D445&amp;$F445,[1]TEAMS!$C$1:$C$844&amp;[1]TEAMS!$D$1:$D$844&amp;[1]TEAMS!$F$1:$F$844,[1]TEAMS!H$1:H$844,"",0)</f>
        <v>PF</v>
      </c>
      <c r="I445" s="8" cm="1">
        <f t="array" ref="I445">_xlfn.XLOOKUP($C445&amp;$D445&amp;$F445,[1]TEAMS!$C$1:$C$844&amp;[1]TEAMS!$D$1:$D$844&amp;[1]TEAMS!$F$1:$F$844,[1]TEAMS!BG$1:BG$844,"",0)</f>
        <v>4</v>
      </c>
      <c r="J445" s="9">
        <f t="shared" si="45"/>
        <v>4</v>
      </c>
      <c r="K445" s="7" cm="1">
        <f t="array" ref="K445">_xlfn.XLOOKUP($C445&amp;$D445&amp;$F445,[1]TEAMS!$C$1:$C$844&amp;[1]TEAMS!$D$1:$D$844&amp;[1]TEAMS!$F$1:$F$844,[1]TEAMS!J$1:J$844,"",0)</f>
        <v>81</v>
      </c>
      <c r="L445" s="7" cm="1">
        <f t="array" ref="L445">_xlfn.XLOOKUP($C445&amp;$D445&amp;$F445,[1]TEAMS!$C$1:$C$844&amp;[1]TEAMS!$D$1:$D$844&amp;[1]TEAMS!$F$1:$F$844,[1]TEAMS!L$1:L$844,"",0)</f>
        <v>248</v>
      </c>
      <c r="M445" s="10" cm="1">
        <f t="array" ref="M445">_xlfn.XLOOKUP($C445&amp;$D445&amp;$F445,[1]TEAMS!$C$1:$C$844&amp;[1]TEAMS!$D$1:$D$844&amp;[1]TEAMS!$F$1:$F$844,[1]TEAMS!N$1:N$844,"",0)</f>
        <v>26.570754015775897</v>
      </c>
      <c r="N445" s="7" cm="1">
        <f t="array" ref="N445">_xlfn.XLOOKUP($C445&amp;$D445&amp;$F445,[1]TEAMS!$C$1:$C$844&amp;[1]TEAMS!$D$1:$D$844&amp;[1]TEAMS!$F$1:$F$844,[1]TEAMS!O$1:O$844,"",0)</f>
        <v>86</v>
      </c>
      <c r="O445" s="11" cm="1">
        <f t="array" ref="O445">_xlfn.XLOOKUP($C445&amp;$D445&amp;$F445,[1]TEAMS!$C$1:$C$844&amp;[1]TEAMS!$D$1:$D$844&amp;[1]TEAMS!$F$1:$F$844,[1]TEAMS!P$1:P$844,"",0)</f>
        <v>1.0617283950617284</v>
      </c>
      <c r="P445" s="10" cm="1">
        <f t="array" ref="P445">_xlfn.XLOOKUP($C445&amp;$D445&amp;$F445,[1]TEAMS!$C$1:$C$844&amp;[1]TEAMS!$D$1:$D$844&amp;[1]TEAMS!$F$1:$F$844,[1]TEAMS!R$1:R$844,"",0)</f>
        <v>24.194444444444443</v>
      </c>
      <c r="Q445" s="7" t="str" cm="1">
        <f t="array" ref="Q445">_xlfn.XLOOKUP($C445&amp;$D445&amp;$F445,[1]TEAMS!$C$1:$C$844&amp;[1]TEAMS!$D$1:$D$844&amp;[1]TEAMS!$F$1:$F$844,[1]TEAMS!S$1:S$844,"",0)</f>
        <v>us</v>
      </c>
      <c r="R445" s="7" t="str" cm="1">
        <f t="array" ref="R445">_xlfn.XLOOKUP($C445&amp;$D445&amp;$F445,[1]TEAMS!$C$1:$C$844&amp;[1]TEAMS!$D$1:$D$844&amp;[1]TEAMS!$F$1:$F$844,[1]TEAMS!T$1:T$844,"",0)</f>
        <v>United States</v>
      </c>
      <c r="S445" s="7" t="str" cm="1">
        <f t="array" ref="S445">_xlfn.XLOOKUP($C445&amp;$D445&amp;$F445,[1]TEAMS!$C$1:$C$844&amp;[1]TEAMS!$D$1:$D$844&amp;[1]TEAMS!$F$1:$F$844,[1]TEAMS!U$1:U$844,"",0)</f>
        <v>North America</v>
      </c>
      <c r="T445" s="7" t="str" cm="1">
        <f t="array" ref="T445">_xlfn.XLOOKUP($C445&amp;$D445&amp;$F445,[1]TEAMS!$C$1:$C$844&amp;[1]TEAMS!$D$1:$D$844&amp;[1]TEAMS!$F$1:$F$844,[1]TEAMS!V$1:V$844,"",0)</f>
        <v>Americas</v>
      </c>
      <c r="U445" s="7" cm="1">
        <f t="array" ref="U445">_xlfn.XLOOKUP($C445&amp;$D445&amp;$F445,[1]TEAMS!$C$1:$C$844&amp;[1]TEAMS!$D$1:$D$844&amp;[1]TEAMS!$F$1:$F$844,[1]TEAMS!W$1:W$844,"",0)</f>
        <v>1</v>
      </c>
      <c r="V445" s="7" t="str" cm="1">
        <f t="array" ref="V445">_xlfn.XLOOKUP($C445&amp;$D445&amp;$F445,[1]TEAMS!$C$1:$C$844&amp;[1]TEAMS!$D$1:$D$844&amp;[1]TEAMS!$F$1:$F$844,[1]TEAMS!Z$1:Z$844,"",0)</f>
        <v>Providence</v>
      </c>
      <c r="W445" s="7" t="str" cm="1">
        <f t="array" ref="W445">_xlfn.XLOOKUP($C445&amp;$D445&amp;$F445,[1]TEAMS!$C$1:$C$844&amp;[1]TEAMS!$D$1:$D$844&amp;[1]TEAMS!$F$1:$F$844,[1]TEAMS!X$1:X$844,"",0)</f>
        <v>BIG EAST</v>
      </c>
      <c r="X445" s="7" cm="1">
        <f t="array" ref="X445">_xlfn.XLOOKUP($C445&amp;$D445&amp;$F445,[1]TEAMS!$C$1:$C$844&amp;[1]TEAMS!$D$1:$D$844&amp;[1]TEAMS!$F$1:$F$844,[1]TEAMS!AF$1:AF$844,"",0)</f>
        <v>845000</v>
      </c>
      <c r="Y445" s="8" cm="1">
        <f t="array" ref="Y445">_xlfn.XLOOKUP($C445&amp;$D445&amp;$F445,[1]TEAMS!$C$1:$C$844&amp;[1]TEAMS!$D$1:$D$844&amp;[1]TEAMS!$F$1:$F$844,[1]TEAMS!AG$1:AG$844,"",0)</f>
        <v>3.645855805324244E-2</v>
      </c>
      <c r="Z445" s="7" cm="1">
        <f t="array" ref="Z445">_xlfn.XLOOKUP($C445&amp;$D445&amp;$F445,[1]TEAMS!$C$1:$C$844&amp;[1]TEAMS!$D$1:$D$844&amp;[1]TEAMS!$F$1:$F$844,[1]TEAMS!AJ$1:AJ$844,"",0)</f>
        <v>685</v>
      </c>
      <c r="AA445" s="7" cm="1">
        <f t="array" ref="AA445">_xlfn.XLOOKUP($C445&amp;$D445&amp;$F445,[1]TEAMS!$C$1:$C$844&amp;[1]TEAMS!$D$1:$D$844&amp;[1]TEAMS!$F$1:$F$844,[1]TEAMS!AR$1:AR$844,"",0)</f>
        <v>1.8</v>
      </c>
      <c r="AB445" s="8">
        <f t="shared" si="43"/>
        <v>6.2493664470349722E-2</v>
      </c>
      <c r="AC445" s="7" cm="1">
        <f t="array" ref="AC445">_xlfn.XLOOKUP($C445&amp;$D445&amp;$F445,[1]TEAMS!$C$1:$C$844&amp;[1]TEAMS!$D$1:$D$844&amp;[1]TEAMS!$F$1:$F$844,[1]TEAMS!AL$1:AL$844,0,0)</f>
        <v>0.2</v>
      </c>
      <c r="AD445" s="7" cm="1">
        <f t="array" ref="AD445">_xlfn.XLOOKUP($C445&amp;$D445&amp;$F445,[1]TEAMS!$C$1:$C$844&amp;[1]TEAMS!$D$1:$D$844&amp;[1]TEAMS!$F$1:$F$844,[1]TEAMS!AM$1:AM$844,0,0)</f>
        <v>1</v>
      </c>
      <c r="AE445" s="7" cm="1">
        <f t="array" ref="AE445">_xlfn.XLOOKUP($C445&amp;$D445&amp;$F445,[1]TEAMS!$C$1:$C$844&amp;[1]TEAMS!$D$1:$D$844&amp;[1]TEAMS!$F$1:$F$844,[1]TEAMS!AN$1:AN$844,0,0)</f>
        <v>1.2</v>
      </c>
      <c r="AF445" s="7"/>
      <c r="AG445" s="8">
        <f t="shared" si="46"/>
        <v>0.70416666666666672</v>
      </c>
      <c r="AH445" s="8" cm="1">
        <f t="array" ref="AH445">IF(OR($AE445="",$Z445=""),0,SUMPRODUCT(--($C$2:$C$528=$C445),--($D$2:$D$528=$D445),$Z$2:$Z$528,$AE$2:$AE$528)/SUMIFS($Z$2:$Z$528,$C$2:$C$528,$C445,$D$2:$D$528,$D445))</f>
        <v>8.7296654840344665</v>
      </c>
      <c r="AI445" s="7" cm="1">
        <f t="array" ref="AI445">_xlfn.XLOOKUP($C445&amp;$D445&amp;$F445,[1]TEAMS!$C$1:$C$844&amp;[1]TEAMS!$D$1:$D$844&amp;[1]TEAMS!$F$1:$F$844,[1]TEAMS!AO$1:AO$844,"",0)</f>
        <v>-5.2</v>
      </c>
      <c r="AJ445" s="8">
        <f t="shared" si="47"/>
        <v>-0.16249999999999998</v>
      </c>
      <c r="AK445" s="8" cm="1">
        <f t="array" ref="AK445">IF(OR($AI445="",$Z445=""),0,SUMPRODUCT(--($C$2:$C$528=$C445),--($D$2:$D$528=$D445),$Z$2:$Z$528,$AI$2:$AI$528)/SUMIFS($Z$2:$Z$528,$C$2:$C$528,$C445,$D$2:$D$528,$D445))</f>
        <v>3.1779827673593517</v>
      </c>
      <c r="AL445" s="7" t="str" cm="1">
        <f t="array" ref="AL445">_xlfn.XLOOKUP($C445&amp;$D445&amp;$F445,[1]TEAMS!$C$1:$C$844&amp;[1]TEAMS!$D$1:$D$844&amp;[1]TEAMS!$F$1:$F$844,[1]TEAMS!AP$1:AP$844,"",0)</f>
        <v/>
      </c>
      <c r="AM445" s="8" t="str">
        <f t="shared" si="48"/>
        <v/>
      </c>
      <c r="AN445" s="8" cm="1">
        <f t="array" ref="AN445">IF(OR($AL445="",$Z445=""),0,SUMPRODUCT(--($C$2:$C$528=$C445),--($D$2:$D$528=$D445),$Z$2:$Z$528,$AL$2:$AL$528)/SUMIFS($Z$2:$Z$528,$C$2:$C$528,$C445,$D$2:$D$528,$D445))</f>
        <v>0</v>
      </c>
      <c r="AO445" s="7" cm="1">
        <f t="array" ref="AO445">_xlfn.XLOOKUP($C445&amp;$D445&amp;$F445,[1]TEAMS!$C$1:$C$844&amp;[1]TEAMS!$D$1:$D$844&amp;[1]TEAMS!$F$1:$F$844,[1]TEAMS!AQ$1:AQ$844,0,0)</f>
        <v>16.7</v>
      </c>
      <c r="AP445" s="7" cm="1">
        <f t="array" ref="AP445">_xlfn.XLOOKUP($C445&amp;$D445&amp;$F445,[1]TEAMS!$C$1:$C$844&amp;[1]TEAMS!$D$1:$D$844&amp;[1]TEAMS!$F$1:$F$844,[1]TEAMS!AS$1:AS$844,0,0)</f>
        <v>53.300000000000004</v>
      </c>
      <c r="AQ445" s="10" cm="1">
        <f t="array" ref="AQ445">_xlfn.XLOOKUP($C445&amp;$D445&amp;$F445,[1]TEAMS!$C$1:$C$844&amp;[1]TEAMS!$D$1:$D$844&amp;[1]TEAMS!$F$1:$F$844,[1]TEAMS!AT$1:AT$844,0,0)</f>
        <v>7.7</v>
      </c>
      <c r="AR445" s="10" cm="1">
        <f t="array" ref="AR445">_xlfn.XLOOKUP($C445&amp;$D445&amp;$F445,[1]TEAMS!$C$1:$C$844&amp;[1]TEAMS!$D$1:$D$844&amp;[1]TEAMS!$F$1:$F$844,[1]TEAMS!AU$1:AU$844,0,0)</f>
        <v>0.7</v>
      </c>
      <c r="AS445" s="10" cm="1">
        <f t="array" ref="AS445">_xlfn.XLOOKUP($C445&amp;$D445&amp;$F445,[1]TEAMS!$C$1:$C$844&amp;[1]TEAMS!$D$1:$D$844&amp;[1]TEAMS!$F$1:$F$844,[1]TEAMS!AV$1:AV$844,0,0)</f>
        <v>0.9</v>
      </c>
      <c r="AT445" s="10" cm="1">
        <f t="array" ref="AT445">_xlfn.XLOOKUP($C445&amp;$D445&amp;$F445,[1]TEAMS!$C$1:$C$844&amp;[1]TEAMS!$D$1:$D$844&amp;[1]TEAMS!$F$1:$F$844,[1]TEAMS!AW$1:AW$844,0,0)</f>
        <v>21.6</v>
      </c>
      <c r="AU445" s="10" cm="1">
        <f t="array" ref="AU445">_xlfn.XLOOKUP($C445&amp;$D445&amp;$F445,[1]TEAMS!$C$1:$C$844&amp;[1]TEAMS!$D$1:$D$844&amp;[1]TEAMS!$F$1:$F$844,[1]TEAMS!AX$1:AX$844,0,0)</f>
        <v>0.35648148148148145</v>
      </c>
      <c r="AV445" s="10" cm="1">
        <f t="array" ref="AV445">_xlfn.XLOOKUP($C445&amp;$D445&amp;$F445,[1]TEAMS!$C$1:$C$844&amp;[1]TEAMS!$D$1:$D$844&amp;[1]TEAMS!$F$1:$F$844,[1]TEAMS!AY$1:AY$844,0,0)</f>
        <v>1.6</v>
      </c>
      <c r="AW445" s="7"/>
      <c r="AX445" s="7"/>
      <c r="BB445" s="1" t="s">
        <v>395</v>
      </c>
      <c r="BC445" s="1">
        <v>1996</v>
      </c>
      <c r="BD445" s="1" t="s">
        <v>375</v>
      </c>
      <c r="BE445" s="7" t="s">
        <v>386</v>
      </c>
      <c r="BH445">
        <v>845000</v>
      </c>
    </row>
    <row r="446" spans="1:60" x14ac:dyDescent="0.2">
      <c r="A446" s="1" t="str">
        <f t="shared" si="42"/>
        <v>1996-CHI-Steve Kerr</v>
      </c>
      <c r="B446" s="1" t="s">
        <v>395</v>
      </c>
      <c r="C446" s="1">
        <v>1996</v>
      </c>
      <c r="D446" s="1" t="s">
        <v>375</v>
      </c>
      <c r="E446" s="1" t="str">
        <f t="shared" si="44"/>
        <v>1996-CHI</v>
      </c>
      <c r="F446" s="7" t="s">
        <v>333</v>
      </c>
      <c r="G446" s="7" cm="1">
        <f t="array" ref="G446">_xlfn.XLOOKUP($C446&amp;$D446&amp;$F446,[1]TEAMS!$C$1:$C$844&amp;[1]TEAMS!$D$1:$D$844&amp;[1]TEAMS!$F$1:$F$844,[1]TEAMS!G$1:G$844,"",0)</f>
        <v>25</v>
      </c>
      <c r="H446" s="7" t="str" cm="1">
        <f t="array" ref="H446">_xlfn.XLOOKUP($C446&amp;$D446&amp;$F446,[1]TEAMS!$C$1:$C$844&amp;[1]TEAMS!$D$1:$D$844&amp;[1]TEAMS!$F$1:$F$844,[1]TEAMS!H$1:H$844,"",0)</f>
        <v>PG</v>
      </c>
      <c r="I446" s="8" cm="1">
        <f t="array" ref="I446">_xlfn.XLOOKUP($C446&amp;$D446&amp;$F446,[1]TEAMS!$C$1:$C$844&amp;[1]TEAMS!$D$1:$D$844&amp;[1]TEAMS!$F$1:$F$844,[1]TEAMS!BG$1:BG$844,"",0)</f>
        <v>1</v>
      </c>
      <c r="J446" s="9">
        <f t="shared" si="45"/>
        <v>1</v>
      </c>
      <c r="K446" s="7" cm="1">
        <f t="array" ref="K446">_xlfn.XLOOKUP($C446&amp;$D446&amp;$F446,[1]TEAMS!$C$1:$C$844&amp;[1]TEAMS!$D$1:$D$844&amp;[1]TEAMS!$F$1:$F$844,[1]TEAMS!J$1:J$844,"",0)</f>
        <v>75</v>
      </c>
      <c r="L446" s="7" cm="1">
        <f t="array" ref="L446">_xlfn.XLOOKUP($C446&amp;$D446&amp;$F446,[1]TEAMS!$C$1:$C$844&amp;[1]TEAMS!$D$1:$D$844&amp;[1]TEAMS!$F$1:$F$844,[1]TEAMS!L$1:L$844,"",0)</f>
        <v>175</v>
      </c>
      <c r="M446" s="10" cm="1">
        <f t="array" ref="M446">_xlfn.XLOOKUP($C446&amp;$D446&amp;$F446,[1]TEAMS!$C$1:$C$844&amp;[1]TEAMS!$D$1:$D$844&amp;[1]TEAMS!$F$1:$F$844,[1]TEAMS!N$1:N$844,"",0)</f>
        <v>21.869444797178129</v>
      </c>
      <c r="N446" s="7" cm="1">
        <f t="array" ref="N446">_xlfn.XLOOKUP($C446&amp;$D446&amp;$F446,[1]TEAMS!$C$1:$C$844&amp;[1]TEAMS!$D$1:$D$844&amp;[1]TEAMS!$F$1:$F$844,[1]TEAMS!O$1:O$844,"",0)</f>
        <v>78</v>
      </c>
      <c r="O446" s="11" cm="1">
        <f t="array" ref="O446">_xlfn.XLOOKUP($C446&amp;$D446&amp;$F446,[1]TEAMS!$C$1:$C$844&amp;[1]TEAMS!$D$1:$D$844&amp;[1]TEAMS!$F$1:$F$844,[1]TEAMS!P$1:P$844,"",0)</f>
        <v>1.04</v>
      </c>
      <c r="P446" s="10" cm="1">
        <f t="array" ref="P446">_xlfn.XLOOKUP($C446&amp;$D446&amp;$F446,[1]TEAMS!$C$1:$C$844&amp;[1]TEAMS!$D$1:$D$844&amp;[1]TEAMS!$F$1:$F$844,[1]TEAMS!R$1:R$844,"",0)</f>
        <v>30.719444444444445</v>
      </c>
      <c r="Q446" s="7" t="str" cm="1">
        <f t="array" ref="Q446">_xlfn.XLOOKUP($C446&amp;$D446&amp;$F446,[1]TEAMS!$C$1:$C$844&amp;[1]TEAMS!$D$1:$D$844&amp;[1]TEAMS!$F$1:$F$844,[1]TEAMS!S$1:S$844,"",0)</f>
        <v>lb</v>
      </c>
      <c r="R446" s="7" t="str" cm="1">
        <f t="array" ref="R446">_xlfn.XLOOKUP($C446&amp;$D446&amp;$F446,[1]TEAMS!$C$1:$C$844&amp;[1]TEAMS!$D$1:$D$844&amp;[1]TEAMS!$F$1:$F$844,[1]TEAMS!T$1:T$844,"",0)</f>
        <v>Lebanon</v>
      </c>
      <c r="S446" s="7" t="str" cm="1">
        <f t="array" ref="S446">_xlfn.XLOOKUP($C446&amp;$D446&amp;$F446,[1]TEAMS!$C$1:$C$844&amp;[1]TEAMS!$D$1:$D$844&amp;[1]TEAMS!$F$1:$F$844,[1]TEAMS!U$1:U$844,"",0)</f>
        <v>Asia</v>
      </c>
      <c r="T446" s="7" t="str" cm="1">
        <f t="array" ref="T446">_xlfn.XLOOKUP($C446&amp;$D446&amp;$F446,[1]TEAMS!$C$1:$C$844&amp;[1]TEAMS!$D$1:$D$844&amp;[1]TEAMS!$F$1:$F$844,[1]TEAMS!V$1:V$844,"",0)</f>
        <v>Eurasia</v>
      </c>
      <c r="U446" s="7" cm="1">
        <f t="array" ref="U446">_xlfn.XLOOKUP($C446&amp;$D446&amp;$F446,[1]TEAMS!$C$1:$C$844&amp;[1]TEAMS!$D$1:$D$844&amp;[1]TEAMS!$F$1:$F$844,[1]TEAMS!W$1:W$844,"",0)</f>
        <v>7</v>
      </c>
      <c r="V446" s="7" t="str" cm="1">
        <f t="array" ref="V446">_xlfn.XLOOKUP($C446&amp;$D446&amp;$F446,[1]TEAMS!$C$1:$C$844&amp;[1]TEAMS!$D$1:$D$844&amp;[1]TEAMS!$F$1:$F$844,[1]TEAMS!Z$1:Z$844,"",0)</f>
        <v>Arizona</v>
      </c>
      <c r="W446" s="7" t="str" cm="1">
        <f t="array" ref="W446">_xlfn.XLOOKUP($C446&amp;$D446&amp;$F446,[1]TEAMS!$C$1:$C$844&amp;[1]TEAMS!$D$1:$D$844&amp;[1]TEAMS!$F$1:$F$844,[1]TEAMS!X$1:X$844,"",0)</f>
        <v>PAC12</v>
      </c>
      <c r="X446" s="7" cm="1">
        <f t="array" ref="X446">_xlfn.XLOOKUP($C446&amp;$D446&amp;$F446,[1]TEAMS!$C$1:$C$844&amp;[1]TEAMS!$D$1:$D$844&amp;[1]TEAMS!$F$1:$F$844,[1]TEAMS!AF$1:AF$844,"",0)</f>
        <v>800000</v>
      </c>
      <c r="Y446" s="8" cm="1">
        <f t="array" ref="Y446">_xlfn.XLOOKUP($C446&amp;$D446&amp;$F446,[1]TEAMS!$C$1:$C$844&amp;[1]TEAMS!$D$1:$D$844&amp;[1]TEAMS!$F$1:$F$844,[1]TEAMS!AG$1:AG$844,"",0)</f>
        <v>3.4516978038572725E-2</v>
      </c>
      <c r="Z446" s="7" cm="1">
        <f t="array" ref="Z446">_xlfn.XLOOKUP($C446&amp;$D446&amp;$F446,[1]TEAMS!$C$1:$C$844&amp;[1]TEAMS!$D$1:$D$844&amp;[1]TEAMS!$F$1:$F$844,[1]TEAMS!AJ$1:AJ$844,"",0)</f>
        <v>1919</v>
      </c>
      <c r="AA446" s="7" cm="1">
        <f t="array" ref="AA446">_xlfn.XLOOKUP($C446&amp;$D446&amp;$F446,[1]TEAMS!$C$1:$C$844&amp;[1]TEAMS!$D$1:$D$844&amp;[1]TEAMS!$F$1:$F$844,[1]TEAMS!AR$1:AR$844,"",0)</f>
        <v>11.2</v>
      </c>
      <c r="AB446" s="8">
        <f t="shared" si="43"/>
        <v>1.0893461733400911</v>
      </c>
      <c r="AC446" s="7" cm="1">
        <f t="array" ref="AC446">_xlfn.XLOOKUP($C446&amp;$D446&amp;$F446,[1]TEAMS!$C$1:$C$844&amp;[1]TEAMS!$D$1:$D$844&amp;[1]TEAMS!$F$1:$F$844,[1]TEAMS!AL$1:AL$844,0,0)</f>
        <v>6</v>
      </c>
      <c r="AD446" s="7" cm="1">
        <f t="array" ref="AD446">_xlfn.XLOOKUP($C446&amp;$D446&amp;$F446,[1]TEAMS!$C$1:$C$844&amp;[1]TEAMS!$D$1:$D$844&amp;[1]TEAMS!$F$1:$F$844,[1]TEAMS!AM$1:AM$844,0,0)</f>
        <v>2.2999999999999998</v>
      </c>
      <c r="AE446" s="7" cm="1">
        <f t="array" ref="AE446">_xlfn.XLOOKUP($C446&amp;$D446&amp;$F446,[1]TEAMS!$C$1:$C$844&amp;[1]TEAMS!$D$1:$D$844&amp;[1]TEAMS!$F$1:$F$844,[1]TEAMS!AN$1:AN$844,0,0)</f>
        <v>8.3000000000000007</v>
      </c>
      <c r="AF446" s="7"/>
      <c r="AG446" s="8">
        <f t="shared" si="46"/>
        <v>9.638554216867469E-2</v>
      </c>
      <c r="AH446" s="8" cm="1">
        <f t="array" ref="AH446">IF(OR($AE446="",$Z446=""),0,SUMPRODUCT(--($C$2:$C$528=$C446),--($D$2:$D$528=$D446),$Z$2:$Z$528,$AE$2:$AE$528)/SUMIFS($Z$2:$Z$528,$C$2:$C$528,$C446,$D$2:$D$528,$D446))</f>
        <v>8.7296654840344665</v>
      </c>
      <c r="AI446" s="7" cm="1">
        <f t="array" ref="AI446">_xlfn.XLOOKUP($C446&amp;$D446&amp;$F446,[1]TEAMS!$C$1:$C$844&amp;[1]TEAMS!$D$1:$D$844&amp;[1]TEAMS!$F$1:$F$844,[1]TEAMS!AO$1:AO$844,"",0)</f>
        <v>2.8</v>
      </c>
      <c r="AJ446" s="8">
        <f t="shared" si="47"/>
        <v>0.28571428571428575</v>
      </c>
      <c r="AK446" s="8" cm="1">
        <f t="array" ref="AK446">IF(OR($AI446="",$Z446=""),0,SUMPRODUCT(--($C$2:$C$528=$C446),--($D$2:$D$528=$D446),$Z$2:$Z$528,$AI$2:$AI$528)/SUMIFS($Z$2:$Z$528,$C$2:$C$528,$C446,$D$2:$D$528,$D446))</f>
        <v>3.1779827673593517</v>
      </c>
      <c r="AL446" s="7" t="str" cm="1">
        <f t="array" ref="AL446">_xlfn.XLOOKUP($C446&amp;$D446&amp;$F446,[1]TEAMS!$C$1:$C$844&amp;[1]TEAMS!$D$1:$D$844&amp;[1]TEAMS!$F$1:$F$844,[1]TEAMS!AP$1:AP$844,"",0)</f>
        <v/>
      </c>
      <c r="AM446" s="8" t="str">
        <f t="shared" si="48"/>
        <v/>
      </c>
      <c r="AN446" s="8" cm="1">
        <f t="array" ref="AN446">IF(OR($AL446="",$Z446=""),0,SUMPRODUCT(--($C$2:$C$528=$C446),--($D$2:$D$528=$D446),$Z$2:$Z$528,$AL$2:$AL$528)/SUMIFS($Z$2:$Z$528,$C$2:$C$528,$C446,$D$2:$D$528,$D446))</f>
        <v>0</v>
      </c>
      <c r="AO446" s="7" cm="1">
        <f t="array" ref="AO446">_xlfn.XLOOKUP($C446&amp;$D446&amp;$F446,[1]TEAMS!$C$1:$C$844&amp;[1]TEAMS!$D$1:$D$844&amp;[1]TEAMS!$F$1:$F$844,[1]TEAMS!AQ$1:AQ$844,0,0)</f>
        <v>12.9</v>
      </c>
      <c r="AP446" s="7" cm="1">
        <f t="array" ref="AP446">_xlfn.XLOOKUP($C446&amp;$D446&amp;$F446,[1]TEAMS!$C$1:$C$844&amp;[1]TEAMS!$D$1:$D$844&amp;[1]TEAMS!$F$1:$F$844,[1]TEAMS!AS$1:AS$844,0,0)</f>
        <v>66.3</v>
      </c>
      <c r="AQ446" s="10" cm="1">
        <f t="array" ref="AQ446">_xlfn.XLOOKUP($C446&amp;$D446&amp;$F446,[1]TEAMS!$C$1:$C$844&amp;[1]TEAMS!$D$1:$D$844&amp;[1]TEAMS!$F$1:$F$844,[1]TEAMS!AT$1:AT$844,0,0)</f>
        <v>14.1</v>
      </c>
      <c r="AR446" s="10" cm="1">
        <f t="array" ref="AR446">_xlfn.XLOOKUP($C446&amp;$D446&amp;$F446,[1]TEAMS!$C$1:$C$844&amp;[1]TEAMS!$D$1:$D$844&amp;[1]TEAMS!$F$1:$F$844,[1]TEAMS!AU$1:AU$844,0,0)</f>
        <v>1.7</v>
      </c>
      <c r="AS446" s="10" cm="1">
        <f t="array" ref="AS446">_xlfn.XLOOKUP($C446&amp;$D446&amp;$F446,[1]TEAMS!$C$1:$C$844&amp;[1]TEAMS!$D$1:$D$844&amp;[1]TEAMS!$F$1:$F$844,[1]TEAMS!AV$1:AV$844,0,0)</f>
        <v>0.1</v>
      </c>
      <c r="AT446" s="10" cm="1">
        <f t="array" ref="AT446">_xlfn.XLOOKUP($C446&amp;$D446&amp;$F446,[1]TEAMS!$C$1:$C$844&amp;[1]TEAMS!$D$1:$D$844&amp;[1]TEAMS!$F$1:$F$844,[1]TEAMS!AW$1:AW$844,0,0)</f>
        <v>7.5</v>
      </c>
      <c r="AU446" s="10" cm="1">
        <f t="array" ref="AU446">_xlfn.XLOOKUP($C446&amp;$D446&amp;$F446,[1]TEAMS!$C$1:$C$844&amp;[1]TEAMS!$D$1:$D$844&amp;[1]TEAMS!$F$1:$F$844,[1]TEAMS!AX$1:AX$844,0,0)</f>
        <v>1.88</v>
      </c>
      <c r="AV446" s="10" cm="1">
        <f t="array" ref="AV446">_xlfn.XLOOKUP($C446&amp;$D446&amp;$F446,[1]TEAMS!$C$1:$C$844&amp;[1]TEAMS!$D$1:$D$844&amp;[1]TEAMS!$F$1:$F$844,[1]TEAMS!AY$1:AY$844,0,0)</f>
        <v>1.8</v>
      </c>
      <c r="AW446" s="7"/>
      <c r="AX446" s="7"/>
      <c r="BB446" s="1" t="s">
        <v>395</v>
      </c>
      <c r="BC446" s="1">
        <v>1996</v>
      </c>
      <c r="BD446" s="1" t="s">
        <v>375</v>
      </c>
      <c r="BE446" s="7" t="s">
        <v>333</v>
      </c>
      <c r="BH446">
        <v>800000</v>
      </c>
    </row>
    <row r="447" spans="1:60" x14ac:dyDescent="0.2">
      <c r="A447" s="1" t="str">
        <f t="shared" si="42"/>
        <v>1996-CHI-Jason Caffey</v>
      </c>
      <c r="B447" s="1" t="s">
        <v>395</v>
      </c>
      <c r="C447" s="1">
        <v>1996</v>
      </c>
      <c r="D447" s="1" t="s">
        <v>375</v>
      </c>
      <c r="E447" s="1" t="str">
        <f t="shared" si="44"/>
        <v>1996-CHI</v>
      </c>
      <c r="F447" s="7" t="s">
        <v>384</v>
      </c>
      <c r="G447" s="7" cm="1">
        <f t="array" ref="G447">_xlfn.XLOOKUP($C447&amp;$D447&amp;$F447,[1]TEAMS!$C$1:$C$844&amp;[1]TEAMS!$D$1:$D$844&amp;[1]TEAMS!$F$1:$F$844,[1]TEAMS!G$1:G$844,"",0)</f>
        <v>35</v>
      </c>
      <c r="H447" s="7" t="str" cm="1">
        <f t="array" ref="H447">_xlfn.XLOOKUP($C447&amp;$D447&amp;$F447,[1]TEAMS!$C$1:$C$844&amp;[1]TEAMS!$D$1:$D$844&amp;[1]TEAMS!$F$1:$F$844,[1]TEAMS!H$1:H$844,"",0)</f>
        <v>PF</v>
      </c>
      <c r="I447" s="8" cm="1">
        <f t="array" ref="I447">_xlfn.XLOOKUP($C447&amp;$D447&amp;$F447,[1]TEAMS!$C$1:$C$844&amp;[1]TEAMS!$D$1:$D$844&amp;[1]TEAMS!$F$1:$F$844,[1]TEAMS!BG$1:BG$844,"",0)</f>
        <v>4</v>
      </c>
      <c r="J447" s="9">
        <f t="shared" si="45"/>
        <v>4</v>
      </c>
      <c r="K447" s="7" cm="1">
        <f t="array" ref="K447">_xlfn.XLOOKUP($C447&amp;$D447&amp;$F447,[1]TEAMS!$C$1:$C$844&amp;[1]TEAMS!$D$1:$D$844&amp;[1]TEAMS!$F$1:$F$844,[1]TEAMS!J$1:J$844,"",0)</f>
        <v>80</v>
      </c>
      <c r="L447" s="7" cm="1">
        <f t="array" ref="L447">_xlfn.XLOOKUP($C447&amp;$D447&amp;$F447,[1]TEAMS!$C$1:$C$844&amp;[1]TEAMS!$D$1:$D$844&amp;[1]TEAMS!$F$1:$F$844,[1]TEAMS!L$1:L$844,"",0)</f>
        <v>255</v>
      </c>
      <c r="M447" s="10" cm="1">
        <f t="array" ref="M447">_xlfn.XLOOKUP($C447&amp;$D447&amp;$F447,[1]TEAMS!$C$1:$C$844&amp;[1]TEAMS!$D$1:$D$844&amp;[1]TEAMS!$F$1:$F$844,[1]TEAMS!N$1:N$844,"",0)</f>
        <v>28.008022215136048</v>
      </c>
      <c r="N447" s="7" cm="1">
        <f t="array" ref="N447">_xlfn.XLOOKUP($C447&amp;$D447&amp;$F447,[1]TEAMS!$C$1:$C$844&amp;[1]TEAMS!$D$1:$D$844&amp;[1]TEAMS!$F$1:$F$844,[1]TEAMS!O$1:O$844,"",0)</f>
        <v>83</v>
      </c>
      <c r="O447" s="11" cm="1">
        <f t="array" ref="O447">_xlfn.XLOOKUP($C447&amp;$D447&amp;$F447,[1]TEAMS!$C$1:$C$844&amp;[1]TEAMS!$D$1:$D$844&amp;[1]TEAMS!$F$1:$F$844,[1]TEAMS!P$1:P$844,"",0)</f>
        <v>1.0375000000000001</v>
      </c>
      <c r="P447" s="10" cm="1">
        <f t="array" ref="P447">_xlfn.XLOOKUP($C447&amp;$D447&amp;$F447,[1]TEAMS!$C$1:$C$844&amp;[1]TEAMS!$D$1:$D$844&amp;[1]TEAMS!$F$1:$F$844,[1]TEAMS!R$1:R$844,"",0)</f>
        <v>23.011111111111113</v>
      </c>
      <c r="Q447" s="7" t="str" cm="1">
        <f t="array" ref="Q447">_xlfn.XLOOKUP($C447&amp;$D447&amp;$F447,[1]TEAMS!$C$1:$C$844&amp;[1]TEAMS!$D$1:$D$844&amp;[1]TEAMS!$F$1:$F$844,[1]TEAMS!S$1:S$844,"",0)</f>
        <v>us</v>
      </c>
      <c r="R447" s="7" t="str" cm="1">
        <f t="array" ref="R447">_xlfn.XLOOKUP($C447&amp;$D447&amp;$F447,[1]TEAMS!$C$1:$C$844&amp;[1]TEAMS!$D$1:$D$844&amp;[1]TEAMS!$F$1:$F$844,[1]TEAMS!T$1:T$844,"",0)</f>
        <v>United States</v>
      </c>
      <c r="S447" s="7" t="str" cm="1">
        <f t="array" ref="S447">_xlfn.XLOOKUP($C447&amp;$D447&amp;$F447,[1]TEAMS!$C$1:$C$844&amp;[1]TEAMS!$D$1:$D$844&amp;[1]TEAMS!$F$1:$F$844,[1]TEAMS!U$1:U$844,"",0)</f>
        <v>North America</v>
      </c>
      <c r="T447" s="7" t="str" cm="1">
        <f t="array" ref="T447">_xlfn.XLOOKUP($C447&amp;$D447&amp;$F447,[1]TEAMS!$C$1:$C$844&amp;[1]TEAMS!$D$1:$D$844&amp;[1]TEAMS!$F$1:$F$844,[1]TEAMS!V$1:V$844,"",0)</f>
        <v>Americas</v>
      </c>
      <c r="U447" s="7" cm="1">
        <f t="array" ref="U447">_xlfn.XLOOKUP($C447&amp;$D447&amp;$F447,[1]TEAMS!$C$1:$C$844&amp;[1]TEAMS!$D$1:$D$844&amp;[1]TEAMS!$F$1:$F$844,[1]TEAMS!W$1:W$844,"",0)</f>
        <v>1</v>
      </c>
      <c r="V447" s="7" t="str" cm="1">
        <f t="array" ref="V447">_xlfn.XLOOKUP($C447&amp;$D447&amp;$F447,[1]TEAMS!$C$1:$C$844&amp;[1]TEAMS!$D$1:$D$844&amp;[1]TEAMS!$F$1:$F$844,[1]TEAMS!Z$1:Z$844,"",0)</f>
        <v>Alabama</v>
      </c>
      <c r="W447" s="7" t="str" cm="1">
        <f t="array" ref="W447">_xlfn.XLOOKUP($C447&amp;$D447&amp;$F447,[1]TEAMS!$C$1:$C$844&amp;[1]TEAMS!$D$1:$D$844&amp;[1]TEAMS!$F$1:$F$844,[1]TEAMS!X$1:X$844,"",0)</f>
        <v>SEC</v>
      </c>
      <c r="X447" s="7" cm="1">
        <f t="array" ref="X447">_xlfn.XLOOKUP($C447&amp;$D447&amp;$F447,[1]TEAMS!$C$1:$C$844&amp;[1]TEAMS!$D$1:$D$844&amp;[1]TEAMS!$F$1:$F$844,[1]TEAMS!AF$1:AF$844,"",0)</f>
        <v>627000</v>
      </c>
      <c r="Y447" s="8" cm="1">
        <f t="array" ref="Y447">_xlfn.XLOOKUP($C447&amp;$D447&amp;$F447,[1]TEAMS!$C$1:$C$844&amp;[1]TEAMS!$D$1:$D$844&amp;[1]TEAMS!$F$1:$F$844,[1]TEAMS!AG$1:AG$844,"",0)</f>
        <v>2.7052681537731372E-2</v>
      </c>
      <c r="Z447" s="7" cm="1">
        <f t="array" ref="Z447">_xlfn.XLOOKUP($C447&amp;$D447&amp;$F447,[1]TEAMS!$C$1:$C$844&amp;[1]TEAMS!$D$1:$D$844&amp;[1]TEAMS!$F$1:$F$844,[1]TEAMS!AJ$1:AJ$844,"",0)</f>
        <v>545</v>
      </c>
      <c r="AA447" s="7" cm="1">
        <f t="array" ref="AA447">_xlfn.XLOOKUP($C447&amp;$D447&amp;$F447,[1]TEAMS!$C$1:$C$844&amp;[1]TEAMS!$D$1:$D$844&amp;[1]TEAMS!$F$1:$F$844,[1]TEAMS!AR$1:AR$844,"",0)</f>
        <v>14.4</v>
      </c>
      <c r="AB447" s="8">
        <f t="shared" si="43"/>
        <v>0.39776989356310188</v>
      </c>
      <c r="AC447" s="7" cm="1">
        <f t="array" ref="AC447">_xlfn.XLOOKUP($C447&amp;$D447&amp;$F447,[1]TEAMS!$C$1:$C$844&amp;[1]TEAMS!$D$1:$D$844&amp;[1]TEAMS!$F$1:$F$844,[1]TEAMS!AL$1:AL$844,0,0)</f>
        <v>-0.4</v>
      </c>
      <c r="AD447" s="7" cm="1">
        <f t="array" ref="AD447">_xlfn.XLOOKUP($C447&amp;$D447&amp;$F447,[1]TEAMS!$C$1:$C$844&amp;[1]TEAMS!$D$1:$D$844&amp;[1]TEAMS!$F$1:$F$844,[1]TEAMS!AM$1:AM$844,0,0)</f>
        <v>0.8</v>
      </c>
      <c r="AE447" s="7" cm="1">
        <f t="array" ref="AE447">_xlfn.XLOOKUP($C447&amp;$D447&amp;$F447,[1]TEAMS!$C$1:$C$844&amp;[1]TEAMS!$D$1:$D$844&amp;[1]TEAMS!$F$1:$F$844,[1]TEAMS!AN$1:AN$844,0,0)</f>
        <v>0.4</v>
      </c>
      <c r="AF447" s="7"/>
      <c r="AG447" s="8">
        <f t="shared" si="46"/>
        <v>1.5674999999999999</v>
      </c>
      <c r="AH447" s="8" cm="1">
        <f t="array" ref="AH447">IF(OR($AE447="",$Z447=""),0,SUMPRODUCT(--($C$2:$C$528=$C447),--($D$2:$D$528=$D447),$Z$2:$Z$528,$AE$2:$AE$528)/SUMIFS($Z$2:$Z$528,$C$2:$C$528,$C447,$D$2:$D$528,$D447))</f>
        <v>8.7296654840344665</v>
      </c>
      <c r="AI447" s="7" cm="1">
        <f t="array" ref="AI447">_xlfn.XLOOKUP($C447&amp;$D447&amp;$F447,[1]TEAMS!$C$1:$C$844&amp;[1]TEAMS!$D$1:$D$844&amp;[1]TEAMS!$F$1:$F$844,[1]TEAMS!AO$1:AO$844,"",0)</f>
        <v>-6.5</v>
      </c>
      <c r="AJ447" s="8">
        <f t="shared" si="47"/>
        <v>-9.646153846153846E-2</v>
      </c>
      <c r="AK447" s="8" cm="1">
        <f t="array" ref="AK447">IF(OR($AI447="",$Z447=""),0,SUMPRODUCT(--($C$2:$C$528=$C447),--($D$2:$D$528=$D447),$Z$2:$Z$528,$AI$2:$AI$528)/SUMIFS($Z$2:$Z$528,$C$2:$C$528,$C447,$D$2:$D$528,$D447))</f>
        <v>3.1779827673593517</v>
      </c>
      <c r="AL447" s="7" t="str" cm="1">
        <f t="array" ref="AL447">_xlfn.XLOOKUP($C447&amp;$D447&amp;$F447,[1]TEAMS!$C$1:$C$844&amp;[1]TEAMS!$D$1:$D$844&amp;[1]TEAMS!$F$1:$F$844,[1]TEAMS!AP$1:AP$844,"",0)</f>
        <v/>
      </c>
      <c r="AM447" s="8" t="str">
        <f t="shared" si="48"/>
        <v/>
      </c>
      <c r="AN447" s="8" cm="1">
        <f t="array" ref="AN447">IF(OR($AL447="",$Z447=""),0,SUMPRODUCT(--($C$2:$C$528=$C447),--($D$2:$D$528=$D447),$Z$2:$Z$528,$AL$2:$AL$528)/SUMIFS($Z$2:$Z$528,$C$2:$C$528,$C447,$D$2:$D$528,$D447))</f>
        <v>0</v>
      </c>
      <c r="AO447" s="7" cm="1">
        <f t="array" ref="AO447">_xlfn.XLOOKUP($C447&amp;$D447&amp;$F447,[1]TEAMS!$C$1:$C$844&amp;[1]TEAMS!$D$1:$D$844&amp;[1]TEAMS!$F$1:$F$844,[1]TEAMS!AQ$1:AQ$844,0,0)</f>
        <v>19.399999999999999</v>
      </c>
      <c r="AP447" s="7" cm="1">
        <f t="array" ref="AP447">_xlfn.XLOOKUP($C447&amp;$D447&amp;$F447,[1]TEAMS!$C$1:$C$844&amp;[1]TEAMS!$D$1:$D$844&amp;[1]TEAMS!$F$1:$F$844,[1]TEAMS!AS$1:AS$844,0,0)</f>
        <v>47.4</v>
      </c>
      <c r="AQ447" s="10" cm="1">
        <f t="array" ref="AQ447">_xlfn.XLOOKUP($C447&amp;$D447&amp;$F447,[1]TEAMS!$C$1:$C$844&amp;[1]TEAMS!$D$1:$D$844&amp;[1]TEAMS!$F$1:$F$844,[1]TEAMS!AT$1:AT$844,0,0)</f>
        <v>6.3</v>
      </c>
      <c r="AR447" s="10" cm="1">
        <f t="array" ref="AR447">_xlfn.XLOOKUP($C447&amp;$D447&amp;$F447,[1]TEAMS!$C$1:$C$844&amp;[1]TEAMS!$D$1:$D$844&amp;[1]TEAMS!$F$1:$F$844,[1]TEAMS!AU$1:AU$844,0,0)</f>
        <v>1.2</v>
      </c>
      <c r="AS447" s="10" cm="1">
        <f t="array" ref="AS447">_xlfn.XLOOKUP($C447&amp;$D447&amp;$F447,[1]TEAMS!$C$1:$C$844&amp;[1]TEAMS!$D$1:$D$844&amp;[1]TEAMS!$F$1:$F$844,[1]TEAMS!AV$1:AV$844,0,0)</f>
        <v>1</v>
      </c>
      <c r="AT447" s="10" cm="1">
        <f t="array" ref="AT447">_xlfn.XLOOKUP($C447&amp;$D447&amp;$F447,[1]TEAMS!$C$1:$C$844&amp;[1]TEAMS!$D$1:$D$844&amp;[1]TEAMS!$F$1:$F$844,[1]TEAMS!AW$1:AW$844,0,0)</f>
        <v>20</v>
      </c>
      <c r="AU447" s="10" cm="1">
        <f t="array" ref="AU447">_xlfn.XLOOKUP($C447&amp;$D447&amp;$F447,[1]TEAMS!$C$1:$C$844&amp;[1]TEAMS!$D$1:$D$844&amp;[1]TEAMS!$F$1:$F$844,[1]TEAMS!AX$1:AX$844,0,0)</f>
        <v>0.315</v>
      </c>
      <c r="AV447" s="10" cm="1">
        <f t="array" ref="AV447">_xlfn.XLOOKUP($C447&amp;$D447&amp;$F447,[1]TEAMS!$C$1:$C$844&amp;[1]TEAMS!$D$1:$D$844&amp;[1]TEAMS!$F$1:$F$844,[1]TEAMS!AY$1:AY$844,0,0)</f>
        <v>2.2000000000000002</v>
      </c>
      <c r="AW447" s="7"/>
      <c r="AX447" s="7"/>
      <c r="BB447" s="1" t="s">
        <v>395</v>
      </c>
      <c r="BC447" s="1">
        <v>1996</v>
      </c>
      <c r="BD447" s="1" t="s">
        <v>375</v>
      </c>
      <c r="BE447" s="7" t="s">
        <v>384</v>
      </c>
      <c r="BH447">
        <v>627000</v>
      </c>
    </row>
    <row r="448" spans="1:60" x14ac:dyDescent="0.2">
      <c r="A448" s="1" t="str">
        <f t="shared" si="42"/>
        <v>1996-CHI-Jud Buechler</v>
      </c>
      <c r="B448" s="1" t="s">
        <v>395</v>
      </c>
      <c r="C448" s="1">
        <v>1996</v>
      </c>
      <c r="D448" s="1" t="s">
        <v>375</v>
      </c>
      <c r="E448" s="1" t="str">
        <f t="shared" si="44"/>
        <v>1996-CHI</v>
      </c>
      <c r="F448" s="7" t="s">
        <v>388</v>
      </c>
      <c r="G448" s="7" cm="1">
        <f t="array" ref="G448">_xlfn.XLOOKUP($C448&amp;$D448&amp;$F448,[1]TEAMS!$C$1:$C$844&amp;[1]TEAMS!$D$1:$D$844&amp;[1]TEAMS!$F$1:$F$844,[1]TEAMS!G$1:G$844,"",0)</f>
        <v>30</v>
      </c>
      <c r="H448" s="7" t="str" cm="1">
        <f t="array" ref="H448">_xlfn.XLOOKUP($C448&amp;$D448&amp;$F448,[1]TEAMS!$C$1:$C$844&amp;[1]TEAMS!$D$1:$D$844&amp;[1]TEAMS!$F$1:$F$844,[1]TEAMS!H$1:H$844,"",0)</f>
        <v>SF</v>
      </c>
      <c r="I448" s="8" cm="1">
        <f t="array" ref="I448">_xlfn.XLOOKUP($C448&amp;$D448&amp;$F448,[1]TEAMS!$C$1:$C$844&amp;[1]TEAMS!$D$1:$D$844&amp;[1]TEAMS!$F$1:$F$844,[1]TEAMS!BG$1:BG$844,"",0)</f>
        <v>3</v>
      </c>
      <c r="J448" s="9">
        <f t="shared" si="45"/>
        <v>3</v>
      </c>
      <c r="K448" s="7" cm="1">
        <f t="array" ref="K448">_xlfn.XLOOKUP($C448&amp;$D448&amp;$F448,[1]TEAMS!$C$1:$C$844&amp;[1]TEAMS!$D$1:$D$844&amp;[1]TEAMS!$F$1:$F$844,[1]TEAMS!J$1:J$844,"",0)</f>
        <v>78</v>
      </c>
      <c r="L448" s="7" cm="1">
        <f t="array" ref="L448">_xlfn.XLOOKUP($C448&amp;$D448&amp;$F448,[1]TEAMS!$C$1:$C$844&amp;[1]TEAMS!$D$1:$D$844&amp;[1]TEAMS!$F$1:$F$844,[1]TEAMS!L$1:L$844,"",0)</f>
        <v>220</v>
      </c>
      <c r="M448" s="10" cm="1">
        <f t="array" ref="M448">_xlfn.XLOOKUP($C448&amp;$D448&amp;$F448,[1]TEAMS!$C$1:$C$844&amp;[1]TEAMS!$D$1:$D$844&amp;[1]TEAMS!$F$1:$F$844,[1]TEAMS!N$1:N$844,"",0)</f>
        <v>25.418839049974576</v>
      </c>
      <c r="N448" s="7" cm="1">
        <f t="array" ref="N448">_xlfn.XLOOKUP($C448&amp;$D448&amp;$F448,[1]TEAMS!$C$1:$C$844&amp;[1]TEAMS!$D$1:$D$844&amp;[1]TEAMS!$F$1:$F$844,[1]TEAMS!O$1:O$844,"",0)</f>
        <v>82</v>
      </c>
      <c r="O448" s="11" cm="1">
        <f t="array" ref="O448">_xlfn.XLOOKUP($C448&amp;$D448&amp;$F448,[1]TEAMS!$C$1:$C$844&amp;[1]TEAMS!$D$1:$D$844&amp;[1]TEAMS!$F$1:$F$844,[1]TEAMS!P$1:P$844,"",0)</f>
        <v>1.0512820512820513</v>
      </c>
      <c r="P448" s="10" cm="1">
        <f t="array" ref="P448">_xlfn.XLOOKUP($C448&amp;$D448&amp;$F448,[1]TEAMS!$C$1:$C$844&amp;[1]TEAMS!$D$1:$D$844&amp;[1]TEAMS!$F$1:$F$844,[1]TEAMS!R$1:R$844,"",0)</f>
        <v>27.991666666666667</v>
      </c>
      <c r="Q448" s="7" t="str" cm="1">
        <f t="array" ref="Q448">_xlfn.XLOOKUP($C448&amp;$D448&amp;$F448,[1]TEAMS!$C$1:$C$844&amp;[1]TEAMS!$D$1:$D$844&amp;[1]TEAMS!$F$1:$F$844,[1]TEAMS!S$1:S$844,"",0)</f>
        <v>us</v>
      </c>
      <c r="R448" s="7" t="str" cm="1">
        <f t="array" ref="R448">_xlfn.XLOOKUP($C448&amp;$D448&amp;$F448,[1]TEAMS!$C$1:$C$844&amp;[1]TEAMS!$D$1:$D$844&amp;[1]TEAMS!$F$1:$F$844,[1]TEAMS!T$1:T$844,"",0)</f>
        <v>United States</v>
      </c>
      <c r="S448" s="7" t="str" cm="1">
        <f t="array" ref="S448">_xlfn.XLOOKUP($C448&amp;$D448&amp;$F448,[1]TEAMS!$C$1:$C$844&amp;[1]TEAMS!$D$1:$D$844&amp;[1]TEAMS!$F$1:$F$844,[1]TEAMS!U$1:U$844,"",0)</f>
        <v>North America</v>
      </c>
      <c r="T448" s="7" t="str" cm="1">
        <f t="array" ref="T448">_xlfn.XLOOKUP($C448&amp;$D448&amp;$F448,[1]TEAMS!$C$1:$C$844&amp;[1]TEAMS!$D$1:$D$844&amp;[1]TEAMS!$F$1:$F$844,[1]TEAMS!V$1:V$844,"",0)</f>
        <v>Americas</v>
      </c>
      <c r="U448" s="7" cm="1">
        <f t="array" ref="U448">_xlfn.XLOOKUP($C448&amp;$D448&amp;$F448,[1]TEAMS!$C$1:$C$844&amp;[1]TEAMS!$D$1:$D$844&amp;[1]TEAMS!$F$1:$F$844,[1]TEAMS!W$1:W$844,"",0)</f>
        <v>5</v>
      </c>
      <c r="V448" s="7" t="str" cm="1">
        <f t="array" ref="V448">_xlfn.XLOOKUP($C448&amp;$D448&amp;$F448,[1]TEAMS!$C$1:$C$844&amp;[1]TEAMS!$D$1:$D$844&amp;[1]TEAMS!$F$1:$F$844,[1]TEAMS!Z$1:Z$844,"",0)</f>
        <v>Arizona</v>
      </c>
      <c r="W448" s="7" t="str" cm="1">
        <f t="array" ref="W448">_xlfn.XLOOKUP($C448&amp;$D448&amp;$F448,[1]TEAMS!$C$1:$C$844&amp;[1]TEAMS!$D$1:$D$844&amp;[1]TEAMS!$F$1:$F$844,[1]TEAMS!X$1:X$844,"",0)</f>
        <v>PAC12</v>
      </c>
      <c r="X448" s="7" cm="1">
        <f t="array" ref="X448">_xlfn.XLOOKUP($C448&amp;$D448&amp;$F448,[1]TEAMS!$C$1:$C$844&amp;[1]TEAMS!$D$1:$D$844&amp;[1]TEAMS!$F$1:$F$844,[1]TEAMS!AF$1:AF$844,"",0)</f>
        <v>300000</v>
      </c>
      <c r="Y448" s="8" cm="1">
        <f t="array" ref="Y448">_xlfn.XLOOKUP($C448&amp;$D448&amp;$F448,[1]TEAMS!$C$1:$C$844&amp;[1]TEAMS!$D$1:$D$844&amp;[1]TEAMS!$F$1:$F$844,[1]TEAMS!AG$1:AG$844,"",0)</f>
        <v>1.2943866764464771E-2</v>
      </c>
      <c r="Z448" s="7" cm="1">
        <f t="array" ref="Z448">_xlfn.XLOOKUP($C448&amp;$D448&amp;$F448,[1]TEAMS!$C$1:$C$844&amp;[1]TEAMS!$D$1:$D$844&amp;[1]TEAMS!$F$1:$F$844,[1]TEAMS!AJ$1:AJ$844,"",0)</f>
        <v>740</v>
      </c>
      <c r="AA448" s="7" cm="1">
        <f t="array" ref="AA448">_xlfn.XLOOKUP($C448&amp;$D448&amp;$F448,[1]TEAMS!$C$1:$C$844&amp;[1]TEAMS!$D$1:$D$844&amp;[1]TEAMS!$F$1:$F$844,[1]TEAMS!AR$1:AR$844,"",0)</f>
        <v>20.399999999999999</v>
      </c>
      <c r="AB448" s="8">
        <f t="shared" si="43"/>
        <v>0.76512924480486555</v>
      </c>
      <c r="AC448" s="7" cm="1">
        <f t="array" ref="AC448">_xlfn.XLOOKUP($C448&amp;$D448&amp;$F448,[1]TEAMS!$C$1:$C$844&amp;[1]TEAMS!$D$1:$D$844&amp;[1]TEAMS!$F$1:$F$844,[1]TEAMS!AL$1:AL$844,0,0)</f>
        <v>1</v>
      </c>
      <c r="AD448" s="7" cm="1">
        <f t="array" ref="AD448">_xlfn.XLOOKUP($C448&amp;$D448&amp;$F448,[1]TEAMS!$C$1:$C$844&amp;[1]TEAMS!$D$1:$D$844&amp;[1]TEAMS!$F$1:$F$844,[1]TEAMS!AM$1:AM$844,0,0)</f>
        <v>1.2</v>
      </c>
      <c r="AE448" s="7" cm="1">
        <f t="array" ref="AE448">_xlfn.XLOOKUP($C448&amp;$D448&amp;$F448,[1]TEAMS!$C$1:$C$844&amp;[1]TEAMS!$D$1:$D$844&amp;[1]TEAMS!$F$1:$F$844,[1]TEAMS!AN$1:AN$844,0,0)</f>
        <v>2.2999999999999998</v>
      </c>
      <c r="AF448" s="7"/>
      <c r="AG448" s="8">
        <f t="shared" si="46"/>
        <v>0.13043478260869565</v>
      </c>
      <c r="AH448" s="8" cm="1">
        <f t="array" ref="AH448">IF(OR($AE448="",$Z448=""),0,SUMPRODUCT(--($C$2:$C$528=$C448),--($D$2:$D$528=$D448),$Z$2:$Z$528,$AE$2:$AE$528)/SUMIFS($Z$2:$Z$528,$C$2:$C$528,$C448,$D$2:$D$528,$D448))</f>
        <v>8.7296654840344665</v>
      </c>
      <c r="AI448" s="7" cm="1">
        <f t="array" ref="AI448">_xlfn.XLOOKUP($C448&amp;$D448&amp;$F448,[1]TEAMS!$C$1:$C$844&amp;[1]TEAMS!$D$1:$D$844&amp;[1]TEAMS!$F$1:$F$844,[1]TEAMS!AO$1:AO$844,"",0)</f>
        <v>1.3</v>
      </c>
      <c r="AJ448" s="8">
        <f t="shared" si="47"/>
        <v>0.23076923076923075</v>
      </c>
      <c r="AK448" s="8" cm="1">
        <f t="array" ref="AK448">IF(OR($AI448="",$Z448=""),0,SUMPRODUCT(--($C$2:$C$528=$C448),--($D$2:$D$528=$D448),$Z$2:$Z$528,$AI$2:$AI$528)/SUMIFS($Z$2:$Z$528,$C$2:$C$528,$C448,$D$2:$D$528,$D448))</f>
        <v>3.1779827673593517</v>
      </c>
      <c r="AL448" s="7" t="str" cm="1">
        <f t="array" ref="AL448">_xlfn.XLOOKUP($C448&amp;$D448&amp;$F448,[1]TEAMS!$C$1:$C$844&amp;[1]TEAMS!$D$1:$D$844&amp;[1]TEAMS!$F$1:$F$844,[1]TEAMS!AP$1:AP$844,"",0)</f>
        <v/>
      </c>
      <c r="AM448" s="8" t="str">
        <f t="shared" si="48"/>
        <v/>
      </c>
      <c r="AN448" s="8" cm="1">
        <f t="array" ref="AN448">IF(OR($AL448="",$Z448=""),0,SUMPRODUCT(--($C$2:$C$528=$C448),--($D$2:$D$528=$D448),$Z$2:$Z$528,$AL$2:$AL$528)/SUMIFS($Z$2:$Z$528,$C$2:$C$528,$C448,$D$2:$D$528,$D448))</f>
        <v>0</v>
      </c>
      <c r="AO448" s="7" cm="1">
        <f t="array" ref="AO448">_xlfn.XLOOKUP($C448&amp;$D448&amp;$F448,[1]TEAMS!$C$1:$C$844&amp;[1]TEAMS!$D$1:$D$844&amp;[1]TEAMS!$F$1:$F$844,[1]TEAMS!AQ$1:AQ$844,0,0)</f>
        <v>17.3</v>
      </c>
      <c r="AP448" s="7" cm="1">
        <f t="array" ref="AP448">_xlfn.XLOOKUP($C448&amp;$D448&amp;$F448,[1]TEAMS!$C$1:$C$844&amp;[1]TEAMS!$D$1:$D$844&amp;[1]TEAMS!$F$1:$F$844,[1]TEAMS!AS$1:AS$844,0,0)</f>
        <v>55.2</v>
      </c>
      <c r="AQ448" s="10" cm="1">
        <f t="array" ref="AQ448">_xlfn.XLOOKUP($C448&amp;$D448&amp;$F448,[1]TEAMS!$C$1:$C$844&amp;[1]TEAMS!$D$1:$D$844&amp;[1]TEAMS!$F$1:$F$844,[1]TEAMS!AT$1:AT$844,0,0)</f>
        <v>11.1</v>
      </c>
      <c r="AR448" s="10" cm="1">
        <f t="array" ref="AR448">_xlfn.XLOOKUP($C448&amp;$D448&amp;$F448,[1]TEAMS!$C$1:$C$844&amp;[1]TEAMS!$D$1:$D$844&amp;[1]TEAMS!$F$1:$F$844,[1]TEAMS!AU$1:AU$844,0,0)</f>
        <v>2.4</v>
      </c>
      <c r="AS448" s="10" cm="1">
        <f t="array" ref="AS448">_xlfn.XLOOKUP($C448&amp;$D448&amp;$F448,[1]TEAMS!$C$1:$C$844&amp;[1]TEAMS!$D$1:$D$844&amp;[1]TEAMS!$F$1:$F$844,[1]TEAMS!AV$1:AV$844,0,0)</f>
        <v>0.7</v>
      </c>
      <c r="AT448" s="10" cm="1">
        <f t="array" ref="AT448">_xlfn.XLOOKUP($C448&amp;$D448&amp;$F448,[1]TEAMS!$C$1:$C$844&amp;[1]TEAMS!$D$1:$D$844&amp;[1]TEAMS!$F$1:$F$844,[1]TEAMS!AW$1:AW$844,0,0)</f>
        <v>13.4</v>
      </c>
      <c r="AU448" s="10" cm="1">
        <f t="array" ref="AU448">_xlfn.XLOOKUP($C448&amp;$D448&amp;$F448,[1]TEAMS!$C$1:$C$844&amp;[1]TEAMS!$D$1:$D$844&amp;[1]TEAMS!$F$1:$F$844,[1]TEAMS!AX$1:AX$844,0,0)</f>
        <v>0.82835820895522383</v>
      </c>
      <c r="AV448" s="10" cm="1">
        <f t="array" ref="AV448">_xlfn.XLOOKUP($C448&amp;$D448&amp;$F448,[1]TEAMS!$C$1:$C$844&amp;[1]TEAMS!$D$1:$D$844&amp;[1]TEAMS!$F$1:$F$844,[1]TEAMS!AY$1:AY$844,0,0)</f>
        <v>3.0999999999999996</v>
      </c>
      <c r="AW448" s="7"/>
      <c r="AX448" s="7"/>
      <c r="BB448" s="1" t="s">
        <v>395</v>
      </c>
      <c r="BC448" s="1">
        <v>1996</v>
      </c>
      <c r="BD448" s="1" t="s">
        <v>375</v>
      </c>
      <c r="BE448" s="7" t="s">
        <v>388</v>
      </c>
      <c r="BH448">
        <v>300000</v>
      </c>
    </row>
    <row r="449" spans="1:60" x14ac:dyDescent="0.2">
      <c r="A449" s="1" t="str">
        <f t="shared" si="42"/>
        <v>1996-CHI-James Edwards</v>
      </c>
      <c r="B449" s="1" t="s">
        <v>395</v>
      </c>
      <c r="C449" s="1">
        <v>1996</v>
      </c>
      <c r="D449" s="1" t="s">
        <v>375</v>
      </c>
      <c r="E449" s="1" t="str">
        <f t="shared" si="44"/>
        <v>1996-CHI</v>
      </c>
      <c r="F449" s="7" t="s">
        <v>396</v>
      </c>
      <c r="G449" s="7" cm="1">
        <f t="array" ref="G449">_xlfn.XLOOKUP($C449&amp;$D449&amp;$F449,[1]TEAMS!$C$1:$C$844&amp;[1]TEAMS!$D$1:$D$844&amp;[1]TEAMS!$F$1:$F$844,[1]TEAMS!G$1:G$844,"",0)</f>
        <v>53</v>
      </c>
      <c r="H449" s="7" t="str" cm="1">
        <f t="array" ref="H449">_xlfn.XLOOKUP($C449&amp;$D449&amp;$F449,[1]TEAMS!$C$1:$C$844&amp;[1]TEAMS!$D$1:$D$844&amp;[1]TEAMS!$F$1:$F$844,[1]TEAMS!H$1:H$844,"",0)</f>
        <v>C</v>
      </c>
      <c r="I449" s="8" cm="1">
        <f t="array" ref="I449">_xlfn.XLOOKUP($C449&amp;$D449&amp;$F449,[1]TEAMS!$C$1:$C$844&amp;[1]TEAMS!$D$1:$D$844&amp;[1]TEAMS!$F$1:$F$844,[1]TEAMS!BG$1:BG$844,"",0)</f>
        <v>5</v>
      </c>
      <c r="J449" s="9">
        <f t="shared" si="45"/>
        <v>5</v>
      </c>
      <c r="K449" s="7" cm="1">
        <f t="array" ref="K449">_xlfn.XLOOKUP($C449&amp;$D449&amp;$F449,[1]TEAMS!$C$1:$C$844&amp;[1]TEAMS!$D$1:$D$844&amp;[1]TEAMS!$F$1:$F$844,[1]TEAMS!J$1:J$844,"",0)</f>
        <v>85</v>
      </c>
      <c r="L449" s="7" cm="1">
        <f t="array" ref="L449">_xlfn.XLOOKUP($C449&amp;$D449&amp;$F449,[1]TEAMS!$C$1:$C$844&amp;[1]TEAMS!$D$1:$D$844&amp;[1]TEAMS!$F$1:$F$844,[1]TEAMS!L$1:L$844,"",0)</f>
        <v>225</v>
      </c>
      <c r="M449" s="10" cm="1">
        <f t="array" ref="M449">_xlfn.XLOOKUP($C449&amp;$D449&amp;$F449,[1]TEAMS!$C$1:$C$844&amp;[1]TEAMS!$D$1:$D$844&amp;[1]TEAMS!$F$1:$F$844,[1]TEAMS!N$1:N$844,"",0)</f>
        <v>21.891065602711667</v>
      </c>
      <c r="N449" s="7" cm="1">
        <f t="array" ref="N449">_xlfn.XLOOKUP($C449&amp;$D449&amp;$F449,[1]TEAMS!$C$1:$C$844&amp;[1]TEAMS!$D$1:$D$844&amp;[1]TEAMS!$F$1:$F$844,[1]TEAMS!O$1:O$844,"",0)</f>
        <v>88</v>
      </c>
      <c r="O449" s="11" cm="1">
        <f t="array" ref="O449">_xlfn.XLOOKUP($C449&amp;$D449&amp;$F449,[1]TEAMS!$C$1:$C$844&amp;[1]TEAMS!$D$1:$D$844&amp;[1]TEAMS!$F$1:$F$844,[1]TEAMS!P$1:P$844,"",0)</f>
        <v>1.0352941176470589</v>
      </c>
      <c r="P449" s="10" cm="1">
        <f t="array" ref="P449">_xlfn.XLOOKUP($C449&amp;$D449&amp;$F449,[1]TEAMS!$C$1:$C$844&amp;[1]TEAMS!$D$1:$D$844&amp;[1]TEAMS!$F$1:$F$844,[1]TEAMS!R$1:R$844,"",0)</f>
        <v>40.56666666666667</v>
      </c>
      <c r="Q449" s="7" t="str" cm="1">
        <f t="array" ref="Q449">_xlfn.XLOOKUP($C449&amp;$D449&amp;$F449,[1]TEAMS!$C$1:$C$844&amp;[1]TEAMS!$D$1:$D$844&amp;[1]TEAMS!$F$1:$F$844,[1]TEAMS!S$1:S$844,"",0)</f>
        <v>us</v>
      </c>
      <c r="R449" s="7" t="str" cm="1">
        <f t="array" ref="R449">_xlfn.XLOOKUP($C449&amp;$D449&amp;$F449,[1]TEAMS!$C$1:$C$844&amp;[1]TEAMS!$D$1:$D$844&amp;[1]TEAMS!$F$1:$F$844,[1]TEAMS!T$1:T$844,"",0)</f>
        <v>United States</v>
      </c>
      <c r="S449" s="7" t="str" cm="1">
        <f t="array" ref="S449">_xlfn.XLOOKUP($C449&amp;$D449&amp;$F449,[1]TEAMS!$C$1:$C$844&amp;[1]TEAMS!$D$1:$D$844&amp;[1]TEAMS!$F$1:$F$844,[1]TEAMS!U$1:U$844,"",0)</f>
        <v>North America</v>
      </c>
      <c r="T449" s="7" t="str" cm="1">
        <f t="array" ref="T449">_xlfn.XLOOKUP($C449&amp;$D449&amp;$F449,[1]TEAMS!$C$1:$C$844&amp;[1]TEAMS!$D$1:$D$844&amp;[1]TEAMS!$F$1:$F$844,[1]TEAMS!V$1:V$844,"",0)</f>
        <v>Americas</v>
      </c>
      <c r="U449" s="7" cm="1">
        <f t="array" ref="U449">_xlfn.XLOOKUP($C449&amp;$D449&amp;$F449,[1]TEAMS!$C$1:$C$844&amp;[1]TEAMS!$D$1:$D$844&amp;[1]TEAMS!$F$1:$F$844,[1]TEAMS!W$1:W$844,"",0)</f>
        <v>18</v>
      </c>
      <c r="V449" s="7" t="str" cm="1">
        <f t="array" ref="V449">_xlfn.XLOOKUP($C449&amp;$D449&amp;$F449,[1]TEAMS!$C$1:$C$844&amp;[1]TEAMS!$D$1:$D$844&amp;[1]TEAMS!$F$1:$F$844,[1]TEAMS!Z$1:Z$844,"",0)</f>
        <v>Washington</v>
      </c>
      <c r="W449" s="7" t="str" cm="1">
        <f t="array" ref="W449">_xlfn.XLOOKUP($C449&amp;$D449&amp;$F449,[1]TEAMS!$C$1:$C$844&amp;[1]TEAMS!$D$1:$D$844&amp;[1]TEAMS!$F$1:$F$844,[1]TEAMS!X$1:X$844,"",0)</f>
        <v>PAC12</v>
      </c>
      <c r="X449" s="7" cm="1">
        <f t="array" ref="X449">_xlfn.XLOOKUP($C449&amp;$D449&amp;$F449,[1]TEAMS!$C$1:$C$844&amp;[1]TEAMS!$D$1:$D$844&amp;[1]TEAMS!$F$1:$F$844,[1]TEAMS!AF$1:AF$844,"",0)</f>
        <v>225000</v>
      </c>
      <c r="Y449" s="8" cm="1">
        <f t="array" ref="Y449">_xlfn.XLOOKUP($C449&amp;$D449&amp;$F449,[1]TEAMS!$C$1:$C$844&amp;[1]TEAMS!$D$1:$D$844&amp;[1]TEAMS!$F$1:$F$844,[1]TEAMS!AG$1:AG$844,"",0)</f>
        <v>9.7079000733485792E-3</v>
      </c>
      <c r="Z449" s="7" cm="1">
        <f t="array" ref="Z449">_xlfn.XLOOKUP($C449&amp;$D449&amp;$F449,[1]TEAMS!$C$1:$C$844&amp;[1]TEAMS!$D$1:$D$844&amp;[1]TEAMS!$F$1:$F$844,[1]TEAMS!AJ$1:AJ$844,"",0)</f>
        <v>274</v>
      </c>
      <c r="AA449" s="7" cm="1">
        <f t="array" ref="AA449">_xlfn.XLOOKUP($C449&amp;$D449&amp;$F449,[1]TEAMS!$C$1:$C$844&amp;[1]TEAMS!$D$1:$D$844&amp;[1]TEAMS!$F$1:$F$844,[1]TEAMS!AR$1:AR$844,"",0)</f>
        <v>21</v>
      </c>
      <c r="AB449" s="8">
        <f t="shared" si="43"/>
        <v>0.29163710086163203</v>
      </c>
      <c r="AC449" s="7" cm="1">
        <f t="array" ref="AC449">_xlfn.XLOOKUP($C449&amp;$D449&amp;$F449,[1]TEAMS!$C$1:$C$844&amp;[1]TEAMS!$D$1:$D$844&amp;[1]TEAMS!$F$1:$F$844,[1]TEAMS!AL$1:AL$844,0,0)</f>
        <v>-0.5</v>
      </c>
      <c r="AD449" s="7" cm="1">
        <f t="array" ref="AD449">_xlfn.XLOOKUP($C449&amp;$D449&amp;$F449,[1]TEAMS!$C$1:$C$844&amp;[1]TEAMS!$D$1:$D$844&amp;[1]TEAMS!$F$1:$F$844,[1]TEAMS!AM$1:AM$844,0,0)</f>
        <v>0.4</v>
      </c>
      <c r="AE449" s="7" cm="1">
        <f t="array" ref="AE449">_xlfn.XLOOKUP($C449&amp;$D449&amp;$F449,[1]TEAMS!$C$1:$C$844&amp;[1]TEAMS!$D$1:$D$844&amp;[1]TEAMS!$F$1:$F$844,[1]TEAMS!AN$1:AN$844,0,0)</f>
        <v>-0.2</v>
      </c>
      <c r="AF449" s="7"/>
      <c r="AG449" s="8">
        <f t="shared" si="46"/>
        <v>-1.125</v>
      </c>
      <c r="AH449" s="8" cm="1">
        <f t="array" ref="AH449">IF(OR($AE449="",$Z449=""),0,SUMPRODUCT(--($C$2:$C$528=$C449),--($D$2:$D$528=$D449),$Z$2:$Z$528,$AE$2:$AE$528)/SUMIFS($Z$2:$Z$528,$C$2:$C$528,$C449,$D$2:$D$528,$D449))</f>
        <v>8.7296654840344665</v>
      </c>
      <c r="AI449" s="7" cm="1">
        <f t="array" ref="AI449">_xlfn.XLOOKUP($C449&amp;$D449&amp;$F449,[1]TEAMS!$C$1:$C$844&amp;[1]TEAMS!$D$1:$D$844&amp;[1]TEAMS!$F$1:$F$844,[1]TEAMS!AO$1:AO$844,"",0)</f>
        <v>-10.3</v>
      </c>
      <c r="AJ449" s="8">
        <f t="shared" si="47"/>
        <v>-2.1844660194174758E-2</v>
      </c>
      <c r="AK449" s="8" cm="1">
        <f t="array" ref="AK449">IF(OR($AI449="",$Z449=""),0,SUMPRODUCT(--($C$2:$C$528=$C449),--($D$2:$D$528=$D449),$Z$2:$Z$528,$AI$2:$AI$528)/SUMIFS($Z$2:$Z$528,$C$2:$C$528,$C449,$D$2:$D$528,$D449))</f>
        <v>3.1779827673593517</v>
      </c>
      <c r="AL449" s="7" t="str" cm="1">
        <f t="array" ref="AL449">_xlfn.XLOOKUP($C449&amp;$D449&amp;$F449,[1]TEAMS!$C$1:$C$844&amp;[1]TEAMS!$D$1:$D$844&amp;[1]TEAMS!$F$1:$F$844,[1]TEAMS!AP$1:AP$844,"",0)</f>
        <v/>
      </c>
      <c r="AM449" s="8" t="str">
        <f t="shared" si="48"/>
        <v/>
      </c>
      <c r="AN449" s="8" cm="1">
        <f t="array" ref="AN449">IF(OR($AL449="",$Z449=""),0,SUMPRODUCT(--($C$2:$C$528=$C449),--($D$2:$D$528=$D449),$Z$2:$Z$528,$AL$2:$AL$528)/SUMIFS($Z$2:$Z$528,$C$2:$C$528,$C449,$D$2:$D$528,$D449))</f>
        <v>0</v>
      </c>
      <c r="AO449" s="7" cm="1">
        <f t="array" ref="AO449">_xlfn.XLOOKUP($C449&amp;$D449&amp;$F449,[1]TEAMS!$C$1:$C$844&amp;[1]TEAMS!$D$1:$D$844&amp;[1]TEAMS!$F$1:$F$844,[1]TEAMS!AQ$1:AQ$844,0,0)</f>
        <v>22.9</v>
      </c>
      <c r="AP449" s="7" cm="1">
        <f t="array" ref="AP449">_xlfn.XLOOKUP($C449&amp;$D449&amp;$F449,[1]TEAMS!$C$1:$C$844&amp;[1]TEAMS!$D$1:$D$844&amp;[1]TEAMS!$F$1:$F$844,[1]TEAMS!AS$1:AS$844,0,0)</f>
        <v>40.300000000000004</v>
      </c>
      <c r="AQ449" s="10" cm="1">
        <f t="array" ref="AQ449">_xlfn.XLOOKUP($C449&amp;$D449&amp;$F449,[1]TEAMS!$C$1:$C$844&amp;[1]TEAMS!$D$1:$D$844&amp;[1]TEAMS!$F$1:$F$844,[1]TEAMS!AT$1:AT$844,0,0)</f>
        <v>5.9</v>
      </c>
      <c r="AR449" s="10" cm="1">
        <f t="array" ref="AR449">_xlfn.XLOOKUP($C449&amp;$D449&amp;$F449,[1]TEAMS!$C$1:$C$844&amp;[1]TEAMS!$D$1:$D$844&amp;[1]TEAMS!$F$1:$F$844,[1]TEAMS!AU$1:AU$844,0,0)</f>
        <v>0.2</v>
      </c>
      <c r="AS449" s="10" cm="1">
        <f t="array" ref="AS449">_xlfn.XLOOKUP($C449&amp;$D449&amp;$F449,[1]TEAMS!$C$1:$C$844&amp;[1]TEAMS!$D$1:$D$844&amp;[1]TEAMS!$F$1:$F$844,[1]TEAMS!AV$1:AV$844,0,0)</f>
        <v>2.2000000000000002</v>
      </c>
      <c r="AT449" s="10" cm="1">
        <f t="array" ref="AT449">_xlfn.XLOOKUP($C449&amp;$D449&amp;$F449,[1]TEAMS!$C$1:$C$844&amp;[1]TEAMS!$D$1:$D$844&amp;[1]TEAMS!$F$1:$F$844,[1]TEAMS!AW$1:AW$844,0,0)</f>
        <v>14.7</v>
      </c>
      <c r="AU449" s="10" cm="1">
        <f t="array" ref="AU449">_xlfn.XLOOKUP($C449&amp;$D449&amp;$F449,[1]TEAMS!$C$1:$C$844&amp;[1]TEAMS!$D$1:$D$844&amp;[1]TEAMS!$F$1:$F$844,[1]TEAMS!AX$1:AX$844,0,0)</f>
        <v>0.40136054421768713</v>
      </c>
      <c r="AV449" s="10" cm="1">
        <f t="array" ref="AV449">_xlfn.XLOOKUP($C449&amp;$D449&amp;$F449,[1]TEAMS!$C$1:$C$844&amp;[1]TEAMS!$D$1:$D$844&amp;[1]TEAMS!$F$1:$F$844,[1]TEAMS!AY$1:AY$844,0,0)</f>
        <v>2.4000000000000004</v>
      </c>
      <c r="AW449" s="7"/>
      <c r="AX449" s="7"/>
      <c r="BB449" s="1" t="s">
        <v>395</v>
      </c>
      <c r="BC449" s="1">
        <v>1996</v>
      </c>
      <c r="BD449" s="1" t="s">
        <v>375</v>
      </c>
      <c r="BE449" s="7" t="s">
        <v>396</v>
      </c>
      <c r="BH449">
        <v>225000</v>
      </c>
    </row>
    <row r="450" spans="1:60" x14ac:dyDescent="0.2">
      <c r="A450" s="1" t="str">
        <f t="shared" ref="A450:A513" si="49">CONCATENATE($C450&amp;"-"&amp;$D450&amp;"-"&amp;$F450)</f>
        <v>1996-CHI-Jack Haley</v>
      </c>
      <c r="B450" s="1" t="s">
        <v>395</v>
      </c>
      <c r="C450" s="1">
        <v>1996</v>
      </c>
      <c r="D450" s="1" t="s">
        <v>375</v>
      </c>
      <c r="E450" s="1" t="str">
        <f t="shared" si="44"/>
        <v>1996-CHI</v>
      </c>
      <c r="F450" s="7" t="s">
        <v>397</v>
      </c>
      <c r="G450" s="7" cm="1">
        <f t="array" ref="G450">_xlfn.XLOOKUP($C450&amp;$D450&amp;$F450,[1]TEAMS!$C$1:$C$844&amp;[1]TEAMS!$D$1:$D$844&amp;[1]TEAMS!$F$1:$F$844,[1]TEAMS!G$1:G$844,"",0)</f>
        <v>54</v>
      </c>
      <c r="H450" s="7" t="str" cm="1">
        <f t="array" ref="H450">_xlfn.XLOOKUP($C450&amp;$D450&amp;$F450,[1]TEAMS!$C$1:$C$844&amp;[1]TEAMS!$D$1:$D$844&amp;[1]TEAMS!$F$1:$F$844,[1]TEAMS!H$1:H$844,"",0)</f>
        <v>C</v>
      </c>
      <c r="I450" s="8" cm="1">
        <f t="array" ref="I450">_xlfn.XLOOKUP($C450&amp;$D450&amp;$F450,[1]TEAMS!$C$1:$C$844&amp;[1]TEAMS!$D$1:$D$844&amp;[1]TEAMS!$F$1:$F$844,[1]TEAMS!BG$1:BG$844,"",0)</f>
        <v>5</v>
      </c>
      <c r="J450" s="9">
        <f t="shared" si="45"/>
        <v>5</v>
      </c>
      <c r="K450" s="7" cm="1">
        <f t="array" ref="K450">_xlfn.XLOOKUP($C450&amp;$D450&amp;$F450,[1]TEAMS!$C$1:$C$844&amp;[1]TEAMS!$D$1:$D$844&amp;[1]TEAMS!$F$1:$F$844,[1]TEAMS!J$1:J$844,"",0)</f>
        <v>82</v>
      </c>
      <c r="L450" s="7" cm="1">
        <f t="array" ref="L450">_xlfn.XLOOKUP($C450&amp;$D450&amp;$F450,[1]TEAMS!$C$1:$C$844&amp;[1]TEAMS!$D$1:$D$844&amp;[1]TEAMS!$F$1:$F$844,[1]TEAMS!L$1:L$844,"",0)</f>
        <v>240</v>
      </c>
      <c r="M450" s="10" cm="1">
        <f t="array" ref="M450">_xlfn.XLOOKUP($C450&amp;$D450&amp;$F450,[1]TEAMS!$C$1:$C$844&amp;[1]TEAMS!$D$1:$D$844&amp;[1]TEAMS!$F$1:$F$844,[1]TEAMS!N$1:N$844,"",0)</f>
        <v>25.090295297178951</v>
      </c>
      <c r="N450" s="7" cm="1">
        <f t="array" ref="N450">_xlfn.XLOOKUP($C450&amp;$D450&amp;$F450,[1]TEAMS!$C$1:$C$844&amp;[1]TEAMS!$D$1:$D$844&amp;[1]TEAMS!$F$1:$F$844,[1]TEAMS!O$1:O$844,"",0)</f>
        <v>86</v>
      </c>
      <c r="O450" s="11" cm="1">
        <f t="array" ref="O450">_xlfn.XLOOKUP($C450&amp;$D450&amp;$F450,[1]TEAMS!$C$1:$C$844&amp;[1]TEAMS!$D$1:$D$844&amp;[1]TEAMS!$F$1:$F$844,[1]TEAMS!P$1:P$844,"",0)</f>
        <v>1.0487804878048781</v>
      </c>
      <c r="P450" s="10" cm="1">
        <f t="array" ref="P450">_xlfn.XLOOKUP($C450&amp;$D450&amp;$F450,[1]TEAMS!$C$1:$C$844&amp;[1]TEAMS!$D$1:$D$844&amp;[1]TEAMS!$F$1:$F$844,[1]TEAMS!R$1:R$844,"",0)</f>
        <v>32.386111111111113</v>
      </c>
      <c r="Q450" s="7" t="str" cm="1">
        <f t="array" ref="Q450">_xlfn.XLOOKUP($C450&amp;$D450&amp;$F450,[1]TEAMS!$C$1:$C$844&amp;[1]TEAMS!$D$1:$D$844&amp;[1]TEAMS!$F$1:$F$844,[1]TEAMS!S$1:S$844,"",0)</f>
        <v>us</v>
      </c>
      <c r="R450" s="7" t="str" cm="1">
        <f t="array" ref="R450">_xlfn.XLOOKUP($C450&amp;$D450&amp;$F450,[1]TEAMS!$C$1:$C$844&amp;[1]TEAMS!$D$1:$D$844&amp;[1]TEAMS!$F$1:$F$844,[1]TEAMS!T$1:T$844,"",0)</f>
        <v>United States</v>
      </c>
      <c r="S450" s="7" t="str" cm="1">
        <f t="array" ref="S450">_xlfn.XLOOKUP($C450&amp;$D450&amp;$F450,[1]TEAMS!$C$1:$C$844&amp;[1]TEAMS!$D$1:$D$844&amp;[1]TEAMS!$F$1:$F$844,[1]TEAMS!U$1:U$844,"",0)</f>
        <v>North America</v>
      </c>
      <c r="T450" s="7" t="str" cm="1">
        <f t="array" ref="T450">_xlfn.XLOOKUP($C450&amp;$D450&amp;$F450,[1]TEAMS!$C$1:$C$844&amp;[1]TEAMS!$D$1:$D$844&amp;[1]TEAMS!$F$1:$F$844,[1]TEAMS!V$1:V$844,"",0)</f>
        <v>Americas</v>
      </c>
      <c r="U450" s="7" cm="1">
        <f t="array" ref="U450">_xlfn.XLOOKUP($C450&amp;$D450&amp;$F450,[1]TEAMS!$C$1:$C$844&amp;[1]TEAMS!$D$1:$D$844&amp;[1]TEAMS!$F$1:$F$844,[1]TEAMS!W$1:W$844,"",0)</f>
        <v>6</v>
      </c>
      <c r="V450" s="7" t="str" cm="1">
        <f t="array" ref="V450">_xlfn.XLOOKUP($C450&amp;$D450&amp;$F450,[1]TEAMS!$C$1:$C$844&amp;[1]TEAMS!$D$1:$D$844&amp;[1]TEAMS!$F$1:$F$844,[1]TEAMS!Z$1:Z$844,"",0)</f>
        <v>UCLA</v>
      </c>
      <c r="W450" s="7" t="str" cm="1">
        <f t="array" ref="W450">_xlfn.XLOOKUP($C450&amp;$D450&amp;$F450,[1]TEAMS!$C$1:$C$844&amp;[1]TEAMS!$D$1:$D$844&amp;[1]TEAMS!$F$1:$F$844,[1]TEAMS!X$1:X$844,"",0)</f>
        <v>PAC12</v>
      </c>
      <c r="X450" s="7" cm="1">
        <f t="array" ref="X450">_xlfn.XLOOKUP($C450&amp;$D450&amp;$F450,[1]TEAMS!$C$1:$C$844&amp;[1]TEAMS!$D$1:$D$844&amp;[1]TEAMS!$F$1:$F$844,[1]TEAMS!AF$1:AF$844,"",0)</f>
        <v>225000</v>
      </c>
      <c r="Y450" s="8" cm="1">
        <f t="array" ref="Y450">_xlfn.XLOOKUP($C450&amp;$D450&amp;$F450,[1]TEAMS!$C$1:$C$844&amp;[1]TEAMS!$D$1:$D$844&amp;[1]TEAMS!$F$1:$F$844,[1]TEAMS!AG$1:AG$844,"",0)</f>
        <v>9.7079000733485792E-3</v>
      </c>
      <c r="Z450" s="7" cm="1">
        <f t="array" ref="Z450">_xlfn.XLOOKUP($C450&amp;$D450&amp;$F450,[1]TEAMS!$C$1:$C$844&amp;[1]TEAMS!$D$1:$D$844&amp;[1]TEAMS!$F$1:$F$844,[1]TEAMS!AJ$1:AJ$844,"",0)</f>
        <v>7</v>
      </c>
      <c r="AA450" s="7" cm="1">
        <f t="array" ref="AA450">_xlfn.XLOOKUP($C450&amp;$D450&amp;$F450,[1]TEAMS!$C$1:$C$844&amp;[1]TEAMS!$D$1:$D$844&amp;[1]TEAMS!$F$1:$F$844,[1]TEAMS!AR$1:AR$844,"",0)</f>
        <v>13.6</v>
      </c>
      <c r="AB450" s="8">
        <f t="shared" ref="AB450:AB513" si="50">IF(OR($AA450="",$Z450=""),0,((Z450*AA450)/SUMIFS($Z$2:$Z$528,$C$2:$C$528,$C450,$D$2:$D$528,$D450)))</f>
        <v>4.8251393816523061E-3</v>
      </c>
      <c r="AC450" s="7" cm="1">
        <f t="array" ref="AC450">_xlfn.XLOOKUP($C450&amp;$D450&amp;$F450,[1]TEAMS!$C$1:$C$844&amp;[1]TEAMS!$D$1:$D$844&amp;[1]TEAMS!$F$1:$F$844,[1]TEAMS!AL$1:AL$844,0,0)</f>
        <v>0</v>
      </c>
      <c r="AD450" s="7" cm="1">
        <f t="array" ref="AD450">_xlfn.XLOOKUP($C450&amp;$D450&amp;$F450,[1]TEAMS!$C$1:$C$844&amp;[1]TEAMS!$D$1:$D$844&amp;[1]TEAMS!$F$1:$F$844,[1]TEAMS!AM$1:AM$844,0,0)</f>
        <v>0</v>
      </c>
      <c r="AE450" s="7" cm="1">
        <f t="array" ref="AE450">_xlfn.XLOOKUP($C450&amp;$D450&amp;$F450,[1]TEAMS!$C$1:$C$844&amp;[1]TEAMS!$D$1:$D$844&amp;[1]TEAMS!$F$1:$F$844,[1]TEAMS!AN$1:AN$844,0,0)</f>
        <v>0</v>
      </c>
      <c r="AF450" s="7"/>
      <c r="AG450" s="8">
        <f t="shared" si="46"/>
        <v>0</v>
      </c>
      <c r="AH450" s="8" cm="1">
        <f t="array" ref="AH450">IF(OR($AE450="",$Z450=""),0,SUMPRODUCT(--($C$2:$C$528=$C450),--($D$2:$D$528=$D450),$Z$2:$Z$528,$AE$2:$AE$528)/SUMIFS($Z$2:$Z$528,$C$2:$C$528,$C450,$D$2:$D$528,$D450))</f>
        <v>8.7296654840344665</v>
      </c>
      <c r="AI450" s="7" cm="1">
        <f t="array" ref="AI450">_xlfn.XLOOKUP($C450&amp;$D450&amp;$F450,[1]TEAMS!$C$1:$C$844&amp;[1]TEAMS!$D$1:$D$844&amp;[1]TEAMS!$F$1:$F$844,[1]TEAMS!AO$1:AO$844,"",0)</f>
        <v>-18.600000000000001</v>
      </c>
      <c r="AJ450" s="8">
        <f t="shared" si="47"/>
        <v>-1.2096774193548387E-2</v>
      </c>
      <c r="AK450" s="8" cm="1">
        <f t="array" ref="AK450">IF(OR($AI450="",$Z450=""),0,SUMPRODUCT(--($C$2:$C$528=$C450),--($D$2:$D$528=$D450),$Z$2:$Z$528,$AI$2:$AI$528)/SUMIFS($Z$2:$Z$528,$C$2:$C$528,$C450,$D$2:$D$528,$D450))</f>
        <v>3.1779827673593517</v>
      </c>
      <c r="AL450" s="7" t="str" cm="1">
        <f t="array" ref="AL450">_xlfn.XLOOKUP($C450&amp;$D450&amp;$F450,[1]TEAMS!$C$1:$C$844&amp;[1]TEAMS!$D$1:$D$844&amp;[1]TEAMS!$F$1:$F$844,[1]TEAMS!AP$1:AP$844,"",0)</f>
        <v/>
      </c>
      <c r="AM450" s="8" t="str">
        <f t="shared" si="48"/>
        <v/>
      </c>
      <c r="AN450" s="8" cm="1">
        <f t="array" ref="AN450">IF(OR($AL450="",$Z450=""),0,SUMPRODUCT(--($C$2:$C$528=$C450),--($D$2:$D$528=$D450),$Z$2:$Z$528,$AL$2:$AL$528)/SUMIFS($Z$2:$Z$528,$C$2:$C$528,$C450,$D$2:$D$528,$D450))</f>
        <v>0</v>
      </c>
      <c r="AO450" s="7" cm="1">
        <f t="array" ref="AO450">_xlfn.XLOOKUP($C450&amp;$D450&amp;$F450,[1]TEAMS!$C$1:$C$844&amp;[1]TEAMS!$D$1:$D$844&amp;[1]TEAMS!$F$1:$F$844,[1]TEAMS!AQ$1:AQ$844,0,0)</f>
        <v>49.6</v>
      </c>
      <c r="AP450" s="7" cm="1">
        <f t="array" ref="AP450">_xlfn.XLOOKUP($C450&amp;$D450&amp;$F450,[1]TEAMS!$C$1:$C$844&amp;[1]TEAMS!$D$1:$D$844&amp;[1]TEAMS!$F$1:$F$844,[1]TEAMS!AS$1:AS$844,0,0)</f>
        <v>36.299999999999997</v>
      </c>
      <c r="AQ450" s="10" cm="1">
        <f t="array" ref="AQ450">_xlfn.XLOOKUP($C450&amp;$D450&amp;$F450,[1]TEAMS!$C$1:$C$844&amp;[1]TEAMS!$D$1:$D$844&amp;[1]TEAMS!$F$1:$F$844,[1]TEAMS!AT$1:AT$844,0,0)</f>
        <v>0</v>
      </c>
      <c r="AR450" s="10" cm="1">
        <f t="array" ref="AR450">_xlfn.XLOOKUP($C450&amp;$D450&amp;$F450,[1]TEAMS!$C$1:$C$844&amp;[1]TEAMS!$D$1:$D$844&amp;[1]TEAMS!$F$1:$F$844,[1]TEAMS!AU$1:AU$844,0,0)</f>
        <v>0</v>
      </c>
      <c r="AS450" s="10" cm="1">
        <f t="array" ref="AS450">_xlfn.XLOOKUP($C450&amp;$D450&amp;$F450,[1]TEAMS!$C$1:$C$844&amp;[1]TEAMS!$D$1:$D$844&amp;[1]TEAMS!$F$1:$F$844,[1]TEAMS!AV$1:AV$844,0,0)</f>
        <v>0</v>
      </c>
      <c r="AT450" s="10" cm="1">
        <f t="array" ref="AT450">_xlfn.XLOOKUP($C450&amp;$D450&amp;$F450,[1]TEAMS!$C$1:$C$844&amp;[1]TEAMS!$D$1:$D$844&amp;[1]TEAMS!$F$1:$F$844,[1]TEAMS!AW$1:AW$844,0,0)</f>
        <v>12.7</v>
      </c>
      <c r="AU450" s="10" cm="1">
        <f t="array" ref="AU450">_xlfn.XLOOKUP($C450&amp;$D450&amp;$F450,[1]TEAMS!$C$1:$C$844&amp;[1]TEAMS!$D$1:$D$844&amp;[1]TEAMS!$F$1:$F$844,[1]TEAMS!AX$1:AX$844,0,0)</f>
        <v>0</v>
      </c>
      <c r="AV450" s="10" cm="1">
        <f t="array" ref="AV450">_xlfn.XLOOKUP($C450&amp;$D450&amp;$F450,[1]TEAMS!$C$1:$C$844&amp;[1]TEAMS!$D$1:$D$844&amp;[1]TEAMS!$F$1:$F$844,[1]TEAMS!AY$1:AY$844,0,0)</f>
        <v>0</v>
      </c>
      <c r="AW450" s="7"/>
      <c r="AX450" s="7"/>
      <c r="BB450" s="1" t="s">
        <v>395</v>
      </c>
      <c r="BC450" s="1">
        <v>1996</v>
      </c>
      <c r="BD450" s="1" t="s">
        <v>375</v>
      </c>
      <c r="BE450" s="7" t="s">
        <v>397</v>
      </c>
      <c r="BH450">
        <v>225000</v>
      </c>
    </row>
    <row r="451" spans="1:60" x14ac:dyDescent="0.2">
      <c r="A451" s="1" t="str">
        <f t="shared" si="49"/>
        <v>1996-CHI-John Salley</v>
      </c>
      <c r="B451" s="1" t="s">
        <v>395</v>
      </c>
      <c r="C451" s="1">
        <v>1996</v>
      </c>
      <c r="D451" s="1" t="s">
        <v>375</v>
      </c>
      <c r="E451" s="1" t="str">
        <f t="shared" ref="E451:E514" si="51">CONCATENATE($C451&amp;"-"&amp;$D451)</f>
        <v>1996-CHI</v>
      </c>
      <c r="F451" s="7" t="s">
        <v>361</v>
      </c>
      <c r="G451" s="7" cm="1">
        <f t="array" ref="G451">_xlfn.XLOOKUP($C451&amp;$D451&amp;$F451,[1]TEAMS!$C$1:$C$844&amp;[1]TEAMS!$D$1:$D$844&amp;[1]TEAMS!$F$1:$F$844,[1]TEAMS!G$1:G$844,"",0)</f>
        <v>22</v>
      </c>
      <c r="H451" s="7" t="str" cm="1">
        <f t="array" ref="H451">_xlfn.XLOOKUP($C451&amp;$D451&amp;$F451,[1]TEAMS!$C$1:$C$844&amp;[1]TEAMS!$D$1:$D$844&amp;[1]TEAMS!$F$1:$F$844,[1]TEAMS!H$1:H$844,"",0)</f>
        <v>PF</v>
      </c>
      <c r="I451" s="8" cm="1">
        <f t="array" ref="I451">_xlfn.XLOOKUP($C451&amp;$D451&amp;$F451,[1]TEAMS!$C$1:$C$844&amp;[1]TEAMS!$D$1:$D$844&amp;[1]TEAMS!$F$1:$F$844,[1]TEAMS!BG$1:BG$844,"",0)</f>
        <v>4</v>
      </c>
      <c r="J451" s="9">
        <f t="shared" ref="J451:J514" si="52">ROUND($I451,0)</f>
        <v>4</v>
      </c>
      <c r="K451" s="7" cm="1">
        <f t="array" ref="K451">_xlfn.XLOOKUP($C451&amp;$D451&amp;$F451,[1]TEAMS!$C$1:$C$844&amp;[1]TEAMS!$D$1:$D$844&amp;[1]TEAMS!$F$1:$F$844,[1]TEAMS!J$1:J$844,"",0)</f>
        <v>83</v>
      </c>
      <c r="L451" s="7" cm="1">
        <f t="array" ref="L451">_xlfn.XLOOKUP($C451&amp;$D451&amp;$F451,[1]TEAMS!$C$1:$C$844&amp;[1]TEAMS!$D$1:$D$844&amp;[1]TEAMS!$F$1:$F$844,[1]TEAMS!L$1:L$844,"",0)</f>
        <v>230</v>
      </c>
      <c r="M451" s="10" cm="1">
        <f t="array" ref="M451">_xlfn.XLOOKUP($C451&amp;$D451&amp;$F451,[1]TEAMS!$C$1:$C$844&amp;[1]TEAMS!$D$1:$D$844&amp;[1]TEAMS!$F$1:$F$844,[1]TEAMS!N$1:N$844,"",0)</f>
        <v>23.468962284676774</v>
      </c>
      <c r="N451" s="7" cm="1">
        <f t="array" ref="N451">_xlfn.XLOOKUP($C451&amp;$D451&amp;$F451,[1]TEAMS!$C$1:$C$844&amp;[1]TEAMS!$D$1:$D$844&amp;[1]TEAMS!$F$1:$F$844,[1]TEAMS!O$1:O$844,"",0)</f>
        <v>86</v>
      </c>
      <c r="O451" s="11" cm="1">
        <f t="array" ref="O451">_xlfn.XLOOKUP($C451&amp;$D451&amp;$F451,[1]TEAMS!$C$1:$C$844&amp;[1]TEAMS!$D$1:$D$844&amp;[1]TEAMS!$F$1:$F$844,[1]TEAMS!P$1:P$844,"",0)</f>
        <v>1.036144578313253</v>
      </c>
      <c r="P451" s="10" cm="1">
        <f t="array" ref="P451">_xlfn.XLOOKUP($C451&amp;$D451&amp;$F451,[1]TEAMS!$C$1:$C$844&amp;[1]TEAMS!$D$1:$D$844&amp;[1]TEAMS!$F$1:$F$844,[1]TEAMS!R$1:R$844,"",0)</f>
        <v>32.083333333333336</v>
      </c>
      <c r="Q451" s="7" t="str" cm="1">
        <f t="array" ref="Q451">_xlfn.XLOOKUP($C451&amp;$D451&amp;$F451,[1]TEAMS!$C$1:$C$844&amp;[1]TEAMS!$D$1:$D$844&amp;[1]TEAMS!$F$1:$F$844,[1]TEAMS!S$1:S$844,"",0)</f>
        <v>us</v>
      </c>
      <c r="R451" s="7" t="str" cm="1">
        <f t="array" ref="R451">_xlfn.XLOOKUP($C451&amp;$D451&amp;$F451,[1]TEAMS!$C$1:$C$844&amp;[1]TEAMS!$D$1:$D$844&amp;[1]TEAMS!$F$1:$F$844,[1]TEAMS!T$1:T$844,"",0)</f>
        <v>United States</v>
      </c>
      <c r="S451" s="7" t="str" cm="1">
        <f t="array" ref="S451">_xlfn.XLOOKUP($C451&amp;$D451&amp;$F451,[1]TEAMS!$C$1:$C$844&amp;[1]TEAMS!$D$1:$D$844&amp;[1]TEAMS!$F$1:$F$844,[1]TEAMS!U$1:U$844,"",0)</f>
        <v>North America</v>
      </c>
      <c r="T451" s="7" t="str" cm="1">
        <f t="array" ref="T451">_xlfn.XLOOKUP($C451&amp;$D451&amp;$F451,[1]TEAMS!$C$1:$C$844&amp;[1]TEAMS!$D$1:$D$844&amp;[1]TEAMS!$F$1:$F$844,[1]TEAMS!V$1:V$844,"",0)</f>
        <v>Americas</v>
      </c>
      <c r="U451" s="7" cm="1">
        <f t="array" ref="U451">_xlfn.XLOOKUP($C451&amp;$D451&amp;$F451,[1]TEAMS!$C$1:$C$844&amp;[1]TEAMS!$D$1:$D$844&amp;[1]TEAMS!$F$1:$F$844,[1]TEAMS!W$1:W$844,"",0)</f>
        <v>9</v>
      </c>
      <c r="V451" s="7" t="str" cm="1">
        <f t="array" ref="V451">_xlfn.XLOOKUP($C451&amp;$D451&amp;$F451,[1]TEAMS!$C$1:$C$844&amp;[1]TEAMS!$D$1:$D$844&amp;[1]TEAMS!$F$1:$F$844,[1]TEAMS!Z$1:Z$844,"",0)</f>
        <v>Georgia Tech</v>
      </c>
      <c r="W451" s="7" t="str" cm="1">
        <f t="array" ref="W451">_xlfn.XLOOKUP($C451&amp;$D451&amp;$F451,[1]TEAMS!$C$1:$C$844&amp;[1]TEAMS!$D$1:$D$844&amp;[1]TEAMS!$F$1:$F$844,[1]TEAMS!X$1:X$844,"",0)</f>
        <v>ACC</v>
      </c>
      <c r="X451" s="7" cm="1">
        <f t="array" ref="X451">_xlfn.XLOOKUP($C451&amp;$D451&amp;$F451,[1]TEAMS!$C$1:$C$844&amp;[1]TEAMS!$D$1:$D$844&amp;[1]TEAMS!$F$1:$F$844,[1]TEAMS!AF$1:AF$844,"",0)</f>
        <v>0</v>
      </c>
      <c r="Y451" s="8" cm="1">
        <f t="array" ref="Y451">_xlfn.XLOOKUP($C451&amp;$D451&amp;$F451,[1]TEAMS!$C$1:$C$844&amp;[1]TEAMS!$D$1:$D$844&amp;[1]TEAMS!$F$1:$F$844,[1]TEAMS!AG$1:AG$844,"",0)</f>
        <v>0</v>
      </c>
      <c r="Z451" s="7" cm="1">
        <f t="array" ref="Z451">_xlfn.XLOOKUP($C451&amp;$D451&amp;$F451,[1]TEAMS!$C$1:$C$844&amp;[1]TEAMS!$D$1:$D$844&amp;[1]TEAMS!$F$1:$F$844,[1]TEAMS!AJ$1:AJ$844,"",0)</f>
        <v>191</v>
      </c>
      <c r="AA451" s="7" cm="1">
        <f t="array" ref="AA451">_xlfn.XLOOKUP($C451&amp;$D451&amp;$F451,[1]TEAMS!$C$1:$C$844&amp;[1]TEAMS!$D$1:$D$844&amp;[1]TEAMS!$F$1:$F$844,[1]TEAMS!AR$1:AR$844,"",0)</f>
        <v>3.5</v>
      </c>
      <c r="AB451" s="8">
        <f t="shared" si="50"/>
        <v>3.3882412569690823E-2</v>
      </c>
      <c r="AC451" s="7" cm="1">
        <f t="array" ref="AC451">_xlfn.XLOOKUP($C451&amp;$D451&amp;$F451,[1]TEAMS!$C$1:$C$844&amp;[1]TEAMS!$D$1:$D$844&amp;[1]TEAMS!$F$1:$F$844,[1]TEAMS!AL$1:AL$844,0,0)</f>
        <v>-0.2</v>
      </c>
      <c r="AD451" s="7" cm="1">
        <f t="array" ref="AD451">_xlfn.XLOOKUP($C451&amp;$D451&amp;$F451,[1]TEAMS!$C$1:$C$844&amp;[1]TEAMS!$D$1:$D$844&amp;[1]TEAMS!$F$1:$F$844,[1]TEAMS!AM$1:AM$844,0,0)</f>
        <v>0.4</v>
      </c>
      <c r="AE451" s="7" cm="1">
        <f t="array" ref="AE451">_xlfn.XLOOKUP($C451&amp;$D451&amp;$F451,[1]TEAMS!$C$1:$C$844&amp;[1]TEAMS!$D$1:$D$844&amp;[1]TEAMS!$F$1:$F$844,[1]TEAMS!AN$1:AN$844,0,0)</f>
        <v>0.2</v>
      </c>
      <c r="AF451" s="7"/>
      <c r="AG451" s="8">
        <f t="shared" ref="AG451:AG514" si="53">IFERROR((X451/1000000)/AE451,0)</f>
        <v>0</v>
      </c>
      <c r="AH451" s="8" cm="1">
        <f t="array" ref="AH451">IF(OR($AE451="",$Z451=""),0,SUMPRODUCT(--($C$2:$C$528=$C451),--($D$2:$D$528=$D451),$Z$2:$Z$528,$AE$2:$AE$528)/SUMIFS($Z$2:$Z$528,$C$2:$C$528,$C451,$D$2:$D$528,$D451))</f>
        <v>8.7296654840344665</v>
      </c>
      <c r="AI451" s="7" cm="1">
        <f t="array" ref="AI451">_xlfn.XLOOKUP($C451&amp;$D451&amp;$F451,[1]TEAMS!$C$1:$C$844&amp;[1]TEAMS!$D$1:$D$844&amp;[1]TEAMS!$F$1:$F$844,[1]TEAMS!AO$1:AO$844,"",0)</f>
        <v>-5</v>
      </c>
      <c r="AJ451" s="8">
        <f t="shared" ref="AJ451:AJ514" si="54">IFERROR((X451/1000000)/AI451,0)</f>
        <v>0</v>
      </c>
      <c r="AK451" s="8" cm="1">
        <f t="array" ref="AK451">IF(OR($AI451="",$Z451=""),0,SUMPRODUCT(--($C$2:$C$528=$C451),--($D$2:$D$528=$D451),$Z$2:$Z$528,$AI$2:$AI$528)/SUMIFS($Z$2:$Z$528,$C$2:$C$528,$C451,$D$2:$D$528,$D451))</f>
        <v>3.1779827673593517</v>
      </c>
      <c r="AL451" s="7" t="str" cm="1">
        <f t="array" ref="AL451">_xlfn.XLOOKUP($C451&amp;$D451&amp;$F451,[1]TEAMS!$C$1:$C$844&amp;[1]TEAMS!$D$1:$D$844&amp;[1]TEAMS!$F$1:$F$844,[1]TEAMS!AP$1:AP$844,"",0)</f>
        <v/>
      </c>
      <c r="AM451" s="8" t="str">
        <f t="shared" ref="AM451:AM514" si="55">IFERROR((X451/1000000)/AL451,"")</f>
        <v/>
      </c>
      <c r="AN451" s="8" cm="1">
        <f t="array" ref="AN451">IF(OR($AL451="",$Z451=""),0,SUMPRODUCT(--($C$2:$C$528=$C451),--($D$2:$D$528=$D451),$Z$2:$Z$528,$AL$2:$AL$528)/SUMIFS($Z$2:$Z$528,$C$2:$C$528,$C451,$D$2:$D$528,$D451))</f>
        <v>0</v>
      </c>
      <c r="AO451" s="7" cm="1">
        <f t="array" ref="AO451">_xlfn.XLOOKUP($C451&amp;$D451&amp;$F451,[1]TEAMS!$C$1:$C$844&amp;[1]TEAMS!$D$1:$D$844&amp;[1]TEAMS!$F$1:$F$844,[1]TEAMS!AQ$1:AQ$844,0,0)</f>
        <v>13.8</v>
      </c>
      <c r="AP451" s="7" cm="1">
        <f t="array" ref="AP451">_xlfn.XLOOKUP($C451&amp;$D451&amp;$F451,[1]TEAMS!$C$1:$C$844&amp;[1]TEAMS!$D$1:$D$844&amp;[1]TEAMS!$F$1:$F$844,[1]TEAMS!AS$1:AS$844,0,0)</f>
        <v>41.099999999999994</v>
      </c>
      <c r="AQ451" s="10" cm="1">
        <f t="array" ref="AQ451">_xlfn.XLOOKUP($C451&amp;$D451&amp;$F451,[1]TEAMS!$C$1:$C$844&amp;[1]TEAMS!$D$1:$D$844&amp;[1]TEAMS!$F$1:$F$844,[1]TEAMS!AT$1:AT$844,0,0)</f>
        <v>10.199999999999999</v>
      </c>
      <c r="AR451" s="10" cm="1">
        <f t="array" ref="AR451">_xlfn.XLOOKUP($C451&amp;$D451&amp;$F451,[1]TEAMS!$C$1:$C$844&amp;[1]TEAMS!$D$1:$D$844&amp;[1]TEAMS!$F$1:$F$844,[1]TEAMS!AU$1:AU$844,0,0)</f>
        <v>2.2000000000000002</v>
      </c>
      <c r="AS451" s="10" cm="1">
        <f t="array" ref="AS451">_xlfn.XLOOKUP($C451&amp;$D451&amp;$F451,[1]TEAMS!$C$1:$C$844&amp;[1]TEAMS!$D$1:$D$844&amp;[1]TEAMS!$F$1:$F$844,[1]TEAMS!AV$1:AV$844,0,0)</f>
        <v>6</v>
      </c>
      <c r="AT451" s="10" cm="1">
        <f t="array" ref="AT451">_xlfn.XLOOKUP($C451&amp;$D451&amp;$F451,[1]TEAMS!$C$1:$C$844&amp;[1]TEAMS!$D$1:$D$844&amp;[1]TEAMS!$F$1:$F$844,[1]TEAMS!AW$1:AW$844,0,0)</f>
        <v>26.8</v>
      </c>
      <c r="AU451" s="10" cm="1">
        <f t="array" ref="AU451">_xlfn.XLOOKUP($C451&amp;$D451&amp;$F451,[1]TEAMS!$C$1:$C$844&amp;[1]TEAMS!$D$1:$D$844&amp;[1]TEAMS!$F$1:$F$844,[1]TEAMS!AX$1:AX$844,0,0)</f>
        <v>0.38059701492537312</v>
      </c>
      <c r="AV451" s="10" cm="1">
        <f t="array" ref="AV451">_xlfn.XLOOKUP($C451&amp;$D451&amp;$F451,[1]TEAMS!$C$1:$C$844&amp;[1]TEAMS!$D$1:$D$844&amp;[1]TEAMS!$F$1:$F$844,[1]TEAMS!AY$1:AY$844,0,0)</f>
        <v>8.1999999999999993</v>
      </c>
      <c r="AW451" s="7"/>
      <c r="AX451" s="7"/>
      <c r="BB451" s="1" t="s">
        <v>395</v>
      </c>
      <c r="BC451" s="1">
        <v>1996</v>
      </c>
      <c r="BD451" s="1" t="s">
        <v>375</v>
      </c>
      <c r="BE451" s="7" t="s">
        <v>361</v>
      </c>
      <c r="BH451">
        <v>0</v>
      </c>
    </row>
    <row r="452" spans="1:60" x14ac:dyDescent="0.2">
      <c r="A452" s="1" t="str">
        <f t="shared" si="49"/>
        <v>1995-HOU-Hakeem Olajuwon</v>
      </c>
      <c r="B452" s="1" t="s">
        <v>398</v>
      </c>
      <c r="C452" s="1">
        <v>1995</v>
      </c>
      <c r="D452" s="1" t="s">
        <v>399</v>
      </c>
      <c r="E452" s="1" t="str">
        <f t="shared" si="51"/>
        <v>1995-HOU</v>
      </c>
      <c r="F452" s="7" t="s">
        <v>400</v>
      </c>
      <c r="G452" s="7" cm="1">
        <f t="array" ref="G452">_xlfn.XLOOKUP($C452&amp;$D452&amp;$F452,[1]TEAMS!$C$1:$C$844&amp;[1]TEAMS!$D$1:$D$844&amp;[1]TEAMS!$F$1:$F$844,[1]TEAMS!G$1:G$844,"",0)</f>
        <v>34</v>
      </c>
      <c r="H452" s="7" t="str" cm="1">
        <f t="array" ref="H452">_xlfn.XLOOKUP($C452&amp;$D452&amp;$F452,[1]TEAMS!$C$1:$C$844&amp;[1]TEAMS!$D$1:$D$844&amp;[1]TEAMS!$F$1:$F$844,[1]TEAMS!H$1:H$844,"",0)</f>
        <v>C</v>
      </c>
      <c r="I452" s="8" cm="1">
        <f t="array" ref="I452">_xlfn.XLOOKUP($C452&amp;$D452&amp;$F452,[1]TEAMS!$C$1:$C$844&amp;[1]TEAMS!$D$1:$D$844&amp;[1]TEAMS!$F$1:$F$844,[1]TEAMS!BG$1:BG$844,"",0)</f>
        <v>5</v>
      </c>
      <c r="J452" s="9">
        <f t="shared" si="52"/>
        <v>5</v>
      </c>
      <c r="K452" s="7" cm="1">
        <f t="array" ref="K452">_xlfn.XLOOKUP($C452&amp;$D452&amp;$F452,[1]TEAMS!$C$1:$C$844&amp;[1]TEAMS!$D$1:$D$844&amp;[1]TEAMS!$F$1:$F$844,[1]TEAMS!J$1:J$844,"",0)</f>
        <v>85</v>
      </c>
      <c r="L452" s="7" cm="1">
        <f t="array" ref="L452">_xlfn.XLOOKUP($C452&amp;$D452&amp;$F452,[1]TEAMS!$C$1:$C$844&amp;[1]TEAMS!$D$1:$D$844&amp;[1]TEAMS!$F$1:$F$844,[1]TEAMS!L$1:L$844,"",0)</f>
        <v>255</v>
      </c>
      <c r="M452" s="10" cm="1">
        <f t="array" ref="M452">_xlfn.XLOOKUP($C452&amp;$D452&amp;$F452,[1]TEAMS!$C$1:$C$844&amp;[1]TEAMS!$D$1:$D$844&amp;[1]TEAMS!$F$1:$F$844,[1]TEAMS!N$1:N$844,"",0)</f>
        <v>24.809874349739889</v>
      </c>
      <c r="N452" s="7" cm="1">
        <f t="array" ref="N452">_xlfn.XLOOKUP($C452&amp;$D452&amp;$F452,[1]TEAMS!$C$1:$C$844&amp;[1]TEAMS!$D$1:$D$844&amp;[1]TEAMS!$F$1:$F$844,[1]TEAMS!O$1:O$844,"",0)</f>
        <v>90</v>
      </c>
      <c r="O452" s="11" cm="1">
        <f t="array" ref="O452">_xlfn.XLOOKUP($C452&amp;$D452&amp;$F452,[1]TEAMS!$C$1:$C$844&amp;[1]TEAMS!$D$1:$D$844&amp;[1]TEAMS!$F$1:$F$844,[1]TEAMS!P$1:P$844,"",0)</f>
        <v>1.0588235294117647</v>
      </c>
      <c r="P452" s="10" cm="1">
        <f t="array" ref="P452">_xlfn.XLOOKUP($C452&amp;$D452&amp;$F452,[1]TEAMS!$C$1:$C$844&amp;[1]TEAMS!$D$1:$D$844&amp;[1]TEAMS!$F$1:$F$844,[1]TEAMS!R$1:R$844,"",0)</f>
        <v>32.397222222222226</v>
      </c>
      <c r="Q452" s="7" t="str" cm="1">
        <f t="array" ref="Q452">_xlfn.XLOOKUP($C452&amp;$D452&amp;$F452,[1]TEAMS!$C$1:$C$844&amp;[1]TEAMS!$D$1:$D$844&amp;[1]TEAMS!$F$1:$F$844,[1]TEAMS!S$1:S$844,"",0)</f>
        <v>ng</v>
      </c>
      <c r="R452" s="7" t="str" cm="1">
        <f t="array" ref="R452">_xlfn.XLOOKUP($C452&amp;$D452&amp;$F452,[1]TEAMS!$C$1:$C$844&amp;[1]TEAMS!$D$1:$D$844&amp;[1]TEAMS!$F$1:$F$844,[1]TEAMS!T$1:T$844,"",0)</f>
        <v>Nigeria</v>
      </c>
      <c r="S452" s="7" t="str" cm="1">
        <f t="array" ref="S452">_xlfn.XLOOKUP($C452&amp;$D452&amp;$F452,[1]TEAMS!$C$1:$C$844&amp;[1]TEAMS!$D$1:$D$844&amp;[1]TEAMS!$F$1:$F$844,[1]TEAMS!U$1:U$844,"",0)</f>
        <v>Africa</v>
      </c>
      <c r="T452" s="7" t="str" cm="1">
        <f t="array" ref="T452">_xlfn.XLOOKUP($C452&amp;$D452&amp;$F452,[1]TEAMS!$C$1:$C$844&amp;[1]TEAMS!$D$1:$D$844&amp;[1]TEAMS!$F$1:$F$844,[1]TEAMS!V$1:V$844,"",0)</f>
        <v>Africa</v>
      </c>
      <c r="U452" s="7" cm="1">
        <f t="array" ref="U452">_xlfn.XLOOKUP($C452&amp;$D452&amp;$F452,[1]TEAMS!$C$1:$C$844&amp;[1]TEAMS!$D$1:$D$844&amp;[1]TEAMS!$F$1:$F$844,[1]TEAMS!W$1:W$844,"",0)</f>
        <v>10</v>
      </c>
      <c r="V452" s="7" t="str" cm="1">
        <f t="array" ref="V452">_xlfn.XLOOKUP($C452&amp;$D452&amp;$F452,[1]TEAMS!$C$1:$C$844&amp;[1]TEAMS!$D$1:$D$844&amp;[1]TEAMS!$F$1:$F$844,[1]TEAMS!Z$1:Z$844,"",0)</f>
        <v>Houston</v>
      </c>
      <c r="W452" s="7" t="str" cm="1">
        <f t="array" ref="W452">_xlfn.XLOOKUP($C452&amp;$D452&amp;$F452,[1]TEAMS!$C$1:$C$844&amp;[1]TEAMS!$D$1:$D$844&amp;[1]TEAMS!$F$1:$F$844,[1]TEAMS!X$1:X$844,"",0)</f>
        <v>BIG12</v>
      </c>
      <c r="X452" s="7" cm="1">
        <f t="array" ref="X452">_xlfn.XLOOKUP($C452&amp;$D452&amp;$F452,[1]TEAMS!$C$1:$C$844&amp;[1]TEAMS!$D$1:$D$844&amp;[1]TEAMS!$F$1:$F$844,[1]TEAMS!AF$1:AF$844,"",0)</f>
        <v>3169900</v>
      </c>
      <c r="Y452" s="8" cm="1">
        <f t="array" ref="Y452">_xlfn.XLOOKUP($C452&amp;$D452&amp;$F452,[1]TEAMS!$C$1:$C$844&amp;[1]TEAMS!$D$1:$D$844&amp;[1]TEAMS!$F$1:$F$844,[1]TEAMS!AG$1:AG$844,"",0)</f>
        <v>0.18032721604678414</v>
      </c>
      <c r="Z452" s="7" cm="1">
        <f t="array" ref="Z452">_xlfn.XLOOKUP($C452&amp;$D452&amp;$F452,[1]TEAMS!$C$1:$C$844&amp;[1]TEAMS!$D$1:$D$844&amp;[1]TEAMS!$F$1:$F$844,[1]TEAMS!AJ$1:AJ$844,"",0)</f>
        <v>2853</v>
      </c>
      <c r="AA452" s="7" cm="1">
        <f t="array" ref="AA452">_xlfn.XLOOKUP($C452&amp;$D452&amp;$F452,[1]TEAMS!$C$1:$C$844&amp;[1]TEAMS!$D$1:$D$844&amp;[1]TEAMS!$F$1:$F$844,[1]TEAMS!AR$1:AR$844,"",0)</f>
        <v>4.4000000000000004</v>
      </c>
      <c r="AB452" s="8">
        <f t="shared" si="50"/>
        <v>0.636249366447035</v>
      </c>
      <c r="AC452" s="7" cm="1">
        <f t="array" ref="AC452">_xlfn.XLOOKUP($C452&amp;$D452&amp;$F452,[1]TEAMS!$C$1:$C$844&amp;[1]TEAMS!$D$1:$D$844&amp;[1]TEAMS!$F$1:$F$844,[1]TEAMS!AL$1:AL$844,0,0)</f>
        <v>5.0999999999999996</v>
      </c>
      <c r="AD452" s="7" cm="1">
        <f t="array" ref="AD452">_xlfn.XLOOKUP($C452&amp;$D452&amp;$F452,[1]TEAMS!$C$1:$C$844&amp;[1]TEAMS!$D$1:$D$844&amp;[1]TEAMS!$F$1:$F$844,[1]TEAMS!AM$1:AM$844,0,0)</f>
        <v>5.6</v>
      </c>
      <c r="AE452" s="7" cm="1">
        <f t="array" ref="AE452">_xlfn.XLOOKUP($C452&amp;$D452&amp;$F452,[1]TEAMS!$C$1:$C$844&amp;[1]TEAMS!$D$1:$D$844&amp;[1]TEAMS!$F$1:$F$844,[1]TEAMS!AN$1:AN$844,0,0)</f>
        <v>10.7</v>
      </c>
      <c r="AF452" s="7"/>
      <c r="AG452" s="8">
        <f t="shared" si="53"/>
        <v>0.29625233644859816</v>
      </c>
      <c r="AH452" s="8" cm="1">
        <f t="array" ref="AH452">IF(OR($AE452="",$Z452=""),0,SUMPRODUCT(--($C$2:$C$528=$C452),--($D$2:$D$528=$D452),$Z$2:$Z$528,$AE$2:$AE$528)/SUMIFS($Z$2:$Z$528,$C$2:$C$528,$C452,$D$2:$D$528,$D452))</f>
        <v>4.5815661429295487</v>
      </c>
      <c r="AI452" s="7" cm="1">
        <f t="array" ref="AI452">_xlfn.XLOOKUP($C452&amp;$D452&amp;$F452,[1]TEAMS!$C$1:$C$844&amp;[1]TEAMS!$D$1:$D$844&amp;[1]TEAMS!$F$1:$F$844,[1]TEAMS!AO$1:AO$844,"",0)</f>
        <v>4.5999999999999996</v>
      </c>
      <c r="AJ452" s="8">
        <f t="shared" si="54"/>
        <v>0.68910869565217403</v>
      </c>
      <c r="AK452" s="8" cm="1">
        <f t="array" ref="AK452">IF(OR($AI452="",$Z452=""),0,SUMPRODUCT(--($C$2:$C$528=$C452),--($D$2:$D$528=$D452),$Z$2:$Z$528,$AI$2:$AI$528)/SUMIFS($Z$2:$Z$528,$C$2:$C$528,$C452,$D$2:$D$528,$D452))</f>
        <v>0.59283831728332503</v>
      </c>
      <c r="AL452" s="7" t="str" cm="1">
        <f t="array" ref="AL452">_xlfn.XLOOKUP($C452&amp;$D452&amp;$F452,[1]TEAMS!$C$1:$C$844&amp;[1]TEAMS!$D$1:$D$844&amp;[1]TEAMS!$F$1:$F$844,[1]TEAMS!AP$1:AP$844,"",0)</f>
        <v/>
      </c>
      <c r="AM452" s="8" t="str">
        <f t="shared" si="55"/>
        <v/>
      </c>
      <c r="AN452" s="8" cm="1">
        <f t="array" ref="AN452">IF(OR($AL452="",$Z452=""),0,SUMPRODUCT(--($C$2:$C$528=$C452),--($D$2:$D$528=$D452),$Z$2:$Z$528,$AL$2:$AL$528)/SUMIFS($Z$2:$Z$528,$C$2:$C$528,$C452,$D$2:$D$528,$D452))</f>
        <v>0</v>
      </c>
      <c r="AO452" s="7" cm="1">
        <f t="array" ref="AO452">_xlfn.XLOOKUP($C452&amp;$D452&amp;$F452,[1]TEAMS!$C$1:$C$844&amp;[1]TEAMS!$D$1:$D$844&amp;[1]TEAMS!$F$1:$F$844,[1]TEAMS!AQ$1:AQ$844,0,0)</f>
        <v>31.7</v>
      </c>
      <c r="AP452" s="7" cm="1">
        <f t="array" ref="AP452">_xlfn.XLOOKUP($C452&amp;$D452&amp;$F452,[1]TEAMS!$C$1:$C$844&amp;[1]TEAMS!$D$1:$D$844&amp;[1]TEAMS!$F$1:$F$844,[1]TEAMS!AS$1:AS$844,0,0)</f>
        <v>56.3</v>
      </c>
      <c r="AQ452" s="10" cm="1">
        <f t="array" ref="AQ452">_xlfn.XLOOKUP($C452&amp;$D452&amp;$F452,[1]TEAMS!$C$1:$C$844&amp;[1]TEAMS!$D$1:$D$844&amp;[1]TEAMS!$F$1:$F$844,[1]TEAMS!AT$1:AT$844,0,0)</f>
        <v>17.2</v>
      </c>
      <c r="AR452" s="10" cm="1">
        <f t="array" ref="AR452">_xlfn.XLOOKUP($C452&amp;$D452&amp;$F452,[1]TEAMS!$C$1:$C$844&amp;[1]TEAMS!$D$1:$D$844&amp;[1]TEAMS!$F$1:$F$844,[1]TEAMS!AU$1:AU$844,0,0)</f>
        <v>2.4</v>
      </c>
      <c r="AS452" s="10" cm="1">
        <f t="array" ref="AS452">_xlfn.XLOOKUP($C452&amp;$D452&amp;$F452,[1]TEAMS!$C$1:$C$844&amp;[1]TEAMS!$D$1:$D$844&amp;[1]TEAMS!$F$1:$F$844,[1]TEAMS!AV$1:AV$844,0,0)</f>
        <v>5.9</v>
      </c>
      <c r="AT452" s="10" cm="1">
        <f t="array" ref="AT452">_xlfn.XLOOKUP($C452&amp;$D452&amp;$F452,[1]TEAMS!$C$1:$C$844&amp;[1]TEAMS!$D$1:$D$844&amp;[1]TEAMS!$F$1:$F$844,[1]TEAMS!AW$1:AW$844,0,0)</f>
        <v>11.7</v>
      </c>
      <c r="AU452" s="10" cm="1">
        <f t="array" ref="AU452">_xlfn.XLOOKUP($C452&amp;$D452&amp;$F452,[1]TEAMS!$C$1:$C$844&amp;[1]TEAMS!$D$1:$D$844&amp;[1]TEAMS!$F$1:$F$844,[1]TEAMS!AX$1:AX$844,0,0)</f>
        <v>1.4700854700854702</v>
      </c>
      <c r="AV452" s="10" cm="1">
        <f t="array" ref="AV452">_xlfn.XLOOKUP($C452&amp;$D452&amp;$F452,[1]TEAMS!$C$1:$C$844&amp;[1]TEAMS!$D$1:$D$844&amp;[1]TEAMS!$F$1:$F$844,[1]TEAMS!AY$1:AY$844,0,0)</f>
        <v>8.3000000000000007</v>
      </c>
      <c r="AW452" s="7"/>
      <c r="AX452" s="7"/>
      <c r="BB452" s="1" t="s">
        <v>398</v>
      </c>
      <c r="BC452" s="1">
        <v>1995</v>
      </c>
      <c r="BD452" s="1" t="s">
        <v>399</v>
      </c>
      <c r="BE452" s="7" t="s">
        <v>400</v>
      </c>
      <c r="BH452">
        <v>3169900</v>
      </c>
    </row>
    <row r="453" spans="1:60" x14ac:dyDescent="0.2">
      <c r="A453" s="1" t="str">
        <f t="shared" si="49"/>
        <v>1995-HOU-Kenny Smith</v>
      </c>
      <c r="B453" s="1" t="s">
        <v>398</v>
      </c>
      <c r="C453" s="1">
        <v>1995</v>
      </c>
      <c r="D453" s="1" t="s">
        <v>399</v>
      </c>
      <c r="E453" s="1" t="str">
        <f t="shared" si="51"/>
        <v>1995-HOU</v>
      </c>
      <c r="F453" s="7" t="s">
        <v>401</v>
      </c>
      <c r="G453" s="7" cm="1">
        <f t="array" ref="G453">_xlfn.XLOOKUP($C453&amp;$D453&amp;$F453,[1]TEAMS!$C$1:$C$844&amp;[1]TEAMS!$D$1:$D$844&amp;[1]TEAMS!$F$1:$F$844,[1]TEAMS!G$1:G$844,"",0)</f>
        <v>30</v>
      </c>
      <c r="H453" s="7" t="str" cm="1">
        <f t="array" ref="H453">_xlfn.XLOOKUP($C453&amp;$D453&amp;$F453,[1]TEAMS!$C$1:$C$844&amp;[1]TEAMS!$D$1:$D$844&amp;[1]TEAMS!$F$1:$F$844,[1]TEAMS!H$1:H$844,"",0)</f>
        <v>PG</v>
      </c>
      <c r="I453" s="8" cm="1">
        <f t="array" ref="I453">_xlfn.XLOOKUP($C453&amp;$D453&amp;$F453,[1]TEAMS!$C$1:$C$844&amp;[1]TEAMS!$D$1:$D$844&amp;[1]TEAMS!$F$1:$F$844,[1]TEAMS!BG$1:BG$844,"",0)</f>
        <v>2</v>
      </c>
      <c r="J453" s="9">
        <f t="shared" si="52"/>
        <v>2</v>
      </c>
      <c r="K453" s="7" cm="1">
        <f t="array" ref="K453">_xlfn.XLOOKUP($C453&amp;$D453&amp;$F453,[1]TEAMS!$C$1:$C$844&amp;[1]TEAMS!$D$1:$D$844&amp;[1]TEAMS!$F$1:$F$844,[1]TEAMS!J$1:J$844,"",0)</f>
        <v>75</v>
      </c>
      <c r="L453" s="7" cm="1">
        <f t="array" ref="L453">_xlfn.XLOOKUP($C453&amp;$D453&amp;$F453,[1]TEAMS!$C$1:$C$844&amp;[1]TEAMS!$D$1:$D$844&amp;[1]TEAMS!$F$1:$F$844,[1]TEAMS!L$1:L$844,"",0)</f>
        <v>170</v>
      </c>
      <c r="M453" s="10" cm="1">
        <f t="array" ref="M453">_xlfn.XLOOKUP($C453&amp;$D453&amp;$F453,[1]TEAMS!$C$1:$C$844&amp;[1]TEAMS!$D$1:$D$844&amp;[1]TEAMS!$F$1:$F$844,[1]TEAMS!N$1:N$844,"",0)</f>
        <v>21.244603517258749</v>
      </c>
      <c r="N453" s="7" cm="1">
        <f t="array" ref="N453">_xlfn.XLOOKUP($C453&amp;$D453&amp;$F453,[1]TEAMS!$C$1:$C$844&amp;[1]TEAMS!$D$1:$D$844&amp;[1]TEAMS!$F$1:$F$844,[1]TEAMS!O$1:O$844,"",0)</f>
        <v>78</v>
      </c>
      <c r="O453" s="11" cm="1">
        <f t="array" ref="O453">_xlfn.XLOOKUP($C453&amp;$D453&amp;$F453,[1]TEAMS!$C$1:$C$844&amp;[1]TEAMS!$D$1:$D$844&amp;[1]TEAMS!$F$1:$F$844,[1]TEAMS!P$1:P$844,"",0)</f>
        <v>1.04</v>
      </c>
      <c r="P453" s="10" cm="1">
        <f t="array" ref="P453">_xlfn.XLOOKUP($C453&amp;$D453&amp;$F453,[1]TEAMS!$C$1:$C$844&amp;[1]TEAMS!$D$1:$D$844&amp;[1]TEAMS!$F$1:$F$844,[1]TEAMS!R$1:R$844,"",0)</f>
        <v>30.266666666666666</v>
      </c>
      <c r="Q453" s="7" t="str" cm="1">
        <f t="array" ref="Q453">_xlfn.XLOOKUP($C453&amp;$D453&amp;$F453,[1]TEAMS!$C$1:$C$844&amp;[1]TEAMS!$D$1:$D$844&amp;[1]TEAMS!$F$1:$F$844,[1]TEAMS!S$1:S$844,"",0)</f>
        <v>us</v>
      </c>
      <c r="R453" s="7" t="str" cm="1">
        <f t="array" ref="R453">_xlfn.XLOOKUP($C453&amp;$D453&amp;$F453,[1]TEAMS!$C$1:$C$844&amp;[1]TEAMS!$D$1:$D$844&amp;[1]TEAMS!$F$1:$F$844,[1]TEAMS!T$1:T$844,"",0)</f>
        <v>United States</v>
      </c>
      <c r="S453" s="7" t="str" cm="1">
        <f t="array" ref="S453">_xlfn.XLOOKUP($C453&amp;$D453&amp;$F453,[1]TEAMS!$C$1:$C$844&amp;[1]TEAMS!$D$1:$D$844&amp;[1]TEAMS!$F$1:$F$844,[1]TEAMS!U$1:U$844,"",0)</f>
        <v>North America</v>
      </c>
      <c r="T453" s="7" t="str" cm="1">
        <f t="array" ref="T453">_xlfn.XLOOKUP($C453&amp;$D453&amp;$F453,[1]TEAMS!$C$1:$C$844&amp;[1]TEAMS!$D$1:$D$844&amp;[1]TEAMS!$F$1:$F$844,[1]TEAMS!V$1:V$844,"",0)</f>
        <v>Americas</v>
      </c>
      <c r="U453" s="7" cm="1">
        <f t="array" ref="U453">_xlfn.XLOOKUP($C453&amp;$D453&amp;$F453,[1]TEAMS!$C$1:$C$844&amp;[1]TEAMS!$D$1:$D$844&amp;[1]TEAMS!$F$1:$F$844,[1]TEAMS!W$1:W$844,"",0)</f>
        <v>7</v>
      </c>
      <c r="V453" s="7" t="str" cm="1">
        <f t="array" ref="V453">_xlfn.XLOOKUP($C453&amp;$D453&amp;$F453,[1]TEAMS!$C$1:$C$844&amp;[1]TEAMS!$D$1:$D$844&amp;[1]TEAMS!$F$1:$F$844,[1]TEAMS!Z$1:Z$844,"",0)</f>
        <v>UNC</v>
      </c>
      <c r="W453" s="7" t="str" cm="1">
        <f t="array" ref="W453">_xlfn.XLOOKUP($C453&amp;$D453&amp;$F453,[1]TEAMS!$C$1:$C$844&amp;[1]TEAMS!$D$1:$D$844&amp;[1]TEAMS!$F$1:$F$844,[1]TEAMS!X$1:X$844,"",0)</f>
        <v>ACC</v>
      </c>
      <c r="X453" s="7" cm="1">
        <f t="array" ref="X453">_xlfn.XLOOKUP($C453&amp;$D453&amp;$F453,[1]TEAMS!$C$1:$C$844&amp;[1]TEAMS!$D$1:$D$844&amp;[1]TEAMS!$F$1:$F$844,[1]TEAMS!AF$1:AF$844,"",0)</f>
        <v>2633000</v>
      </c>
      <c r="Y453" s="8" cm="1">
        <f t="array" ref="Y453">_xlfn.XLOOKUP($C453&amp;$D453&amp;$F453,[1]TEAMS!$C$1:$C$844&amp;[1]TEAMS!$D$1:$D$844&amp;[1]TEAMS!$F$1:$F$844,[1]TEAMS!AG$1:AG$844,"",0)</f>
        <v>0.14978439693718498</v>
      </c>
      <c r="Z453" s="7" cm="1">
        <f t="array" ref="Z453">_xlfn.XLOOKUP($C453&amp;$D453&amp;$F453,[1]TEAMS!$C$1:$C$844&amp;[1]TEAMS!$D$1:$D$844&amp;[1]TEAMS!$F$1:$F$844,[1]TEAMS!AJ$1:AJ$844,"",0)</f>
        <v>2030</v>
      </c>
      <c r="AA453" s="7" cm="1">
        <f t="array" ref="AA453">_xlfn.XLOOKUP($C453&amp;$D453&amp;$F453,[1]TEAMS!$C$1:$C$844&amp;[1]TEAMS!$D$1:$D$844&amp;[1]TEAMS!$F$1:$F$844,[1]TEAMS!AR$1:AR$844,"",0)</f>
        <v>11</v>
      </c>
      <c r="AB453" s="8">
        <f t="shared" si="50"/>
        <v>1.1317790167257982</v>
      </c>
      <c r="AC453" s="7" cm="1">
        <f t="array" ref="AC453">_xlfn.XLOOKUP($C453&amp;$D453&amp;$F453,[1]TEAMS!$C$1:$C$844&amp;[1]TEAMS!$D$1:$D$844&amp;[1]TEAMS!$F$1:$F$844,[1]TEAMS!AL$1:AL$844,0,0)</f>
        <v>4.7</v>
      </c>
      <c r="AD453" s="7" cm="1">
        <f t="array" ref="AD453">_xlfn.XLOOKUP($C453&amp;$D453&amp;$F453,[1]TEAMS!$C$1:$C$844&amp;[1]TEAMS!$D$1:$D$844&amp;[1]TEAMS!$F$1:$F$844,[1]TEAMS!AM$1:AM$844,0,0)</f>
        <v>1.4</v>
      </c>
      <c r="AE453" s="7" cm="1">
        <f t="array" ref="AE453">_xlfn.XLOOKUP($C453&amp;$D453&amp;$F453,[1]TEAMS!$C$1:$C$844&amp;[1]TEAMS!$D$1:$D$844&amp;[1]TEAMS!$F$1:$F$844,[1]TEAMS!AN$1:AN$844,0,0)</f>
        <v>6.1</v>
      </c>
      <c r="AF453" s="7"/>
      <c r="AG453" s="8">
        <f t="shared" si="53"/>
        <v>0.43163934426229511</v>
      </c>
      <c r="AH453" s="8" cm="1">
        <f t="array" ref="AH453">IF(OR($AE453="",$Z453=""),0,SUMPRODUCT(--($C$2:$C$528=$C453),--($D$2:$D$528=$D453),$Z$2:$Z$528,$AE$2:$AE$528)/SUMIFS($Z$2:$Z$528,$C$2:$C$528,$C453,$D$2:$D$528,$D453))</f>
        <v>4.5815661429295487</v>
      </c>
      <c r="AI453" s="7" cm="1">
        <f t="array" ref="AI453">_xlfn.XLOOKUP($C453&amp;$D453&amp;$F453,[1]TEAMS!$C$1:$C$844&amp;[1]TEAMS!$D$1:$D$844&amp;[1]TEAMS!$F$1:$F$844,[1]TEAMS!AO$1:AO$844,"",0)</f>
        <v>1.7</v>
      </c>
      <c r="AJ453" s="8">
        <f t="shared" si="54"/>
        <v>1.5488235294117647</v>
      </c>
      <c r="AK453" s="8" cm="1">
        <f t="array" ref="AK453">IF(OR($AI453="",$Z453=""),0,SUMPRODUCT(--($C$2:$C$528=$C453),--($D$2:$D$528=$D453),$Z$2:$Z$528,$AI$2:$AI$528)/SUMIFS($Z$2:$Z$528,$C$2:$C$528,$C453,$D$2:$D$528,$D453))</f>
        <v>0.59283831728332503</v>
      </c>
      <c r="AL453" s="7" t="str" cm="1">
        <f t="array" ref="AL453">_xlfn.XLOOKUP($C453&amp;$D453&amp;$F453,[1]TEAMS!$C$1:$C$844&amp;[1]TEAMS!$D$1:$D$844&amp;[1]TEAMS!$F$1:$F$844,[1]TEAMS!AP$1:AP$844,"",0)</f>
        <v/>
      </c>
      <c r="AM453" s="8" t="str">
        <f t="shared" si="55"/>
        <v/>
      </c>
      <c r="AN453" s="8" cm="1">
        <f t="array" ref="AN453">IF(OR($AL453="",$Z453=""),0,SUMPRODUCT(--($C$2:$C$528=$C453),--($D$2:$D$528=$D453),$Z$2:$Z$528,$AL$2:$AL$528)/SUMIFS($Z$2:$Z$528,$C$2:$C$528,$C453,$D$2:$D$528,$D453))</f>
        <v>0</v>
      </c>
      <c r="AO453" s="7" cm="1">
        <f t="array" ref="AO453">_xlfn.XLOOKUP($C453&amp;$D453&amp;$F453,[1]TEAMS!$C$1:$C$844&amp;[1]TEAMS!$D$1:$D$844&amp;[1]TEAMS!$F$1:$F$844,[1]TEAMS!AQ$1:AQ$844,0,0)</f>
        <v>17.3</v>
      </c>
      <c r="AP453" s="7" cm="1">
        <f t="array" ref="AP453">_xlfn.XLOOKUP($C453&amp;$D453&amp;$F453,[1]TEAMS!$C$1:$C$844&amp;[1]TEAMS!$D$1:$D$844&amp;[1]TEAMS!$F$1:$F$844,[1]TEAMS!AS$1:AS$844,0,0)</f>
        <v>64</v>
      </c>
      <c r="AQ453" s="10" cm="1">
        <f t="array" ref="AQ453">_xlfn.XLOOKUP($C453&amp;$D453&amp;$F453,[1]TEAMS!$C$1:$C$844&amp;[1]TEAMS!$D$1:$D$844&amp;[1]TEAMS!$F$1:$F$844,[1]TEAMS!AT$1:AT$844,0,0)</f>
        <v>24.1</v>
      </c>
      <c r="AR453" s="10" cm="1">
        <f t="array" ref="AR453">_xlfn.XLOOKUP($C453&amp;$D453&amp;$F453,[1]TEAMS!$C$1:$C$844&amp;[1]TEAMS!$D$1:$D$844&amp;[1]TEAMS!$F$1:$F$844,[1]TEAMS!AU$1:AU$844,0,0)</f>
        <v>1.8</v>
      </c>
      <c r="AS453" s="10" cm="1">
        <f t="array" ref="AS453">_xlfn.XLOOKUP($C453&amp;$D453&amp;$F453,[1]TEAMS!$C$1:$C$844&amp;[1]TEAMS!$D$1:$D$844&amp;[1]TEAMS!$F$1:$F$844,[1]TEAMS!AV$1:AV$844,0,0)</f>
        <v>0.3</v>
      </c>
      <c r="AT453" s="10" cm="1">
        <f t="array" ref="AT453">_xlfn.XLOOKUP($C453&amp;$D453&amp;$F453,[1]TEAMS!$C$1:$C$844&amp;[1]TEAMS!$D$1:$D$844&amp;[1]TEAMS!$F$1:$F$844,[1]TEAMS!AW$1:AW$844,0,0)</f>
        <v>15.7</v>
      </c>
      <c r="AU453" s="10" cm="1">
        <f t="array" ref="AU453">_xlfn.XLOOKUP($C453&amp;$D453&amp;$F453,[1]TEAMS!$C$1:$C$844&amp;[1]TEAMS!$D$1:$D$844&amp;[1]TEAMS!$F$1:$F$844,[1]TEAMS!AX$1:AX$844,0,0)</f>
        <v>1.5350318471337581</v>
      </c>
      <c r="AV453" s="10" cm="1">
        <f t="array" ref="AV453">_xlfn.XLOOKUP($C453&amp;$D453&amp;$F453,[1]TEAMS!$C$1:$C$844&amp;[1]TEAMS!$D$1:$D$844&amp;[1]TEAMS!$F$1:$F$844,[1]TEAMS!AY$1:AY$844,0,0)</f>
        <v>2.1</v>
      </c>
      <c r="AW453" s="7"/>
      <c r="AX453" s="7"/>
      <c r="BB453" s="1" t="s">
        <v>398</v>
      </c>
      <c r="BC453" s="1">
        <v>1995</v>
      </c>
      <c r="BD453" s="1" t="s">
        <v>399</v>
      </c>
      <c r="BE453" s="7" t="s">
        <v>401</v>
      </c>
      <c r="BH453">
        <v>2633000</v>
      </c>
    </row>
    <row r="454" spans="1:60" x14ac:dyDescent="0.2">
      <c r="A454" s="1" t="str">
        <f t="shared" si="49"/>
        <v>1995-HOU-Otis Thorpe</v>
      </c>
      <c r="B454" s="1" t="s">
        <v>398</v>
      </c>
      <c r="C454" s="1">
        <v>1995</v>
      </c>
      <c r="D454" s="1" t="s">
        <v>399</v>
      </c>
      <c r="E454" s="1" t="str">
        <f t="shared" si="51"/>
        <v>1995-HOU</v>
      </c>
      <c r="F454" s="7" t="s">
        <v>402</v>
      </c>
      <c r="G454" s="7" cm="1">
        <f t="array" ref="G454">_xlfn.XLOOKUP($C454&amp;$D454&amp;$F454,[1]TEAMS!$C$1:$C$844&amp;[1]TEAMS!$D$1:$D$844&amp;[1]TEAMS!$F$1:$F$844,[1]TEAMS!G$1:G$844,"",0)</f>
        <v>33</v>
      </c>
      <c r="H454" s="7" t="str" cm="1">
        <f t="array" ref="H454">_xlfn.XLOOKUP($C454&amp;$D454&amp;$F454,[1]TEAMS!$C$1:$C$844&amp;[1]TEAMS!$D$1:$D$844&amp;[1]TEAMS!$F$1:$F$844,[1]TEAMS!H$1:H$844,"",0)</f>
        <v>PF</v>
      </c>
      <c r="I454" s="8" cm="1">
        <f t="array" ref="I454">_xlfn.XLOOKUP($C454&amp;$D454&amp;$F454,[1]TEAMS!$C$1:$C$844&amp;[1]TEAMS!$D$1:$D$844&amp;[1]TEAMS!$F$1:$F$844,[1]TEAMS!BG$1:BG$844,"",0)</f>
        <v>4</v>
      </c>
      <c r="J454" s="9">
        <f t="shared" si="52"/>
        <v>4</v>
      </c>
      <c r="K454" s="7" cm="1">
        <f t="array" ref="K454">_xlfn.XLOOKUP($C454&amp;$D454&amp;$F454,[1]TEAMS!$C$1:$C$844&amp;[1]TEAMS!$D$1:$D$844&amp;[1]TEAMS!$F$1:$F$844,[1]TEAMS!J$1:J$844,"",0)</f>
        <v>81</v>
      </c>
      <c r="L454" s="7" cm="1">
        <f t="array" ref="L454">_xlfn.XLOOKUP($C454&amp;$D454&amp;$F454,[1]TEAMS!$C$1:$C$844&amp;[1]TEAMS!$D$1:$D$844&amp;[1]TEAMS!$F$1:$F$844,[1]TEAMS!L$1:L$844,"",0)</f>
        <v>225</v>
      </c>
      <c r="M454" s="10" cm="1">
        <f t="array" ref="M454">_xlfn.XLOOKUP($C454&amp;$D454&amp;$F454,[1]TEAMS!$C$1:$C$844&amp;[1]TEAMS!$D$1:$D$844&amp;[1]TEAMS!$F$1:$F$844,[1]TEAMS!N$1:N$844,"",0)</f>
        <v>24.106530861087002</v>
      </c>
      <c r="N454" s="7" cm="1">
        <f t="array" ref="N454">_xlfn.XLOOKUP($C454&amp;$D454&amp;$F454,[1]TEAMS!$C$1:$C$844&amp;[1]TEAMS!$D$1:$D$844&amp;[1]TEAMS!$F$1:$F$844,[1]TEAMS!O$1:O$844,"",0)</f>
        <v>85</v>
      </c>
      <c r="O454" s="11" cm="1">
        <f t="array" ref="O454">_xlfn.XLOOKUP($C454&amp;$D454&amp;$F454,[1]TEAMS!$C$1:$C$844&amp;[1]TEAMS!$D$1:$D$844&amp;[1]TEAMS!$F$1:$F$844,[1]TEAMS!P$1:P$844,"",0)</f>
        <v>1.0493827160493827</v>
      </c>
      <c r="P454" s="10" cm="1">
        <f t="array" ref="P454">_xlfn.XLOOKUP($C454&amp;$D454&amp;$F454,[1]TEAMS!$C$1:$C$844&amp;[1]TEAMS!$D$1:$D$844&amp;[1]TEAMS!$F$1:$F$844,[1]TEAMS!R$1:R$844,"",0)</f>
        <v>32.858333333333334</v>
      </c>
      <c r="Q454" s="7" t="str" cm="1">
        <f t="array" ref="Q454">_xlfn.XLOOKUP($C454&amp;$D454&amp;$F454,[1]TEAMS!$C$1:$C$844&amp;[1]TEAMS!$D$1:$D$844&amp;[1]TEAMS!$F$1:$F$844,[1]TEAMS!S$1:S$844,"",0)</f>
        <v>us</v>
      </c>
      <c r="R454" s="7" t="str" cm="1">
        <f t="array" ref="R454">_xlfn.XLOOKUP($C454&amp;$D454&amp;$F454,[1]TEAMS!$C$1:$C$844&amp;[1]TEAMS!$D$1:$D$844&amp;[1]TEAMS!$F$1:$F$844,[1]TEAMS!T$1:T$844,"",0)</f>
        <v>United States</v>
      </c>
      <c r="S454" s="7" t="str" cm="1">
        <f t="array" ref="S454">_xlfn.XLOOKUP($C454&amp;$D454&amp;$F454,[1]TEAMS!$C$1:$C$844&amp;[1]TEAMS!$D$1:$D$844&amp;[1]TEAMS!$F$1:$F$844,[1]TEAMS!U$1:U$844,"",0)</f>
        <v>North America</v>
      </c>
      <c r="T454" s="7" t="str" cm="1">
        <f t="array" ref="T454">_xlfn.XLOOKUP($C454&amp;$D454&amp;$F454,[1]TEAMS!$C$1:$C$844&amp;[1]TEAMS!$D$1:$D$844&amp;[1]TEAMS!$F$1:$F$844,[1]TEAMS!V$1:V$844,"",0)</f>
        <v>Americas</v>
      </c>
      <c r="U454" s="7" cm="1">
        <f t="array" ref="U454">_xlfn.XLOOKUP($C454&amp;$D454&amp;$F454,[1]TEAMS!$C$1:$C$844&amp;[1]TEAMS!$D$1:$D$844&amp;[1]TEAMS!$F$1:$F$844,[1]TEAMS!W$1:W$844,"",0)</f>
        <v>10</v>
      </c>
      <c r="V454" s="7" t="str" cm="1">
        <f t="array" ref="V454">_xlfn.XLOOKUP($C454&amp;$D454&amp;$F454,[1]TEAMS!$C$1:$C$844&amp;[1]TEAMS!$D$1:$D$844&amp;[1]TEAMS!$F$1:$F$844,[1]TEAMS!Z$1:Z$844,"",0)</f>
        <v>Providence</v>
      </c>
      <c r="W454" s="7" t="str" cm="1">
        <f t="array" ref="W454">_xlfn.XLOOKUP($C454&amp;$D454&amp;$F454,[1]TEAMS!$C$1:$C$844&amp;[1]TEAMS!$D$1:$D$844&amp;[1]TEAMS!$F$1:$F$844,[1]TEAMS!X$1:X$844,"",0)</f>
        <v>BIG EAST</v>
      </c>
      <c r="X454" s="7" cm="1">
        <f t="array" ref="X454">_xlfn.XLOOKUP($C454&amp;$D454&amp;$F454,[1]TEAMS!$C$1:$C$844&amp;[1]TEAMS!$D$1:$D$844&amp;[1]TEAMS!$F$1:$F$844,[1]TEAMS!AF$1:AF$844,"",0)</f>
        <v>2578400</v>
      </c>
      <c r="Y454" s="8" cm="1">
        <f t="array" ref="Y454">_xlfn.XLOOKUP($C454&amp;$D454&amp;$F454,[1]TEAMS!$C$1:$C$844&amp;[1]TEAMS!$D$1:$D$844&amp;[1]TEAMS!$F$1:$F$844,[1]TEAMS!AG$1:AG$844,"",0)</f>
        <v>0.14667834753620879</v>
      </c>
      <c r="Z454" s="7" cm="1">
        <f t="array" ref="Z454">_xlfn.XLOOKUP($C454&amp;$D454&amp;$F454,[1]TEAMS!$C$1:$C$844&amp;[1]TEAMS!$D$1:$D$844&amp;[1]TEAMS!$F$1:$F$844,[1]TEAMS!AJ$1:AJ$844,"",0)</f>
        <v>1188</v>
      </c>
      <c r="AA454" s="7" t="str" cm="1">
        <f t="array" ref="AA454">_xlfn.XLOOKUP($C454&amp;$D454&amp;$F454,[1]TEAMS!$C$1:$C$844&amp;[1]TEAMS!$D$1:$D$844&amp;[1]TEAMS!$F$1:$F$844,[1]TEAMS!AR$1:AR$844,"",0)</f>
        <v/>
      </c>
      <c r="AB454" s="8">
        <f t="shared" si="50"/>
        <v>0</v>
      </c>
      <c r="AC454" s="7" cm="1">
        <f t="array" ref="AC454">_xlfn.XLOOKUP($C454&amp;$D454&amp;$F454,[1]TEAMS!$C$1:$C$844&amp;[1]TEAMS!$D$1:$D$844&amp;[1]TEAMS!$F$1:$F$844,[1]TEAMS!AL$1:AL$844,0,0)</f>
        <v>1.1000000000000001</v>
      </c>
      <c r="AD454" s="7" cm="1">
        <f t="array" ref="AD454">_xlfn.XLOOKUP($C454&amp;$D454&amp;$F454,[1]TEAMS!$C$1:$C$844&amp;[1]TEAMS!$D$1:$D$844&amp;[1]TEAMS!$F$1:$F$844,[1]TEAMS!AM$1:AM$844,0,0)</f>
        <v>1.2</v>
      </c>
      <c r="AE454" s="7" cm="1">
        <f t="array" ref="AE454">_xlfn.XLOOKUP($C454&amp;$D454&amp;$F454,[1]TEAMS!$C$1:$C$844&amp;[1]TEAMS!$D$1:$D$844&amp;[1]TEAMS!$F$1:$F$844,[1]TEAMS!AN$1:AN$844,0,0)</f>
        <v>2.2999999999999998</v>
      </c>
      <c r="AF454" s="7"/>
      <c r="AG454" s="8">
        <f t="shared" si="53"/>
        <v>1.1210434782608696</v>
      </c>
      <c r="AH454" s="8" cm="1">
        <f t="array" ref="AH454">IF(OR($AE454="",$Z454=""),0,SUMPRODUCT(--($C$2:$C$528=$C454),--($D$2:$D$528=$D454),$Z$2:$Z$528,$AE$2:$AE$528)/SUMIFS($Z$2:$Z$528,$C$2:$C$528,$C454,$D$2:$D$528,$D454))</f>
        <v>4.5815661429295487</v>
      </c>
      <c r="AI454" s="7" cm="1">
        <f t="array" ref="AI454">_xlfn.XLOOKUP($C454&amp;$D454&amp;$F454,[1]TEAMS!$C$1:$C$844&amp;[1]TEAMS!$D$1:$D$844&amp;[1]TEAMS!$F$1:$F$844,[1]TEAMS!AO$1:AO$844,"",0)</f>
        <v>-2.2999999999999998</v>
      </c>
      <c r="AJ454" s="8">
        <f t="shared" si="54"/>
        <v>-1.1210434782608696</v>
      </c>
      <c r="AK454" s="8" cm="1">
        <f t="array" ref="AK454">IF(OR($AI454="",$Z454=""),0,SUMPRODUCT(--($C$2:$C$528=$C454),--($D$2:$D$528=$D454),$Z$2:$Z$528,$AI$2:$AI$528)/SUMIFS($Z$2:$Z$528,$C$2:$C$528,$C454,$D$2:$D$528,$D454))</f>
        <v>0.59283831728332503</v>
      </c>
      <c r="AL454" s="7" t="str" cm="1">
        <f t="array" ref="AL454">_xlfn.XLOOKUP($C454&amp;$D454&amp;$F454,[1]TEAMS!$C$1:$C$844&amp;[1]TEAMS!$D$1:$D$844&amp;[1]TEAMS!$F$1:$F$844,[1]TEAMS!AP$1:AP$844,"",0)</f>
        <v/>
      </c>
      <c r="AM454" s="8" t="str">
        <f t="shared" si="55"/>
        <v/>
      </c>
      <c r="AN454" s="8" cm="1">
        <f t="array" ref="AN454">IF(OR($AL454="",$Z454=""),0,SUMPRODUCT(--($C$2:$C$528=$C454),--($D$2:$D$528=$D454),$Z$2:$Z$528,$AL$2:$AL$528)/SUMIFS($Z$2:$Z$528,$C$2:$C$528,$C454,$D$2:$D$528,$D454))</f>
        <v>0</v>
      </c>
      <c r="AO454" s="7" cm="1">
        <f t="array" ref="AO454">_xlfn.XLOOKUP($C454&amp;$D454&amp;$F454,[1]TEAMS!$C$1:$C$844&amp;[1]TEAMS!$D$1:$D$844&amp;[1]TEAMS!$F$1:$F$844,[1]TEAMS!AQ$1:AQ$844,0,0)</f>
        <v>18.8</v>
      </c>
      <c r="AP454" s="7" cm="1">
        <f t="array" ref="AP454">_xlfn.XLOOKUP($C454&amp;$D454&amp;$F454,[1]TEAMS!$C$1:$C$844&amp;[1]TEAMS!$D$1:$D$844&amp;[1]TEAMS!$F$1:$F$844,[1]TEAMS!AS$1:AS$844,0,0)</f>
        <v>56.8</v>
      </c>
      <c r="AQ454" s="10" cm="1">
        <f t="array" ref="AQ454">_xlfn.XLOOKUP($C454&amp;$D454&amp;$F454,[1]TEAMS!$C$1:$C$844&amp;[1]TEAMS!$D$1:$D$844&amp;[1]TEAMS!$F$1:$F$844,[1]TEAMS!AT$1:AT$844,0,0)</f>
        <v>7.8</v>
      </c>
      <c r="AR454" s="10" cm="1">
        <f t="array" ref="AR454">_xlfn.XLOOKUP($C454&amp;$D454&amp;$F454,[1]TEAMS!$C$1:$C$844&amp;[1]TEAMS!$D$1:$D$844&amp;[1]TEAMS!$F$1:$F$844,[1]TEAMS!AU$1:AU$844,0,0)</f>
        <v>0.9</v>
      </c>
      <c r="AS454" s="10" cm="1">
        <f t="array" ref="AS454">_xlfn.XLOOKUP($C454&amp;$D454&amp;$F454,[1]TEAMS!$C$1:$C$844&amp;[1]TEAMS!$D$1:$D$844&amp;[1]TEAMS!$F$1:$F$844,[1]TEAMS!AV$1:AV$844,0,0)</f>
        <v>0.8</v>
      </c>
      <c r="AT454" s="10" cm="1">
        <f t="array" ref="AT454">_xlfn.XLOOKUP($C454&amp;$D454&amp;$F454,[1]TEAMS!$C$1:$C$844&amp;[1]TEAMS!$D$1:$D$844&amp;[1]TEAMS!$F$1:$F$844,[1]TEAMS!AW$1:AW$844,0,0)</f>
        <v>15.3</v>
      </c>
      <c r="AU454" s="10" cm="1">
        <f t="array" ref="AU454">_xlfn.XLOOKUP($C454&amp;$D454&amp;$F454,[1]TEAMS!$C$1:$C$844&amp;[1]TEAMS!$D$1:$D$844&amp;[1]TEAMS!$F$1:$F$844,[1]TEAMS!AX$1:AX$844,0,0)</f>
        <v>0.50980392156862742</v>
      </c>
      <c r="AV454" s="10" cm="1">
        <f t="array" ref="AV454">_xlfn.XLOOKUP($C454&amp;$D454&amp;$F454,[1]TEAMS!$C$1:$C$844&amp;[1]TEAMS!$D$1:$D$844&amp;[1]TEAMS!$F$1:$F$844,[1]TEAMS!AY$1:AY$844,0,0)</f>
        <v>1.7000000000000002</v>
      </c>
      <c r="AW454" s="7"/>
      <c r="AX454" s="7"/>
      <c r="BB454" s="1" t="s">
        <v>398</v>
      </c>
      <c r="BC454" s="1">
        <v>1995</v>
      </c>
      <c r="BD454" s="1" t="s">
        <v>399</v>
      </c>
      <c r="BE454" s="7" t="s">
        <v>402</v>
      </c>
      <c r="BH454">
        <v>2578400</v>
      </c>
    </row>
    <row r="455" spans="1:60" x14ac:dyDescent="0.2">
      <c r="A455" s="1" t="str">
        <f t="shared" si="49"/>
        <v>1995-HOU-Vernon Maxwell</v>
      </c>
      <c r="B455" s="1" t="s">
        <v>398</v>
      </c>
      <c r="C455" s="1">
        <v>1995</v>
      </c>
      <c r="D455" s="1" t="s">
        <v>399</v>
      </c>
      <c r="E455" s="1" t="str">
        <f t="shared" si="51"/>
        <v>1995-HOU</v>
      </c>
      <c r="F455" s="7" t="s">
        <v>403</v>
      </c>
      <c r="G455" s="7" cm="1">
        <f t="array" ref="G455">_xlfn.XLOOKUP($C455&amp;$D455&amp;$F455,[1]TEAMS!$C$1:$C$844&amp;[1]TEAMS!$D$1:$D$844&amp;[1]TEAMS!$F$1:$F$844,[1]TEAMS!G$1:G$844,"",0)</f>
        <v>11</v>
      </c>
      <c r="H455" s="7" t="str" cm="1">
        <f t="array" ref="H455">_xlfn.XLOOKUP($C455&amp;$D455&amp;$F455,[1]TEAMS!$C$1:$C$844&amp;[1]TEAMS!$D$1:$D$844&amp;[1]TEAMS!$F$1:$F$844,[1]TEAMS!H$1:H$844,"",0)</f>
        <v>SG</v>
      </c>
      <c r="I455" s="8" cm="1">
        <f t="array" ref="I455">_xlfn.XLOOKUP($C455&amp;$D455&amp;$F455,[1]TEAMS!$C$1:$C$844&amp;[1]TEAMS!$D$1:$D$844&amp;[1]TEAMS!$F$1:$F$844,[1]TEAMS!BG$1:BG$844,"",0)</f>
        <v>2</v>
      </c>
      <c r="J455" s="9">
        <f t="shared" si="52"/>
        <v>2</v>
      </c>
      <c r="K455" s="7" cm="1">
        <f t="array" ref="K455">_xlfn.XLOOKUP($C455&amp;$D455&amp;$F455,[1]TEAMS!$C$1:$C$844&amp;[1]TEAMS!$D$1:$D$844&amp;[1]TEAMS!$F$1:$F$844,[1]TEAMS!J$1:J$844,"",0)</f>
        <v>76</v>
      </c>
      <c r="L455" s="7" cm="1">
        <f t="array" ref="L455">_xlfn.XLOOKUP($C455&amp;$D455&amp;$F455,[1]TEAMS!$C$1:$C$844&amp;[1]TEAMS!$D$1:$D$844&amp;[1]TEAMS!$F$1:$F$844,[1]TEAMS!L$1:L$844,"",0)</f>
        <v>180</v>
      </c>
      <c r="M455" s="10" cm="1">
        <f t="array" ref="M455">_xlfn.XLOOKUP($C455&amp;$D455&amp;$F455,[1]TEAMS!$C$1:$C$844&amp;[1]TEAMS!$D$1:$D$844&amp;[1]TEAMS!$F$1:$F$844,[1]TEAMS!N$1:N$844,"",0)</f>
        <v>21.906225620442083</v>
      </c>
      <c r="N455" s="7" cm="1">
        <f t="array" ref="N455">_xlfn.XLOOKUP($C455&amp;$D455&amp;$F455,[1]TEAMS!$C$1:$C$844&amp;[1]TEAMS!$D$1:$D$844&amp;[1]TEAMS!$F$1:$F$844,[1]TEAMS!O$1:O$844,"",0)</f>
        <v>80</v>
      </c>
      <c r="O455" s="11" cm="1">
        <f t="array" ref="O455">_xlfn.XLOOKUP($C455&amp;$D455&amp;$F455,[1]TEAMS!$C$1:$C$844&amp;[1]TEAMS!$D$1:$D$844&amp;[1]TEAMS!$F$1:$F$844,[1]TEAMS!P$1:P$844,"",0)</f>
        <v>1.0526315789473684</v>
      </c>
      <c r="P455" s="10" cm="1">
        <f t="array" ref="P455">_xlfn.XLOOKUP($C455&amp;$D455&amp;$F455,[1]TEAMS!$C$1:$C$844&amp;[1]TEAMS!$D$1:$D$844&amp;[1]TEAMS!$F$1:$F$844,[1]TEAMS!R$1:R$844,"",0)</f>
        <v>29.755555555555556</v>
      </c>
      <c r="Q455" s="7" t="str" cm="1">
        <f t="array" ref="Q455">_xlfn.XLOOKUP($C455&amp;$D455&amp;$F455,[1]TEAMS!$C$1:$C$844&amp;[1]TEAMS!$D$1:$D$844&amp;[1]TEAMS!$F$1:$F$844,[1]TEAMS!S$1:S$844,"",0)</f>
        <v>us</v>
      </c>
      <c r="R455" s="7" t="str" cm="1">
        <f t="array" ref="R455">_xlfn.XLOOKUP($C455&amp;$D455&amp;$F455,[1]TEAMS!$C$1:$C$844&amp;[1]TEAMS!$D$1:$D$844&amp;[1]TEAMS!$F$1:$F$844,[1]TEAMS!T$1:T$844,"",0)</f>
        <v>United States</v>
      </c>
      <c r="S455" s="7" t="str" cm="1">
        <f t="array" ref="S455">_xlfn.XLOOKUP($C455&amp;$D455&amp;$F455,[1]TEAMS!$C$1:$C$844&amp;[1]TEAMS!$D$1:$D$844&amp;[1]TEAMS!$F$1:$F$844,[1]TEAMS!U$1:U$844,"",0)</f>
        <v>North America</v>
      </c>
      <c r="T455" s="7" t="str" cm="1">
        <f t="array" ref="T455">_xlfn.XLOOKUP($C455&amp;$D455&amp;$F455,[1]TEAMS!$C$1:$C$844&amp;[1]TEAMS!$D$1:$D$844&amp;[1]TEAMS!$F$1:$F$844,[1]TEAMS!V$1:V$844,"",0)</f>
        <v>Americas</v>
      </c>
      <c r="U455" s="7" cm="1">
        <f t="array" ref="U455">_xlfn.XLOOKUP($C455&amp;$D455&amp;$F455,[1]TEAMS!$C$1:$C$844&amp;[1]TEAMS!$D$1:$D$844&amp;[1]TEAMS!$F$1:$F$844,[1]TEAMS!W$1:W$844,"",0)</f>
        <v>6</v>
      </c>
      <c r="V455" s="7" t="str" cm="1">
        <f t="array" ref="V455">_xlfn.XLOOKUP($C455&amp;$D455&amp;$F455,[1]TEAMS!$C$1:$C$844&amp;[1]TEAMS!$D$1:$D$844&amp;[1]TEAMS!$F$1:$F$844,[1]TEAMS!Z$1:Z$844,"",0)</f>
        <v>Florida</v>
      </c>
      <c r="W455" s="7" t="str" cm="1">
        <f t="array" ref="W455">_xlfn.XLOOKUP($C455&amp;$D455&amp;$F455,[1]TEAMS!$C$1:$C$844&amp;[1]TEAMS!$D$1:$D$844&amp;[1]TEAMS!$F$1:$F$844,[1]TEAMS!X$1:X$844,"",0)</f>
        <v>SEC</v>
      </c>
      <c r="X455" s="7" cm="1">
        <f t="array" ref="X455">_xlfn.XLOOKUP($C455&amp;$D455&amp;$F455,[1]TEAMS!$C$1:$C$844&amp;[1]TEAMS!$D$1:$D$844&amp;[1]TEAMS!$F$1:$F$844,[1]TEAMS!AF$1:AF$844,"",0)</f>
        <v>1833000</v>
      </c>
      <c r="Y455" s="8" cm="1">
        <f t="array" ref="Y455">_xlfn.XLOOKUP($C455&amp;$D455&amp;$F455,[1]TEAMS!$C$1:$C$844&amp;[1]TEAMS!$D$1:$D$844&amp;[1]TEAMS!$F$1:$F$844,[1]TEAMS!AG$1:AG$844,"",0)</f>
        <v>0.10427451560420056</v>
      </c>
      <c r="Z455" s="7" cm="1">
        <f t="array" ref="Z455">_xlfn.XLOOKUP($C455&amp;$D455&amp;$F455,[1]TEAMS!$C$1:$C$844&amp;[1]TEAMS!$D$1:$D$844&amp;[1]TEAMS!$F$1:$F$844,[1]TEAMS!AJ$1:AJ$844,"",0)</f>
        <v>2038</v>
      </c>
      <c r="AA455" s="7" t="str" cm="1">
        <f t="array" ref="AA455">_xlfn.XLOOKUP($C455&amp;$D455&amp;$F455,[1]TEAMS!$C$1:$C$844&amp;[1]TEAMS!$D$1:$D$844&amp;[1]TEAMS!$F$1:$F$844,[1]TEAMS!AR$1:AR$844,"",0)</f>
        <v/>
      </c>
      <c r="AB455" s="8">
        <f t="shared" si="50"/>
        <v>0</v>
      </c>
      <c r="AC455" s="7" cm="1">
        <f t="array" ref="AC455">_xlfn.XLOOKUP($C455&amp;$D455&amp;$F455,[1]TEAMS!$C$1:$C$844&amp;[1]TEAMS!$D$1:$D$844&amp;[1]TEAMS!$F$1:$F$844,[1]TEAMS!AL$1:AL$844,0,0)</f>
        <v>0.3</v>
      </c>
      <c r="AD455" s="7" cm="1">
        <f t="array" ref="AD455">_xlfn.XLOOKUP($C455&amp;$D455&amp;$F455,[1]TEAMS!$C$1:$C$844&amp;[1]TEAMS!$D$1:$D$844&amp;[1]TEAMS!$F$1:$F$844,[1]TEAMS!AM$1:AM$844,0,0)</f>
        <v>1.6</v>
      </c>
      <c r="AE455" s="7" cm="1">
        <f t="array" ref="AE455">_xlfn.XLOOKUP($C455&amp;$D455&amp;$F455,[1]TEAMS!$C$1:$C$844&amp;[1]TEAMS!$D$1:$D$844&amp;[1]TEAMS!$F$1:$F$844,[1]TEAMS!AN$1:AN$844,0,0)</f>
        <v>1.9</v>
      </c>
      <c r="AF455" s="7"/>
      <c r="AG455" s="8">
        <f t="shared" si="53"/>
        <v>0.96473684210526323</v>
      </c>
      <c r="AH455" s="8" cm="1">
        <f t="array" ref="AH455">IF(OR($AE455="",$Z455=""),0,SUMPRODUCT(--($C$2:$C$528=$C455),--($D$2:$D$528=$D455),$Z$2:$Z$528,$AE$2:$AE$528)/SUMIFS($Z$2:$Z$528,$C$2:$C$528,$C455,$D$2:$D$528,$D455))</f>
        <v>4.5815661429295487</v>
      </c>
      <c r="AI455" s="7" cm="1">
        <f t="array" ref="AI455">_xlfn.XLOOKUP($C455&amp;$D455&amp;$F455,[1]TEAMS!$C$1:$C$844&amp;[1]TEAMS!$D$1:$D$844&amp;[1]TEAMS!$F$1:$F$844,[1]TEAMS!AO$1:AO$844,"",0)</f>
        <v>0.2</v>
      </c>
      <c r="AJ455" s="8">
        <f t="shared" si="54"/>
        <v>9.1649999999999991</v>
      </c>
      <c r="AK455" s="8" cm="1">
        <f t="array" ref="AK455">IF(OR($AI455="",$Z455=""),0,SUMPRODUCT(--($C$2:$C$528=$C455),--($D$2:$D$528=$D455),$Z$2:$Z$528,$AI$2:$AI$528)/SUMIFS($Z$2:$Z$528,$C$2:$C$528,$C455,$D$2:$D$528,$D455))</f>
        <v>0.59283831728332503</v>
      </c>
      <c r="AL455" s="7" t="str" cm="1">
        <f t="array" ref="AL455">_xlfn.XLOOKUP($C455&amp;$D455&amp;$F455,[1]TEAMS!$C$1:$C$844&amp;[1]TEAMS!$D$1:$D$844&amp;[1]TEAMS!$F$1:$F$844,[1]TEAMS!AP$1:AP$844,"",0)</f>
        <v/>
      </c>
      <c r="AM455" s="8" t="str">
        <f t="shared" si="55"/>
        <v/>
      </c>
      <c r="AN455" s="8" cm="1">
        <f t="array" ref="AN455">IF(OR($AL455="",$Z455=""),0,SUMPRODUCT(--($C$2:$C$528=$C455),--($D$2:$D$528=$D455),$Z$2:$Z$528,$AL$2:$AL$528)/SUMIFS($Z$2:$Z$528,$C$2:$C$528,$C455,$D$2:$D$528,$D455))</f>
        <v>0</v>
      </c>
      <c r="AO455" s="7" cm="1">
        <f t="array" ref="AO455">_xlfn.XLOOKUP($C455&amp;$D455&amp;$F455,[1]TEAMS!$C$1:$C$844&amp;[1]TEAMS!$D$1:$D$844&amp;[1]TEAMS!$F$1:$F$844,[1]TEAMS!AQ$1:AQ$844,0,0)</f>
        <v>21.5</v>
      </c>
      <c r="AP455" s="7" cm="1">
        <f t="array" ref="AP455">_xlfn.XLOOKUP($C455&amp;$D455&amp;$F455,[1]TEAMS!$C$1:$C$844&amp;[1]TEAMS!$D$1:$D$844&amp;[1]TEAMS!$F$1:$F$844,[1]TEAMS!AS$1:AS$844,0,0)</f>
        <v>50.8</v>
      </c>
      <c r="AQ455" s="10" cm="1">
        <f t="array" ref="AQ455">_xlfn.XLOOKUP($C455&amp;$D455&amp;$F455,[1]TEAMS!$C$1:$C$844&amp;[1]TEAMS!$D$1:$D$844&amp;[1]TEAMS!$F$1:$F$844,[1]TEAMS!AT$1:AT$844,0,0)</f>
        <v>20.7</v>
      </c>
      <c r="AR455" s="10" cm="1">
        <f t="array" ref="AR455">_xlfn.XLOOKUP($C455&amp;$D455&amp;$F455,[1]TEAMS!$C$1:$C$844&amp;[1]TEAMS!$D$1:$D$844&amp;[1]TEAMS!$F$1:$F$844,[1]TEAMS!AU$1:AU$844,0,0)</f>
        <v>1.9</v>
      </c>
      <c r="AS455" s="10" cm="1">
        <f t="array" ref="AS455">_xlfn.XLOOKUP($C455&amp;$D455&amp;$F455,[1]TEAMS!$C$1:$C$844&amp;[1]TEAMS!$D$1:$D$844&amp;[1]TEAMS!$F$1:$F$844,[1]TEAMS!AV$1:AV$844,0,0)</f>
        <v>0.4</v>
      </c>
      <c r="AT455" s="10" cm="1">
        <f t="array" ref="AT455">_xlfn.XLOOKUP($C455&amp;$D455&amp;$F455,[1]TEAMS!$C$1:$C$844&amp;[1]TEAMS!$D$1:$D$844&amp;[1]TEAMS!$F$1:$F$844,[1]TEAMS!AW$1:AW$844,0,0)</f>
        <v>14</v>
      </c>
      <c r="AU455" s="10" cm="1">
        <f t="array" ref="AU455">_xlfn.XLOOKUP($C455&amp;$D455&amp;$F455,[1]TEAMS!$C$1:$C$844&amp;[1]TEAMS!$D$1:$D$844&amp;[1]TEAMS!$F$1:$F$844,[1]TEAMS!AX$1:AX$844,0,0)</f>
        <v>1.4785714285714284</v>
      </c>
      <c r="AV455" s="10" cm="1">
        <f t="array" ref="AV455">_xlfn.XLOOKUP($C455&amp;$D455&amp;$F455,[1]TEAMS!$C$1:$C$844&amp;[1]TEAMS!$D$1:$D$844&amp;[1]TEAMS!$F$1:$F$844,[1]TEAMS!AY$1:AY$844,0,0)</f>
        <v>2.2999999999999998</v>
      </c>
      <c r="AW455" s="7"/>
      <c r="AX455" s="7"/>
      <c r="BB455" s="1" t="s">
        <v>398</v>
      </c>
      <c r="BC455" s="1">
        <v>1995</v>
      </c>
      <c r="BD455" s="1" t="s">
        <v>399</v>
      </c>
      <c r="BE455" s="7" t="s">
        <v>403</v>
      </c>
      <c r="BH455">
        <v>1833000</v>
      </c>
    </row>
    <row r="456" spans="1:60" x14ac:dyDescent="0.2">
      <c r="A456" s="1" t="str">
        <f t="shared" si="49"/>
        <v>1995-HOU-Robert Horry</v>
      </c>
      <c r="B456" s="1" t="s">
        <v>398</v>
      </c>
      <c r="C456" s="1">
        <v>1995</v>
      </c>
      <c r="D456" s="1" t="s">
        <v>399</v>
      </c>
      <c r="E456" s="1" t="str">
        <f t="shared" si="51"/>
        <v>1995-HOU</v>
      </c>
      <c r="F456" s="7" t="s">
        <v>274</v>
      </c>
      <c r="G456" s="7" cm="1">
        <f t="array" ref="G456">_xlfn.XLOOKUP($C456&amp;$D456&amp;$F456,[1]TEAMS!$C$1:$C$844&amp;[1]TEAMS!$D$1:$D$844&amp;[1]TEAMS!$F$1:$F$844,[1]TEAMS!G$1:G$844,"",0)</f>
        <v>25</v>
      </c>
      <c r="H456" s="7" t="str" cm="1">
        <f t="array" ref="H456">_xlfn.XLOOKUP($C456&amp;$D456&amp;$F456,[1]TEAMS!$C$1:$C$844&amp;[1]TEAMS!$D$1:$D$844&amp;[1]TEAMS!$F$1:$F$844,[1]TEAMS!H$1:H$844,"",0)</f>
        <v>PF</v>
      </c>
      <c r="I456" s="8" cm="1">
        <f t="array" ref="I456">_xlfn.XLOOKUP($C456&amp;$D456&amp;$F456,[1]TEAMS!$C$1:$C$844&amp;[1]TEAMS!$D$1:$D$844&amp;[1]TEAMS!$F$1:$F$844,[1]TEAMS!BG$1:BG$844,"",0)</f>
        <v>4</v>
      </c>
      <c r="J456" s="9">
        <f t="shared" si="52"/>
        <v>4</v>
      </c>
      <c r="K456" s="7" cm="1">
        <f t="array" ref="K456">_xlfn.XLOOKUP($C456&amp;$D456&amp;$F456,[1]TEAMS!$C$1:$C$844&amp;[1]TEAMS!$D$1:$D$844&amp;[1]TEAMS!$F$1:$F$844,[1]TEAMS!J$1:J$844,"",0)</f>
        <v>82</v>
      </c>
      <c r="L456" s="7" cm="1">
        <f t="array" ref="L456">_xlfn.XLOOKUP($C456&amp;$D456&amp;$F456,[1]TEAMS!$C$1:$C$844&amp;[1]TEAMS!$D$1:$D$844&amp;[1]TEAMS!$F$1:$F$844,[1]TEAMS!L$1:L$844,"",0)</f>
        <v>240</v>
      </c>
      <c r="M456" s="10" cm="1">
        <f t="array" ref="M456">_xlfn.XLOOKUP($C456&amp;$D456&amp;$F456,[1]TEAMS!$C$1:$C$844&amp;[1]TEAMS!$D$1:$D$844&amp;[1]TEAMS!$F$1:$F$844,[1]TEAMS!N$1:N$844,"",0)</f>
        <v>25.090295297178951</v>
      </c>
      <c r="N456" s="7" cm="1">
        <f t="array" ref="N456">_xlfn.XLOOKUP($C456&amp;$D456&amp;$F456,[1]TEAMS!$C$1:$C$844&amp;[1]TEAMS!$D$1:$D$844&amp;[1]TEAMS!$F$1:$F$844,[1]TEAMS!O$1:O$844,"",0)</f>
        <v>85</v>
      </c>
      <c r="O456" s="11" cm="1">
        <f t="array" ref="O456">_xlfn.XLOOKUP($C456&amp;$D456&amp;$F456,[1]TEAMS!$C$1:$C$844&amp;[1]TEAMS!$D$1:$D$844&amp;[1]TEAMS!$F$1:$F$844,[1]TEAMS!P$1:P$844,"",0)</f>
        <v>1.0365853658536586</v>
      </c>
      <c r="P456" s="10" cm="1">
        <f t="array" ref="P456">_xlfn.XLOOKUP($C456&amp;$D456&amp;$F456,[1]TEAMS!$C$1:$C$844&amp;[1]TEAMS!$D$1:$D$844&amp;[1]TEAMS!$F$1:$F$844,[1]TEAMS!R$1:R$844,"",0)</f>
        <v>24.802777777777777</v>
      </c>
      <c r="Q456" s="7" t="str" cm="1">
        <f t="array" ref="Q456">_xlfn.XLOOKUP($C456&amp;$D456&amp;$F456,[1]TEAMS!$C$1:$C$844&amp;[1]TEAMS!$D$1:$D$844&amp;[1]TEAMS!$F$1:$F$844,[1]TEAMS!S$1:S$844,"",0)</f>
        <v>us</v>
      </c>
      <c r="R456" s="7" t="str" cm="1">
        <f t="array" ref="R456">_xlfn.XLOOKUP($C456&amp;$D456&amp;$F456,[1]TEAMS!$C$1:$C$844&amp;[1]TEAMS!$D$1:$D$844&amp;[1]TEAMS!$F$1:$F$844,[1]TEAMS!T$1:T$844,"",0)</f>
        <v>United States</v>
      </c>
      <c r="S456" s="7" t="str" cm="1">
        <f t="array" ref="S456">_xlfn.XLOOKUP($C456&amp;$D456&amp;$F456,[1]TEAMS!$C$1:$C$844&amp;[1]TEAMS!$D$1:$D$844&amp;[1]TEAMS!$F$1:$F$844,[1]TEAMS!U$1:U$844,"",0)</f>
        <v>North America</v>
      </c>
      <c r="T456" s="7" t="str" cm="1">
        <f t="array" ref="T456">_xlfn.XLOOKUP($C456&amp;$D456&amp;$F456,[1]TEAMS!$C$1:$C$844&amp;[1]TEAMS!$D$1:$D$844&amp;[1]TEAMS!$F$1:$F$844,[1]TEAMS!V$1:V$844,"",0)</f>
        <v>Americas</v>
      </c>
      <c r="U456" s="7" cm="1">
        <f t="array" ref="U456">_xlfn.XLOOKUP($C456&amp;$D456&amp;$F456,[1]TEAMS!$C$1:$C$844&amp;[1]TEAMS!$D$1:$D$844&amp;[1]TEAMS!$F$1:$F$844,[1]TEAMS!W$1:W$844,"",0)</f>
        <v>2</v>
      </c>
      <c r="V456" s="7" t="str" cm="1">
        <f t="array" ref="V456">_xlfn.XLOOKUP($C456&amp;$D456&amp;$F456,[1]TEAMS!$C$1:$C$844&amp;[1]TEAMS!$D$1:$D$844&amp;[1]TEAMS!$F$1:$F$844,[1]TEAMS!Z$1:Z$844,"",0)</f>
        <v>Alabama</v>
      </c>
      <c r="W456" s="7" t="str" cm="1">
        <f t="array" ref="W456">_xlfn.XLOOKUP($C456&amp;$D456&amp;$F456,[1]TEAMS!$C$1:$C$844&amp;[1]TEAMS!$D$1:$D$844&amp;[1]TEAMS!$F$1:$F$844,[1]TEAMS!X$1:X$844,"",0)</f>
        <v>SEC</v>
      </c>
      <c r="X456" s="7" cm="1">
        <f t="array" ref="X456">_xlfn.XLOOKUP($C456&amp;$D456&amp;$F456,[1]TEAMS!$C$1:$C$844&amp;[1]TEAMS!$D$1:$D$844&amp;[1]TEAMS!$F$1:$F$844,[1]TEAMS!AF$1:AF$844,"",0)</f>
        <v>1499000</v>
      </c>
      <c r="Y456" s="8" cm="1">
        <f t="array" ref="Y456">_xlfn.XLOOKUP($C456&amp;$D456&amp;$F456,[1]TEAMS!$C$1:$C$844&amp;[1]TEAMS!$D$1:$D$844&amp;[1]TEAMS!$F$1:$F$844,[1]TEAMS!AG$1:AG$844,"",0)</f>
        <v>8.5274140147679561E-2</v>
      </c>
      <c r="Z456" s="7" cm="1">
        <f t="array" ref="Z456">_xlfn.XLOOKUP($C456&amp;$D456&amp;$F456,[1]TEAMS!$C$1:$C$844&amp;[1]TEAMS!$D$1:$D$844&amp;[1]TEAMS!$F$1:$F$844,[1]TEAMS!AJ$1:AJ$844,"",0)</f>
        <v>2074</v>
      </c>
      <c r="AA456" s="7" cm="1">
        <f t="array" ref="AA456">_xlfn.XLOOKUP($C456&amp;$D456&amp;$F456,[1]TEAMS!$C$1:$C$844&amp;[1]TEAMS!$D$1:$D$844&amp;[1]TEAMS!$F$1:$F$844,[1]TEAMS!AR$1:AR$844,"",0)</f>
        <v>11.2</v>
      </c>
      <c r="AB456" s="8">
        <f t="shared" si="50"/>
        <v>1.1773340091231626</v>
      </c>
      <c r="AC456" s="7" cm="1">
        <f t="array" ref="AC456">_xlfn.XLOOKUP($C456&amp;$D456&amp;$F456,[1]TEAMS!$C$1:$C$844&amp;[1]TEAMS!$D$1:$D$844&amp;[1]TEAMS!$F$1:$F$844,[1]TEAMS!AL$1:AL$844,0,0)</f>
        <v>1.6</v>
      </c>
      <c r="AD456" s="7" cm="1">
        <f t="array" ref="AD456">_xlfn.XLOOKUP($C456&amp;$D456&amp;$F456,[1]TEAMS!$C$1:$C$844&amp;[1]TEAMS!$D$1:$D$844&amp;[1]TEAMS!$F$1:$F$844,[1]TEAMS!AM$1:AM$844,0,0)</f>
        <v>2.6</v>
      </c>
      <c r="AE456" s="7" cm="1">
        <f t="array" ref="AE456">_xlfn.XLOOKUP($C456&amp;$D456&amp;$F456,[1]TEAMS!$C$1:$C$844&amp;[1]TEAMS!$D$1:$D$844&amp;[1]TEAMS!$F$1:$F$844,[1]TEAMS!AN$1:AN$844,0,0)</f>
        <v>4.2</v>
      </c>
      <c r="AF456" s="7"/>
      <c r="AG456" s="8">
        <f t="shared" si="53"/>
        <v>0.35690476190476189</v>
      </c>
      <c r="AH456" s="8" cm="1">
        <f t="array" ref="AH456">IF(OR($AE456="",$Z456=""),0,SUMPRODUCT(--($C$2:$C$528=$C456),--($D$2:$D$528=$D456),$Z$2:$Z$528,$AE$2:$AE$528)/SUMIFS($Z$2:$Z$528,$C$2:$C$528,$C456,$D$2:$D$528,$D456))</f>
        <v>4.5815661429295487</v>
      </c>
      <c r="AI456" s="7" cm="1">
        <f t="array" ref="AI456">_xlfn.XLOOKUP($C456&amp;$D456&amp;$F456,[1]TEAMS!$C$1:$C$844&amp;[1]TEAMS!$D$1:$D$844&amp;[1]TEAMS!$F$1:$F$844,[1]TEAMS!AO$1:AO$844,"",0)</f>
        <v>1</v>
      </c>
      <c r="AJ456" s="8">
        <f t="shared" si="54"/>
        <v>1.4990000000000001</v>
      </c>
      <c r="AK456" s="8" cm="1">
        <f t="array" ref="AK456">IF(OR($AI456="",$Z456=""),0,SUMPRODUCT(--($C$2:$C$528=$C456),--($D$2:$D$528=$D456),$Z$2:$Z$528,$AI$2:$AI$528)/SUMIFS($Z$2:$Z$528,$C$2:$C$528,$C456,$D$2:$D$528,$D456))</f>
        <v>0.59283831728332503</v>
      </c>
      <c r="AL456" s="7" t="str" cm="1">
        <f t="array" ref="AL456">_xlfn.XLOOKUP($C456&amp;$D456&amp;$F456,[1]TEAMS!$C$1:$C$844&amp;[1]TEAMS!$D$1:$D$844&amp;[1]TEAMS!$F$1:$F$844,[1]TEAMS!AP$1:AP$844,"",0)</f>
        <v/>
      </c>
      <c r="AM456" s="8" t="str">
        <f t="shared" si="55"/>
        <v/>
      </c>
      <c r="AN456" s="8" cm="1">
        <f t="array" ref="AN456">IF(OR($AL456="",$Z456=""),0,SUMPRODUCT(--($C$2:$C$528=$C456),--($D$2:$D$528=$D456),$Z$2:$Z$528,$AL$2:$AL$528)/SUMIFS($Z$2:$Z$528,$C$2:$C$528,$C456,$D$2:$D$528,$D456))</f>
        <v>0</v>
      </c>
      <c r="AO456" s="7" cm="1">
        <f t="array" ref="AO456">_xlfn.XLOOKUP($C456&amp;$D456&amp;$F456,[1]TEAMS!$C$1:$C$844&amp;[1]TEAMS!$D$1:$D$844&amp;[1]TEAMS!$F$1:$F$844,[1]TEAMS!AQ$1:AQ$844,0,0)</f>
        <v>15.3</v>
      </c>
      <c r="AP456" s="7" cm="1">
        <f t="array" ref="AP456">_xlfn.XLOOKUP($C456&amp;$D456&amp;$F456,[1]TEAMS!$C$1:$C$844&amp;[1]TEAMS!$D$1:$D$844&amp;[1]TEAMS!$F$1:$F$844,[1]TEAMS!AS$1:AS$844,0,0)</f>
        <v>55.600000000000009</v>
      </c>
      <c r="AQ456" s="10" cm="1">
        <f t="array" ref="AQ456">_xlfn.XLOOKUP($C456&amp;$D456&amp;$F456,[1]TEAMS!$C$1:$C$844&amp;[1]TEAMS!$D$1:$D$844&amp;[1]TEAMS!$F$1:$F$844,[1]TEAMS!AT$1:AT$844,0,0)</f>
        <v>15.2</v>
      </c>
      <c r="AR456" s="10" cm="1">
        <f t="array" ref="AR456">_xlfn.XLOOKUP($C456&amp;$D456&amp;$F456,[1]TEAMS!$C$1:$C$844&amp;[1]TEAMS!$D$1:$D$844&amp;[1]TEAMS!$F$1:$F$844,[1]TEAMS!AU$1:AU$844,0,0)</f>
        <v>2.2999999999999998</v>
      </c>
      <c r="AS456" s="10" cm="1">
        <f t="array" ref="AS456">_xlfn.XLOOKUP($C456&amp;$D456&amp;$F456,[1]TEAMS!$C$1:$C$844&amp;[1]TEAMS!$D$1:$D$844&amp;[1]TEAMS!$F$1:$F$844,[1]TEAMS!AV$1:AV$844,0,0)</f>
        <v>2.5</v>
      </c>
      <c r="AT456" s="10" cm="1">
        <f t="array" ref="AT456">_xlfn.XLOOKUP($C456&amp;$D456&amp;$F456,[1]TEAMS!$C$1:$C$844&amp;[1]TEAMS!$D$1:$D$844&amp;[1]TEAMS!$F$1:$F$844,[1]TEAMS!AW$1:AW$844,0,0)</f>
        <v>17.2</v>
      </c>
      <c r="AU456" s="10" cm="1">
        <f t="array" ref="AU456">_xlfn.XLOOKUP($C456&amp;$D456&amp;$F456,[1]TEAMS!$C$1:$C$844&amp;[1]TEAMS!$D$1:$D$844&amp;[1]TEAMS!$F$1:$F$844,[1]TEAMS!AX$1:AX$844,0,0)</f>
        <v>0.88372093023255816</v>
      </c>
      <c r="AV456" s="10" cm="1">
        <f t="array" ref="AV456">_xlfn.XLOOKUP($C456&amp;$D456&amp;$F456,[1]TEAMS!$C$1:$C$844&amp;[1]TEAMS!$D$1:$D$844&amp;[1]TEAMS!$F$1:$F$844,[1]TEAMS!AY$1:AY$844,0,0)</f>
        <v>4.8</v>
      </c>
      <c r="AW456" s="7"/>
      <c r="AX456" s="7"/>
      <c r="BB456" s="1" t="s">
        <v>398</v>
      </c>
      <c r="BC456" s="1">
        <v>1995</v>
      </c>
      <c r="BD456" s="1" t="s">
        <v>399</v>
      </c>
      <c r="BE456" s="7" t="s">
        <v>274</v>
      </c>
      <c r="BH456">
        <v>1499000</v>
      </c>
    </row>
    <row r="457" spans="1:60" x14ac:dyDescent="0.2">
      <c r="A457" s="1" t="str">
        <f t="shared" si="49"/>
        <v>1995-HOU-Mario Elie</v>
      </c>
      <c r="B457" s="1" t="s">
        <v>398</v>
      </c>
      <c r="C457" s="1">
        <v>1995</v>
      </c>
      <c r="D457" s="1" t="s">
        <v>399</v>
      </c>
      <c r="E457" s="1" t="str">
        <f t="shared" si="51"/>
        <v>1995-HOU</v>
      </c>
      <c r="F457" s="7" t="s">
        <v>369</v>
      </c>
      <c r="G457" s="7" cm="1">
        <f t="array" ref="G457">_xlfn.XLOOKUP($C457&amp;$D457&amp;$F457,[1]TEAMS!$C$1:$C$844&amp;[1]TEAMS!$D$1:$D$844&amp;[1]TEAMS!$F$1:$F$844,[1]TEAMS!G$1:G$844,"",0)</f>
        <v>17</v>
      </c>
      <c r="H457" s="7" t="str" cm="1">
        <f t="array" ref="H457">_xlfn.XLOOKUP($C457&amp;$D457&amp;$F457,[1]TEAMS!$C$1:$C$844&amp;[1]TEAMS!$D$1:$D$844&amp;[1]TEAMS!$F$1:$F$844,[1]TEAMS!H$1:H$844,"",0)</f>
        <v>SF</v>
      </c>
      <c r="I457" s="8" cm="1">
        <f t="array" ref="I457">_xlfn.XLOOKUP($C457&amp;$D457&amp;$F457,[1]TEAMS!$C$1:$C$844&amp;[1]TEAMS!$D$1:$D$844&amp;[1]TEAMS!$F$1:$F$844,[1]TEAMS!BG$1:BG$844,"",0)</f>
        <v>3</v>
      </c>
      <c r="J457" s="9">
        <f t="shared" si="52"/>
        <v>3</v>
      </c>
      <c r="K457" s="7" cm="1">
        <f t="array" ref="K457">_xlfn.XLOOKUP($C457&amp;$D457&amp;$F457,[1]TEAMS!$C$1:$C$844&amp;[1]TEAMS!$D$1:$D$844&amp;[1]TEAMS!$F$1:$F$844,[1]TEAMS!J$1:J$844,"",0)</f>
        <v>77</v>
      </c>
      <c r="L457" s="7" cm="1">
        <f t="array" ref="L457">_xlfn.XLOOKUP($C457&amp;$D457&amp;$F457,[1]TEAMS!$C$1:$C$844&amp;[1]TEAMS!$D$1:$D$844&amp;[1]TEAMS!$F$1:$F$844,[1]TEAMS!L$1:L$844,"",0)</f>
        <v>210</v>
      </c>
      <c r="M457" s="10" cm="1">
        <f t="array" ref="M457">_xlfn.XLOOKUP($C457&amp;$D457&amp;$F457,[1]TEAMS!$C$1:$C$844&amp;[1]TEAMS!$D$1:$D$844&amp;[1]TEAMS!$F$1:$F$844,[1]TEAMS!N$1:N$844,"",0)</f>
        <v>24.897748757117956</v>
      </c>
      <c r="N457" s="7" cm="1">
        <f t="array" ref="N457">_xlfn.XLOOKUP($C457&amp;$D457&amp;$F457,[1]TEAMS!$C$1:$C$844&amp;[1]TEAMS!$D$1:$D$844&amp;[1]TEAMS!$F$1:$F$844,[1]TEAMS!O$1:O$844,"",0)</f>
        <v>79</v>
      </c>
      <c r="O457" s="11" cm="1">
        <f t="array" ref="O457">_xlfn.XLOOKUP($C457&amp;$D457&amp;$F457,[1]TEAMS!$C$1:$C$844&amp;[1]TEAMS!$D$1:$D$844&amp;[1]TEAMS!$F$1:$F$844,[1]TEAMS!P$1:P$844,"",0)</f>
        <v>1.025974025974026</v>
      </c>
      <c r="P457" s="10" cm="1">
        <f t="array" ref="P457">_xlfn.XLOOKUP($C457&amp;$D457&amp;$F457,[1]TEAMS!$C$1:$C$844&amp;[1]TEAMS!$D$1:$D$844&amp;[1]TEAMS!$F$1:$F$844,[1]TEAMS!R$1:R$844,"",0)</f>
        <v>31.55</v>
      </c>
      <c r="Q457" s="7" t="str" cm="1">
        <f t="array" ref="Q457">_xlfn.XLOOKUP($C457&amp;$D457&amp;$F457,[1]TEAMS!$C$1:$C$844&amp;[1]TEAMS!$D$1:$D$844&amp;[1]TEAMS!$F$1:$F$844,[1]TEAMS!S$1:S$844,"",0)</f>
        <v>us</v>
      </c>
      <c r="R457" s="7" t="str" cm="1">
        <f t="array" ref="R457">_xlfn.XLOOKUP($C457&amp;$D457&amp;$F457,[1]TEAMS!$C$1:$C$844&amp;[1]TEAMS!$D$1:$D$844&amp;[1]TEAMS!$F$1:$F$844,[1]TEAMS!T$1:T$844,"",0)</f>
        <v>United States</v>
      </c>
      <c r="S457" s="7" t="str" cm="1">
        <f t="array" ref="S457">_xlfn.XLOOKUP($C457&amp;$D457&amp;$F457,[1]TEAMS!$C$1:$C$844&amp;[1]TEAMS!$D$1:$D$844&amp;[1]TEAMS!$F$1:$F$844,[1]TEAMS!U$1:U$844,"",0)</f>
        <v>North America</v>
      </c>
      <c r="T457" s="7" t="str" cm="1">
        <f t="array" ref="T457">_xlfn.XLOOKUP($C457&amp;$D457&amp;$F457,[1]TEAMS!$C$1:$C$844&amp;[1]TEAMS!$D$1:$D$844&amp;[1]TEAMS!$F$1:$F$844,[1]TEAMS!V$1:V$844,"",0)</f>
        <v>Americas</v>
      </c>
      <c r="U457" s="7" cm="1">
        <f t="array" ref="U457">_xlfn.XLOOKUP($C457&amp;$D457&amp;$F457,[1]TEAMS!$C$1:$C$844&amp;[1]TEAMS!$D$1:$D$844&amp;[1]TEAMS!$F$1:$F$844,[1]TEAMS!W$1:W$844,"",0)</f>
        <v>4</v>
      </c>
      <c r="V457" s="7" t="str" cm="1">
        <f t="array" ref="V457">_xlfn.XLOOKUP($C457&amp;$D457&amp;$F457,[1]TEAMS!$C$1:$C$844&amp;[1]TEAMS!$D$1:$D$844&amp;[1]TEAMS!$F$1:$F$844,[1]TEAMS!Z$1:Z$844,"",0)</f>
        <v>American International College</v>
      </c>
      <c r="W457" s="7" t="str" cm="1">
        <f t="array" ref="W457">_xlfn.XLOOKUP($C457&amp;$D457&amp;$F457,[1]TEAMS!$C$1:$C$844&amp;[1]TEAMS!$D$1:$D$844&amp;[1]TEAMS!$F$1:$F$844,[1]TEAMS!X$1:X$844,"",0)</f>
        <v>OTHER</v>
      </c>
      <c r="X457" s="7" cm="1">
        <f t="array" ref="X457">_xlfn.XLOOKUP($C457&amp;$D457&amp;$F457,[1]TEAMS!$C$1:$C$844&amp;[1]TEAMS!$D$1:$D$844&amp;[1]TEAMS!$F$1:$F$844,[1]TEAMS!AF$1:AF$844,"",0)</f>
        <v>1450000</v>
      </c>
      <c r="Y457" s="8" cm="1">
        <f t="array" ref="Y457">_xlfn.XLOOKUP($C457&amp;$D457&amp;$F457,[1]TEAMS!$C$1:$C$844&amp;[1]TEAMS!$D$1:$D$844&amp;[1]TEAMS!$F$1:$F$844,[1]TEAMS!AG$1:AG$844,"",0)</f>
        <v>8.2486659916034266E-2</v>
      </c>
      <c r="Z457" s="7" cm="1">
        <f t="array" ref="Z457">_xlfn.XLOOKUP($C457&amp;$D457&amp;$F457,[1]TEAMS!$C$1:$C$844&amp;[1]TEAMS!$D$1:$D$844&amp;[1]TEAMS!$F$1:$F$844,[1]TEAMS!AJ$1:AJ$844,"",0)</f>
        <v>1896</v>
      </c>
      <c r="AA457" s="7" cm="1">
        <f t="array" ref="AA457">_xlfn.XLOOKUP($C457&amp;$D457&amp;$F457,[1]TEAMS!$C$1:$C$844&amp;[1]TEAMS!$D$1:$D$844&amp;[1]TEAMS!$F$1:$F$844,[1]TEAMS!AR$1:AR$844,"",0)</f>
        <v>15.9</v>
      </c>
      <c r="AB457" s="8">
        <f t="shared" si="50"/>
        <v>1.5279472883933098</v>
      </c>
      <c r="AC457" s="7" cm="1">
        <f t="array" ref="AC457">_xlfn.XLOOKUP($C457&amp;$D457&amp;$F457,[1]TEAMS!$C$1:$C$844&amp;[1]TEAMS!$D$1:$D$844&amp;[1]TEAMS!$F$1:$F$844,[1]TEAMS!AL$1:AL$844,0,0)</f>
        <v>3.4</v>
      </c>
      <c r="AD457" s="7" cm="1">
        <f t="array" ref="AD457">_xlfn.XLOOKUP($C457&amp;$D457&amp;$F457,[1]TEAMS!$C$1:$C$844&amp;[1]TEAMS!$D$1:$D$844&amp;[1]TEAMS!$F$1:$F$844,[1]TEAMS!AM$1:AM$844,0,0)</f>
        <v>1.4</v>
      </c>
      <c r="AE457" s="7" cm="1">
        <f t="array" ref="AE457">_xlfn.XLOOKUP($C457&amp;$D457&amp;$F457,[1]TEAMS!$C$1:$C$844&amp;[1]TEAMS!$D$1:$D$844&amp;[1]TEAMS!$F$1:$F$844,[1]TEAMS!AN$1:AN$844,0,0)</f>
        <v>4.8</v>
      </c>
      <c r="AF457" s="7"/>
      <c r="AG457" s="8">
        <f t="shared" si="53"/>
        <v>0.30208333333333331</v>
      </c>
      <c r="AH457" s="8" cm="1">
        <f t="array" ref="AH457">IF(OR($AE457="",$Z457=""),0,SUMPRODUCT(--($C$2:$C$528=$C457),--($D$2:$D$528=$D457),$Z$2:$Z$528,$AE$2:$AE$528)/SUMIFS($Z$2:$Z$528,$C$2:$C$528,$C457,$D$2:$D$528,$D457))</f>
        <v>4.5815661429295487</v>
      </c>
      <c r="AI457" s="7" cm="1">
        <f t="array" ref="AI457">_xlfn.XLOOKUP($C457&amp;$D457&amp;$F457,[1]TEAMS!$C$1:$C$844&amp;[1]TEAMS!$D$1:$D$844&amp;[1]TEAMS!$F$1:$F$844,[1]TEAMS!AO$1:AO$844,"",0)</f>
        <v>0.4</v>
      </c>
      <c r="AJ457" s="8">
        <f t="shared" si="54"/>
        <v>3.6249999999999996</v>
      </c>
      <c r="AK457" s="8" cm="1">
        <f t="array" ref="AK457">IF(OR($AI457="",$Z457=""),0,SUMPRODUCT(--($C$2:$C$528=$C457),--($D$2:$D$528=$D457),$Z$2:$Z$528,$AI$2:$AI$528)/SUMIFS($Z$2:$Z$528,$C$2:$C$528,$C457,$D$2:$D$528,$D457))</f>
        <v>0.59283831728332503</v>
      </c>
      <c r="AL457" s="7" t="str" cm="1">
        <f t="array" ref="AL457">_xlfn.XLOOKUP($C457&amp;$D457&amp;$F457,[1]TEAMS!$C$1:$C$844&amp;[1]TEAMS!$D$1:$D$844&amp;[1]TEAMS!$F$1:$F$844,[1]TEAMS!AP$1:AP$844,"",0)</f>
        <v/>
      </c>
      <c r="AM457" s="8" t="str">
        <f t="shared" si="55"/>
        <v/>
      </c>
      <c r="AN457" s="8" cm="1">
        <f t="array" ref="AN457">IF(OR($AL457="",$Z457=""),0,SUMPRODUCT(--($C$2:$C$528=$C457),--($D$2:$D$528=$D457),$Z$2:$Z$528,$AL$2:$AL$528)/SUMIFS($Z$2:$Z$528,$C$2:$C$528,$C457,$D$2:$D$528,$D457))</f>
        <v>0</v>
      </c>
      <c r="AO457" s="7" cm="1">
        <f t="array" ref="AO457">_xlfn.XLOOKUP($C457&amp;$D457&amp;$F457,[1]TEAMS!$C$1:$C$844&amp;[1]TEAMS!$D$1:$D$844&amp;[1]TEAMS!$F$1:$F$844,[1]TEAMS!AQ$1:AQ$844,0,0)</f>
        <v>15.8</v>
      </c>
      <c r="AP457" s="7" cm="1">
        <f t="array" ref="AP457">_xlfn.XLOOKUP($C457&amp;$D457&amp;$F457,[1]TEAMS!$C$1:$C$844&amp;[1]TEAMS!$D$1:$D$844&amp;[1]TEAMS!$F$1:$F$844,[1]TEAMS!AS$1:AS$844,0,0)</f>
        <v>63.1</v>
      </c>
      <c r="AQ457" s="10" cm="1">
        <f t="array" ref="AQ457">_xlfn.XLOOKUP($C457&amp;$D457&amp;$F457,[1]TEAMS!$C$1:$C$844&amp;[1]TEAMS!$D$1:$D$844&amp;[1]TEAMS!$F$1:$F$844,[1]TEAMS!AT$1:AT$844,0,0)</f>
        <v>14.8</v>
      </c>
      <c r="AR457" s="10" cm="1">
        <f t="array" ref="AR457">_xlfn.XLOOKUP($C457&amp;$D457&amp;$F457,[1]TEAMS!$C$1:$C$844&amp;[1]TEAMS!$D$1:$D$844&amp;[1]TEAMS!$F$1:$F$844,[1]TEAMS!AU$1:AU$844,0,0)</f>
        <v>1.7</v>
      </c>
      <c r="AS457" s="10" cm="1">
        <f t="array" ref="AS457">_xlfn.XLOOKUP($C457&amp;$D457&amp;$F457,[1]TEAMS!$C$1:$C$844&amp;[1]TEAMS!$D$1:$D$844&amp;[1]TEAMS!$F$1:$F$844,[1]TEAMS!AV$1:AV$844,0,0)</f>
        <v>0.4</v>
      </c>
      <c r="AT457" s="10" cm="1">
        <f t="array" ref="AT457">_xlfn.XLOOKUP($C457&amp;$D457&amp;$F457,[1]TEAMS!$C$1:$C$844&amp;[1]TEAMS!$D$1:$D$844&amp;[1]TEAMS!$F$1:$F$844,[1]TEAMS!AW$1:AW$844,0,0)</f>
        <v>15.6</v>
      </c>
      <c r="AU457" s="10" cm="1">
        <f t="array" ref="AU457">_xlfn.XLOOKUP($C457&amp;$D457&amp;$F457,[1]TEAMS!$C$1:$C$844&amp;[1]TEAMS!$D$1:$D$844&amp;[1]TEAMS!$F$1:$F$844,[1]TEAMS!AX$1:AX$844,0,0)</f>
        <v>0.94871794871794879</v>
      </c>
      <c r="AV457" s="10" cm="1">
        <f t="array" ref="AV457">_xlfn.XLOOKUP($C457&amp;$D457&amp;$F457,[1]TEAMS!$C$1:$C$844&amp;[1]TEAMS!$D$1:$D$844&amp;[1]TEAMS!$F$1:$F$844,[1]TEAMS!AY$1:AY$844,0,0)</f>
        <v>2.1</v>
      </c>
      <c r="AW457" s="7"/>
      <c r="AX457" s="7"/>
      <c r="BB457" s="1" t="s">
        <v>398</v>
      </c>
      <c r="BC457" s="1">
        <v>1995</v>
      </c>
      <c r="BD457" s="1" t="s">
        <v>399</v>
      </c>
      <c r="BE457" s="7" t="s">
        <v>369</v>
      </c>
      <c r="BH457">
        <v>1450000</v>
      </c>
    </row>
    <row r="458" spans="1:60" x14ac:dyDescent="0.2">
      <c r="A458" s="1" t="str">
        <f t="shared" si="49"/>
        <v>1995-HOU-Carl Herrera</v>
      </c>
      <c r="B458" s="1" t="s">
        <v>398</v>
      </c>
      <c r="C458" s="1">
        <v>1995</v>
      </c>
      <c r="D458" s="1" t="s">
        <v>399</v>
      </c>
      <c r="E458" s="1" t="str">
        <f t="shared" si="51"/>
        <v>1995-HOU</v>
      </c>
      <c r="F458" s="7" t="s">
        <v>404</v>
      </c>
      <c r="G458" s="7" cm="1">
        <f t="array" ref="G458">_xlfn.XLOOKUP($C458&amp;$D458&amp;$F458,[1]TEAMS!$C$1:$C$844&amp;[1]TEAMS!$D$1:$D$844&amp;[1]TEAMS!$F$1:$F$844,[1]TEAMS!G$1:G$844,"",0)</f>
        <v>7</v>
      </c>
      <c r="H458" s="7" t="str" cm="1">
        <f t="array" ref="H458">_xlfn.XLOOKUP($C458&amp;$D458&amp;$F458,[1]TEAMS!$C$1:$C$844&amp;[1]TEAMS!$D$1:$D$844&amp;[1]TEAMS!$F$1:$F$844,[1]TEAMS!H$1:H$844,"",0)</f>
        <v>PF</v>
      </c>
      <c r="I458" s="8" cm="1">
        <f t="array" ref="I458">_xlfn.XLOOKUP($C458&amp;$D458&amp;$F458,[1]TEAMS!$C$1:$C$844&amp;[1]TEAMS!$D$1:$D$844&amp;[1]TEAMS!$F$1:$F$844,[1]TEAMS!BG$1:BG$844,"",0)</f>
        <v>4</v>
      </c>
      <c r="J458" s="9">
        <f t="shared" si="52"/>
        <v>4</v>
      </c>
      <c r="K458" s="7" cm="1">
        <f t="array" ref="K458">_xlfn.XLOOKUP($C458&amp;$D458&amp;$F458,[1]TEAMS!$C$1:$C$844&amp;[1]TEAMS!$D$1:$D$844&amp;[1]TEAMS!$F$1:$F$844,[1]TEAMS!J$1:J$844,"",0)</f>
        <v>81</v>
      </c>
      <c r="L458" s="7" cm="1">
        <f t="array" ref="L458">_xlfn.XLOOKUP($C458&amp;$D458&amp;$F458,[1]TEAMS!$C$1:$C$844&amp;[1]TEAMS!$D$1:$D$844&amp;[1]TEAMS!$F$1:$F$844,[1]TEAMS!L$1:L$844,"",0)</f>
        <v>215</v>
      </c>
      <c r="M458" s="10" cm="1">
        <f t="array" ref="M458">_xlfn.XLOOKUP($C458&amp;$D458&amp;$F458,[1]TEAMS!$C$1:$C$844&amp;[1]TEAMS!$D$1:$D$844&amp;[1]TEAMS!$F$1:$F$844,[1]TEAMS!N$1:N$844,"",0)</f>
        <v>23.035129489483136</v>
      </c>
      <c r="N458" s="7" cm="1">
        <f t="array" ref="N458">_xlfn.XLOOKUP($C458&amp;$D458&amp;$F458,[1]TEAMS!$C$1:$C$844&amp;[1]TEAMS!$D$1:$D$844&amp;[1]TEAMS!$F$1:$F$844,[1]TEAMS!O$1:O$844,"",0)</f>
        <v>86</v>
      </c>
      <c r="O458" s="11" cm="1">
        <f t="array" ref="O458">_xlfn.XLOOKUP($C458&amp;$D458&amp;$F458,[1]TEAMS!$C$1:$C$844&amp;[1]TEAMS!$D$1:$D$844&amp;[1]TEAMS!$F$1:$F$844,[1]TEAMS!P$1:P$844,"",0)</f>
        <v>1.0617283950617284</v>
      </c>
      <c r="P458" s="10" cm="1">
        <f t="array" ref="P458">_xlfn.XLOOKUP($C458&amp;$D458&amp;$F458,[1]TEAMS!$C$1:$C$844&amp;[1]TEAMS!$D$1:$D$844&amp;[1]TEAMS!$F$1:$F$844,[1]TEAMS!R$1:R$844,"",0)</f>
        <v>28.5</v>
      </c>
      <c r="Q458" s="7" t="str" cm="1">
        <f t="array" ref="Q458">_xlfn.XLOOKUP($C458&amp;$D458&amp;$F458,[1]TEAMS!$C$1:$C$844&amp;[1]TEAMS!$D$1:$D$844&amp;[1]TEAMS!$F$1:$F$844,[1]TEAMS!S$1:S$844,"",0)</f>
        <v>tt</v>
      </c>
      <c r="R458" s="7" t="str" cm="1">
        <f t="array" ref="R458">_xlfn.XLOOKUP($C458&amp;$D458&amp;$F458,[1]TEAMS!$C$1:$C$844&amp;[1]TEAMS!$D$1:$D$844&amp;[1]TEAMS!$F$1:$F$844,[1]TEAMS!T$1:T$844,"",0)</f>
        <v>Trinidad and Tobago</v>
      </c>
      <c r="S458" s="7" t="str" cm="1">
        <f t="array" ref="S458">_xlfn.XLOOKUP($C458&amp;$D458&amp;$F458,[1]TEAMS!$C$1:$C$844&amp;[1]TEAMS!$D$1:$D$844&amp;[1]TEAMS!$F$1:$F$844,[1]TEAMS!U$1:U$844,"",0)</f>
        <v>South America</v>
      </c>
      <c r="T458" s="7" t="str" cm="1">
        <f t="array" ref="T458">_xlfn.XLOOKUP($C458&amp;$D458&amp;$F458,[1]TEAMS!$C$1:$C$844&amp;[1]TEAMS!$D$1:$D$844&amp;[1]TEAMS!$F$1:$F$844,[1]TEAMS!V$1:V$844,"",0)</f>
        <v>Caribbean</v>
      </c>
      <c r="U458" s="7" cm="1">
        <f t="array" ref="U458">_xlfn.XLOOKUP($C458&amp;$D458&amp;$F458,[1]TEAMS!$C$1:$C$844&amp;[1]TEAMS!$D$1:$D$844&amp;[1]TEAMS!$F$1:$F$844,[1]TEAMS!W$1:W$844,"",0)</f>
        <v>3</v>
      </c>
      <c r="V458" s="7" t="str" cm="1">
        <f t="array" ref="V458">_xlfn.XLOOKUP($C458&amp;$D458&amp;$F458,[1]TEAMS!$C$1:$C$844&amp;[1]TEAMS!$D$1:$D$844&amp;[1]TEAMS!$F$1:$F$844,[1]TEAMS!Z$1:Z$844,"",0)</f>
        <v>Houston</v>
      </c>
      <c r="W458" s="7" t="str" cm="1">
        <f t="array" ref="W458">_xlfn.XLOOKUP($C458&amp;$D458&amp;$F458,[1]TEAMS!$C$1:$C$844&amp;[1]TEAMS!$D$1:$D$844&amp;[1]TEAMS!$F$1:$F$844,[1]TEAMS!X$1:X$844,"",0)</f>
        <v>BIG12</v>
      </c>
      <c r="X458" s="7" cm="1">
        <f t="array" ref="X458">_xlfn.XLOOKUP($C458&amp;$D458&amp;$F458,[1]TEAMS!$C$1:$C$844&amp;[1]TEAMS!$D$1:$D$844&amp;[1]TEAMS!$F$1:$F$844,[1]TEAMS!AF$1:AF$844,"",0)</f>
        <v>1350000</v>
      </c>
      <c r="Y458" s="8" cm="1">
        <f t="array" ref="Y458">_xlfn.XLOOKUP($C458&amp;$D458&amp;$F458,[1]TEAMS!$C$1:$C$844&amp;[1]TEAMS!$D$1:$D$844&amp;[1]TEAMS!$F$1:$F$844,[1]TEAMS!AG$1:AG$844,"",0)</f>
        <v>7.6797924749411217E-2</v>
      </c>
      <c r="Z458" s="7" cm="1">
        <f t="array" ref="Z458">_xlfn.XLOOKUP($C458&amp;$D458&amp;$F458,[1]TEAMS!$C$1:$C$844&amp;[1]TEAMS!$D$1:$D$844&amp;[1]TEAMS!$F$1:$F$844,[1]TEAMS!AJ$1:AJ$844,"",0)</f>
        <v>1331</v>
      </c>
      <c r="AA458" s="7" t="str" cm="1">
        <f t="array" ref="AA458">_xlfn.XLOOKUP($C458&amp;$D458&amp;$F458,[1]TEAMS!$C$1:$C$844&amp;[1]TEAMS!$D$1:$D$844&amp;[1]TEAMS!$F$1:$F$844,[1]TEAMS!AR$1:AR$844,"",0)</f>
        <v/>
      </c>
      <c r="AB458" s="8">
        <f t="shared" si="50"/>
        <v>0</v>
      </c>
      <c r="AC458" s="7" cm="1">
        <f t="array" ref="AC458">_xlfn.XLOOKUP($C458&amp;$D458&amp;$F458,[1]TEAMS!$C$1:$C$844&amp;[1]TEAMS!$D$1:$D$844&amp;[1]TEAMS!$F$1:$F$844,[1]TEAMS!AL$1:AL$844,0,0)</f>
        <v>0.6</v>
      </c>
      <c r="AD458" s="7" cm="1">
        <f t="array" ref="AD458">_xlfn.XLOOKUP($C458&amp;$D458&amp;$F458,[1]TEAMS!$C$1:$C$844&amp;[1]TEAMS!$D$1:$D$844&amp;[1]TEAMS!$F$1:$F$844,[1]TEAMS!AM$1:AM$844,0,0)</f>
        <v>1.5</v>
      </c>
      <c r="AE458" s="7" cm="1">
        <f t="array" ref="AE458">_xlfn.XLOOKUP($C458&amp;$D458&amp;$F458,[1]TEAMS!$C$1:$C$844&amp;[1]TEAMS!$D$1:$D$844&amp;[1]TEAMS!$F$1:$F$844,[1]TEAMS!AN$1:AN$844,0,0)</f>
        <v>2.1</v>
      </c>
      <c r="AF458" s="7"/>
      <c r="AG458" s="8">
        <f t="shared" si="53"/>
        <v>0.6428571428571429</v>
      </c>
      <c r="AH458" s="8" cm="1">
        <f t="array" ref="AH458">IF(OR($AE458="",$Z458=""),0,SUMPRODUCT(--($C$2:$C$528=$C458),--($D$2:$D$528=$D458),$Z$2:$Z$528,$AE$2:$AE$528)/SUMIFS($Z$2:$Z$528,$C$2:$C$528,$C458,$D$2:$D$528,$D458))</f>
        <v>4.5815661429295487</v>
      </c>
      <c r="AI458" s="7" cm="1">
        <f t="array" ref="AI458">_xlfn.XLOOKUP($C458&amp;$D458&amp;$F458,[1]TEAMS!$C$1:$C$844&amp;[1]TEAMS!$D$1:$D$844&amp;[1]TEAMS!$F$1:$F$844,[1]TEAMS!AO$1:AO$844,"",0)</f>
        <v>-3.1</v>
      </c>
      <c r="AJ458" s="8">
        <f t="shared" si="54"/>
        <v>-0.43548387096774194</v>
      </c>
      <c r="AK458" s="8" cm="1">
        <f t="array" ref="AK458">IF(OR($AI458="",$Z458=""),0,SUMPRODUCT(--($C$2:$C$528=$C458),--($D$2:$D$528=$D458),$Z$2:$Z$528,$AI$2:$AI$528)/SUMIFS($Z$2:$Z$528,$C$2:$C$528,$C458,$D$2:$D$528,$D458))</f>
        <v>0.59283831728332503</v>
      </c>
      <c r="AL458" s="7" t="str" cm="1">
        <f t="array" ref="AL458">_xlfn.XLOOKUP($C458&amp;$D458&amp;$F458,[1]TEAMS!$C$1:$C$844&amp;[1]TEAMS!$D$1:$D$844&amp;[1]TEAMS!$F$1:$F$844,[1]TEAMS!AP$1:AP$844,"",0)</f>
        <v/>
      </c>
      <c r="AM458" s="8" t="str">
        <f t="shared" si="55"/>
        <v/>
      </c>
      <c r="AN458" s="8" cm="1">
        <f t="array" ref="AN458">IF(OR($AL458="",$Z458=""),0,SUMPRODUCT(--($C$2:$C$528=$C458),--($D$2:$D$528=$D458),$Z$2:$Z$528,$AL$2:$AL$528)/SUMIFS($Z$2:$Z$528,$C$2:$C$528,$C458,$D$2:$D$528,$D458))</f>
        <v>0</v>
      </c>
      <c r="AO458" s="7" cm="1">
        <f t="array" ref="AO458">_xlfn.XLOOKUP($C458&amp;$D458&amp;$F458,[1]TEAMS!$C$1:$C$844&amp;[1]TEAMS!$D$1:$D$844&amp;[1]TEAMS!$F$1:$F$844,[1]TEAMS!AQ$1:AQ$844,0,0)</f>
        <v>15.1</v>
      </c>
      <c r="AP458" s="7" cm="1">
        <f t="array" ref="AP458">_xlfn.XLOOKUP($C458&amp;$D458&amp;$F458,[1]TEAMS!$C$1:$C$844&amp;[1]TEAMS!$D$1:$D$844&amp;[1]TEAMS!$F$1:$F$844,[1]TEAMS!AS$1:AS$844,0,0)</f>
        <v>54.800000000000004</v>
      </c>
      <c r="AQ458" s="10" cm="1">
        <f t="array" ref="AQ458">_xlfn.XLOOKUP($C458&amp;$D458&amp;$F458,[1]TEAMS!$C$1:$C$844&amp;[1]TEAMS!$D$1:$D$844&amp;[1]TEAMS!$F$1:$F$844,[1]TEAMS!AT$1:AT$844,0,0)</f>
        <v>4.9000000000000004</v>
      </c>
      <c r="AR458" s="10" cm="1">
        <f t="array" ref="AR458">_xlfn.XLOOKUP($C458&amp;$D458&amp;$F458,[1]TEAMS!$C$1:$C$844&amp;[1]TEAMS!$D$1:$D$844&amp;[1]TEAMS!$F$1:$F$844,[1]TEAMS!AU$1:AU$844,0,0)</f>
        <v>1.5</v>
      </c>
      <c r="AS458" s="10" cm="1">
        <f t="array" ref="AS458">_xlfn.XLOOKUP($C458&amp;$D458&amp;$F458,[1]TEAMS!$C$1:$C$844&amp;[1]TEAMS!$D$1:$D$844&amp;[1]TEAMS!$F$1:$F$844,[1]TEAMS!AV$1:AV$844,0,0)</f>
        <v>2</v>
      </c>
      <c r="AT458" s="10" cm="1">
        <f t="array" ref="AT458">_xlfn.XLOOKUP($C458&amp;$D458&amp;$F458,[1]TEAMS!$C$1:$C$844&amp;[1]TEAMS!$D$1:$D$844&amp;[1]TEAMS!$F$1:$F$844,[1]TEAMS!AW$1:AW$844,0,0)</f>
        <v>15.8</v>
      </c>
      <c r="AU458" s="10" cm="1">
        <f t="array" ref="AU458">_xlfn.XLOOKUP($C458&amp;$D458&amp;$F458,[1]TEAMS!$C$1:$C$844&amp;[1]TEAMS!$D$1:$D$844&amp;[1]TEAMS!$F$1:$F$844,[1]TEAMS!AX$1:AX$844,0,0)</f>
        <v>0.310126582278481</v>
      </c>
      <c r="AV458" s="10" cm="1">
        <f t="array" ref="AV458">_xlfn.XLOOKUP($C458&amp;$D458&amp;$F458,[1]TEAMS!$C$1:$C$844&amp;[1]TEAMS!$D$1:$D$844&amp;[1]TEAMS!$F$1:$F$844,[1]TEAMS!AY$1:AY$844,0,0)</f>
        <v>3.5</v>
      </c>
      <c r="AW458" s="7"/>
      <c r="AX458" s="7"/>
      <c r="BB458" s="1" t="s">
        <v>398</v>
      </c>
      <c r="BC458" s="1">
        <v>1995</v>
      </c>
      <c r="BD458" s="1" t="s">
        <v>399</v>
      </c>
      <c r="BE458" s="7" t="s">
        <v>404</v>
      </c>
      <c r="BH458">
        <v>1350000</v>
      </c>
    </row>
    <row r="459" spans="1:60" x14ac:dyDescent="0.2">
      <c r="A459" s="1" t="str">
        <f t="shared" si="49"/>
        <v>1995-HOU-Sam Cassell</v>
      </c>
      <c r="B459" s="1" t="s">
        <v>398</v>
      </c>
      <c r="C459" s="1">
        <v>1995</v>
      </c>
      <c r="D459" s="1" t="s">
        <v>399</v>
      </c>
      <c r="E459" s="1" t="str">
        <f t="shared" si="51"/>
        <v>1995-HOU</v>
      </c>
      <c r="F459" s="7" t="s">
        <v>270</v>
      </c>
      <c r="G459" s="7" cm="1">
        <f t="array" ref="G459">_xlfn.XLOOKUP($C459&amp;$D459&amp;$F459,[1]TEAMS!$C$1:$C$844&amp;[1]TEAMS!$D$1:$D$844&amp;[1]TEAMS!$F$1:$F$844,[1]TEAMS!G$1:G$844,"",0)</f>
        <v>10</v>
      </c>
      <c r="H459" s="7" t="str" cm="1">
        <f t="array" ref="H459">_xlfn.XLOOKUP($C459&amp;$D459&amp;$F459,[1]TEAMS!$C$1:$C$844&amp;[1]TEAMS!$D$1:$D$844&amp;[1]TEAMS!$F$1:$F$844,[1]TEAMS!H$1:H$844,"",0)</f>
        <v>PG</v>
      </c>
      <c r="I459" s="8" cm="1">
        <f t="array" ref="I459">_xlfn.XLOOKUP($C459&amp;$D459&amp;$F459,[1]TEAMS!$C$1:$C$844&amp;[1]TEAMS!$D$1:$D$844&amp;[1]TEAMS!$F$1:$F$844,[1]TEAMS!BG$1:BG$844,"",0)</f>
        <v>1</v>
      </c>
      <c r="J459" s="9">
        <f t="shared" si="52"/>
        <v>1</v>
      </c>
      <c r="K459" s="7" cm="1">
        <f t="array" ref="K459">_xlfn.XLOOKUP($C459&amp;$D459&amp;$F459,[1]TEAMS!$C$1:$C$844&amp;[1]TEAMS!$D$1:$D$844&amp;[1]TEAMS!$F$1:$F$844,[1]TEAMS!J$1:J$844,"",0)</f>
        <v>75</v>
      </c>
      <c r="L459" s="7" cm="1">
        <f t="array" ref="L459">_xlfn.XLOOKUP($C459&amp;$D459&amp;$F459,[1]TEAMS!$C$1:$C$844&amp;[1]TEAMS!$D$1:$D$844&amp;[1]TEAMS!$F$1:$F$844,[1]TEAMS!L$1:L$844,"",0)</f>
        <v>185</v>
      </c>
      <c r="M459" s="10" cm="1">
        <f t="array" ref="M459">_xlfn.XLOOKUP($C459&amp;$D459&amp;$F459,[1]TEAMS!$C$1:$C$844&amp;[1]TEAMS!$D$1:$D$844&amp;[1]TEAMS!$F$1:$F$844,[1]TEAMS!N$1:N$844,"",0)</f>
        <v>23.119127357016875</v>
      </c>
      <c r="N459" s="7" cm="1">
        <f t="array" ref="N459">_xlfn.XLOOKUP($C459&amp;$D459&amp;$F459,[1]TEAMS!$C$1:$C$844&amp;[1]TEAMS!$D$1:$D$844&amp;[1]TEAMS!$F$1:$F$844,[1]TEAMS!O$1:O$844,"",0)</f>
        <v>78</v>
      </c>
      <c r="O459" s="11" cm="1">
        <f t="array" ref="O459">_xlfn.XLOOKUP($C459&amp;$D459&amp;$F459,[1]TEAMS!$C$1:$C$844&amp;[1]TEAMS!$D$1:$D$844&amp;[1]TEAMS!$F$1:$F$844,[1]TEAMS!P$1:P$844,"",0)</f>
        <v>1.04</v>
      </c>
      <c r="P459" s="10" cm="1">
        <f t="array" ref="P459">_xlfn.XLOOKUP($C459&amp;$D459&amp;$F459,[1]TEAMS!$C$1:$C$844&amp;[1]TEAMS!$D$1:$D$844&amp;[1]TEAMS!$F$1:$F$844,[1]TEAMS!R$1:R$844,"",0)</f>
        <v>25.572222222222223</v>
      </c>
      <c r="Q459" s="7" t="str" cm="1">
        <f t="array" ref="Q459">_xlfn.XLOOKUP($C459&amp;$D459&amp;$F459,[1]TEAMS!$C$1:$C$844&amp;[1]TEAMS!$D$1:$D$844&amp;[1]TEAMS!$F$1:$F$844,[1]TEAMS!S$1:S$844,"",0)</f>
        <v>us</v>
      </c>
      <c r="R459" s="7" t="str" cm="1">
        <f t="array" ref="R459">_xlfn.XLOOKUP($C459&amp;$D459&amp;$F459,[1]TEAMS!$C$1:$C$844&amp;[1]TEAMS!$D$1:$D$844&amp;[1]TEAMS!$F$1:$F$844,[1]TEAMS!T$1:T$844,"",0)</f>
        <v>United States</v>
      </c>
      <c r="S459" s="7" t="str" cm="1">
        <f t="array" ref="S459">_xlfn.XLOOKUP($C459&amp;$D459&amp;$F459,[1]TEAMS!$C$1:$C$844&amp;[1]TEAMS!$D$1:$D$844&amp;[1]TEAMS!$F$1:$F$844,[1]TEAMS!U$1:U$844,"",0)</f>
        <v>North America</v>
      </c>
      <c r="T459" s="7" t="str" cm="1">
        <f t="array" ref="T459">_xlfn.XLOOKUP($C459&amp;$D459&amp;$F459,[1]TEAMS!$C$1:$C$844&amp;[1]TEAMS!$D$1:$D$844&amp;[1]TEAMS!$F$1:$F$844,[1]TEAMS!V$1:V$844,"",0)</f>
        <v>Americas</v>
      </c>
      <c r="U459" s="7" cm="1">
        <f t="array" ref="U459">_xlfn.XLOOKUP($C459&amp;$D459&amp;$F459,[1]TEAMS!$C$1:$C$844&amp;[1]TEAMS!$D$1:$D$844&amp;[1]TEAMS!$F$1:$F$844,[1]TEAMS!W$1:W$844,"",0)</f>
        <v>1</v>
      </c>
      <c r="V459" s="7" t="str" cm="1">
        <f t="array" ref="V459">_xlfn.XLOOKUP($C459&amp;$D459&amp;$F459,[1]TEAMS!$C$1:$C$844&amp;[1]TEAMS!$D$1:$D$844&amp;[1]TEAMS!$F$1:$F$844,[1]TEAMS!Z$1:Z$844,"",0)</f>
        <v>Florida State</v>
      </c>
      <c r="W459" s="7" t="str" cm="1">
        <f t="array" ref="W459">_xlfn.XLOOKUP($C459&amp;$D459&amp;$F459,[1]TEAMS!$C$1:$C$844&amp;[1]TEAMS!$D$1:$D$844&amp;[1]TEAMS!$F$1:$F$844,[1]TEAMS!X$1:X$844,"",0)</f>
        <v>ACC</v>
      </c>
      <c r="X459" s="7" cm="1">
        <f t="array" ref="X459">_xlfn.XLOOKUP($C459&amp;$D459&amp;$F459,[1]TEAMS!$C$1:$C$844&amp;[1]TEAMS!$D$1:$D$844&amp;[1]TEAMS!$F$1:$F$844,[1]TEAMS!AF$1:AF$844,"",0)</f>
        <v>845000</v>
      </c>
      <c r="Y459" s="8" cm="1">
        <f t="array" ref="Y459">_xlfn.XLOOKUP($C459&amp;$D459&amp;$F459,[1]TEAMS!$C$1:$C$844&amp;[1]TEAMS!$D$1:$D$844&amp;[1]TEAMS!$F$1:$F$844,[1]TEAMS!AG$1:AG$844,"",0)</f>
        <v>4.8069812157964797E-2</v>
      </c>
      <c r="Z459" s="7" cm="1">
        <f t="array" ref="Z459">_xlfn.XLOOKUP($C459&amp;$D459&amp;$F459,[1]TEAMS!$C$1:$C$844&amp;[1]TEAMS!$D$1:$D$844&amp;[1]TEAMS!$F$1:$F$844,[1]TEAMS!AJ$1:AJ$844,"",0)</f>
        <v>1882</v>
      </c>
      <c r="AA459" s="7" cm="1">
        <f t="array" ref="AA459">_xlfn.XLOOKUP($C459&amp;$D459&amp;$F459,[1]TEAMS!$C$1:$C$844&amp;[1]TEAMS!$D$1:$D$844&amp;[1]TEAMS!$F$1:$F$844,[1]TEAMS!AR$1:AR$844,"",0)</f>
        <v>13.5</v>
      </c>
      <c r="AB459" s="8">
        <f t="shared" si="50"/>
        <v>1.2877344145970604</v>
      </c>
      <c r="AC459" s="7" cm="1">
        <f t="array" ref="AC459">_xlfn.XLOOKUP($C459&amp;$D459&amp;$F459,[1]TEAMS!$C$1:$C$844&amp;[1]TEAMS!$D$1:$D$844&amp;[1]TEAMS!$F$1:$F$844,[1]TEAMS!AL$1:AL$844,0,0)</f>
        <v>2.7</v>
      </c>
      <c r="AD459" s="7" cm="1">
        <f t="array" ref="AD459">_xlfn.XLOOKUP($C459&amp;$D459&amp;$F459,[1]TEAMS!$C$1:$C$844&amp;[1]TEAMS!$D$1:$D$844&amp;[1]TEAMS!$F$1:$F$844,[1]TEAMS!AM$1:AM$844,0,0)</f>
        <v>2</v>
      </c>
      <c r="AE459" s="7" cm="1">
        <f t="array" ref="AE459">_xlfn.XLOOKUP($C459&amp;$D459&amp;$F459,[1]TEAMS!$C$1:$C$844&amp;[1]TEAMS!$D$1:$D$844&amp;[1]TEAMS!$F$1:$F$844,[1]TEAMS!AN$1:AN$844,0,0)</f>
        <v>4.7</v>
      </c>
      <c r="AF459" s="7"/>
      <c r="AG459" s="8">
        <f t="shared" si="53"/>
        <v>0.17978723404255317</v>
      </c>
      <c r="AH459" s="8" cm="1">
        <f t="array" ref="AH459">IF(OR($AE459="",$Z459=""),0,SUMPRODUCT(--($C$2:$C$528=$C459),--($D$2:$D$528=$D459),$Z$2:$Z$528,$AE$2:$AE$528)/SUMIFS($Z$2:$Z$528,$C$2:$C$528,$C459,$D$2:$D$528,$D459))</f>
        <v>4.5815661429295487</v>
      </c>
      <c r="AI459" s="7" cm="1">
        <f t="array" ref="AI459">_xlfn.XLOOKUP($C459&amp;$D459&amp;$F459,[1]TEAMS!$C$1:$C$844&amp;[1]TEAMS!$D$1:$D$844&amp;[1]TEAMS!$F$1:$F$844,[1]TEAMS!AO$1:AO$844,"",0)</f>
        <v>1.3</v>
      </c>
      <c r="AJ459" s="8">
        <f t="shared" si="54"/>
        <v>0.64999999999999991</v>
      </c>
      <c r="AK459" s="8" cm="1">
        <f t="array" ref="AK459">IF(OR($AI459="",$Z459=""),0,SUMPRODUCT(--($C$2:$C$528=$C459),--($D$2:$D$528=$D459),$Z$2:$Z$528,$AI$2:$AI$528)/SUMIFS($Z$2:$Z$528,$C$2:$C$528,$C459,$D$2:$D$528,$D459))</f>
        <v>0.59283831728332503</v>
      </c>
      <c r="AL459" s="7" t="str" cm="1">
        <f t="array" ref="AL459">_xlfn.XLOOKUP($C459&amp;$D459&amp;$F459,[1]TEAMS!$C$1:$C$844&amp;[1]TEAMS!$D$1:$D$844&amp;[1]TEAMS!$F$1:$F$844,[1]TEAMS!AP$1:AP$844,"",0)</f>
        <v/>
      </c>
      <c r="AM459" s="8" t="str">
        <f t="shared" si="55"/>
        <v/>
      </c>
      <c r="AN459" s="8" cm="1">
        <f t="array" ref="AN459">IF(OR($AL459="",$Z459=""),0,SUMPRODUCT(--($C$2:$C$528=$C459),--($D$2:$D$528=$D459),$Z$2:$Z$528,$AL$2:$AL$528)/SUMIFS($Z$2:$Z$528,$C$2:$C$528,$C459,$D$2:$D$528,$D459))</f>
        <v>0</v>
      </c>
      <c r="AO459" s="7" cm="1">
        <f t="array" ref="AO459">_xlfn.XLOOKUP($C459&amp;$D459&amp;$F459,[1]TEAMS!$C$1:$C$844&amp;[1]TEAMS!$D$1:$D$844&amp;[1]TEAMS!$F$1:$F$844,[1]TEAMS!AQ$1:AQ$844,0,0)</f>
        <v>20.8</v>
      </c>
      <c r="AP459" s="7" cm="1">
        <f t="array" ref="AP459">_xlfn.XLOOKUP($C459&amp;$D459&amp;$F459,[1]TEAMS!$C$1:$C$844&amp;[1]TEAMS!$D$1:$D$844&amp;[1]TEAMS!$F$1:$F$844,[1]TEAMS!AS$1:AS$844,0,0)</f>
        <v>55.600000000000009</v>
      </c>
      <c r="AQ459" s="10" cm="1">
        <f t="array" ref="AQ459">_xlfn.XLOOKUP($C459&amp;$D459&amp;$F459,[1]TEAMS!$C$1:$C$844&amp;[1]TEAMS!$D$1:$D$844&amp;[1]TEAMS!$F$1:$F$844,[1]TEAMS!AT$1:AT$844,0,0)</f>
        <v>32.299999999999997</v>
      </c>
      <c r="AR459" s="10" cm="1">
        <f t="array" ref="AR459">_xlfn.XLOOKUP($C459&amp;$D459&amp;$F459,[1]TEAMS!$C$1:$C$844&amp;[1]TEAMS!$D$1:$D$844&amp;[1]TEAMS!$F$1:$F$844,[1]TEAMS!AU$1:AU$844,0,0)</f>
        <v>2.5</v>
      </c>
      <c r="AS459" s="10" cm="1">
        <f t="array" ref="AS459">_xlfn.XLOOKUP($C459&amp;$D459&amp;$F459,[1]TEAMS!$C$1:$C$844&amp;[1]TEAMS!$D$1:$D$844&amp;[1]TEAMS!$F$1:$F$844,[1]TEAMS!AV$1:AV$844,0,0)</f>
        <v>0.5</v>
      </c>
      <c r="AT459" s="10" cm="1">
        <f t="array" ref="AT459">_xlfn.XLOOKUP($C459&amp;$D459&amp;$F459,[1]TEAMS!$C$1:$C$844&amp;[1]TEAMS!$D$1:$D$844&amp;[1]TEAMS!$F$1:$F$844,[1]TEAMS!AW$1:AW$844,0,0)</f>
        <v>19.2</v>
      </c>
      <c r="AU459" s="10" cm="1">
        <f t="array" ref="AU459">_xlfn.XLOOKUP($C459&amp;$D459&amp;$F459,[1]TEAMS!$C$1:$C$844&amp;[1]TEAMS!$D$1:$D$844&amp;[1]TEAMS!$F$1:$F$844,[1]TEAMS!AX$1:AX$844,0,0)</f>
        <v>1.6822916666666665</v>
      </c>
      <c r="AV459" s="10" cm="1">
        <f t="array" ref="AV459">_xlfn.XLOOKUP($C459&amp;$D459&amp;$F459,[1]TEAMS!$C$1:$C$844&amp;[1]TEAMS!$D$1:$D$844&amp;[1]TEAMS!$F$1:$F$844,[1]TEAMS!AY$1:AY$844,0,0)</f>
        <v>3</v>
      </c>
      <c r="AW459" s="7"/>
      <c r="AX459" s="7"/>
      <c r="BB459" s="1" t="s">
        <v>398</v>
      </c>
      <c r="BC459" s="1">
        <v>1995</v>
      </c>
      <c r="BD459" s="1" t="s">
        <v>399</v>
      </c>
      <c r="BE459" s="7" t="s">
        <v>270</v>
      </c>
      <c r="BH459">
        <v>845000</v>
      </c>
    </row>
    <row r="460" spans="1:60" x14ac:dyDescent="0.2">
      <c r="A460" s="1" t="str">
        <f t="shared" si="49"/>
        <v>1995-HOU-Clyde Drexler</v>
      </c>
      <c r="B460" s="1" t="s">
        <v>398</v>
      </c>
      <c r="C460" s="1">
        <v>1995</v>
      </c>
      <c r="D460" s="1" t="s">
        <v>399</v>
      </c>
      <c r="E460" s="1" t="str">
        <f t="shared" si="51"/>
        <v>1995-HOU</v>
      </c>
      <c r="F460" s="7" t="s">
        <v>405</v>
      </c>
      <c r="G460" s="7" cm="1">
        <f t="array" ref="G460">_xlfn.XLOOKUP($C460&amp;$D460&amp;$F460,[1]TEAMS!$C$1:$C$844&amp;[1]TEAMS!$D$1:$D$844&amp;[1]TEAMS!$F$1:$F$844,[1]TEAMS!G$1:G$844,"",0)</f>
        <v>22</v>
      </c>
      <c r="H460" s="7" t="str" cm="1">
        <f t="array" ref="H460">_xlfn.XLOOKUP($C460&amp;$D460&amp;$F460,[1]TEAMS!$C$1:$C$844&amp;[1]TEAMS!$D$1:$D$844&amp;[1]TEAMS!$F$1:$F$844,[1]TEAMS!H$1:H$844,"",0)</f>
        <v>SG</v>
      </c>
      <c r="I460" s="8" cm="1">
        <f t="array" ref="I460">_xlfn.XLOOKUP($C460&amp;$D460&amp;$F460,[1]TEAMS!$C$1:$C$844&amp;[1]TEAMS!$D$1:$D$844&amp;[1]TEAMS!$F$1:$F$844,[1]TEAMS!BG$1:BG$844,"",0)</f>
        <v>2</v>
      </c>
      <c r="J460" s="9">
        <f t="shared" si="52"/>
        <v>2</v>
      </c>
      <c r="K460" s="7" cm="1">
        <f t="array" ref="K460">_xlfn.XLOOKUP($C460&amp;$D460&amp;$F460,[1]TEAMS!$C$1:$C$844&amp;[1]TEAMS!$D$1:$D$844&amp;[1]TEAMS!$F$1:$F$844,[1]TEAMS!J$1:J$844,"",0)</f>
        <v>79</v>
      </c>
      <c r="L460" s="7" cm="1">
        <f t="array" ref="L460">_xlfn.XLOOKUP($C460&amp;$D460&amp;$F460,[1]TEAMS!$C$1:$C$844&amp;[1]TEAMS!$D$1:$D$844&amp;[1]TEAMS!$F$1:$F$844,[1]TEAMS!L$1:L$844,"",0)</f>
        <v>210</v>
      </c>
      <c r="M460" s="10" cm="1">
        <f t="array" ref="M460">_xlfn.XLOOKUP($C460&amp;$D460&amp;$F460,[1]TEAMS!$C$1:$C$844&amp;[1]TEAMS!$D$1:$D$844&amp;[1]TEAMS!$F$1:$F$844,[1]TEAMS!N$1:N$844,"",0)</f>
        <v>23.653060788487799</v>
      </c>
      <c r="N460" s="7" cm="1">
        <f t="array" ref="N460">_xlfn.XLOOKUP($C460&amp;$D460&amp;$F460,[1]TEAMS!$C$1:$C$844&amp;[1]TEAMS!$D$1:$D$844&amp;[1]TEAMS!$F$1:$F$844,[1]TEAMS!O$1:O$844,"",0)</f>
        <v>82</v>
      </c>
      <c r="O460" s="11" cm="1">
        <f t="array" ref="O460">_xlfn.XLOOKUP($C460&amp;$D460&amp;$F460,[1]TEAMS!$C$1:$C$844&amp;[1]TEAMS!$D$1:$D$844&amp;[1]TEAMS!$F$1:$F$844,[1]TEAMS!P$1:P$844,"",0)</f>
        <v>1.0379746835443038</v>
      </c>
      <c r="P460" s="10" cm="1">
        <f t="array" ref="P460">_xlfn.XLOOKUP($C460&amp;$D460&amp;$F460,[1]TEAMS!$C$1:$C$844&amp;[1]TEAMS!$D$1:$D$844&amp;[1]TEAMS!$F$1:$F$844,[1]TEAMS!R$1:R$844,"",0)</f>
        <v>32.977777777777774</v>
      </c>
      <c r="Q460" s="7" t="str" cm="1">
        <f t="array" ref="Q460">_xlfn.XLOOKUP($C460&amp;$D460&amp;$F460,[1]TEAMS!$C$1:$C$844&amp;[1]TEAMS!$D$1:$D$844&amp;[1]TEAMS!$F$1:$F$844,[1]TEAMS!S$1:S$844,"",0)</f>
        <v>us</v>
      </c>
      <c r="R460" s="7" t="str" cm="1">
        <f t="array" ref="R460">_xlfn.XLOOKUP($C460&amp;$D460&amp;$F460,[1]TEAMS!$C$1:$C$844&amp;[1]TEAMS!$D$1:$D$844&amp;[1]TEAMS!$F$1:$F$844,[1]TEAMS!T$1:T$844,"",0)</f>
        <v>United States</v>
      </c>
      <c r="S460" s="7" t="str" cm="1">
        <f t="array" ref="S460">_xlfn.XLOOKUP($C460&amp;$D460&amp;$F460,[1]TEAMS!$C$1:$C$844&amp;[1]TEAMS!$D$1:$D$844&amp;[1]TEAMS!$F$1:$F$844,[1]TEAMS!U$1:U$844,"",0)</f>
        <v>North America</v>
      </c>
      <c r="T460" s="7" t="str" cm="1">
        <f t="array" ref="T460">_xlfn.XLOOKUP($C460&amp;$D460&amp;$F460,[1]TEAMS!$C$1:$C$844&amp;[1]TEAMS!$D$1:$D$844&amp;[1]TEAMS!$F$1:$F$844,[1]TEAMS!V$1:V$844,"",0)</f>
        <v>Americas</v>
      </c>
      <c r="U460" s="7" cm="1">
        <f t="array" ref="U460">_xlfn.XLOOKUP($C460&amp;$D460&amp;$F460,[1]TEAMS!$C$1:$C$844&amp;[1]TEAMS!$D$1:$D$844&amp;[1]TEAMS!$F$1:$F$844,[1]TEAMS!W$1:W$844,"",0)</f>
        <v>11</v>
      </c>
      <c r="V460" s="7" t="str" cm="1">
        <f t="array" ref="V460">_xlfn.XLOOKUP($C460&amp;$D460&amp;$F460,[1]TEAMS!$C$1:$C$844&amp;[1]TEAMS!$D$1:$D$844&amp;[1]TEAMS!$F$1:$F$844,[1]TEAMS!Z$1:Z$844,"",0)</f>
        <v>Houston</v>
      </c>
      <c r="W460" s="7" t="str" cm="1">
        <f t="array" ref="W460">_xlfn.XLOOKUP($C460&amp;$D460&amp;$F460,[1]TEAMS!$C$1:$C$844&amp;[1]TEAMS!$D$1:$D$844&amp;[1]TEAMS!$F$1:$F$844,[1]TEAMS!X$1:X$844,"",0)</f>
        <v>BIG12</v>
      </c>
      <c r="X460" s="7" cm="1">
        <f t="array" ref="X460">_xlfn.XLOOKUP($C460&amp;$D460&amp;$F460,[1]TEAMS!$C$1:$C$844&amp;[1]TEAMS!$D$1:$D$844&amp;[1]TEAMS!$F$1:$F$844,[1]TEAMS!AF$1:AF$844,"",0)</f>
        <v>744000</v>
      </c>
      <c r="Y460" s="8" cm="1">
        <f t="array" ref="Y460">_xlfn.XLOOKUP($C460&amp;$D460&amp;$F460,[1]TEAMS!$C$1:$C$844&amp;[1]TEAMS!$D$1:$D$844&amp;[1]TEAMS!$F$1:$F$844,[1]TEAMS!AG$1:AG$844,"",0)</f>
        <v>4.2324189639675512E-2</v>
      </c>
      <c r="Z460" s="7" cm="1">
        <f t="array" ref="Z460">_xlfn.XLOOKUP($C460&amp;$D460&amp;$F460,[1]TEAMS!$C$1:$C$844&amp;[1]TEAMS!$D$1:$D$844&amp;[1]TEAMS!$F$1:$F$844,[1]TEAMS!AJ$1:AJ$844,"",0)</f>
        <v>1300</v>
      </c>
      <c r="AA460" s="7" cm="1">
        <f t="array" ref="AA460">_xlfn.XLOOKUP($C460&amp;$D460&amp;$F460,[1]TEAMS!$C$1:$C$844&amp;[1]TEAMS!$D$1:$D$844&amp;[1]TEAMS!$F$1:$F$844,[1]TEAMS!AR$1:AR$844,"",0)</f>
        <v>11.7</v>
      </c>
      <c r="AB460" s="8">
        <f t="shared" si="50"/>
        <v>0.7709072478459198</v>
      </c>
      <c r="AC460" s="7" cm="1">
        <f t="array" ref="AC460">_xlfn.XLOOKUP($C460&amp;$D460&amp;$F460,[1]TEAMS!$C$1:$C$844&amp;[1]TEAMS!$D$1:$D$844&amp;[1]TEAMS!$F$1:$F$844,[1]TEAMS!AL$1:AL$844,0,0)</f>
        <v>3.6</v>
      </c>
      <c r="AD460" s="7" cm="1">
        <f t="array" ref="AD460">_xlfn.XLOOKUP($C460&amp;$D460&amp;$F460,[1]TEAMS!$C$1:$C$844&amp;[1]TEAMS!$D$1:$D$844&amp;[1]TEAMS!$F$1:$F$844,[1]TEAMS!AM$1:AM$844,0,0)</f>
        <v>1.7</v>
      </c>
      <c r="AE460" s="7" cm="1">
        <f t="array" ref="AE460">_xlfn.XLOOKUP($C460&amp;$D460&amp;$F460,[1]TEAMS!$C$1:$C$844&amp;[1]TEAMS!$D$1:$D$844&amp;[1]TEAMS!$F$1:$F$844,[1]TEAMS!AN$1:AN$844,0,0)</f>
        <v>5.2</v>
      </c>
      <c r="AF460" s="7"/>
      <c r="AG460" s="8">
        <f t="shared" si="53"/>
        <v>0.14307692307692307</v>
      </c>
      <c r="AH460" s="8" cm="1">
        <f t="array" ref="AH460">IF(OR($AE460="",$Z460=""),0,SUMPRODUCT(--($C$2:$C$528=$C460),--($D$2:$D$528=$D460),$Z$2:$Z$528,$AE$2:$AE$528)/SUMIFS($Z$2:$Z$528,$C$2:$C$528,$C460,$D$2:$D$528,$D460))</f>
        <v>4.5815661429295487</v>
      </c>
      <c r="AI460" s="7" cm="1">
        <f t="array" ref="AI460">_xlfn.XLOOKUP($C460&amp;$D460&amp;$F460,[1]TEAMS!$C$1:$C$844&amp;[1]TEAMS!$D$1:$D$844&amp;[1]TEAMS!$F$1:$F$844,[1]TEAMS!AO$1:AO$844,"",0)</f>
        <v>5</v>
      </c>
      <c r="AJ460" s="8">
        <f t="shared" si="54"/>
        <v>0.14879999999999999</v>
      </c>
      <c r="AK460" s="8" cm="1">
        <f t="array" ref="AK460">IF(OR($AI460="",$Z460=""),0,SUMPRODUCT(--($C$2:$C$528=$C460),--($D$2:$D$528=$D460),$Z$2:$Z$528,$AI$2:$AI$528)/SUMIFS($Z$2:$Z$528,$C$2:$C$528,$C460,$D$2:$D$528,$D460))</f>
        <v>0.59283831728332503</v>
      </c>
      <c r="AL460" s="7" t="str" cm="1">
        <f t="array" ref="AL460">_xlfn.XLOOKUP($C460&amp;$D460&amp;$F460,[1]TEAMS!$C$1:$C$844&amp;[1]TEAMS!$D$1:$D$844&amp;[1]TEAMS!$F$1:$F$844,[1]TEAMS!AP$1:AP$844,"",0)</f>
        <v/>
      </c>
      <c r="AM460" s="8" t="str">
        <f t="shared" si="55"/>
        <v/>
      </c>
      <c r="AN460" s="8" cm="1">
        <f t="array" ref="AN460">IF(OR($AL460="",$Z460=""),0,SUMPRODUCT(--($C$2:$C$528=$C460),--($D$2:$D$528=$D460),$Z$2:$Z$528,$AL$2:$AL$528)/SUMIFS($Z$2:$Z$528,$C$2:$C$528,$C460,$D$2:$D$528,$D460))</f>
        <v>0</v>
      </c>
      <c r="AO460" s="7" cm="1">
        <f t="array" ref="AO460">_xlfn.XLOOKUP($C460&amp;$D460&amp;$F460,[1]TEAMS!$C$1:$C$844&amp;[1]TEAMS!$D$1:$D$844&amp;[1]TEAMS!$F$1:$F$844,[1]TEAMS!AQ$1:AQ$844,0,0)</f>
        <v>24.2</v>
      </c>
      <c r="AP460" s="7" cm="1">
        <f t="array" ref="AP460">_xlfn.XLOOKUP($C460&amp;$D460&amp;$F460,[1]TEAMS!$C$1:$C$844&amp;[1]TEAMS!$D$1:$D$844&amp;[1]TEAMS!$F$1:$F$844,[1]TEAMS!AS$1:AS$844,0,0)</f>
        <v>61.3</v>
      </c>
      <c r="AQ460" s="10" cm="1">
        <f t="array" ref="AQ460">_xlfn.XLOOKUP($C460&amp;$D460&amp;$F460,[1]TEAMS!$C$1:$C$844&amp;[1]TEAMS!$D$1:$D$844&amp;[1]TEAMS!$F$1:$F$844,[1]TEAMS!AT$1:AT$844,0,0)</f>
        <v>19.899999999999999</v>
      </c>
      <c r="AR460" s="10" cm="1">
        <f t="array" ref="AR460">_xlfn.XLOOKUP($C460&amp;$D460&amp;$F460,[1]TEAMS!$C$1:$C$844&amp;[1]TEAMS!$D$1:$D$844&amp;[1]TEAMS!$F$1:$F$844,[1]TEAMS!AU$1:AU$844,0,0)</f>
        <v>2.4</v>
      </c>
      <c r="AS460" s="10" cm="1">
        <f t="array" ref="AS460">_xlfn.XLOOKUP($C460&amp;$D460&amp;$F460,[1]TEAMS!$C$1:$C$844&amp;[1]TEAMS!$D$1:$D$844&amp;[1]TEAMS!$F$1:$F$844,[1]TEAMS!AV$1:AV$844,0,0)</f>
        <v>1.2</v>
      </c>
      <c r="AT460" s="10" cm="1">
        <f t="array" ref="AT460">_xlfn.XLOOKUP($C460&amp;$D460&amp;$F460,[1]TEAMS!$C$1:$C$844&amp;[1]TEAMS!$D$1:$D$844&amp;[1]TEAMS!$F$1:$F$844,[1]TEAMS!AW$1:AW$844,0,0)</f>
        <v>12.7</v>
      </c>
      <c r="AU460" s="10" cm="1">
        <f t="array" ref="AU460">_xlfn.XLOOKUP($C460&amp;$D460&amp;$F460,[1]TEAMS!$C$1:$C$844&amp;[1]TEAMS!$D$1:$D$844&amp;[1]TEAMS!$F$1:$F$844,[1]TEAMS!AX$1:AX$844,0,0)</f>
        <v>1.5669291338582676</v>
      </c>
      <c r="AV460" s="10" cm="1">
        <f t="array" ref="AV460">_xlfn.XLOOKUP($C460&amp;$D460&amp;$F460,[1]TEAMS!$C$1:$C$844&amp;[1]TEAMS!$D$1:$D$844&amp;[1]TEAMS!$F$1:$F$844,[1]TEAMS!AY$1:AY$844,0,0)</f>
        <v>3.5999999999999996</v>
      </c>
      <c r="AW460" s="7"/>
      <c r="AX460" s="7"/>
      <c r="BB460" s="1" t="s">
        <v>398</v>
      </c>
      <c r="BC460" s="1">
        <v>1995</v>
      </c>
      <c r="BD460" s="1" t="s">
        <v>399</v>
      </c>
      <c r="BE460" s="7" t="s">
        <v>405</v>
      </c>
      <c r="BH460">
        <v>744000</v>
      </c>
    </row>
    <row r="461" spans="1:60" x14ac:dyDescent="0.2">
      <c r="A461" s="1" t="str">
        <f t="shared" si="49"/>
        <v>1995-HOU-Scott Brooks</v>
      </c>
      <c r="B461" s="1" t="s">
        <v>398</v>
      </c>
      <c r="C461" s="1">
        <v>1995</v>
      </c>
      <c r="D461" s="1" t="s">
        <v>399</v>
      </c>
      <c r="E461" s="1" t="str">
        <f t="shared" si="51"/>
        <v>1995-HOU</v>
      </c>
      <c r="F461" s="7" t="s">
        <v>406</v>
      </c>
      <c r="G461" s="7" cm="1">
        <f t="array" ref="G461">_xlfn.XLOOKUP($C461&amp;$D461&amp;$F461,[1]TEAMS!$C$1:$C$844&amp;[1]TEAMS!$D$1:$D$844&amp;[1]TEAMS!$F$1:$F$844,[1]TEAMS!G$1:G$844,"",0)</f>
        <v>1</v>
      </c>
      <c r="H461" s="7" t="str" cm="1">
        <f t="array" ref="H461">_xlfn.XLOOKUP($C461&amp;$D461&amp;$F461,[1]TEAMS!$C$1:$C$844&amp;[1]TEAMS!$D$1:$D$844&amp;[1]TEAMS!$F$1:$F$844,[1]TEAMS!H$1:H$844,"",0)</f>
        <v>PG</v>
      </c>
      <c r="I461" s="8" cm="1">
        <f t="array" ref="I461">_xlfn.XLOOKUP($C461&amp;$D461&amp;$F461,[1]TEAMS!$C$1:$C$844&amp;[1]TEAMS!$D$1:$D$844&amp;[1]TEAMS!$F$1:$F$844,[1]TEAMS!BG$1:BG$844,"",0)</f>
        <v>1</v>
      </c>
      <c r="J461" s="9">
        <f t="shared" si="52"/>
        <v>1</v>
      </c>
      <c r="K461" s="7" cm="1">
        <f t="array" ref="K461">_xlfn.XLOOKUP($C461&amp;$D461&amp;$F461,[1]TEAMS!$C$1:$C$844&amp;[1]TEAMS!$D$1:$D$844&amp;[1]TEAMS!$F$1:$F$844,[1]TEAMS!J$1:J$844,"",0)</f>
        <v>71</v>
      </c>
      <c r="L461" s="7" cm="1">
        <f t="array" ref="L461">_xlfn.XLOOKUP($C461&amp;$D461&amp;$F461,[1]TEAMS!$C$1:$C$844&amp;[1]TEAMS!$D$1:$D$844&amp;[1]TEAMS!$F$1:$F$844,[1]TEAMS!L$1:L$844,"",0)</f>
        <v>165</v>
      </c>
      <c r="M461" s="10" cm="1">
        <f t="array" ref="M461">_xlfn.XLOOKUP($C461&amp;$D461&amp;$F461,[1]TEAMS!$C$1:$C$844&amp;[1]TEAMS!$D$1:$D$844&amp;[1]TEAMS!$F$1:$F$844,[1]TEAMS!N$1:N$844,"",0)</f>
        <v>23.008562306096806</v>
      </c>
      <c r="N461" s="7" cm="1">
        <f t="array" ref="N461">_xlfn.XLOOKUP($C461&amp;$D461&amp;$F461,[1]TEAMS!$C$1:$C$844&amp;[1]TEAMS!$D$1:$D$844&amp;[1]TEAMS!$F$1:$F$844,[1]TEAMS!O$1:O$844,"",0)</f>
        <v>74</v>
      </c>
      <c r="O461" s="11" cm="1">
        <f t="array" ref="O461">_xlfn.XLOOKUP($C461&amp;$D461&amp;$F461,[1]TEAMS!$C$1:$C$844&amp;[1]TEAMS!$D$1:$D$844&amp;[1]TEAMS!$F$1:$F$844,[1]TEAMS!P$1:P$844,"",0)</f>
        <v>1.0422535211267605</v>
      </c>
      <c r="P461" s="10" cm="1">
        <f t="array" ref="P461">_xlfn.XLOOKUP($C461&amp;$D461&amp;$F461,[1]TEAMS!$C$1:$C$844&amp;[1]TEAMS!$D$1:$D$844&amp;[1]TEAMS!$F$1:$F$844,[1]TEAMS!R$1:R$844,"",0)</f>
        <v>29.872222222222224</v>
      </c>
      <c r="Q461" s="7" t="str" cm="1">
        <f t="array" ref="Q461">_xlfn.XLOOKUP($C461&amp;$D461&amp;$F461,[1]TEAMS!$C$1:$C$844&amp;[1]TEAMS!$D$1:$D$844&amp;[1]TEAMS!$F$1:$F$844,[1]TEAMS!S$1:S$844,"",0)</f>
        <v>us</v>
      </c>
      <c r="R461" s="7" t="str" cm="1">
        <f t="array" ref="R461">_xlfn.XLOOKUP($C461&amp;$D461&amp;$F461,[1]TEAMS!$C$1:$C$844&amp;[1]TEAMS!$D$1:$D$844&amp;[1]TEAMS!$F$1:$F$844,[1]TEAMS!T$1:T$844,"",0)</f>
        <v>United States</v>
      </c>
      <c r="S461" s="7" t="str" cm="1">
        <f t="array" ref="S461">_xlfn.XLOOKUP($C461&amp;$D461&amp;$F461,[1]TEAMS!$C$1:$C$844&amp;[1]TEAMS!$D$1:$D$844&amp;[1]TEAMS!$F$1:$F$844,[1]TEAMS!U$1:U$844,"",0)</f>
        <v>North America</v>
      </c>
      <c r="T461" s="7" t="str" cm="1">
        <f t="array" ref="T461">_xlfn.XLOOKUP($C461&amp;$D461&amp;$F461,[1]TEAMS!$C$1:$C$844&amp;[1]TEAMS!$D$1:$D$844&amp;[1]TEAMS!$F$1:$F$844,[1]TEAMS!V$1:V$844,"",0)</f>
        <v>Americas</v>
      </c>
      <c r="U461" s="7" cm="1">
        <f t="array" ref="U461">_xlfn.XLOOKUP($C461&amp;$D461&amp;$F461,[1]TEAMS!$C$1:$C$844&amp;[1]TEAMS!$D$1:$D$844&amp;[1]TEAMS!$F$1:$F$844,[1]TEAMS!W$1:W$844,"",0)</f>
        <v>6</v>
      </c>
      <c r="V461" s="7" t="str" cm="1">
        <f t="array" ref="V461">_xlfn.XLOOKUP($C461&amp;$D461&amp;$F461,[1]TEAMS!$C$1:$C$844&amp;[1]TEAMS!$D$1:$D$844&amp;[1]TEAMS!$F$1:$F$844,[1]TEAMS!Z$1:Z$844,"",0)</f>
        <v>University of California, Irvine</v>
      </c>
      <c r="W461" s="7" t="str" cm="1">
        <f t="array" ref="W461">_xlfn.XLOOKUP($C461&amp;$D461&amp;$F461,[1]TEAMS!$C$1:$C$844&amp;[1]TEAMS!$D$1:$D$844&amp;[1]TEAMS!$F$1:$F$844,[1]TEAMS!X$1:X$844,"",0)</f>
        <v>OTHER</v>
      </c>
      <c r="X461" s="7" cm="1">
        <f t="array" ref="X461">_xlfn.XLOOKUP($C461&amp;$D461&amp;$F461,[1]TEAMS!$C$1:$C$844&amp;[1]TEAMS!$D$1:$D$844&amp;[1]TEAMS!$F$1:$F$844,[1]TEAMS!AF$1:AF$844,"",0)</f>
        <v>550000</v>
      </c>
      <c r="Y461" s="8" cm="1">
        <f t="array" ref="Y461">_xlfn.XLOOKUP($C461&amp;$D461&amp;$F461,[1]TEAMS!$C$1:$C$844&amp;[1]TEAMS!$D$1:$D$844&amp;[1]TEAMS!$F$1:$F$844,[1]TEAMS!AG$1:AG$844,"",0)</f>
        <v>3.128804341642679E-2</v>
      </c>
      <c r="Z461" s="7" cm="1">
        <f t="array" ref="Z461">_xlfn.XLOOKUP($C461&amp;$D461&amp;$F461,[1]TEAMS!$C$1:$C$844&amp;[1]TEAMS!$D$1:$D$844&amp;[1]TEAMS!$F$1:$F$844,[1]TEAMS!AJ$1:AJ$844,"",0)</f>
        <v>186</v>
      </c>
      <c r="AA461" s="7" cm="1">
        <f t="array" ref="AA461">_xlfn.XLOOKUP($C461&amp;$D461&amp;$F461,[1]TEAMS!$C$1:$C$844&amp;[1]TEAMS!$D$1:$D$844&amp;[1]TEAMS!$F$1:$F$844,[1]TEAMS!AR$1:AR$844,"",0)</f>
        <v>16.2</v>
      </c>
      <c r="AB461" s="8">
        <f t="shared" si="50"/>
        <v>0.15272174353775975</v>
      </c>
      <c r="AC461" s="7" cm="1">
        <f t="array" ref="AC461">_xlfn.XLOOKUP($C461&amp;$D461&amp;$F461,[1]TEAMS!$C$1:$C$844&amp;[1]TEAMS!$D$1:$D$844&amp;[1]TEAMS!$F$1:$F$844,[1]TEAMS!AL$1:AL$844,0,0)</f>
        <v>0.4</v>
      </c>
      <c r="AD461" s="7" cm="1">
        <f t="array" ref="AD461">_xlfn.XLOOKUP($C461&amp;$D461&amp;$F461,[1]TEAMS!$C$1:$C$844&amp;[1]TEAMS!$D$1:$D$844&amp;[1]TEAMS!$F$1:$F$844,[1]TEAMS!AM$1:AM$844,0,0)</f>
        <v>0.1</v>
      </c>
      <c r="AE461" s="7" cm="1">
        <f t="array" ref="AE461">_xlfn.XLOOKUP($C461&amp;$D461&amp;$F461,[1]TEAMS!$C$1:$C$844&amp;[1]TEAMS!$D$1:$D$844&amp;[1]TEAMS!$F$1:$F$844,[1]TEAMS!AN$1:AN$844,0,0)</f>
        <v>0.5</v>
      </c>
      <c r="AF461" s="7"/>
      <c r="AG461" s="8">
        <f t="shared" si="53"/>
        <v>1.1000000000000001</v>
      </c>
      <c r="AH461" s="8" cm="1">
        <f t="array" ref="AH461">IF(OR($AE461="",$Z461=""),0,SUMPRODUCT(--($C$2:$C$528=$C461),--($D$2:$D$528=$D461),$Z$2:$Z$528,$AE$2:$AE$528)/SUMIFS($Z$2:$Z$528,$C$2:$C$528,$C461,$D$2:$D$528,$D461))</f>
        <v>4.5815661429295487</v>
      </c>
      <c r="AI461" s="7" cm="1">
        <f t="array" ref="AI461">_xlfn.XLOOKUP($C461&amp;$D461&amp;$F461,[1]TEAMS!$C$1:$C$844&amp;[1]TEAMS!$D$1:$D$844&amp;[1]TEAMS!$F$1:$F$844,[1]TEAMS!AO$1:AO$844,"",0)</f>
        <v>-0.3</v>
      </c>
      <c r="AJ461" s="8">
        <f t="shared" si="54"/>
        <v>-1.8333333333333335</v>
      </c>
      <c r="AK461" s="8" cm="1">
        <f t="array" ref="AK461">IF(OR($AI461="",$Z461=""),0,SUMPRODUCT(--($C$2:$C$528=$C461),--($D$2:$D$528=$D461),$Z$2:$Z$528,$AI$2:$AI$528)/SUMIFS($Z$2:$Z$528,$C$2:$C$528,$C461,$D$2:$D$528,$D461))</f>
        <v>0.59283831728332503</v>
      </c>
      <c r="AL461" s="7" t="str" cm="1">
        <f t="array" ref="AL461">_xlfn.XLOOKUP($C461&amp;$D461&amp;$F461,[1]TEAMS!$C$1:$C$844&amp;[1]TEAMS!$D$1:$D$844&amp;[1]TEAMS!$F$1:$F$844,[1]TEAMS!AP$1:AP$844,"",0)</f>
        <v/>
      </c>
      <c r="AM461" s="8" t="str">
        <f t="shared" si="55"/>
        <v/>
      </c>
      <c r="AN461" s="8" cm="1">
        <f t="array" ref="AN461">IF(OR($AL461="",$Z461=""),0,SUMPRODUCT(--($C$2:$C$528=$C461),--($D$2:$D$528=$D461),$Z$2:$Z$528,$AL$2:$AL$528)/SUMIFS($Z$2:$Z$528,$C$2:$C$528,$C461,$D$2:$D$528,$D461))</f>
        <v>0</v>
      </c>
      <c r="AO461" s="7" cm="1">
        <f t="array" ref="AO461">_xlfn.XLOOKUP($C461&amp;$D461&amp;$F461,[1]TEAMS!$C$1:$C$844&amp;[1]TEAMS!$D$1:$D$844&amp;[1]TEAMS!$F$1:$F$844,[1]TEAMS!AQ$1:AQ$844,0,0)</f>
        <v>21.3</v>
      </c>
      <c r="AP461" s="7" cm="1">
        <f t="array" ref="AP461">_xlfn.XLOOKUP($C461&amp;$D461&amp;$F461,[1]TEAMS!$C$1:$C$844&amp;[1]TEAMS!$D$1:$D$844&amp;[1]TEAMS!$F$1:$F$844,[1]TEAMS!AS$1:AS$844,0,0)</f>
        <v>64.7</v>
      </c>
      <c r="AQ461" s="10" cm="1">
        <f t="array" ref="AQ461">_xlfn.XLOOKUP($C461&amp;$D461&amp;$F461,[1]TEAMS!$C$1:$C$844&amp;[1]TEAMS!$D$1:$D$844&amp;[1]TEAMS!$F$1:$F$844,[1]TEAMS!AT$1:AT$844,0,0)</f>
        <v>19.3</v>
      </c>
      <c r="AR461" s="10" cm="1">
        <f t="array" ref="AR461">_xlfn.XLOOKUP($C461&amp;$D461&amp;$F461,[1]TEAMS!$C$1:$C$844&amp;[1]TEAMS!$D$1:$D$844&amp;[1]TEAMS!$F$1:$F$844,[1]TEAMS!AU$1:AU$844,0,0)</f>
        <v>2.2000000000000002</v>
      </c>
      <c r="AS461" s="10" cm="1">
        <f t="array" ref="AS461">_xlfn.XLOOKUP($C461&amp;$D461&amp;$F461,[1]TEAMS!$C$1:$C$844&amp;[1]TEAMS!$D$1:$D$844&amp;[1]TEAMS!$F$1:$F$844,[1]TEAMS!AV$1:AV$844,0,0)</f>
        <v>0.4</v>
      </c>
      <c r="AT461" s="10" cm="1">
        <f t="array" ref="AT461">_xlfn.XLOOKUP($C461&amp;$D461&amp;$F461,[1]TEAMS!$C$1:$C$844&amp;[1]TEAMS!$D$1:$D$844&amp;[1]TEAMS!$F$1:$F$844,[1]TEAMS!AW$1:AW$844,0,0)</f>
        <v>15.9</v>
      </c>
      <c r="AU461" s="10" cm="1">
        <f t="array" ref="AU461">_xlfn.XLOOKUP($C461&amp;$D461&amp;$F461,[1]TEAMS!$C$1:$C$844&amp;[1]TEAMS!$D$1:$D$844&amp;[1]TEAMS!$F$1:$F$844,[1]TEAMS!AX$1:AX$844,0,0)</f>
        <v>1.2138364779874213</v>
      </c>
      <c r="AV461" s="10" cm="1">
        <f t="array" ref="AV461">_xlfn.XLOOKUP($C461&amp;$D461&amp;$F461,[1]TEAMS!$C$1:$C$844&amp;[1]TEAMS!$D$1:$D$844&amp;[1]TEAMS!$F$1:$F$844,[1]TEAMS!AY$1:AY$844,0,0)</f>
        <v>2.6</v>
      </c>
      <c r="AW461" s="7"/>
      <c r="AX461" s="7"/>
      <c r="BB461" s="1" t="s">
        <v>398</v>
      </c>
      <c r="BC461" s="1">
        <v>1995</v>
      </c>
      <c r="BD461" s="1" t="s">
        <v>399</v>
      </c>
      <c r="BE461" s="7" t="s">
        <v>406</v>
      </c>
      <c r="BH461">
        <v>550000</v>
      </c>
    </row>
    <row r="462" spans="1:60" x14ac:dyDescent="0.2">
      <c r="A462" s="1" t="str">
        <f t="shared" si="49"/>
        <v>1995-HOU-Žan Tabak</v>
      </c>
      <c r="B462" s="1" t="s">
        <v>398</v>
      </c>
      <c r="C462" s="1">
        <v>1995</v>
      </c>
      <c r="D462" s="1" t="s">
        <v>399</v>
      </c>
      <c r="E462" s="1" t="str">
        <f t="shared" si="51"/>
        <v>1995-HOU</v>
      </c>
      <c r="F462" s="7" t="s">
        <v>407</v>
      </c>
      <c r="G462" s="7" cm="1">
        <f t="array" ref="G462">_xlfn.XLOOKUP($C462&amp;$D462&amp;$F462,[1]TEAMS!$C$1:$C$844&amp;[1]TEAMS!$D$1:$D$844&amp;[1]TEAMS!$F$1:$F$844,[1]TEAMS!G$1:G$844,"",0)</f>
        <v>55</v>
      </c>
      <c r="H462" s="7" t="str" cm="1">
        <f t="array" ref="H462">_xlfn.XLOOKUP($C462&amp;$D462&amp;$F462,[1]TEAMS!$C$1:$C$844&amp;[1]TEAMS!$D$1:$D$844&amp;[1]TEAMS!$F$1:$F$844,[1]TEAMS!H$1:H$844,"",0)</f>
        <v>C</v>
      </c>
      <c r="I462" s="8" cm="1">
        <f t="array" ref="I462">_xlfn.XLOOKUP($C462&amp;$D462&amp;$F462,[1]TEAMS!$C$1:$C$844&amp;[1]TEAMS!$D$1:$D$844&amp;[1]TEAMS!$F$1:$F$844,[1]TEAMS!BG$1:BG$844,"",0)</f>
        <v>5</v>
      </c>
      <c r="J462" s="9">
        <f t="shared" si="52"/>
        <v>5</v>
      </c>
      <c r="K462" s="7" cm="1">
        <f t="array" ref="K462">_xlfn.XLOOKUP($C462&amp;$D462&amp;$F462,[1]TEAMS!$C$1:$C$844&amp;[1]TEAMS!$D$1:$D$844&amp;[1]TEAMS!$F$1:$F$844,[1]TEAMS!J$1:J$844,"",0)</f>
        <v>85</v>
      </c>
      <c r="L462" s="7" cm="1">
        <f t="array" ref="L462">_xlfn.XLOOKUP($C462&amp;$D462&amp;$F462,[1]TEAMS!$C$1:$C$844&amp;[1]TEAMS!$D$1:$D$844&amp;[1]TEAMS!$F$1:$F$844,[1]TEAMS!L$1:L$844,"",0)</f>
        <v>245</v>
      </c>
      <c r="M462" s="10" cm="1">
        <f t="array" ref="M462">_xlfn.XLOOKUP($C462&amp;$D462&amp;$F462,[1]TEAMS!$C$1:$C$844&amp;[1]TEAMS!$D$1:$D$844&amp;[1]TEAMS!$F$1:$F$844,[1]TEAMS!N$1:N$844,"",0)</f>
        <v>23.836938100730482</v>
      </c>
      <c r="N462" s="7" cm="1">
        <f t="array" ref="N462">_xlfn.XLOOKUP($C462&amp;$D462&amp;$F462,[1]TEAMS!$C$1:$C$844&amp;[1]TEAMS!$D$1:$D$844&amp;[1]TEAMS!$F$1:$F$844,[1]TEAMS!O$1:O$844,"",0)</f>
        <v>89</v>
      </c>
      <c r="O462" s="11" cm="1">
        <f t="array" ref="O462">_xlfn.XLOOKUP($C462&amp;$D462&amp;$F462,[1]TEAMS!$C$1:$C$844&amp;[1]TEAMS!$D$1:$D$844&amp;[1]TEAMS!$F$1:$F$844,[1]TEAMS!P$1:P$844,"",0)</f>
        <v>1.0470588235294118</v>
      </c>
      <c r="P462" s="10" cm="1">
        <f t="array" ref="P462">_xlfn.XLOOKUP($C462&amp;$D462&amp;$F462,[1]TEAMS!$C$1:$C$844&amp;[1]TEAMS!$D$1:$D$844&amp;[1]TEAMS!$F$1:$F$844,[1]TEAMS!R$1:R$844,"",0)</f>
        <v>24.997222222222224</v>
      </c>
      <c r="Q462" s="7" t="str" cm="1">
        <f t="array" ref="Q462">_xlfn.XLOOKUP($C462&amp;$D462&amp;$F462,[1]TEAMS!$C$1:$C$844&amp;[1]TEAMS!$D$1:$D$844&amp;[1]TEAMS!$F$1:$F$844,[1]TEAMS!S$1:S$844,"",0)</f>
        <v>hr</v>
      </c>
      <c r="R462" s="7" t="str" cm="1">
        <f t="array" ref="R462">_xlfn.XLOOKUP($C462&amp;$D462&amp;$F462,[1]TEAMS!$C$1:$C$844&amp;[1]TEAMS!$D$1:$D$844&amp;[1]TEAMS!$F$1:$F$844,[1]TEAMS!T$1:T$844,"",0)</f>
        <v>Croatia</v>
      </c>
      <c r="S462" s="7" t="str" cm="1">
        <f t="array" ref="S462">_xlfn.XLOOKUP($C462&amp;$D462&amp;$F462,[1]TEAMS!$C$1:$C$844&amp;[1]TEAMS!$D$1:$D$844&amp;[1]TEAMS!$F$1:$F$844,[1]TEAMS!U$1:U$844,"",0)</f>
        <v>Europe</v>
      </c>
      <c r="T462" s="7" t="str" cm="1">
        <f t="array" ref="T462">_xlfn.XLOOKUP($C462&amp;$D462&amp;$F462,[1]TEAMS!$C$1:$C$844&amp;[1]TEAMS!$D$1:$D$844&amp;[1]TEAMS!$F$1:$F$844,[1]TEAMS!V$1:V$844,"",0)</f>
        <v>Eurasia</v>
      </c>
      <c r="U462" s="7" cm="1">
        <f t="array" ref="U462">_xlfn.XLOOKUP($C462&amp;$D462&amp;$F462,[1]TEAMS!$C$1:$C$844&amp;[1]TEAMS!$D$1:$D$844&amp;[1]TEAMS!$F$1:$F$844,[1]TEAMS!W$1:W$844,"",0)</f>
        <v>1</v>
      </c>
      <c r="V462" s="7" t="str" cm="1">
        <f t="array" ref="V462">_xlfn.XLOOKUP($C462&amp;$D462&amp;$F462,[1]TEAMS!$C$1:$C$844&amp;[1]TEAMS!$D$1:$D$844&amp;[1]TEAMS!$F$1:$F$844,[1]TEAMS!Z$1:Z$844,"",0)</f>
        <v>INTERNATIONAL</v>
      </c>
      <c r="W462" s="7" t="str" cm="1">
        <f t="array" ref="W462">_xlfn.XLOOKUP($C462&amp;$D462&amp;$F462,[1]TEAMS!$C$1:$C$844&amp;[1]TEAMS!$D$1:$D$844&amp;[1]TEAMS!$F$1:$F$844,[1]TEAMS!X$1:X$844,"",0)</f>
        <v>INT'L</v>
      </c>
      <c r="X462" s="7" cm="1">
        <f t="array" ref="X462">_xlfn.XLOOKUP($C462&amp;$D462&amp;$F462,[1]TEAMS!$C$1:$C$844&amp;[1]TEAMS!$D$1:$D$844&amp;[1]TEAMS!$F$1:$F$844,[1]TEAMS!AF$1:AF$844,"",0)</f>
        <v>500000</v>
      </c>
      <c r="Y462" s="8" cm="1">
        <f t="array" ref="Y462">_xlfn.XLOOKUP($C462&amp;$D462&amp;$F462,[1]TEAMS!$C$1:$C$844&amp;[1]TEAMS!$D$1:$D$844&amp;[1]TEAMS!$F$1:$F$844,[1]TEAMS!AG$1:AG$844,"",0)</f>
        <v>2.8443675833115266E-2</v>
      </c>
      <c r="Z462" s="7" cm="1">
        <f t="array" ref="Z462">_xlfn.XLOOKUP($C462&amp;$D462&amp;$F462,[1]TEAMS!$C$1:$C$844&amp;[1]TEAMS!$D$1:$D$844&amp;[1]TEAMS!$F$1:$F$844,[1]TEAMS!AJ$1:AJ$844,"",0)</f>
        <v>182</v>
      </c>
      <c r="AA462" s="7" t="str" cm="1">
        <f t="array" ref="AA462">_xlfn.XLOOKUP($C462&amp;$D462&amp;$F462,[1]TEAMS!$C$1:$C$844&amp;[1]TEAMS!$D$1:$D$844&amp;[1]TEAMS!$F$1:$F$844,[1]TEAMS!AR$1:AR$844,"",0)</f>
        <v/>
      </c>
      <c r="AB462" s="8">
        <f t="shared" si="50"/>
        <v>0</v>
      </c>
      <c r="AC462" s="7" cm="1">
        <f t="array" ref="AC462">_xlfn.XLOOKUP($C462&amp;$D462&amp;$F462,[1]TEAMS!$C$1:$C$844&amp;[1]TEAMS!$D$1:$D$844&amp;[1]TEAMS!$F$1:$F$844,[1]TEAMS!AL$1:AL$844,0,0)</f>
        <v>-0.1</v>
      </c>
      <c r="AD462" s="7" cm="1">
        <f t="array" ref="AD462">_xlfn.XLOOKUP($C462&amp;$D462&amp;$F462,[1]TEAMS!$C$1:$C$844&amp;[1]TEAMS!$D$1:$D$844&amp;[1]TEAMS!$F$1:$F$844,[1]TEAMS!AM$1:AM$844,0,0)</f>
        <v>0.2</v>
      </c>
      <c r="AE462" s="7" cm="1">
        <f t="array" ref="AE462">_xlfn.XLOOKUP($C462&amp;$D462&amp;$F462,[1]TEAMS!$C$1:$C$844&amp;[1]TEAMS!$D$1:$D$844&amp;[1]TEAMS!$F$1:$F$844,[1]TEAMS!AN$1:AN$844,0,0)</f>
        <v>0.2</v>
      </c>
      <c r="AF462" s="7"/>
      <c r="AG462" s="8">
        <f t="shared" si="53"/>
        <v>2.5</v>
      </c>
      <c r="AH462" s="8" cm="1">
        <f t="array" ref="AH462">IF(OR($AE462="",$Z462=""),0,SUMPRODUCT(--($C$2:$C$528=$C462),--($D$2:$D$528=$D462),$Z$2:$Z$528,$AE$2:$AE$528)/SUMIFS($Z$2:$Z$528,$C$2:$C$528,$C462,$D$2:$D$528,$D462))</f>
        <v>4.5815661429295487</v>
      </c>
      <c r="AI462" s="7" cm="1">
        <f t="array" ref="AI462">_xlfn.XLOOKUP($C462&amp;$D462&amp;$F462,[1]TEAMS!$C$1:$C$844&amp;[1]TEAMS!$D$1:$D$844&amp;[1]TEAMS!$F$1:$F$844,[1]TEAMS!AO$1:AO$844,"",0)</f>
        <v>-6.9</v>
      </c>
      <c r="AJ462" s="8">
        <f t="shared" si="54"/>
        <v>-7.2463768115942032E-2</v>
      </c>
      <c r="AK462" s="8" cm="1">
        <f t="array" ref="AK462">IF(OR($AI462="",$Z462=""),0,SUMPRODUCT(--($C$2:$C$528=$C462),--($D$2:$D$528=$D462),$Z$2:$Z$528,$AI$2:$AI$528)/SUMIFS($Z$2:$Z$528,$C$2:$C$528,$C462,$D$2:$D$528,$D462))</f>
        <v>0.59283831728332503</v>
      </c>
      <c r="AL462" s="7" t="str" cm="1">
        <f t="array" ref="AL462">_xlfn.XLOOKUP($C462&amp;$D462&amp;$F462,[1]TEAMS!$C$1:$C$844&amp;[1]TEAMS!$D$1:$D$844&amp;[1]TEAMS!$F$1:$F$844,[1]TEAMS!AP$1:AP$844,"",0)</f>
        <v/>
      </c>
      <c r="AM462" s="8" t="str">
        <f t="shared" si="55"/>
        <v/>
      </c>
      <c r="AN462" s="8" cm="1">
        <f t="array" ref="AN462">IF(OR($AL462="",$Z462=""),0,SUMPRODUCT(--($C$2:$C$528=$C462),--($D$2:$D$528=$D462),$Z$2:$Z$528,$AL$2:$AL$528)/SUMIFS($Z$2:$Z$528,$C$2:$C$528,$C462,$D$2:$D$528,$D462))</f>
        <v>0</v>
      </c>
      <c r="AO462" s="7" cm="1">
        <f t="array" ref="AO462">_xlfn.XLOOKUP($C462&amp;$D462&amp;$F462,[1]TEAMS!$C$1:$C$844&amp;[1]TEAMS!$D$1:$D$844&amp;[1]TEAMS!$F$1:$F$844,[1]TEAMS!AQ$1:AQ$844,0,0)</f>
        <v>22.3</v>
      </c>
      <c r="AP462" s="7" cm="1">
        <f t="array" ref="AP462">_xlfn.XLOOKUP($C462&amp;$D462&amp;$F462,[1]TEAMS!$C$1:$C$844&amp;[1]TEAMS!$D$1:$D$844&amp;[1]TEAMS!$F$1:$F$844,[1]TEAMS!AS$1:AS$844,0,0)</f>
        <v>51.800000000000004</v>
      </c>
      <c r="AQ462" s="10" cm="1">
        <f t="array" ref="AQ462">_xlfn.XLOOKUP($C462&amp;$D462&amp;$F462,[1]TEAMS!$C$1:$C$844&amp;[1]TEAMS!$D$1:$D$844&amp;[1]TEAMS!$F$1:$F$844,[1]TEAMS!AT$1:AT$844,0,0)</f>
        <v>3.3</v>
      </c>
      <c r="AR462" s="10" cm="1">
        <f t="array" ref="AR462">_xlfn.XLOOKUP($C462&amp;$D462&amp;$F462,[1]TEAMS!$C$1:$C$844&amp;[1]TEAMS!$D$1:$D$844&amp;[1]TEAMS!$F$1:$F$844,[1]TEAMS!AU$1:AU$844,0,0)</f>
        <v>0.6</v>
      </c>
      <c r="AS462" s="10" cm="1">
        <f t="array" ref="AS462">_xlfn.XLOOKUP($C462&amp;$D462&amp;$F462,[1]TEAMS!$C$1:$C$844&amp;[1]TEAMS!$D$1:$D$844&amp;[1]TEAMS!$F$1:$F$844,[1]TEAMS!AV$1:AV$844,0,0)</f>
        <v>2.7</v>
      </c>
      <c r="AT462" s="10" cm="1">
        <f t="array" ref="AT462">_xlfn.XLOOKUP($C462&amp;$D462&amp;$F462,[1]TEAMS!$C$1:$C$844&amp;[1]TEAMS!$D$1:$D$844&amp;[1]TEAMS!$F$1:$F$844,[1]TEAMS!AW$1:AW$844,0,0)</f>
        <v>19.899999999999999</v>
      </c>
      <c r="AU462" s="10" cm="1">
        <f t="array" ref="AU462">_xlfn.XLOOKUP($C462&amp;$D462&amp;$F462,[1]TEAMS!$C$1:$C$844&amp;[1]TEAMS!$D$1:$D$844&amp;[1]TEAMS!$F$1:$F$844,[1]TEAMS!AX$1:AX$844,0,0)</f>
        <v>0.16582914572864321</v>
      </c>
      <c r="AV462" s="10" cm="1">
        <f t="array" ref="AV462">_xlfn.XLOOKUP($C462&amp;$D462&amp;$F462,[1]TEAMS!$C$1:$C$844&amp;[1]TEAMS!$D$1:$D$844&amp;[1]TEAMS!$F$1:$F$844,[1]TEAMS!AY$1:AY$844,0,0)</f>
        <v>3.3000000000000003</v>
      </c>
      <c r="AW462" s="7"/>
      <c r="AX462" s="7"/>
      <c r="BB462" s="1" t="s">
        <v>398</v>
      </c>
      <c r="BC462" s="1">
        <v>1995</v>
      </c>
      <c r="BD462" s="1" t="s">
        <v>399</v>
      </c>
      <c r="BE462" s="7" t="s">
        <v>407</v>
      </c>
      <c r="BH462">
        <v>500000</v>
      </c>
    </row>
    <row r="463" spans="1:60" x14ac:dyDescent="0.2">
      <c r="A463" s="1" t="str">
        <f t="shared" si="49"/>
        <v>1995-HOU-Tim Breaux</v>
      </c>
      <c r="B463" s="1" t="s">
        <v>398</v>
      </c>
      <c r="C463" s="1">
        <v>1995</v>
      </c>
      <c r="D463" s="1" t="s">
        <v>399</v>
      </c>
      <c r="E463" s="1" t="str">
        <f t="shared" si="51"/>
        <v>1995-HOU</v>
      </c>
      <c r="F463" s="7" t="s">
        <v>408</v>
      </c>
      <c r="G463" s="7" cm="1">
        <f t="array" ref="G463">_xlfn.XLOOKUP($C463&amp;$D463&amp;$F463,[1]TEAMS!$C$1:$C$844&amp;[1]TEAMS!$D$1:$D$844&amp;[1]TEAMS!$F$1:$F$844,[1]TEAMS!G$1:G$844,"",0)</f>
        <v>15</v>
      </c>
      <c r="H463" s="7" t="str" cm="1">
        <f t="array" ref="H463">_xlfn.XLOOKUP($C463&amp;$D463&amp;$F463,[1]TEAMS!$C$1:$C$844&amp;[1]TEAMS!$D$1:$D$844&amp;[1]TEAMS!$F$1:$F$844,[1]TEAMS!H$1:H$844,"",0)</f>
        <v>SF</v>
      </c>
      <c r="I463" s="8" cm="1">
        <f t="array" ref="I463">_xlfn.XLOOKUP($C463&amp;$D463&amp;$F463,[1]TEAMS!$C$1:$C$844&amp;[1]TEAMS!$D$1:$D$844&amp;[1]TEAMS!$F$1:$F$844,[1]TEAMS!BG$1:BG$844,"",0)</f>
        <v>3</v>
      </c>
      <c r="J463" s="9">
        <f t="shared" si="52"/>
        <v>3</v>
      </c>
      <c r="K463" s="7" cm="1">
        <f t="array" ref="K463">_xlfn.XLOOKUP($C463&amp;$D463&amp;$F463,[1]TEAMS!$C$1:$C$844&amp;[1]TEAMS!$D$1:$D$844&amp;[1]TEAMS!$F$1:$F$844,[1]TEAMS!J$1:J$844,"",0)</f>
        <v>79</v>
      </c>
      <c r="L463" s="7" cm="1">
        <f t="array" ref="L463">_xlfn.XLOOKUP($C463&amp;$D463&amp;$F463,[1]TEAMS!$C$1:$C$844&amp;[1]TEAMS!$D$1:$D$844&amp;[1]TEAMS!$F$1:$F$844,[1]TEAMS!L$1:L$844,"",0)</f>
        <v>215</v>
      </c>
      <c r="M463" s="10" cm="1">
        <f t="array" ref="M463">_xlfn.XLOOKUP($C463&amp;$D463&amp;$F463,[1]TEAMS!$C$1:$C$844&amp;[1]TEAMS!$D$1:$D$844&amp;[1]TEAMS!$F$1:$F$844,[1]TEAMS!N$1:N$844,"",0)</f>
        <v>24.216228902499413</v>
      </c>
      <c r="N463" s="7" cm="1">
        <f t="array" ref="N463">_xlfn.XLOOKUP($C463&amp;$D463&amp;$F463,[1]TEAMS!$C$1:$C$844&amp;[1]TEAMS!$D$1:$D$844&amp;[1]TEAMS!$F$1:$F$844,[1]TEAMS!O$1:O$844,"",0)</f>
        <v>83</v>
      </c>
      <c r="O463" s="11" cm="1">
        <f t="array" ref="O463">_xlfn.XLOOKUP($C463&amp;$D463&amp;$F463,[1]TEAMS!$C$1:$C$844&amp;[1]TEAMS!$D$1:$D$844&amp;[1]TEAMS!$F$1:$F$844,[1]TEAMS!P$1:P$844,"",0)</f>
        <v>1.0506329113924051</v>
      </c>
      <c r="P463" s="10" cm="1">
        <f t="array" ref="P463">_xlfn.XLOOKUP($C463&amp;$D463&amp;$F463,[1]TEAMS!$C$1:$C$844&amp;[1]TEAMS!$D$1:$D$844&amp;[1]TEAMS!$F$1:$F$844,[1]TEAMS!R$1:R$844,"",0)</f>
        <v>24.736111111111111</v>
      </c>
      <c r="Q463" s="7" t="str" cm="1">
        <f t="array" ref="Q463">_xlfn.XLOOKUP($C463&amp;$D463&amp;$F463,[1]TEAMS!$C$1:$C$844&amp;[1]TEAMS!$D$1:$D$844&amp;[1]TEAMS!$F$1:$F$844,[1]TEAMS!S$1:S$844,"",0)</f>
        <v>us</v>
      </c>
      <c r="R463" s="7" t="str" cm="1">
        <f t="array" ref="R463">_xlfn.XLOOKUP($C463&amp;$D463&amp;$F463,[1]TEAMS!$C$1:$C$844&amp;[1]TEAMS!$D$1:$D$844&amp;[1]TEAMS!$F$1:$F$844,[1]TEAMS!T$1:T$844,"",0)</f>
        <v>United States</v>
      </c>
      <c r="S463" s="7" t="str" cm="1">
        <f t="array" ref="S463">_xlfn.XLOOKUP($C463&amp;$D463&amp;$F463,[1]TEAMS!$C$1:$C$844&amp;[1]TEAMS!$D$1:$D$844&amp;[1]TEAMS!$F$1:$F$844,[1]TEAMS!U$1:U$844,"",0)</f>
        <v>North America</v>
      </c>
      <c r="T463" s="7" t="str" cm="1">
        <f t="array" ref="T463">_xlfn.XLOOKUP($C463&amp;$D463&amp;$F463,[1]TEAMS!$C$1:$C$844&amp;[1]TEAMS!$D$1:$D$844&amp;[1]TEAMS!$F$1:$F$844,[1]TEAMS!V$1:V$844,"",0)</f>
        <v>Americas</v>
      </c>
      <c r="U463" s="7" cm="1">
        <f t="array" ref="U463">_xlfn.XLOOKUP($C463&amp;$D463&amp;$F463,[1]TEAMS!$C$1:$C$844&amp;[1]TEAMS!$D$1:$D$844&amp;[1]TEAMS!$F$1:$F$844,[1]TEAMS!W$1:W$844,"",0)</f>
        <v>1</v>
      </c>
      <c r="V463" s="7" t="str" cm="1">
        <f t="array" ref="V463">_xlfn.XLOOKUP($C463&amp;$D463&amp;$F463,[1]TEAMS!$C$1:$C$844&amp;[1]TEAMS!$D$1:$D$844&amp;[1]TEAMS!$F$1:$F$844,[1]TEAMS!Z$1:Z$844,"",0)</f>
        <v>Wyoming</v>
      </c>
      <c r="W463" s="7" t="str" cm="1">
        <f t="array" ref="W463">_xlfn.XLOOKUP($C463&amp;$D463&amp;$F463,[1]TEAMS!$C$1:$C$844&amp;[1]TEAMS!$D$1:$D$844&amp;[1]TEAMS!$F$1:$F$844,[1]TEAMS!X$1:X$844,"",0)</f>
        <v>MWC</v>
      </c>
      <c r="X463" s="7" cm="1">
        <f t="array" ref="X463">_xlfn.XLOOKUP($C463&amp;$D463&amp;$F463,[1]TEAMS!$C$1:$C$844&amp;[1]TEAMS!$D$1:$D$844&amp;[1]TEAMS!$F$1:$F$844,[1]TEAMS!AF$1:AF$844,"",0)</f>
        <v>150000</v>
      </c>
      <c r="Y463" s="8" cm="1">
        <f t="array" ref="Y463">_xlfn.XLOOKUP($C463&amp;$D463&amp;$F463,[1]TEAMS!$C$1:$C$844&amp;[1]TEAMS!$D$1:$D$844&amp;[1]TEAMS!$F$1:$F$844,[1]TEAMS!AG$1:AG$844,"",0)</f>
        <v>8.5331027499345787E-3</v>
      </c>
      <c r="Z463" s="7" cm="1">
        <f t="array" ref="Z463">_xlfn.XLOOKUP($C463&amp;$D463&amp;$F463,[1]TEAMS!$C$1:$C$844&amp;[1]TEAMS!$D$1:$D$844&amp;[1]TEAMS!$F$1:$F$844,[1]TEAMS!AJ$1:AJ$844,"",0)</f>
        <v>340</v>
      </c>
      <c r="AA463" s="7" cm="1">
        <f t="array" ref="AA463">_xlfn.XLOOKUP($C463&amp;$D463&amp;$F463,[1]TEAMS!$C$1:$C$844&amp;[1]TEAMS!$D$1:$D$844&amp;[1]TEAMS!$F$1:$F$844,[1]TEAMS!AR$1:AR$844,"",0)</f>
        <v>26</v>
      </c>
      <c r="AB463" s="8">
        <f t="shared" si="50"/>
        <v>0.44804865686771417</v>
      </c>
      <c r="AC463" s="7" cm="1">
        <f t="array" ref="AC463">_xlfn.XLOOKUP($C463&amp;$D463&amp;$F463,[1]TEAMS!$C$1:$C$844&amp;[1]TEAMS!$D$1:$D$844&amp;[1]TEAMS!$F$1:$F$844,[1]TEAMS!AL$1:AL$844,0,0)</f>
        <v>-0.2</v>
      </c>
      <c r="AD463" s="7" cm="1">
        <f t="array" ref="AD463">_xlfn.XLOOKUP($C463&amp;$D463&amp;$F463,[1]TEAMS!$C$1:$C$844&amp;[1]TEAMS!$D$1:$D$844&amp;[1]TEAMS!$F$1:$F$844,[1]TEAMS!AM$1:AM$844,0,0)</f>
        <v>0.2</v>
      </c>
      <c r="AE463" s="7" cm="1">
        <f t="array" ref="AE463">_xlfn.XLOOKUP($C463&amp;$D463&amp;$F463,[1]TEAMS!$C$1:$C$844&amp;[1]TEAMS!$D$1:$D$844&amp;[1]TEAMS!$F$1:$F$844,[1]TEAMS!AN$1:AN$844,0,0)</f>
        <v>0</v>
      </c>
      <c r="AF463" s="7"/>
      <c r="AG463" s="8">
        <f t="shared" si="53"/>
        <v>0</v>
      </c>
      <c r="AH463" s="8" cm="1">
        <f t="array" ref="AH463">IF(OR($AE463="",$Z463=""),0,SUMPRODUCT(--($C$2:$C$528=$C463),--($D$2:$D$528=$D463),$Z$2:$Z$528,$AE$2:$AE$528)/SUMIFS($Z$2:$Z$528,$C$2:$C$528,$C463,$D$2:$D$528,$D463))</f>
        <v>4.5815661429295487</v>
      </c>
      <c r="AI463" s="7" cm="1">
        <f t="array" ref="AI463">_xlfn.XLOOKUP($C463&amp;$D463&amp;$F463,[1]TEAMS!$C$1:$C$844&amp;[1]TEAMS!$D$1:$D$844&amp;[1]TEAMS!$F$1:$F$844,[1]TEAMS!AO$1:AO$844,"",0)</f>
        <v>-5.2</v>
      </c>
      <c r="AJ463" s="8">
        <f t="shared" si="54"/>
        <v>-2.8846153846153844E-2</v>
      </c>
      <c r="AK463" s="8" cm="1">
        <f t="array" ref="AK463">IF(OR($AI463="",$Z463=""),0,SUMPRODUCT(--($C$2:$C$528=$C463),--($D$2:$D$528=$D463),$Z$2:$Z$528,$AI$2:$AI$528)/SUMIFS($Z$2:$Z$528,$C$2:$C$528,$C463,$D$2:$D$528,$D463))</f>
        <v>0.59283831728332503</v>
      </c>
      <c r="AL463" s="7" t="str" cm="1">
        <f t="array" ref="AL463">_xlfn.XLOOKUP($C463&amp;$D463&amp;$F463,[1]TEAMS!$C$1:$C$844&amp;[1]TEAMS!$D$1:$D$844&amp;[1]TEAMS!$F$1:$F$844,[1]TEAMS!AP$1:AP$844,"",0)</f>
        <v/>
      </c>
      <c r="AM463" s="8" t="str">
        <f t="shared" si="55"/>
        <v/>
      </c>
      <c r="AN463" s="8" cm="1">
        <f t="array" ref="AN463">IF(OR($AL463="",$Z463=""),0,SUMPRODUCT(--($C$2:$C$528=$C463),--($D$2:$D$528=$D463),$Z$2:$Z$528,$AL$2:$AL$528)/SUMIFS($Z$2:$Z$528,$C$2:$C$528,$C463,$D$2:$D$528,$D463))</f>
        <v>0</v>
      </c>
      <c r="AO463" s="7" cm="1">
        <f t="array" ref="AO463">_xlfn.XLOOKUP($C463&amp;$D463&amp;$F463,[1]TEAMS!$C$1:$C$844&amp;[1]TEAMS!$D$1:$D$844&amp;[1]TEAMS!$F$1:$F$844,[1]TEAMS!AQ$1:AQ$844,0,0)</f>
        <v>20.9</v>
      </c>
      <c r="AP463" s="7" cm="1">
        <f t="array" ref="AP463">_xlfn.XLOOKUP($C463&amp;$D463&amp;$F463,[1]TEAMS!$C$1:$C$844&amp;[1]TEAMS!$D$1:$D$844&amp;[1]TEAMS!$F$1:$F$844,[1]TEAMS!AS$1:AS$844,0,0)</f>
        <v>44.9</v>
      </c>
      <c r="AQ463" s="10" cm="1">
        <f t="array" ref="AQ463">_xlfn.XLOOKUP($C463&amp;$D463&amp;$F463,[1]TEAMS!$C$1:$C$844&amp;[1]TEAMS!$D$1:$D$844&amp;[1]TEAMS!$F$1:$F$844,[1]TEAMS!AT$1:AT$844,0,0)</f>
        <v>6.6</v>
      </c>
      <c r="AR463" s="10" cm="1">
        <f t="array" ref="AR463">_xlfn.XLOOKUP($C463&amp;$D463&amp;$F463,[1]TEAMS!$C$1:$C$844&amp;[1]TEAMS!$D$1:$D$844&amp;[1]TEAMS!$F$1:$F$844,[1]TEAMS!AU$1:AU$844,0,0)</f>
        <v>1.6</v>
      </c>
      <c r="AS463" s="10" cm="1">
        <f t="array" ref="AS463">_xlfn.XLOOKUP($C463&amp;$D463&amp;$F463,[1]TEAMS!$C$1:$C$844&amp;[1]TEAMS!$D$1:$D$844&amp;[1]TEAMS!$F$1:$F$844,[1]TEAMS!AV$1:AV$844,0,0)</f>
        <v>0.8</v>
      </c>
      <c r="AT463" s="10" cm="1">
        <f t="array" ref="AT463">_xlfn.XLOOKUP($C463&amp;$D463&amp;$F463,[1]TEAMS!$C$1:$C$844&amp;[1]TEAMS!$D$1:$D$844&amp;[1]TEAMS!$F$1:$F$844,[1]TEAMS!AW$1:AW$844,0,0)</f>
        <v>10.1</v>
      </c>
      <c r="AU463" s="10" cm="1">
        <f t="array" ref="AU463">_xlfn.XLOOKUP($C463&amp;$D463&amp;$F463,[1]TEAMS!$C$1:$C$844&amp;[1]TEAMS!$D$1:$D$844&amp;[1]TEAMS!$F$1:$F$844,[1]TEAMS!AX$1:AX$844,0,0)</f>
        <v>0.65346534653465349</v>
      </c>
      <c r="AV463" s="10" cm="1">
        <f t="array" ref="AV463">_xlfn.XLOOKUP($C463&amp;$D463&amp;$F463,[1]TEAMS!$C$1:$C$844&amp;[1]TEAMS!$D$1:$D$844&amp;[1]TEAMS!$F$1:$F$844,[1]TEAMS!AY$1:AY$844,0,0)</f>
        <v>2.4000000000000004</v>
      </c>
      <c r="AW463" s="7"/>
      <c r="AX463" s="7"/>
      <c r="BB463" s="1" t="s">
        <v>398</v>
      </c>
      <c r="BC463" s="1">
        <v>1995</v>
      </c>
      <c r="BD463" s="1" t="s">
        <v>399</v>
      </c>
      <c r="BE463" s="7" t="s">
        <v>408</v>
      </c>
      <c r="BH463">
        <v>150000</v>
      </c>
    </row>
    <row r="464" spans="1:60" x14ac:dyDescent="0.2">
      <c r="A464" s="1" t="str">
        <f t="shared" si="49"/>
        <v>1995-HOU-Adrian Caldwell</v>
      </c>
      <c r="B464" s="1" t="s">
        <v>398</v>
      </c>
      <c r="C464" s="1">
        <v>1995</v>
      </c>
      <c r="D464" s="1" t="s">
        <v>399</v>
      </c>
      <c r="E464" s="1" t="str">
        <f t="shared" si="51"/>
        <v>1995-HOU</v>
      </c>
      <c r="F464" s="7" t="s">
        <v>409</v>
      </c>
      <c r="G464" s="7" cm="1">
        <f t="array" ref="G464">_xlfn.XLOOKUP($C464&amp;$D464&amp;$F464,[1]TEAMS!$C$1:$C$844&amp;[1]TEAMS!$D$1:$D$844&amp;[1]TEAMS!$F$1:$F$844,[1]TEAMS!G$1:G$844,"",0)</f>
        <v>44</v>
      </c>
      <c r="H464" s="7" t="str" cm="1">
        <f t="array" ref="H464">_xlfn.XLOOKUP($C464&amp;$D464&amp;$F464,[1]TEAMS!$C$1:$C$844&amp;[1]TEAMS!$D$1:$D$844&amp;[1]TEAMS!$F$1:$F$844,[1]TEAMS!H$1:H$844,"",0)</f>
        <v>PF</v>
      </c>
      <c r="I464" s="8" cm="1">
        <f t="array" ref="I464">_xlfn.XLOOKUP($C464&amp;$D464&amp;$F464,[1]TEAMS!$C$1:$C$844&amp;[1]TEAMS!$D$1:$D$844&amp;[1]TEAMS!$F$1:$F$844,[1]TEAMS!BG$1:BG$844,"",0)</f>
        <v>4</v>
      </c>
      <c r="J464" s="9">
        <f t="shared" si="52"/>
        <v>4</v>
      </c>
      <c r="K464" s="7" cm="1">
        <f t="array" ref="K464">_xlfn.XLOOKUP($C464&amp;$D464&amp;$F464,[1]TEAMS!$C$1:$C$844&amp;[1]TEAMS!$D$1:$D$844&amp;[1]TEAMS!$F$1:$F$844,[1]TEAMS!J$1:J$844,"",0)</f>
        <v>80</v>
      </c>
      <c r="L464" s="7" cm="1">
        <f t="array" ref="L464">_xlfn.XLOOKUP($C464&amp;$D464&amp;$F464,[1]TEAMS!$C$1:$C$844&amp;[1]TEAMS!$D$1:$D$844&amp;[1]TEAMS!$F$1:$F$844,[1]TEAMS!L$1:L$844,"",0)</f>
        <v>265</v>
      </c>
      <c r="M464" s="10" cm="1">
        <f t="array" ref="M464">_xlfn.XLOOKUP($C464&amp;$D464&amp;$F464,[1]TEAMS!$C$1:$C$844&amp;[1]TEAMS!$D$1:$D$844&amp;[1]TEAMS!$F$1:$F$844,[1]TEAMS!N$1:N$844,"",0)</f>
        <v>29.106376027494324</v>
      </c>
      <c r="N464" s="7" cm="1">
        <f t="array" ref="N464">_xlfn.XLOOKUP($C464&amp;$D464&amp;$F464,[1]TEAMS!$C$1:$C$844&amp;[1]TEAMS!$D$1:$D$844&amp;[1]TEAMS!$F$1:$F$844,[1]TEAMS!O$1:O$844,"",0)</f>
        <v>82</v>
      </c>
      <c r="O464" s="11" cm="1">
        <f t="array" ref="O464">_xlfn.XLOOKUP($C464&amp;$D464&amp;$F464,[1]TEAMS!$C$1:$C$844&amp;[1]TEAMS!$D$1:$D$844&amp;[1]TEAMS!$F$1:$F$844,[1]TEAMS!P$1:P$844,"",0)</f>
        <v>1.0249999999999999</v>
      </c>
      <c r="P464" s="10" cm="1">
        <f t="array" ref="P464">_xlfn.XLOOKUP($C464&amp;$D464&amp;$F464,[1]TEAMS!$C$1:$C$844&amp;[1]TEAMS!$D$1:$D$844&amp;[1]TEAMS!$F$1:$F$844,[1]TEAMS!R$1:R$844,"",0)</f>
        <v>28.944444444444443</v>
      </c>
      <c r="Q464" s="7" t="str" cm="1">
        <f t="array" ref="Q464">_xlfn.XLOOKUP($C464&amp;$D464&amp;$F464,[1]TEAMS!$C$1:$C$844&amp;[1]TEAMS!$D$1:$D$844&amp;[1]TEAMS!$F$1:$F$844,[1]TEAMS!S$1:S$844,"",0)</f>
        <v>us</v>
      </c>
      <c r="R464" s="7" t="str" cm="1">
        <f t="array" ref="R464">_xlfn.XLOOKUP($C464&amp;$D464&amp;$F464,[1]TEAMS!$C$1:$C$844&amp;[1]TEAMS!$D$1:$D$844&amp;[1]TEAMS!$F$1:$F$844,[1]TEAMS!T$1:T$844,"",0)</f>
        <v>United States</v>
      </c>
      <c r="S464" s="7" t="str" cm="1">
        <f t="array" ref="S464">_xlfn.XLOOKUP($C464&amp;$D464&amp;$F464,[1]TEAMS!$C$1:$C$844&amp;[1]TEAMS!$D$1:$D$844&amp;[1]TEAMS!$F$1:$F$844,[1]TEAMS!U$1:U$844,"",0)</f>
        <v>North America</v>
      </c>
      <c r="T464" s="7" t="str" cm="1">
        <f t="array" ref="T464">_xlfn.XLOOKUP($C464&amp;$D464&amp;$F464,[1]TEAMS!$C$1:$C$844&amp;[1]TEAMS!$D$1:$D$844&amp;[1]TEAMS!$F$1:$F$844,[1]TEAMS!V$1:V$844,"",0)</f>
        <v>Americas</v>
      </c>
      <c r="U464" s="7" cm="1">
        <f t="array" ref="U464">_xlfn.XLOOKUP($C464&amp;$D464&amp;$F464,[1]TEAMS!$C$1:$C$844&amp;[1]TEAMS!$D$1:$D$844&amp;[1]TEAMS!$F$1:$F$844,[1]TEAMS!W$1:W$844,"",0)</f>
        <v>2</v>
      </c>
      <c r="V464" s="7" t="str" cm="1">
        <f t="array" ref="V464">_xlfn.XLOOKUP($C464&amp;$D464&amp;$F464,[1]TEAMS!$C$1:$C$844&amp;[1]TEAMS!$D$1:$D$844&amp;[1]TEAMS!$F$1:$F$844,[1]TEAMS!Z$1:Z$844,"",0)</f>
        <v>Lamar</v>
      </c>
      <c r="W464" s="7" t="str" cm="1">
        <f t="array" ref="W464">_xlfn.XLOOKUP($C464&amp;$D464&amp;$F464,[1]TEAMS!$C$1:$C$844&amp;[1]TEAMS!$D$1:$D$844&amp;[1]TEAMS!$F$1:$F$844,[1]TEAMS!X$1:X$844,"",0)</f>
        <v>OTHER</v>
      </c>
      <c r="X464" s="7" cm="1">
        <f t="array" ref="X464">_xlfn.XLOOKUP($C464&amp;$D464&amp;$F464,[1]TEAMS!$C$1:$C$844&amp;[1]TEAMS!$D$1:$D$844&amp;[1]TEAMS!$F$1:$F$844,[1]TEAMS!AF$1:AF$844,"",0)</f>
        <v>150000</v>
      </c>
      <c r="Y464" s="8" cm="1">
        <f t="array" ref="Y464">_xlfn.XLOOKUP($C464&amp;$D464&amp;$F464,[1]TEAMS!$C$1:$C$844&amp;[1]TEAMS!$D$1:$D$844&amp;[1]TEAMS!$F$1:$F$844,[1]TEAMS!AG$1:AG$844,"",0)</f>
        <v>8.5331027499345787E-3</v>
      </c>
      <c r="Z464" s="7" cm="1">
        <f t="array" ref="Z464">_xlfn.XLOOKUP($C464&amp;$D464&amp;$F464,[1]TEAMS!$C$1:$C$844&amp;[1]TEAMS!$D$1:$D$844&amp;[1]TEAMS!$F$1:$F$844,[1]TEAMS!AJ$1:AJ$844,"",0)</f>
        <v>30</v>
      </c>
      <c r="AA464" s="7" cm="1">
        <f t="array" ref="AA464">_xlfn.XLOOKUP($C464&amp;$D464&amp;$F464,[1]TEAMS!$C$1:$C$844&amp;[1]TEAMS!$D$1:$D$844&amp;[1]TEAMS!$F$1:$F$844,[1]TEAMS!AR$1:AR$844,"",0)</f>
        <v>11.9</v>
      </c>
      <c r="AB464" s="8">
        <f t="shared" si="50"/>
        <v>1.809427268119615E-2</v>
      </c>
      <c r="AC464" s="7" cm="1">
        <f t="array" ref="AC464">_xlfn.XLOOKUP($C464&amp;$D464&amp;$F464,[1]TEAMS!$C$1:$C$844&amp;[1]TEAMS!$D$1:$D$844&amp;[1]TEAMS!$F$1:$F$844,[1]TEAMS!AL$1:AL$844,0,0)</f>
        <v>0</v>
      </c>
      <c r="AD464" s="7" cm="1">
        <f t="array" ref="AD464">_xlfn.XLOOKUP($C464&amp;$D464&amp;$F464,[1]TEAMS!$C$1:$C$844&amp;[1]TEAMS!$D$1:$D$844&amp;[1]TEAMS!$F$1:$F$844,[1]TEAMS!AM$1:AM$844,0,0)</f>
        <v>0.1</v>
      </c>
      <c r="AE464" s="7" cm="1">
        <f t="array" ref="AE464">_xlfn.XLOOKUP($C464&amp;$D464&amp;$F464,[1]TEAMS!$C$1:$C$844&amp;[1]TEAMS!$D$1:$D$844&amp;[1]TEAMS!$F$1:$F$844,[1]TEAMS!AN$1:AN$844,0,0)</f>
        <v>0</v>
      </c>
      <c r="AF464" s="7"/>
      <c r="AG464" s="8">
        <f t="shared" si="53"/>
        <v>0</v>
      </c>
      <c r="AH464" s="8" cm="1">
        <f t="array" ref="AH464">IF(OR($AE464="",$Z464=""),0,SUMPRODUCT(--($C$2:$C$528=$C464),--($D$2:$D$528=$D464),$Z$2:$Z$528,$AE$2:$AE$528)/SUMIFS($Z$2:$Z$528,$C$2:$C$528,$C464,$D$2:$D$528,$D464))</f>
        <v>4.5815661429295487</v>
      </c>
      <c r="AI464" s="7" cm="1">
        <f t="array" ref="AI464">_xlfn.XLOOKUP($C464&amp;$D464&amp;$F464,[1]TEAMS!$C$1:$C$844&amp;[1]TEAMS!$D$1:$D$844&amp;[1]TEAMS!$F$1:$F$844,[1]TEAMS!AO$1:AO$844,"",0)</f>
        <v>-7.6</v>
      </c>
      <c r="AJ464" s="8">
        <f t="shared" si="54"/>
        <v>-1.9736842105263157E-2</v>
      </c>
      <c r="AK464" s="8" cm="1">
        <f t="array" ref="AK464">IF(OR($AI464="",$Z464=""),0,SUMPRODUCT(--($C$2:$C$528=$C464),--($D$2:$D$528=$D464),$Z$2:$Z$528,$AI$2:$AI$528)/SUMIFS($Z$2:$Z$528,$C$2:$C$528,$C464,$D$2:$D$528,$D464))</f>
        <v>0.59283831728332503</v>
      </c>
      <c r="AL464" s="7" t="str" cm="1">
        <f t="array" ref="AL464">_xlfn.XLOOKUP($C464&amp;$D464&amp;$F464,[1]TEAMS!$C$1:$C$844&amp;[1]TEAMS!$D$1:$D$844&amp;[1]TEAMS!$F$1:$F$844,[1]TEAMS!AP$1:AP$844,"",0)</f>
        <v/>
      </c>
      <c r="AM464" s="8" t="str">
        <f t="shared" si="55"/>
        <v/>
      </c>
      <c r="AN464" s="8" cm="1">
        <f t="array" ref="AN464">IF(OR($AL464="",$Z464=""),0,SUMPRODUCT(--($C$2:$C$528=$C464),--($D$2:$D$528=$D464),$Z$2:$Z$528,$AL$2:$AL$528)/SUMIFS($Z$2:$Z$528,$C$2:$C$528,$C464,$D$2:$D$528,$D464))</f>
        <v>0</v>
      </c>
      <c r="AO464" s="7" cm="1">
        <f t="array" ref="AO464">_xlfn.XLOOKUP($C464&amp;$D464&amp;$F464,[1]TEAMS!$C$1:$C$844&amp;[1]TEAMS!$D$1:$D$844&amp;[1]TEAMS!$F$1:$F$844,[1]TEAMS!AQ$1:AQ$844,0,0)</f>
        <v>11.4</v>
      </c>
      <c r="AP464" s="7" cm="1">
        <f t="array" ref="AP464">_xlfn.XLOOKUP($C464&amp;$D464&amp;$F464,[1]TEAMS!$C$1:$C$844&amp;[1]TEAMS!$D$1:$D$844&amp;[1]TEAMS!$F$1:$F$844,[1]TEAMS!AS$1:AS$844,0,0)</f>
        <v>37.700000000000003</v>
      </c>
      <c r="AQ464" s="10" cm="1">
        <f t="array" ref="AQ464">_xlfn.XLOOKUP($C464&amp;$D464&amp;$F464,[1]TEAMS!$C$1:$C$844&amp;[1]TEAMS!$D$1:$D$844&amp;[1]TEAMS!$F$1:$F$844,[1]TEAMS!AT$1:AT$844,0,0)</f>
        <v>0</v>
      </c>
      <c r="AR464" s="10" cm="1">
        <f t="array" ref="AR464">_xlfn.XLOOKUP($C464&amp;$D464&amp;$F464,[1]TEAMS!$C$1:$C$844&amp;[1]TEAMS!$D$1:$D$844&amp;[1]TEAMS!$F$1:$F$844,[1]TEAMS!AU$1:AU$844,0,0)</f>
        <v>1.7</v>
      </c>
      <c r="AS464" s="10" cm="1">
        <f t="array" ref="AS464">_xlfn.XLOOKUP($C464&amp;$D464&amp;$F464,[1]TEAMS!$C$1:$C$844&amp;[1]TEAMS!$D$1:$D$844&amp;[1]TEAMS!$F$1:$F$844,[1]TEAMS!AV$1:AV$844,0,0)</f>
        <v>0</v>
      </c>
      <c r="AT464" s="10" cm="1">
        <f t="array" ref="AT464">_xlfn.XLOOKUP($C464&amp;$D464&amp;$F464,[1]TEAMS!$C$1:$C$844&amp;[1]TEAMS!$D$1:$D$844&amp;[1]TEAMS!$F$1:$F$844,[1]TEAMS!AW$1:AW$844,0,0)</f>
        <v>13.1</v>
      </c>
      <c r="AU464" s="10" cm="1">
        <f t="array" ref="AU464">_xlfn.XLOOKUP($C464&amp;$D464&amp;$F464,[1]TEAMS!$C$1:$C$844&amp;[1]TEAMS!$D$1:$D$844&amp;[1]TEAMS!$F$1:$F$844,[1]TEAMS!AX$1:AX$844,0,0)</f>
        <v>0</v>
      </c>
      <c r="AV464" s="10" cm="1">
        <f t="array" ref="AV464">_xlfn.XLOOKUP($C464&amp;$D464&amp;$F464,[1]TEAMS!$C$1:$C$844&amp;[1]TEAMS!$D$1:$D$844&amp;[1]TEAMS!$F$1:$F$844,[1]TEAMS!AY$1:AY$844,0,0)</f>
        <v>1.7</v>
      </c>
      <c r="AW464" s="7"/>
      <c r="AX464" s="7"/>
      <c r="BB464" s="1" t="s">
        <v>398</v>
      </c>
      <c r="BC464" s="1">
        <v>1995</v>
      </c>
      <c r="BD464" s="1" t="s">
        <v>399</v>
      </c>
      <c r="BE464" s="7" t="s">
        <v>409</v>
      </c>
      <c r="BH464">
        <v>150000</v>
      </c>
    </row>
    <row r="465" spans="1:60" x14ac:dyDescent="0.2">
      <c r="A465" s="1" t="str">
        <f t="shared" si="49"/>
        <v>1995-HOU-Pete Chilcutt</v>
      </c>
      <c r="B465" s="1" t="s">
        <v>398</v>
      </c>
      <c r="C465" s="1">
        <v>1995</v>
      </c>
      <c r="D465" s="1" t="s">
        <v>399</v>
      </c>
      <c r="E465" s="1" t="str">
        <f t="shared" si="51"/>
        <v>1995-HOU</v>
      </c>
      <c r="F465" s="7" t="s">
        <v>410</v>
      </c>
      <c r="G465" s="7" cm="1">
        <f t="array" ref="G465">_xlfn.XLOOKUP($C465&amp;$D465&amp;$F465,[1]TEAMS!$C$1:$C$844&amp;[1]TEAMS!$D$1:$D$844&amp;[1]TEAMS!$F$1:$F$844,[1]TEAMS!G$1:G$844,"",0)</f>
        <v>32</v>
      </c>
      <c r="H465" s="7" t="str" cm="1">
        <f t="array" ref="H465">_xlfn.XLOOKUP($C465&amp;$D465&amp;$F465,[1]TEAMS!$C$1:$C$844&amp;[1]TEAMS!$D$1:$D$844&amp;[1]TEAMS!$F$1:$F$844,[1]TEAMS!H$1:H$844,"",0)</f>
        <v>PF</v>
      </c>
      <c r="I465" s="8" cm="1">
        <f t="array" ref="I465">_xlfn.XLOOKUP($C465&amp;$D465&amp;$F465,[1]TEAMS!$C$1:$C$844&amp;[1]TEAMS!$D$1:$D$844&amp;[1]TEAMS!$F$1:$F$844,[1]TEAMS!BG$1:BG$844,"",0)</f>
        <v>4</v>
      </c>
      <c r="J465" s="9">
        <f t="shared" si="52"/>
        <v>4</v>
      </c>
      <c r="K465" s="7" cm="1">
        <f t="array" ref="K465">_xlfn.XLOOKUP($C465&amp;$D465&amp;$F465,[1]TEAMS!$C$1:$C$844&amp;[1]TEAMS!$D$1:$D$844&amp;[1]TEAMS!$F$1:$F$844,[1]TEAMS!J$1:J$844,"",0)</f>
        <v>82</v>
      </c>
      <c r="L465" s="7" cm="1">
        <f t="array" ref="L465">_xlfn.XLOOKUP($C465&amp;$D465&amp;$F465,[1]TEAMS!$C$1:$C$844&amp;[1]TEAMS!$D$1:$D$844&amp;[1]TEAMS!$F$1:$F$844,[1]TEAMS!L$1:L$844,"",0)</f>
        <v>230</v>
      </c>
      <c r="M465" s="10" cm="1">
        <f t="array" ref="M465">_xlfn.XLOOKUP($C465&amp;$D465&amp;$F465,[1]TEAMS!$C$1:$C$844&amp;[1]TEAMS!$D$1:$D$844&amp;[1]TEAMS!$F$1:$F$844,[1]TEAMS!N$1:N$844,"",0)</f>
        <v>24.044866326463161</v>
      </c>
      <c r="N465" s="7" cm="1">
        <f t="array" ref="N465">_xlfn.XLOOKUP($C465&amp;$D465&amp;$F465,[1]TEAMS!$C$1:$C$844&amp;[1]TEAMS!$D$1:$D$844&amp;[1]TEAMS!$F$1:$F$844,[1]TEAMS!O$1:O$844,"",0)</f>
        <v>85</v>
      </c>
      <c r="O465" s="11" cm="1">
        <f t="array" ref="O465">_xlfn.XLOOKUP($C465&amp;$D465&amp;$F465,[1]TEAMS!$C$1:$C$844&amp;[1]TEAMS!$D$1:$D$844&amp;[1]TEAMS!$F$1:$F$844,[1]TEAMS!P$1:P$844,"",0)</f>
        <v>1.0365853658536586</v>
      </c>
      <c r="P465" s="10" cm="1">
        <f t="array" ref="P465">_xlfn.XLOOKUP($C465&amp;$D465&amp;$F465,[1]TEAMS!$C$1:$C$844&amp;[1]TEAMS!$D$1:$D$844&amp;[1]TEAMS!$F$1:$F$844,[1]TEAMS!R$1:R$844,"",0)</f>
        <v>26.75</v>
      </c>
      <c r="Q465" s="7" t="str" cm="1">
        <f t="array" ref="Q465">_xlfn.XLOOKUP($C465&amp;$D465&amp;$F465,[1]TEAMS!$C$1:$C$844&amp;[1]TEAMS!$D$1:$D$844&amp;[1]TEAMS!$F$1:$F$844,[1]TEAMS!S$1:S$844,"",0)</f>
        <v>us</v>
      </c>
      <c r="R465" s="7" t="str" cm="1">
        <f t="array" ref="R465">_xlfn.XLOOKUP($C465&amp;$D465&amp;$F465,[1]TEAMS!$C$1:$C$844&amp;[1]TEAMS!$D$1:$D$844&amp;[1]TEAMS!$F$1:$F$844,[1]TEAMS!T$1:T$844,"",0)</f>
        <v>United States</v>
      </c>
      <c r="S465" s="7" t="str" cm="1">
        <f t="array" ref="S465">_xlfn.XLOOKUP($C465&amp;$D465&amp;$F465,[1]TEAMS!$C$1:$C$844&amp;[1]TEAMS!$D$1:$D$844&amp;[1]TEAMS!$F$1:$F$844,[1]TEAMS!U$1:U$844,"",0)</f>
        <v>North America</v>
      </c>
      <c r="T465" s="7" t="str" cm="1">
        <f t="array" ref="T465">_xlfn.XLOOKUP($C465&amp;$D465&amp;$F465,[1]TEAMS!$C$1:$C$844&amp;[1]TEAMS!$D$1:$D$844&amp;[1]TEAMS!$F$1:$F$844,[1]TEAMS!V$1:V$844,"",0)</f>
        <v>Americas</v>
      </c>
      <c r="U465" s="7" cm="1">
        <f t="array" ref="U465">_xlfn.XLOOKUP($C465&amp;$D465&amp;$F465,[1]TEAMS!$C$1:$C$844&amp;[1]TEAMS!$D$1:$D$844&amp;[1]TEAMS!$F$1:$F$844,[1]TEAMS!W$1:W$844,"",0)</f>
        <v>3</v>
      </c>
      <c r="V465" s="7" t="str" cm="1">
        <f t="array" ref="V465">_xlfn.XLOOKUP($C465&amp;$D465&amp;$F465,[1]TEAMS!$C$1:$C$844&amp;[1]TEAMS!$D$1:$D$844&amp;[1]TEAMS!$F$1:$F$844,[1]TEAMS!Z$1:Z$844,"",0)</f>
        <v>UNC</v>
      </c>
      <c r="W465" s="7" t="str" cm="1">
        <f t="array" ref="W465">_xlfn.XLOOKUP($C465&amp;$D465&amp;$F465,[1]TEAMS!$C$1:$C$844&amp;[1]TEAMS!$D$1:$D$844&amp;[1]TEAMS!$F$1:$F$844,[1]TEAMS!X$1:X$844,"",0)</f>
        <v>ACC</v>
      </c>
      <c r="X465" s="7" cm="1">
        <f t="array" ref="X465">_xlfn.XLOOKUP($C465&amp;$D465&amp;$F465,[1]TEAMS!$C$1:$C$844&amp;[1]TEAMS!$D$1:$D$844&amp;[1]TEAMS!$F$1:$F$844,[1]TEAMS!AF$1:AF$844,"",0)</f>
        <v>126300</v>
      </c>
      <c r="Y465" s="8" cm="1">
        <f t="array" ref="Y465">_xlfn.XLOOKUP($C465&amp;$D465&amp;$F465,[1]TEAMS!$C$1:$C$844&amp;[1]TEAMS!$D$1:$D$844&amp;[1]TEAMS!$F$1:$F$844,[1]TEAMS!AG$1:AG$844,"",0)</f>
        <v>7.184872515444916E-3</v>
      </c>
      <c r="Z465" s="7" cm="1">
        <f t="array" ref="Z465">_xlfn.XLOOKUP($C465&amp;$D465&amp;$F465,[1]TEAMS!$C$1:$C$844&amp;[1]TEAMS!$D$1:$D$844&amp;[1]TEAMS!$F$1:$F$844,[1]TEAMS!AJ$1:AJ$844,"",0)</f>
        <v>1347</v>
      </c>
      <c r="AA465" s="7" cm="1">
        <f t="array" ref="AA465">_xlfn.XLOOKUP($C465&amp;$D465&amp;$F465,[1]TEAMS!$C$1:$C$844&amp;[1]TEAMS!$D$1:$D$844&amp;[1]TEAMS!$F$1:$F$844,[1]TEAMS!AR$1:AR$844,"",0)</f>
        <v>13.7</v>
      </c>
      <c r="AB465" s="8">
        <f t="shared" si="50"/>
        <v>0.93532184490623405</v>
      </c>
      <c r="AC465" s="7" cm="1">
        <f t="array" ref="AC465">_xlfn.XLOOKUP($C465&amp;$D465&amp;$F465,[1]TEAMS!$C$1:$C$844&amp;[1]TEAMS!$D$1:$D$844&amp;[1]TEAMS!$F$1:$F$844,[1]TEAMS!AL$1:AL$844,0,0)</f>
        <v>0.6</v>
      </c>
      <c r="AD465" s="7" cm="1">
        <f t="array" ref="AD465">_xlfn.XLOOKUP($C465&amp;$D465&amp;$F465,[1]TEAMS!$C$1:$C$844&amp;[1]TEAMS!$D$1:$D$844&amp;[1]TEAMS!$F$1:$F$844,[1]TEAMS!AM$1:AM$844,0,0)</f>
        <v>1.4</v>
      </c>
      <c r="AE465" s="7" cm="1">
        <f t="array" ref="AE465">_xlfn.XLOOKUP($C465&amp;$D465&amp;$F465,[1]TEAMS!$C$1:$C$844&amp;[1]TEAMS!$D$1:$D$844&amp;[1]TEAMS!$F$1:$F$844,[1]TEAMS!AN$1:AN$844,0,0)</f>
        <v>2.1</v>
      </c>
      <c r="AF465" s="7"/>
      <c r="AG465" s="8">
        <f t="shared" si="53"/>
        <v>6.0142857142857137E-2</v>
      </c>
      <c r="AH465" s="8" cm="1">
        <f t="array" ref="AH465">IF(OR($AE465="",$Z465=""),0,SUMPRODUCT(--($C$2:$C$528=$C465),--($D$2:$D$528=$D465),$Z$2:$Z$528,$AE$2:$AE$528)/SUMIFS($Z$2:$Z$528,$C$2:$C$528,$C465,$D$2:$D$528,$D465))</f>
        <v>4.5815661429295487</v>
      </c>
      <c r="AI465" s="7" cm="1">
        <f t="array" ref="AI465">_xlfn.XLOOKUP($C465&amp;$D465&amp;$F465,[1]TEAMS!$C$1:$C$844&amp;[1]TEAMS!$D$1:$D$844&amp;[1]TEAMS!$F$1:$F$844,[1]TEAMS!AO$1:AO$844,"",0)</f>
        <v>-3</v>
      </c>
      <c r="AJ465" s="8">
        <f t="shared" si="54"/>
        <v>-4.2099999999999999E-2</v>
      </c>
      <c r="AK465" s="8" cm="1">
        <f t="array" ref="AK465">IF(OR($AI465="",$Z465=""),0,SUMPRODUCT(--($C$2:$C$528=$C465),--($D$2:$D$528=$D465),$Z$2:$Z$528,$AI$2:$AI$528)/SUMIFS($Z$2:$Z$528,$C$2:$C$528,$C465,$D$2:$D$528,$D465))</f>
        <v>0.59283831728332503</v>
      </c>
      <c r="AL465" s="7" t="str" cm="1">
        <f t="array" ref="AL465">_xlfn.XLOOKUP($C465&amp;$D465&amp;$F465,[1]TEAMS!$C$1:$C$844&amp;[1]TEAMS!$D$1:$D$844&amp;[1]TEAMS!$F$1:$F$844,[1]TEAMS!AP$1:AP$844,"",0)</f>
        <v/>
      </c>
      <c r="AM465" s="8" t="str">
        <f t="shared" si="55"/>
        <v/>
      </c>
      <c r="AN465" s="8" cm="1">
        <f t="array" ref="AN465">IF(OR($AL465="",$Z465=""),0,SUMPRODUCT(--($C$2:$C$528=$C465),--($D$2:$D$528=$D465),$Z$2:$Z$528,$AL$2:$AL$528)/SUMIFS($Z$2:$Z$528,$C$2:$C$528,$C465,$D$2:$D$528,$D465))</f>
        <v>0</v>
      </c>
      <c r="AO465" s="7" cm="1">
        <f t="array" ref="AO465">_xlfn.XLOOKUP($C465&amp;$D465&amp;$F465,[1]TEAMS!$C$1:$C$844&amp;[1]TEAMS!$D$1:$D$844&amp;[1]TEAMS!$F$1:$F$844,[1]TEAMS!AQ$1:AQ$844,0,0)</f>
        <v>13.6</v>
      </c>
      <c r="AP465" s="7" cm="1">
        <f t="array" ref="AP465">_xlfn.XLOOKUP($C465&amp;$D465&amp;$F465,[1]TEAMS!$C$1:$C$844&amp;[1]TEAMS!$D$1:$D$844&amp;[1]TEAMS!$F$1:$F$844,[1]TEAMS!AS$1:AS$844,0,0)</f>
        <v>51.7</v>
      </c>
      <c r="AQ465" s="10" cm="1">
        <f t="array" ref="AQ465">_xlfn.XLOOKUP($C465&amp;$D465&amp;$F465,[1]TEAMS!$C$1:$C$844&amp;[1]TEAMS!$D$1:$D$844&amp;[1]TEAMS!$F$1:$F$844,[1]TEAMS!AT$1:AT$844,0,0)</f>
        <v>7.1</v>
      </c>
      <c r="AR465" s="10" cm="1">
        <f t="array" ref="AR465">_xlfn.XLOOKUP($C465&amp;$D465&amp;$F465,[1]TEAMS!$C$1:$C$844&amp;[1]TEAMS!$D$1:$D$844&amp;[1]TEAMS!$F$1:$F$844,[1]TEAMS!AU$1:AU$844,0,0)</f>
        <v>0.9</v>
      </c>
      <c r="AS465" s="10" cm="1">
        <f t="array" ref="AS465">_xlfn.XLOOKUP($C465&amp;$D465&amp;$F465,[1]TEAMS!$C$1:$C$844&amp;[1]TEAMS!$D$1:$D$844&amp;[1]TEAMS!$F$1:$F$844,[1]TEAMS!AV$1:AV$844,0,0)</f>
        <v>2.2000000000000002</v>
      </c>
      <c r="AT465" s="10" cm="1">
        <f t="array" ref="AT465">_xlfn.XLOOKUP($C465&amp;$D465&amp;$F465,[1]TEAMS!$C$1:$C$844&amp;[1]TEAMS!$D$1:$D$844&amp;[1]TEAMS!$F$1:$F$844,[1]TEAMS!AW$1:AW$844,0,0)</f>
        <v>15</v>
      </c>
      <c r="AU465" s="10" cm="1">
        <f t="array" ref="AU465">_xlfn.XLOOKUP($C465&amp;$D465&amp;$F465,[1]TEAMS!$C$1:$C$844&amp;[1]TEAMS!$D$1:$D$844&amp;[1]TEAMS!$F$1:$F$844,[1]TEAMS!AX$1:AX$844,0,0)</f>
        <v>0.47333333333333333</v>
      </c>
      <c r="AV465" s="10" cm="1">
        <f t="array" ref="AV465">_xlfn.XLOOKUP($C465&amp;$D465&amp;$F465,[1]TEAMS!$C$1:$C$844&amp;[1]TEAMS!$D$1:$D$844&amp;[1]TEAMS!$F$1:$F$844,[1]TEAMS!AY$1:AY$844,0,0)</f>
        <v>3.1</v>
      </c>
      <c r="AW465" s="7"/>
      <c r="AX465" s="7"/>
      <c r="BB465" s="1" t="s">
        <v>398</v>
      </c>
      <c r="BC465" s="1">
        <v>1995</v>
      </c>
      <c r="BD465" s="1" t="s">
        <v>399</v>
      </c>
      <c r="BE465" s="7" t="s">
        <v>410</v>
      </c>
      <c r="BH465">
        <v>126300</v>
      </c>
    </row>
    <row r="466" spans="1:60" x14ac:dyDescent="0.2">
      <c r="A466" s="1" t="str">
        <f t="shared" si="49"/>
        <v>1995-HOU-Chucky Brown</v>
      </c>
      <c r="B466" s="1" t="s">
        <v>398</v>
      </c>
      <c r="C466" s="1">
        <v>1995</v>
      </c>
      <c r="D466" s="1" t="s">
        <v>399</v>
      </c>
      <c r="E466" s="1" t="str">
        <f t="shared" si="51"/>
        <v>1995-HOU</v>
      </c>
      <c r="F466" s="7" t="s">
        <v>411</v>
      </c>
      <c r="G466" s="7" cm="1">
        <f t="array" ref="G466">_xlfn.XLOOKUP($C466&amp;$D466&amp;$F466,[1]TEAMS!$C$1:$C$844&amp;[1]TEAMS!$D$1:$D$844&amp;[1]TEAMS!$F$1:$F$844,[1]TEAMS!G$1:G$844,"",0)</f>
        <v>52</v>
      </c>
      <c r="H466" s="7" t="str" cm="1">
        <f t="array" ref="H466">_xlfn.XLOOKUP($C466&amp;$D466&amp;$F466,[1]TEAMS!$C$1:$C$844&amp;[1]TEAMS!$D$1:$D$844&amp;[1]TEAMS!$F$1:$F$844,[1]TEAMS!H$1:H$844,"",0)</f>
        <v>SF</v>
      </c>
      <c r="I466" s="8" cm="1">
        <f t="array" ref="I466">_xlfn.XLOOKUP($C466&amp;$D466&amp;$F466,[1]TEAMS!$C$1:$C$844&amp;[1]TEAMS!$D$1:$D$844&amp;[1]TEAMS!$F$1:$F$844,[1]TEAMS!BG$1:BG$844,"",0)</f>
        <v>3</v>
      </c>
      <c r="J466" s="9">
        <f t="shared" si="52"/>
        <v>3</v>
      </c>
      <c r="K466" s="7" cm="1">
        <f t="array" ref="K466">_xlfn.XLOOKUP($C466&amp;$D466&amp;$F466,[1]TEAMS!$C$1:$C$844&amp;[1]TEAMS!$D$1:$D$844&amp;[1]TEAMS!$F$1:$F$844,[1]TEAMS!J$1:J$844,"",0)</f>
        <v>79</v>
      </c>
      <c r="L466" s="7" cm="1">
        <f t="array" ref="L466">_xlfn.XLOOKUP($C466&amp;$D466&amp;$F466,[1]TEAMS!$C$1:$C$844&amp;[1]TEAMS!$D$1:$D$844&amp;[1]TEAMS!$F$1:$F$844,[1]TEAMS!L$1:L$844,"",0)</f>
        <v>214</v>
      </c>
      <c r="M466" s="10" cm="1">
        <f t="array" ref="M466">_xlfn.XLOOKUP($C466&amp;$D466&amp;$F466,[1]TEAMS!$C$1:$C$844&amp;[1]TEAMS!$D$1:$D$844&amp;[1]TEAMS!$F$1:$F$844,[1]TEAMS!N$1:N$844,"",0)</f>
        <v>24.103595279697092</v>
      </c>
      <c r="N466" s="7" cm="1">
        <f t="array" ref="N466">_xlfn.XLOOKUP($C466&amp;$D466&amp;$F466,[1]TEAMS!$C$1:$C$844&amp;[1]TEAMS!$D$1:$D$844&amp;[1]TEAMS!$F$1:$F$844,[1]TEAMS!O$1:O$844,"",0)</f>
        <v>80</v>
      </c>
      <c r="O466" s="11" cm="1">
        <f t="array" ref="O466">_xlfn.XLOOKUP($C466&amp;$D466&amp;$F466,[1]TEAMS!$C$1:$C$844&amp;[1]TEAMS!$D$1:$D$844&amp;[1]TEAMS!$F$1:$F$844,[1]TEAMS!P$1:P$844,"",0)</f>
        <v>1.0126582278481013</v>
      </c>
      <c r="P466" s="10" cm="1">
        <f t="array" ref="P466">_xlfn.XLOOKUP($C466&amp;$D466&amp;$F466,[1]TEAMS!$C$1:$C$844&amp;[1]TEAMS!$D$1:$D$844&amp;[1]TEAMS!$F$1:$F$844,[1]TEAMS!R$1:R$844,"",0)</f>
        <v>27.288888888888888</v>
      </c>
      <c r="Q466" s="7" t="str" cm="1">
        <f t="array" ref="Q466">_xlfn.XLOOKUP($C466&amp;$D466&amp;$F466,[1]TEAMS!$C$1:$C$844&amp;[1]TEAMS!$D$1:$D$844&amp;[1]TEAMS!$F$1:$F$844,[1]TEAMS!S$1:S$844,"",0)</f>
        <v>us</v>
      </c>
      <c r="R466" s="7" t="str" cm="1">
        <f t="array" ref="R466">_xlfn.XLOOKUP($C466&amp;$D466&amp;$F466,[1]TEAMS!$C$1:$C$844&amp;[1]TEAMS!$D$1:$D$844&amp;[1]TEAMS!$F$1:$F$844,[1]TEAMS!T$1:T$844,"",0)</f>
        <v>United States</v>
      </c>
      <c r="S466" s="7" t="str" cm="1">
        <f t="array" ref="S466">_xlfn.XLOOKUP($C466&amp;$D466&amp;$F466,[1]TEAMS!$C$1:$C$844&amp;[1]TEAMS!$D$1:$D$844&amp;[1]TEAMS!$F$1:$F$844,[1]TEAMS!U$1:U$844,"",0)</f>
        <v>North America</v>
      </c>
      <c r="T466" s="7" t="str" cm="1">
        <f t="array" ref="T466">_xlfn.XLOOKUP($C466&amp;$D466&amp;$F466,[1]TEAMS!$C$1:$C$844&amp;[1]TEAMS!$D$1:$D$844&amp;[1]TEAMS!$F$1:$F$844,[1]TEAMS!V$1:V$844,"",0)</f>
        <v>Americas</v>
      </c>
      <c r="U466" s="7" cm="1">
        <f t="array" ref="U466">_xlfn.XLOOKUP($C466&amp;$D466&amp;$F466,[1]TEAMS!$C$1:$C$844&amp;[1]TEAMS!$D$1:$D$844&amp;[1]TEAMS!$F$1:$F$844,[1]TEAMS!W$1:W$844,"",0)</f>
        <v>5</v>
      </c>
      <c r="V466" s="7" t="str" cm="1">
        <f t="array" ref="V466">_xlfn.XLOOKUP($C466&amp;$D466&amp;$F466,[1]TEAMS!$C$1:$C$844&amp;[1]TEAMS!$D$1:$D$844&amp;[1]TEAMS!$F$1:$F$844,[1]TEAMS!Z$1:Z$844,"",0)</f>
        <v>NC State</v>
      </c>
      <c r="W466" s="7" t="str" cm="1">
        <f t="array" ref="W466">_xlfn.XLOOKUP($C466&amp;$D466&amp;$F466,[1]TEAMS!$C$1:$C$844&amp;[1]TEAMS!$D$1:$D$844&amp;[1]TEAMS!$F$1:$F$844,[1]TEAMS!X$1:X$844,"",0)</f>
        <v>ACC</v>
      </c>
      <c r="X466" s="7" cm="1">
        <f t="array" ref="X466">_xlfn.XLOOKUP($C466&amp;$D466&amp;$F466,[1]TEAMS!$C$1:$C$844&amp;[1]TEAMS!$D$1:$D$844&amp;[1]TEAMS!$F$1:$F$844,[1]TEAMS!AF$1:AF$844,"",0)</f>
        <v>0</v>
      </c>
      <c r="Y466" s="8" cm="1">
        <f t="array" ref="Y466">_xlfn.XLOOKUP($C466&amp;$D466&amp;$F466,[1]TEAMS!$C$1:$C$844&amp;[1]TEAMS!$D$1:$D$844&amp;[1]TEAMS!$F$1:$F$844,[1]TEAMS!AG$1:AG$844,"",0)</f>
        <v>0</v>
      </c>
      <c r="Z466" s="7" cm="1">
        <f t="array" ref="Z466">_xlfn.XLOOKUP($C466&amp;$D466&amp;$F466,[1]TEAMS!$C$1:$C$844&amp;[1]TEAMS!$D$1:$D$844&amp;[1]TEAMS!$F$1:$F$844,[1]TEAMS!AJ$1:AJ$844,"",0)</f>
        <v>814</v>
      </c>
      <c r="AA466" s="7" t="str" cm="1">
        <f t="array" ref="AA466">_xlfn.XLOOKUP($C466&amp;$D466&amp;$F466,[1]TEAMS!$C$1:$C$844&amp;[1]TEAMS!$D$1:$D$844&amp;[1]TEAMS!$F$1:$F$844,[1]TEAMS!AR$1:AR$844,"",0)</f>
        <v/>
      </c>
      <c r="AB466" s="8">
        <f t="shared" si="50"/>
        <v>0</v>
      </c>
      <c r="AC466" s="7" cm="1">
        <f t="array" ref="AC466">_xlfn.XLOOKUP($C466&amp;$D466&amp;$F466,[1]TEAMS!$C$1:$C$844&amp;[1]TEAMS!$D$1:$D$844&amp;[1]TEAMS!$F$1:$F$844,[1]TEAMS!AL$1:AL$844,0,0)</f>
        <v>1.3</v>
      </c>
      <c r="AD466" s="7" cm="1">
        <f t="array" ref="AD466">_xlfn.XLOOKUP($C466&amp;$D466&amp;$F466,[1]TEAMS!$C$1:$C$844&amp;[1]TEAMS!$D$1:$D$844&amp;[1]TEAMS!$F$1:$F$844,[1]TEAMS!AM$1:AM$844,0,0)</f>
        <v>0.8</v>
      </c>
      <c r="AE466" s="7" cm="1">
        <f t="array" ref="AE466">_xlfn.XLOOKUP($C466&amp;$D466&amp;$F466,[1]TEAMS!$C$1:$C$844&amp;[1]TEAMS!$D$1:$D$844&amp;[1]TEAMS!$F$1:$F$844,[1]TEAMS!AN$1:AN$844,0,0)</f>
        <v>2.1</v>
      </c>
      <c r="AF466" s="7"/>
      <c r="AG466" s="8">
        <f t="shared" si="53"/>
        <v>0</v>
      </c>
      <c r="AH466" s="8" cm="1">
        <f t="array" ref="AH466">IF(OR($AE466="",$Z466=""),0,SUMPRODUCT(--($C$2:$C$528=$C466),--($D$2:$D$528=$D466),$Z$2:$Z$528,$AE$2:$AE$528)/SUMIFS($Z$2:$Z$528,$C$2:$C$528,$C466,$D$2:$D$528,$D466))</f>
        <v>4.5815661429295487</v>
      </c>
      <c r="AI466" s="7" cm="1">
        <f t="array" ref="AI466">_xlfn.XLOOKUP($C466&amp;$D466&amp;$F466,[1]TEAMS!$C$1:$C$844&amp;[1]TEAMS!$D$1:$D$844&amp;[1]TEAMS!$F$1:$F$844,[1]TEAMS!AO$1:AO$844,"",0)</f>
        <v>-1.8</v>
      </c>
      <c r="AJ466" s="8">
        <f t="shared" si="54"/>
        <v>0</v>
      </c>
      <c r="AK466" s="8" cm="1">
        <f t="array" ref="AK466">IF(OR($AI466="",$Z466=""),0,SUMPRODUCT(--($C$2:$C$528=$C466),--($D$2:$D$528=$D466),$Z$2:$Z$528,$AI$2:$AI$528)/SUMIFS($Z$2:$Z$528,$C$2:$C$528,$C466,$D$2:$D$528,$D466))</f>
        <v>0.59283831728332503</v>
      </c>
      <c r="AL466" s="7" t="str" cm="1">
        <f t="array" ref="AL466">_xlfn.XLOOKUP($C466&amp;$D466&amp;$F466,[1]TEAMS!$C$1:$C$844&amp;[1]TEAMS!$D$1:$D$844&amp;[1]TEAMS!$F$1:$F$844,[1]TEAMS!AP$1:AP$844,"",0)</f>
        <v/>
      </c>
      <c r="AM466" s="8" t="str">
        <f t="shared" si="55"/>
        <v/>
      </c>
      <c r="AN466" s="8" cm="1">
        <f t="array" ref="AN466">IF(OR($AL466="",$Z466=""),0,SUMPRODUCT(--($C$2:$C$528=$C466),--($D$2:$D$528=$D466),$Z$2:$Z$528,$AL$2:$AL$528)/SUMIFS($Z$2:$Z$528,$C$2:$C$528,$C466,$D$2:$D$528,$D466))</f>
        <v>0</v>
      </c>
      <c r="AO466" s="7" cm="1">
        <f t="array" ref="AO466">_xlfn.XLOOKUP($C466&amp;$D466&amp;$F466,[1]TEAMS!$C$1:$C$844&amp;[1]TEAMS!$D$1:$D$844&amp;[1]TEAMS!$F$1:$F$844,[1]TEAMS!AQ$1:AQ$844,0,0)</f>
        <v>12.7</v>
      </c>
      <c r="AP466" s="7" cm="1">
        <f t="array" ref="AP466">_xlfn.XLOOKUP($C466&amp;$D466&amp;$F466,[1]TEAMS!$C$1:$C$844&amp;[1]TEAMS!$D$1:$D$844&amp;[1]TEAMS!$F$1:$F$844,[1]TEAMS!AS$1:AS$844,0,0)</f>
        <v>61.9</v>
      </c>
      <c r="AQ466" s="10" cm="1">
        <f t="array" ref="AQ466">_xlfn.XLOOKUP($C466&amp;$D466&amp;$F466,[1]TEAMS!$C$1:$C$844&amp;[1]TEAMS!$D$1:$D$844&amp;[1]TEAMS!$F$1:$F$844,[1]TEAMS!AT$1:AT$844,0,0)</f>
        <v>5.5</v>
      </c>
      <c r="AR466" s="10" cm="1">
        <f t="array" ref="AR466">_xlfn.XLOOKUP($C466&amp;$D466&amp;$F466,[1]TEAMS!$C$1:$C$844&amp;[1]TEAMS!$D$1:$D$844&amp;[1]TEAMS!$F$1:$F$844,[1]TEAMS!AU$1:AU$844,0,0)</f>
        <v>0.7</v>
      </c>
      <c r="AS466" s="10" cm="1">
        <f t="array" ref="AS466">_xlfn.XLOOKUP($C466&amp;$D466&amp;$F466,[1]TEAMS!$C$1:$C$844&amp;[1]TEAMS!$D$1:$D$844&amp;[1]TEAMS!$F$1:$F$844,[1]TEAMS!AV$1:AV$844,0,0)</f>
        <v>1.2</v>
      </c>
      <c r="AT466" s="10" cm="1">
        <f t="array" ref="AT466">_xlfn.XLOOKUP($C466&amp;$D466&amp;$F466,[1]TEAMS!$C$1:$C$844&amp;[1]TEAMS!$D$1:$D$844&amp;[1]TEAMS!$F$1:$F$844,[1]TEAMS!AW$1:AW$844,0,0)</f>
        <v>12.6</v>
      </c>
      <c r="AU466" s="10" cm="1">
        <f t="array" ref="AU466">_xlfn.XLOOKUP($C466&amp;$D466&amp;$F466,[1]TEAMS!$C$1:$C$844&amp;[1]TEAMS!$D$1:$D$844&amp;[1]TEAMS!$F$1:$F$844,[1]TEAMS!AX$1:AX$844,0,0)</f>
        <v>0.43650793650793651</v>
      </c>
      <c r="AV466" s="10" cm="1">
        <f t="array" ref="AV466">_xlfn.XLOOKUP($C466&amp;$D466&amp;$F466,[1]TEAMS!$C$1:$C$844&amp;[1]TEAMS!$D$1:$D$844&amp;[1]TEAMS!$F$1:$F$844,[1]TEAMS!AY$1:AY$844,0,0)</f>
        <v>1.9</v>
      </c>
      <c r="AW466" s="7"/>
      <c r="AX466" s="7"/>
      <c r="BB466" s="1" t="s">
        <v>398</v>
      </c>
      <c r="BC466" s="1">
        <v>1995</v>
      </c>
      <c r="BD466" s="1" t="s">
        <v>399</v>
      </c>
      <c r="BE466" s="7" t="s">
        <v>411</v>
      </c>
      <c r="BH466">
        <v>0</v>
      </c>
    </row>
    <row r="467" spans="1:60" x14ac:dyDescent="0.2">
      <c r="A467" s="1" t="str">
        <f t="shared" si="49"/>
        <v>1995-HOU-Charles Jones</v>
      </c>
      <c r="B467" s="1" t="s">
        <v>398</v>
      </c>
      <c r="C467" s="1">
        <v>1995</v>
      </c>
      <c r="D467" s="1" t="s">
        <v>399</v>
      </c>
      <c r="E467" s="1" t="str">
        <f t="shared" si="51"/>
        <v>1995-HOU</v>
      </c>
      <c r="F467" s="7" t="s">
        <v>412</v>
      </c>
      <c r="G467" s="7" cm="1">
        <f t="array" ref="G467">_xlfn.XLOOKUP($C467&amp;$D467&amp;$F467,[1]TEAMS!$C$1:$C$844&amp;[1]TEAMS!$D$1:$D$844&amp;[1]TEAMS!$F$1:$F$844,[1]TEAMS!G$1:G$844,"",0)</f>
        <v>27</v>
      </c>
      <c r="H467" s="7" t="str" cm="1">
        <f t="array" ref="H467">_xlfn.XLOOKUP($C467&amp;$D467&amp;$F467,[1]TEAMS!$C$1:$C$844&amp;[1]TEAMS!$D$1:$D$844&amp;[1]TEAMS!$F$1:$F$844,[1]TEAMS!H$1:H$844,"",0)</f>
        <v>PF</v>
      </c>
      <c r="I467" s="8" cm="1">
        <f t="array" ref="I467">_xlfn.XLOOKUP($C467&amp;$D467&amp;$F467,[1]TEAMS!$C$1:$C$844&amp;[1]TEAMS!$D$1:$D$844&amp;[1]TEAMS!$F$1:$F$844,[1]TEAMS!BG$1:BG$844,"",0)</f>
        <v>4</v>
      </c>
      <c r="J467" s="9">
        <f t="shared" si="52"/>
        <v>4</v>
      </c>
      <c r="K467" s="7" cm="1">
        <f t="array" ref="K467">_xlfn.XLOOKUP($C467&amp;$D467&amp;$F467,[1]TEAMS!$C$1:$C$844&amp;[1]TEAMS!$D$1:$D$844&amp;[1]TEAMS!$F$1:$F$844,[1]TEAMS!J$1:J$844,"",0)</f>
        <v>81</v>
      </c>
      <c r="L467" s="7" cm="1">
        <f t="array" ref="L467">_xlfn.XLOOKUP($C467&amp;$D467&amp;$F467,[1]TEAMS!$C$1:$C$844&amp;[1]TEAMS!$D$1:$D$844&amp;[1]TEAMS!$F$1:$F$844,[1]TEAMS!L$1:L$844,"",0)</f>
        <v>215</v>
      </c>
      <c r="M467" s="10" cm="1">
        <f t="array" ref="M467">_xlfn.XLOOKUP($C467&amp;$D467&amp;$F467,[1]TEAMS!$C$1:$C$844&amp;[1]TEAMS!$D$1:$D$844&amp;[1]TEAMS!$F$1:$F$844,[1]TEAMS!N$1:N$844,"",0)</f>
        <v>23.035129489483136</v>
      </c>
      <c r="N467" s="7" cm="1">
        <f t="array" ref="N467">_xlfn.XLOOKUP($C467&amp;$D467&amp;$F467,[1]TEAMS!$C$1:$C$844&amp;[1]TEAMS!$D$1:$D$844&amp;[1]TEAMS!$F$1:$F$844,[1]TEAMS!O$1:O$844,"",0)</f>
        <v>83</v>
      </c>
      <c r="O467" s="11" cm="1">
        <f t="array" ref="O467">_xlfn.XLOOKUP($C467&amp;$D467&amp;$F467,[1]TEAMS!$C$1:$C$844&amp;[1]TEAMS!$D$1:$D$844&amp;[1]TEAMS!$F$1:$F$844,[1]TEAMS!P$1:P$844,"",0)</f>
        <v>1.0246913580246915</v>
      </c>
      <c r="P467" s="10" cm="1">
        <f t="array" ref="P467">_xlfn.XLOOKUP($C467&amp;$D467&amp;$F467,[1]TEAMS!$C$1:$C$844&amp;[1]TEAMS!$D$1:$D$844&amp;[1]TEAMS!$F$1:$F$844,[1]TEAMS!R$1:R$844,"",0)</f>
        <v>38.197222222222223</v>
      </c>
      <c r="Q467" s="7" t="str" cm="1">
        <f t="array" ref="Q467">_xlfn.XLOOKUP($C467&amp;$D467&amp;$F467,[1]TEAMS!$C$1:$C$844&amp;[1]TEAMS!$D$1:$D$844&amp;[1]TEAMS!$F$1:$F$844,[1]TEAMS!S$1:S$844,"",0)</f>
        <v>us</v>
      </c>
      <c r="R467" s="7" t="str" cm="1">
        <f t="array" ref="R467">_xlfn.XLOOKUP($C467&amp;$D467&amp;$F467,[1]TEAMS!$C$1:$C$844&amp;[1]TEAMS!$D$1:$D$844&amp;[1]TEAMS!$F$1:$F$844,[1]TEAMS!T$1:T$844,"",0)</f>
        <v>United States</v>
      </c>
      <c r="S467" s="7" t="str" cm="1">
        <f t="array" ref="S467">_xlfn.XLOOKUP($C467&amp;$D467&amp;$F467,[1]TEAMS!$C$1:$C$844&amp;[1]TEAMS!$D$1:$D$844&amp;[1]TEAMS!$F$1:$F$844,[1]TEAMS!U$1:U$844,"",0)</f>
        <v>North America</v>
      </c>
      <c r="T467" s="7" t="str" cm="1">
        <f t="array" ref="T467">_xlfn.XLOOKUP($C467&amp;$D467&amp;$F467,[1]TEAMS!$C$1:$C$844&amp;[1]TEAMS!$D$1:$D$844&amp;[1]TEAMS!$F$1:$F$844,[1]TEAMS!V$1:V$844,"",0)</f>
        <v>Americas</v>
      </c>
      <c r="U467" s="7" cm="1">
        <f t="array" ref="U467">_xlfn.XLOOKUP($C467&amp;$D467&amp;$F467,[1]TEAMS!$C$1:$C$844&amp;[1]TEAMS!$D$1:$D$844&amp;[1]TEAMS!$F$1:$F$844,[1]TEAMS!W$1:W$844,"",0)</f>
        <v>11</v>
      </c>
      <c r="V467" s="7" t="str" cm="1">
        <f t="array" ref="V467">_xlfn.XLOOKUP($C467&amp;$D467&amp;$F467,[1]TEAMS!$C$1:$C$844&amp;[1]TEAMS!$D$1:$D$844&amp;[1]TEAMS!$F$1:$F$844,[1]TEAMS!Z$1:Z$844,"",0)</f>
        <v>Albany State University</v>
      </c>
      <c r="W467" s="7" t="str" cm="1">
        <f t="array" ref="W467">_xlfn.XLOOKUP($C467&amp;$D467&amp;$F467,[1]TEAMS!$C$1:$C$844&amp;[1]TEAMS!$D$1:$D$844&amp;[1]TEAMS!$F$1:$F$844,[1]TEAMS!X$1:X$844,"",0)</f>
        <v>OTHER</v>
      </c>
      <c r="X467" s="7" cm="1">
        <f t="array" ref="X467">_xlfn.XLOOKUP($C467&amp;$D467&amp;$F467,[1]TEAMS!$C$1:$C$844&amp;[1]TEAMS!$D$1:$D$844&amp;[1]TEAMS!$F$1:$F$844,[1]TEAMS!AF$1:AF$844,"",0)</f>
        <v>0</v>
      </c>
      <c r="Y467" s="8" cm="1">
        <f t="array" ref="Y467">_xlfn.XLOOKUP($C467&amp;$D467&amp;$F467,[1]TEAMS!$C$1:$C$844&amp;[1]TEAMS!$D$1:$D$844&amp;[1]TEAMS!$F$1:$F$844,[1]TEAMS!AG$1:AG$844,"",0)</f>
        <v>0</v>
      </c>
      <c r="Z467" s="7" cm="1">
        <f t="array" ref="Z467">_xlfn.XLOOKUP($C467&amp;$D467&amp;$F467,[1]TEAMS!$C$1:$C$844&amp;[1]TEAMS!$D$1:$D$844&amp;[1]TEAMS!$F$1:$F$844,[1]TEAMS!AJ$1:AJ$844,"",0)</f>
        <v>36</v>
      </c>
      <c r="AA467" s="7" t="str" cm="1">
        <f t="array" ref="AA467">_xlfn.XLOOKUP($C467&amp;$D467&amp;$F467,[1]TEAMS!$C$1:$C$844&amp;[1]TEAMS!$D$1:$D$844&amp;[1]TEAMS!$F$1:$F$844,[1]TEAMS!AR$1:AR$844,"",0)</f>
        <v/>
      </c>
      <c r="AB467" s="8">
        <f t="shared" si="50"/>
        <v>0</v>
      </c>
      <c r="AC467" s="7" cm="1">
        <f t="array" ref="AC467">_xlfn.XLOOKUP($C467&amp;$D467&amp;$F467,[1]TEAMS!$C$1:$C$844&amp;[1]TEAMS!$D$1:$D$844&amp;[1]TEAMS!$F$1:$F$844,[1]TEAMS!AL$1:AL$844,0,0)</f>
        <v>0</v>
      </c>
      <c r="AD467" s="7" cm="1">
        <f t="array" ref="AD467">_xlfn.XLOOKUP($C467&amp;$D467&amp;$F467,[1]TEAMS!$C$1:$C$844&amp;[1]TEAMS!$D$1:$D$844&amp;[1]TEAMS!$F$1:$F$844,[1]TEAMS!AM$1:AM$844,0,0)</f>
        <v>0</v>
      </c>
      <c r="AE467" s="7" cm="1">
        <f t="array" ref="AE467">_xlfn.XLOOKUP($C467&amp;$D467&amp;$F467,[1]TEAMS!$C$1:$C$844&amp;[1]TEAMS!$D$1:$D$844&amp;[1]TEAMS!$F$1:$F$844,[1]TEAMS!AN$1:AN$844,0,0)</f>
        <v>0</v>
      </c>
      <c r="AF467" s="7"/>
      <c r="AG467" s="8">
        <f t="shared" si="53"/>
        <v>0</v>
      </c>
      <c r="AH467" s="8" cm="1">
        <f t="array" ref="AH467">IF(OR($AE467="",$Z467=""),0,SUMPRODUCT(--($C$2:$C$528=$C467),--($D$2:$D$528=$D467),$Z$2:$Z$528,$AE$2:$AE$528)/SUMIFS($Z$2:$Z$528,$C$2:$C$528,$C467,$D$2:$D$528,$D467))</f>
        <v>4.5815661429295487</v>
      </c>
      <c r="AI467" s="7" cm="1">
        <f t="array" ref="AI467">_xlfn.XLOOKUP($C467&amp;$D467&amp;$F467,[1]TEAMS!$C$1:$C$844&amp;[1]TEAMS!$D$1:$D$844&amp;[1]TEAMS!$F$1:$F$844,[1]TEAMS!AO$1:AO$844,"",0)</f>
        <v>-7.1</v>
      </c>
      <c r="AJ467" s="8">
        <f t="shared" si="54"/>
        <v>0</v>
      </c>
      <c r="AK467" s="8" cm="1">
        <f t="array" ref="AK467">IF(OR($AI467="",$Z467=""),0,SUMPRODUCT(--($C$2:$C$528=$C467),--($D$2:$D$528=$D467),$Z$2:$Z$528,$AI$2:$AI$528)/SUMIFS($Z$2:$Z$528,$C$2:$C$528,$C467,$D$2:$D$528,$D467))</f>
        <v>0.59283831728332503</v>
      </c>
      <c r="AL467" s="7" t="str" cm="1">
        <f t="array" ref="AL467">_xlfn.XLOOKUP($C467&amp;$D467&amp;$F467,[1]TEAMS!$C$1:$C$844&amp;[1]TEAMS!$D$1:$D$844&amp;[1]TEAMS!$F$1:$F$844,[1]TEAMS!AP$1:AP$844,"",0)</f>
        <v/>
      </c>
      <c r="AM467" s="8" t="str">
        <f t="shared" si="55"/>
        <v/>
      </c>
      <c r="AN467" s="8" cm="1">
        <f t="array" ref="AN467">IF(OR($AL467="",$Z467=""),0,SUMPRODUCT(--($C$2:$C$528=$C467),--($D$2:$D$528=$D467),$Z$2:$Z$528,$AL$2:$AL$528)/SUMIFS($Z$2:$Z$528,$C$2:$C$528,$C467,$D$2:$D$528,$D467))</f>
        <v>0</v>
      </c>
      <c r="AO467" s="7" cm="1">
        <f t="array" ref="AO467">_xlfn.XLOOKUP($C467&amp;$D467&amp;$F467,[1]TEAMS!$C$1:$C$844&amp;[1]TEAMS!$D$1:$D$844&amp;[1]TEAMS!$F$1:$F$844,[1]TEAMS!AQ$1:AQ$844,0,0)</f>
        <v>4.8</v>
      </c>
      <c r="AP467" s="7" cm="1">
        <f t="array" ref="AP467">_xlfn.XLOOKUP($C467&amp;$D467&amp;$F467,[1]TEAMS!$C$1:$C$844&amp;[1]TEAMS!$D$1:$D$844&amp;[1]TEAMS!$F$1:$F$844,[1]TEAMS!AS$1:AS$844,0,0)</f>
        <v>38.700000000000003</v>
      </c>
      <c r="AQ467" s="10" cm="1">
        <f t="array" ref="AQ467">_xlfn.XLOOKUP($C467&amp;$D467&amp;$F467,[1]TEAMS!$C$1:$C$844&amp;[1]TEAMS!$D$1:$D$844&amp;[1]TEAMS!$F$1:$F$844,[1]TEAMS!AT$1:AT$844,0,0)</f>
        <v>0</v>
      </c>
      <c r="AR467" s="10" cm="1">
        <f t="array" ref="AR467">_xlfn.XLOOKUP($C467&amp;$D467&amp;$F467,[1]TEAMS!$C$1:$C$844&amp;[1]TEAMS!$D$1:$D$844&amp;[1]TEAMS!$F$1:$F$844,[1]TEAMS!AU$1:AU$844,0,0)</f>
        <v>0</v>
      </c>
      <c r="AS467" s="10" cm="1">
        <f t="array" ref="AS467">_xlfn.XLOOKUP($C467&amp;$D467&amp;$F467,[1]TEAMS!$C$1:$C$844&amp;[1]TEAMS!$D$1:$D$844&amp;[1]TEAMS!$F$1:$F$844,[1]TEAMS!AV$1:AV$844,0,0)</f>
        <v>1.9</v>
      </c>
      <c r="AT467" s="10" cm="1">
        <f t="array" ref="AT467">_xlfn.XLOOKUP($C467&amp;$D467&amp;$F467,[1]TEAMS!$C$1:$C$844&amp;[1]TEAMS!$D$1:$D$844&amp;[1]TEAMS!$F$1:$F$844,[1]TEAMS!AW$1:AW$844,0,0)</f>
        <v>0</v>
      </c>
      <c r="AU467" s="10" cm="1">
        <f t="array" ref="AU467">_xlfn.XLOOKUP($C467&amp;$D467&amp;$F467,[1]TEAMS!$C$1:$C$844&amp;[1]TEAMS!$D$1:$D$844&amp;[1]TEAMS!$F$1:$F$844,[1]TEAMS!AX$1:AX$844,0,0)</f>
        <v>0</v>
      </c>
      <c r="AV467" s="10" cm="1">
        <f t="array" ref="AV467">_xlfn.XLOOKUP($C467&amp;$D467&amp;$F467,[1]TEAMS!$C$1:$C$844&amp;[1]TEAMS!$D$1:$D$844&amp;[1]TEAMS!$F$1:$F$844,[1]TEAMS!AY$1:AY$844,0,0)</f>
        <v>1.9</v>
      </c>
      <c r="AW467" s="7"/>
      <c r="AX467" s="7"/>
      <c r="BB467" s="1" t="s">
        <v>398</v>
      </c>
      <c r="BC467" s="1">
        <v>1995</v>
      </c>
      <c r="BD467" s="1" t="s">
        <v>399</v>
      </c>
      <c r="BE467" s="7" t="s">
        <v>412</v>
      </c>
      <c r="BH467">
        <v>0</v>
      </c>
    </row>
    <row r="468" spans="1:60" x14ac:dyDescent="0.2">
      <c r="A468" s="1" t="str">
        <f t="shared" si="49"/>
        <v>1995-HOU-Tracy Murray</v>
      </c>
      <c r="B468" s="1" t="s">
        <v>398</v>
      </c>
      <c r="C468" s="1">
        <v>1995</v>
      </c>
      <c r="D468" s="1" t="s">
        <v>399</v>
      </c>
      <c r="E468" s="1" t="str">
        <f t="shared" si="51"/>
        <v>1995-HOU</v>
      </c>
      <c r="F468" s="7" t="s">
        <v>413</v>
      </c>
      <c r="G468" s="7" cm="1">
        <f t="array" ref="G468">_xlfn.XLOOKUP($C468&amp;$D468&amp;$F468,[1]TEAMS!$C$1:$C$844&amp;[1]TEAMS!$D$1:$D$844&amp;[1]TEAMS!$F$1:$F$844,[1]TEAMS!G$1:G$844,"",0)</f>
        <v>31</v>
      </c>
      <c r="H468" s="7" t="str" cm="1">
        <f t="array" ref="H468">_xlfn.XLOOKUP($C468&amp;$D468&amp;$F468,[1]TEAMS!$C$1:$C$844&amp;[1]TEAMS!$D$1:$D$844&amp;[1]TEAMS!$F$1:$F$844,[1]TEAMS!H$1:H$844,"",0)</f>
        <v>SF</v>
      </c>
      <c r="I468" s="8" cm="1">
        <f t="array" ref="I468">_xlfn.XLOOKUP($C468&amp;$D468&amp;$F468,[1]TEAMS!$C$1:$C$844&amp;[1]TEAMS!$D$1:$D$844&amp;[1]TEAMS!$F$1:$F$844,[1]TEAMS!BG$1:BG$844,"",0)</f>
        <v>3</v>
      </c>
      <c r="J468" s="9">
        <f t="shared" si="52"/>
        <v>3</v>
      </c>
      <c r="K468" s="7" cm="1">
        <f t="array" ref="K468">_xlfn.XLOOKUP($C468&amp;$D468&amp;$F468,[1]TEAMS!$C$1:$C$844&amp;[1]TEAMS!$D$1:$D$844&amp;[1]TEAMS!$F$1:$F$844,[1]TEAMS!J$1:J$844,"",0)</f>
        <v>79</v>
      </c>
      <c r="L468" s="7" cm="1">
        <f t="array" ref="L468">_xlfn.XLOOKUP($C468&amp;$D468&amp;$F468,[1]TEAMS!$C$1:$C$844&amp;[1]TEAMS!$D$1:$D$844&amp;[1]TEAMS!$F$1:$F$844,[1]TEAMS!L$1:L$844,"",0)</f>
        <v>225</v>
      </c>
      <c r="M468" s="10" cm="1">
        <f t="array" ref="M468">_xlfn.XLOOKUP($C468&amp;$D468&amp;$F468,[1]TEAMS!$C$1:$C$844&amp;[1]TEAMS!$D$1:$D$844&amp;[1]TEAMS!$F$1:$F$844,[1]TEAMS!N$1:N$844,"",0)</f>
        <v>25.34256513052264</v>
      </c>
      <c r="N468" s="7" cm="1">
        <f t="array" ref="N468">_xlfn.XLOOKUP($C468&amp;$D468&amp;$F468,[1]TEAMS!$C$1:$C$844&amp;[1]TEAMS!$D$1:$D$844&amp;[1]TEAMS!$F$1:$F$844,[1]TEAMS!O$1:O$844,"",0)</f>
        <v>84</v>
      </c>
      <c r="O468" s="11" cm="1">
        <f t="array" ref="O468">_xlfn.XLOOKUP($C468&amp;$D468&amp;$F468,[1]TEAMS!$C$1:$C$844&amp;[1]TEAMS!$D$1:$D$844&amp;[1]TEAMS!$F$1:$F$844,[1]TEAMS!P$1:P$844,"",0)</f>
        <v>1.0632911392405062</v>
      </c>
      <c r="P468" s="10" cm="1">
        <f t="array" ref="P468">_xlfn.XLOOKUP($C468&amp;$D468&amp;$F468,[1]TEAMS!$C$1:$C$844&amp;[1]TEAMS!$D$1:$D$844&amp;[1]TEAMS!$F$1:$F$844,[1]TEAMS!R$1:R$844,"",0)</f>
        <v>23.886111111111113</v>
      </c>
      <c r="Q468" s="7" t="str" cm="1">
        <f t="array" ref="Q468">_xlfn.XLOOKUP($C468&amp;$D468&amp;$F468,[1]TEAMS!$C$1:$C$844&amp;[1]TEAMS!$D$1:$D$844&amp;[1]TEAMS!$F$1:$F$844,[1]TEAMS!S$1:S$844,"",0)</f>
        <v>us</v>
      </c>
      <c r="R468" s="7" t="str" cm="1">
        <f t="array" ref="R468">_xlfn.XLOOKUP($C468&amp;$D468&amp;$F468,[1]TEAMS!$C$1:$C$844&amp;[1]TEAMS!$D$1:$D$844&amp;[1]TEAMS!$F$1:$F$844,[1]TEAMS!T$1:T$844,"",0)</f>
        <v>United States</v>
      </c>
      <c r="S468" s="7" t="str" cm="1">
        <f t="array" ref="S468">_xlfn.XLOOKUP($C468&amp;$D468&amp;$F468,[1]TEAMS!$C$1:$C$844&amp;[1]TEAMS!$D$1:$D$844&amp;[1]TEAMS!$F$1:$F$844,[1]TEAMS!U$1:U$844,"",0)</f>
        <v>North America</v>
      </c>
      <c r="T468" s="7" t="str" cm="1">
        <f t="array" ref="T468">_xlfn.XLOOKUP($C468&amp;$D468&amp;$F468,[1]TEAMS!$C$1:$C$844&amp;[1]TEAMS!$D$1:$D$844&amp;[1]TEAMS!$F$1:$F$844,[1]TEAMS!V$1:V$844,"",0)</f>
        <v>Americas</v>
      </c>
      <c r="U468" s="7" cm="1">
        <f t="array" ref="U468">_xlfn.XLOOKUP($C468&amp;$D468&amp;$F468,[1]TEAMS!$C$1:$C$844&amp;[1]TEAMS!$D$1:$D$844&amp;[1]TEAMS!$F$1:$F$844,[1]TEAMS!W$1:W$844,"",0)</f>
        <v>2</v>
      </c>
      <c r="V468" s="7" t="str" cm="1">
        <f t="array" ref="V468">_xlfn.XLOOKUP($C468&amp;$D468&amp;$F468,[1]TEAMS!$C$1:$C$844&amp;[1]TEAMS!$D$1:$D$844&amp;[1]TEAMS!$F$1:$F$844,[1]TEAMS!Z$1:Z$844,"",0)</f>
        <v>UCLA</v>
      </c>
      <c r="W468" s="7" t="str" cm="1">
        <f t="array" ref="W468">_xlfn.XLOOKUP($C468&amp;$D468&amp;$F468,[1]TEAMS!$C$1:$C$844&amp;[1]TEAMS!$D$1:$D$844&amp;[1]TEAMS!$F$1:$F$844,[1]TEAMS!X$1:X$844,"",0)</f>
        <v>PAC12</v>
      </c>
      <c r="X468" s="7" cm="1">
        <f t="array" ref="X468">_xlfn.XLOOKUP($C468&amp;$D468&amp;$F468,[1]TEAMS!$C$1:$C$844&amp;[1]TEAMS!$D$1:$D$844&amp;[1]TEAMS!$F$1:$F$844,[1]TEAMS!AF$1:AF$844,"",0)</f>
        <v>0</v>
      </c>
      <c r="Y468" s="8" cm="1">
        <f t="array" ref="Y468">_xlfn.XLOOKUP($C468&amp;$D468&amp;$F468,[1]TEAMS!$C$1:$C$844&amp;[1]TEAMS!$D$1:$D$844&amp;[1]TEAMS!$F$1:$F$844,[1]TEAMS!AG$1:AG$844,"",0)</f>
        <v>0</v>
      </c>
      <c r="Z468" s="7" cm="1">
        <f t="array" ref="Z468">_xlfn.XLOOKUP($C468&amp;$D468&amp;$F468,[1]TEAMS!$C$1:$C$844&amp;[1]TEAMS!$D$1:$D$844&amp;[1]TEAMS!$F$1:$F$844,[1]TEAMS!AJ$1:AJ$844,"",0)</f>
        <v>203</v>
      </c>
      <c r="AA468" s="7" cm="1">
        <f t="array" ref="AA468">_xlfn.XLOOKUP($C468&amp;$D468&amp;$F468,[1]TEAMS!$C$1:$C$844&amp;[1]TEAMS!$D$1:$D$844&amp;[1]TEAMS!$F$1:$F$844,[1]TEAMS!AR$1:AR$844,"",0)</f>
        <v>8.9</v>
      </c>
      <c r="AB468" s="8">
        <f t="shared" si="50"/>
        <v>9.1571211353269136E-2</v>
      </c>
      <c r="AC468" s="7" cm="1">
        <f t="array" ref="AC468">_xlfn.XLOOKUP($C468&amp;$D468&amp;$F468,[1]TEAMS!$C$1:$C$844&amp;[1]TEAMS!$D$1:$D$844&amp;[1]TEAMS!$F$1:$F$844,[1]TEAMS!AL$1:AL$844,0,0)</f>
        <v>-0.2</v>
      </c>
      <c r="AD468" s="7" cm="1">
        <f t="array" ref="AD468">_xlfn.XLOOKUP($C468&amp;$D468&amp;$F468,[1]TEAMS!$C$1:$C$844&amp;[1]TEAMS!$D$1:$D$844&amp;[1]TEAMS!$F$1:$F$844,[1]TEAMS!AM$1:AM$844,0,0)</f>
        <v>0.2</v>
      </c>
      <c r="AE468" s="7" cm="1">
        <f t="array" ref="AE468">_xlfn.XLOOKUP($C468&amp;$D468&amp;$F468,[1]TEAMS!$C$1:$C$844&amp;[1]TEAMS!$D$1:$D$844&amp;[1]TEAMS!$F$1:$F$844,[1]TEAMS!AN$1:AN$844,0,0)</f>
        <v>0</v>
      </c>
      <c r="AF468" s="7"/>
      <c r="AG468" s="8">
        <f t="shared" si="53"/>
        <v>0</v>
      </c>
      <c r="AH468" s="8" cm="1">
        <f t="array" ref="AH468">IF(OR($AE468="",$Z468=""),0,SUMPRODUCT(--($C$2:$C$528=$C468),--($D$2:$D$528=$D468),$Z$2:$Z$528,$AE$2:$AE$528)/SUMIFS($Z$2:$Z$528,$C$2:$C$528,$C468,$D$2:$D$528,$D468))</f>
        <v>4.5815661429295487</v>
      </c>
      <c r="AI468" s="7" cm="1">
        <f t="array" ref="AI468">_xlfn.XLOOKUP($C468&amp;$D468&amp;$F468,[1]TEAMS!$C$1:$C$844&amp;[1]TEAMS!$D$1:$D$844&amp;[1]TEAMS!$F$1:$F$844,[1]TEAMS!AO$1:AO$844,"",0)</f>
        <v>-5.6</v>
      </c>
      <c r="AJ468" s="8">
        <f t="shared" si="54"/>
        <v>0</v>
      </c>
      <c r="AK468" s="8" cm="1">
        <f t="array" ref="AK468">IF(OR($AI468="",$Z468=""),0,SUMPRODUCT(--($C$2:$C$528=$C468),--($D$2:$D$528=$D468),$Z$2:$Z$528,$AI$2:$AI$528)/SUMIFS($Z$2:$Z$528,$C$2:$C$528,$C468,$D$2:$D$528,$D468))</f>
        <v>0.59283831728332503</v>
      </c>
      <c r="AL468" s="7" t="str" cm="1">
        <f t="array" ref="AL468">_xlfn.XLOOKUP($C468&amp;$D468&amp;$F468,[1]TEAMS!$C$1:$C$844&amp;[1]TEAMS!$D$1:$D$844&amp;[1]TEAMS!$F$1:$F$844,[1]TEAMS!AP$1:AP$844,"",0)</f>
        <v/>
      </c>
      <c r="AM468" s="8" t="str">
        <f t="shared" si="55"/>
        <v/>
      </c>
      <c r="AN468" s="8" cm="1">
        <f t="array" ref="AN468">IF(OR($AL468="",$Z468=""),0,SUMPRODUCT(--($C$2:$C$528=$C468),--($D$2:$D$528=$D468),$Z$2:$Z$528,$AL$2:$AL$528)/SUMIFS($Z$2:$Z$528,$C$2:$C$528,$C468,$D$2:$D$528,$D468))</f>
        <v>0</v>
      </c>
      <c r="AO468" s="7" cm="1">
        <f t="array" ref="AO468">_xlfn.XLOOKUP($C468&amp;$D468&amp;$F468,[1]TEAMS!$C$1:$C$844&amp;[1]TEAMS!$D$1:$D$844&amp;[1]TEAMS!$F$1:$F$844,[1]TEAMS!AQ$1:AQ$844,0,0)</f>
        <v>21.8</v>
      </c>
      <c r="AP468" s="7" cm="1">
        <f t="array" ref="AP468">_xlfn.XLOOKUP($C468&amp;$D468&amp;$F468,[1]TEAMS!$C$1:$C$844&amp;[1]TEAMS!$D$1:$D$844&amp;[1]TEAMS!$F$1:$F$844,[1]TEAMS!AS$1:AS$844,0,0)</f>
        <v>52.7</v>
      </c>
      <c r="AQ468" s="10" cm="1">
        <f t="array" ref="AQ468">_xlfn.XLOOKUP($C468&amp;$D468&amp;$F468,[1]TEAMS!$C$1:$C$844&amp;[1]TEAMS!$D$1:$D$844&amp;[1]TEAMS!$F$1:$F$844,[1]TEAMS!AT$1:AT$844,0,0)</f>
        <v>3.8</v>
      </c>
      <c r="AR468" s="10" cm="1">
        <f t="array" ref="AR468">_xlfn.XLOOKUP($C468&amp;$D468&amp;$F468,[1]TEAMS!$C$1:$C$844&amp;[1]TEAMS!$D$1:$D$844&amp;[1]TEAMS!$F$1:$F$844,[1]TEAMS!AU$1:AU$844,0,0)</f>
        <v>1.8</v>
      </c>
      <c r="AS468" s="10" cm="1">
        <f t="array" ref="AS468">_xlfn.XLOOKUP($C468&amp;$D468&amp;$F468,[1]TEAMS!$C$1:$C$844&amp;[1]TEAMS!$D$1:$D$844&amp;[1]TEAMS!$F$1:$F$844,[1]TEAMS!AV$1:AV$844,0,0)</f>
        <v>1</v>
      </c>
      <c r="AT468" s="10" cm="1">
        <f t="array" ref="AT468">_xlfn.XLOOKUP($C468&amp;$D468&amp;$F468,[1]TEAMS!$C$1:$C$844&amp;[1]TEAMS!$D$1:$D$844&amp;[1]TEAMS!$F$1:$F$844,[1]TEAMS!AW$1:AW$844,0,0)</f>
        <v>15.2</v>
      </c>
      <c r="AU468" s="10" cm="1">
        <f t="array" ref="AU468">_xlfn.XLOOKUP($C468&amp;$D468&amp;$F468,[1]TEAMS!$C$1:$C$844&amp;[1]TEAMS!$D$1:$D$844&amp;[1]TEAMS!$F$1:$F$844,[1]TEAMS!AX$1:AX$844,0,0)</f>
        <v>0.25</v>
      </c>
      <c r="AV468" s="10" cm="1">
        <f t="array" ref="AV468">_xlfn.XLOOKUP($C468&amp;$D468&amp;$F468,[1]TEAMS!$C$1:$C$844&amp;[1]TEAMS!$D$1:$D$844&amp;[1]TEAMS!$F$1:$F$844,[1]TEAMS!AY$1:AY$844,0,0)</f>
        <v>2.8</v>
      </c>
      <c r="AW468" s="7"/>
      <c r="AX468" s="7"/>
      <c r="BB468" s="1" t="s">
        <v>398</v>
      </c>
      <c r="BC468" s="1">
        <v>1995</v>
      </c>
      <c r="BD468" s="1" t="s">
        <v>399</v>
      </c>
      <c r="BE468" s="7" t="s">
        <v>413</v>
      </c>
      <c r="BH468">
        <v>0</v>
      </c>
    </row>
    <row r="469" spans="1:60" x14ac:dyDescent="0.2">
      <c r="A469" s="1" t="str">
        <f t="shared" si="49"/>
        <v>1994-HOU-Hakeem Olajuwon</v>
      </c>
      <c r="B469" s="1" t="s">
        <v>414</v>
      </c>
      <c r="C469" s="1">
        <v>1994</v>
      </c>
      <c r="D469" s="1" t="s">
        <v>399</v>
      </c>
      <c r="E469" s="1" t="str">
        <f t="shared" si="51"/>
        <v>1994-HOU</v>
      </c>
      <c r="F469" s="7" t="s">
        <v>400</v>
      </c>
      <c r="G469" s="7" cm="1">
        <f t="array" ref="G469">_xlfn.XLOOKUP($C469&amp;$D469&amp;$F469,[1]TEAMS!$C$1:$C$844&amp;[1]TEAMS!$D$1:$D$844&amp;[1]TEAMS!$F$1:$F$844,[1]TEAMS!G$1:G$844,"",0)</f>
        <v>34</v>
      </c>
      <c r="H469" s="7" t="str" cm="1">
        <f t="array" ref="H469">_xlfn.XLOOKUP($C469&amp;$D469&amp;$F469,[1]TEAMS!$C$1:$C$844&amp;[1]TEAMS!$D$1:$D$844&amp;[1]TEAMS!$F$1:$F$844,[1]TEAMS!H$1:H$844,"",0)</f>
        <v>C</v>
      </c>
      <c r="I469" s="8" cm="1">
        <f t="array" ref="I469">_xlfn.XLOOKUP($C469&amp;$D469&amp;$F469,[1]TEAMS!$C$1:$C$844&amp;[1]TEAMS!$D$1:$D$844&amp;[1]TEAMS!$F$1:$F$844,[1]TEAMS!BG$1:BG$844,"",0)</f>
        <v>5</v>
      </c>
      <c r="J469" s="9">
        <f t="shared" si="52"/>
        <v>5</v>
      </c>
      <c r="K469" s="7" cm="1">
        <f t="array" ref="K469">_xlfn.XLOOKUP($C469&amp;$D469&amp;$F469,[1]TEAMS!$C$1:$C$844&amp;[1]TEAMS!$D$1:$D$844&amp;[1]TEAMS!$F$1:$F$844,[1]TEAMS!J$1:J$844,"",0)</f>
        <v>85</v>
      </c>
      <c r="L469" s="7" cm="1">
        <f t="array" ref="L469">_xlfn.XLOOKUP($C469&amp;$D469&amp;$F469,[1]TEAMS!$C$1:$C$844&amp;[1]TEAMS!$D$1:$D$844&amp;[1]TEAMS!$F$1:$F$844,[1]TEAMS!L$1:L$844,"",0)</f>
        <v>255</v>
      </c>
      <c r="M469" s="10" cm="1">
        <f t="array" ref="M469">_xlfn.XLOOKUP($C469&amp;$D469&amp;$F469,[1]TEAMS!$C$1:$C$844&amp;[1]TEAMS!$D$1:$D$844&amp;[1]TEAMS!$F$1:$F$844,[1]TEAMS!N$1:N$844,"",0)</f>
        <v>24.809874349739889</v>
      </c>
      <c r="N469" s="7" cm="1">
        <f t="array" ref="N469">_xlfn.XLOOKUP($C469&amp;$D469&amp;$F469,[1]TEAMS!$C$1:$C$844&amp;[1]TEAMS!$D$1:$D$844&amp;[1]TEAMS!$F$1:$F$844,[1]TEAMS!O$1:O$844,"",0)</f>
        <v>90</v>
      </c>
      <c r="O469" s="11" cm="1">
        <f t="array" ref="O469">_xlfn.XLOOKUP($C469&amp;$D469&amp;$F469,[1]TEAMS!$C$1:$C$844&amp;[1]TEAMS!$D$1:$D$844&amp;[1]TEAMS!$F$1:$F$844,[1]TEAMS!P$1:P$844,"",0)</f>
        <v>1.0588235294117647</v>
      </c>
      <c r="P469" s="10" cm="1">
        <f t="array" ref="P469">_xlfn.XLOOKUP($C469&amp;$D469&amp;$F469,[1]TEAMS!$C$1:$C$844&amp;[1]TEAMS!$D$1:$D$844&amp;[1]TEAMS!$F$1:$F$844,[1]TEAMS!R$1:R$844,"",0)</f>
        <v>31.419444444444444</v>
      </c>
      <c r="Q469" s="7" t="str" cm="1">
        <f t="array" ref="Q469">_xlfn.XLOOKUP($C469&amp;$D469&amp;$F469,[1]TEAMS!$C$1:$C$844&amp;[1]TEAMS!$D$1:$D$844&amp;[1]TEAMS!$F$1:$F$844,[1]TEAMS!S$1:S$844,"",0)</f>
        <v>ng</v>
      </c>
      <c r="R469" s="7" t="str" cm="1">
        <f t="array" ref="R469">_xlfn.XLOOKUP($C469&amp;$D469&amp;$F469,[1]TEAMS!$C$1:$C$844&amp;[1]TEAMS!$D$1:$D$844&amp;[1]TEAMS!$F$1:$F$844,[1]TEAMS!T$1:T$844,"",0)</f>
        <v>Nigeria</v>
      </c>
      <c r="S469" s="7" t="str" cm="1">
        <f t="array" ref="S469">_xlfn.XLOOKUP($C469&amp;$D469&amp;$F469,[1]TEAMS!$C$1:$C$844&amp;[1]TEAMS!$D$1:$D$844&amp;[1]TEAMS!$F$1:$F$844,[1]TEAMS!U$1:U$844,"",0)</f>
        <v>Africa</v>
      </c>
      <c r="T469" s="7" t="str" cm="1">
        <f t="array" ref="T469">_xlfn.XLOOKUP($C469&amp;$D469&amp;$F469,[1]TEAMS!$C$1:$C$844&amp;[1]TEAMS!$D$1:$D$844&amp;[1]TEAMS!$F$1:$F$844,[1]TEAMS!V$1:V$844,"",0)</f>
        <v>Africa</v>
      </c>
      <c r="U469" s="7" cm="1">
        <f t="array" ref="U469">_xlfn.XLOOKUP($C469&amp;$D469&amp;$F469,[1]TEAMS!$C$1:$C$844&amp;[1]TEAMS!$D$1:$D$844&amp;[1]TEAMS!$F$1:$F$844,[1]TEAMS!W$1:W$844,"",0)</f>
        <v>9</v>
      </c>
      <c r="V469" s="7" t="str" cm="1">
        <f t="array" ref="V469">_xlfn.XLOOKUP($C469&amp;$D469&amp;$F469,[1]TEAMS!$C$1:$C$844&amp;[1]TEAMS!$D$1:$D$844&amp;[1]TEAMS!$F$1:$F$844,[1]TEAMS!Z$1:Z$844,"",0)</f>
        <v>Houston</v>
      </c>
      <c r="W469" s="7" t="str" cm="1">
        <f t="array" ref="W469">_xlfn.XLOOKUP($C469&amp;$D469&amp;$F469,[1]TEAMS!$C$1:$C$844&amp;[1]TEAMS!$D$1:$D$844&amp;[1]TEAMS!$F$1:$F$844,[1]TEAMS!X$1:X$844,"",0)</f>
        <v>BIG12</v>
      </c>
      <c r="X469" s="7" cm="1">
        <f t="array" ref="X469">_xlfn.XLOOKUP($C469&amp;$D469&amp;$F469,[1]TEAMS!$C$1:$C$844&amp;[1]TEAMS!$D$1:$D$844&amp;[1]TEAMS!$F$1:$F$844,[1]TEAMS!AF$1:AF$844,"",0)</f>
        <v>3170000</v>
      </c>
      <c r="Y469" s="8" cm="1">
        <f t="array" ref="Y469">_xlfn.XLOOKUP($C469&amp;$D469&amp;$F469,[1]TEAMS!$C$1:$C$844&amp;[1]TEAMS!$D$1:$D$844&amp;[1]TEAMS!$F$1:$F$844,[1]TEAMS!AG$1:AG$844,"",0)</f>
        <v>0.22203544161938782</v>
      </c>
      <c r="Z469" s="7" cm="1">
        <f t="array" ref="Z469">_xlfn.XLOOKUP($C469&amp;$D469&amp;$F469,[1]TEAMS!$C$1:$C$844&amp;[1]TEAMS!$D$1:$D$844&amp;[1]TEAMS!$F$1:$F$844,[1]TEAMS!AJ$1:AJ$844,"",0)</f>
        <v>3277</v>
      </c>
      <c r="AA469" s="7" cm="1">
        <f t="array" ref="AA469">_xlfn.XLOOKUP($C469&amp;$D469&amp;$F469,[1]TEAMS!$C$1:$C$844&amp;[1]TEAMS!$D$1:$D$844&amp;[1]TEAMS!$F$1:$F$844,[1]TEAMS!AR$1:AR$844,"",0)</f>
        <v>8.8000000000000007</v>
      </c>
      <c r="AB469" s="8">
        <f t="shared" si="50"/>
        <v>1.4579170879676442</v>
      </c>
      <c r="AC469" s="7" cm="1">
        <f t="array" ref="AC469">_xlfn.XLOOKUP($C469&amp;$D469&amp;$F469,[1]TEAMS!$C$1:$C$844&amp;[1]TEAMS!$D$1:$D$844&amp;[1]TEAMS!$F$1:$F$844,[1]TEAMS!AL$1:AL$844,0,0)</f>
        <v>6.4</v>
      </c>
      <c r="AD469" s="7" cm="1">
        <f t="array" ref="AD469">_xlfn.XLOOKUP($C469&amp;$D469&amp;$F469,[1]TEAMS!$C$1:$C$844&amp;[1]TEAMS!$D$1:$D$844&amp;[1]TEAMS!$F$1:$F$844,[1]TEAMS!AM$1:AM$844,0,0)</f>
        <v>7.9</v>
      </c>
      <c r="AE469" s="7" cm="1">
        <f t="array" ref="AE469">_xlfn.XLOOKUP($C469&amp;$D469&amp;$F469,[1]TEAMS!$C$1:$C$844&amp;[1]TEAMS!$D$1:$D$844&amp;[1]TEAMS!$F$1:$F$844,[1]TEAMS!AN$1:AN$844,0,0)</f>
        <v>14.3</v>
      </c>
      <c r="AF469" s="7"/>
      <c r="AG469" s="8">
        <f t="shared" si="53"/>
        <v>0.22167832167832166</v>
      </c>
      <c r="AH469" s="8" cm="1">
        <f t="array" ref="AH469">IF(OR($AE469="",$Z469=""),0,SUMPRODUCT(--($C$2:$C$528=$C469),--($D$2:$D$528=$D469),$Z$2:$Z$528,$AE$2:$AE$528)/SUMIFS($Z$2:$Z$528,$C$2:$C$528,$C469,$D$2:$D$528,$D469))</f>
        <v>6.4961577350859452</v>
      </c>
      <c r="AI469" s="7" cm="1">
        <f t="array" ref="AI469">_xlfn.XLOOKUP($C469&amp;$D469&amp;$F469,[1]TEAMS!$C$1:$C$844&amp;[1]TEAMS!$D$1:$D$844&amp;[1]TEAMS!$F$1:$F$844,[1]TEAMS!AO$1:AO$844,"",0)</f>
        <v>5.9</v>
      </c>
      <c r="AJ469" s="8">
        <f t="shared" si="54"/>
        <v>0.53728813559322031</v>
      </c>
      <c r="AK469" s="8" cm="1">
        <f t="array" ref="AK469">IF(OR($AI469="",$Z469=""),0,SUMPRODUCT(--($C$2:$C$528=$C469),--($D$2:$D$528=$D469),$Z$2:$Z$528,$AI$2:$AI$528)/SUMIFS($Z$2:$Z$528,$C$2:$C$528,$C469,$D$2:$D$528,$D469))</f>
        <v>1.0860970677451975</v>
      </c>
      <c r="AL469" s="7" t="str" cm="1">
        <f t="array" ref="AL469">_xlfn.XLOOKUP($C469&amp;$D469&amp;$F469,[1]TEAMS!$C$1:$C$844&amp;[1]TEAMS!$D$1:$D$844&amp;[1]TEAMS!$F$1:$F$844,[1]TEAMS!AP$1:AP$844,"",0)</f>
        <v/>
      </c>
      <c r="AM469" s="8" t="str">
        <f t="shared" si="55"/>
        <v/>
      </c>
      <c r="AN469" s="8" cm="1">
        <f t="array" ref="AN469">IF(OR($AL469="",$Z469=""),0,SUMPRODUCT(--($C$2:$C$528=$C469),--($D$2:$D$528=$D469),$Z$2:$Z$528,$AL$2:$AL$528)/SUMIFS($Z$2:$Z$528,$C$2:$C$528,$C469,$D$2:$D$528,$D469))</f>
        <v>0</v>
      </c>
      <c r="AO469" s="7" cm="1">
        <f t="array" ref="AO469">_xlfn.XLOOKUP($C469&amp;$D469&amp;$F469,[1]TEAMS!$C$1:$C$844&amp;[1]TEAMS!$D$1:$D$844&amp;[1]TEAMS!$F$1:$F$844,[1]TEAMS!AQ$1:AQ$844,0,0)</f>
        <v>29.8</v>
      </c>
      <c r="AP469" s="7" cm="1">
        <f t="array" ref="AP469">_xlfn.XLOOKUP($C469&amp;$D469&amp;$F469,[1]TEAMS!$C$1:$C$844&amp;[1]TEAMS!$D$1:$D$844&amp;[1]TEAMS!$F$1:$F$844,[1]TEAMS!AS$1:AS$844,0,0)</f>
        <v>56.499999999999993</v>
      </c>
      <c r="AQ469" s="10" cm="1">
        <f t="array" ref="AQ469">_xlfn.XLOOKUP($C469&amp;$D469&amp;$F469,[1]TEAMS!$C$1:$C$844&amp;[1]TEAMS!$D$1:$D$844&amp;[1]TEAMS!$F$1:$F$844,[1]TEAMS!AT$1:AT$844,0,0)</f>
        <v>16.399999999999999</v>
      </c>
      <c r="AR469" s="10" cm="1">
        <f t="array" ref="AR469">_xlfn.XLOOKUP($C469&amp;$D469&amp;$F469,[1]TEAMS!$C$1:$C$844&amp;[1]TEAMS!$D$1:$D$844&amp;[1]TEAMS!$F$1:$F$844,[1]TEAMS!AU$1:AU$844,0,0)</f>
        <v>2</v>
      </c>
      <c r="AS469" s="10" cm="1">
        <f t="array" ref="AS469">_xlfn.XLOOKUP($C469&amp;$D469&amp;$F469,[1]TEAMS!$C$1:$C$844&amp;[1]TEAMS!$D$1:$D$844&amp;[1]TEAMS!$F$1:$F$844,[1]TEAMS!AV$1:AV$844,0,0)</f>
        <v>5.7</v>
      </c>
      <c r="AT469" s="10" cm="1">
        <f t="array" ref="AT469">_xlfn.XLOOKUP($C469&amp;$D469&amp;$F469,[1]TEAMS!$C$1:$C$844&amp;[1]TEAMS!$D$1:$D$844&amp;[1]TEAMS!$F$1:$F$844,[1]TEAMS!AW$1:AW$844,0,0)</f>
        <v>12.3</v>
      </c>
      <c r="AU469" s="10" cm="1">
        <f t="array" ref="AU469">_xlfn.XLOOKUP($C469&amp;$D469&amp;$F469,[1]TEAMS!$C$1:$C$844&amp;[1]TEAMS!$D$1:$D$844&amp;[1]TEAMS!$F$1:$F$844,[1]TEAMS!AX$1:AX$844,0,0)</f>
        <v>1.333333333333333</v>
      </c>
      <c r="AV469" s="10" cm="1">
        <f t="array" ref="AV469">_xlfn.XLOOKUP($C469&amp;$D469&amp;$F469,[1]TEAMS!$C$1:$C$844&amp;[1]TEAMS!$D$1:$D$844&amp;[1]TEAMS!$F$1:$F$844,[1]TEAMS!AY$1:AY$844,0,0)</f>
        <v>7.7</v>
      </c>
      <c r="AW469" s="7"/>
      <c r="AX469" s="7"/>
      <c r="BB469" s="1" t="s">
        <v>414</v>
      </c>
      <c r="BC469" s="1">
        <v>1994</v>
      </c>
      <c r="BD469" s="1" t="s">
        <v>399</v>
      </c>
      <c r="BE469" s="7" t="s">
        <v>400</v>
      </c>
      <c r="BH469">
        <v>3170000</v>
      </c>
    </row>
    <row r="470" spans="1:60" x14ac:dyDescent="0.2">
      <c r="A470" s="1" t="str">
        <f t="shared" si="49"/>
        <v>1994-HOU-Otis Thorpe</v>
      </c>
      <c r="B470" s="1" t="s">
        <v>414</v>
      </c>
      <c r="C470" s="1">
        <v>1994</v>
      </c>
      <c r="D470" s="1" t="s">
        <v>399</v>
      </c>
      <c r="E470" s="1" t="str">
        <f t="shared" si="51"/>
        <v>1994-HOU</v>
      </c>
      <c r="F470" s="7" t="s">
        <v>402</v>
      </c>
      <c r="G470" s="7" cm="1">
        <f t="array" ref="G470">_xlfn.XLOOKUP($C470&amp;$D470&amp;$F470,[1]TEAMS!$C$1:$C$844&amp;[1]TEAMS!$D$1:$D$844&amp;[1]TEAMS!$F$1:$F$844,[1]TEAMS!G$1:G$844,"",0)</f>
        <v>33</v>
      </c>
      <c r="H470" s="7" t="str" cm="1">
        <f t="array" ref="H470">_xlfn.XLOOKUP($C470&amp;$D470&amp;$F470,[1]TEAMS!$C$1:$C$844&amp;[1]TEAMS!$D$1:$D$844&amp;[1]TEAMS!$F$1:$F$844,[1]TEAMS!H$1:H$844,"",0)</f>
        <v>PF</v>
      </c>
      <c r="I470" s="8" cm="1">
        <f t="array" ref="I470">_xlfn.XLOOKUP($C470&amp;$D470&amp;$F470,[1]TEAMS!$C$1:$C$844&amp;[1]TEAMS!$D$1:$D$844&amp;[1]TEAMS!$F$1:$F$844,[1]TEAMS!BG$1:BG$844,"",0)</f>
        <v>4</v>
      </c>
      <c r="J470" s="9">
        <f t="shared" si="52"/>
        <v>4</v>
      </c>
      <c r="K470" s="7" cm="1">
        <f t="array" ref="K470">_xlfn.XLOOKUP($C470&amp;$D470&amp;$F470,[1]TEAMS!$C$1:$C$844&amp;[1]TEAMS!$D$1:$D$844&amp;[1]TEAMS!$F$1:$F$844,[1]TEAMS!J$1:J$844,"",0)</f>
        <v>81</v>
      </c>
      <c r="L470" s="7" cm="1">
        <f t="array" ref="L470">_xlfn.XLOOKUP($C470&amp;$D470&amp;$F470,[1]TEAMS!$C$1:$C$844&amp;[1]TEAMS!$D$1:$D$844&amp;[1]TEAMS!$F$1:$F$844,[1]TEAMS!L$1:L$844,"",0)</f>
        <v>225</v>
      </c>
      <c r="M470" s="10" cm="1">
        <f t="array" ref="M470">_xlfn.XLOOKUP($C470&amp;$D470&amp;$F470,[1]TEAMS!$C$1:$C$844&amp;[1]TEAMS!$D$1:$D$844&amp;[1]TEAMS!$F$1:$F$844,[1]TEAMS!N$1:N$844,"",0)</f>
        <v>24.106530861087002</v>
      </c>
      <c r="N470" s="7" cm="1">
        <f t="array" ref="N470">_xlfn.XLOOKUP($C470&amp;$D470&amp;$F470,[1]TEAMS!$C$1:$C$844&amp;[1]TEAMS!$D$1:$D$844&amp;[1]TEAMS!$F$1:$F$844,[1]TEAMS!O$1:O$844,"",0)</f>
        <v>85</v>
      </c>
      <c r="O470" s="11" cm="1">
        <f t="array" ref="O470">_xlfn.XLOOKUP($C470&amp;$D470&amp;$F470,[1]TEAMS!$C$1:$C$844&amp;[1]TEAMS!$D$1:$D$844&amp;[1]TEAMS!$F$1:$F$844,[1]TEAMS!P$1:P$844,"",0)</f>
        <v>1.0493827160493827</v>
      </c>
      <c r="P470" s="10" cm="1">
        <f t="array" ref="P470">_xlfn.XLOOKUP($C470&amp;$D470&amp;$F470,[1]TEAMS!$C$1:$C$844&amp;[1]TEAMS!$D$1:$D$844&amp;[1]TEAMS!$F$1:$F$844,[1]TEAMS!R$1:R$844,"",0)</f>
        <v>31.880555555555556</v>
      </c>
      <c r="Q470" s="7" t="str" cm="1">
        <f t="array" ref="Q470">_xlfn.XLOOKUP($C470&amp;$D470&amp;$F470,[1]TEAMS!$C$1:$C$844&amp;[1]TEAMS!$D$1:$D$844&amp;[1]TEAMS!$F$1:$F$844,[1]TEAMS!S$1:S$844,"",0)</f>
        <v>us</v>
      </c>
      <c r="R470" s="7" t="str" cm="1">
        <f t="array" ref="R470">_xlfn.XLOOKUP($C470&amp;$D470&amp;$F470,[1]TEAMS!$C$1:$C$844&amp;[1]TEAMS!$D$1:$D$844&amp;[1]TEAMS!$F$1:$F$844,[1]TEAMS!T$1:T$844,"",0)</f>
        <v>United States</v>
      </c>
      <c r="S470" s="7" t="str" cm="1">
        <f t="array" ref="S470">_xlfn.XLOOKUP($C470&amp;$D470&amp;$F470,[1]TEAMS!$C$1:$C$844&amp;[1]TEAMS!$D$1:$D$844&amp;[1]TEAMS!$F$1:$F$844,[1]TEAMS!U$1:U$844,"",0)</f>
        <v>North America</v>
      </c>
      <c r="T470" s="7" t="str" cm="1">
        <f t="array" ref="T470">_xlfn.XLOOKUP($C470&amp;$D470&amp;$F470,[1]TEAMS!$C$1:$C$844&amp;[1]TEAMS!$D$1:$D$844&amp;[1]TEAMS!$F$1:$F$844,[1]TEAMS!V$1:V$844,"",0)</f>
        <v>Americas</v>
      </c>
      <c r="U470" s="7" cm="1">
        <f t="array" ref="U470">_xlfn.XLOOKUP($C470&amp;$D470&amp;$F470,[1]TEAMS!$C$1:$C$844&amp;[1]TEAMS!$D$1:$D$844&amp;[1]TEAMS!$F$1:$F$844,[1]TEAMS!W$1:W$844,"",0)</f>
        <v>9</v>
      </c>
      <c r="V470" s="7" t="str" cm="1">
        <f t="array" ref="V470">_xlfn.XLOOKUP($C470&amp;$D470&amp;$F470,[1]TEAMS!$C$1:$C$844&amp;[1]TEAMS!$D$1:$D$844&amp;[1]TEAMS!$F$1:$F$844,[1]TEAMS!Z$1:Z$844,"",0)</f>
        <v>Providence</v>
      </c>
      <c r="W470" s="7" t="str" cm="1">
        <f t="array" ref="W470">_xlfn.XLOOKUP($C470&amp;$D470&amp;$F470,[1]TEAMS!$C$1:$C$844&amp;[1]TEAMS!$D$1:$D$844&amp;[1]TEAMS!$F$1:$F$844,[1]TEAMS!X$1:X$844,"",0)</f>
        <v>BIG EAST</v>
      </c>
      <c r="X470" s="7" cm="1">
        <f t="array" ref="X470">_xlfn.XLOOKUP($C470&amp;$D470&amp;$F470,[1]TEAMS!$C$1:$C$844&amp;[1]TEAMS!$D$1:$D$844&amp;[1]TEAMS!$F$1:$F$844,[1]TEAMS!AF$1:AF$844,"",0)</f>
        <v>2418000</v>
      </c>
      <c r="Y470" s="8" cm="1">
        <f t="array" ref="Y470">_xlfn.XLOOKUP($C470&amp;$D470&amp;$F470,[1]TEAMS!$C$1:$C$844&amp;[1]TEAMS!$D$1:$D$844&amp;[1]TEAMS!$F$1:$F$844,[1]TEAMS!AG$1:AG$844,"",0)</f>
        <v>0.16936331162008825</v>
      </c>
      <c r="Z470" s="7" cm="1">
        <f t="array" ref="Z470">_xlfn.XLOOKUP($C470&amp;$D470&amp;$F470,[1]TEAMS!$C$1:$C$844&amp;[1]TEAMS!$D$1:$D$844&amp;[1]TEAMS!$F$1:$F$844,[1]TEAMS!AJ$1:AJ$844,"",0)</f>
        <v>2909</v>
      </c>
      <c r="AA470" s="7" t="str" cm="1">
        <f t="array" ref="AA470">_xlfn.XLOOKUP($C470&amp;$D470&amp;$F470,[1]TEAMS!$C$1:$C$844&amp;[1]TEAMS!$D$1:$D$844&amp;[1]TEAMS!$F$1:$F$844,[1]TEAMS!AR$1:AR$844,"",0)</f>
        <v/>
      </c>
      <c r="AB470" s="8">
        <f t="shared" si="50"/>
        <v>0</v>
      </c>
      <c r="AC470" s="7" cm="1">
        <f t="array" ref="AC470">_xlfn.XLOOKUP($C470&amp;$D470&amp;$F470,[1]TEAMS!$C$1:$C$844&amp;[1]TEAMS!$D$1:$D$844&amp;[1]TEAMS!$F$1:$F$844,[1]TEAMS!AL$1:AL$844,0,0)</f>
        <v>4.9000000000000004</v>
      </c>
      <c r="AD470" s="7" cm="1">
        <f t="array" ref="AD470">_xlfn.XLOOKUP($C470&amp;$D470&amp;$F470,[1]TEAMS!$C$1:$C$844&amp;[1]TEAMS!$D$1:$D$844&amp;[1]TEAMS!$F$1:$F$844,[1]TEAMS!AM$1:AM$844,0,0)</f>
        <v>4.9000000000000004</v>
      </c>
      <c r="AE470" s="7" cm="1">
        <f t="array" ref="AE470">_xlfn.XLOOKUP($C470&amp;$D470&amp;$F470,[1]TEAMS!$C$1:$C$844&amp;[1]TEAMS!$D$1:$D$844&amp;[1]TEAMS!$F$1:$F$844,[1]TEAMS!AN$1:AN$844,0,0)</f>
        <v>9.8000000000000007</v>
      </c>
      <c r="AF470" s="7"/>
      <c r="AG470" s="8">
        <f t="shared" si="53"/>
        <v>0.24673469387755101</v>
      </c>
      <c r="AH470" s="8" cm="1">
        <f t="array" ref="AH470">IF(OR($AE470="",$Z470=""),0,SUMPRODUCT(--($C$2:$C$528=$C470),--($D$2:$D$528=$D470),$Z$2:$Z$528,$AE$2:$AE$528)/SUMIFS($Z$2:$Z$528,$C$2:$C$528,$C470,$D$2:$D$528,$D470))</f>
        <v>6.4961577350859452</v>
      </c>
      <c r="AI470" s="7" cm="1">
        <f t="array" ref="AI470">_xlfn.XLOOKUP($C470&amp;$D470&amp;$F470,[1]TEAMS!$C$1:$C$844&amp;[1]TEAMS!$D$1:$D$844&amp;[1]TEAMS!$F$1:$F$844,[1]TEAMS!AO$1:AO$844,"",0)</f>
        <v>0.6</v>
      </c>
      <c r="AJ470" s="8">
        <f t="shared" si="54"/>
        <v>4.03</v>
      </c>
      <c r="AK470" s="8" cm="1">
        <f t="array" ref="AK470">IF(OR($AI470="",$Z470=""),0,SUMPRODUCT(--($C$2:$C$528=$C470),--($D$2:$D$528=$D470),$Z$2:$Z$528,$AI$2:$AI$528)/SUMIFS($Z$2:$Z$528,$C$2:$C$528,$C470,$D$2:$D$528,$D470))</f>
        <v>1.0860970677451975</v>
      </c>
      <c r="AL470" s="7" t="str" cm="1">
        <f t="array" ref="AL470">_xlfn.XLOOKUP($C470&amp;$D470&amp;$F470,[1]TEAMS!$C$1:$C$844&amp;[1]TEAMS!$D$1:$D$844&amp;[1]TEAMS!$F$1:$F$844,[1]TEAMS!AP$1:AP$844,"",0)</f>
        <v/>
      </c>
      <c r="AM470" s="8" t="str">
        <f t="shared" si="55"/>
        <v/>
      </c>
      <c r="AN470" s="8" cm="1">
        <f t="array" ref="AN470">IF(OR($AL470="",$Z470=""),0,SUMPRODUCT(--($C$2:$C$528=$C470),--($D$2:$D$528=$D470),$Z$2:$Z$528,$AL$2:$AL$528)/SUMIFS($Z$2:$Z$528,$C$2:$C$528,$C470,$D$2:$D$528,$D470))</f>
        <v>0</v>
      </c>
      <c r="AO470" s="7" cm="1">
        <f t="array" ref="AO470">_xlfn.XLOOKUP($C470&amp;$D470&amp;$F470,[1]TEAMS!$C$1:$C$844&amp;[1]TEAMS!$D$1:$D$844&amp;[1]TEAMS!$F$1:$F$844,[1]TEAMS!AQ$1:AQ$844,0,0)</f>
        <v>17.600000000000001</v>
      </c>
      <c r="AP470" s="7" cm="1">
        <f t="array" ref="AP470">_xlfn.XLOOKUP($C470&amp;$D470&amp;$F470,[1]TEAMS!$C$1:$C$844&amp;[1]TEAMS!$D$1:$D$844&amp;[1]TEAMS!$F$1:$F$844,[1]TEAMS!AS$1:AS$844,0,0)</f>
        <v>59.3</v>
      </c>
      <c r="AQ470" s="10" cm="1">
        <f t="array" ref="AQ470">_xlfn.XLOOKUP($C470&amp;$D470&amp;$F470,[1]TEAMS!$C$1:$C$844&amp;[1]TEAMS!$D$1:$D$844&amp;[1]TEAMS!$F$1:$F$844,[1]TEAMS!AT$1:AT$844,0,0)</f>
        <v>9.9</v>
      </c>
      <c r="AR470" s="10" cm="1">
        <f t="array" ref="AR470">_xlfn.XLOOKUP($C470&amp;$D470&amp;$F470,[1]TEAMS!$C$1:$C$844&amp;[1]TEAMS!$D$1:$D$844&amp;[1]TEAMS!$F$1:$F$844,[1]TEAMS!AU$1:AU$844,0,0)</f>
        <v>1.1000000000000001</v>
      </c>
      <c r="AS470" s="10" cm="1">
        <f t="array" ref="AS470">_xlfn.XLOOKUP($C470&amp;$D470&amp;$F470,[1]TEAMS!$C$1:$C$844&amp;[1]TEAMS!$D$1:$D$844&amp;[1]TEAMS!$F$1:$F$844,[1]TEAMS!AV$1:AV$844,0,0)</f>
        <v>0.6</v>
      </c>
      <c r="AT470" s="10" cm="1">
        <f t="array" ref="AT470">_xlfn.XLOOKUP($C470&amp;$D470&amp;$F470,[1]TEAMS!$C$1:$C$844&amp;[1]TEAMS!$D$1:$D$844&amp;[1]TEAMS!$F$1:$F$844,[1]TEAMS!AW$1:AW$844,0,0)</f>
        <v>16</v>
      </c>
      <c r="AU470" s="10" cm="1">
        <f t="array" ref="AU470">_xlfn.XLOOKUP($C470&amp;$D470&amp;$F470,[1]TEAMS!$C$1:$C$844&amp;[1]TEAMS!$D$1:$D$844&amp;[1]TEAMS!$F$1:$F$844,[1]TEAMS!AX$1:AX$844,0,0)</f>
        <v>0.61875000000000002</v>
      </c>
      <c r="AV470" s="10" cm="1">
        <f t="array" ref="AV470">_xlfn.XLOOKUP($C470&amp;$D470&amp;$F470,[1]TEAMS!$C$1:$C$844&amp;[1]TEAMS!$D$1:$D$844&amp;[1]TEAMS!$F$1:$F$844,[1]TEAMS!AY$1:AY$844,0,0)</f>
        <v>1.7000000000000002</v>
      </c>
      <c r="AW470" s="7"/>
      <c r="AX470" s="7"/>
      <c r="BB470" s="1" t="s">
        <v>414</v>
      </c>
      <c r="BC470" s="1">
        <v>1994</v>
      </c>
      <c r="BD470" s="1" t="s">
        <v>399</v>
      </c>
      <c r="BE470" s="7" t="s">
        <v>402</v>
      </c>
      <c r="BH470">
        <v>2418000</v>
      </c>
    </row>
    <row r="471" spans="1:60" x14ac:dyDescent="0.2">
      <c r="A471" s="1" t="str">
        <f t="shared" si="49"/>
        <v>1994-HOU-Kenny Smith</v>
      </c>
      <c r="B471" s="1" t="s">
        <v>414</v>
      </c>
      <c r="C471" s="1">
        <v>1994</v>
      </c>
      <c r="D471" s="1" t="s">
        <v>399</v>
      </c>
      <c r="E471" s="1" t="str">
        <f t="shared" si="51"/>
        <v>1994-HOU</v>
      </c>
      <c r="F471" s="7" t="s">
        <v>401</v>
      </c>
      <c r="G471" s="7" cm="1">
        <f t="array" ref="G471">_xlfn.XLOOKUP($C471&amp;$D471&amp;$F471,[1]TEAMS!$C$1:$C$844&amp;[1]TEAMS!$D$1:$D$844&amp;[1]TEAMS!$F$1:$F$844,[1]TEAMS!G$1:G$844,"",0)</f>
        <v>30</v>
      </c>
      <c r="H471" s="7" t="str" cm="1">
        <f t="array" ref="H471">_xlfn.XLOOKUP($C471&amp;$D471&amp;$F471,[1]TEAMS!$C$1:$C$844&amp;[1]TEAMS!$D$1:$D$844&amp;[1]TEAMS!$F$1:$F$844,[1]TEAMS!H$1:H$844,"",0)</f>
        <v>PG</v>
      </c>
      <c r="I471" s="8" cm="1">
        <f t="array" ref="I471">_xlfn.XLOOKUP($C471&amp;$D471&amp;$F471,[1]TEAMS!$C$1:$C$844&amp;[1]TEAMS!$D$1:$D$844&amp;[1]TEAMS!$F$1:$F$844,[1]TEAMS!BG$1:BG$844,"",0)</f>
        <v>1</v>
      </c>
      <c r="J471" s="9">
        <f t="shared" si="52"/>
        <v>1</v>
      </c>
      <c r="K471" s="7" cm="1">
        <f t="array" ref="K471">_xlfn.XLOOKUP($C471&amp;$D471&amp;$F471,[1]TEAMS!$C$1:$C$844&amp;[1]TEAMS!$D$1:$D$844&amp;[1]TEAMS!$F$1:$F$844,[1]TEAMS!J$1:J$844,"",0)</f>
        <v>75</v>
      </c>
      <c r="L471" s="7" cm="1">
        <f t="array" ref="L471">_xlfn.XLOOKUP($C471&amp;$D471&amp;$F471,[1]TEAMS!$C$1:$C$844&amp;[1]TEAMS!$D$1:$D$844&amp;[1]TEAMS!$F$1:$F$844,[1]TEAMS!L$1:L$844,"",0)</f>
        <v>170</v>
      </c>
      <c r="M471" s="10" cm="1">
        <f t="array" ref="M471">_xlfn.XLOOKUP($C471&amp;$D471&amp;$F471,[1]TEAMS!$C$1:$C$844&amp;[1]TEAMS!$D$1:$D$844&amp;[1]TEAMS!$F$1:$F$844,[1]TEAMS!N$1:N$844,"",0)</f>
        <v>21.244603517258749</v>
      </c>
      <c r="N471" s="7" cm="1">
        <f t="array" ref="N471">_xlfn.XLOOKUP($C471&amp;$D471&amp;$F471,[1]TEAMS!$C$1:$C$844&amp;[1]TEAMS!$D$1:$D$844&amp;[1]TEAMS!$F$1:$F$844,[1]TEAMS!O$1:O$844,"",0)</f>
        <v>78</v>
      </c>
      <c r="O471" s="11" cm="1">
        <f t="array" ref="O471">_xlfn.XLOOKUP($C471&amp;$D471&amp;$F471,[1]TEAMS!$C$1:$C$844&amp;[1]TEAMS!$D$1:$D$844&amp;[1]TEAMS!$F$1:$F$844,[1]TEAMS!P$1:P$844,"",0)</f>
        <v>1.04</v>
      </c>
      <c r="P471" s="10" cm="1">
        <f t="array" ref="P471">_xlfn.XLOOKUP($C471&amp;$D471&amp;$F471,[1]TEAMS!$C$1:$C$844&amp;[1]TEAMS!$D$1:$D$844&amp;[1]TEAMS!$F$1:$F$844,[1]TEAMS!R$1:R$844,"",0)</f>
        <v>29.288888888888888</v>
      </c>
      <c r="Q471" s="7" t="str" cm="1">
        <f t="array" ref="Q471">_xlfn.XLOOKUP($C471&amp;$D471&amp;$F471,[1]TEAMS!$C$1:$C$844&amp;[1]TEAMS!$D$1:$D$844&amp;[1]TEAMS!$F$1:$F$844,[1]TEAMS!S$1:S$844,"",0)</f>
        <v>us</v>
      </c>
      <c r="R471" s="7" t="str" cm="1">
        <f t="array" ref="R471">_xlfn.XLOOKUP($C471&amp;$D471&amp;$F471,[1]TEAMS!$C$1:$C$844&amp;[1]TEAMS!$D$1:$D$844&amp;[1]TEAMS!$F$1:$F$844,[1]TEAMS!T$1:T$844,"",0)</f>
        <v>United States</v>
      </c>
      <c r="S471" s="7" t="str" cm="1">
        <f t="array" ref="S471">_xlfn.XLOOKUP($C471&amp;$D471&amp;$F471,[1]TEAMS!$C$1:$C$844&amp;[1]TEAMS!$D$1:$D$844&amp;[1]TEAMS!$F$1:$F$844,[1]TEAMS!U$1:U$844,"",0)</f>
        <v>North America</v>
      </c>
      <c r="T471" s="7" t="str" cm="1">
        <f t="array" ref="T471">_xlfn.XLOOKUP($C471&amp;$D471&amp;$F471,[1]TEAMS!$C$1:$C$844&amp;[1]TEAMS!$D$1:$D$844&amp;[1]TEAMS!$F$1:$F$844,[1]TEAMS!V$1:V$844,"",0)</f>
        <v>Americas</v>
      </c>
      <c r="U471" s="7" cm="1">
        <f t="array" ref="U471">_xlfn.XLOOKUP($C471&amp;$D471&amp;$F471,[1]TEAMS!$C$1:$C$844&amp;[1]TEAMS!$D$1:$D$844&amp;[1]TEAMS!$F$1:$F$844,[1]TEAMS!W$1:W$844,"",0)</f>
        <v>6</v>
      </c>
      <c r="V471" s="7" t="str" cm="1">
        <f t="array" ref="V471">_xlfn.XLOOKUP($C471&amp;$D471&amp;$F471,[1]TEAMS!$C$1:$C$844&amp;[1]TEAMS!$D$1:$D$844&amp;[1]TEAMS!$F$1:$F$844,[1]TEAMS!Z$1:Z$844,"",0)</f>
        <v>UNC</v>
      </c>
      <c r="W471" s="7" t="str" cm="1">
        <f t="array" ref="W471">_xlfn.XLOOKUP($C471&amp;$D471&amp;$F471,[1]TEAMS!$C$1:$C$844&amp;[1]TEAMS!$D$1:$D$844&amp;[1]TEAMS!$F$1:$F$844,[1]TEAMS!X$1:X$844,"",0)</f>
        <v>ACC</v>
      </c>
      <c r="X471" s="7" cm="1">
        <f t="array" ref="X471">_xlfn.XLOOKUP($C471&amp;$D471&amp;$F471,[1]TEAMS!$C$1:$C$844&amp;[1]TEAMS!$D$1:$D$844&amp;[1]TEAMS!$F$1:$F$844,[1]TEAMS!AF$1:AF$844,"",0)</f>
        <v>2150000</v>
      </c>
      <c r="Y471" s="8" cm="1">
        <f t="array" ref="Y471">_xlfn.XLOOKUP($C471&amp;$D471&amp;$F471,[1]TEAMS!$C$1:$C$844&amp;[1]TEAMS!$D$1:$D$844&amp;[1]TEAMS!$F$1:$F$844,[1]TEAMS!AG$1:AG$844,"",0)</f>
        <v>0.15059186103523148</v>
      </c>
      <c r="Z471" s="7" cm="1">
        <f t="array" ref="Z471">_xlfn.XLOOKUP($C471&amp;$D471&amp;$F471,[1]TEAMS!$C$1:$C$844&amp;[1]TEAMS!$D$1:$D$844&amp;[1]TEAMS!$F$1:$F$844,[1]TEAMS!AJ$1:AJ$844,"",0)</f>
        <v>2209</v>
      </c>
      <c r="AA471" s="7" cm="1">
        <f t="array" ref="AA471">_xlfn.XLOOKUP($C471&amp;$D471&amp;$F471,[1]TEAMS!$C$1:$C$844&amp;[1]TEAMS!$D$1:$D$844&amp;[1]TEAMS!$F$1:$F$844,[1]TEAMS!AR$1:AR$844,"",0)</f>
        <v>13.4</v>
      </c>
      <c r="AB471" s="8">
        <f t="shared" si="50"/>
        <v>1.4964914054600609</v>
      </c>
      <c r="AC471" s="7" cm="1">
        <f t="array" ref="AC471">_xlfn.XLOOKUP($C471&amp;$D471&amp;$F471,[1]TEAMS!$C$1:$C$844&amp;[1]TEAMS!$D$1:$D$844&amp;[1]TEAMS!$F$1:$F$844,[1]TEAMS!AL$1:AL$844,0,0)</f>
        <v>3.9</v>
      </c>
      <c r="AD471" s="7" cm="1">
        <f t="array" ref="AD471">_xlfn.XLOOKUP($C471&amp;$D471&amp;$F471,[1]TEAMS!$C$1:$C$844&amp;[1]TEAMS!$D$1:$D$844&amp;[1]TEAMS!$F$1:$F$844,[1]TEAMS!AM$1:AM$844,0,0)</f>
        <v>2.2000000000000002</v>
      </c>
      <c r="AE471" s="7" cm="1">
        <f t="array" ref="AE471">_xlfn.XLOOKUP($C471&amp;$D471&amp;$F471,[1]TEAMS!$C$1:$C$844&amp;[1]TEAMS!$D$1:$D$844&amp;[1]TEAMS!$F$1:$F$844,[1]TEAMS!AN$1:AN$844,0,0)</f>
        <v>6.1</v>
      </c>
      <c r="AF471" s="7"/>
      <c r="AG471" s="8">
        <f t="shared" si="53"/>
        <v>0.35245901639344263</v>
      </c>
      <c r="AH471" s="8" cm="1">
        <f t="array" ref="AH471">IF(OR($AE471="",$Z471=""),0,SUMPRODUCT(--($C$2:$C$528=$C471),--($D$2:$D$528=$D471),$Z$2:$Z$528,$AE$2:$AE$528)/SUMIFS($Z$2:$Z$528,$C$2:$C$528,$C471,$D$2:$D$528,$D471))</f>
        <v>6.4961577350859452</v>
      </c>
      <c r="AI471" s="7" cm="1">
        <f t="array" ref="AI471">_xlfn.XLOOKUP($C471&amp;$D471&amp;$F471,[1]TEAMS!$C$1:$C$844&amp;[1]TEAMS!$D$1:$D$844&amp;[1]TEAMS!$F$1:$F$844,[1]TEAMS!AO$1:AO$844,"",0)</f>
        <v>0.3</v>
      </c>
      <c r="AJ471" s="8">
        <f t="shared" si="54"/>
        <v>7.166666666666667</v>
      </c>
      <c r="AK471" s="8" cm="1">
        <f t="array" ref="AK471">IF(OR($AI471="",$Z471=""),0,SUMPRODUCT(--($C$2:$C$528=$C471),--($D$2:$D$528=$D471),$Z$2:$Z$528,$AI$2:$AI$528)/SUMIFS($Z$2:$Z$528,$C$2:$C$528,$C471,$D$2:$D$528,$D471))</f>
        <v>1.0860970677451975</v>
      </c>
      <c r="AL471" s="7" t="str" cm="1">
        <f t="array" ref="AL471">_xlfn.XLOOKUP($C471&amp;$D471&amp;$F471,[1]TEAMS!$C$1:$C$844&amp;[1]TEAMS!$D$1:$D$844&amp;[1]TEAMS!$F$1:$F$844,[1]TEAMS!AP$1:AP$844,"",0)</f>
        <v/>
      </c>
      <c r="AM471" s="8" t="str">
        <f t="shared" si="55"/>
        <v/>
      </c>
      <c r="AN471" s="8" cm="1">
        <f t="array" ref="AN471">IF(OR($AL471="",$Z471=""),0,SUMPRODUCT(--($C$2:$C$528=$C471),--($D$2:$D$528=$D471),$Z$2:$Z$528,$AL$2:$AL$528)/SUMIFS($Z$2:$Z$528,$C$2:$C$528,$C471,$D$2:$D$528,$D471))</f>
        <v>0</v>
      </c>
      <c r="AO471" s="7" cm="1">
        <f t="array" ref="AO471">_xlfn.XLOOKUP($C471&amp;$D471&amp;$F471,[1]TEAMS!$C$1:$C$844&amp;[1]TEAMS!$D$1:$D$844&amp;[1]TEAMS!$F$1:$F$844,[1]TEAMS!AQ$1:AQ$844,0,0)</f>
        <v>18.100000000000001</v>
      </c>
      <c r="AP471" s="7" cm="1">
        <f t="array" ref="AP471">_xlfn.XLOOKUP($C471&amp;$D471&amp;$F471,[1]TEAMS!$C$1:$C$844&amp;[1]TEAMS!$D$1:$D$844&amp;[1]TEAMS!$F$1:$F$844,[1]TEAMS!AS$1:AS$844,0,0)</f>
        <v>58.099999999999994</v>
      </c>
      <c r="AQ471" s="10" cm="1">
        <f t="array" ref="AQ471">_xlfn.XLOOKUP($C471&amp;$D471&amp;$F471,[1]TEAMS!$C$1:$C$844&amp;[1]TEAMS!$D$1:$D$844&amp;[1]TEAMS!$F$1:$F$844,[1]TEAMS!AT$1:AT$844,0,0)</f>
        <v>22.6</v>
      </c>
      <c r="AR471" s="10" cm="1">
        <f t="array" ref="AR471">_xlfn.XLOOKUP($C471&amp;$D471&amp;$F471,[1]TEAMS!$C$1:$C$844&amp;[1]TEAMS!$D$1:$D$844&amp;[1]TEAMS!$F$1:$F$844,[1]TEAMS!AU$1:AU$844,0,0)</f>
        <v>1.3</v>
      </c>
      <c r="AS471" s="10" cm="1">
        <f t="array" ref="AS471">_xlfn.XLOOKUP($C471&amp;$D471&amp;$F471,[1]TEAMS!$C$1:$C$844&amp;[1]TEAMS!$D$1:$D$844&amp;[1]TEAMS!$F$1:$F$844,[1]TEAMS!AV$1:AV$844,0,0)</f>
        <v>0.1</v>
      </c>
      <c r="AT471" s="10" cm="1">
        <f t="array" ref="AT471">_xlfn.XLOOKUP($C471&amp;$D471&amp;$F471,[1]TEAMS!$C$1:$C$844&amp;[1]TEAMS!$D$1:$D$844&amp;[1]TEAMS!$F$1:$F$844,[1]TEAMS!AW$1:AW$844,0,0)</f>
        <v>13.9</v>
      </c>
      <c r="AU471" s="10" cm="1">
        <f t="array" ref="AU471">_xlfn.XLOOKUP($C471&amp;$D471&amp;$F471,[1]TEAMS!$C$1:$C$844&amp;[1]TEAMS!$D$1:$D$844&amp;[1]TEAMS!$F$1:$F$844,[1]TEAMS!AX$1:AX$844,0,0)</f>
        <v>1.6258992805755397</v>
      </c>
      <c r="AV471" s="10" cm="1">
        <f t="array" ref="AV471">_xlfn.XLOOKUP($C471&amp;$D471&amp;$F471,[1]TEAMS!$C$1:$C$844&amp;[1]TEAMS!$D$1:$D$844&amp;[1]TEAMS!$F$1:$F$844,[1]TEAMS!AY$1:AY$844,0,0)</f>
        <v>1.4000000000000001</v>
      </c>
      <c r="AW471" s="7"/>
      <c r="AX471" s="7"/>
      <c r="BB471" s="1" t="s">
        <v>414</v>
      </c>
      <c r="BC471" s="1">
        <v>1994</v>
      </c>
      <c r="BD471" s="1" t="s">
        <v>399</v>
      </c>
      <c r="BE471" s="7" t="s">
        <v>401</v>
      </c>
      <c r="BH471">
        <v>2150000</v>
      </c>
    </row>
    <row r="472" spans="1:60" x14ac:dyDescent="0.2">
      <c r="A472" s="1" t="str">
        <f t="shared" si="49"/>
        <v>1994-HOU-Vernon Maxwell</v>
      </c>
      <c r="B472" s="1" t="s">
        <v>414</v>
      </c>
      <c r="C472" s="1">
        <v>1994</v>
      </c>
      <c r="D472" s="1" t="s">
        <v>399</v>
      </c>
      <c r="E472" s="1" t="str">
        <f t="shared" si="51"/>
        <v>1994-HOU</v>
      </c>
      <c r="F472" s="7" t="s">
        <v>403</v>
      </c>
      <c r="G472" s="7" cm="1">
        <f t="array" ref="G472">_xlfn.XLOOKUP($C472&amp;$D472&amp;$F472,[1]TEAMS!$C$1:$C$844&amp;[1]TEAMS!$D$1:$D$844&amp;[1]TEAMS!$F$1:$F$844,[1]TEAMS!G$1:G$844,"",0)</f>
        <v>11</v>
      </c>
      <c r="H472" s="7" t="str" cm="1">
        <f t="array" ref="H472">_xlfn.XLOOKUP($C472&amp;$D472&amp;$F472,[1]TEAMS!$C$1:$C$844&amp;[1]TEAMS!$D$1:$D$844&amp;[1]TEAMS!$F$1:$F$844,[1]TEAMS!H$1:H$844,"",0)</f>
        <v>SG</v>
      </c>
      <c r="I472" s="8" cm="1">
        <f t="array" ref="I472">_xlfn.XLOOKUP($C472&amp;$D472&amp;$F472,[1]TEAMS!$C$1:$C$844&amp;[1]TEAMS!$D$1:$D$844&amp;[1]TEAMS!$F$1:$F$844,[1]TEAMS!BG$1:BG$844,"",0)</f>
        <v>2</v>
      </c>
      <c r="J472" s="9">
        <f t="shared" si="52"/>
        <v>2</v>
      </c>
      <c r="K472" s="7" cm="1">
        <f t="array" ref="K472">_xlfn.XLOOKUP($C472&amp;$D472&amp;$F472,[1]TEAMS!$C$1:$C$844&amp;[1]TEAMS!$D$1:$D$844&amp;[1]TEAMS!$F$1:$F$844,[1]TEAMS!J$1:J$844,"",0)</f>
        <v>76</v>
      </c>
      <c r="L472" s="7" cm="1">
        <f t="array" ref="L472">_xlfn.XLOOKUP($C472&amp;$D472&amp;$F472,[1]TEAMS!$C$1:$C$844&amp;[1]TEAMS!$D$1:$D$844&amp;[1]TEAMS!$F$1:$F$844,[1]TEAMS!L$1:L$844,"",0)</f>
        <v>180</v>
      </c>
      <c r="M472" s="10" cm="1">
        <f t="array" ref="M472">_xlfn.XLOOKUP($C472&amp;$D472&amp;$F472,[1]TEAMS!$C$1:$C$844&amp;[1]TEAMS!$D$1:$D$844&amp;[1]TEAMS!$F$1:$F$844,[1]TEAMS!N$1:N$844,"",0)</f>
        <v>21.906225620442083</v>
      </c>
      <c r="N472" s="7" cm="1">
        <f t="array" ref="N472">_xlfn.XLOOKUP($C472&amp;$D472&amp;$F472,[1]TEAMS!$C$1:$C$844&amp;[1]TEAMS!$D$1:$D$844&amp;[1]TEAMS!$F$1:$F$844,[1]TEAMS!O$1:O$844,"",0)</f>
        <v>80</v>
      </c>
      <c r="O472" s="11" cm="1">
        <f t="array" ref="O472">_xlfn.XLOOKUP($C472&amp;$D472&amp;$F472,[1]TEAMS!$C$1:$C$844&amp;[1]TEAMS!$D$1:$D$844&amp;[1]TEAMS!$F$1:$F$844,[1]TEAMS!P$1:P$844,"",0)</f>
        <v>1.0526315789473684</v>
      </c>
      <c r="P472" s="10" cm="1">
        <f t="array" ref="P472">_xlfn.XLOOKUP($C472&amp;$D472&amp;$F472,[1]TEAMS!$C$1:$C$844&amp;[1]TEAMS!$D$1:$D$844&amp;[1]TEAMS!$F$1:$F$844,[1]TEAMS!R$1:R$844,"",0)</f>
        <v>28.777777777777779</v>
      </c>
      <c r="Q472" s="7" t="str" cm="1">
        <f t="array" ref="Q472">_xlfn.XLOOKUP($C472&amp;$D472&amp;$F472,[1]TEAMS!$C$1:$C$844&amp;[1]TEAMS!$D$1:$D$844&amp;[1]TEAMS!$F$1:$F$844,[1]TEAMS!S$1:S$844,"",0)</f>
        <v>us</v>
      </c>
      <c r="R472" s="7" t="str" cm="1">
        <f t="array" ref="R472">_xlfn.XLOOKUP($C472&amp;$D472&amp;$F472,[1]TEAMS!$C$1:$C$844&amp;[1]TEAMS!$D$1:$D$844&amp;[1]TEAMS!$F$1:$F$844,[1]TEAMS!T$1:T$844,"",0)</f>
        <v>United States</v>
      </c>
      <c r="S472" s="7" t="str" cm="1">
        <f t="array" ref="S472">_xlfn.XLOOKUP($C472&amp;$D472&amp;$F472,[1]TEAMS!$C$1:$C$844&amp;[1]TEAMS!$D$1:$D$844&amp;[1]TEAMS!$F$1:$F$844,[1]TEAMS!U$1:U$844,"",0)</f>
        <v>North America</v>
      </c>
      <c r="T472" s="7" t="str" cm="1">
        <f t="array" ref="T472">_xlfn.XLOOKUP($C472&amp;$D472&amp;$F472,[1]TEAMS!$C$1:$C$844&amp;[1]TEAMS!$D$1:$D$844&amp;[1]TEAMS!$F$1:$F$844,[1]TEAMS!V$1:V$844,"",0)</f>
        <v>Americas</v>
      </c>
      <c r="U472" s="7" cm="1">
        <f t="array" ref="U472">_xlfn.XLOOKUP($C472&amp;$D472&amp;$F472,[1]TEAMS!$C$1:$C$844&amp;[1]TEAMS!$D$1:$D$844&amp;[1]TEAMS!$F$1:$F$844,[1]TEAMS!W$1:W$844,"",0)</f>
        <v>5</v>
      </c>
      <c r="V472" s="7" t="str" cm="1">
        <f t="array" ref="V472">_xlfn.XLOOKUP($C472&amp;$D472&amp;$F472,[1]TEAMS!$C$1:$C$844&amp;[1]TEAMS!$D$1:$D$844&amp;[1]TEAMS!$F$1:$F$844,[1]TEAMS!Z$1:Z$844,"",0)</f>
        <v>Florida</v>
      </c>
      <c r="W472" s="7" t="str" cm="1">
        <f t="array" ref="W472">_xlfn.XLOOKUP($C472&amp;$D472&amp;$F472,[1]TEAMS!$C$1:$C$844&amp;[1]TEAMS!$D$1:$D$844&amp;[1]TEAMS!$F$1:$F$844,[1]TEAMS!X$1:X$844,"",0)</f>
        <v>SEC</v>
      </c>
      <c r="X472" s="7" cm="1">
        <f t="array" ref="X472">_xlfn.XLOOKUP($C472&amp;$D472&amp;$F472,[1]TEAMS!$C$1:$C$844&amp;[1]TEAMS!$D$1:$D$844&amp;[1]TEAMS!$F$1:$F$844,[1]TEAMS!AF$1:AF$844,"",0)</f>
        <v>1424000</v>
      </c>
      <c r="Y472" s="8" cm="1">
        <f t="array" ref="Y472">_xlfn.XLOOKUP($C472&amp;$D472&amp;$F472,[1]TEAMS!$C$1:$C$844&amp;[1]TEAMS!$D$1:$D$844&amp;[1]TEAMS!$F$1:$F$844,[1]TEAMS!AG$1:AG$844,"",0)</f>
        <v>9.9740841913567274E-2</v>
      </c>
      <c r="Z472" s="7" cm="1">
        <f t="array" ref="Z472">_xlfn.XLOOKUP($C472&amp;$D472&amp;$F472,[1]TEAMS!$C$1:$C$844&amp;[1]TEAMS!$D$1:$D$844&amp;[1]TEAMS!$F$1:$F$844,[1]TEAMS!AJ$1:AJ$844,"",0)</f>
        <v>2571</v>
      </c>
      <c r="AA472" s="7" t="str" cm="1">
        <f t="array" ref="AA472">_xlfn.XLOOKUP($C472&amp;$D472&amp;$F472,[1]TEAMS!$C$1:$C$844&amp;[1]TEAMS!$D$1:$D$844&amp;[1]TEAMS!$F$1:$F$844,[1]TEAMS!AR$1:AR$844,"",0)</f>
        <v/>
      </c>
      <c r="AB472" s="8">
        <f t="shared" si="50"/>
        <v>0</v>
      </c>
      <c r="AC472" s="7" cm="1">
        <f t="array" ref="AC472">_xlfn.XLOOKUP($C472&amp;$D472&amp;$F472,[1]TEAMS!$C$1:$C$844&amp;[1]TEAMS!$D$1:$D$844&amp;[1]TEAMS!$F$1:$F$844,[1]TEAMS!AL$1:AL$844,0,0)</f>
        <v>-0.1</v>
      </c>
      <c r="AD472" s="7" cm="1">
        <f t="array" ref="AD472">_xlfn.XLOOKUP($C472&amp;$D472&amp;$F472,[1]TEAMS!$C$1:$C$844&amp;[1]TEAMS!$D$1:$D$844&amp;[1]TEAMS!$F$1:$F$844,[1]TEAMS!AM$1:AM$844,0,0)</f>
        <v>3.6</v>
      </c>
      <c r="AE472" s="7" cm="1">
        <f t="array" ref="AE472">_xlfn.XLOOKUP($C472&amp;$D472&amp;$F472,[1]TEAMS!$C$1:$C$844&amp;[1]TEAMS!$D$1:$D$844&amp;[1]TEAMS!$F$1:$F$844,[1]TEAMS!AN$1:AN$844,0,0)</f>
        <v>3.5</v>
      </c>
      <c r="AF472" s="7"/>
      <c r="AG472" s="8">
        <f t="shared" si="53"/>
        <v>0.40685714285714286</v>
      </c>
      <c r="AH472" s="8" cm="1">
        <f t="array" ref="AH472">IF(OR($AE472="",$Z472=""),0,SUMPRODUCT(--($C$2:$C$528=$C472),--($D$2:$D$528=$D472),$Z$2:$Z$528,$AE$2:$AE$528)/SUMIFS($Z$2:$Z$528,$C$2:$C$528,$C472,$D$2:$D$528,$D472))</f>
        <v>6.4961577350859452</v>
      </c>
      <c r="AI472" s="7" cm="1">
        <f t="array" ref="AI472">_xlfn.XLOOKUP($C472&amp;$D472&amp;$F472,[1]TEAMS!$C$1:$C$844&amp;[1]TEAMS!$D$1:$D$844&amp;[1]TEAMS!$F$1:$F$844,[1]TEAMS!AO$1:AO$844,"",0)</f>
        <v>1.3</v>
      </c>
      <c r="AJ472" s="8">
        <f t="shared" si="54"/>
        <v>1.0953846153846154</v>
      </c>
      <c r="AK472" s="8" cm="1">
        <f t="array" ref="AK472">IF(OR($AI472="",$Z472=""),0,SUMPRODUCT(--($C$2:$C$528=$C472),--($D$2:$D$528=$D472),$Z$2:$Z$528,$AI$2:$AI$528)/SUMIFS($Z$2:$Z$528,$C$2:$C$528,$C472,$D$2:$D$528,$D472))</f>
        <v>1.0860970677451975</v>
      </c>
      <c r="AL472" s="7" t="str" cm="1">
        <f t="array" ref="AL472">_xlfn.XLOOKUP($C472&amp;$D472&amp;$F472,[1]TEAMS!$C$1:$C$844&amp;[1]TEAMS!$D$1:$D$844&amp;[1]TEAMS!$F$1:$F$844,[1]TEAMS!AP$1:AP$844,"",0)</f>
        <v/>
      </c>
      <c r="AM472" s="8" t="str">
        <f t="shared" si="55"/>
        <v/>
      </c>
      <c r="AN472" s="8" cm="1">
        <f t="array" ref="AN472">IF(OR($AL472="",$Z472=""),0,SUMPRODUCT(--($C$2:$C$528=$C472),--($D$2:$D$528=$D472),$Z$2:$Z$528,$AL$2:$AL$528)/SUMIFS($Z$2:$Z$528,$C$2:$C$528,$C472,$D$2:$D$528,$D472))</f>
        <v>0</v>
      </c>
      <c r="AO472" s="7" cm="1">
        <f t="array" ref="AO472">_xlfn.XLOOKUP($C472&amp;$D472&amp;$F472,[1]TEAMS!$C$1:$C$844&amp;[1]TEAMS!$D$1:$D$844&amp;[1]TEAMS!$F$1:$F$844,[1]TEAMS!AQ$1:AQ$844,0,0)</f>
        <v>21.4</v>
      </c>
      <c r="AP472" s="7" cm="1">
        <f t="array" ref="AP472">_xlfn.XLOOKUP($C472&amp;$D472&amp;$F472,[1]TEAMS!$C$1:$C$844&amp;[1]TEAMS!$D$1:$D$844&amp;[1]TEAMS!$F$1:$F$844,[1]TEAMS!AS$1:AS$844,0,0)</f>
        <v>48.3</v>
      </c>
      <c r="AQ472" s="10" cm="1">
        <f t="array" ref="AQ472">_xlfn.XLOOKUP($C472&amp;$D472&amp;$F472,[1]TEAMS!$C$1:$C$844&amp;[1]TEAMS!$D$1:$D$844&amp;[1]TEAMS!$F$1:$F$844,[1]TEAMS!AT$1:AT$844,0,0)</f>
        <v>22.4</v>
      </c>
      <c r="AR472" s="10" cm="1">
        <f t="array" ref="AR472">_xlfn.XLOOKUP($C472&amp;$D472&amp;$F472,[1]TEAMS!$C$1:$C$844&amp;[1]TEAMS!$D$1:$D$844&amp;[1]TEAMS!$F$1:$F$844,[1]TEAMS!AU$1:AU$844,0,0)</f>
        <v>2.5</v>
      </c>
      <c r="AS472" s="10" cm="1">
        <f t="array" ref="AS472">_xlfn.XLOOKUP($C472&amp;$D472&amp;$F472,[1]TEAMS!$C$1:$C$844&amp;[1]TEAMS!$D$1:$D$844&amp;[1]TEAMS!$F$1:$F$844,[1]TEAMS!AV$1:AV$844,0,0)</f>
        <v>0.5</v>
      </c>
      <c r="AT472" s="10" cm="1">
        <f t="array" ref="AT472">_xlfn.XLOOKUP($C472&amp;$D472&amp;$F472,[1]TEAMS!$C$1:$C$844&amp;[1]TEAMS!$D$1:$D$844&amp;[1]TEAMS!$F$1:$F$844,[1]TEAMS!AW$1:AW$844,0,0)</f>
        <v>14.9</v>
      </c>
      <c r="AU472" s="10" cm="1">
        <f t="array" ref="AU472">_xlfn.XLOOKUP($C472&amp;$D472&amp;$F472,[1]TEAMS!$C$1:$C$844&amp;[1]TEAMS!$D$1:$D$844&amp;[1]TEAMS!$F$1:$F$844,[1]TEAMS!AX$1:AX$844,0,0)</f>
        <v>1.5033557046979864</v>
      </c>
      <c r="AV472" s="10" cm="1">
        <f t="array" ref="AV472">_xlfn.XLOOKUP($C472&amp;$D472&amp;$F472,[1]TEAMS!$C$1:$C$844&amp;[1]TEAMS!$D$1:$D$844&amp;[1]TEAMS!$F$1:$F$844,[1]TEAMS!AY$1:AY$844,0,0)</f>
        <v>3</v>
      </c>
      <c r="AW472" s="7"/>
      <c r="AX472" s="7"/>
      <c r="BB472" s="1" t="s">
        <v>414</v>
      </c>
      <c r="BC472" s="1">
        <v>1994</v>
      </c>
      <c r="BD472" s="1" t="s">
        <v>399</v>
      </c>
      <c r="BE472" s="7" t="s">
        <v>403</v>
      </c>
      <c r="BH472">
        <v>1424000</v>
      </c>
    </row>
    <row r="473" spans="1:60" x14ac:dyDescent="0.2">
      <c r="A473" s="1" t="str">
        <f t="shared" si="49"/>
        <v>1994-HOU-Robert Horry</v>
      </c>
      <c r="B473" s="1" t="s">
        <v>414</v>
      </c>
      <c r="C473" s="1">
        <v>1994</v>
      </c>
      <c r="D473" s="1" t="s">
        <v>399</v>
      </c>
      <c r="E473" s="1" t="str">
        <f t="shared" si="51"/>
        <v>1994-HOU</v>
      </c>
      <c r="F473" s="7" t="s">
        <v>274</v>
      </c>
      <c r="G473" s="7" cm="1">
        <f t="array" ref="G473">_xlfn.XLOOKUP($C473&amp;$D473&amp;$F473,[1]TEAMS!$C$1:$C$844&amp;[1]TEAMS!$D$1:$D$844&amp;[1]TEAMS!$F$1:$F$844,[1]TEAMS!G$1:G$844,"",0)</f>
        <v>25</v>
      </c>
      <c r="H473" s="7" t="str" cm="1">
        <f t="array" ref="H473">_xlfn.XLOOKUP($C473&amp;$D473&amp;$F473,[1]TEAMS!$C$1:$C$844&amp;[1]TEAMS!$D$1:$D$844&amp;[1]TEAMS!$F$1:$F$844,[1]TEAMS!H$1:H$844,"",0)</f>
        <v>SF</v>
      </c>
      <c r="I473" s="8" cm="1">
        <f t="array" ref="I473">_xlfn.XLOOKUP($C473&amp;$D473&amp;$F473,[1]TEAMS!$C$1:$C$844&amp;[1]TEAMS!$D$1:$D$844&amp;[1]TEAMS!$F$1:$F$844,[1]TEAMS!BG$1:BG$844,"",0)</f>
        <v>3</v>
      </c>
      <c r="J473" s="9">
        <f t="shared" si="52"/>
        <v>3</v>
      </c>
      <c r="K473" s="7" cm="1">
        <f t="array" ref="K473">_xlfn.XLOOKUP($C473&amp;$D473&amp;$F473,[1]TEAMS!$C$1:$C$844&amp;[1]TEAMS!$D$1:$D$844&amp;[1]TEAMS!$F$1:$F$844,[1]TEAMS!J$1:J$844,"",0)</f>
        <v>82</v>
      </c>
      <c r="L473" s="7" cm="1">
        <f t="array" ref="L473">_xlfn.XLOOKUP($C473&amp;$D473&amp;$F473,[1]TEAMS!$C$1:$C$844&amp;[1]TEAMS!$D$1:$D$844&amp;[1]TEAMS!$F$1:$F$844,[1]TEAMS!L$1:L$844,"",0)</f>
        <v>240</v>
      </c>
      <c r="M473" s="10" cm="1">
        <f t="array" ref="M473">_xlfn.XLOOKUP($C473&amp;$D473&amp;$F473,[1]TEAMS!$C$1:$C$844&amp;[1]TEAMS!$D$1:$D$844&amp;[1]TEAMS!$F$1:$F$844,[1]TEAMS!N$1:N$844,"",0)</f>
        <v>25.090295297178951</v>
      </c>
      <c r="N473" s="7" cm="1">
        <f t="array" ref="N473">_xlfn.XLOOKUP($C473&amp;$D473&amp;$F473,[1]TEAMS!$C$1:$C$844&amp;[1]TEAMS!$D$1:$D$844&amp;[1]TEAMS!$F$1:$F$844,[1]TEAMS!O$1:O$844,"",0)</f>
        <v>85</v>
      </c>
      <c r="O473" s="11" cm="1">
        <f t="array" ref="O473">_xlfn.XLOOKUP($C473&amp;$D473&amp;$F473,[1]TEAMS!$C$1:$C$844&amp;[1]TEAMS!$D$1:$D$844&amp;[1]TEAMS!$F$1:$F$844,[1]TEAMS!P$1:P$844,"",0)</f>
        <v>1.0365853658536586</v>
      </c>
      <c r="P473" s="10" cm="1">
        <f t="array" ref="P473">_xlfn.XLOOKUP($C473&amp;$D473&amp;$F473,[1]TEAMS!$C$1:$C$844&amp;[1]TEAMS!$D$1:$D$844&amp;[1]TEAMS!$F$1:$F$844,[1]TEAMS!R$1:R$844,"",0)</f>
        <v>23.824999999999999</v>
      </c>
      <c r="Q473" s="7" t="str" cm="1">
        <f t="array" ref="Q473">_xlfn.XLOOKUP($C473&amp;$D473&amp;$F473,[1]TEAMS!$C$1:$C$844&amp;[1]TEAMS!$D$1:$D$844&amp;[1]TEAMS!$F$1:$F$844,[1]TEAMS!S$1:S$844,"",0)</f>
        <v>us</v>
      </c>
      <c r="R473" s="7" t="str" cm="1">
        <f t="array" ref="R473">_xlfn.XLOOKUP($C473&amp;$D473&amp;$F473,[1]TEAMS!$C$1:$C$844&amp;[1]TEAMS!$D$1:$D$844&amp;[1]TEAMS!$F$1:$F$844,[1]TEAMS!T$1:T$844,"",0)</f>
        <v>United States</v>
      </c>
      <c r="S473" s="7" t="str" cm="1">
        <f t="array" ref="S473">_xlfn.XLOOKUP($C473&amp;$D473&amp;$F473,[1]TEAMS!$C$1:$C$844&amp;[1]TEAMS!$D$1:$D$844&amp;[1]TEAMS!$F$1:$F$844,[1]TEAMS!U$1:U$844,"",0)</f>
        <v>North America</v>
      </c>
      <c r="T473" s="7" t="str" cm="1">
        <f t="array" ref="T473">_xlfn.XLOOKUP($C473&amp;$D473&amp;$F473,[1]TEAMS!$C$1:$C$844&amp;[1]TEAMS!$D$1:$D$844&amp;[1]TEAMS!$F$1:$F$844,[1]TEAMS!V$1:V$844,"",0)</f>
        <v>Americas</v>
      </c>
      <c r="U473" s="7" cm="1">
        <f t="array" ref="U473">_xlfn.XLOOKUP($C473&amp;$D473&amp;$F473,[1]TEAMS!$C$1:$C$844&amp;[1]TEAMS!$D$1:$D$844&amp;[1]TEAMS!$F$1:$F$844,[1]TEAMS!W$1:W$844,"",0)</f>
        <v>1</v>
      </c>
      <c r="V473" s="7" t="str" cm="1">
        <f t="array" ref="V473">_xlfn.XLOOKUP($C473&amp;$D473&amp;$F473,[1]TEAMS!$C$1:$C$844&amp;[1]TEAMS!$D$1:$D$844&amp;[1]TEAMS!$F$1:$F$844,[1]TEAMS!Z$1:Z$844,"",0)</f>
        <v>Alabama</v>
      </c>
      <c r="W473" s="7" t="str" cm="1">
        <f t="array" ref="W473">_xlfn.XLOOKUP($C473&amp;$D473&amp;$F473,[1]TEAMS!$C$1:$C$844&amp;[1]TEAMS!$D$1:$D$844&amp;[1]TEAMS!$F$1:$F$844,[1]TEAMS!X$1:X$844,"",0)</f>
        <v>SEC</v>
      </c>
      <c r="X473" s="7" cm="1">
        <f t="array" ref="X473">_xlfn.XLOOKUP($C473&amp;$D473&amp;$F473,[1]TEAMS!$C$1:$C$844&amp;[1]TEAMS!$D$1:$D$844&amp;[1]TEAMS!$F$1:$F$844,[1]TEAMS!AF$1:AF$844,"",0)</f>
        <v>1200000</v>
      </c>
      <c r="Y473" s="8" cm="1">
        <f t="array" ref="Y473">_xlfn.XLOOKUP($C473&amp;$D473&amp;$F473,[1]TEAMS!$C$1:$C$844&amp;[1]TEAMS!$D$1:$D$844&amp;[1]TEAMS!$F$1:$F$844,[1]TEAMS!AG$1:AG$844,"",0)</f>
        <v>8.405127127547804E-2</v>
      </c>
      <c r="Z473" s="7" cm="1">
        <f t="array" ref="Z473">_xlfn.XLOOKUP($C473&amp;$D473&amp;$F473,[1]TEAMS!$C$1:$C$844&amp;[1]TEAMS!$D$1:$D$844&amp;[1]TEAMS!$F$1:$F$844,[1]TEAMS!AJ$1:AJ$844,"",0)</f>
        <v>2370</v>
      </c>
      <c r="AA473" s="7" cm="1">
        <f t="array" ref="AA473">_xlfn.XLOOKUP($C473&amp;$D473&amp;$F473,[1]TEAMS!$C$1:$C$844&amp;[1]TEAMS!$D$1:$D$844&amp;[1]TEAMS!$F$1:$F$844,[1]TEAMS!AR$1:AR$844,"",0)</f>
        <v>9.1</v>
      </c>
      <c r="AB473" s="8">
        <f t="shared" si="50"/>
        <v>1.0903437815975734</v>
      </c>
      <c r="AC473" s="7" cm="1">
        <f t="array" ref="AC473">_xlfn.XLOOKUP($C473&amp;$D473&amp;$F473,[1]TEAMS!$C$1:$C$844&amp;[1]TEAMS!$D$1:$D$844&amp;[1]TEAMS!$F$1:$F$844,[1]TEAMS!AL$1:AL$844,0,0)</f>
        <v>1.6</v>
      </c>
      <c r="AD473" s="7" cm="1">
        <f t="array" ref="AD473">_xlfn.XLOOKUP($C473&amp;$D473&amp;$F473,[1]TEAMS!$C$1:$C$844&amp;[1]TEAMS!$D$1:$D$844&amp;[1]TEAMS!$F$1:$F$844,[1]TEAMS!AM$1:AM$844,0,0)</f>
        <v>4.3</v>
      </c>
      <c r="AE473" s="7" cm="1">
        <f t="array" ref="AE473">_xlfn.XLOOKUP($C473&amp;$D473&amp;$F473,[1]TEAMS!$C$1:$C$844&amp;[1]TEAMS!$D$1:$D$844&amp;[1]TEAMS!$F$1:$F$844,[1]TEAMS!AN$1:AN$844,0,0)</f>
        <v>5.9</v>
      </c>
      <c r="AF473" s="7"/>
      <c r="AG473" s="8">
        <f t="shared" si="53"/>
        <v>0.20338983050847456</v>
      </c>
      <c r="AH473" s="8" cm="1">
        <f t="array" ref="AH473">IF(OR($AE473="",$Z473=""),0,SUMPRODUCT(--($C$2:$C$528=$C473),--($D$2:$D$528=$D473),$Z$2:$Z$528,$AE$2:$AE$528)/SUMIFS($Z$2:$Z$528,$C$2:$C$528,$C473,$D$2:$D$528,$D473))</f>
        <v>6.4961577350859452</v>
      </c>
      <c r="AI473" s="7" cm="1">
        <f t="array" ref="AI473">_xlfn.XLOOKUP($C473&amp;$D473&amp;$F473,[1]TEAMS!$C$1:$C$844&amp;[1]TEAMS!$D$1:$D$844&amp;[1]TEAMS!$F$1:$F$844,[1]TEAMS!AO$1:AO$844,"",0)</f>
        <v>2.2000000000000002</v>
      </c>
      <c r="AJ473" s="8">
        <f t="shared" si="54"/>
        <v>0.54545454545454541</v>
      </c>
      <c r="AK473" s="8" cm="1">
        <f t="array" ref="AK473">IF(OR($AI473="",$Z473=""),0,SUMPRODUCT(--($C$2:$C$528=$C473),--($D$2:$D$528=$D473),$Z$2:$Z$528,$AI$2:$AI$528)/SUMIFS($Z$2:$Z$528,$C$2:$C$528,$C473,$D$2:$D$528,$D473))</f>
        <v>1.0860970677451975</v>
      </c>
      <c r="AL473" s="7" t="str" cm="1">
        <f t="array" ref="AL473">_xlfn.XLOOKUP($C473&amp;$D473&amp;$F473,[1]TEAMS!$C$1:$C$844&amp;[1]TEAMS!$D$1:$D$844&amp;[1]TEAMS!$F$1:$F$844,[1]TEAMS!AP$1:AP$844,"",0)</f>
        <v/>
      </c>
      <c r="AM473" s="8" t="str">
        <f t="shared" si="55"/>
        <v/>
      </c>
      <c r="AN473" s="8" cm="1">
        <f t="array" ref="AN473">IF(OR($AL473="",$Z473=""),0,SUMPRODUCT(--($C$2:$C$528=$C473),--($D$2:$D$528=$D473),$Z$2:$Z$528,$AL$2:$AL$528)/SUMIFS($Z$2:$Z$528,$C$2:$C$528,$C473,$D$2:$D$528,$D473))</f>
        <v>0</v>
      </c>
      <c r="AO473" s="7" cm="1">
        <f t="array" ref="AO473">_xlfn.XLOOKUP($C473&amp;$D473&amp;$F473,[1]TEAMS!$C$1:$C$844&amp;[1]TEAMS!$D$1:$D$844&amp;[1]TEAMS!$F$1:$F$844,[1]TEAMS!AQ$1:AQ$844,0,0)</f>
        <v>17</v>
      </c>
      <c r="AP473" s="7" cm="1">
        <f t="array" ref="AP473">_xlfn.XLOOKUP($C473&amp;$D473&amp;$F473,[1]TEAMS!$C$1:$C$844&amp;[1]TEAMS!$D$1:$D$844&amp;[1]TEAMS!$F$1:$F$844,[1]TEAMS!AS$1:AS$844,0,0)</f>
        <v>52.1</v>
      </c>
      <c r="AQ473" s="10" cm="1">
        <f t="array" ref="AQ473">_xlfn.XLOOKUP($C473&amp;$D473&amp;$F473,[1]TEAMS!$C$1:$C$844&amp;[1]TEAMS!$D$1:$D$844&amp;[1]TEAMS!$F$1:$F$844,[1]TEAMS!AT$1:AT$844,0,0)</f>
        <v>14.5</v>
      </c>
      <c r="AR473" s="10" cm="1">
        <f t="array" ref="AR473">_xlfn.XLOOKUP($C473&amp;$D473&amp;$F473,[1]TEAMS!$C$1:$C$844&amp;[1]TEAMS!$D$1:$D$844&amp;[1]TEAMS!$F$1:$F$844,[1]TEAMS!AU$1:AU$844,0,0)</f>
        <v>2.5</v>
      </c>
      <c r="AS473" s="10" cm="1">
        <f t="array" ref="AS473">_xlfn.XLOOKUP($C473&amp;$D473&amp;$F473,[1]TEAMS!$C$1:$C$844&amp;[1]TEAMS!$D$1:$D$844&amp;[1]TEAMS!$F$1:$F$844,[1]TEAMS!AV$1:AV$844,0,0)</f>
        <v>2</v>
      </c>
      <c r="AT473" s="10" cm="1">
        <f t="array" ref="AT473">_xlfn.XLOOKUP($C473&amp;$D473&amp;$F473,[1]TEAMS!$C$1:$C$844&amp;[1]TEAMS!$D$1:$D$844&amp;[1]TEAMS!$F$1:$F$844,[1]TEAMS!AW$1:AW$844,0,0)</f>
        <v>15.1</v>
      </c>
      <c r="AU473" s="10" cm="1">
        <f t="array" ref="AU473">_xlfn.XLOOKUP($C473&amp;$D473&amp;$F473,[1]TEAMS!$C$1:$C$844&amp;[1]TEAMS!$D$1:$D$844&amp;[1]TEAMS!$F$1:$F$844,[1]TEAMS!AX$1:AX$844,0,0)</f>
        <v>0.96026490066225167</v>
      </c>
      <c r="AV473" s="10" cm="1">
        <f t="array" ref="AV473">_xlfn.XLOOKUP($C473&amp;$D473&amp;$F473,[1]TEAMS!$C$1:$C$844&amp;[1]TEAMS!$D$1:$D$844&amp;[1]TEAMS!$F$1:$F$844,[1]TEAMS!AY$1:AY$844,0,0)</f>
        <v>4.5</v>
      </c>
      <c r="AW473" s="7"/>
      <c r="AX473" s="7"/>
      <c r="BB473" s="1" t="s">
        <v>414</v>
      </c>
      <c r="BC473" s="1">
        <v>1994</v>
      </c>
      <c r="BD473" s="1" t="s">
        <v>399</v>
      </c>
      <c r="BE473" s="7" t="s">
        <v>274</v>
      </c>
      <c r="BH473">
        <v>1200000</v>
      </c>
    </row>
    <row r="474" spans="1:60" x14ac:dyDescent="0.2">
      <c r="A474" s="1" t="str">
        <f t="shared" si="49"/>
        <v>1994-HOU-Carl Herrera</v>
      </c>
      <c r="B474" s="1" t="s">
        <v>414</v>
      </c>
      <c r="C474" s="1">
        <v>1994</v>
      </c>
      <c r="D474" s="1" t="s">
        <v>399</v>
      </c>
      <c r="E474" s="1" t="str">
        <f t="shared" si="51"/>
        <v>1994-HOU</v>
      </c>
      <c r="F474" s="7" t="s">
        <v>404</v>
      </c>
      <c r="G474" s="7" cm="1">
        <f t="array" ref="G474">_xlfn.XLOOKUP($C474&amp;$D474&amp;$F474,[1]TEAMS!$C$1:$C$844&amp;[1]TEAMS!$D$1:$D$844&amp;[1]TEAMS!$F$1:$F$844,[1]TEAMS!G$1:G$844,"",0)</f>
        <v>7</v>
      </c>
      <c r="H474" s="7" t="str" cm="1">
        <f t="array" ref="H474">_xlfn.XLOOKUP($C474&amp;$D474&amp;$F474,[1]TEAMS!$C$1:$C$844&amp;[1]TEAMS!$D$1:$D$844&amp;[1]TEAMS!$F$1:$F$844,[1]TEAMS!H$1:H$844,"",0)</f>
        <v>PF</v>
      </c>
      <c r="I474" s="8" cm="1">
        <f t="array" ref="I474">_xlfn.XLOOKUP($C474&amp;$D474&amp;$F474,[1]TEAMS!$C$1:$C$844&amp;[1]TEAMS!$D$1:$D$844&amp;[1]TEAMS!$F$1:$F$844,[1]TEAMS!BG$1:BG$844,"",0)</f>
        <v>4</v>
      </c>
      <c r="J474" s="9">
        <f t="shared" si="52"/>
        <v>4</v>
      </c>
      <c r="K474" s="7" cm="1">
        <f t="array" ref="K474">_xlfn.XLOOKUP($C474&amp;$D474&amp;$F474,[1]TEAMS!$C$1:$C$844&amp;[1]TEAMS!$D$1:$D$844&amp;[1]TEAMS!$F$1:$F$844,[1]TEAMS!J$1:J$844,"",0)</f>
        <v>81</v>
      </c>
      <c r="L474" s="7" cm="1">
        <f t="array" ref="L474">_xlfn.XLOOKUP($C474&amp;$D474&amp;$F474,[1]TEAMS!$C$1:$C$844&amp;[1]TEAMS!$D$1:$D$844&amp;[1]TEAMS!$F$1:$F$844,[1]TEAMS!L$1:L$844,"",0)</f>
        <v>215</v>
      </c>
      <c r="M474" s="10" cm="1">
        <f t="array" ref="M474">_xlfn.XLOOKUP($C474&amp;$D474&amp;$F474,[1]TEAMS!$C$1:$C$844&amp;[1]TEAMS!$D$1:$D$844&amp;[1]TEAMS!$F$1:$F$844,[1]TEAMS!N$1:N$844,"",0)</f>
        <v>23.035129489483136</v>
      </c>
      <c r="N474" s="7" cm="1">
        <f t="array" ref="N474">_xlfn.XLOOKUP($C474&amp;$D474&amp;$F474,[1]TEAMS!$C$1:$C$844&amp;[1]TEAMS!$D$1:$D$844&amp;[1]TEAMS!$F$1:$F$844,[1]TEAMS!O$1:O$844,"",0)</f>
        <v>86</v>
      </c>
      <c r="O474" s="11" cm="1">
        <f t="array" ref="O474">_xlfn.XLOOKUP($C474&amp;$D474&amp;$F474,[1]TEAMS!$C$1:$C$844&amp;[1]TEAMS!$D$1:$D$844&amp;[1]TEAMS!$F$1:$F$844,[1]TEAMS!P$1:P$844,"",0)</f>
        <v>1.0617283950617284</v>
      </c>
      <c r="P474" s="10" cm="1">
        <f t="array" ref="P474">_xlfn.XLOOKUP($C474&amp;$D474&amp;$F474,[1]TEAMS!$C$1:$C$844&amp;[1]TEAMS!$D$1:$D$844&amp;[1]TEAMS!$F$1:$F$844,[1]TEAMS!R$1:R$844,"",0)</f>
        <v>27.522222222222222</v>
      </c>
      <c r="Q474" s="7" t="str" cm="1">
        <f t="array" ref="Q474">_xlfn.XLOOKUP($C474&amp;$D474&amp;$F474,[1]TEAMS!$C$1:$C$844&amp;[1]TEAMS!$D$1:$D$844&amp;[1]TEAMS!$F$1:$F$844,[1]TEAMS!S$1:S$844,"",0)</f>
        <v>tt</v>
      </c>
      <c r="R474" s="7" t="str" cm="1">
        <f t="array" ref="R474">_xlfn.XLOOKUP($C474&amp;$D474&amp;$F474,[1]TEAMS!$C$1:$C$844&amp;[1]TEAMS!$D$1:$D$844&amp;[1]TEAMS!$F$1:$F$844,[1]TEAMS!T$1:T$844,"",0)</f>
        <v>Trinidad and Tobago</v>
      </c>
      <c r="S474" s="7" t="str" cm="1">
        <f t="array" ref="S474">_xlfn.XLOOKUP($C474&amp;$D474&amp;$F474,[1]TEAMS!$C$1:$C$844&amp;[1]TEAMS!$D$1:$D$844&amp;[1]TEAMS!$F$1:$F$844,[1]TEAMS!U$1:U$844,"",0)</f>
        <v>South America</v>
      </c>
      <c r="T474" s="7" t="str" cm="1">
        <f t="array" ref="T474">_xlfn.XLOOKUP($C474&amp;$D474&amp;$F474,[1]TEAMS!$C$1:$C$844&amp;[1]TEAMS!$D$1:$D$844&amp;[1]TEAMS!$F$1:$F$844,[1]TEAMS!V$1:V$844,"",0)</f>
        <v>Caribbean</v>
      </c>
      <c r="U474" s="7" cm="1">
        <f t="array" ref="U474">_xlfn.XLOOKUP($C474&amp;$D474&amp;$F474,[1]TEAMS!$C$1:$C$844&amp;[1]TEAMS!$D$1:$D$844&amp;[1]TEAMS!$F$1:$F$844,[1]TEAMS!W$1:W$844,"",0)</f>
        <v>2</v>
      </c>
      <c r="V474" s="7" t="str" cm="1">
        <f t="array" ref="V474">_xlfn.XLOOKUP($C474&amp;$D474&amp;$F474,[1]TEAMS!$C$1:$C$844&amp;[1]TEAMS!$D$1:$D$844&amp;[1]TEAMS!$F$1:$F$844,[1]TEAMS!Z$1:Z$844,"",0)</f>
        <v>Houston</v>
      </c>
      <c r="W474" s="7" t="str" cm="1">
        <f t="array" ref="W474">_xlfn.XLOOKUP($C474&amp;$D474&amp;$F474,[1]TEAMS!$C$1:$C$844&amp;[1]TEAMS!$D$1:$D$844&amp;[1]TEAMS!$F$1:$F$844,[1]TEAMS!X$1:X$844,"",0)</f>
        <v>BIG12</v>
      </c>
      <c r="X474" s="7" cm="1">
        <f t="array" ref="X474">_xlfn.XLOOKUP($C474&amp;$D474&amp;$F474,[1]TEAMS!$C$1:$C$844&amp;[1]TEAMS!$D$1:$D$844&amp;[1]TEAMS!$F$1:$F$844,[1]TEAMS!AF$1:AF$844,"",0)</f>
        <v>1000000</v>
      </c>
      <c r="Y474" s="8" cm="1">
        <f t="array" ref="Y474">_xlfn.XLOOKUP($C474&amp;$D474&amp;$F474,[1]TEAMS!$C$1:$C$844&amp;[1]TEAMS!$D$1:$D$844&amp;[1]TEAMS!$F$1:$F$844,[1]TEAMS!AG$1:AG$844,"",0)</f>
        <v>7.0042726062898367E-2</v>
      </c>
      <c r="Z474" s="7" cm="1">
        <f t="array" ref="Z474">_xlfn.XLOOKUP($C474&amp;$D474&amp;$F474,[1]TEAMS!$C$1:$C$844&amp;[1]TEAMS!$D$1:$D$844&amp;[1]TEAMS!$F$1:$F$844,[1]TEAMS!AJ$1:AJ$844,"",0)</f>
        <v>1292</v>
      </c>
      <c r="AA474" s="7" cm="1">
        <f t="array" ref="AA474">_xlfn.XLOOKUP($C474&amp;$D474&amp;$F474,[1]TEAMS!$C$1:$C$844&amp;[1]TEAMS!$D$1:$D$844&amp;[1]TEAMS!$F$1:$F$844,[1]TEAMS!AR$1:AR$844,"",0)</f>
        <v>14.2</v>
      </c>
      <c r="AB474" s="8">
        <f t="shared" si="50"/>
        <v>0.92752275025278053</v>
      </c>
      <c r="AC474" s="7" cm="1">
        <f t="array" ref="AC474">_xlfn.XLOOKUP($C474&amp;$D474&amp;$F474,[1]TEAMS!$C$1:$C$844&amp;[1]TEAMS!$D$1:$D$844&amp;[1]TEAMS!$F$1:$F$844,[1]TEAMS!AL$1:AL$844,0,0)</f>
        <v>0.1</v>
      </c>
      <c r="AD474" s="7" cm="1">
        <f t="array" ref="AD474">_xlfn.XLOOKUP($C474&amp;$D474&amp;$F474,[1]TEAMS!$C$1:$C$844&amp;[1]TEAMS!$D$1:$D$844&amp;[1]TEAMS!$F$1:$F$844,[1]TEAMS!AM$1:AM$844,0,0)</f>
        <v>1.9</v>
      </c>
      <c r="AE474" s="7" cm="1">
        <f t="array" ref="AE474">_xlfn.XLOOKUP($C474&amp;$D474&amp;$F474,[1]TEAMS!$C$1:$C$844&amp;[1]TEAMS!$D$1:$D$844&amp;[1]TEAMS!$F$1:$F$844,[1]TEAMS!AN$1:AN$844,0,0)</f>
        <v>2</v>
      </c>
      <c r="AF474" s="7"/>
      <c r="AG474" s="8">
        <f t="shared" si="53"/>
        <v>0.5</v>
      </c>
      <c r="AH474" s="8" cm="1">
        <f t="array" ref="AH474">IF(OR($AE474="",$Z474=""),0,SUMPRODUCT(--($C$2:$C$528=$C474),--($D$2:$D$528=$D474),$Z$2:$Z$528,$AE$2:$AE$528)/SUMIFS($Z$2:$Z$528,$C$2:$C$528,$C474,$D$2:$D$528,$D474))</f>
        <v>6.4961577350859452</v>
      </c>
      <c r="AI474" s="7" cm="1">
        <f t="array" ref="AI474">_xlfn.XLOOKUP($C474&amp;$D474&amp;$F474,[1]TEAMS!$C$1:$C$844&amp;[1]TEAMS!$D$1:$D$844&amp;[1]TEAMS!$F$1:$F$844,[1]TEAMS!AO$1:AO$844,"",0)</f>
        <v>-4</v>
      </c>
      <c r="AJ474" s="8">
        <f t="shared" si="54"/>
        <v>-0.25</v>
      </c>
      <c r="AK474" s="8" cm="1">
        <f t="array" ref="AK474">IF(OR($AI474="",$Z474=""),0,SUMPRODUCT(--($C$2:$C$528=$C474),--($D$2:$D$528=$D474),$Z$2:$Z$528,$AI$2:$AI$528)/SUMIFS($Z$2:$Z$528,$C$2:$C$528,$C474,$D$2:$D$528,$D474))</f>
        <v>1.0860970677451975</v>
      </c>
      <c r="AL474" s="7" t="str" cm="1">
        <f t="array" ref="AL474">_xlfn.XLOOKUP($C474&amp;$D474&amp;$F474,[1]TEAMS!$C$1:$C$844&amp;[1]TEAMS!$D$1:$D$844&amp;[1]TEAMS!$F$1:$F$844,[1]TEAMS!AP$1:AP$844,"",0)</f>
        <v/>
      </c>
      <c r="AM474" s="8" t="str">
        <f t="shared" si="55"/>
        <v/>
      </c>
      <c r="AN474" s="8" cm="1">
        <f t="array" ref="AN474">IF(OR($AL474="",$Z474=""),0,SUMPRODUCT(--($C$2:$C$528=$C474),--($D$2:$D$528=$D474),$Z$2:$Z$528,$AL$2:$AL$528)/SUMIFS($Z$2:$Z$528,$C$2:$C$528,$C474,$D$2:$D$528,$D474))</f>
        <v>0</v>
      </c>
      <c r="AO474" s="7" cm="1">
        <f t="array" ref="AO474">_xlfn.XLOOKUP($C474&amp;$D474&amp;$F474,[1]TEAMS!$C$1:$C$844&amp;[1]TEAMS!$D$1:$D$844&amp;[1]TEAMS!$F$1:$F$844,[1]TEAMS!AQ$1:AQ$844,0,0)</f>
        <v>14.4</v>
      </c>
      <c r="AP474" s="7" cm="1">
        <f t="array" ref="AP474">_xlfn.XLOOKUP($C474&amp;$D474&amp;$F474,[1]TEAMS!$C$1:$C$844&amp;[1]TEAMS!$D$1:$D$844&amp;[1]TEAMS!$F$1:$F$844,[1]TEAMS!AS$1:AS$844,0,0)</f>
        <v>50</v>
      </c>
      <c r="AQ474" s="10" cm="1">
        <f t="array" ref="AQ474">_xlfn.XLOOKUP($C474&amp;$D474&amp;$F474,[1]TEAMS!$C$1:$C$844&amp;[1]TEAMS!$D$1:$D$844&amp;[1]TEAMS!$F$1:$F$844,[1]TEAMS!AT$1:AT$844,0,0)</f>
        <v>4.0999999999999996</v>
      </c>
      <c r="AR474" s="10" cm="1">
        <f t="array" ref="AR474">_xlfn.XLOOKUP($C474&amp;$D474&amp;$F474,[1]TEAMS!$C$1:$C$844&amp;[1]TEAMS!$D$1:$D$844&amp;[1]TEAMS!$F$1:$F$844,[1]TEAMS!AU$1:AU$844,0,0)</f>
        <v>1.3</v>
      </c>
      <c r="AS474" s="10" cm="1">
        <f t="array" ref="AS474">_xlfn.XLOOKUP($C474&amp;$D474&amp;$F474,[1]TEAMS!$C$1:$C$844&amp;[1]TEAMS!$D$1:$D$844&amp;[1]TEAMS!$F$1:$F$844,[1]TEAMS!AV$1:AV$844,0,0)</f>
        <v>1.3</v>
      </c>
      <c r="AT474" s="10" cm="1">
        <f t="array" ref="AT474">_xlfn.XLOOKUP($C474&amp;$D474&amp;$F474,[1]TEAMS!$C$1:$C$844&amp;[1]TEAMS!$D$1:$D$844&amp;[1]TEAMS!$F$1:$F$844,[1]TEAMS!AW$1:AW$844,0,0)</f>
        <v>16.399999999999999</v>
      </c>
      <c r="AU474" s="10" cm="1">
        <f t="array" ref="AU474">_xlfn.XLOOKUP($C474&amp;$D474&amp;$F474,[1]TEAMS!$C$1:$C$844&amp;[1]TEAMS!$D$1:$D$844&amp;[1]TEAMS!$F$1:$F$844,[1]TEAMS!AX$1:AX$844,0,0)</f>
        <v>0.25</v>
      </c>
      <c r="AV474" s="10" cm="1">
        <f t="array" ref="AV474">_xlfn.XLOOKUP($C474&amp;$D474&amp;$F474,[1]TEAMS!$C$1:$C$844&amp;[1]TEAMS!$D$1:$D$844&amp;[1]TEAMS!$F$1:$F$844,[1]TEAMS!AY$1:AY$844,0,0)</f>
        <v>2.6</v>
      </c>
      <c r="AW474" s="7"/>
      <c r="AX474" s="7"/>
      <c r="BB474" s="1" t="s">
        <v>414</v>
      </c>
      <c r="BC474" s="1">
        <v>1994</v>
      </c>
      <c r="BD474" s="1" t="s">
        <v>399</v>
      </c>
      <c r="BE474" s="7" t="s">
        <v>404</v>
      </c>
      <c r="BH474">
        <v>1000000</v>
      </c>
    </row>
    <row r="475" spans="1:60" x14ac:dyDescent="0.2">
      <c r="A475" s="1" t="str">
        <f t="shared" si="49"/>
        <v>1994-HOU-Mario Elie</v>
      </c>
      <c r="B475" s="1" t="s">
        <v>414</v>
      </c>
      <c r="C475" s="1">
        <v>1994</v>
      </c>
      <c r="D475" s="1" t="s">
        <v>399</v>
      </c>
      <c r="E475" s="1" t="str">
        <f t="shared" si="51"/>
        <v>1994-HOU</v>
      </c>
      <c r="F475" s="7" t="s">
        <v>369</v>
      </c>
      <c r="G475" s="7" cm="1">
        <f t="array" ref="G475">_xlfn.XLOOKUP($C475&amp;$D475&amp;$F475,[1]TEAMS!$C$1:$C$844&amp;[1]TEAMS!$D$1:$D$844&amp;[1]TEAMS!$F$1:$F$844,[1]TEAMS!G$1:G$844,"",0)</f>
        <v>17</v>
      </c>
      <c r="H475" s="7" t="str" cm="1">
        <f t="array" ref="H475">_xlfn.XLOOKUP($C475&amp;$D475&amp;$F475,[1]TEAMS!$C$1:$C$844&amp;[1]TEAMS!$D$1:$D$844&amp;[1]TEAMS!$F$1:$F$844,[1]TEAMS!H$1:H$844,"",0)</f>
        <v>SF</v>
      </c>
      <c r="I475" s="8" cm="1">
        <f t="array" ref="I475">_xlfn.XLOOKUP($C475&amp;$D475&amp;$F475,[1]TEAMS!$C$1:$C$844&amp;[1]TEAMS!$D$1:$D$844&amp;[1]TEAMS!$F$1:$F$844,[1]TEAMS!BG$1:BG$844,"",0)</f>
        <v>3</v>
      </c>
      <c r="J475" s="9">
        <f t="shared" si="52"/>
        <v>3</v>
      </c>
      <c r="K475" s="7" cm="1">
        <f t="array" ref="K475">_xlfn.XLOOKUP($C475&amp;$D475&amp;$F475,[1]TEAMS!$C$1:$C$844&amp;[1]TEAMS!$D$1:$D$844&amp;[1]TEAMS!$F$1:$F$844,[1]TEAMS!J$1:J$844,"",0)</f>
        <v>77</v>
      </c>
      <c r="L475" s="7" cm="1">
        <f t="array" ref="L475">_xlfn.XLOOKUP($C475&amp;$D475&amp;$F475,[1]TEAMS!$C$1:$C$844&amp;[1]TEAMS!$D$1:$D$844&amp;[1]TEAMS!$F$1:$F$844,[1]TEAMS!L$1:L$844,"",0)</f>
        <v>210</v>
      </c>
      <c r="M475" s="10" cm="1">
        <f t="array" ref="M475">_xlfn.XLOOKUP($C475&amp;$D475&amp;$F475,[1]TEAMS!$C$1:$C$844&amp;[1]TEAMS!$D$1:$D$844&amp;[1]TEAMS!$F$1:$F$844,[1]TEAMS!N$1:N$844,"",0)</f>
        <v>24.897748757117956</v>
      </c>
      <c r="N475" s="7" cm="1">
        <f t="array" ref="N475">_xlfn.XLOOKUP($C475&amp;$D475&amp;$F475,[1]TEAMS!$C$1:$C$844&amp;[1]TEAMS!$D$1:$D$844&amp;[1]TEAMS!$F$1:$F$844,[1]TEAMS!O$1:O$844,"",0)</f>
        <v>79</v>
      </c>
      <c r="O475" s="11" cm="1">
        <f t="array" ref="O475">_xlfn.XLOOKUP($C475&amp;$D475&amp;$F475,[1]TEAMS!$C$1:$C$844&amp;[1]TEAMS!$D$1:$D$844&amp;[1]TEAMS!$F$1:$F$844,[1]TEAMS!P$1:P$844,"",0)</f>
        <v>1.025974025974026</v>
      </c>
      <c r="P475" s="10" cm="1">
        <f t="array" ref="P475">_xlfn.XLOOKUP($C475&amp;$D475&amp;$F475,[1]TEAMS!$C$1:$C$844&amp;[1]TEAMS!$D$1:$D$844&amp;[1]TEAMS!$F$1:$F$844,[1]TEAMS!R$1:R$844,"",0)</f>
        <v>30.572222222222223</v>
      </c>
      <c r="Q475" s="7" t="str" cm="1">
        <f t="array" ref="Q475">_xlfn.XLOOKUP($C475&amp;$D475&amp;$F475,[1]TEAMS!$C$1:$C$844&amp;[1]TEAMS!$D$1:$D$844&amp;[1]TEAMS!$F$1:$F$844,[1]TEAMS!S$1:S$844,"",0)</f>
        <v>us</v>
      </c>
      <c r="R475" s="7" t="str" cm="1">
        <f t="array" ref="R475">_xlfn.XLOOKUP($C475&amp;$D475&amp;$F475,[1]TEAMS!$C$1:$C$844&amp;[1]TEAMS!$D$1:$D$844&amp;[1]TEAMS!$F$1:$F$844,[1]TEAMS!T$1:T$844,"",0)</f>
        <v>United States</v>
      </c>
      <c r="S475" s="7" t="str" cm="1">
        <f t="array" ref="S475">_xlfn.XLOOKUP($C475&amp;$D475&amp;$F475,[1]TEAMS!$C$1:$C$844&amp;[1]TEAMS!$D$1:$D$844&amp;[1]TEAMS!$F$1:$F$844,[1]TEAMS!U$1:U$844,"",0)</f>
        <v>North America</v>
      </c>
      <c r="T475" s="7" t="str" cm="1">
        <f t="array" ref="T475">_xlfn.XLOOKUP($C475&amp;$D475&amp;$F475,[1]TEAMS!$C$1:$C$844&amp;[1]TEAMS!$D$1:$D$844&amp;[1]TEAMS!$F$1:$F$844,[1]TEAMS!V$1:V$844,"",0)</f>
        <v>Americas</v>
      </c>
      <c r="U475" s="7" cm="1">
        <f t="array" ref="U475">_xlfn.XLOOKUP($C475&amp;$D475&amp;$F475,[1]TEAMS!$C$1:$C$844&amp;[1]TEAMS!$D$1:$D$844&amp;[1]TEAMS!$F$1:$F$844,[1]TEAMS!W$1:W$844,"",0)</f>
        <v>3</v>
      </c>
      <c r="V475" s="7" t="str" cm="1">
        <f t="array" ref="V475">_xlfn.XLOOKUP($C475&amp;$D475&amp;$F475,[1]TEAMS!$C$1:$C$844&amp;[1]TEAMS!$D$1:$D$844&amp;[1]TEAMS!$F$1:$F$844,[1]TEAMS!Z$1:Z$844,"",0)</f>
        <v>American International College</v>
      </c>
      <c r="W475" s="7" t="str" cm="1">
        <f t="array" ref="W475">_xlfn.XLOOKUP($C475&amp;$D475&amp;$F475,[1]TEAMS!$C$1:$C$844&amp;[1]TEAMS!$D$1:$D$844&amp;[1]TEAMS!$F$1:$F$844,[1]TEAMS!X$1:X$844,"",0)</f>
        <v>OTHER</v>
      </c>
      <c r="X475" s="7" cm="1">
        <f t="array" ref="X475">_xlfn.XLOOKUP($C475&amp;$D475&amp;$F475,[1]TEAMS!$C$1:$C$844&amp;[1]TEAMS!$D$1:$D$844&amp;[1]TEAMS!$F$1:$F$844,[1]TEAMS!AF$1:AF$844,"",0)</f>
        <v>790000</v>
      </c>
      <c r="Y475" s="8" cm="1">
        <f t="array" ref="Y475">_xlfn.XLOOKUP($C475&amp;$D475&amp;$F475,[1]TEAMS!$C$1:$C$844&amp;[1]TEAMS!$D$1:$D$844&amp;[1]TEAMS!$F$1:$F$844,[1]TEAMS!AG$1:AG$844,"",0)</f>
        <v>5.5333753589689713E-2</v>
      </c>
      <c r="Z475" s="7" cm="1">
        <f t="array" ref="Z475">_xlfn.XLOOKUP($C475&amp;$D475&amp;$F475,[1]TEAMS!$C$1:$C$844&amp;[1]TEAMS!$D$1:$D$844&amp;[1]TEAMS!$F$1:$F$844,[1]TEAMS!AJ$1:AJ$844,"",0)</f>
        <v>1606</v>
      </c>
      <c r="AA475" s="7" cm="1">
        <f t="array" ref="AA475">_xlfn.XLOOKUP($C475&amp;$D475&amp;$F475,[1]TEAMS!$C$1:$C$844&amp;[1]TEAMS!$D$1:$D$844&amp;[1]TEAMS!$F$1:$F$844,[1]TEAMS!AR$1:AR$844,"",0)</f>
        <v>12.5</v>
      </c>
      <c r="AB475" s="8">
        <f t="shared" si="50"/>
        <v>1.0149140546006066</v>
      </c>
      <c r="AC475" s="7" cm="1">
        <f t="array" ref="AC475">_xlfn.XLOOKUP($C475&amp;$D475&amp;$F475,[1]TEAMS!$C$1:$C$844&amp;[1]TEAMS!$D$1:$D$844&amp;[1]TEAMS!$F$1:$F$844,[1]TEAMS!AL$1:AL$844,0,0)</f>
        <v>2.1</v>
      </c>
      <c r="AD475" s="7" cm="1">
        <f t="array" ref="AD475">_xlfn.XLOOKUP($C475&amp;$D475&amp;$F475,[1]TEAMS!$C$1:$C$844&amp;[1]TEAMS!$D$1:$D$844&amp;[1]TEAMS!$F$1:$F$844,[1]TEAMS!AM$1:AM$844,0,0)</f>
        <v>2</v>
      </c>
      <c r="AE475" s="7" cm="1">
        <f t="array" ref="AE475">_xlfn.XLOOKUP($C475&amp;$D475&amp;$F475,[1]TEAMS!$C$1:$C$844&amp;[1]TEAMS!$D$1:$D$844&amp;[1]TEAMS!$F$1:$F$844,[1]TEAMS!AN$1:AN$844,0,0)</f>
        <v>4.2</v>
      </c>
      <c r="AF475" s="7"/>
      <c r="AG475" s="8">
        <f t="shared" si="53"/>
        <v>0.18809523809523809</v>
      </c>
      <c r="AH475" s="8" cm="1">
        <f t="array" ref="AH475">IF(OR($AE475="",$Z475=""),0,SUMPRODUCT(--($C$2:$C$528=$C475),--($D$2:$D$528=$D475),$Z$2:$Z$528,$AE$2:$AE$528)/SUMIFS($Z$2:$Z$528,$C$2:$C$528,$C475,$D$2:$D$528,$D475))</f>
        <v>6.4961577350859452</v>
      </c>
      <c r="AI475" s="7" cm="1">
        <f t="array" ref="AI475">_xlfn.XLOOKUP($C475&amp;$D475&amp;$F475,[1]TEAMS!$C$1:$C$844&amp;[1]TEAMS!$D$1:$D$844&amp;[1]TEAMS!$F$1:$F$844,[1]TEAMS!AO$1:AO$844,"",0)</f>
        <v>0.4</v>
      </c>
      <c r="AJ475" s="8">
        <f t="shared" si="54"/>
        <v>1.9750000000000001</v>
      </c>
      <c r="AK475" s="8" cm="1">
        <f t="array" ref="AK475">IF(OR($AI475="",$Z475=""),0,SUMPRODUCT(--($C$2:$C$528=$C475),--($D$2:$D$528=$D475),$Z$2:$Z$528,$AI$2:$AI$528)/SUMIFS($Z$2:$Z$528,$C$2:$C$528,$C475,$D$2:$D$528,$D475))</f>
        <v>1.0860970677451975</v>
      </c>
      <c r="AL475" s="7" t="str" cm="1">
        <f t="array" ref="AL475">_xlfn.XLOOKUP($C475&amp;$D475&amp;$F475,[1]TEAMS!$C$1:$C$844&amp;[1]TEAMS!$D$1:$D$844&amp;[1]TEAMS!$F$1:$F$844,[1]TEAMS!AP$1:AP$844,"",0)</f>
        <v/>
      </c>
      <c r="AM475" s="8" t="str">
        <f t="shared" si="55"/>
        <v/>
      </c>
      <c r="AN475" s="8" cm="1">
        <f t="array" ref="AN475">IF(OR($AL475="",$Z475=""),0,SUMPRODUCT(--($C$2:$C$528=$C475),--($D$2:$D$528=$D475),$Z$2:$Z$528,$AL$2:$AL$528)/SUMIFS($Z$2:$Z$528,$C$2:$C$528,$C475,$D$2:$D$528,$D475))</f>
        <v>0</v>
      </c>
      <c r="AO475" s="7" cm="1">
        <f t="array" ref="AO475">_xlfn.XLOOKUP($C475&amp;$D475&amp;$F475,[1]TEAMS!$C$1:$C$844&amp;[1]TEAMS!$D$1:$D$844&amp;[1]TEAMS!$F$1:$F$844,[1]TEAMS!AQ$1:AQ$844,0,0)</f>
        <v>18</v>
      </c>
      <c r="AP475" s="7" cm="1">
        <f t="array" ref="AP475">_xlfn.XLOOKUP($C475&amp;$D475&amp;$F475,[1]TEAMS!$C$1:$C$844&amp;[1]TEAMS!$D$1:$D$844&amp;[1]TEAMS!$F$1:$F$844,[1]TEAMS!AS$1:AS$844,0,0)</f>
        <v>57.499999999999993</v>
      </c>
      <c r="AQ475" s="10" cm="1">
        <f t="array" ref="AQ475">_xlfn.XLOOKUP($C475&amp;$D475&amp;$F475,[1]TEAMS!$C$1:$C$844&amp;[1]TEAMS!$D$1:$D$844&amp;[1]TEAMS!$F$1:$F$844,[1]TEAMS!AT$1:AT$844,0,0)</f>
        <v>19.100000000000001</v>
      </c>
      <c r="AR475" s="10" cm="1">
        <f t="array" ref="AR475">_xlfn.XLOOKUP($C475&amp;$D475&amp;$F475,[1]TEAMS!$C$1:$C$844&amp;[1]TEAMS!$D$1:$D$844&amp;[1]TEAMS!$F$1:$F$844,[1]TEAMS!AU$1:AU$844,0,0)</f>
        <v>1.6</v>
      </c>
      <c r="AS475" s="10" cm="1">
        <f t="array" ref="AS475">_xlfn.XLOOKUP($C475&amp;$D475&amp;$F475,[1]TEAMS!$C$1:$C$844&amp;[1]TEAMS!$D$1:$D$844&amp;[1]TEAMS!$F$1:$F$844,[1]TEAMS!AV$1:AV$844,0,0)</f>
        <v>0.3</v>
      </c>
      <c r="AT475" s="10" cm="1">
        <f t="array" ref="AT475">_xlfn.XLOOKUP($C475&amp;$D475&amp;$F475,[1]TEAMS!$C$1:$C$844&amp;[1]TEAMS!$D$1:$D$844&amp;[1]TEAMS!$F$1:$F$844,[1]TEAMS!AW$1:AW$844,0,0)</f>
        <v>16.7</v>
      </c>
      <c r="AU475" s="10" cm="1">
        <f t="array" ref="AU475">_xlfn.XLOOKUP($C475&amp;$D475&amp;$F475,[1]TEAMS!$C$1:$C$844&amp;[1]TEAMS!$D$1:$D$844&amp;[1]TEAMS!$F$1:$F$844,[1]TEAMS!AX$1:AX$844,0,0)</f>
        <v>1.1437125748502996</v>
      </c>
      <c r="AV475" s="10" cm="1">
        <f t="array" ref="AV475">_xlfn.XLOOKUP($C475&amp;$D475&amp;$F475,[1]TEAMS!$C$1:$C$844&amp;[1]TEAMS!$D$1:$D$844&amp;[1]TEAMS!$F$1:$F$844,[1]TEAMS!AY$1:AY$844,0,0)</f>
        <v>1.9000000000000001</v>
      </c>
      <c r="AW475" s="7"/>
      <c r="AX475" s="7"/>
      <c r="BB475" s="1" t="s">
        <v>414</v>
      </c>
      <c r="BC475" s="1">
        <v>1994</v>
      </c>
      <c r="BD475" s="1" t="s">
        <v>399</v>
      </c>
      <c r="BE475" s="7" t="s">
        <v>369</v>
      </c>
      <c r="BH475">
        <v>790000</v>
      </c>
    </row>
    <row r="476" spans="1:60" x14ac:dyDescent="0.2">
      <c r="A476" s="1" t="str">
        <f t="shared" si="49"/>
        <v>1994-HOU-Matt Bullard</v>
      </c>
      <c r="B476" s="1" t="s">
        <v>414</v>
      </c>
      <c r="C476" s="1">
        <v>1994</v>
      </c>
      <c r="D476" s="1" t="s">
        <v>399</v>
      </c>
      <c r="E476" s="1" t="str">
        <f t="shared" si="51"/>
        <v>1994-HOU</v>
      </c>
      <c r="F476" s="7" t="s">
        <v>415</v>
      </c>
      <c r="G476" s="7" cm="1">
        <f t="array" ref="G476">_xlfn.XLOOKUP($C476&amp;$D476&amp;$F476,[1]TEAMS!$C$1:$C$844&amp;[1]TEAMS!$D$1:$D$844&amp;[1]TEAMS!$F$1:$F$844,[1]TEAMS!G$1:G$844,"",0)</f>
        <v>50</v>
      </c>
      <c r="H476" s="7" t="str" cm="1">
        <f t="array" ref="H476">_xlfn.XLOOKUP($C476&amp;$D476&amp;$F476,[1]TEAMS!$C$1:$C$844&amp;[1]TEAMS!$D$1:$D$844&amp;[1]TEAMS!$F$1:$F$844,[1]TEAMS!H$1:H$844,"",0)</f>
        <v>PF</v>
      </c>
      <c r="I476" s="8" cm="1">
        <f t="array" ref="I476">_xlfn.XLOOKUP($C476&amp;$D476&amp;$F476,[1]TEAMS!$C$1:$C$844&amp;[1]TEAMS!$D$1:$D$844&amp;[1]TEAMS!$F$1:$F$844,[1]TEAMS!BG$1:BG$844,"",0)</f>
        <v>4</v>
      </c>
      <c r="J476" s="9">
        <f t="shared" si="52"/>
        <v>4</v>
      </c>
      <c r="K476" s="7" cm="1">
        <f t="array" ref="K476">_xlfn.XLOOKUP($C476&amp;$D476&amp;$F476,[1]TEAMS!$C$1:$C$844&amp;[1]TEAMS!$D$1:$D$844&amp;[1]TEAMS!$F$1:$F$844,[1]TEAMS!J$1:J$844,"",0)</f>
        <v>82</v>
      </c>
      <c r="L476" s="7" cm="1">
        <f t="array" ref="L476">_xlfn.XLOOKUP($C476&amp;$D476&amp;$F476,[1]TEAMS!$C$1:$C$844&amp;[1]TEAMS!$D$1:$D$844&amp;[1]TEAMS!$F$1:$F$844,[1]TEAMS!L$1:L$844,"",0)</f>
        <v>215</v>
      </c>
      <c r="M476" s="10" cm="1">
        <f t="array" ref="M476">_xlfn.XLOOKUP($C476&amp;$D476&amp;$F476,[1]TEAMS!$C$1:$C$844&amp;[1]TEAMS!$D$1:$D$844&amp;[1]TEAMS!$F$1:$F$844,[1]TEAMS!N$1:N$844,"",0)</f>
        <v>22.476722870389477</v>
      </c>
      <c r="N476" s="7" cm="1">
        <f t="array" ref="N476">_xlfn.XLOOKUP($C476&amp;$D476&amp;$F476,[1]TEAMS!$C$1:$C$844&amp;[1]TEAMS!$D$1:$D$844&amp;[1]TEAMS!$F$1:$F$844,[1]TEAMS!O$1:O$844,"",0)</f>
        <v>84</v>
      </c>
      <c r="O476" s="11" cm="1">
        <f t="array" ref="O476">_xlfn.XLOOKUP($C476&amp;$D476&amp;$F476,[1]TEAMS!$C$1:$C$844&amp;[1]TEAMS!$D$1:$D$844&amp;[1]TEAMS!$F$1:$F$844,[1]TEAMS!P$1:P$844,"",0)</f>
        <v>1.024390243902439</v>
      </c>
      <c r="P476" s="10" cm="1">
        <f t="array" ref="P476">_xlfn.XLOOKUP($C476&amp;$D476&amp;$F476,[1]TEAMS!$C$1:$C$844&amp;[1]TEAMS!$D$1:$D$844&amp;[1]TEAMS!$F$1:$F$844,[1]TEAMS!R$1:R$844,"",0)</f>
        <v>27.047222222222221</v>
      </c>
      <c r="Q476" s="7" t="str" cm="1">
        <f t="array" ref="Q476">_xlfn.XLOOKUP($C476&amp;$D476&amp;$F476,[1]TEAMS!$C$1:$C$844&amp;[1]TEAMS!$D$1:$D$844&amp;[1]TEAMS!$F$1:$F$844,[1]TEAMS!S$1:S$844,"",0)</f>
        <v>us</v>
      </c>
      <c r="R476" s="7" t="str" cm="1">
        <f t="array" ref="R476">_xlfn.XLOOKUP($C476&amp;$D476&amp;$F476,[1]TEAMS!$C$1:$C$844&amp;[1]TEAMS!$D$1:$D$844&amp;[1]TEAMS!$F$1:$F$844,[1]TEAMS!T$1:T$844,"",0)</f>
        <v>United States</v>
      </c>
      <c r="S476" s="7" t="str" cm="1">
        <f t="array" ref="S476">_xlfn.XLOOKUP($C476&amp;$D476&amp;$F476,[1]TEAMS!$C$1:$C$844&amp;[1]TEAMS!$D$1:$D$844&amp;[1]TEAMS!$F$1:$F$844,[1]TEAMS!U$1:U$844,"",0)</f>
        <v>North America</v>
      </c>
      <c r="T476" s="7" t="str" cm="1">
        <f t="array" ref="T476">_xlfn.XLOOKUP($C476&amp;$D476&amp;$F476,[1]TEAMS!$C$1:$C$844&amp;[1]TEAMS!$D$1:$D$844&amp;[1]TEAMS!$F$1:$F$844,[1]TEAMS!V$1:V$844,"",0)</f>
        <v>Americas</v>
      </c>
      <c r="U476" s="7" cm="1">
        <f t="array" ref="U476">_xlfn.XLOOKUP($C476&amp;$D476&amp;$F476,[1]TEAMS!$C$1:$C$844&amp;[1]TEAMS!$D$1:$D$844&amp;[1]TEAMS!$F$1:$F$844,[1]TEAMS!W$1:W$844,"",0)</f>
        <v>3</v>
      </c>
      <c r="V476" s="7" t="str" cm="1">
        <f t="array" ref="V476">_xlfn.XLOOKUP($C476&amp;$D476&amp;$F476,[1]TEAMS!$C$1:$C$844&amp;[1]TEAMS!$D$1:$D$844&amp;[1]TEAMS!$F$1:$F$844,[1]TEAMS!Z$1:Z$844,"",0)</f>
        <v>Iowa</v>
      </c>
      <c r="W476" s="7" t="str" cm="1">
        <f t="array" ref="W476">_xlfn.XLOOKUP($C476&amp;$D476&amp;$F476,[1]TEAMS!$C$1:$C$844&amp;[1]TEAMS!$D$1:$D$844&amp;[1]TEAMS!$F$1:$F$844,[1]TEAMS!X$1:X$844,"",0)</f>
        <v>BIG10</v>
      </c>
      <c r="X476" s="7" cm="1">
        <f t="array" ref="X476">_xlfn.XLOOKUP($C476&amp;$D476&amp;$F476,[1]TEAMS!$C$1:$C$844&amp;[1]TEAMS!$D$1:$D$844&amp;[1]TEAMS!$F$1:$F$844,[1]TEAMS!AF$1:AF$844,"",0)</f>
        <v>650000</v>
      </c>
      <c r="Y476" s="8" cm="1">
        <f t="array" ref="Y476">_xlfn.XLOOKUP($C476&amp;$D476&amp;$F476,[1]TEAMS!$C$1:$C$844&amp;[1]TEAMS!$D$1:$D$844&amp;[1]TEAMS!$F$1:$F$844,[1]TEAMS!AG$1:AG$844,"",0)</f>
        <v>4.5527771940883942E-2</v>
      </c>
      <c r="Z476" s="7" cm="1">
        <f t="array" ref="Z476">_xlfn.XLOOKUP($C476&amp;$D476&amp;$F476,[1]TEAMS!$C$1:$C$844&amp;[1]TEAMS!$D$1:$D$844&amp;[1]TEAMS!$F$1:$F$844,[1]TEAMS!AJ$1:AJ$844,"",0)</f>
        <v>725</v>
      </c>
      <c r="AA476" s="7" cm="1">
        <f t="array" ref="AA476">_xlfn.XLOOKUP($C476&amp;$D476&amp;$F476,[1]TEAMS!$C$1:$C$844&amp;[1]TEAMS!$D$1:$D$844&amp;[1]TEAMS!$F$1:$F$844,[1]TEAMS!AR$1:AR$844,"",0)</f>
        <v>16.100000000000001</v>
      </c>
      <c r="AB476" s="8">
        <f t="shared" si="50"/>
        <v>0.59011627906976749</v>
      </c>
      <c r="AC476" s="7" cm="1">
        <f t="array" ref="AC476">_xlfn.XLOOKUP($C476&amp;$D476&amp;$F476,[1]TEAMS!$C$1:$C$844&amp;[1]TEAMS!$D$1:$D$844&amp;[1]TEAMS!$F$1:$F$844,[1]TEAMS!AL$1:AL$844,0,0)</f>
        <v>0.2</v>
      </c>
      <c r="AD476" s="7" cm="1">
        <f t="array" ref="AD476">_xlfn.XLOOKUP($C476&amp;$D476&amp;$F476,[1]TEAMS!$C$1:$C$844&amp;[1]TEAMS!$D$1:$D$844&amp;[1]TEAMS!$F$1:$F$844,[1]TEAMS!AM$1:AM$844,0,0)</f>
        <v>0.8</v>
      </c>
      <c r="AE476" s="7" cm="1">
        <f t="array" ref="AE476">_xlfn.XLOOKUP($C476&amp;$D476&amp;$F476,[1]TEAMS!$C$1:$C$844&amp;[1]TEAMS!$D$1:$D$844&amp;[1]TEAMS!$F$1:$F$844,[1]TEAMS!AN$1:AN$844,0,0)</f>
        <v>1</v>
      </c>
      <c r="AF476" s="7"/>
      <c r="AG476" s="8">
        <f t="shared" si="53"/>
        <v>0.65</v>
      </c>
      <c r="AH476" s="8" cm="1">
        <f t="array" ref="AH476">IF(OR($AE476="",$Z476=""),0,SUMPRODUCT(--($C$2:$C$528=$C476),--($D$2:$D$528=$D476),$Z$2:$Z$528,$AE$2:$AE$528)/SUMIFS($Z$2:$Z$528,$C$2:$C$528,$C476,$D$2:$D$528,$D476))</f>
        <v>6.4961577350859452</v>
      </c>
      <c r="AI476" s="7" cm="1">
        <f t="array" ref="AI476">_xlfn.XLOOKUP($C476&amp;$D476&amp;$F476,[1]TEAMS!$C$1:$C$844&amp;[1]TEAMS!$D$1:$D$844&amp;[1]TEAMS!$F$1:$F$844,[1]TEAMS!AO$1:AO$844,"",0)</f>
        <v>-2.2999999999999998</v>
      </c>
      <c r="AJ476" s="8">
        <f t="shared" si="54"/>
        <v>-0.28260869565217395</v>
      </c>
      <c r="AK476" s="8" cm="1">
        <f t="array" ref="AK476">IF(OR($AI476="",$Z476=""),0,SUMPRODUCT(--($C$2:$C$528=$C476),--($D$2:$D$528=$D476),$Z$2:$Z$528,$AI$2:$AI$528)/SUMIFS($Z$2:$Z$528,$C$2:$C$528,$C476,$D$2:$D$528,$D476))</f>
        <v>1.0860970677451975</v>
      </c>
      <c r="AL476" s="7" t="str" cm="1">
        <f t="array" ref="AL476">_xlfn.XLOOKUP($C476&amp;$D476&amp;$F476,[1]TEAMS!$C$1:$C$844&amp;[1]TEAMS!$D$1:$D$844&amp;[1]TEAMS!$F$1:$F$844,[1]TEAMS!AP$1:AP$844,"",0)</f>
        <v/>
      </c>
      <c r="AM476" s="8" t="str">
        <f t="shared" si="55"/>
        <v/>
      </c>
      <c r="AN476" s="8" cm="1">
        <f t="array" ref="AN476">IF(OR($AL476="",$Z476=""),0,SUMPRODUCT(--($C$2:$C$528=$C476),--($D$2:$D$528=$D476),$Z$2:$Z$528,$AL$2:$AL$528)/SUMIFS($Z$2:$Z$528,$C$2:$C$528,$C476,$D$2:$D$528,$D476))</f>
        <v>0</v>
      </c>
      <c r="AO476" s="7" cm="1">
        <f t="array" ref="AO476">_xlfn.XLOOKUP($C476&amp;$D476&amp;$F476,[1]TEAMS!$C$1:$C$844&amp;[1]TEAMS!$D$1:$D$844&amp;[1]TEAMS!$F$1:$F$844,[1]TEAMS!AQ$1:AQ$844,0,0)</f>
        <v>16.2</v>
      </c>
      <c r="AP476" s="7" cm="1">
        <f t="array" ref="AP476">_xlfn.XLOOKUP($C476&amp;$D476&amp;$F476,[1]TEAMS!$C$1:$C$844&amp;[1]TEAMS!$D$1:$D$844&amp;[1]TEAMS!$F$1:$F$844,[1]TEAMS!AS$1:AS$844,0,0)</f>
        <v>47.599999999999994</v>
      </c>
      <c r="AQ476" s="10" cm="1">
        <f t="array" ref="AQ476">_xlfn.XLOOKUP($C476&amp;$D476&amp;$F476,[1]TEAMS!$C$1:$C$844&amp;[1]TEAMS!$D$1:$D$844&amp;[1]TEAMS!$F$1:$F$844,[1]TEAMS!AT$1:AT$844,0,0)</f>
        <v>12.6</v>
      </c>
      <c r="AR476" s="10" cm="1">
        <f t="array" ref="AR476">_xlfn.XLOOKUP($C476&amp;$D476&amp;$F476,[1]TEAMS!$C$1:$C$844&amp;[1]TEAMS!$D$1:$D$844&amp;[1]TEAMS!$F$1:$F$844,[1]TEAMS!AU$1:AU$844,0,0)</f>
        <v>1</v>
      </c>
      <c r="AS476" s="10" cm="1">
        <f t="array" ref="AS476">_xlfn.XLOOKUP($C476&amp;$D476&amp;$F476,[1]TEAMS!$C$1:$C$844&amp;[1]TEAMS!$D$1:$D$844&amp;[1]TEAMS!$F$1:$F$844,[1]TEAMS!AV$1:AV$844,0,0)</f>
        <v>0.5</v>
      </c>
      <c r="AT476" s="10" cm="1">
        <f t="array" ref="AT476">_xlfn.XLOOKUP($C476&amp;$D476&amp;$F476,[1]TEAMS!$C$1:$C$844&amp;[1]TEAMS!$D$1:$D$844&amp;[1]TEAMS!$F$1:$F$844,[1]TEAMS!AW$1:AW$844,0,0)</f>
        <v>10.5</v>
      </c>
      <c r="AU476" s="10" cm="1">
        <f t="array" ref="AU476">_xlfn.XLOOKUP($C476&amp;$D476&amp;$F476,[1]TEAMS!$C$1:$C$844&amp;[1]TEAMS!$D$1:$D$844&amp;[1]TEAMS!$F$1:$F$844,[1]TEAMS!AX$1:AX$844,0,0)</f>
        <v>1.2</v>
      </c>
      <c r="AV476" s="10" cm="1">
        <f t="array" ref="AV476">_xlfn.XLOOKUP($C476&amp;$D476&amp;$F476,[1]TEAMS!$C$1:$C$844&amp;[1]TEAMS!$D$1:$D$844&amp;[1]TEAMS!$F$1:$F$844,[1]TEAMS!AY$1:AY$844,0,0)</f>
        <v>1.5</v>
      </c>
      <c r="AW476" s="7"/>
      <c r="AX476" s="7"/>
      <c r="BB476" s="1" t="s">
        <v>414</v>
      </c>
      <c r="BC476" s="1">
        <v>1994</v>
      </c>
      <c r="BD476" s="1" t="s">
        <v>399</v>
      </c>
      <c r="BE476" s="7" t="s">
        <v>415</v>
      </c>
      <c r="BH476">
        <v>650000</v>
      </c>
    </row>
    <row r="477" spans="1:60" x14ac:dyDescent="0.2">
      <c r="A477" s="1" t="str">
        <f t="shared" si="49"/>
        <v>1994-HOU-Sam Cassell</v>
      </c>
      <c r="B477" s="1" t="s">
        <v>414</v>
      </c>
      <c r="C477" s="1">
        <v>1994</v>
      </c>
      <c r="D477" s="1" t="s">
        <v>399</v>
      </c>
      <c r="E477" s="1" t="str">
        <f t="shared" si="51"/>
        <v>1994-HOU</v>
      </c>
      <c r="F477" s="7" t="s">
        <v>270</v>
      </c>
      <c r="G477" s="7" cm="1">
        <f t="array" ref="G477">_xlfn.XLOOKUP($C477&amp;$D477&amp;$F477,[1]TEAMS!$C$1:$C$844&amp;[1]TEAMS!$D$1:$D$844&amp;[1]TEAMS!$F$1:$F$844,[1]TEAMS!G$1:G$844,"",0)</f>
        <v>10</v>
      </c>
      <c r="H477" s="7" t="str" cm="1">
        <f t="array" ref="H477">_xlfn.XLOOKUP($C477&amp;$D477&amp;$F477,[1]TEAMS!$C$1:$C$844&amp;[1]TEAMS!$D$1:$D$844&amp;[1]TEAMS!$F$1:$F$844,[1]TEAMS!H$1:H$844,"",0)</f>
        <v>PG</v>
      </c>
      <c r="I477" s="8" cm="1">
        <f t="array" ref="I477">_xlfn.XLOOKUP($C477&amp;$D477&amp;$F477,[1]TEAMS!$C$1:$C$844&amp;[1]TEAMS!$D$1:$D$844&amp;[1]TEAMS!$F$1:$F$844,[1]TEAMS!BG$1:BG$844,"",0)</f>
        <v>1</v>
      </c>
      <c r="J477" s="9">
        <f t="shared" si="52"/>
        <v>1</v>
      </c>
      <c r="K477" s="7" cm="1">
        <f t="array" ref="K477">_xlfn.XLOOKUP($C477&amp;$D477&amp;$F477,[1]TEAMS!$C$1:$C$844&amp;[1]TEAMS!$D$1:$D$844&amp;[1]TEAMS!$F$1:$F$844,[1]TEAMS!J$1:J$844,"",0)</f>
        <v>75</v>
      </c>
      <c r="L477" s="7" cm="1">
        <f t="array" ref="L477">_xlfn.XLOOKUP($C477&amp;$D477&amp;$F477,[1]TEAMS!$C$1:$C$844&amp;[1]TEAMS!$D$1:$D$844&amp;[1]TEAMS!$F$1:$F$844,[1]TEAMS!L$1:L$844,"",0)</f>
        <v>185</v>
      </c>
      <c r="M477" s="10" cm="1">
        <f t="array" ref="M477">_xlfn.XLOOKUP($C477&amp;$D477&amp;$F477,[1]TEAMS!$C$1:$C$844&amp;[1]TEAMS!$D$1:$D$844&amp;[1]TEAMS!$F$1:$F$844,[1]TEAMS!N$1:N$844,"",0)</f>
        <v>23.119127357016875</v>
      </c>
      <c r="N477" s="7" cm="1">
        <f t="array" ref="N477">_xlfn.XLOOKUP($C477&amp;$D477&amp;$F477,[1]TEAMS!$C$1:$C$844&amp;[1]TEAMS!$D$1:$D$844&amp;[1]TEAMS!$F$1:$F$844,[1]TEAMS!O$1:O$844,"",0)</f>
        <v>78</v>
      </c>
      <c r="O477" s="11" cm="1">
        <f t="array" ref="O477">_xlfn.XLOOKUP($C477&amp;$D477&amp;$F477,[1]TEAMS!$C$1:$C$844&amp;[1]TEAMS!$D$1:$D$844&amp;[1]TEAMS!$F$1:$F$844,[1]TEAMS!P$1:P$844,"",0)</f>
        <v>1.04</v>
      </c>
      <c r="P477" s="10" cm="1">
        <f t="array" ref="P477">_xlfn.XLOOKUP($C477&amp;$D477&amp;$F477,[1]TEAMS!$C$1:$C$844&amp;[1]TEAMS!$D$1:$D$844&amp;[1]TEAMS!$F$1:$F$844,[1]TEAMS!R$1:R$844,"",0)</f>
        <v>24.594444444444445</v>
      </c>
      <c r="Q477" s="7" t="str" cm="1">
        <f t="array" ref="Q477">_xlfn.XLOOKUP($C477&amp;$D477&amp;$F477,[1]TEAMS!$C$1:$C$844&amp;[1]TEAMS!$D$1:$D$844&amp;[1]TEAMS!$F$1:$F$844,[1]TEAMS!S$1:S$844,"",0)</f>
        <v>us</v>
      </c>
      <c r="R477" s="7" t="str" cm="1">
        <f t="array" ref="R477">_xlfn.XLOOKUP($C477&amp;$D477&amp;$F477,[1]TEAMS!$C$1:$C$844&amp;[1]TEAMS!$D$1:$D$844&amp;[1]TEAMS!$F$1:$F$844,[1]TEAMS!T$1:T$844,"",0)</f>
        <v>United States</v>
      </c>
      <c r="S477" s="7" t="str" cm="1">
        <f t="array" ref="S477">_xlfn.XLOOKUP($C477&amp;$D477&amp;$F477,[1]TEAMS!$C$1:$C$844&amp;[1]TEAMS!$D$1:$D$844&amp;[1]TEAMS!$F$1:$F$844,[1]TEAMS!U$1:U$844,"",0)</f>
        <v>North America</v>
      </c>
      <c r="T477" s="7" t="str" cm="1">
        <f t="array" ref="T477">_xlfn.XLOOKUP($C477&amp;$D477&amp;$F477,[1]TEAMS!$C$1:$C$844&amp;[1]TEAMS!$D$1:$D$844&amp;[1]TEAMS!$F$1:$F$844,[1]TEAMS!V$1:V$844,"",0)</f>
        <v>Americas</v>
      </c>
      <c r="U477" s="7" cm="1">
        <f t="array" ref="U477">_xlfn.XLOOKUP($C477&amp;$D477&amp;$F477,[1]TEAMS!$C$1:$C$844&amp;[1]TEAMS!$D$1:$D$844&amp;[1]TEAMS!$F$1:$F$844,[1]TEAMS!W$1:W$844,"",0)</f>
        <v>1</v>
      </c>
      <c r="V477" s="7" t="str" cm="1">
        <f t="array" ref="V477">_xlfn.XLOOKUP($C477&amp;$D477&amp;$F477,[1]TEAMS!$C$1:$C$844&amp;[1]TEAMS!$D$1:$D$844&amp;[1]TEAMS!$F$1:$F$844,[1]TEAMS!Z$1:Z$844,"",0)</f>
        <v>Florida State</v>
      </c>
      <c r="W477" s="7" t="str" cm="1">
        <f t="array" ref="W477">_xlfn.XLOOKUP($C477&amp;$D477&amp;$F477,[1]TEAMS!$C$1:$C$844&amp;[1]TEAMS!$D$1:$D$844&amp;[1]TEAMS!$F$1:$F$844,[1]TEAMS!X$1:X$844,"",0)</f>
        <v>ACC</v>
      </c>
      <c r="X477" s="7" cm="1">
        <f t="array" ref="X477">_xlfn.XLOOKUP($C477&amp;$D477&amp;$F477,[1]TEAMS!$C$1:$C$844&amp;[1]TEAMS!$D$1:$D$844&amp;[1]TEAMS!$F$1:$F$844,[1]TEAMS!AF$1:AF$844,"",0)</f>
        <v>650000</v>
      </c>
      <c r="Y477" s="8" cm="1">
        <f t="array" ref="Y477">_xlfn.XLOOKUP($C477&amp;$D477&amp;$F477,[1]TEAMS!$C$1:$C$844&amp;[1]TEAMS!$D$1:$D$844&amp;[1]TEAMS!$F$1:$F$844,[1]TEAMS!AG$1:AG$844,"",0)</f>
        <v>4.5527771940883942E-2</v>
      </c>
      <c r="Z477" s="7" cm="1">
        <f t="array" ref="Z477">_xlfn.XLOOKUP($C477&amp;$D477&amp;$F477,[1]TEAMS!$C$1:$C$844&amp;[1]TEAMS!$D$1:$D$844&amp;[1]TEAMS!$F$1:$F$844,[1]TEAMS!AJ$1:AJ$844,"",0)</f>
        <v>1122</v>
      </c>
      <c r="AA477" s="7" cm="1">
        <f t="array" ref="AA477">_xlfn.XLOOKUP($C477&amp;$D477&amp;$F477,[1]TEAMS!$C$1:$C$844&amp;[1]TEAMS!$D$1:$D$844&amp;[1]TEAMS!$F$1:$F$844,[1]TEAMS!AR$1:AR$844,"",0)</f>
        <v>14.2</v>
      </c>
      <c r="AB477" s="8">
        <f t="shared" si="50"/>
        <v>0.80548028311425679</v>
      </c>
      <c r="AC477" s="7" cm="1">
        <f t="array" ref="AC477">_xlfn.XLOOKUP($C477&amp;$D477&amp;$F477,[1]TEAMS!$C$1:$C$844&amp;[1]TEAMS!$D$1:$D$844&amp;[1]TEAMS!$F$1:$F$844,[1]TEAMS!AL$1:AL$844,0,0)</f>
        <v>0.4</v>
      </c>
      <c r="AD477" s="7" cm="1">
        <f t="array" ref="AD477">_xlfn.XLOOKUP($C477&amp;$D477&amp;$F477,[1]TEAMS!$C$1:$C$844&amp;[1]TEAMS!$D$1:$D$844&amp;[1]TEAMS!$F$1:$F$844,[1]TEAMS!AM$1:AM$844,0,0)</f>
        <v>1.8</v>
      </c>
      <c r="AE477" s="7" cm="1">
        <f t="array" ref="AE477">_xlfn.XLOOKUP($C477&amp;$D477&amp;$F477,[1]TEAMS!$C$1:$C$844&amp;[1]TEAMS!$D$1:$D$844&amp;[1]TEAMS!$F$1:$F$844,[1]TEAMS!AN$1:AN$844,0,0)</f>
        <v>2.2000000000000002</v>
      </c>
      <c r="AF477" s="7"/>
      <c r="AG477" s="8">
        <f t="shared" si="53"/>
        <v>0.29545454545454541</v>
      </c>
      <c r="AH477" s="8" cm="1">
        <f t="array" ref="AH477">IF(OR($AE477="",$Z477=""),0,SUMPRODUCT(--($C$2:$C$528=$C477),--($D$2:$D$528=$D477),$Z$2:$Z$528,$AE$2:$AE$528)/SUMIFS($Z$2:$Z$528,$C$2:$C$528,$C477,$D$2:$D$528,$D477))</f>
        <v>6.4961577350859452</v>
      </c>
      <c r="AI477" s="7" cm="1">
        <f t="array" ref="AI477">_xlfn.XLOOKUP($C477&amp;$D477&amp;$F477,[1]TEAMS!$C$1:$C$844&amp;[1]TEAMS!$D$1:$D$844&amp;[1]TEAMS!$F$1:$F$844,[1]TEAMS!AO$1:AO$844,"",0)</f>
        <v>-0.3</v>
      </c>
      <c r="AJ477" s="8">
        <f t="shared" si="54"/>
        <v>-2.166666666666667</v>
      </c>
      <c r="AK477" s="8" cm="1">
        <f t="array" ref="AK477">IF(OR($AI477="",$Z477=""),0,SUMPRODUCT(--($C$2:$C$528=$C477),--($D$2:$D$528=$D477),$Z$2:$Z$528,$AI$2:$AI$528)/SUMIFS($Z$2:$Z$528,$C$2:$C$528,$C477,$D$2:$D$528,$D477))</f>
        <v>1.0860970677451975</v>
      </c>
      <c r="AL477" s="7" t="str" cm="1">
        <f t="array" ref="AL477">_xlfn.XLOOKUP($C477&amp;$D477&amp;$F477,[1]TEAMS!$C$1:$C$844&amp;[1]TEAMS!$D$1:$D$844&amp;[1]TEAMS!$F$1:$F$844,[1]TEAMS!AP$1:AP$844,"",0)</f>
        <v/>
      </c>
      <c r="AM477" s="8" t="str">
        <f t="shared" si="55"/>
        <v/>
      </c>
      <c r="AN477" s="8" cm="1">
        <f t="array" ref="AN477">IF(OR($AL477="",$Z477=""),0,SUMPRODUCT(--($C$2:$C$528=$C477),--($D$2:$D$528=$D477),$Z$2:$Z$528,$AL$2:$AL$528)/SUMIFS($Z$2:$Z$528,$C$2:$C$528,$C477,$D$2:$D$528,$D477))</f>
        <v>0</v>
      </c>
      <c r="AO477" s="7" cm="1">
        <f t="array" ref="AO477">_xlfn.XLOOKUP($C477&amp;$D477&amp;$F477,[1]TEAMS!$C$1:$C$844&amp;[1]TEAMS!$D$1:$D$844&amp;[1]TEAMS!$F$1:$F$844,[1]TEAMS!AQ$1:AQ$844,0,0)</f>
        <v>20.9</v>
      </c>
      <c r="AP477" s="7" cm="1">
        <f t="array" ref="AP477">_xlfn.XLOOKUP($C477&amp;$D477&amp;$F477,[1]TEAMS!$C$1:$C$844&amp;[1]TEAMS!$D$1:$D$844&amp;[1]TEAMS!$F$1:$F$844,[1]TEAMS!AS$1:AS$844,0,0)</f>
        <v>50.6</v>
      </c>
      <c r="AQ477" s="10" cm="1">
        <f t="array" ref="AQ477">_xlfn.XLOOKUP($C477&amp;$D477&amp;$F477,[1]TEAMS!$C$1:$C$844&amp;[1]TEAMS!$D$1:$D$844&amp;[1]TEAMS!$F$1:$F$844,[1]TEAMS!AT$1:AT$844,0,0)</f>
        <v>25.8</v>
      </c>
      <c r="AR477" s="10" cm="1">
        <f t="array" ref="AR477">_xlfn.XLOOKUP($C477&amp;$D477&amp;$F477,[1]TEAMS!$C$1:$C$844&amp;[1]TEAMS!$D$1:$D$844&amp;[1]TEAMS!$F$1:$F$844,[1]TEAMS!AU$1:AU$844,0,0)</f>
        <v>2.7</v>
      </c>
      <c r="AS477" s="10" cm="1">
        <f t="array" ref="AS477">_xlfn.XLOOKUP($C477&amp;$D477&amp;$F477,[1]TEAMS!$C$1:$C$844&amp;[1]TEAMS!$D$1:$D$844&amp;[1]TEAMS!$F$1:$F$844,[1]TEAMS!AV$1:AV$844,0,0)</f>
        <v>0.4</v>
      </c>
      <c r="AT477" s="10" cm="1">
        <f t="array" ref="AT477">_xlfn.XLOOKUP($C477&amp;$D477&amp;$F477,[1]TEAMS!$C$1:$C$844&amp;[1]TEAMS!$D$1:$D$844&amp;[1]TEAMS!$F$1:$F$844,[1]TEAMS!AW$1:AW$844,0,0)</f>
        <v>17.8</v>
      </c>
      <c r="AU477" s="10" cm="1">
        <f t="array" ref="AU477">_xlfn.XLOOKUP($C477&amp;$D477&amp;$F477,[1]TEAMS!$C$1:$C$844&amp;[1]TEAMS!$D$1:$D$844&amp;[1]TEAMS!$F$1:$F$844,[1]TEAMS!AX$1:AX$844,0,0)</f>
        <v>1.449438202247191</v>
      </c>
      <c r="AV477" s="10" cm="1">
        <f t="array" ref="AV477">_xlfn.XLOOKUP($C477&amp;$D477&amp;$F477,[1]TEAMS!$C$1:$C$844&amp;[1]TEAMS!$D$1:$D$844&amp;[1]TEAMS!$F$1:$F$844,[1]TEAMS!AY$1:AY$844,0,0)</f>
        <v>3.1</v>
      </c>
      <c r="AW477" s="7"/>
      <c r="AX477" s="7"/>
      <c r="BB477" s="1" t="s">
        <v>414</v>
      </c>
      <c r="BC477" s="1">
        <v>1994</v>
      </c>
      <c r="BD477" s="1" t="s">
        <v>399</v>
      </c>
      <c r="BE477" s="7" t="s">
        <v>270</v>
      </c>
      <c r="BH477">
        <v>650000</v>
      </c>
    </row>
    <row r="478" spans="1:60" x14ac:dyDescent="0.2">
      <c r="A478" s="1" t="str">
        <f t="shared" si="49"/>
        <v>1994-HOU-Scott Brooks</v>
      </c>
      <c r="B478" s="1" t="s">
        <v>414</v>
      </c>
      <c r="C478" s="1">
        <v>1994</v>
      </c>
      <c r="D478" s="1" t="s">
        <v>399</v>
      </c>
      <c r="E478" s="1" t="str">
        <f t="shared" si="51"/>
        <v>1994-HOU</v>
      </c>
      <c r="F478" s="7" t="s">
        <v>406</v>
      </c>
      <c r="G478" s="7" cm="1">
        <f t="array" ref="G478">_xlfn.XLOOKUP($C478&amp;$D478&amp;$F478,[1]TEAMS!$C$1:$C$844&amp;[1]TEAMS!$D$1:$D$844&amp;[1]TEAMS!$F$1:$F$844,[1]TEAMS!G$1:G$844,"",0)</f>
        <v>1</v>
      </c>
      <c r="H478" s="7" t="str" cm="1">
        <f t="array" ref="H478">_xlfn.XLOOKUP($C478&amp;$D478&amp;$F478,[1]TEAMS!$C$1:$C$844&amp;[1]TEAMS!$D$1:$D$844&amp;[1]TEAMS!$F$1:$F$844,[1]TEAMS!H$1:H$844,"",0)</f>
        <v>PG</v>
      </c>
      <c r="I478" s="8" cm="1">
        <f t="array" ref="I478">_xlfn.XLOOKUP($C478&amp;$D478&amp;$F478,[1]TEAMS!$C$1:$C$844&amp;[1]TEAMS!$D$1:$D$844&amp;[1]TEAMS!$F$1:$F$844,[1]TEAMS!BG$1:BG$844,"",0)</f>
        <v>1</v>
      </c>
      <c r="J478" s="9">
        <f t="shared" si="52"/>
        <v>1</v>
      </c>
      <c r="K478" s="7" cm="1">
        <f t="array" ref="K478">_xlfn.XLOOKUP($C478&amp;$D478&amp;$F478,[1]TEAMS!$C$1:$C$844&amp;[1]TEAMS!$D$1:$D$844&amp;[1]TEAMS!$F$1:$F$844,[1]TEAMS!J$1:J$844,"",0)</f>
        <v>71</v>
      </c>
      <c r="L478" s="7" cm="1">
        <f t="array" ref="L478">_xlfn.XLOOKUP($C478&amp;$D478&amp;$F478,[1]TEAMS!$C$1:$C$844&amp;[1]TEAMS!$D$1:$D$844&amp;[1]TEAMS!$F$1:$F$844,[1]TEAMS!L$1:L$844,"",0)</f>
        <v>165</v>
      </c>
      <c r="M478" s="10" cm="1">
        <f t="array" ref="M478">_xlfn.XLOOKUP($C478&amp;$D478&amp;$F478,[1]TEAMS!$C$1:$C$844&amp;[1]TEAMS!$D$1:$D$844&amp;[1]TEAMS!$F$1:$F$844,[1]TEAMS!N$1:N$844,"",0)</f>
        <v>23.008562306096806</v>
      </c>
      <c r="N478" s="7" cm="1">
        <f t="array" ref="N478">_xlfn.XLOOKUP($C478&amp;$D478&amp;$F478,[1]TEAMS!$C$1:$C$844&amp;[1]TEAMS!$D$1:$D$844&amp;[1]TEAMS!$F$1:$F$844,[1]TEAMS!O$1:O$844,"",0)</f>
        <v>74</v>
      </c>
      <c r="O478" s="11" cm="1">
        <f t="array" ref="O478">_xlfn.XLOOKUP($C478&amp;$D478&amp;$F478,[1]TEAMS!$C$1:$C$844&amp;[1]TEAMS!$D$1:$D$844&amp;[1]TEAMS!$F$1:$F$844,[1]TEAMS!P$1:P$844,"",0)</f>
        <v>1.0422535211267605</v>
      </c>
      <c r="P478" s="10" cm="1">
        <f t="array" ref="P478">_xlfn.XLOOKUP($C478&amp;$D478&amp;$F478,[1]TEAMS!$C$1:$C$844&amp;[1]TEAMS!$D$1:$D$844&amp;[1]TEAMS!$F$1:$F$844,[1]TEAMS!R$1:R$844,"",0)</f>
        <v>28.894444444444446</v>
      </c>
      <c r="Q478" s="7" t="str" cm="1">
        <f t="array" ref="Q478">_xlfn.XLOOKUP($C478&amp;$D478&amp;$F478,[1]TEAMS!$C$1:$C$844&amp;[1]TEAMS!$D$1:$D$844&amp;[1]TEAMS!$F$1:$F$844,[1]TEAMS!S$1:S$844,"",0)</f>
        <v>us</v>
      </c>
      <c r="R478" s="7" t="str" cm="1">
        <f t="array" ref="R478">_xlfn.XLOOKUP($C478&amp;$D478&amp;$F478,[1]TEAMS!$C$1:$C$844&amp;[1]TEAMS!$D$1:$D$844&amp;[1]TEAMS!$F$1:$F$844,[1]TEAMS!T$1:T$844,"",0)</f>
        <v>United States</v>
      </c>
      <c r="S478" s="7" t="str" cm="1">
        <f t="array" ref="S478">_xlfn.XLOOKUP($C478&amp;$D478&amp;$F478,[1]TEAMS!$C$1:$C$844&amp;[1]TEAMS!$D$1:$D$844&amp;[1]TEAMS!$F$1:$F$844,[1]TEAMS!U$1:U$844,"",0)</f>
        <v>North America</v>
      </c>
      <c r="T478" s="7" t="str" cm="1">
        <f t="array" ref="T478">_xlfn.XLOOKUP($C478&amp;$D478&amp;$F478,[1]TEAMS!$C$1:$C$844&amp;[1]TEAMS!$D$1:$D$844&amp;[1]TEAMS!$F$1:$F$844,[1]TEAMS!V$1:V$844,"",0)</f>
        <v>Americas</v>
      </c>
      <c r="U478" s="7" cm="1">
        <f t="array" ref="U478">_xlfn.XLOOKUP($C478&amp;$D478&amp;$F478,[1]TEAMS!$C$1:$C$844&amp;[1]TEAMS!$D$1:$D$844&amp;[1]TEAMS!$F$1:$F$844,[1]TEAMS!W$1:W$844,"",0)</f>
        <v>5</v>
      </c>
      <c r="V478" s="7" t="str" cm="1">
        <f t="array" ref="V478">_xlfn.XLOOKUP($C478&amp;$D478&amp;$F478,[1]TEAMS!$C$1:$C$844&amp;[1]TEAMS!$D$1:$D$844&amp;[1]TEAMS!$F$1:$F$844,[1]TEAMS!Z$1:Z$844,"",0)</f>
        <v>University of California, Irvine</v>
      </c>
      <c r="W478" s="7" t="str" cm="1">
        <f t="array" ref="W478">_xlfn.XLOOKUP($C478&amp;$D478&amp;$F478,[1]TEAMS!$C$1:$C$844&amp;[1]TEAMS!$D$1:$D$844&amp;[1]TEAMS!$F$1:$F$844,[1]TEAMS!X$1:X$844,"",0)</f>
        <v>OTHER</v>
      </c>
      <c r="X478" s="7" cm="1">
        <f t="array" ref="X478">_xlfn.XLOOKUP($C478&amp;$D478&amp;$F478,[1]TEAMS!$C$1:$C$844&amp;[1]TEAMS!$D$1:$D$844&amp;[1]TEAMS!$F$1:$F$844,[1]TEAMS!AF$1:AF$844,"",0)</f>
        <v>525000</v>
      </c>
      <c r="Y478" s="8" cm="1">
        <f t="array" ref="Y478">_xlfn.XLOOKUP($C478&amp;$D478&amp;$F478,[1]TEAMS!$C$1:$C$844&amp;[1]TEAMS!$D$1:$D$844&amp;[1]TEAMS!$F$1:$F$844,[1]TEAMS!AG$1:AG$844,"",0)</f>
        <v>3.6772431183021641E-2</v>
      </c>
      <c r="Z478" s="7" cm="1">
        <f t="array" ref="Z478">_xlfn.XLOOKUP($C478&amp;$D478&amp;$F478,[1]TEAMS!$C$1:$C$844&amp;[1]TEAMS!$D$1:$D$844&amp;[1]TEAMS!$F$1:$F$844,[1]TEAMS!AJ$1:AJ$844,"",0)</f>
        <v>1225</v>
      </c>
      <c r="AA478" s="7" cm="1">
        <f t="array" ref="AA478">_xlfn.XLOOKUP($C478&amp;$D478&amp;$F478,[1]TEAMS!$C$1:$C$844&amp;[1]TEAMS!$D$1:$D$844&amp;[1]TEAMS!$F$1:$F$844,[1]TEAMS!AR$1:AR$844,"",0)</f>
        <v>25.3</v>
      </c>
      <c r="AB478" s="8">
        <f t="shared" si="50"/>
        <v>1.566860465116279</v>
      </c>
      <c r="AC478" s="7" cm="1">
        <f t="array" ref="AC478">_xlfn.XLOOKUP($C478&amp;$D478&amp;$F478,[1]TEAMS!$C$1:$C$844&amp;[1]TEAMS!$D$1:$D$844&amp;[1]TEAMS!$F$1:$F$844,[1]TEAMS!AL$1:AL$844,0,0)</f>
        <v>1.8</v>
      </c>
      <c r="AD478" s="7" cm="1">
        <f t="array" ref="AD478">_xlfn.XLOOKUP($C478&amp;$D478&amp;$F478,[1]TEAMS!$C$1:$C$844&amp;[1]TEAMS!$D$1:$D$844&amp;[1]TEAMS!$F$1:$F$844,[1]TEAMS!AM$1:AM$844,0,0)</f>
        <v>1.6</v>
      </c>
      <c r="AE478" s="7" cm="1">
        <f t="array" ref="AE478">_xlfn.XLOOKUP($C478&amp;$D478&amp;$F478,[1]TEAMS!$C$1:$C$844&amp;[1]TEAMS!$D$1:$D$844&amp;[1]TEAMS!$F$1:$F$844,[1]TEAMS!AN$1:AN$844,0,0)</f>
        <v>3.3</v>
      </c>
      <c r="AF478" s="7"/>
      <c r="AG478" s="8">
        <f t="shared" si="53"/>
        <v>0.15909090909090912</v>
      </c>
      <c r="AH478" s="8" cm="1">
        <f t="array" ref="AH478">IF(OR($AE478="",$Z478=""),0,SUMPRODUCT(--($C$2:$C$528=$C478),--($D$2:$D$528=$D478),$Z$2:$Z$528,$AE$2:$AE$528)/SUMIFS($Z$2:$Z$528,$C$2:$C$528,$C478,$D$2:$D$528,$D478))</f>
        <v>6.4961577350859452</v>
      </c>
      <c r="AI478" s="7" cm="1">
        <f t="array" ref="AI478">_xlfn.XLOOKUP($C478&amp;$D478&amp;$F478,[1]TEAMS!$C$1:$C$844&amp;[1]TEAMS!$D$1:$D$844&amp;[1]TEAMS!$F$1:$F$844,[1]TEAMS!AO$1:AO$844,"",0)</f>
        <v>-0.5</v>
      </c>
      <c r="AJ478" s="8">
        <f t="shared" si="54"/>
        <v>-1.05</v>
      </c>
      <c r="AK478" s="8" cm="1">
        <f t="array" ref="AK478">IF(OR($AI478="",$Z478=""),0,SUMPRODUCT(--($C$2:$C$528=$C478),--($D$2:$D$528=$D478),$Z$2:$Z$528,$AI$2:$AI$528)/SUMIFS($Z$2:$Z$528,$C$2:$C$528,$C478,$D$2:$D$528,$D478))</f>
        <v>1.0860970677451975</v>
      </c>
      <c r="AL478" s="7" t="str" cm="1">
        <f t="array" ref="AL478">_xlfn.XLOOKUP($C478&amp;$D478&amp;$F478,[1]TEAMS!$C$1:$C$844&amp;[1]TEAMS!$D$1:$D$844&amp;[1]TEAMS!$F$1:$F$844,[1]TEAMS!AP$1:AP$844,"",0)</f>
        <v/>
      </c>
      <c r="AM478" s="8" t="str">
        <f t="shared" si="55"/>
        <v/>
      </c>
      <c r="AN478" s="8" cm="1">
        <f t="array" ref="AN478">IF(OR($AL478="",$Z478=""),0,SUMPRODUCT(--($C$2:$C$528=$C478),--($D$2:$D$528=$D478),$Z$2:$Z$528,$AL$2:$AL$528)/SUMIFS($Z$2:$Z$528,$C$2:$C$528,$C478,$D$2:$D$528,$D478))</f>
        <v>0</v>
      </c>
      <c r="AO478" s="7" cm="1">
        <f t="array" ref="AO478">_xlfn.XLOOKUP($C478&amp;$D478&amp;$F478,[1]TEAMS!$C$1:$C$844&amp;[1]TEAMS!$D$1:$D$844&amp;[1]TEAMS!$F$1:$F$844,[1]TEAMS!AQ$1:AQ$844,0,0)</f>
        <v>13.8</v>
      </c>
      <c r="AP478" s="7" cm="1">
        <f t="array" ref="AP478">_xlfn.XLOOKUP($C478&amp;$D478&amp;$F478,[1]TEAMS!$C$1:$C$844&amp;[1]TEAMS!$D$1:$D$844&amp;[1]TEAMS!$F$1:$F$844,[1]TEAMS!AS$1:AS$844,0,0)</f>
        <v>58.4</v>
      </c>
      <c r="AQ478" s="10" cm="1">
        <f t="array" ref="AQ478">_xlfn.XLOOKUP($C478&amp;$D478&amp;$F478,[1]TEAMS!$C$1:$C$844&amp;[1]TEAMS!$D$1:$D$844&amp;[1]TEAMS!$F$1:$F$844,[1]TEAMS!AT$1:AT$844,0,0)</f>
        <v>17.600000000000001</v>
      </c>
      <c r="AR478" s="10" cm="1">
        <f t="array" ref="AR478">_xlfn.XLOOKUP($C478&amp;$D478&amp;$F478,[1]TEAMS!$C$1:$C$844&amp;[1]TEAMS!$D$1:$D$844&amp;[1]TEAMS!$F$1:$F$844,[1]TEAMS!AU$1:AU$844,0,0)</f>
        <v>2.1</v>
      </c>
      <c r="AS478" s="10" cm="1">
        <f t="array" ref="AS478">_xlfn.XLOOKUP($C478&amp;$D478&amp;$F478,[1]TEAMS!$C$1:$C$844&amp;[1]TEAMS!$D$1:$D$844&amp;[1]TEAMS!$F$1:$F$844,[1]TEAMS!AV$1:AV$844,0,0)</f>
        <v>0.1</v>
      </c>
      <c r="AT478" s="10" cm="1">
        <f t="array" ref="AT478">_xlfn.XLOOKUP($C478&amp;$D478&amp;$F478,[1]TEAMS!$C$1:$C$844&amp;[1]TEAMS!$D$1:$D$844&amp;[1]TEAMS!$F$1:$F$844,[1]TEAMS!AW$1:AW$844,0,0)</f>
        <v>14.4</v>
      </c>
      <c r="AU478" s="10" cm="1">
        <f t="array" ref="AU478">_xlfn.XLOOKUP($C478&amp;$D478&amp;$F478,[1]TEAMS!$C$1:$C$844&amp;[1]TEAMS!$D$1:$D$844&amp;[1]TEAMS!$F$1:$F$844,[1]TEAMS!AX$1:AX$844,0,0)</f>
        <v>1.2222222222222223</v>
      </c>
      <c r="AV478" s="10" cm="1">
        <f t="array" ref="AV478">_xlfn.XLOOKUP($C478&amp;$D478&amp;$F478,[1]TEAMS!$C$1:$C$844&amp;[1]TEAMS!$D$1:$D$844&amp;[1]TEAMS!$F$1:$F$844,[1]TEAMS!AY$1:AY$844,0,0)</f>
        <v>2.2000000000000002</v>
      </c>
      <c r="AW478" s="7"/>
      <c r="AX478" s="7"/>
      <c r="BB478" s="1" t="s">
        <v>414</v>
      </c>
      <c r="BC478" s="1">
        <v>1994</v>
      </c>
      <c r="BD478" s="1" t="s">
        <v>399</v>
      </c>
      <c r="BE478" s="7" t="s">
        <v>406</v>
      </c>
      <c r="BH478">
        <v>525000</v>
      </c>
    </row>
    <row r="479" spans="1:60" x14ac:dyDescent="0.2">
      <c r="A479" s="1" t="str">
        <f t="shared" si="49"/>
        <v>1994-HOU-Richard Petruška</v>
      </c>
      <c r="B479" s="1" t="s">
        <v>414</v>
      </c>
      <c r="C479" s="1">
        <v>1994</v>
      </c>
      <c r="D479" s="1" t="s">
        <v>399</v>
      </c>
      <c r="E479" s="1" t="str">
        <f t="shared" si="51"/>
        <v>1994-HOU</v>
      </c>
      <c r="F479" s="7" t="s">
        <v>416</v>
      </c>
      <c r="G479" s="7" cm="1">
        <f t="array" ref="G479">_xlfn.XLOOKUP($C479&amp;$D479&amp;$F479,[1]TEAMS!$C$1:$C$844&amp;[1]TEAMS!$D$1:$D$844&amp;[1]TEAMS!$F$1:$F$844,[1]TEAMS!G$1:G$844,"",0)</f>
        <v>3</v>
      </c>
      <c r="H479" s="7" t="str" cm="1">
        <f t="array" ref="H479">_xlfn.XLOOKUP($C479&amp;$D479&amp;$F479,[1]TEAMS!$C$1:$C$844&amp;[1]TEAMS!$D$1:$D$844&amp;[1]TEAMS!$F$1:$F$844,[1]TEAMS!H$1:H$844,"",0)</f>
        <v>C</v>
      </c>
      <c r="I479" s="8" cm="1">
        <f t="array" ref="I479">_xlfn.XLOOKUP($C479&amp;$D479&amp;$F479,[1]TEAMS!$C$1:$C$844&amp;[1]TEAMS!$D$1:$D$844&amp;[1]TEAMS!$F$1:$F$844,[1]TEAMS!BG$1:BG$844,"",0)</f>
        <v>5</v>
      </c>
      <c r="J479" s="9">
        <f t="shared" si="52"/>
        <v>5</v>
      </c>
      <c r="K479" s="7" cm="1">
        <f t="array" ref="K479">_xlfn.XLOOKUP($C479&amp;$D479&amp;$F479,[1]TEAMS!$C$1:$C$844&amp;[1]TEAMS!$D$1:$D$844&amp;[1]TEAMS!$F$1:$F$844,[1]TEAMS!J$1:J$844,"",0)</f>
        <v>82</v>
      </c>
      <c r="L479" s="7" cm="1">
        <f t="array" ref="L479">_xlfn.XLOOKUP($C479&amp;$D479&amp;$F479,[1]TEAMS!$C$1:$C$844&amp;[1]TEAMS!$D$1:$D$844&amp;[1]TEAMS!$F$1:$F$844,[1]TEAMS!L$1:L$844,"",0)</f>
        <v>260</v>
      </c>
      <c r="M479" s="10" cm="1">
        <f t="array" ref="M479">_xlfn.XLOOKUP($C479&amp;$D479&amp;$F479,[1]TEAMS!$C$1:$C$844&amp;[1]TEAMS!$D$1:$D$844&amp;[1]TEAMS!$F$1:$F$844,[1]TEAMS!N$1:N$844,"",0)</f>
        <v>27.181153238610527</v>
      </c>
      <c r="N479" s="7" cm="1">
        <f t="array" ref="N479">_xlfn.XLOOKUP($C479&amp;$D479&amp;$F479,[1]TEAMS!$C$1:$C$844&amp;[1]TEAMS!$D$1:$D$844&amp;[1]TEAMS!$F$1:$F$844,[1]TEAMS!O$1:O$844,"",0)</f>
        <v>87</v>
      </c>
      <c r="O479" s="11" cm="1">
        <f t="array" ref="O479">_xlfn.XLOOKUP($C479&amp;$D479&amp;$F479,[1]TEAMS!$C$1:$C$844&amp;[1]TEAMS!$D$1:$D$844&amp;[1]TEAMS!$F$1:$F$844,[1]TEAMS!P$1:P$844,"",0)</f>
        <v>1.0609756097560976</v>
      </c>
      <c r="P479" s="10" cm="1">
        <f t="array" ref="P479">_xlfn.XLOOKUP($C479&amp;$D479&amp;$F479,[1]TEAMS!$C$1:$C$844&amp;[1]TEAMS!$D$1:$D$844&amp;[1]TEAMS!$F$1:$F$844,[1]TEAMS!R$1:R$844,"",0)</f>
        <v>25.408333333333335</v>
      </c>
      <c r="Q479" s="7" t="str" cm="1">
        <f t="array" ref="Q479">_xlfn.XLOOKUP($C479&amp;$D479&amp;$F479,[1]TEAMS!$C$1:$C$844&amp;[1]TEAMS!$D$1:$D$844&amp;[1]TEAMS!$F$1:$F$844,[1]TEAMS!S$1:S$844,"",0)</f>
        <v>sk</v>
      </c>
      <c r="R479" s="7" t="str" cm="1">
        <f t="array" ref="R479">_xlfn.XLOOKUP($C479&amp;$D479&amp;$F479,[1]TEAMS!$C$1:$C$844&amp;[1]TEAMS!$D$1:$D$844&amp;[1]TEAMS!$F$1:$F$844,[1]TEAMS!T$1:T$844,"",0)</f>
        <v>Slovakia</v>
      </c>
      <c r="S479" s="7" t="str" cm="1">
        <f t="array" ref="S479">_xlfn.XLOOKUP($C479&amp;$D479&amp;$F479,[1]TEAMS!$C$1:$C$844&amp;[1]TEAMS!$D$1:$D$844&amp;[1]TEAMS!$F$1:$F$844,[1]TEAMS!U$1:U$844,"",0)</f>
        <v>Europe</v>
      </c>
      <c r="T479" s="7" t="str" cm="1">
        <f t="array" ref="T479">_xlfn.XLOOKUP($C479&amp;$D479&amp;$F479,[1]TEAMS!$C$1:$C$844&amp;[1]TEAMS!$D$1:$D$844&amp;[1]TEAMS!$F$1:$F$844,[1]TEAMS!V$1:V$844,"",0)</f>
        <v>Eurasia</v>
      </c>
      <c r="U479" s="7" cm="1">
        <f t="array" ref="U479">_xlfn.XLOOKUP($C479&amp;$D479&amp;$F479,[1]TEAMS!$C$1:$C$844&amp;[1]TEAMS!$D$1:$D$844&amp;[1]TEAMS!$F$1:$F$844,[1]TEAMS!W$1:W$844,"",0)</f>
        <v>1</v>
      </c>
      <c r="V479" s="7" t="str" cm="1">
        <f t="array" ref="V479">_xlfn.XLOOKUP($C479&amp;$D479&amp;$F479,[1]TEAMS!$C$1:$C$844&amp;[1]TEAMS!$D$1:$D$844&amp;[1]TEAMS!$F$1:$F$844,[1]TEAMS!Z$1:Z$844,"",0)</f>
        <v>UCLA</v>
      </c>
      <c r="W479" s="7" t="str" cm="1">
        <f t="array" ref="W479">_xlfn.XLOOKUP($C479&amp;$D479&amp;$F479,[1]TEAMS!$C$1:$C$844&amp;[1]TEAMS!$D$1:$D$844&amp;[1]TEAMS!$F$1:$F$844,[1]TEAMS!X$1:X$844,"",0)</f>
        <v>PAC12</v>
      </c>
      <c r="X479" s="7" cm="1">
        <f t="array" ref="X479">_xlfn.XLOOKUP($C479&amp;$D479&amp;$F479,[1]TEAMS!$C$1:$C$844&amp;[1]TEAMS!$D$1:$D$844&amp;[1]TEAMS!$F$1:$F$844,[1]TEAMS!AF$1:AF$844,"",0)</f>
        <v>150000</v>
      </c>
      <c r="Y479" s="8" cm="1">
        <f t="array" ref="Y479">_xlfn.XLOOKUP($C479&amp;$D479&amp;$F479,[1]TEAMS!$C$1:$C$844&amp;[1]TEAMS!$D$1:$D$844&amp;[1]TEAMS!$F$1:$F$844,[1]TEAMS!AG$1:AG$844,"",0)</f>
        <v>1.0506408909434755E-2</v>
      </c>
      <c r="Z479" s="7" cm="1">
        <f t="array" ref="Z479">_xlfn.XLOOKUP($C479&amp;$D479&amp;$F479,[1]TEAMS!$C$1:$C$844&amp;[1]TEAMS!$D$1:$D$844&amp;[1]TEAMS!$F$1:$F$844,[1]TEAMS!AJ$1:AJ$844,"",0)</f>
        <v>92</v>
      </c>
      <c r="AA479" s="7" cm="1">
        <f t="array" ref="AA479">_xlfn.XLOOKUP($C479&amp;$D479&amp;$F479,[1]TEAMS!$C$1:$C$844&amp;[1]TEAMS!$D$1:$D$844&amp;[1]TEAMS!$F$1:$F$844,[1]TEAMS!AR$1:AR$844,"",0)</f>
        <v>13.1</v>
      </c>
      <c r="AB479" s="8">
        <f t="shared" si="50"/>
        <v>6.0930232558139535E-2</v>
      </c>
      <c r="AC479" s="7" cm="1">
        <f t="array" ref="AC479">_xlfn.XLOOKUP($C479&amp;$D479&amp;$F479,[1]TEAMS!$C$1:$C$844&amp;[1]TEAMS!$D$1:$D$844&amp;[1]TEAMS!$F$1:$F$844,[1]TEAMS!AL$1:AL$844,0,0)</f>
        <v>-0.2</v>
      </c>
      <c r="AD479" s="7" cm="1">
        <f t="array" ref="AD479">_xlfn.XLOOKUP($C479&amp;$D479&amp;$F479,[1]TEAMS!$C$1:$C$844&amp;[1]TEAMS!$D$1:$D$844&amp;[1]TEAMS!$F$1:$F$844,[1]TEAMS!AM$1:AM$844,0,0)</f>
        <v>0.2</v>
      </c>
      <c r="AE479" s="7" cm="1">
        <f t="array" ref="AE479">_xlfn.XLOOKUP($C479&amp;$D479&amp;$F479,[1]TEAMS!$C$1:$C$844&amp;[1]TEAMS!$D$1:$D$844&amp;[1]TEAMS!$F$1:$F$844,[1]TEAMS!AN$1:AN$844,0,0)</f>
        <v>0</v>
      </c>
      <c r="AF479" s="7"/>
      <c r="AG479" s="8">
        <f t="shared" si="53"/>
        <v>0</v>
      </c>
      <c r="AH479" s="8" cm="1">
        <f t="array" ref="AH479">IF(OR($AE479="",$Z479=""),0,SUMPRODUCT(--($C$2:$C$528=$C479),--($D$2:$D$528=$D479),$Z$2:$Z$528,$AE$2:$AE$528)/SUMIFS($Z$2:$Z$528,$C$2:$C$528,$C479,$D$2:$D$528,$D479))</f>
        <v>6.4961577350859452</v>
      </c>
      <c r="AI479" s="7" cm="1">
        <f t="array" ref="AI479">_xlfn.XLOOKUP($C479&amp;$D479&amp;$F479,[1]TEAMS!$C$1:$C$844&amp;[1]TEAMS!$D$1:$D$844&amp;[1]TEAMS!$F$1:$F$844,[1]TEAMS!AO$1:AO$844,"",0)</f>
        <v>-6.8</v>
      </c>
      <c r="AJ479" s="8">
        <f t="shared" si="54"/>
        <v>-2.2058823529411766E-2</v>
      </c>
      <c r="AK479" s="8" cm="1">
        <f t="array" ref="AK479">IF(OR($AI479="",$Z479=""),0,SUMPRODUCT(--($C$2:$C$528=$C479),--($D$2:$D$528=$D479),$Z$2:$Z$528,$AI$2:$AI$528)/SUMIFS($Z$2:$Z$528,$C$2:$C$528,$C479,$D$2:$D$528,$D479))</f>
        <v>1.0860970677451975</v>
      </c>
      <c r="AL479" s="7" t="str" cm="1">
        <f t="array" ref="AL479">_xlfn.XLOOKUP($C479&amp;$D479&amp;$F479,[1]TEAMS!$C$1:$C$844&amp;[1]TEAMS!$D$1:$D$844&amp;[1]TEAMS!$F$1:$F$844,[1]TEAMS!AP$1:AP$844,"",0)</f>
        <v/>
      </c>
      <c r="AM479" s="8" t="str">
        <f t="shared" si="55"/>
        <v/>
      </c>
      <c r="AN479" s="8" cm="1">
        <f t="array" ref="AN479">IF(OR($AL479="",$Z479=""),0,SUMPRODUCT(--($C$2:$C$528=$C479),--($D$2:$D$528=$D479),$Z$2:$Z$528,$AL$2:$AL$528)/SUMIFS($Z$2:$Z$528,$C$2:$C$528,$C479,$D$2:$D$528,$D479))</f>
        <v>0</v>
      </c>
      <c r="AO479" s="7" cm="1">
        <f t="array" ref="AO479">_xlfn.XLOOKUP($C479&amp;$D479&amp;$F479,[1]TEAMS!$C$1:$C$844&amp;[1]TEAMS!$D$1:$D$844&amp;[1]TEAMS!$F$1:$F$844,[1]TEAMS!AQ$1:AQ$844,0,0)</f>
        <v>31</v>
      </c>
      <c r="AP479" s="7" cm="1">
        <f t="array" ref="AP479">_xlfn.XLOOKUP($C479&amp;$D479&amp;$F479,[1]TEAMS!$C$1:$C$844&amp;[1]TEAMS!$D$1:$D$844&amp;[1]TEAMS!$F$1:$F$844,[1]TEAMS!AS$1:AS$844,0,0)</f>
        <v>53.5</v>
      </c>
      <c r="AQ479" s="10" cm="1">
        <f t="array" ref="AQ479">_xlfn.XLOOKUP($C479&amp;$D479&amp;$F479,[1]TEAMS!$C$1:$C$844&amp;[1]TEAMS!$D$1:$D$844&amp;[1]TEAMS!$F$1:$F$844,[1]TEAMS!AT$1:AT$844,0,0)</f>
        <v>1.8</v>
      </c>
      <c r="AR479" s="10" cm="1">
        <f t="array" ref="AR479">_xlfn.XLOOKUP($C479&amp;$D479&amp;$F479,[1]TEAMS!$C$1:$C$844&amp;[1]TEAMS!$D$1:$D$844&amp;[1]TEAMS!$F$1:$F$844,[1]TEAMS!AU$1:AU$844,0,0)</f>
        <v>1.1000000000000001</v>
      </c>
      <c r="AS479" s="10" cm="1">
        <f t="array" ref="AS479">_xlfn.XLOOKUP($C479&amp;$D479&amp;$F479,[1]TEAMS!$C$1:$C$844&amp;[1]TEAMS!$D$1:$D$844&amp;[1]TEAMS!$F$1:$F$844,[1]TEAMS!AV$1:AV$844,0,0)</f>
        <v>2</v>
      </c>
      <c r="AT479" s="10" cm="1">
        <f t="array" ref="AT479">_xlfn.XLOOKUP($C479&amp;$D479&amp;$F479,[1]TEAMS!$C$1:$C$844&amp;[1]TEAMS!$D$1:$D$844&amp;[1]TEAMS!$F$1:$F$844,[1]TEAMS!AW$1:AW$844,0,0)</f>
        <v>23.2</v>
      </c>
      <c r="AU479" s="10" cm="1">
        <f t="array" ref="AU479">_xlfn.XLOOKUP($C479&amp;$D479&amp;$F479,[1]TEAMS!$C$1:$C$844&amp;[1]TEAMS!$D$1:$D$844&amp;[1]TEAMS!$F$1:$F$844,[1]TEAMS!AX$1:AX$844,0,0)</f>
        <v>7.7586206896551727E-2</v>
      </c>
      <c r="AV479" s="10" cm="1">
        <f t="array" ref="AV479">_xlfn.XLOOKUP($C479&amp;$D479&amp;$F479,[1]TEAMS!$C$1:$C$844&amp;[1]TEAMS!$D$1:$D$844&amp;[1]TEAMS!$F$1:$F$844,[1]TEAMS!AY$1:AY$844,0,0)</f>
        <v>3.1</v>
      </c>
      <c r="AW479" s="7"/>
      <c r="AX479" s="7"/>
      <c r="BB479" s="1" t="s">
        <v>414</v>
      </c>
      <c r="BC479" s="1">
        <v>1994</v>
      </c>
      <c r="BD479" s="1" t="s">
        <v>399</v>
      </c>
      <c r="BE479" s="7" t="s">
        <v>416</v>
      </c>
      <c r="BH479">
        <v>150000</v>
      </c>
    </row>
    <row r="480" spans="1:60" x14ac:dyDescent="0.2">
      <c r="A480" s="1" t="str">
        <f t="shared" si="49"/>
        <v>1994-HOU-Eric Riley</v>
      </c>
      <c r="B480" s="1" t="s">
        <v>414</v>
      </c>
      <c r="C480" s="1">
        <v>1994</v>
      </c>
      <c r="D480" s="1" t="s">
        <v>399</v>
      </c>
      <c r="E480" s="1" t="str">
        <f t="shared" si="51"/>
        <v>1994-HOU</v>
      </c>
      <c r="F480" s="7" t="s">
        <v>417</v>
      </c>
      <c r="G480" s="7" cm="1">
        <f t="array" ref="G480">_xlfn.XLOOKUP($C480&amp;$D480&amp;$F480,[1]TEAMS!$C$1:$C$844&amp;[1]TEAMS!$D$1:$D$844&amp;[1]TEAMS!$F$1:$F$844,[1]TEAMS!G$1:G$844,"",0)</f>
        <v>42</v>
      </c>
      <c r="H480" s="7" t="str" cm="1">
        <f t="array" ref="H480">_xlfn.XLOOKUP($C480&amp;$D480&amp;$F480,[1]TEAMS!$C$1:$C$844&amp;[1]TEAMS!$D$1:$D$844&amp;[1]TEAMS!$F$1:$F$844,[1]TEAMS!H$1:H$844,"",0)</f>
        <v>C</v>
      </c>
      <c r="I480" s="8" cm="1">
        <f t="array" ref="I480">_xlfn.XLOOKUP($C480&amp;$D480&amp;$F480,[1]TEAMS!$C$1:$C$844&amp;[1]TEAMS!$D$1:$D$844&amp;[1]TEAMS!$F$1:$F$844,[1]TEAMS!BG$1:BG$844,"",0)</f>
        <v>5</v>
      </c>
      <c r="J480" s="9">
        <f t="shared" si="52"/>
        <v>5</v>
      </c>
      <c r="K480" s="7" cm="1">
        <f t="array" ref="K480">_xlfn.XLOOKUP($C480&amp;$D480&amp;$F480,[1]TEAMS!$C$1:$C$844&amp;[1]TEAMS!$D$1:$D$844&amp;[1]TEAMS!$F$1:$F$844,[1]TEAMS!J$1:J$844,"",0)</f>
        <v>85</v>
      </c>
      <c r="L480" s="7" cm="1">
        <f t="array" ref="L480">_xlfn.XLOOKUP($C480&amp;$D480&amp;$F480,[1]TEAMS!$C$1:$C$844&amp;[1]TEAMS!$D$1:$D$844&amp;[1]TEAMS!$F$1:$F$844,[1]TEAMS!L$1:L$844,"",0)</f>
        <v>245</v>
      </c>
      <c r="M480" s="10" cm="1">
        <f t="array" ref="M480">_xlfn.XLOOKUP($C480&amp;$D480&amp;$F480,[1]TEAMS!$C$1:$C$844&amp;[1]TEAMS!$D$1:$D$844&amp;[1]TEAMS!$F$1:$F$844,[1]TEAMS!N$1:N$844,"",0)</f>
        <v>23.836938100730482</v>
      </c>
      <c r="N480" s="7" cm="1">
        <f t="array" ref="N480">_xlfn.XLOOKUP($C480&amp;$D480&amp;$F480,[1]TEAMS!$C$1:$C$844&amp;[1]TEAMS!$D$1:$D$844&amp;[1]TEAMS!$F$1:$F$844,[1]TEAMS!O$1:O$844,"",0)</f>
        <v>88</v>
      </c>
      <c r="O480" s="11" cm="1">
        <f t="array" ref="O480">_xlfn.XLOOKUP($C480&amp;$D480&amp;$F480,[1]TEAMS!$C$1:$C$844&amp;[1]TEAMS!$D$1:$D$844&amp;[1]TEAMS!$F$1:$F$844,[1]TEAMS!P$1:P$844,"",0)</f>
        <v>1.0352941176470589</v>
      </c>
      <c r="P480" s="10" cm="1">
        <f t="array" ref="P480">_xlfn.XLOOKUP($C480&amp;$D480&amp;$F480,[1]TEAMS!$C$1:$C$844&amp;[1]TEAMS!$D$1:$D$844&amp;[1]TEAMS!$F$1:$F$844,[1]TEAMS!R$1:R$844,"",0)</f>
        <v>24.055555555555557</v>
      </c>
      <c r="Q480" s="7" t="str" cm="1">
        <f t="array" ref="Q480">_xlfn.XLOOKUP($C480&amp;$D480&amp;$F480,[1]TEAMS!$C$1:$C$844&amp;[1]TEAMS!$D$1:$D$844&amp;[1]TEAMS!$F$1:$F$844,[1]TEAMS!S$1:S$844,"",0)</f>
        <v>us</v>
      </c>
      <c r="R480" s="7" t="str" cm="1">
        <f t="array" ref="R480">_xlfn.XLOOKUP($C480&amp;$D480&amp;$F480,[1]TEAMS!$C$1:$C$844&amp;[1]TEAMS!$D$1:$D$844&amp;[1]TEAMS!$F$1:$F$844,[1]TEAMS!T$1:T$844,"",0)</f>
        <v>United States</v>
      </c>
      <c r="S480" s="7" t="str" cm="1">
        <f t="array" ref="S480">_xlfn.XLOOKUP($C480&amp;$D480&amp;$F480,[1]TEAMS!$C$1:$C$844&amp;[1]TEAMS!$D$1:$D$844&amp;[1]TEAMS!$F$1:$F$844,[1]TEAMS!U$1:U$844,"",0)</f>
        <v>North America</v>
      </c>
      <c r="T480" s="7" t="str" cm="1">
        <f t="array" ref="T480">_xlfn.XLOOKUP($C480&amp;$D480&amp;$F480,[1]TEAMS!$C$1:$C$844&amp;[1]TEAMS!$D$1:$D$844&amp;[1]TEAMS!$F$1:$F$844,[1]TEAMS!V$1:V$844,"",0)</f>
        <v>Americas</v>
      </c>
      <c r="U480" s="7" cm="1">
        <f t="array" ref="U480">_xlfn.XLOOKUP($C480&amp;$D480&amp;$F480,[1]TEAMS!$C$1:$C$844&amp;[1]TEAMS!$D$1:$D$844&amp;[1]TEAMS!$F$1:$F$844,[1]TEAMS!W$1:W$844,"",0)</f>
        <v>1</v>
      </c>
      <c r="V480" s="7" t="str" cm="1">
        <f t="array" ref="V480">_xlfn.XLOOKUP($C480&amp;$D480&amp;$F480,[1]TEAMS!$C$1:$C$844&amp;[1]TEAMS!$D$1:$D$844&amp;[1]TEAMS!$F$1:$F$844,[1]TEAMS!Z$1:Z$844,"",0)</f>
        <v>Michigan</v>
      </c>
      <c r="W480" s="7" t="str" cm="1">
        <f t="array" ref="W480">_xlfn.XLOOKUP($C480&amp;$D480&amp;$F480,[1]TEAMS!$C$1:$C$844&amp;[1]TEAMS!$D$1:$D$844&amp;[1]TEAMS!$F$1:$F$844,[1]TEAMS!X$1:X$844,"",0)</f>
        <v>BIG10</v>
      </c>
      <c r="X480" s="7" cm="1">
        <f t="array" ref="X480">_xlfn.XLOOKUP($C480&amp;$D480&amp;$F480,[1]TEAMS!$C$1:$C$844&amp;[1]TEAMS!$D$1:$D$844&amp;[1]TEAMS!$F$1:$F$844,[1]TEAMS!AF$1:AF$844,"",0)</f>
        <v>150000</v>
      </c>
      <c r="Y480" s="8" cm="1">
        <f t="array" ref="Y480">_xlfn.XLOOKUP($C480&amp;$D480&amp;$F480,[1]TEAMS!$C$1:$C$844&amp;[1]TEAMS!$D$1:$D$844&amp;[1]TEAMS!$F$1:$F$844,[1]TEAMS!AG$1:AG$844,"",0)</f>
        <v>1.0506408909434755E-2</v>
      </c>
      <c r="Z480" s="7" cm="1">
        <f t="array" ref="Z480">_xlfn.XLOOKUP($C480&amp;$D480&amp;$F480,[1]TEAMS!$C$1:$C$844&amp;[1]TEAMS!$D$1:$D$844&amp;[1]TEAMS!$F$1:$F$844,[1]TEAMS!AJ$1:AJ$844,"",0)</f>
        <v>219</v>
      </c>
      <c r="AA480" s="7" cm="1">
        <f t="array" ref="AA480">_xlfn.XLOOKUP($C480&amp;$D480&amp;$F480,[1]TEAMS!$C$1:$C$844&amp;[1]TEAMS!$D$1:$D$844&amp;[1]TEAMS!$F$1:$F$844,[1]TEAMS!AR$1:AR$844,"",0)</f>
        <v>12.2</v>
      </c>
      <c r="AB480" s="8">
        <f t="shared" si="50"/>
        <v>0.13507583417593527</v>
      </c>
      <c r="AC480" s="7" cm="1">
        <f t="array" ref="AC480">_xlfn.XLOOKUP($C480&amp;$D480&amp;$F480,[1]TEAMS!$C$1:$C$844&amp;[1]TEAMS!$D$1:$D$844&amp;[1]TEAMS!$F$1:$F$844,[1]TEAMS!AL$1:AL$844,0,0)</f>
        <v>0.1</v>
      </c>
      <c r="AD480" s="7" cm="1">
        <f t="array" ref="AD480">_xlfn.XLOOKUP($C480&amp;$D480&amp;$F480,[1]TEAMS!$C$1:$C$844&amp;[1]TEAMS!$D$1:$D$844&amp;[1]TEAMS!$F$1:$F$844,[1]TEAMS!AM$1:AM$844,0,0)</f>
        <v>0.4</v>
      </c>
      <c r="AE480" s="7" cm="1">
        <f t="array" ref="AE480">_xlfn.XLOOKUP($C480&amp;$D480&amp;$F480,[1]TEAMS!$C$1:$C$844&amp;[1]TEAMS!$D$1:$D$844&amp;[1]TEAMS!$F$1:$F$844,[1]TEAMS!AN$1:AN$844,0,0)</f>
        <v>0.4</v>
      </c>
      <c r="AF480" s="7"/>
      <c r="AG480" s="8">
        <f t="shared" si="53"/>
        <v>0.37499999999999994</v>
      </c>
      <c r="AH480" s="8" cm="1">
        <f t="array" ref="AH480">IF(OR($AE480="",$Z480=""),0,SUMPRODUCT(--($C$2:$C$528=$C480),--($D$2:$D$528=$D480),$Z$2:$Z$528,$AE$2:$AE$528)/SUMIFS($Z$2:$Z$528,$C$2:$C$528,$C480,$D$2:$D$528,$D480))</f>
        <v>6.4961577350859452</v>
      </c>
      <c r="AI480" s="7" cm="1">
        <f t="array" ref="AI480">_xlfn.XLOOKUP($C480&amp;$D480&amp;$F480,[1]TEAMS!$C$1:$C$844&amp;[1]TEAMS!$D$1:$D$844&amp;[1]TEAMS!$F$1:$F$844,[1]TEAMS!AO$1:AO$844,"",0)</f>
        <v>-3.3</v>
      </c>
      <c r="AJ480" s="8">
        <f t="shared" si="54"/>
        <v>-4.5454545454545456E-2</v>
      </c>
      <c r="AK480" s="8" cm="1">
        <f t="array" ref="AK480">IF(OR($AI480="",$Z480=""),0,SUMPRODUCT(--($C$2:$C$528=$C480),--($D$2:$D$528=$D480),$Z$2:$Z$528,$AI$2:$AI$528)/SUMIFS($Z$2:$Z$528,$C$2:$C$528,$C480,$D$2:$D$528,$D480))</f>
        <v>1.0860970677451975</v>
      </c>
      <c r="AL480" s="7" t="str" cm="1">
        <f t="array" ref="AL480">_xlfn.XLOOKUP($C480&amp;$D480&amp;$F480,[1]TEAMS!$C$1:$C$844&amp;[1]TEAMS!$D$1:$D$844&amp;[1]TEAMS!$F$1:$F$844,[1]TEAMS!AP$1:AP$844,"",0)</f>
        <v/>
      </c>
      <c r="AM480" s="8" t="str">
        <f t="shared" si="55"/>
        <v/>
      </c>
      <c r="AN480" s="8" cm="1">
        <f t="array" ref="AN480">IF(OR($AL480="",$Z480=""),0,SUMPRODUCT(--($C$2:$C$528=$C480),--($D$2:$D$528=$D480),$Z$2:$Z$528,$AL$2:$AL$528)/SUMIFS($Z$2:$Z$528,$C$2:$C$528,$C480,$D$2:$D$528,$D480))</f>
        <v>0</v>
      </c>
      <c r="AO480" s="7" cm="1">
        <f t="array" ref="AO480">_xlfn.XLOOKUP($C480&amp;$D480&amp;$F480,[1]TEAMS!$C$1:$C$844&amp;[1]TEAMS!$D$1:$D$844&amp;[1]TEAMS!$F$1:$F$844,[1]TEAMS!AQ$1:AQ$844,0,0)</f>
        <v>20.5</v>
      </c>
      <c r="AP480" s="7" cm="1">
        <f t="array" ref="AP480">_xlfn.XLOOKUP($C480&amp;$D480&amp;$F480,[1]TEAMS!$C$1:$C$844&amp;[1]TEAMS!$D$1:$D$844&amp;[1]TEAMS!$F$1:$F$844,[1]TEAMS!AS$1:AS$844,0,0)</f>
        <v>51</v>
      </c>
      <c r="AQ480" s="10" cm="1">
        <f t="array" ref="AQ480">_xlfn.XLOOKUP($C480&amp;$D480&amp;$F480,[1]TEAMS!$C$1:$C$844&amp;[1]TEAMS!$D$1:$D$844&amp;[1]TEAMS!$F$1:$F$844,[1]TEAMS!AT$1:AT$844,0,0)</f>
        <v>6.3</v>
      </c>
      <c r="AR480" s="10" cm="1">
        <f t="array" ref="AR480">_xlfn.XLOOKUP($C480&amp;$D480&amp;$F480,[1]TEAMS!$C$1:$C$844&amp;[1]TEAMS!$D$1:$D$844&amp;[1]TEAMS!$F$1:$F$844,[1]TEAMS!AU$1:AU$844,0,0)</f>
        <v>1.2</v>
      </c>
      <c r="AS480" s="10" cm="1">
        <f t="array" ref="AS480">_xlfn.XLOOKUP($C480&amp;$D480&amp;$F480,[1]TEAMS!$C$1:$C$844&amp;[1]TEAMS!$D$1:$D$844&amp;[1]TEAMS!$F$1:$F$844,[1]TEAMS!AV$1:AV$844,0,0)</f>
        <v>2.6</v>
      </c>
      <c r="AT480" s="10" cm="1">
        <f t="array" ref="AT480">_xlfn.XLOOKUP($C480&amp;$D480&amp;$F480,[1]TEAMS!$C$1:$C$844&amp;[1]TEAMS!$D$1:$D$844&amp;[1]TEAMS!$F$1:$F$844,[1]TEAMS!AW$1:AW$844,0,0)</f>
        <v>14.8</v>
      </c>
      <c r="AU480" s="10" cm="1">
        <f t="array" ref="AU480">_xlfn.XLOOKUP($C480&amp;$D480&amp;$F480,[1]TEAMS!$C$1:$C$844&amp;[1]TEAMS!$D$1:$D$844&amp;[1]TEAMS!$F$1:$F$844,[1]TEAMS!AX$1:AX$844,0,0)</f>
        <v>0.42567567567567566</v>
      </c>
      <c r="AV480" s="10" cm="1">
        <f t="array" ref="AV480">_xlfn.XLOOKUP($C480&amp;$D480&amp;$F480,[1]TEAMS!$C$1:$C$844&amp;[1]TEAMS!$D$1:$D$844&amp;[1]TEAMS!$F$1:$F$844,[1]TEAMS!AY$1:AY$844,0,0)</f>
        <v>3.8</v>
      </c>
      <c r="AW480" s="7"/>
      <c r="AX480" s="7"/>
      <c r="BB480" s="1" t="s">
        <v>414</v>
      </c>
      <c r="BC480" s="1">
        <v>1994</v>
      </c>
      <c r="BD480" s="1" t="s">
        <v>399</v>
      </c>
      <c r="BE480" s="7" t="s">
        <v>417</v>
      </c>
      <c r="BH480">
        <v>150000</v>
      </c>
    </row>
    <row r="481" spans="1:60" x14ac:dyDescent="0.2">
      <c r="A481" s="1" t="str">
        <f t="shared" si="49"/>
        <v>1994-HOU-Earl Cureton</v>
      </c>
      <c r="B481" s="1" t="s">
        <v>414</v>
      </c>
      <c r="C481" s="1">
        <v>1994</v>
      </c>
      <c r="D481" s="1" t="s">
        <v>399</v>
      </c>
      <c r="E481" s="1" t="str">
        <f t="shared" si="51"/>
        <v>1994-HOU</v>
      </c>
      <c r="F481" s="7" t="s">
        <v>418</v>
      </c>
      <c r="G481" s="7" cm="1">
        <f t="array" ref="G481">_xlfn.XLOOKUP($C481&amp;$D481&amp;$F481,[1]TEAMS!$C$1:$C$844&amp;[1]TEAMS!$D$1:$D$844&amp;[1]TEAMS!$F$1:$F$844,[1]TEAMS!G$1:G$844,"",0)</f>
        <v>35</v>
      </c>
      <c r="H481" s="7" t="str" cm="1">
        <f t="array" ref="H481">_xlfn.XLOOKUP($C481&amp;$D481&amp;$F481,[1]TEAMS!$C$1:$C$844&amp;[1]TEAMS!$D$1:$D$844&amp;[1]TEAMS!$F$1:$F$844,[1]TEAMS!H$1:H$844,"",0)</f>
        <v>PF</v>
      </c>
      <c r="I481" s="8" cm="1">
        <f t="array" ref="I481">_xlfn.XLOOKUP($C481&amp;$D481&amp;$F481,[1]TEAMS!$C$1:$C$844&amp;[1]TEAMS!$D$1:$D$844&amp;[1]TEAMS!$F$1:$F$844,[1]TEAMS!BG$1:BG$844,"",0)</f>
        <v>4</v>
      </c>
      <c r="J481" s="9">
        <f t="shared" si="52"/>
        <v>4</v>
      </c>
      <c r="K481" s="7" cm="1">
        <f t="array" ref="K481">_xlfn.XLOOKUP($C481&amp;$D481&amp;$F481,[1]TEAMS!$C$1:$C$844&amp;[1]TEAMS!$D$1:$D$844&amp;[1]TEAMS!$F$1:$F$844,[1]TEAMS!J$1:J$844,"",0)</f>
        <v>81</v>
      </c>
      <c r="L481" s="7" cm="1">
        <f t="array" ref="L481">_xlfn.XLOOKUP($C481&amp;$D481&amp;$F481,[1]TEAMS!$C$1:$C$844&amp;[1]TEAMS!$D$1:$D$844&amp;[1]TEAMS!$F$1:$F$844,[1]TEAMS!L$1:L$844,"",0)</f>
        <v>210</v>
      </c>
      <c r="M481" s="10" cm="1">
        <f t="array" ref="M481">_xlfn.XLOOKUP($C481&amp;$D481&amp;$F481,[1]TEAMS!$C$1:$C$844&amp;[1]TEAMS!$D$1:$D$844&amp;[1]TEAMS!$F$1:$F$844,[1]TEAMS!N$1:N$844,"",0)</f>
        <v>22.499428803681205</v>
      </c>
      <c r="N481" s="7" cm="1">
        <f t="array" ref="N481">_xlfn.XLOOKUP($C481&amp;$D481&amp;$F481,[1]TEAMS!$C$1:$C$844&amp;[1]TEAMS!$D$1:$D$844&amp;[1]TEAMS!$F$1:$F$844,[1]TEAMS!O$1:O$844,"",0)</f>
        <v>84</v>
      </c>
      <c r="O481" s="11" cm="1">
        <f t="array" ref="O481">_xlfn.XLOOKUP($C481&amp;$D481&amp;$F481,[1]TEAMS!$C$1:$C$844&amp;[1]TEAMS!$D$1:$D$844&amp;[1]TEAMS!$F$1:$F$844,[1]TEAMS!P$1:P$844,"",0)</f>
        <v>1.037037037037037</v>
      </c>
      <c r="P481" s="10" cm="1">
        <f t="array" ref="P481">_xlfn.XLOOKUP($C481&amp;$D481&amp;$F481,[1]TEAMS!$C$1:$C$844&amp;[1]TEAMS!$D$1:$D$844&amp;[1]TEAMS!$F$1:$F$844,[1]TEAMS!R$1:R$844,"",0)</f>
        <v>36.802777777777777</v>
      </c>
      <c r="Q481" s="7" t="str" cm="1">
        <f t="array" ref="Q481">_xlfn.XLOOKUP($C481&amp;$D481&amp;$F481,[1]TEAMS!$C$1:$C$844&amp;[1]TEAMS!$D$1:$D$844&amp;[1]TEAMS!$F$1:$F$844,[1]TEAMS!S$1:S$844,"",0)</f>
        <v>us</v>
      </c>
      <c r="R481" s="7" t="str" cm="1">
        <f t="array" ref="R481">_xlfn.XLOOKUP($C481&amp;$D481&amp;$F481,[1]TEAMS!$C$1:$C$844&amp;[1]TEAMS!$D$1:$D$844&amp;[1]TEAMS!$F$1:$F$844,[1]TEAMS!T$1:T$844,"",0)</f>
        <v>United States</v>
      </c>
      <c r="S481" s="7" t="str" cm="1">
        <f t="array" ref="S481">_xlfn.XLOOKUP($C481&amp;$D481&amp;$F481,[1]TEAMS!$C$1:$C$844&amp;[1]TEAMS!$D$1:$D$844&amp;[1]TEAMS!$F$1:$F$844,[1]TEAMS!U$1:U$844,"",0)</f>
        <v>North America</v>
      </c>
      <c r="T481" s="7" t="str" cm="1">
        <f t="array" ref="T481">_xlfn.XLOOKUP($C481&amp;$D481&amp;$F481,[1]TEAMS!$C$1:$C$844&amp;[1]TEAMS!$D$1:$D$844&amp;[1]TEAMS!$F$1:$F$844,[1]TEAMS!V$1:V$844,"",0)</f>
        <v>Americas</v>
      </c>
      <c r="U481" s="7" cm="1">
        <f t="array" ref="U481">_xlfn.XLOOKUP($C481&amp;$D481&amp;$F481,[1]TEAMS!$C$1:$C$844&amp;[1]TEAMS!$D$1:$D$844&amp;[1]TEAMS!$F$1:$F$844,[1]TEAMS!W$1:W$844,"",0)</f>
        <v>10</v>
      </c>
      <c r="V481" s="7" t="str" cm="1">
        <f t="array" ref="V481">_xlfn.XLOOKUP($C481&amp;$D481&amp;$F481,[1]TEAMS!$C$1:$C$844&amp;[1]TEAMS!$D$1:$D$844&amp;[1]TEAMS!$F$1:$F$844,[1]TEAMS!Z$1:Z$844,"",0)</f>
        <v>Detroit Mercy</v>
      </c>
      <c r="W481" s="7" t="str" cm="1">
        <f t="array" ref="W481">_xlfn.XLOOKUP($C481&amp;$D481&amp;$F481,[1]TEAMS!$C$1:$C$844&amp;[1]TEAMS!$D$1:$D$844&amp;[1]TEAMS!$F$1:$F$844,[1]TEAMS!X$1:X$844,"",0)</f>
        <v>HORIZON</v>
      </c>
      <c r="X481" s="7" cm="1">
        <f t="array" ref="X481">_xlfn.XLOOKUP($C481&amp;$D481&amp;$F481,[1]TEAMS!$C$1:$C$844&amp;[1]TEAMS!$D$1:$D$844&amp;[1]TEAMS!$F$1:$F$844,[1]TEAMS!AF$1:AF$844,"",0)</f>
        <v>0</v>
      </c>
      <c r="Y481" s="8" cm="1">
        <f t="array" ref="Y481">_xlfn.XLOOKUP($C481&amp;$D481&amp;$F481,[1]TEAMS!$C$1:$C$844&amp;[1]TEAMS!$D$1:$D$844&amp;[1]TEAMS!$F$1:$F$844,[1]TEAMS!AG$1:AG$844,"",0)</f>
        <v>0</v>
      </c>
      <c r="Z481" s="7" cm="1">
        <f t="array" ref="Z481">_xlfn.XLOOKUP($C481&amp;$D481&amp;$F481,[1]TEAMS!$C$1:$C$844&amp;[1]TEAMS!$D$1:$D$844&amp;[1]TEAMS!$F$1:$F$844,[1]TEAMS!AJ$1:AJ$844,"",0)</f>
        <v>30</v>
      </c>
      <c r="AA481" s="7" t="str" cm="1">
        <f t="array" ref="AA481">_xlfn.XLOOKUP($C481&amp;$D481&amp;$F481,[1]TEAMS!$C$1:$C$844&amp;[1]TEAMS!$D$1:$D$844&amp;[1]TEAMS!$F$1:$F$844,[1]TEAMS!AR$1:AR$844,"",0)</f>
        <v/>
      </c>
      <c r="AB481" s="8">
        <f t="shared" si="50"/>
        <v>0</v>
      </c>
      <c r="AC481" s="7" cm="1">
        <f t="array" ref="AC481">_xlfn.XLOOKUP($C481&amp;$D481&amp;$F481,[1]TEAMS!$C$1:$C$844&amp;[1]TEAMS!$D$1:$D$844&amp;[1]TEAMS!$F$1:$F$844,[1]TEAMS!AL$1:AL$844,0,0)</f>
        <v>-0.1</v>
      </c>
      <c r="AD481" s="7" cm="1">
        <f t="array" ref="AD481">_xlfn.XLOOKUP($C481&amp;$D481&amp;$F481,[1]TEAMS!$C$1:$C$844&amp;[1]TEAMS!$D$1:$D$844&amp;[1]TEAMS!$F$1:$F$844,[1]TEAMS!AM$1:AM$844,0,0)</f>
        <v>0</v>
      </c>
      <c r="AE481" s="7" cm="1">
        <f t="array" ref="AE481">_xlfn.XLOOKUP($C481&amp;$D481&amp;$F481,[1]TEAMS!$C$1:$C$844&amp;[1]TEAMS!$D$1:$D$844&amp;[1]TEAMS!$F$1:$F$844,[1]TEAMS!AN$1:AN$844,0,0)</f>
        <v>0</v>
      </c>
      <c r="AF481" s="7"/>
      <c r="AG481" s="8">
        <f t="shared" si="53"/>
        <v>0</v>
      </c>
      <c r="AH481" s="8" cm="1">
        <f t="array" ref="AH481">IF(OR($AE481="",$Z481=""),0,SUMPRODUCT(--($C$2:$C$528=$C481),--($D$2:$D$528=$D481),$Z$2:$Z$528,$AE$2:$AE$528)/SUMIFS($Z$2:$Z$528,$C$2:$C$528,$C481,$D$2:$D$528,$D481))</f>
        <v>6.4961577350859452</v>
      </c>
      <c r="AI481" s="7" cm="1">
        <f t="array" ref="AI481">_xlfn.XLOOKUP($C481&amp;$D481&amp;$F481,[1]TEAMS!$C$1:$C$844&amp;[1]TEAMS!$D$1:$D$844&amp;[1]TEAMS!$F$1:$F$844,[1]TEAMS!AO$1:AO$844,"",0)</f>
        <v>-9.4</v>
      </c>
      <c r="AJ481" s="8">
        <f t="shared" si="54"/>
        <v>0</v>
      </c>
      <c r="AK481" s="8" cm="1">
        <f t="array" ref="AK481">IF(OR($AI481="",$Z481=""),0,SUMPRODUCT(--($C$2:$C$528=$C481),--($D$2:$D$528=$D481),$Z$2:$Z$528,$AI$2:$AI$528)/SUMIFS($Z$2:$Z$528,$C$2:$C$528,$C481,$D$2:$D$528,$D481))</f>
        <v>1.0860970677451975</v>
      </c>
      <c r="AL481" s="7" t="str" cm="1">
        <f t="array" ref="AL481">_xlfn.XLOOKUP($C481&amp;$D481&amp;$F481,[1]TEAMS!$C$1:$C$844&amp;[1]TEAMS!$D$1:$D$844&amp;[1]TEAMS!$F$1:$F$844,[1]TEAMS!AP$1:AP$844,"",0)</f>
        <v/>
      </c>
      <c r="AM481" s="8" t="str">
        <f t="shared" si="55"/>
        <v/>
      </c>
      <c r="AN481" s="8" cm="1">
        <f t="array" ref="AN481">IF(OR($AL481="",$Z481=""),0,SUMPRODUCT(--($C$2:$C$528=$C481),--($D$2:$D$528=$D481),$Z$2:$Z$528,$AL$2:$AL$528)/SUMIFS($Z$2:$Z$528,$C$2:$C$528,$C481,$D$2:$D$528,$D481))</f>
        <v>0</v>
      </c>
      <c r="AO481" s="7" cm="1">
        <f t="array" ref="AO481">_xlfn.XLOOKUP($C481&amp;$D481&amp;$F481,[1]TEAMS!$C$1:$C$844&amp;[1]TEAMS!$D$1:$D$844&amp;[1]TEAMS!$F$1:$F$844,[1]TEAMS!AQ$1:AQ$844,0,0)</f>
        <v>14.6</v>
      </c>
      <c r="AP481" s="7" cm="1">
        <f t="array" ref="AP481">_xlfn.XLOOKUP($C481&amp;$D481&amp;$F481,[1]TEAMS!$C$1:$C$844&amp;[1]TEAMS!$D$1:$D$844&amp;[1]TEAMS!$F$1:$F$844,[1]TEAMS!AS$1:AS$844,0,0)</f>
        <v>22.5</v>
      </c>
      <c r="AQ481" s="10" cm="1">
        <f t="array" ref="AQ481">_xlfn.XLOOKUP($C481&amp;$D481&amp;$F481,[1]TEAMS!$C$1:$C$844&amp;[1]TEAMS!$D$1:$D$844&amp;[1]TEAMS!$F$1:$F$844,[1]TEAMS!AT$1:AT$844,0,0)</f>
        <v>0</v>
      </c>
      <c r="AR481" s="10" cm="1">
        <f t="array" ref="AR481">_xlfn.XLOOKUP($C481&amp;$D481&amp;$F481,[1]TEAMS!$C$1:$C$844&amp;[1]TEAMS!$D$1:$D$844&amp;[1]TEAMS!$F$1:$F$844,[1]TEAMS!AU$1:AU$844,0,0)</f>
        <v>0</v>
      </c>
      <c r="AS481" s="10" cm="1">
        <f t="array" ref="AS481">_xlfn.XLOOKUP($C481&amp;$D481&amp;$F481,[1]TEAMS!$C$1:$C$844&amp;[1]TEAMS!$D$1:$D$844&amp;[1]TEAMS!$F$1:$F$844,[1]TEAMS!AV$1:AV$844,0,0)</f>
        <v>0</v>
      </c>
      <c r="AT481" s="10" cm="1">
        <f t="array" ref="AT481">_xlfn.XLOOKUP($C481&amp;$D481&amp;$F481,[1]TEAMS!$C$1:$C$844&amp;[1]TEAMS!$D$1:$D$844&amp;[1]TEAMS!$F$1:$F$844,[1]TEAMS!AW$1:AW$844,0,0)</f>
        <v>10.1</v>
      </c>
      <c r="AU481" s="10" cm="1">
        <f t="array" ref="AU481">_xlfn.XLOOKUP($C481&amp;$D481&amp;$F481,[1]TEAMS!$C$1:$C$844&amp;[1]TEAMS!$D$1:$D$844&amp;[1]TEAMS!$F$1:$F$844,[1]TEAMS!AX$1:AX$844,0,0)</f>
        <v>0</v>
      </c>
      <c r="AV481" s="10" cm="1">
        <f t="array" ref="AV481">_xlfn.XLOOKUP($C481&amp;$D481&amp;$F481,[1]TEAMS!$C$1:$C$844&amp;[1]TEAMS!$D$1:$D$844&amp;[1]TEAMS!$F$1:$F$844,[1]TEAMS!AY$1:AY$844,0,0)</f>
        <v>0</v>
      </c>
      <c r="AW481" s="7"/>
      <c r="AX481" s="7"/>
      <c r="BB481" s="1" t="s">
        <v>414</v>
      </c>
      <c r="BC481" s="1">
        <v>1994</v>
      </c>
      <c r="BD481" s="1" t="s">
        <v>399</v>
      </c>
      <c r="BE481" s="7" t="s">
        <v>418</v>
      </c>
      <c r="BH481">
        <v>0</v>
      </c>
    </row>
    <row r="482" spans="1:60" x14ac:dyDescent="0.2">
      <c r="A482" s="1" t="str">
        <f t="shared" si="49"/>
        <v>1994-HOU-Chris Jent</v>
      </c>
      <c r="B482" s="1" t="s">
        <v>414</v>
      </c>
      <c r="C482" s="1">
        <v>1994</v>
      </c>
      <c r="D482" s="1" t="s">
        <v>399</v>
      </c>
      <c r="E482" s="1" t="str">
        <f t="shared" si="51"/>
        <v>1994-HOU</v>
      </c>
      <c r="F482" s="7" t="s">
        <v>419</v>
      </c>
      <c r="G482" s="7" cm="1">
        <f t="array" ref="G482">_xlfn.XLOOKUP($C482&amp;$D482&amp;$F482,[1]TEAMS!$C$1:$C$844&amp;[1]TEAMS!$D$1:$D$844&amp;[1]TEAMS!$F$1:$F$844,[1]TEAMS!G$1:G$844,"",0)</f>
        <v>21</v>
      </c>
      <c r="H482" s="7" t="str" cm="1">
        <f t="array" ref="H482">_xlfn.XLOOKUP($C482&amp;$D482&amp;$F482,[1]TEAMS!$C$1:$C$844&amp;[1]TEAMS!$D$1:$D$844&amp;[1]TEAMS!$F$1:$F$844,[1]TEAMS!H$1:H$844,"",0)</f>
        <v>SF</v>
      </c>
      <c r="I482" s="8" cm="1">
        <f t="array" ref="I482">_xlfn.XLOOKUP($C482&amp;$D482&amp;$F482,[1]TEAMS!$C$1:$C$844&amp;[1]TEAMS!$D$1:$D$844&amp;[1]TEAMS!$F$1:$F$844,[1]TEAMS!BG$1:BG$844,"",0)</f>
        <v>3</v>
      </c>
      <c r="J482" s="9">
        <f t="shared" si="52"/>
        <v>3</v>
      </c>
      <c r="K482" s="7" cm="1">
        <f t="array" ref="K482">_xlfn.XLOOKUP($C482&amp;$D482&amp;$F482,[1]TEAMS!$C$1:$C$844&amp;[1]TEAMS!$D$1:$D$844&amp;[1]TEAMS!$F$1:$F$844,[1]TEAMS!J$1:J$844,"",0)</f>
        <v>79</v>
      </c>
      <c r="L482" s="7" cm="1">
        <f t="array" ref="L482">_xlfn.XLOOKUP($C482&amp;$D482&amp;$F482,[1]TEAMS!$C$1:$C$844&amp;[1]TEAMS!$D$1:$D$844&amp;[1]TEAMS!$F$1:$F$844,[1]TEAMS!L$1:L$844,"",0)</f>
        <v>220</v>
      </c>
      <c r="M482" s="10" cm="1">
        <f t="array" ref="M482">_xlfn.XLOOKUP($C482&amp;$D482&amp;$F482,[1]TEAMS!$C$1:$C$844&amp;[1]TEAMS!$D$1:$D$844&amp;[1]TEAMS!$F$1:$F$844,[1]TEAMS!N$1:N$844,"",0)</f>
        <v>24.779397016511027</v>
      </c>
      <c r="N482" s="7" cm="1">
        <f t="array" ref="N482">_xlfn.XLOOKUP($C482&amp;$D482&amp;$F482,[1]TEAMS!$C$1:$C$844&amp;[1]TEAMS!$D$1:$D$844&amp;[1]TEAMS!$F$1:$F$844,[1]TEAMS!O$1:O$844,"",0)</f>
        <v>81</v>
      </c>
      <c r="O482" s="11" cm="1">
        <f t="array" ref="O482">_xlfn.XLOOKUP($C482&amp;$D482&amp;$F482,[1]TEAMS!$C$1:$C$844&amp;[1]TEAMS!$D$1:$D$844&amp;[1]TEAMS!$F$1:$F$844,[1]TEAMS!P$1:P$844,"",0)</f>
        <v>1.0253164556962024</v>
      </c>
      <c r="P482" s="10" cm="1">
        <f t="array" ref="P482">_xlfn.XLOOKUP($C482&amp;$D482&amp;$F482,[1]TEAMS!$C$1:$C$844&amp;[1]TEAMS!$D$1:$D$844&amp;[1]TEAMS!$F$1:$F$844,[1]TEAMS!R$1:R$844,"",0)</f>
        <v>24.447222222222223</v>
      </c>
      <c r="Q482" s="7" t="str" cm="1">
        <f t="array" ref="Q482">_xlfn.XLOOKUP($C482&amp;$D482&amp;$F482,[1]TEAMS!$C$1:$C$844&amp;[1]TEAMS!$D$1:$D$844&amp;[1]TEAMS!$F$1:$F$844,[1]TEAMS!S$1:S$844,"",0)</f>
        <v>us</v>
      </c>
      <c r="R482" s="7" t="str" cm="1">
        <f t="array" ref="R482">_xlfn.XLOOKUP($C482&amp;$D482&amp;$F482,[1]TEAMS!$C$1:$C$844&amp;[1]TEAMS!$D$1:$D$844&amp;[1]TEAMS!$F$1:$F$844,[1]TEAMS!T$1:T$844,"",0)</f>
        <v>United States</v>
      </c>
      <c r="S482" s="7" t="str" cm="1">
        <f t="array" ref="S482">_xlfn.XLOOKUP($C482&amp;$D482&amp;$F482,[1]TEAMS!$C$1:$C$844&amp;[1]TEAMS!$D$1:$D$844&amp;[1]TEAMS!$F$1:$F$844,[1]TEAMS!U$1:U$844,"",0)</f>
        <v>North America</v>
      </c>
      <c r="T482" s="7" t="str" cm="1">
        <f t="array" ref="T482">_xlfn.XLOOKUP($C482&amp;$D482&amp;$F482,[1]TEAMS!$C$1:$C$844&amp;[1]TEAMS!$D$1:$D$844&amp;[1]TEAMS!$F$1:$F$844,[1]TEAMS!V$1:V$844,"",0)</f>
        <v>Americas</v>
      </c>
      <c r="U482" s="7" cm="1">
        <f t="array" ref="U482">_xlfn.XLOOKUP($C482&amp;$D482&amp;$F482,[1]TEAMS!$C$1:$C$844&amp;[1]TEAMS!$D$1:$D$844&amp;[1]TEAMS!$F$1:$F$844,[1]TEAMS!W$1:W$844,"",0)</f>
        <v>1</v>
      </c>
      <c r="V482" s="7" t="str" cm="1">
        <f t="array" ref="V482">_xlfn.XLOOKUP($C482&amp;$D482&amp;$F482,[1]TEAMS!$C$1:$C$844&amp;[1]TEAMS!$D$1:$D$844&amp;[1]TEAMS!$F$1:$F$844,[1]TEAMS!Z$1:Z$844,"",0)</f>
        <v>Ohio State</v>
      </c>
      <c r="W482" s="7" t="str" cm="1">
        <f t="array" ref="W482">_xlfn.XLOOKUP($C482&amp;$D482&amp;$F482,[1]TEAMS!$C$1:$C$844&amp;[1]TEAMS!$D$1:$D$844&amp;[1]TEAMS!$F$1:$F$844,[1]TEAMS!X$1:X$844,"",0)</f>
        <v>BIG10</v>
      </c>
      <c r="X482" s="7" cm="1">
        <f t="array" ref="X482">_xlfn.XLOOKUP($C482&amp;$D482&amp;$F482,[1]TEAMS!$C$1:$C$844&amp;[1]TEAMS!$D$1:$D$844&amp;[1]TEAMS!$F$1:$F$844,[1]TEAMS!AF$1:AF$844,"",0)</f>
        <v>0</v>
      </c>
      <c r="Y482" s="8" cm="1">
        <f t="array" ref="Y482">_xlfn.XLOOKUP($C482&amp;$D482&amp;$F482,[1]TEAMS!$C$1:$C$844&amp;[1]TEAMS!$D$1:$D$844&amp;[1]TEAMS!$F$1:$F$844,[1]TEAMS!AG$1:AG$844,"",0)</f>
        <v>0</v>
      </c>
      <c r="Z482" s="7" cm="1">
        <f t="array" ref="Z482">_xlfn.XLOOKUP($C482&amp;$D482&amp;$F482,[1]TEAMS!$C$1:$C$844&amp;[1]TEAMS!$D$1:$D$844&amp;[1]TEAMS!$F$1:$F$844,[1]TEAMS!AJ$1:AJ$844,"",0)</f>
        <v>78</v>
      </c>
      <c r="AA482" s="7" cm="1">
        <f t="array" ref="AA482">_xlfn.XLOOKUP($C482&amp;$D482&amp;$F482,[1]TEAMS!$C$1:$C$844&amp;[1]TEAMS!$D$1:$D$844&amp;[1]TEAMS!$F$1:$F$844,[1]TEAMS!AR$1:AR$844,"",0)</f>
        <v>13.4</v>
      </c>
      <c r="AB482" s="8">
        <f t="shared" si="50"/>
        <v>5.28412537917088E-2</v>
      </c>
      <c r="AC482" s="7" cm="1">
        <f t="array" ref="AC482">_xlfn.XLOOKUP($C482&amp;$D482&amp;$F482,[1]TEAMS!$C$1:$C$844&amp;[1]TEAMS!$D$1:$D$844&amp;[1]TEAMS!$F$1:$F$844,[1]TEAMS!AL$1:AL$844,0,0)</f>
        <v>0.1</v>
      </c>
      <c r="AD482" s="7" cm="1">
        <f t="array" ref="AD482">_xlfn.XLOOKUP($C482&amp;$D482&amp;$F482,[1]TEAMS!$C$1:$C$844&amp;[1]TEAMS!$D$1:$D$844&amp;[1]TEAMS!$F$1:$F$844,[1]TEAMS!AM$1:AM$844,0,0)</f>
        <v>0.1</v>
      </c>
      <c r="AE482" s="7" cm="1">
        <f t="array" ref="AE482">_xlfn.XLOOKUP($C482&amp;$D482&amp;$F482,[1]TEAMS!$C$1:$C$844&amp;[1]TEAMS!$D$1:$D$844&amp;[1]TEAMS!$F$1:$F$844,[1]TEAMS!AN$1:AN$844,0,0)</f>
        <v>0.2</v>
      </c>
      <c r="AF482" s="7"/>
      <c r="AG482" s="8">
        <f t="shared" si="53"/>
        <v>0</v>
      </c>
      <c r="AH482" s="8" cm="1">
        <f t="array" ref="AH482">IF(OR($AE482="",$Z482=""),0,SUMPRODUCT(--($C$2:$C$528=$C482),--($D$2:$D$528=$D482),$Z$2:$Z$528,$AE$2:$AE$528)/SUMIFS($Z$2:$Z$528,$C$2:$C$528,$C482,$D$2:$D$528,$D482))</f>
        <v>6.4961577350859452</v>
      </c>
      <c r="AI482" s="7" cm="1">
        <f t="array" ref="AI482">_xlfn.XLOOKUP($C482&amp;$D482&amp;$F482,[1]TEAMS!$C$1:$C$844&amp;[1]TEAMS!$D$1:$D$844&amp;[1]TEAMS!$F$1:$F$844,[1]TEAMS!AO$1:AO$844,"",0)</f>
        <v>-1.4</v>
      </c>
      <c r="AJ482" s="8">
        <f t="shared" si="54"/>
        <v>0</v>
      </c>
      <c r="AK482" s="8" cm="1">
        <f t="array" ref="AK482">IF(OR($AI482="",$Z482=""),0,SUMPRODUCT(--($C$2:$C$528=$C482),--($D$2:$D$528=$D482),$Z$2:$Z$528,$AI$2:$AI$528)/SUMIFS($Z$2:$Z$528,$C$2:$C$528,$C482,$D$2:$D$528,$D482))</f>
        <v>1.0860970677451975</v>
      </c>
      <c r="AL482" s="7" t="str" cm="1">
        <f t="array" ref="AL482">_xlfn.XLOOKUP($C482&amp;$D482&amp;$F482,[1]TEAMS!$C$1:$C$844&amp;[1]TEAMS!$D$1:$D$844&amp;[1]TEAMS!$F$1:$F$844,[1]TEAMS!AP$1:AP$844,"",0)</f>
        <v/>
      </c>
      <c r="AM482" s="8" t="str">
        <f t="shared" si="55"/>
        <v/>
      </c>
      <c r="AN482" s="8" cm="1">
        <f t="array" ref="AN482">IF(OR($AL482="",$Z482=""),0,SUMPRODUCT(--($C$2:$C$528=$C482),--($D$2:$D$528=$D482),$Z$2:$Z$528,$AL$2:$AL$528)/SUMIFS($Z$2:$Z$528,$C$2:$C$528,$C482,$D$2:$D$528,$D482))</f>
        <v>0</v>
      </c>
      <c r="AO482" s="7" cm="1">
        <f t="array" ref="AO482">_xlfn.XLOOKUP($C482&amp;$D482&amp;$F482,[1]TEAMS!$C$1:$C$844&amp;[1]TEAMS!$D$1:$D$844&amp;[1]TEAMS!$F$1:$F$844,[1]TEAMS!AQ$1:AQ$844,0,0)</f>
        <v>18.100000000000001</v>
      </c>
      <c r="AP482" s="7" cm="1">
        <f t="array" ref="AP482">_xlfn.XLOOKUP($C482&amp;$D482&amp;$F482,[1]TEAMS!$C$1:$C$844&amp;[1]TEAMS!$D$1:$D$844&amp;[1]TEAMS!$F$1:$F$844,[1]TEAMS!AS$1:AS$844,0,0)</f>
        <v>57.699999999999996</v>
      </c>
      <c r="AQ482" s="10" cm="1">
        <f t="array" ref="AQ482">_xlfn.XLOOKUP($C482&amp;$D482&amp;$F482,[1]TEAMS!$C$1:$C$844&amp;[1]TEAMS!$D$1:$D$844&amp;[1]TEAMS!$F$1:$F$844,[1]TEAMS!AT$1:AT$844,0,0)</f>
        <v>14</v>
      </c>
      <c r="AR482" s="10" cm="1">
        <f t="array" ref="AR482">_xlfn.XLOOKUP($C482&amp;$D482&amp;$F482,[1]TEAMS!$C$1:$C$844&amp;[1]TEAMS!$D$1:$D$844&amp;[1]TEAMS!$F$1:$F$844,[1]TEAMS!AU$1:AU$844,0,0)</f>
        <v>0</v>
      </c>
      <c r="AS482" s="10" cm="1">
        <f t="array" ref="AS482">_xlfn.XLOOKUP($C482&amp;$D482&amp;$F482,[1]TEAMS!$C$1:$C$844&amp;[1]TEAMS!$D$1:$D$844&amp;[1]TEAMS!$F$1:$F$844,[1]TEAMS!AV$1:AV$844,0,0)</f>
        <v>0</v>
      </c>
      <c r="AT482" s="10" cm="1">
        <f t="array" ref="AT482">_xlfn.XLOOKUP($C482&amp;$D482&amp;$F482,[1]TEAMS!$C$1:$C$844&amp;[1]TEAMS!$D$1:$D$844&amp;[1]TEAMS!$F$1:$F$844,[1]TEAMS!AW$1:AW$844,0,0)</f>
        <v>15.7</v>
      </c>
      <c r="AU482" s="10" cm="1">
        <f t="array" ref="AU482">_xlfn.XLOOKUP($C482&amp;$D482&amp;$F482,[1]TEAMS!$C$1:$C$844&amp;[1]TEAMS!$D$1:$D$844&amp;[1]TEAMS!$F$1:$F$844,[1]TEAMS!AX$1:AX$844,0,0)</f>
        <v>0.89171974522292996</v>
      </c>
      <c r="AV482" s="10" cm="1">
        <f t="array" ref="AV482">_xlfn.XLOOKUP($C482&amp;$D482&amp;$F482,[1]TEAMS!$C$1:$C$844&amp;[1]TEAMS!$D$1:$D$844&amp;[1]TEAMS!$F$1:$F$844,[1]TEAMS!AY$1:AY$844,0,0)</f>
        <v>0</v>
      </c>
      <c r="AW482" s="7"/>
      <c r="AX482" s="7"/>
      <c r="BB482" s="1" t="s">
        <v>414</v>
      </c>
      <c r="BC482" s="1">
        <v>1994</v>
      </c>
      <c r="BD482" s="1" t="s">
        <v>399</v>
      </c>
      <c r="BE482" s="7" t="s">
        <v>419</v>
      </c>
      <c r="BH482">
        <v>0</v>
      </c>
    </row>
    <row r="483" spans="1:60" x14ac:dyDescent="0.2">
      <c r="A483" s="1" t="str">
        <f t="shared" si="49"/>
        <v>1994-HOU-Larry Robinson</v>
      </c>
      <c r="B483" s="1" t="s">
        <v>414</v>
      </c>
      <c r="C483" s="1">
        <v>1994</v>
      </c>
      <c r="D483" s="1" t="s">
        <v>399</v>
      </c>
      <c r="E483" s="1" t="str">
        <f t="shared" si="51"/>
        <v>1994-HOU</v>
      </c>
      <c r="F483" s="7" t="s">
        <v>420</v>
      </c>
      <c r="G483" s="7" cm="1">
        <f t="array" ref="G483">_xlfn.XLOOKUP($C483&amp;$D483&amp;$F483,[1]TEAMS!$C$1:$C$844&amp;[1]TEAMS!$D$1:$D$844&amp;[1]TEAMS!$F$1:$F$844,[1]TEAMS!G$1:G$844,"",0)</f>
        <v>20</v>
      </c>
      <c r="H483" s="7" t="str" cm="1">
        <f t="array" ref="H483">_xlfn.XLOOKUP($C483&amp;$D483&amp;$F483,[1]TEAMS!$C$1:$C$844&amp;[1]TEAMS!$D$1:$D$844&amp;[1]TEAMS!$F$1:$F$844,[1]TEAMS!H$1:H$844,"",0)</f>
        <v>SG</v>
      </c>
      <c r="I483" s="8" cm="1">
        <f t="array" ref="I483">_xlfn.XLOOKUP($C483&amp;$D483&amp;$F483,[1]TEAMS!$C$1:$C$844&amp;[1]TEAMS!$D$1:$D$844&amp;[1]TEAMS!$F$1:$F$844,[1]TEAMS!BG$1:BG$844,"",0)</f>
        <v>2</v>
      </c>
      <c r="J483" s="9">
        <f t="shared" si="52"/>
        <v>2</v>
      </c>
      <c r="K483" s="7" cm="1">
        <f t="array" ref="K483">_xlfn.XLOOKUP($C483&amp;$D483&amp;$F483,[1]TEAMS!$C$1:$C$844&amp;[1]TEAMS!$D$1:$D$844&amp;[1]TEAMS!$F$1:$F$844,[1]TEAMS!J$1:J$844,"",0)</f>
        <v>75</v>
      </c>
      <c r="L483" s="7" cm="1">
        <f t="array" ref="L483">_xlfn.XLOOKUP($C483&amp;$D483&amp;$F483,[1]TEAMS!$C$1:$C$844&amp;[1]TEAMS!$D$1:$D$844&amp;[1]TEAMS!$F$1:$F$844,[1]TEAMS!L$1:L$844,"",0)</f>
        <v>180</v>
      </c>
      <c r="M483" s="10" cm="1">
        <f t="array" ref="M483">_xlfn.XLOOKUP($C483&amp;$D483&amp;$F483,[1]TEAMS!$C$1:$C$844&amp;[1]TEAMS!$D$1:$D$844&amp;[1]TEAMS!$F$1:$F$844,[1]TEAMS!N$1:N$844,"",0)</f>
        <v>22.494286077097502</v>
      </c>
      <c r="N483" s="7" cm="1">
        <f t="array" ref="N483">_xlfn.XLOOKUP($C483&amp;$D483&amp;$F483,[1]TEAMS!$C$1:$C$844&amp;[1]TEAMS!$D$1:$D$844&amp;[1]TEAMS!$F$1:$F$844,[1]TEAMS!O$1:O$844,"",0)</f>
        <v>78</v>
      </c>
      <c r="O483" s="11" cm="1">
        <f t="array" ref="O483">_xlfn.XLOOKUP($C483&amp;$D483&amp;$F483,[1]TEAMS!$C$1:$C$844&amp;[1]TEAMS!$D$1:$D$844&amp;[1]TEAMS!$F$1:$F$844,[1]TEAMS!P$1:P$844,"",0)</f>
        <v>1.04</v>
      </c>
      <c r="P483" s="10" cm="1">
        <f t="array" ref="P483">_xlfn.XLOOKUP($C483&amp;$D483&amp;$F483,[1]TEAMS!$C$1:$C$844&amp;[1]TEAMS!$D$1:$D$844&amp;[1]TEAMS!$F$1:$F$844,[1]TEAMS!R$1:R$844,"",0)</f>
        <v>26.447222222222223</v>
      </c>
      <c r="Q483" s="7" t="str" cm="1">
        <f t="array" ref="Q483">_xlfn.XLOOKUP($C483&amp;$D483&amp;$F483,[1]TEAMS!$C$1:$C$844&amp;[1]TEAMS!$D$1:$D$844&amp;[1]TEAMS!$F$1:$F$844,[1]TEAMS!S$1:S$844,"",0)</f>
        <v>us</v>
      </c>
      <c r="R483" s="7" t="str" cm="1">
        <f t="array" ref="R483">_xlfn.XLOOKUP($C483&amp;$D483&amp;$F483,[1]TEAMS!$C$1:$C$844&amp;[1]TEAMS!$D$1:$D$844&amp;[1]TEAMS!$F$1:$F$844,[1]TEAMS!T$1:T$844,"",0)</f>
        <v>United States</v>
      </c>
      <c r="S483" s="7" t="str" cm="1">
        <f t="array" ref="S483">_xlfn.XLOOKUP($C483&amp;$D483&amp;$F483,[1]TEAMS!$C$1:$C$844&amp;[1]TEAMS!$D$1:$D$844&amp;[1]TEAMS!$F$1:$F$844,[1]TEAMS!U$1:U$844,"",0)</f>
        <v>North America</v>
      </c>
      <c r="T483" s="7" t="str" cm="1">
        <f t="array" ref="T483">_xlfn.XLOOKUP($C483&amp;$D483&amp;$F483,[1]TEAMS!$C$1:$C$844&amp;[1]TEAMS!$D$1:$D$844&amp;[1]TEAMS!$F$1:$F$844,[1]TEAMS!V$1:V$844,"",0)</f>
        <v>Americas</v>
      </c>
      <c r="U483" s="7" cm="1">
        <f t="array" ref="U483">_xlfn.XLOOKUP($C483&amp;$D483&amp;$F483,[1]TEAMS!$C$1:$C$844&amp;[1]TEAMS!$D$1:$D$844&amp;[1]TEAMS!$F$1:$F$844,[1]TEAMS!W$1:W$844,"",0)</f>
        <v>3</v>
      </c>
      <c r="V483" s="7" t="str" cm="1">
        <f t="array" ref="V483">_xlfn.XLOOKUP($C483&amp;$D483&amp;$F483,[1]TEAMS!$C$1:$C$844&amp;[1]TEAMS!$D$1:$D$844&amp;[1]TEAMS!$F$1:$F$844,[1]TEAMS!Z$1:Z$844,"",0)</f>
        <v>Centenary (LA)</v>
      </c>
      <c r="W483" s="7" t="str" cm="1">
        <f t="array" ref="W483">_xlfn.XLOOKUP($C483&amp;$D483&amp;$F483,[1]TEAMS!$C$1:$C$844&amp;[1]TEAMS!$D$1:$D$844&amp;[1]TEAMS!$F$1:$F$844,[1]TEAMS!X$1:X$844,"",0)</f>
        <v>OTHER</v>
      </c>
      <c r="X483" s="7" cm="1">
        <f t="array" ref="X483">_xlfn.XLOOKUP($C483&amp;$D483&amp;$F483,[1]TEAMS!$C$1:$C$844&amp;[1]TEAMS!$D$1:$D$844&amp;[1]TEAMS!$F$1:$F$844,[1]TEAMS!AF$1:AF$844,"",0)</f>
        <v>0</v>
      </c>
      <c r="Y483" s="8" cm="1">
        <f t="array" ref="Y483">_xlfn.XLOOKUP($C483&amp;$D483&amp;$F483,[1]TEAMS!$C$1:$C$844&amp;[1]TEAMS!$D$1:$D$844&amp;[1]TEAMS!$F$1:$F$844,[1]TEAMS!AG$1:AG$844,"",0)</f>
        <v>0</v>
      </c>
      <c r="Z483" s="7" cm="1">
        <f t="array" ref="Z483">_xlfn.XLOOKUP($C483&amp;$D483&amp;$F483,[1]TEAMS!$C$1:$C$844&amp;[1]TEAMS!$D$1:$D$844&amp;[1]TEAMS!$F$1:$F$844,[1]TEAMS!AJ$1:AJ$844,"",0)</f>
        <v>55</v>
      </c>
      <c r="AA483" s="7" cm="1">
        <f t="array" ref="AA483">_xlfn.XLOOKUP($C483&amp;$D483&amp;$F483,[1]TEAMS!$C$1:$C$844&amp;[1]TEAMS!$D$1:$D$844&amp;[1]TEAMS!$F$1:$F$844,[1]TEAMS!AR$1:AR$844,"",0)</f>
        <v>12.3</v>
      </c>
      <c r="AB483" s="8">
        <f t="shared" si="50"/>
        <v>3.4201213346814967E-2</v>
      </c>
      <c r="AC483" s="7" cm="1">
        <f t="array" ref="AC483">_xlfn.XLOOKUP($C483&amp;$D483&amp;$F483,[1]TEAMS!$C$1:$C$844&amp;[1]TEAMS!$D$1:$D$844&amp;[1]TEAMS!$F$1:$F$844,[1]TEAMS!AL$1:AL$844,0,0)</f>
        <v>-0.1</v>
      </c>
      <c r="AD483" s="7" cm="1">
        <f t="array" ref="AD483">_xlfn.XLOOKUP($C483&amp;$D483&amp;$F483,[1]TEAMS!$C$1:$C$844&amp;[1]TEAMS!$D$1:$D$844&amp;[1]TEAMS!$F$1:$F$844,[1]TEAMS!AM$1:AM$844,0,0)</f>
        <v>0.1</v>
      </c>
      <c r="AE483" s="7" cm="1">
        <f t="array" ref="AE483">_xlfn.XLOOKUP($C483&amp;$D483&amp;$F483,[1]TEAMS!$C$1:$C$844&amp;[1]TEAMS!$D$1:$D$844&amp;[1]TEAMS!$F$1:$F$844,[1]TEAMS!AN$1:AN$844,0,0)</f>
        <v>0</v>
      </c>
      <c r="AF483" s="7"/>
      <c r="AG483" s="8">
        <f t="shared" si="53"/>
        <v>0</v>
      </c>
      <c r="AH483" s="8" cm="1">
        <f t="array" ref="AH483">IF(OR($AE483="",$Z483=""),0,SUMPRODUCT(--($C$2:$C$528=$C483),--($D$2:$D$528=$D483),$Z$2:$Z$528,$AE$2:$AE$528)/SUMIFS($Z$2:$Z$528,$C$2:$C$528,$C483,$D$2:$D$528,$D483))</f>
        <v>6.4961577350859452</v>
      </c>
      <c r="AI483" s="7" cm="1">
        <f t="array" ref="AI483">_xlfn.XLOOKUP($C483&amp;$D483&amp;$F483,[1]TEAMS!$C$1:$C$844&amp;[1]TEAMS!$D$1:$D$844&amp;[1]TEAMS!$F$1:$F$844,[1]TEAMS!AO$1:AO$844,"",0)</f>
        <v>1.2</v>
      </c>
      <c r="AJ483" s="8">
        <f t="shared" si="54"/>
        <v>0</v>
      </c>
      <c r="AK483" s="8" cm="1">
        <f t="array" ref="AK483">IF(OR($AI483="",$Z483=""),0,SUMPRODUCT(--($C$2:$C$528=$C483),--($D$2:$D$528=$D483),$Z$2:$Z$528,$AI$2:$AI$528)/SUMIFS($Z$2:$Z$528,$C$2:$C$528,$C483,$D$2:$D$528,$D483))</f>
        <v>1.0860970677451975</v>
      </c>
      <c r="AL483" s="7" t="str" cm="1">
        <f t="array" ref="AL483">_xlfn.XLOOKUP($C483&amp;$D483&amp;$F483,[1]TEAMS!$C$1:$C$844&amp;[1]TEAMS!$D$1:$D$844&amp;[1]TEAMS!$F$1:$F$844,[1]TEAMS!AP$1:AP$844,"",0)</f>
        <v/>
      </c>
      <c r="AM483" s="8" t="str">
        <f t="shared" si="55"/>
        <v/>
      </c>
      <c r="AN483" s="8" cm="1">
        <f t="array" ref="AN483">IF(OR($AL483="",$Z483=""),0,SUMPRODUCT(--($C$2:$C$528=$C483),--($D$2:$D$528=$D483),$Z$2:$Z$528,$AL$2:$AL$528)/SUMIFS($Z$2:$Z$528,$C$2:$C$528,$C483,$D$2:$D$528,$D483))</f>
        <v>0</v>
      </c>
      <c r="AO483" s="7" cm="1">
        <f t="array" ref="AO483">_xlfn.XLOOKUP($C483&amp;$D483&amp;$F483,[1]TEAMS!$C$1:$C$844&amp;[1]TEAMS!$D$1:$D$844&amp;[1]TEAMS!$F$1:$F$844,[1]TEAMS!AQ$1:AQ$844,0,0)</f>
        <v>27</v>
      </c>
      <c r="AP483" s="7" cm="1">
        <f t="array" ref="AP483">_xlfn.XLOOKUP($C483&amp;$D483&amp;$F483,[1]TEAMS!$C$1:$C$844&amp;[1]TEAMS!$D$1:$D$844&amp;[1]TEAMS!$F$1:$F$844,[1]TEAMS!AS$1:AS$844,0,0)</f>
        <v>53.1</v>
      </c>
      <c r="AQ483" s="10" cm="1">
        <f t="array" ref="AQ483">_xlfn.XLOOKUP($C483&amp;$D483&amp;$F483,[1]TEAMS!$C$1:$C$844&amp;[1]TEAMS!$D$1:$D$844&amp;[1]TEAMS!$F$1:$F$844,[1]TEAMS!AT$1:AT$844,0,0)</f>
        <v>17.399999999999999</v>
      </c>
      <c r="AR483" s="10" cm="1">
        <f t="array" ref="AR483">_xlfn.XLOOKUP($C483&amp;$D483&amp;$F483,[1]TEAMS!$C$1:$C$844&amp;[1]TEAMS!$D$1:$D$844&amp;[1]TEAMS!$F$1:$F$844,[1]TEAMS!AU$1:AU$844,0,0)</f>
        <v>6.4</v>
      </c>
      <c r="AS483" s="10" cm="1">
        <f t="array" ref="AS483">_xlfn.XLOOKUP($C483&amp;$D483&amp;$F483,[1]TEAMS!$C$1:$C$844&amp;[1]TEAMS!$D$1:$D$844&amp;[1]TEAMS!$F$1:$F$844,[1]TEAMS!AV$1:AV$844,0,0)</f>
        <v>0</v>
      </c>
      <c r="AT483" s="10" cm="1">
        <f t="array" ref="AT483">_xlfn.XLOOKUP($C483&amp;$D483&amp;$F483,[1]TEAMS!$C$1:$C$844&amp;[1]TEAMS!$D$1:$D$844&amp;[1]TEAMS!$F$1:$F$844,[1]TEAMS!AW$1:AW$844,0,0)</f>
        <v>29.8</v>
      </c>
      <c r="AU483" s="10" cm="1">
        <f t="array" ref="AU483">_xlfn.XLOOKUP($C483&amp;$D483&amp;$F483,[1]TEAMS!$C$1:$C$844&amp;[1]TEAMS!$D$1:$D$844&amp;[1]TEAMS!$F$1:$F$844,[1]TEAMS!AX$1:AX$844,0,0)</f>
        <v>0.58389261744966436</v>
      </c>
      <c r="AV483" s="10" cm="1">
        <f t="array" ref="AV483">_xlfn.XLOOKUP($C483&amp;$D483&amp;$F483,[1]TEAMS!$C$1:$C$844&amp;[1]TEAMS!$D$1:$D$844&amp;[1]TEAMS!$F$1:$F$844,[1]TEAMS!AY$1:AY$844,0,0)</f>
        <v>6.4</v>
      </c>
      <c r="AW483" s="7"/>
      <c r="AX483" s="7"/>
      <c r="BB483" s="1" t="s">
        <v>414</v>
      </c>
      <c r="BC483" s="1">
        <v>1994</v>
      </c>
      <c r="BD483" s="1" t="s">
        <v>399</v>
      </c>
      <c r="BE483" s="7" t="s">
        <v>420</v>
      </c>
      <c r="BH483">
        <v>0</v>
      </c>
    </row>
    <row r="484" spans="1:60" x14ac:dyDescent="0.2">
      <c r="A484" s="1" t="str">
        <f t="shared" si="49"/>
        <v>1993-CHI-Michael Jordan</v>
      </c>
      <c r="B484" s="1" t="s">
        <v>421</v>
      </c>
      <c r="C484" s="1">
        <v>1993</v>
      </c>
      <c r="D484" s="1" t="s">
        <v>375</v>
      </c>
      <c r="E484" s="1" t="str">
        <f t="shared" si="51"/>
        <v>1993-CHI</v>
      </c>
      <c r="F484" s="7" t="s">
        <v>376</v>
      </c>
      <c r="G484" s="7" cm="1">
        <f t="array" ref="G484">_xlfn.XLOOKUP($C484&amp;$D484&amp;$F484,[1]TEAMS!$C$1:$C$844&amp;[1]TEAMS!$D$1:$D$844&amp;[1]TEAMS!$F$1:$F$844,[1]TEAMS!G$1:G$844,"",0)</f>
        <v>23</v>
      </c>
      <c r="H484" s="7" t="str" cm="1">
        <f t="array" ref="H484">_xlfn.XLOOKUP($C484&amp;$D484&amp;$F484,[1]TEAMS!$C$1:$C$844&amp;[1]TEAMS!$D$1:$D$844&amp;[1]TEAMS!$F$1:$F$844,[1]TEAMS!H$1:H$844,"",0)</f>
        <v>SG</v>
      </c>
      <c r="I484" s="8" cm="1">
        <f t="array" ref="I484">_xlfn.XLOOKUP($C484&amp;$D484&amp;$F484,[1]TEAMS!$C$1:$C$844&amp;[1]TEAMS!$D$1:$D$844&amp;[1]TEAMS!$F$1:$F$844,[1]TEAMS!BG$1:BG$844,"",0)</f>
        <v>2</v>
      </c>
      <c r="J484" s="9">
        <f t="shared" si="52"/>
        <v>2</v>
      </c>
      <c r="K484" s="7" cm="1">
        <f t="array" ref="K484">_xlfn.XLOOKUP($C484&amp;$D484&amp;$F484,[1]TEAMS!$C$1:$C$844&amp;[1]TEAMS!$D$1:$D$844&amp;[1]TEAMS!$F$1:$F$844,[1]TEAMS!J$1:J$844,"",0)</f>
        <v>78</v>
      </c>
      <c r="L484" s="7" cm="1">
        <f t="array" ref="L484">_xlfn.XLOOKUP($C484&amp;$D484&amp;$F484,[1]TEAMS!$C$1:$C$844&amp;[1]TEAMS!$D$1:$D$844&amp;[1]TEAMS!$F$1:$F$844,[1]TEAMS!L$1:L$844,"",0)</f>
        <v>198</v>
      </c>
      <c r="M484" s="10" cm="1">
        <f t="array" ref="M484">_xlfn.XLOOKUP($C484&amp;$D484&amp;$F484,[1]TEAMS!$C$1:$C$844&amp;[1]TEAMS!$D$1:$D$844&amp;[1]TEAMS!$F$1:$F$844,[1]TEAMS!N$1:N$844,"",0)</f>
        <v>22.876955144977121</v>
      </c>
      <c r="N484" s="7" cm="1">
        <f t="array" ref="N484">_xlfn.XLOOKUP($C484&amp;$D484&amp;$F484,[1]TEAMS!$C$1:$C$844&amp;[1]TEAMS!$D$1:$D$844&amp;[1]TEAMS!$F$1:$F$844,[1]TEAMS!O$1:O$844,"",0)</f>
        <v>83</v>
      </c>
      <c r="O484" s="11" cm="1">
        <f t="array" ref="O484">_xlfn.XLOOKUP($C484&amp;$D484&amp;$F484,[1]TEAMS!$C$1:$C$844&amp;[1]TEAMS!$D$1:$D$844&amp;[1]TEAMS!$F$1:$F$844,[1]TEAMS!P$1:P$844,"",0)</f>
        <v>1.0641025641025641</v>
      </c>
      <c r="P484" s="10" cm="1">
        <f t="array" ref="P484">_xlfn.XLOOKUP($C484&amp;$D484&amp;$F484,[1]TEAMS!$C$1:$C$844&amp;[1]TEAMS!$D$1:$D$844&amp;[1]TEAMS!$F$1:$F$844,[1]TEAMS!R$1:R$844,"",0)</f>
        <v>30.341666666666665</v>
      </c>
      <c r="Q484" s="7" t="str" cm="1">
        <f t="array" ref="Q484">_xlfn.XLOOKUP($C484&amp;$D484&amp;$F484,[1]TEAMS!$C$1:$C$844&amp;[1]TEAMS!$D$1:$D$844&amp;[1]TEAMS!$F$1:$F$844,[1]TEAMS!S$1:S$844,"",0)</f>
        <v>us</v>
      </c>
      <c r="R484" s="7" t="str" cm="1">
        <f t="array" ref="R484">_xlfn.XLOOKUP($C484&amp;$D484&amp;$F484,[1]TEAMS!$C$1:$C$844&amp;[1]TEAMS!$D$1:$D$844&amp;[1]TEAMS!$F$1:$F$844,[1]TEAMS!T$1:T$844,"",0)</f>
        <v>United States</v>
      </c>
      <c r="S484" s="7" t="str" cm="1">
        <f t="array" ref="S484">_xlfn.XLOOKUP($C484&amp;$D484&amp;$F484,[1]TEAMS!$C$1:$C$844&amp;[1]TEAMS!$D$1:$D$844&amp;[1]TEAMS!$F$1:$F$844,[1]TEAMS!U$1:U$844,"",0)</f>
        <v>North America</v>
      </c>
      <c r="T484" s="7" t="str" cm="1">
        <f t="array" ref="T484">_xlfn.XLOOKUP($C484&amp;$D484&amp;$F484,[1]TEAMS!$C$1:$C$844&amp;[1]TEAMS!$D$1:$D$844&amp;[1]TEAMS!$F$1:$F$844,[1]TEAMS!V$1:V$844,"",0)</f>
        <v>Americas</v>
      </c>
      <c r="U484" s="7" cm="1">
        <f t="array" ref="U484">_xlfn.XLOOKUP($C484&amp;$D484&amp;$F484,[1]TEAMS!$C$1:$C$844&amp;[1]TEAMS!$D$1:$D$844&amp;[1]TEAMS!$F$1:$F$844,[1]TEAMS!W$1:W$844,"",0)</f>
        <v>8</v>
      </c>
      <c r="V484" s="7" t="str" cm="1">
        <f t="array" ref="V484">_xlfn.XLOOKUP($C484&amp;$D484&amp;$F484,[1]TEAMS!$C$1:$C$844&amp;[1]TEAMS!$D$1:$D$844&amp;[1]TEAMS!$F$1:$F$844,[1]TEAMS!Z$1:Z$844,"",0)</f>
        <v>UNC</v>
      </c>
      <c r="W484" s="7" t="str" cm="1">
        <f t="array" ref="W484">_xlfn.XLOOKUP($C484&amp;$D484&amp;$F484,[1]TEAMS!$C$1:$C$844&amp;[1]TEAMS!$D$1:$D$844&amp;[1]TEAMS!$F$1:$F$844,[1]TEAMS!X$1:X$844,"",0)</f>
        <v>ACC</v>
      </c>
      <c r="X484" s="7" cm="1">
        <f t="array" ref="X484">_xlfn.XLOOKUP($C484&amp;$D484&amp;$F484,[1]TEAMS!$C$1:$C$844&amp;[1]TEAMS!$D$1:$D$844&amp;[1]TEAMS!$F$1:$F$844,[1]TEAMS!AF$1:AF$844,"",0)</f>
        <v>4000000</v>
      </c>
      <c r="Y484" s="8" cm="1">
        <f t="array" ref="Y484">_xlfn.XLOOKUP($C484&amp;$D484&amp;$F484,[1]TEAMS!$C$1:$C$844&amp;[1]TEAMS!$D$1:$D$844&amp;[1]TEAMS!$F$1:$F$844,[1]TEAMS!AG$1:AG$844,"",0)</f>
        <v>0.2281021897810219</v>
      </c>
      <c r="Z484" s="7" cm="1">
        <f t="array" ref="Z484">_xlfn.XLOOKUP($C484&amp;$D484&amp;$F484,[1]TEAMS!$C$1:$C$844&amp;[1]TEAMS!$D$1:$D$844&amp;[1]TEAMS!$F$1:$F$844,[1]TEAMS!AJ$1:AJ$844,"",0)</f>
        <v>3067</v>
      </c>
      <c r="AA484" s="7" cm="1">
        <f t="array" ref="AA484">_xlfn.XLOOKUP($C484&amp;$D484&amp;$F484,[1]TEAMS!$C$1:$C$844&amp;[1]TEAMS!$D$1:$D$844&amp;[1]TEAMS!$F$1:$F$844,[1]TEAMS!AR$1:AR$844,"",0)</f>
        <v>7.6</v>
      </c>
      <c r="AB484" s="8">
        <f t="shared" si="50"/>
        <v>1.175451336359052</v>
      </c>
      <c r="AC484" s="7" cm="1">
        <f t="array" ref="AC484">_xlfn.XLOOKUP($C484&amp;$D484&amp;$F484,[1]TEAMS!$C$1:$C$844&amp;[1]TEAMS!$D$1:$D$844&amp;[1]TEAMS!$F$1:$F$844,[1]TEAMS!AL$1:AL$844,0,0)</f>
        <v>12</v>
      </c>
      <c r="AD484" s="7" cm="1">
        <f t="array" ref="AD484">_xlfn.XLOOKUP($C484&amp;$D484&amp;$F484,[1]TEAMS!$C$1:$C$844&amp;[1]TEAMS!$D$1:$D$844&amp;[1]TEAMS!$F$1:$F$844,[1]TEAMS!AM$1:AM$844,0,0)</f>
        <v>5.2</v>
      </c>
      <c r="AE484" s="7" cm="1">
        <f t="array" ref="AE484">_xlfn.XLOOKUP($C484&amp;$D484&amp;$F484,[1]TEAMS!$C$1:$C$844&amp;[1]TEAMS!$D$1:$D$844&amp;[1]TEAMS!$F$1:$F$844,[1]TEAMS!AN$1:AN$844,0,0)</f>
        <v>17.2</v>
      </c>
      <c r="AF484" s="7"/>
      <c r="AG484" s="8">
        <f t="shared" si="53"/>
        <v>0.23255813953488372</v>
      </c>
      <c r="AH484" s="8" cm="1">
        <f t="array" ref="AH484">IF(OR($AE484="",$Z484=""),0,SUMPRODUCT(--($C$2:$C$528=$C484),--($D$2:$D$528=$D484),$Z$2:$Z$528,$AE$2:$AE$528)/SUMIFS($Z$2:$Z$528,$C$2:$C$528,$C484,$D$2:$D$528,$D484))</f>
        <v>7.0766565809379749</v>
      </c>
      <c r="AI484" s="7" cm="1">
        <f t="array" ref="AI484">_xlfn.XLOOKUP($C484&amp;$D484&amp;$F484,[1]TEAMS!$C$1:$C$844&amp;[1]TEAMS!$D$1:$D$844&amp;[1]TEAMS!$F$1:$F$844,[1]TEAMS!AO$1:AO$844,"",0)</f>
        <v>10.199999999999999</v>
      </c>
      <c r="AJ484" s="8">
        <f t="shared" si="54"/>
        <v>0.39215686274509809</v>
      </c>
      <c r="AK484" s="8" cm="1">
        <f t="array" ref="AK484">IF(OR($AI484="",$Z484=""),0,SUMPRODUCT(--($C$2:$C$528=$C484),--($D$2:$D$528=$D484),$Z$2:$Z$528,$AI$2:$AI$528)/SUMIFS($Z$2:$Z$528,$C$2:$C$528,$C484,$D$2:$D$528,$D484))</f>
        <v>1.6137670196671712</v>
      </c>
      <c r="AL484" s="7" t="str" cm="1">
        <f t="array" ref="AL484">_xlfn.XLOOKUP($C484&amp;$D484&amp;$F484,[1]TEAMS!$C$1:$C$844&amp;[1]TEAMS!$D$1:$D$844&amp;[1]TEAMS!$F$1:$F$844,[1]TEAMS!AP$1:AP$844,"",0)</f>
        <v/>
      </c>
      <c r="AM484" s="8" t="str">
        <f t="shared" si="55"/>
        <v/>
      </c>
      <c r="AN484" s="8" cm="1">
        <f t="array" ref="AN484">IF(OR($AL484="",$Z484=""),0,SUMPRODUCT(--($C$2:$C$528=$C484),--($D$2:$D$528=$D484),$Z$2:$Z$528,$AL$2:$AL$528)/SUMIFS($Z$2:$Z$528,$C$2:$C$528,$C484,$D$2:$D$528,$D484))</f>
        <v>0</v>
      </c>
      <c r="AO484" s="7" cm="1">
        <f t="array" ref="AO484">_xlfn.XLOOKUP($C484&amp;$D484&amp;$F484,[1]TEAMS!$C$1:$C$844&amp;[1]TEAMS!$D$1:$D$844&amp;[1]TEAMS!$F$1:$F$844,[1]TEAMS!AQ$1:AQ$844,0,0)</f>
        <v>34.700000000000003</v>
      </c>
      <c r="AP484" s="7" cm="1">
        <f t="array" ref="AP484">_xlfn.XLOOKUP($C484&amp;$D484&amp;$F484,[1]TEAMS!$C$1:$C$844&amp;[1]TEAMS!$D$1:$D$844&amp;[1]TEAMS!$F$1:$F$844,[1]TEAMS!AS$1:AS$844,0,0)</f>
        <v>56.399999999999991</v>
      </c>
      <c r="AQ484" s="10" cm="1">
        <f t="array" ref="AQ484">_xlfn.XLOOKUP($C484&amp;$D484&amp;$F484,[1]TEAMS!$C$1:$C$844&amp;[1]TEAMS!$D$1:$D$844&amp;[1]TEAMS!$F$1:$F$844,[1]TEAMS!AT$1:AT$844,0,0)</f>
        <v>25.2</v>
      </c>
      <c r="AR484" s="10" cm="1">
        <f t="array" ref="AR484">_xlfn.XLOOKUP($C484&amp;$D484&amp;$F484,[1]TEAMS!$C$1:$C$844&amp;[1]TEAMS!$D$1:$D$844&amp;[1]TEAMS!$F$1:$F$844,[1]TEAMS!AU$1:AU$844,0,0)</f>
        <v>3.7</v>
      </c>
      <c r="AS484" s="10" cm="1">
        <f t="array" ref="AS484">_xlfn.XLOOKUP($C484&amp;$D484&amp;$F484,[1]TEAMS!$C$1:$C$844&amp;[1]TEAMS!$D$1:$D$844&amp;[1]TEAMS!$F$1:$F$844,[1]TEAMS!AV$1:AV$844,0,0)</f>
        <v>1.3</v>
      </c>
      <c r="AT484" s="10" cm="1">
        <f t="array" ref="AT484">_xlfn.XLOOKUP($C484&amp;$D484&amp;$F484,[1]TEAMS!$C$1:$C$844&amp;[1]TEAMS!$D$1:$D$844&amp;[1]TEAMS!$F$1:$F$844,[1]TEAMS!AW$1:AW$844,0,0)</f>
        <v>8.4</v>
      </c>
      <c r="AU484" s="10" cm="1">
        <f t="array" ref="AU484">_xlfn.XLOOKUP($C484&amp;$D484&amp;$F484,[1]TEAMS!$C$1:$C$844&amp;[1]TEAMS!$D$1:$D$844&amp;[1]TEAMS!$F$1:$F$844,[1]TEAMS!AX$1:AX$844,0,0)</f>
        <v>3</v>
      </c>
      <c r="AV484" s="10" cm="1">
        <f t="array" ref="AV484">_xlfn.XLOOKUP($C484&amp;$D484&amp;$F484,[1]TEAMS!$C$1:$C$844&amp;[1]TEAMS!$D$1:$D$844&amp;[1]TEAMS!$F$1:$F$844,[1]TEAMS!AY$1:AY$844,0,0)</f>
        <v>5</v>
      </c>
      <c r="AW484" s="7"/>
      <c r="AX484" s="7"/>
      <c r="BB484" s="1" t="s">
        <v>421</v>
      </c>
      <c r="BC484" s="1">
        <v>1993</v>
      </c>
      <c r="BD484" s="1" t="s">
        <v>375</v>
      </c>
      <c r="BE484" s="7" t="s">
        <v>376</v>
      </c>
      <c r="BH484">
        <v>4000000</v>
      </c>
    </row>
    <row r="485" spans="1:60" x14ac:dyDescent="0.2">
      <c r="A485" s="1" t="str">
        <f t="shared" si="49"/>
        <v>1993-CHI-Scottie Pippen</v>
      </c>
      <c r="B485" s="1" t="s">
        <v>421</v>
      </c>
      <c r="C485" s="1">
        <v>1993</v>
      </c>
      <c r="D485" s="1" t="s">
        <v>375</v>
      </c>
      <c r="E485" s="1" t="str">
        <f t="shared" si="51"/>
        <v>1993-CHI</v>
      </c>
      <c r="F485" s="7" t="s">
        <v>380</v>
      </c>
      <c r="G485" s="7" cm="1">
        <f t="array" ref="G485">_xlfn.XLOOKUP($C485&amp;$D485&amp;$F485,[1]TEAMS!$C$1:$C$844&amp;[1]TEAMS!$D$1:$D$844&amp;[1]TEAMS!$F$1:$F$844,[1]TEAMS!G$1:G$844,"",0)</f>
        <v>33</v>
      </c>
      <c r="H485" s="7" t="str" cm="1">
        <f t="array" ref="H485">_xlfn.XLOOKUP($C485&amp;$D485&amp;$F485,[1]TEAMS!$C$1:$C$844&amp;[1]TEAMS!$D$1:$D$844&amp;[1]TEAMS!$F$1:$F$844,[1]TEAMS!H$1:H$844,"",0)</f>
        <v>SF</v>
      </c>
      <c r="I485" s="8" cm="1">
        <f t="array" ref="I485">_xlfn.XLOOKUP($C485&amp;$D485&amp;$F485,[1]TEAMS!$C$1:$C$844&amp;[1]TEAMS!$D$1:$D$844&amp;[1]TEAMS!$F$1:$F$844,[1]TEAMS!BG$1:BG$844,"",0)</f>
        <v>3</v>
      </c>
      <c r="J485" s="9">
        <f t="shared" si="52"/>
        <v>3</v>
      </c>
      <c r="K485" s="7" cm="1">
        <f t="array" ref="K485">_xlfn.XLOOKUP($C485&amp;$D485&amp;$F485,[1]TEAMS!$C$1:$C$844&amp;[1]TEAMS!$D$1:$D$844&amp;[1]TEAMS!$F$1:$F$844,[1]TEAMS!J$1:J$844,"",0)</f>
        <v>80</v>
      </c>
      <c r="L485" s="7" cm="1">
        <f t="array" ref="L485">_xlfn.XLOOKUP($C485&amp;$D485&amp;$F485,[1]TEAMS!$C$1:$C$844&amp;[1]TEAMS!$D$1:$D$844&amp;[1]TEAMS!$F$1:$F$844,[1]TEAMS!L$1:L$844,"",0)</f>
        <v>210</v>
      </c>
      <c r="M485" s="10" cm="1">
        <f t="array" ref="M485">_xlfn.XLOOKUP($C485&amp;$D485&amp;$F485,[1]TEAMS!$C$1:$C$844&amp;[1]TEAMS!$D$1:$D$844&amp;[1]TEAMS!$F$1:$F$844,[1]TEAMS!N$1:N$844,"",0)</f>
        <v>23.065430059523806</v>
      </c>
      <c r="N485" s="7" cm="1">
        <f t="array" ref="N485">_xlfn.XLOOKUP($C485&amp;$D485&amp;$F485,[1]TEAMS!$C$1:$C$844&amp;[1]TEAMS!$D$1:$D$844&amp;[1]TEAMS!$F$1:$F$844,[1]TEAMS!O$1:O$844,"",0)</f>
        <v>84</v>
      </c>
      <c r="O485" s="11" cm="1">
        <f t="array" ref="O485">_xlfn.XLOOKUP($C485&amp;$D485&amp;$F485,[1]TEAMS!$C$1:$C$844&amp;[1]TEAMS!$D$1:$D$844&amp;[1]TEAMS!$F$1:$F$844,[1]TEAMS!P$1:P$844,"",0)</f>
        <v>1.05</v>
      </c>
      <c r="P485" s="10" cm="1">
        <f t="array" ref="P485">_xlfn.XLOOKUP($C485&amp;$D485&amp;$F485,[1]TEAMS!$C$1:$C$844&amp;[1]TEAMS!$D$1:$D$844&amp;[1]TEAMS!$F$1:$F$844,[1]TEAMS!R$1:R$844,"",0)</f>
        <v>27.736111111111111</v>
      </c>
      <c r="Q485" s="7" t="str" cm="1">
        <f t="array" ref="Q485">_xlfn.XLOOKUP($C485&amp;$D485&amp;$F485,[1]TEAMS!$C$1:$C$844&amp;[1]TEAMS!$D$1:$D$844&amp;[1]TEAMS!$F$1:$F$844,[1]TEAMS!S$1:S$844,"",0)</f>
        <v>us</v>
      </c>
      <c r="R485" s="7" t="str" cm="1">
        <f t="array" ref="R485">_xlfn.XLOOKUP($C485&amp;$D485&amp;$F485,[1]TEAMS!$C$1:$C$844&amp;[1]TEAMS!$D$1:$D$844&amp;[1]TEAMS!$F$1:$F$844,[1]TEAMS!T$1:T$844,"",0)</f>
        <v>United States</v>
      </c>
      <c r="S485" s="7" t="str" cm="1">
        <f t="array" ref="S485">_xlfn.XLOOKUP($C485&amp;$D485&amp;$F485,[1]TEAMS!$C$1:$C$844&amp;[1]TEAMS!$D$1:$D$844&amp;[1]TEAMS!$F$1:$F$844,[1]TEAMS!U$1:U$844,"",0)</f>
        <v>North America</v>
      </c>
      <c r="T485" s="7" t="str" cm="1">
        <f t="array" ref="T485">_xlfn.XLOOKUP($C485&amp;$D485&amp;$F485,[1]TEAMS!$C$1:$C$844&amp;[1]TEAMS!$D$1:$D$844&amp;[1]TEAMS!$F$1:$F$844,[1]TEAMS!V$1:V$844,"",0)</f>
        <v>Americas</v>
      </c>
      <c r="U485" s="7" cm="1">
        <f t="array" ref="U485">_xlfn.XLOOKUP($C485&amp;$D485&amp;$F485,[1]TEAMS!$C$1:$C$844&amp;[1]TEAMS!$D$1:$D$844&amp;[1]TEAMS!$F$1:$F$844,[1]TEAMS!W$1:W$844,"",0)</f>
        <v>5</v>
      </c>
      <c r="V485" s="7" t="str" cm="1">
        <f t="array" ref="V485">_xlfn.XLOOKUP($C485&amp;$D485&amp;$F485,[1]TEAMS!$C$1:$C$844&amp;[1]TEAMS!$D$1:$D$844&amp;[1]TEAMS!$F$1:$F$844,[1]TEAMS!Z$1:Z$844,"",0)</f>
        <v>University of Central Arkansas</v>
      </c>
      <c r="W485" s="7" t="str" cm="1">
        <f t="array" ref="W485">_xlfn.XLOOKUP($C485&amp;$D485&amp;$F485,[1]TEAMS!$C$1:$C$844&amp;[1]TEAMS!$D$1:$D$844&amp;[1]TEAMS!$F$1:$F$844,[1]TEAMS!X$1:X$844,"",0)</f>
        <v>OTHER</v>
      </c>
      <c r="X485" s="7" cm="1">
        <f t="array" ref="X485">_xlfn.XLOOKUP($C485&amp;$D485&amp;$F485,[1]TEAMS!$C$1:$C$844&amp;[1]TEAMS!$D$1:$D$844&amp;[1]TEAMS!$F$1:$F$844,[1]TEAMS!AF$1:AF$844,"",0)</f>
        <v>3425000</v>
      </c>
      <c r="Y485" s="8" cm="1">
        <f t="array" ref="Y485">_xlfn.XLOOKUP($C485&amp;$D485&amp;$F485,[1]TEAMS!$C$1:$C$844&amp;[1]TEAMS!$D$1:$D$844&amp;[1]TEAMS!$F$1:$F$844,[1]TEAMS!AG$1:AG$844,"",0)</f>
        <v>0.1953125</v>
      </c>
      <c r="Z485" s="7" cm="1">
        <f t="array" ref="Z485">_xlfn.XLOOKUP($C485&amp;$D485&amp;$F485,[1]TEAMS!$C$1:$C$844&amp;[1]TEAMS!$D$1:$D$844&amp;[1]TEAMS!$F$1:$F$844,[1]TEAMS!AJ$1:AJ$844,"",0)</f>
        <v>3123</v>
      </c>
      <c r="AA485" s="7" cm="1">
        <f t="array" ref="AA485">_xlfn.XLOOKUP($C485&amp;$D485&amp;$F485,[1]TEAMS!$C$1:$C$844&amp;[1]TEAMS!$D$1:$D$844&amp;[1]TEAMS!$F$1:$F$844,[1]TEAMS!AR$1:AR$844,"",0)</f>
        <v>14.1</v>
      </c>
      <c r="AB485" s="8">
        <f t="shared" si="50"/>
        <v>2.2205900151285927</v>
      </c>
      <c r="AC485" s="7" cm="1">
        <f t="array" ref="AC485">_xlfn.XLOOKUP($C485&amp;$D485&amp;$F485,[1]TEAMS!$C$1:$C$844&amp;[1]TEAMS!$D$1:$D$844&amp;[1]TEAMS!$F$1:$F$844,[1]TEAMS!AL$1:AL$844,0,0)</f>
        <v>3.8</v>
      </c>
      <c r="AD485" s="7" cm="1">
        <f t="array" ref="AD485">_xlfn.XLOOKUP($C485&amp;$D485&amp;$F485,[1]TEAMS!$C$1:$C$844&amp;[1]TEAMS!$D$1:$D$844&amp;[1]TEAMS!$F$1:$F$844,[1]TEAMS!AM$1:AM$844,0,0)</f>
        <v>4.8</v>
      </c>
      <c r="AE485" s="7" cm="1">
        <f t="array" ref="AE485">_xlfn.XLOOKUP($C485&amp;$D485&amp;$F485,[1]TEAMS!$C$1:$C$844&amp;[1]TEAMS!$D$1:$D$844&amp;[1]TEAMS!$F$1:$F$844,[1]TEAMS!AN$1:AN$844,0,0)</f>
        <v>8.6</v>
      </c>
      <c r="AF485" s="7"/>
      <c r="AG485" s="8">
        <f t="shared" si="53"/>
        <v>0.39825581395348836</v>
      </c>
      <c r="AH485" s="8" cm="1">
        <f t="array" ref="AH485">IF(OR($AE485="",$Z485=""),0,SUMPRODUCT(--($C$2:$C$528=$C485),--($D$2:$D$528=$D485),$Z$2:$Z$528,$AE$2:$AE$528)/SUMIFS($Z$2:$Z$528,$C$2:$C$528,$C485,$D$2:$D$528,$D485))</f>
        <v>7.0766565809379749</v>
      </c>
      <c r="AI485" s="7" cm="1">
        <f t="array" ref="AI485">_xlfn.XLOOKUP($C485&amp;$D485&amp;$F485,[1]TEAMS!$C$1:$C$844&amp;[1]TEAMS!$D$1:$D$844&amp;[1]TEAMS!$F$1:$F$844,[1]TEAMS!AO$1:AO$844,"",0)</f>
        <v>4.3</v>
      </c>
      <c r="AJ485" s="8">
        <f t="shared" si="54"/>
        <v>0.79651162790697672</v>
      </c>
      <c r="AK485" s="8" cm="1">
        <f t="array" ref="AK485">IF(OR($AI485="",$Z485=""),0,SUMPRODUCT(--($C$2:$C$528=$C485),--($D$2:$D$528=$D485),$Z$2:$Z$528,$AI$2:$AI$528)/SUMIFS($Z$2:$Z$528,$C$2:$C$528,$C485,$D$2:$D$528,$D485))</f>
        <v>1.6137670196671712</v>
      </c>
      <c r="AL485" s="7" t="str" cm="1">
        <f t="array" ref="AL485">_xlfn.XLOOKUP($C485&amp;$D485&amp;$F485,[1]TEAMS!$C$1:$C$844&amp;[1]TEAMS!$D$1:$D$844&amp;[1]TEAMS!$F$1:$F$844,[1]TEAMS!AP$1:AP$844,"",0)</f>
        <v/>
      </c>
      <c r="AM485" s="8" t="str">
        <f t="shared" si="55"/>
        <v/>
      </c>
      <c r="AN485" s="8" cm="1">
        <f t="array" ref="AN485">IF(OR($AL485="",$Z485=""),0,SUMPRODUCT(--($C$2:$C$528=$C485),--($D$2:$D$528=$D485),$Z$2:$Z$528,$AL$2:$AL$528)/SUMIFS($Z$2:$Z$528,$C$2:$C$528,$C485,$D$2:$D$528,$D485))</f>
        <v>0</v>
      </c>
      <c r="AO485" s="7" cm="1">
        <f t="array" ref="AO485">_xlfn.XLOOKUP($C485&amp;$D485&amp;$F485,[1]TEAMS!$C$1:$C$844&amp;[1]TEAMS!$D$1:$D$844&amp;[1]TEAMS!$F$1:$F$844,[1]TEAMS!AQ$1:AQ$844,0,0)</f>
        <v>23.9</v>
      </c>
      <c r="AP485" s="7" cm="1">
        <f t="array" ref="AP485">_xlfn.XLOOKUP($C485&amp;$D485&amp;$F485,[1]TEAMS!$C$1:$C$844&amp;[1]TEAMS!$D$1:$D$844&amp;[1]TEAMS!$F$1:$F$844,[1]TEAMS!AS$1:AS$844,0,0)</f>
        <v>51</v>
      </c>
      <c r="AQ485" s="10" cm="1">
        <f t="array" ref="AQ485">_xlfn.XLOOKUP($C485&amp;$D485&amp;$F485,[1]TEAMS!$C$1:$C$844&amp;[1]TEAMS!$D$1:$D$844&amp;[1]TEAMS!$F$1:$F$844,[1]TEAMS!AT$1:AT$844,0,0)</f>
        <v>24</v>
      </c>
      <c r="AR485" s="10" cm="1">
        <f t="array" ref="AR485">_xlfn.XLOOKUP($C485&amp;$D485&amp;$F485,[1]TEAMS!$C$1:$C$844&amp;[1]TEAMS!$D$1:$D$844&amp;[1]TEAMS!$F$1:$F$844,[1]TEAMS!AU$1:AU$844,0,0)</f>
        <v>2.9</v>
      </c>
      <c r="AS485" s="10" cm="1">
        <f t="array" ref="AS485">_xlfn.XLOOKUP($C485&amp;$D485&amp;$F485,[1]TEAMS!$C$1:$C$844&amp;[1]TEAMS!$D$1:$D$844&amp;[1]TEAMS!$F$1:$F$844,[1]TEAMS!AV$1:AV$844,0,0)</f>
        <v>1.6</v>
      </c>
      <c r="AT485" s="10" cm="1">
        <f t="array" ref="AT485">_xlfn.XLOOKUP($C485&amp;$D485&amp;$F485,[1]TEAMS!$C$1:$C$844&amp;[1]TEAMS!$D$1:$D$844&amp;[1]TEAMS!$F$1:$F$844,[1]TEAMS!AW$1:AW$844,0,0)</f>
        <v>14.2</v>
      </c>
      <c r="AU485" s="10" cm="1">
        <f t="array" ref="AU485">_xlfn.XLOOKUP($C485&amp;$D485&amp;$F485,[1]TEAMS!$C$1:$C$844&amp;[1]TEAMS!$D$1:$D$844&amp;[1]TEAMS!$F$1:$F$844,[1]TEAMS!AX$1:AX$844,0,0)</f>
        <v>1.6901408450704227</v>
      </c>
      <c r="AV485" s="10" cm="1">
        <f t="array" ref="AV485">_xlfn.XLOOKUP($C485&amp;$D485&amp;$F485,[1]TEAMS!$C$1:$C$844&amp;[1]TEAMS!$D$1:$D$844&amp;[1]TEAMS!$F$1:$F$844,[1]TEAMS!AY$1:AY$844,0,0)</f>
        <v>4.5</v>
      </c>
      <c r="AW485" s="7"/>
      <c r="AX485" s="7"/>
      <c r="BB485" s="1" t="s">
        <v>421</v>
      </c>
      <c r="BC485" s="1">
        <v>1993</v>
      </c>
      <c r="BD485" s="1" t="s">
        <v>375</v>
      </c>
      <c r="BE485" s="7" t="s">
        <v>380</v>
      </c>
      <c r="BH485">
        <v>3425000</v>
      </c>
    </row>
    <row r="486" spans="1:60" x14ac:dyDescent="0.2">
      <c r="A486" s="1" t="str">
        <f t="shared" si="49"/>
        <v>1993-CHI-Bill Cartwright</v>
      </c>
      <c r="B486" s="1" t="s">
        <v>421</v>
      </c>
      <c r="C486" s="1">
        <v>1993</v>
      </c>
      <c r="D486" s="1" t="s">
        <v>375</v>
      </c>
      <c r="E486" s="1" t="str">
        <f t="shared" si="51"/>
        <v>1993-CHI</v>
      </c>
      <c r="F486" s="7" t="s">
        <v>422</v>
      </c>
      <c r="G486" s="7" cm="1">
        <f t="array" ref="G486">_xlfn.XLOOKUP($C486&amp;$D486&amp;$F486,[1]TEAMS!$C$1:$C$844&amp;[1]TEAMS!$D$1:$D$844&amp;[1]TEAMS!$F$1:$F$844,[1]TEAMS!G$1:G$844,"",0)</f>
        <v>24</v>
      </c>
      <c r="H486" s="7" t="str" cm="1">
        <f t="array" ref="H486">_xlfn.XLOOKUP($C486&amp;$D486&amp;$F486,[1]TEAMS!$C$1:$C$844&amp;[1]TEAMS!$D$1:$D$844&amp;[1]TEAMS!$F$1:$F$844,[1]TEAMS!H$1:H$844,"",0)</f>
        <v>C</v>
      </c>
      <c r="I486" s="8" cm="1">
        <f t="array" ref="I486">_xlfn.XLOOKUP($C486&amp;$D486&amp;$F486,[1]TEAMS!$C$1:$C$844&amp;[1]TEAMS!$D$1:$D$844&amp;[1]TEAMS!$F$1:$F$844,[1]TEAMS!BG$1:BG$844,"",0)</f>
        <v>5</v>
      </c>
      <c r="J486" s="9">
        <f t="shared" si="52"/>
        <v>5</v>
      </c>
      <c r="K486" s="7" cm="1">
        <f t="array" ref="K486">_xlfn.XLOOKUP($C486&amp;$D486&amp;$F486,[1]TEAMS!$C$1:$C$844&amp;[1]TEAMS!$D$1:$D$844&amp;[1]TEAMS!$F$1:$F$844,[1]TEAMS!J$1:J$844,"",0)</f>
        <v>85</v>
      </c>
      <c r="L486" s="7" cm="1">
        <f t="array" ref="L486">_xlfn.XLOOKUP($C486&amp;$D486&amp;$F486,[1]TEAMS!$C$1:$C$844&amp;[1]TEAMS!$D$1:$D$844&amp;[1]TEAMS!$F$1:$F$844,[1]TEAMS!L$1:L$844,"",0)</f>
        <v>245</v>
      </c>
      <c r="M486" s="10" cm="1">
        <f t="array" ref="M486">_xlfn.XLOOKUP($C486&amp;$D486&amp;$F486,[1]TEAMS!$C$1:$C$844&amp;[1]TEAMS!$D$1:$D$844&amp;[1]TEAMS!$F$1:$F$844,[1]TEAMS!N$1:N$844,"",0)</f>
        <v>23.836938100730482</v>
      </c>
      <c r="N486" s="7" cm="1">
        <f t="array" ref="N486">_xlfn.XLOOKUP($C486&amp;$D486&amp;$F486,[1]TEAMS!$C$1:$C$844&amp;[1]TEAMS!$D$1:$D$844&amp;[1]TEAMS!$F$1:$F$844,[1]TEAMS!O$1:O$844,"",0)</f>
        <v>89</v>
      </c>
      <c r="O486" s="11" cm="1">
        <f t="array" ref="O486">_xlfn.XLOOKUP($C486&amp;$D486&amp;$F486,[1]TEAMS!$C$1:$C$844&amp;[1]TEAMS!$D$1:$D$844&amp;[1]TEAMS!$F$1:$F$844,[1]TEAMS!P$1:P$844,"",0)</f>
        <v>1.0470588235294118</v>
      </c>
      <c r="P486" s="10" cm="1">
        <f t="array" ref="P486">_xlfn.XLOOKUP($C486&amp;$D486&amp;$F486,[1]TEAMS!$C$1:$C$844&amp;[1]TEAMS!$D$1:$D$844&amp;[1]TEAMS!$F$1:$F$844,[1]TEAMS!R$1:R$844,"",0)</f>
        <v>35.888888888888886</v>
      </c>
      <c r="Q486" s="7" t="str" cm="1">
        <f t="array" ref="Q486">_xlfn.XLOOKUP($C486&amp;$D486&amp;$F486,[1]TEAMS!$C$1:$C$844&amp;[1]TEAMS!$D$1:$D$844&amp;[1]TEAMS!$F$1:$F$844,[1]TEAMS!S$1:S$844,"",0)</f>
        <v>us</v>
      </c>
      <c r="R486" s="7" t="str" cm="1">
        <f t="array" ref="R486">_xlfn.XLOOKUP($C486&amp;$D486&amp;$F486,[1]TEAMS!$C$1:$C$844&amp;[1]TEAMS!$D$1:$D$844&amp;[1]TEAMS!$F$1:$F$844,[1]TEAMS!T$1:T$844,"",0)</f>
        <v>United States</v>
      </c>
      <c r="S486" s="7" t="str" cm="1">
        <f t="array" ref="S486">_xlfn.XLOOKUP($C486&amp;$D486&amp;$F486,[1]TEAMS!$C$1:$C$844&amp;[1]TEAMS!$D$1:$D$844&amp;[1]TEAMS!$F$1:$F$844,[1]TEAMS!U$1:U$844,"",0)</f>
        <v>North America</v>
      </c>
      <c r="T486" s="7" t="str" cm="1">
        <f t="array" ref="T486">_xlfn.XLOOKUP($C486&amp;$D486&amp;$F486,[1]TEAMS!$C$1:$C$844&amp;[1]TEAMS!$D$1:$D$844&amp;[1]TEAMS!$F$1:$F$844,[1]TEAMS!V$1:V$844,"",0)</f>
        <v>Americas</v>
      </c>
      <c r="U486" s="7" cm="1">
        <f t="array" ref="U486">_xlfn.XLOOKUP($C486&amp;$D486&amp;$F486,[1]TEAMS!$C$1:$C$844&amp;[1]TEAMS!$D$1:$D$844&amp;[1]TEAMS!$F$1:$F$844,[1]TEAMS!W$1:W$844,"",0)</f>
        <v>12</v>
      </c>
      <c r="V486" s="7" t="str" cm="1">
        <f t="array" ref="V486">_xlfn.XLOOKUP($C486&amp;$D486&amp;$F486,[1]TEAMS!$C$1:$C$844&amp;[1]TEAMS!$D$1:$D$844&amp;[1]TEAMS!$F$1:$F$844,[1]TEAMS!Z$1:Z$844,"",0)</f>
        <v>San Francisco</v>
      </c>
      <c r="W486" s="7" t="str" cm="1">
        <f t="array" ref="W486">_xlfn.XLOOKUP($C486&amp;$D486&amp;$F486,[1]TEAMS!$C$1:$C$844&amp;[1]TEAMS!$D$1:$D$844&amp;[1]TEAMS!$F$1:$F$844,[1]TEAMS!X$1:X$844,"",0)</f>
        <v>WCC</v>
      </c>
      <c r="X486" s="7" cm="1">
        <f t="array" ref="X486">_xlfn.XLOOKUP($C486&amp;$D486&amp;$F486,[1]TEAMS!$C$1:$C$844&amp;[1]TEAMS!$D$1:$D$844&amp;[1]TEAMS!$F$1:$F$844,[1]TEAMS!AF$1:AF$844,"",0)</f>
        <v>2200000</v>
      </c>
      <c r="Y486" s="8" cm="1">
        <f t="array" ref="Y486">_xlfn.XLOOKUP($C486&amp;$D486&amp;$F486,[1]TEAMS!$C$1:$C$844&amp;[1]TEAMS!$D$1:$D$844&amp;[1]TEAMS!$F$1:$F$844,[1]TEAMS!AG$1:AG$844,"",0)</f>
        <v>0.12545620437956204</v>
      </c>
      <c r="Z486" s="7" cm="1">
        <f t="array" ref="Z486">_xlfn.XLOOKUP($C486&amp;$D486&amp;$F486,[1]TEAMS!$C$1:$C$844&amp;[1]TEAMS!$D$1:$D$844&amp;[1]TEAMS!$F$1:$F$844,[1]TEAMS!AJ$1:AJ$844,"",0)</f>
        <v>1253</v>
      </c>
      <c r="AA486" s="7" cm="1">
        <f t="array" ref="AA486">_xlfn.XLOOKUP($C486&amp;$D486&amp;$F486,[1]TEAMS!$C$1:$C$844&amp;[1]TEAMS!$D$1:$D$844&amp;[1]TEAMS!$F$1:$F$844,[1]TEAMS!AR$1:AR$844,"",0)</f>
        <v>8.3000000000000007</v>
      </c>
      <c r="AB486" s="8">
        <f t="shared" si="50"/>
        <v>0.52445284921835611</v>
      </c>
      <c r="AC486" s="7" cm="1">
        <f t="array" ref="AC486">_xlfn.XLOOKUP($C486&amp;$D486&amp;$F486,[1]TEAMS!$C$1:$C$844&amp;[1]TEAMS!$D$1:$D$844&amp;[1]TEAMS!$F$1:$F$844,[1]TEAMS!AL$1:AL$844,0,0)</f>
        <v>0.1</v>
      </c>
      <c r="AD486" s="7" cm="1">
        <f t="array" ref="AD486">_xlfn.XLOOKUP($C486&amp;$D486&amp;$F486,[1]TEAMS!$C$1:$C$844&amp;[1]TEAMS!$D$1:$D$844&amp;[1]TEAMS!$F$1:$F$844,[1]TEAMS!AM$1:AM$844,0,0)</f>
        <v>1.1000000000000001</v>
      </c>
      <c r="AE486" s="7" cm="1">
        <f t="array" ref="AE486">_xlfn.XLOOKUP($C486&amp;$D486&amp;$F486,[1]TEAMS!$C$1:$C$844&amp;[1]TEAMS!$D$1:$D$844&amp;[1]TEAMS!$F$1:$F$844,[1]TEAMS!AN$1:AN$844,0,0)</f>
        <v>1.2</v>
      </c>
      <c r="AF486" s="7"/>
      <c r="AG486" s="8">
        <f t="shared" si="53"/>
        <v>1.8333333333333335</v>
      </c>
      <c r="AH486" s="8" cm="1">
        <f t="array" ref="AH486">IF(OR($AE486="",$Z486=""),0,SUMPRODUCT(--($C$2:$C$528=$C486),--($D$2:$D$528=$D486),$Z$2:$Z$528,$AE$2:$AE$528)/SUMIFS($Z$2:$Z$528,$C$2:$C$528,$C486,$D$2:$D$528,$D486))</f>
        <v>7.0766565809379749</v>
      </c>
      <c r="AI486" s="7" cm="1">
        <f t="array" ref="AI486">_xlfn.XLOOKUP($C486&amp;$D486&amp;$F486,[1]TEAMS!$C$1:$C$844&amp;[1]TEAMS!$D$1:$D$844&amp;[1]TEAMS!$F$1:$F$844,[1]TEAMS!AO$1:AO$844,"",0)</f>
        <v>-5.5</v>
      </c>
      <c r="AJ486" s="8">
        <f t="shared" si="54"/>
        <v>-0.4</v>
      </c>
      <c r="AK486" s="8" cm="1">
        <f t="array" ref="AK486">IF(OR($AI486="",$Z486=""),0,SUMPRODUCT(--($C$2:$C$528=$C486),--($D$2:$D$528=$D486),$Z$2:$Z$528,$AI$2:$AI$528)/SUMIFS($Z$2:$Z$528,$C$2:$C$528,$C486,$D$2:$D$528,$D486))</f>
        <v>1.6137670196671712</v>
      </c>
      <c r="AL486" s="7" t="str" cm="1">
        <f t="array" ref="AL486">_xlfn.XLOOKUP($C486&amp;$D486&amp;$F486,[1]TEAMS!$C$1:$C$844&amp;[1]TEAMS!$D$1:$D$844&amp;[1]TEAMS!$F$1:$F$844,[1]TEAMS!AP$1:AP$844,"",0)</f>
        <v/>
      </c>
      <c r="AM486" s="8" t="str">
        <f t="shared" si="55"/>
        <v/>
      </c>
      <c r="AN486" s="8" cm="1">
        <f t="array" ref="AN486">IF(OR($AL486="",$Z486=""),0,SUMPRODUCT(--($C$2:$C$528=$C486),--($D$2:$D$528=$D486),$Z$2:$Z$528,$AL$2:$AL$528)/SUMIFS($Z$2:$Z$528,$C$2:$C$528,$C486,$D$2:$D$528,$D486))</f>
        <v>0</v>
      </c>
      <c r="AO486" s="7" cm="1">
        <f t="array" ref="AO486">_xlfn.XLOOKUP($C486&amp;$D486&amp;$F486,[1]TEAMS!$C$1:$C$844&amp;[1]TEAMS!$D$1:$D$844&amp;[1]TEAMS!$F$1:$F$844,[1]TEAMS!AQ$1:AQ$844,0,0)</f>
        <v>15.5</v>
      </c>
      <c r="AP486" s="7" cm="1">
        <f t="array" ref="AP486">_xlfn.XLOOKUP($C486&amp;$D486&amp;$F486,[1]TEAMS!$C$1:$C$844&amp;[1]TEAMS!$D$1:$D$844&amp;[1]TEAMS!$F$1:$F$844,[1]TEAMS!AS$1:AS$844,0,0)</f>
        <v>45.800000000000004</v>
      </c>
      <c r="AQ486" s="10" cm="1">
        <f t="array" ref="AQ486">_xlfn.XLOOKUP($C486&amp;$D486&amp;$F486,[1]TEAMS!$C$1:$C$844&amp;[1]TEAMS!$D$1:$D$844&amp;[1]TEAMS!$F$1:$F$844,[1]TEAMS!AT$1:AT$844,0,0)</f>
        <v>8.6999999999999993</v>
      </c>
      <c r="AR486" s="10" cm="1">
        <f t="array" ref="AR486">_xlfn.XLOOKUP($C486&amp;$D486&amp;$F486,[1]TEAMS!$C$1:$C$844&amp;[1]TEAMS!$D$1:$D$844&amp;[1]TEAMS!$F$1:$F$844,[1]TEAMS!AU$1:AU$844,0,0)</f>
        <v>0.8</v>
      </c>
      <c r="AS486" s="10" cm="1">
        <f t="array" ref="AS486">_xlfn.XLOOKUP($C486&amp;$D486&amp;$F486,[1]TEAMS!$C$1:$C$844&amp;[1]TEAMS!$D$1:$D$844&amp;[1]TEAMS!$F$1:$F$844,[1]TEAMS!AV$1:AV$844,0,0)</f>
        <v>0.5</v>
      </c>
      <c r="AT486" s="10" cm="1">
        <f t="array" ref="AT486">_xlfn.XLOOKUP($C486&amp;$D486&amp;$F486,[1]TEAMS!$C$1:$C$844&amp;[1]TEAMS!$D$1:$D$844&amp;[1]TEAMS!$F$1:$F$844,[1]TEAMS!AW$1:AW$844,0,0)</f>
        <v>13.8</v>
      </c>
      <c r="AU486" s="10" cm="1">
        <f t="array" ref="AU486">_xlfn.XLOOKUP($C486&amp;$D486&amp;$F486,[1]TEAMS!$C$1:$C$844&amp;[1]TEAMS!$D$1:$D$844&amp;[1]TEAMS!$F$1:$F$844,[1]TEAMS!AX$1:AX$844,0,0)</f>
        <v>0.63043478260869557</v>
      </c>
      <c r="AV486" s="10" cm="1">
        <f t="array" ref="AV486">_xlfn.XLOOKUP($C486&amp;$D486&amp;$F486,[1]TEAMS!$C$1:$C$844&amp;[1]TEAMS!$D$1:$D$844&amp;[1]TEAMS!$F$1:$F$844,[1]TEAMS!AY$1:AY$844,0,0)</f>
        <v>1.3</v>
      </c>
      <c r="AW486" s="7"/>
      <c r="AX486" s="7"/>
      <c r="BB486" s="1" t="s">
        <v>421</v>
      </c>
      <c r="BC486" s="1">
        <v>1993</v>
      </c>
      <c r="BD486" s="1" t="s">
        <v>375</v>
      </c>
      <c r="BE486" s="7" t="s">
        <v>422</v>
      </c>
      <c r="BH486">
        <v>2200000</v>
      </c>
    </row>
    <row r="487" spans="1:60" x14ac:dyDescent="0.2">
      <c r="A487" s="1" t="str">
        <f t="shared" si="49"/>
        <v>1993-CHI-Horace Grant</v>
      </c>
      <c r="B487" s="1" t="s">
        <v>421</v>
      </c>
      <c r="C487" s="1">
        <v>1993</v>
      </c>
      <c r="D487" s="1" t="s">
        <v>375</v>
      </c>
      <c r="E487" s="1" t="str">
        <f t="shared" si="51"/>
        <v>1993-CHI</v>
      </c>
      <c r="F487" s="7" t="s">
        <v>351</v>
      </c>
      <c r="G487" s="7" cm="1">
        <f t="array" ref="G487">_xlfn.XLOOKUP($C487&amp;$D487&amp;$F487,[1]TEAMS!$C$1:$C$844&amp;[1]TEAMS!$D$1:$D$844&amp;[1]TEAMS!$F$1:$F$844,[1]TEAMS!G$1:G$844,"",0)</f>
        <v>54</v>
      </c>
      <c r="H487" s="7" t="str" cm="1">
        <f t="array" ref="H487">_xlfn.XLOOKUP($C487&amp;$D487&amp;$F487,[1]TEAMS!$C$1:$C$844&amp;[1]TEAMS!$D$1:$D$844&amp;[1]TEAMS!$F$1:$F$844,[1]TEAMS!H$1:H$844,"",0)</f>
        <v>PF</v>
      </c>
      <c r="I487" s="8" cm="1">
        <f t="array" ref="I487">_xlfn.XLOOKUP($C487&amp;$D487&amp;$F487,[1]TEAMS!$C$1:$C$844&amp;[1]TEAMS!$D$1:$D$844&amp;[1]TEAMS!$F$1:$F$844,[1]TEAMS!BG$1:BG$844,"",0)</f>
        <v>4</v>
      </c>
      <c r="J487" s="9">
        <f t="shared" si="52"/>
        <v>4</v>
      </c>
      <c r="K487" s="7" cm="1">
        <f t="array" ref="K487">_xlfn.XLOOKUP($C487&amp;$D487&amp;$F487,[1]TEAMS!$C$1:$C$844&amp;[1]TEAMS!$D$1:$D$844&amp;[1]TEAMS!$F$1:$F$844,[1]TEAMS!J$1:J$844,"",0)</f>
        <v>82</v>
      </c>
      <c r="L487" s="7" cm="1">
        <f t="array" ref="L487">_xlfn.XLOOKUP($C487&amp;$D487&amp;$F487,[1]TEAMS!$C$1:$C$844&amp;[1]TEAMS!$D$1:$D$844&amp;[1]TEAMS!$F$1:$F$844,[1]TEAMS!L$1:L$844,"",0)</f>
        <v>215</v>
      </c>
      <c r="M487" s="10" cm="1">
        <f t="array" ref="M487">_xlfn.XLOOKUP($C487&amp;$D487&amp;$F487,[1]TEAMS!$C$1:$C$844&amp;[1]TEAMS!$D$1:$D$844&amp;[1]TEAMS!$F$1:$F$844,[1]TEAMS!N$1:N$844,"",0)</f>
        <v>22.476722870389477</v>
      </c>
      <c r="N487" s="7" cm="1">
        <f t="array" ref="N487">_xlfn.XLOOKUP($C487&amp;$D487&amp;$F487,[1]TEAMS!$C$1:$C$844&amp;[1]TEAMS!$D$1:$D$844&amp;[1]TEAMS!$F$1:$F$844,[1]TEAMS!O$1:O$844,"",0)</f>
        <v>85</v>
      </c>
      <c r="O487" s="11" cm="1">
        <f t="array" ref="O487">_xlfn.XLOOKUP($C487&amp;$D487&amp;$F487,[1]TEAMS!$C$1:$C$844&amp;[1]TEAMS!$D$1:$D$844&amp;[1]TEAMS!$F$1:$F$844,[1]TEAMS!P$1:P$844,"",0)</f>
        <v>1.0365853658536586</v>
      </c>
      <c r="P487" s="10" cm="1">
        <f t="array" ref="P487">_xlfn.XLOOKUP($C487&amp;$D487&amp;$F487,[1]TEAMS!$C$1:$C$844&amp;[1]TEAMS!$D$1:$D$844&amp;[1]TEAMS!$F$1:$F$844,[1]TEAMS!R$1:R$844,"",0)</f>
        <v>27.961111111111112</v>
      </c>
      <c r="Q487" s="7" t="str" cm="1">
        <f t="array" ref="Q487">_xlfn.XLOOKUP($C487&amp;$D487&amp;$F487,[1]TEAMS!$C$1:$C$844&amp;[1]TEAMS!$D$1:$D$844&amp;[1]TEAMS!$F$1:$F$844,[1]TEAMS!S$1:S$844,"",0)</f>
        <v>us</v>
      </c>
      <c r="R487" s="7" t="str" cm="1">
        <f t="array" ref="R487">_xlfn.XLOOKUP($C487&amp;$D487&amp;$F487,[1]TEAMS!$C$1:$C$844&amp;[1]TEAMS!$D$1:$D$844&amp;[1]TEAMS!$F$1:$F$844,[1]TEAMS!T$1:T$844,"",0)</f>
        <v>United States</v>
      </c>
      <c r="S487" s="7" t="str" cm="1">
        <f t="array" ref="S487">_xlfn.XLOOKUP($C487&amp;$D487&amp;$F487,[1]TEAMS!$C$1:$C$844&amp;[1]TEAMS!$D$1:$D$844&amp;[1]TEAMS!$F$1:$F$844,[1]TEAMS!U$1:U$844,"",0)</f>
        <v>North America</v>
      </c>
      <c r="T487" s="7" t="str" cm="1">
        <f t="array" ref="T487">_xlfn.XLOOKUP($C487&amp;$D487&amp;$F487,[1]TEAMS!$C$1:$C$844&amp;[1]TEAMS!$D$1:$D$844&amp;[1]TEAMS!$F$1:$F$844,[1]TEAMS!V$1:V$844,"",0)</f>
        <v>Americas</v>
      </c>
      <c r="U487" s="7" cm="1">
        <f t="array" ref="U487">_xlfn.XLOOKUP($C487&amp;$D487&amp;$F487,[1]TEAMS!$C$1:$C$844&amp;[1]TEAMS!$D$1:$D$844&amp;[1]TEAMS!$F$1:$F$844,[1]TEAMS!W$1:W$844,"",0)</f>
        <v>5</v>
      </c>
      <c r="V487" s="7" t="str" cm="1">
        <f t="array" ref="V487">_xlfn.XLOOKUP($C487&amp;$D487&amp;$F487,[1]TEAMS!$C$1:$C$844&amp;[1]TEAMS!$D$1:$D$844&amp;[1]TEAMS!$F$1:$F$844,[1]TEAMS!Z$1:Z$844,"",0)</f>
        <v>Clemson</v>
      </c>
      <c r="W487" s="7" t="str" cm="1">
        <f t="array" ref="W487">_xlfn.XLOOKUP($C487&amp;$D487&amp;$F487,[1]TEAMS!$C$1:$C$844&amp;[1]TEAMS!$D$1:$D$844&amp;[1]TEAMS!$F$1:$F$844,[1]TEAMS!X$1:X$844,"",0)</f>
        <v>ACC</v>
      </c>
      <c r="X487" s="7" cm="1">
        <f t="array" ref="X487">_xlfn.XLOOKUP($C487&amp;$D487&amp;$F487,[1]TEAMS!$C$1:$C$844&amp;[1]TEAMS!$D$1:$D$844&amp;[1]TEAMS!$F$1:$F$844,[1]TEAMS!AF$1:AF$844,"",0)</f>
        <v>1900000</v>
      </c>
      <c r="Y487" s="8" cm="1">
        <f t="array" ref="Y487">_xlfn.XLOOKUP($C487&amp;$D487&amp;$F487,[1]TEAMS!$C$1:$C$844&amp;[1]TEAMS!$D$1:$D$844&amp;[1]TEAMS!$F$1:$F$844,[1]TEAMS!AG$1:AG$844,"",0)</f>
        <v>0.1083485401459854</v>
      </c>
      <c r="Z487" s="7" cm="1">
        <f t="array" ref="Z487">_xlfn.XLOOKUP($C487&amp;$D487&amp;$F487,[1]TEAMS!$C$1:$C$844&amp;[1]TEAMS!$D$1:$D$844&amp;[1]TEAMS!$F$1:$F$844,[1]TEAMS!AJ$1:AJ$844,"",0)</f>
        <v>2745</v>
      </c>
      <c r="AA487" s="7" cm="1">
        <f t="array" ref="AA487">_xlfn.XLOOKUP($C487&amp;$D487&amp;$F487,[1]TEAMS!$C$1:$C$844&amp;[1]TEAMS!$D$1:$D$844&amp;[1]TEAMS!$F$1:$F$844,[1]TEAMS!AR$1:AR$844,"",0)</f>
        <v>9.3000000000000007</v>
      </c>
      <c r="AB487" s="8">
        <f t="shared" si="50"/>
        <v>1.2873676248108927</v>
      </c>
      <c r="AC487" s="7" cm="1">
        <f t="array" ref="AC487">_xlfn.XLOOKUP($C487&amp;$D487&amp;$F487,[1]TEAMS!$C$1:$C$844&amp;[1]TEAMS!$D$1:$D$844&amp;[1]TEAMS!$F$1:$F$844,[1]TEAMS!AL$1:AL$844,0,0)</f>
        <v>5.4</v>
      </c>
      <c r="AD487" s="7" cm="1">
        <f t="array" ref="AD487">_xlfn.XLOOKUP($C487&amp;$D487&amp;$F487,[1]TEAMS!$C$1:$C$844&amp;[1]TEAMS!$D$1:$D$844&amp;[1]TEAMS!$F$1:$F$844,[1]TEAMS!AM$1:AM$844,0,0)</f>
        <v>3.7</v>
      </c>
      <c r="AE487" s="7" cm="1">
        <f t="array" ref="AE487">_xlfn.XLOOKUP($C487&amp;$D487&amp;$F487,[1]TEAMS!$C$1:$C$844&amp;[1]TEAMS!$D$1:$D$844&amp;[1]TEAMS!$F$1:$F$844,[1]TEAMS!AN$1:AN$844,0,0)</f>
        <v>9.1</v>
      </c>
      <c r="AF487" s="7"/>
      <c r="AG487" s="8">
        <f t="shared" si="53"/>
        <v>0.2087912087912088</v>
      </c>
      <c r="AH487" s="8" cm="1">
        <f t="array" ref="AH487">IF(OR($AE487="",$Z487=""),0,SUMPRODUCT(--($C$2:$C$528=$C487),--($D$2:$D$528=$D487),$Z$2:$Z$528,$AE$2:$AE$528)/SUMIFS($Z$2:$Z$528,$C$2:$C$528,$C487,$D$2:$D$528,$D487))</f>
        <v>7.0766565809379749</v>
      </c>
      <c r="AI487" s="7" cm="1">
        <f t="array" ref="AI487">_xlfn.XLOOKUP($C487&amp;$D487&amp;$F487,[1]TEAMS!$C$1:$C$844&amp;[1]TEAMS!$D$1:$D$844&amp;[1]TEAMS!$F$1:$F$844,[1]TEAMS!AO$1:AO$844,"",0)</f>
        <v>2.7</v>
      </c>
      <c r="AJ487" s="8">
        <f t="shared" si="54"/>
        <v>0.70370370370370361</v>
      </c>
      <c r="AK487" s="8" cm="1">
        <f t="array" ref="AK487">IF(OR($AI487="",$Z487=""),0,SUMPRODUCT(--($C$2:$C$528=$C487),--($D$2:$D$528=$D487),$Z$2:$Z$528,$AI$2:$AI$528)/SUMIFS($Z$2:$Z$528,$C$2:$C$528,$C487,$D$2:$D$528,$D487))</f>
        <v>1.6137670196671712</v>
      </c>
      <c r="AL487" s="7" t="str" cm="1">
        <f t="array" ref="AL487">_xlfn.XLOOKUP($C487&amp;$D487&amp;$F487,[1]TEAMS!$C$1:$C$844&amp;[1]TEAMS!$D$1:$D$844&amp;[1]TEAMS!$F$1:$F$844,[1]TEAMS!AP$1:AP$844,"",0)</f>
        <v/>
      </c>
      <c r="AM487" s="8" t="str">
        <f t="shared" si="55"/>
        <v/>
      </c>
      <c r="AN487" s="8" cm="1">
        <f t="array" ref="AN487">IF(OR($AL487="",$Z487=""),0,SUMPRODUCT(--($C$2:$C$528=$C487),--($D$2:$D$528=$D487),$Z$2:$Z$528,$AL$2:$AL$528)/SUMIFS($Z$2:$Z$528,$C$2:$C$528,$C487,$D$2:$D$528,$D487))</f>
        <v>0</v>
      </c>
      <c r="AO487" s="7" cm="1">
        <f t="array" ref="AO487">_xlfn.XLOOKUP($C487&amp;$D487&amp;$F487,[1]TEAMS!$C$1:$C$844&amp;[1]TEAMS!$D$1:$D$844&amp;[1]TEAMS!$F$1:$F$844,[1]TEAMS!AQ$1:AQ$844,0,0)</f>
        <v>16.7</v>
      </c>
      <c r="AP487" s="7" cm="1">
        <f t="array" ref="AP487">_xlfn.XLOOKUP($C487&amp;$D487&amp;$F487,[1]TEAMS!$C$1:$C$844&amp;[1]TEAMS!$D$1:$D$844&amp;[1]TEAMS!$F$1:$F$844,[1]TEAMS!AS$1:AS$844,0,0)</f>
        <v>53.400000000000006</v>
      </c>
      <c r="AQ487" s="10" cm="1">
        <f t="array" ref="AQ487">_xlfn.XLOOKUP($C487&amp;$D487&amp;$F487,[1]TEAMS!$C$1:$C$844&amp;[1]TEAMS!$D$1:$D$844&amp;[1]TEAMS!$F$1:$F$844,[1]TEAMS!AT$1:AT$844,0,0)</f>
        <v>10.1</v>
      </c>
      <c r="AR487" s="10" cm="1">
        <f t="array" ref="AR487">_xlfn.XLOOKUP($C487&amp;$D487&amp;$F487,[1]TEAMS!$C$1:$C$844&amp;[1]TEAMS!$D$1:$D$844&amp;[1]TEAMS!$F$1:$F$844,[1]TEAMS!AU$1:AU$844,0,0)</f>
        <v>1.7</v>
      </c>
      <c r="AS487" s="10" cm="1">
        <f t="array" ref="AS487">_xlfn.XLOOKUP($C487&amp;$D487&amp;$F487,[1]TEAMS!$C$1:$C$844&amp;[1]TEAMS!$D$1:$D$844&amp;[1]TEAMS!$F$1:$F$844,[1]TEAMS!AV$1:AV$844,0,0)</f>
        <v>2.2999999999999998</v>
      </c>
      <c r="AT487" s="10" cm="1">
        <f t="array" ref="AT487">_xlfn.XLOOKUP($C487&amp;$D487&amp;$F487,[1]TEAMS!$C$1:$C$844&amp;[1]TEAMS!$D$1:$D$844&amp;[1]TEAMS!$F$1:$F$844,[1]TEAMS!AW$1:AW$844,0,0)</f>
        <v>10.4</v>
      </c>
      <c r="AU487" s="10" cm="1">
        <f t="array" ref="AU487">_xlfn.XLOOKUP($C487&amp;$D487&amp;$F487,[1]TEAMS!$C$1:$C$844&amp;[1]TEAMS!$D$1:$D$844&amp;[1]TEAMS!$F$1:$F$844,[1]TEAMS!AX$1:AX$844,0,0)</f>
        <v>0.97115384615384603</v>
      </c>
      <c r="AV487" s="10" cm="1">
        <f t="array" ref="AV487">_xlfn.XLOOKUP($C487&amp;$D487&amp;$F487,[1]TEAMS!$C$1:$C$844&amp;[1]TEAMS!$D$1:$D$844&amp;[1]TEAMS!$F$1:$F$844,[1]TEAMS!AY$1:AY$844,0,0)</f>
        <v>4</v>
      </c>
      <c r="AW487" s="7"/>
      <c r="AX487" s="7"/>
      <c r="BB487" s="1" t="s">
        <v>421</v>
      </c>
      <c r="BC487" s="1">
        <v>1993</v>
      </c>
      <c r="BD487" s="1" t="s">
        <v>375</v>
      </c>
      <c r="BE487" s="7" t="s">
        <v>351</v>
      </c>
      <c r="BH487">
        <v>1900000</v>
      </c>
    </row>
    <row r="488" spans="1:60" x14ac:dyDescent="0.2">
      <c r="A488" s="1" t="str">
        <f t="shared" si="49"/>
        <v>1993-CHI-Stacey King</v>
      </c>
      <c r="B488" s="1" t="s">
        <v>421</v>
      </c>
      <c r="C488" s="1">
        <v>1993</v>
      </c>
      <c r="D488" s="1" t="s">
        <v>375</v>
      </c>
      <c r="E488" s="1" t="str">
        <f t="shared" si="51"/>
        <v>1993-CHI</v>
      </c>
      <c r="F488" s="7" t="s">
        <v>423</v>
      </c>
      <c r="G488" s="7" cm="1">
        <f t="array" ref="G488">_xlfn.XLOOKUP($C488&amp;$D488&amp;$F488,[1]TEAMS!$C$1:$C$844&amp;[1]TEAMS!$D$1:$D$844&amp;[1]TEAMS!$F$1:$F$844,[1]TEAMS!G$1:G$844,"",0)</f>
        <v>21</v>
      </c>
      <c r="H488" s="7" t="str" cm="1">
        <f t="array" ref="H488">_xlfn.XLOOKUP($C488&amp;$D488&amp;$F488,[1]TEAMS!$C$1:$C$844&amp;[1]TEAMS!$D$1:$D$844&amp;[1]TEAMS!$F$1:$F$844,[1]TEAMS!H$1:H$844,"",0)</f>
        <v>C</v>
      </c>
      <c r="I488" s="8" cm="1">
        <f t="array" ref="I488">_xlfn.XLOOKUP($C488&amp;$D488&amp;$F488,[1]TEAMS!$C$1:$C$844&amp;[1]TEAMS!$D$1:$D$844&amp;[1]TEAMS!$F$1:$F$844,[1]TEAMS!BG$1:BG$844,"",0)</f>
        <v>5</v>
      </c>
      <c r="J488" s="9">
        <f t="shared" si="52"/>
        <v>5</v>
      </c>
      <c r="K488" s="7" cm="1">
        <f t="array" ref="K488">_xlfn.XLOOKUP($C488&amp;$D488&amp;$F488,[1]TEAMS!$C$1:$C$844&amp;[1]TEAMS!$D$1:$D$844&amp;[1]TEAMS!$F$1:$F$844,[1]TEAMS!J$1:J$844,"",0)</f>
        <v>83</v>
      </c>
      <c r="L488" s="7" cm="1">
        <f t="array" ref="L488">_xlfn.XLOOKUP($C488&amp;$D488&amp;$F488,[1]TEAMS!$C$1:$C$844&amp;[1]TEAMS!$D$1:$D$844&amp;[1]TEAMS!$F$1:$F$844,[1]TEAMS!L$1:L$844,"",0)</f>
        <v>230</v>
      </c>
      <c r="M488" s="10" cm="1">
        <f t="array" ref="M488">_xlfn.XLOOKUP($C488&amp;$D488&amp;$F488,[1]TEAMS!$C$1:$C$844&amp;[1]TEAMS!$D$1:$D$844&amp;[1]TEAMS!$F$1:$F$844,[1]TEAMS!N$1:N$844,"",0)</f>
        <v>23.468962284676774</v>
      </c>
      <c r="N488" s="7" cm="1">
        <f t="array" ref="N488">_xlfn.XLOOKUP($C488&amp;$D488&amp;$F488,[1]TEAMS!$C$1:$C$844&amp;[1]TEAMS!$D$1:$D$844&amp;[1]TEAMS!$F$1:$F$844,[1]TEAMS!O$1:O$844,"",0)</f>
        <v>87</v>
      </c>
      <c r="O488" s="11" cm="1">
        <f t="array" ref="O488">_xlfn.XLOOKUP($C488&amp;$D488&amp;$F488,[1]TEAMS!$C$1:$C$844&amp;[1]TEAMS!$D$1:$D$844&amp;[1]TEAMS!$F$1:$F$844,[1]TEAMS!P$1:P$844,"",0)</f>
        <v>1.0481927710843373</v>
      </c>
      <c r="P488" s="10" cm="1">
        <f t="array" ref="P488">_xlfn.XLOOKUP($C488&amp;$D488&amp;$F488,[1]TEAMS!$C$1:$C$844&amp;[1]TEAMS!$D$1:$D$844&amp;[1]TEAMS!$F$1:$F$844,[1]TEAMS!R$1:R$844,"",0)</f>
        <v>26.391666666666666</v>
      </c>
      <c r="Q488" s="7" t="str" cm="1">
        <f t="array" ref="Q488">_xlfn.XLOOKUP($C488&amp;$D488&amp;$F488,[1]TEAMS!$C$1:$C$844&amp;[1]TEAMS!$D$1:$D$844&amp;[1]TEAMS!$F$1:$F$844,[1]TEAMS!S$1:S$844,"",0)</f>
        <v>us</v>
      </c>
      <c r="R488" s="7" t="str" cm="1">
        <f t="array" ref="R488">_xlfn.XLOOKUP($C488&amp;$D488&amp;$F488,[1]TEAMS!$C$1:$C$844&amp;[1]TEAMS!$D$1:$D$844&amp;[1]TEAMS!$F$1:$F$844,[1]TEAMS!T$1:T$844,"",0)</f>
        <v>United States</v>
      </c>
      <c r="S488" s="7" t="str" cm="1">
        <f t="array" ref="S488">_xlfn.XLOOKUP($C488&amp;$D488&amp;$F488,[1]TEAMS!$C$1:$C$844&amp;[1]TEAMS!$D$1:$D$844&amp;[1]TEAMS!$F$1:$F$844,[1]TEAMS!U$1:U$844,"",0)</f>
        <v>North America</v>
      </c>
      <c r="T488" s="7" t="str" cm="1">
        <f t="array" ref="T488">_xlfn.XLOOKUP($C488&amp;$D488&amp;$F488,[1]TEAMS!$C$1:$C$844&amp;[1]TEAMS!$D$1:$D$844&amp;[1]TEAMS!$F$1:$F$844,[1]TEAMS!V$1:V$844,"",0)</f>
        <v>Americas</v>
      </c>
      <c r="U488" s="7" cm="1">
        <f t="array" ref="U488">_xlfn.XLOOKUP($C488&amp;$D488&amp;$F488,[1]TEAMS!$C$1:$C$844&amp;[1]TEAMS!$D$1:$D$844&amp;[1]TEAMS!$F$1:$F$844,[1]TEAMS!W$1:W$844,"",0)</f>
        <v>3</v>
      </c>
      <c r="V488" s="7" t="str" cm="1">
        <f t="array" ref="V488">_xlfn.XLOOKUP($C488&amp;$D488&amp;$F488,[1]TEAMS!$C$1:$C$844&amp;[1]TEAMS!$D$1:$D$844&amp;[1]TEAMS!$F$1:$F$844,[1]TEAMS!Z$1:Z$844,"",0)</f>
        <v>Oklahoma</v>
      </c>
      <c r="W488" s="7" t="str" cm="1">
        <f t="array" ref="W488">_xlfn.XLOOKUP($C488&amp;$D488&amp;$F488,[1]TEAMS!$C$1:$C$844&amp;[1]TEAMS!$D$1:$D$844&amp;[1]TEAMS!$F$1:$F$844,[1]TEAMS!X$1:X$844,"",0)</f>
        <v>BIG12</v>
      </c>
      <c r="X488" s="7" cm="1">
        <f t="array" ref="X488">_xlfn.XLOOKUP($C488&amp;$D488&amp;$F488,[1]TEAMS!$C$1:$C$844&amp;[1]TEAMS!$D$1:$D$844&amp;[1]TEAMS!$F$1:$F$844,[1]TEAMS!AF$1:AF$844,"",0)</f>
        <v>1400000</v>
      </c>
      <c r="Y488" s="8" cm="1">
        <f t="array" ref="Y488">_xlfn.XLOOKUP($C488&amp;$D488&amp;$F488,[1]TEAMS!$C$1:$C$844&amp;[1]TEAMS!$D$1:$D$844&amp;[1]TEAMS!$F$1:$F$844,[1]TEAMS!AG$1:AG$844,"",0)</f>
        <v>7.9835766423357671E-2</v>
      </c>
      <c r="Z488" s="7" cm="1">
        <f t="array" ref="Z488">_xlfn.XLOOKUP($C488&amp;$D488&amp;$F488,[1]TEAMS!$C$1:$C$844&amp;[1]TEAMS!$D$1:$D$844&amp;[1]TEAMS!$F$1:$F$844,[1]TEAMS!AJ$1:AJ$844,"",0)</f>
        <v>1059</v>
      </c>
      <c r="AA488" s="7" cm="1">
        <f t="array" ref="AA488">_xlfn.XLOOKUP($C488&amp;$D488&amp;$F488,[1]TEAMS!$C$1:$C$844&amp;[1]TEAMS!$D$1:$D$844&amp;[1]TEAMS!$F$1:$F$844,[1]TEAMS!AR$1:AR$844,"",0)</f>
        <v>14.8</v>
      </c>
      <c r="AB488" s="8">
        <f t="shared" si="50"/>
        <v>0.79037821482602122</v>
      </c>
      <c r="AC488" s="7" cm="1">
        <f t="array" ref="AC488">_xlfn.XLOOKUP($C488&amp;$D488&amp;$F488,[1]TEAMS!$C$1:$C$844&amp;[1]TEAMS!$D$1:$D$844&amp;[1]TEAMS!$F$1:$F$844,[1]TEAMS!AL$1:AL$844,0,0)</f>
        <v>0.9</v>
      </c>
      <c r="AD488" s="7" cm="1">
        <f t="array" ref="AD488">_xlfn.XLOOKUP($C488&amp;$D488&amp;$F488,[1]TEAMS!$C$1:$C$844&amp;[1]TEAMS!$D$1:$D$844&amp;[1]TEAMS!$F$1:$F$844,[1]TEAMS!AM$1:AM$844,0,0)</f>
        <v>1</v>
      </c>
      <c r="AE488" s="7" cm="1">
        <f t="array" ref="AE488">_xlfn.XLOOKUP($C488&amp;$D488&amp;$F488,[1]TEAMS!$C$1:$C$844&amp;[1]TEAMS!$D$1:$D$844&amp;[1]TEAMS!$F$1:$F$844,[1]TEAMS!AN$1:AN$844,0,0)</f>
        <v>1.9</v>
      </c>
      <c r="AF488" s="7"/>
      <c r="AG488" s="8">
        <f t="shared" si="53"/>
        <v>0.73684210526315785</v>
      </c>
      <c r="AH488" s="8" cm="1">
        <f t="array" ref="AH488">IF(OR($AE488="",$Z488=""),0,SUMPRODUCT(--($C$2:$C$528=$C488),--($D$2:$D$528=$D488),$Z$2:$Z$528,$AE$2:$AE$528)/SUMIFS($Z$2:$Z$528,$C$2:$C$528,$C488,$D$2:$D$528,$D488))</f>
        <v>7.0766565809379749</v>
      </c>
      <c r="AI488" s="7" cm="1">
        <f t="array" ref="AI488">_xlfn.XLOOKUP($C488&amp;$D488&amp;$F488,[1]TEAMS!$C$1:$C$844&amp;[1]TEAMS!$D$1:$D$844&amp;[1]TEAMS!$F$1:$F$844,[1]TEAMS!AO$1:AO$844,"",0)</f>
        <v>-3.4</v>
      </c>
      <c r="AJ488" s="8">
        <f t="shared" si="54"/>
        <v>-0.41176470588235292</v>
      </c>
      <c r="AK488" s="8" cm="1">
        <f t="array" ref="AK488">IF(OR($AI488="",$Z488=""),0,SUMPRODUCT(--($C$2:$C$528=$C488),--($D$2:$D$528=$D488),$Z$2:$Z$528,$AI$2:$AI$528)/SUMIFS($Z$2:$Z$528,$C$2:$C$528,$C488,$D$2:$D$528,$D488))</f>
        <v>1.6137670196671712</v>
      </c>
      <c r="AL488" s="7" t="str" cm="1">
        <f t="array" ref="AL488">_xlfn.XLOOKUP($C488&amp;$D488&amp;$F488,[1]TEAMS!$C$1:$C$844&amp;[1]TEAMS!$D$1:$D$844&amp;[1]TEAMS!$F$1:$F$844,[1]TEAMS!AP$1:AP$844,"",0)</f>
        <v/>
      </c>
      <c r="AM488" s="8" t="str">
        <f t="shared" si="55"/>
        <v/>
      </c>
      <c r="AN488" s="8" cm="1">
        <f t="array" ref="AN488">IF(OR($AL488="",$Z488=""),0,SUMPRODUCT(--($C$2:$C$528=$C488),--($D$2:$D$528=$D488),$Z$2:$Z$528,$AL$2:$AL$528)/SUMIFS($Z$2:$Z$528,$C$2:$C$528,$C488,$D$2:$D$528,$D488))</f>
        <v>0</v>
      </c>
      <c r="AO488" s="7" cm="1">
        <f t="array" ref="AO488">_xlfn.XLOOKUP($C488&amp;$D488&amp;$F488,[1]TEAMS!$C$1:$C$844&amp;[1]TEAMS!$D$1:$D$844&amp;[1]TEAMS!$F$1:$F$844,[1]TEAMS!AQ$1:AQ$844,0,0)</f>
        <v>18.899999999999999</v>
      </c>
      <c r="AP488" s="7" cm="1">
        <f t="array" ref="AP488">_xlfn.XLOOKUP($C488&amp;$D488&amp;$F488,[1]TEAMS!$C$1:$C$844&amp;[1]TEAMS!$D$1:$D$844&amp;[1]TEAMS!$F$1:$F$844,[1]TEAMS!AS$1:AS$844,0,0)</f>
        <v>51.800000000000004</v>
      </c>
      <c r="AQ488" s="10" cm="1">
        <f t="array" ref="AQ488">_xlfn.XLOOKUP($C488&amp;$D488&amp;$F488,[1]TEAMS!$C$1:$C$844&amp;[1]TEAMS!$D$1:$D$844&amp;[1]TEAMS!$F$1:$F$844,[1]TEAMS!AT$1:AT$844,0,0)</f>
        <v>9.1999999999999993</v>
      </c>
      <c r="AR488" s="10" cm="1">
        <f t="array" ref="AR488">_xlfn.XLOOKUP($C488&amp;$D488&amp;$F488,[1]TEAMS!$C$1:$C$844&amp;[1]TEAMS!$D$1:$D$844&amp;[1]TEAMS!$F$1:$F$844,[1]TEAMS!AU$1:AU$844,0,0)</f>
        <v>1.3</v>
      </c>
      <c r="AS488" s="10" cm="1">
        <f t="array" ref="AS488">_xlfn.XLOOKUP($C488&amp;$D488&amp;$F488,[1]TEAMS!$C$1:$C$844&amp;[1]TEAMS!$D$1:$D$844&amp;[1]TEAMS!$F$1:$F$844,[1]TEAMS!AV$1:AV$844,0,0)</f>
        <v>1.3</v>
      </c>
      <c r="AT488" s="10" cm="1">
        <f t="array" ref="AT488">_xlfn.XLOOKUP($C488&amp;$D488&amp;$F488,[1]TEAMS!$C$1:$C$844&amp;[1]TEAMS!$D$1:$D$844&amp;[1]TEAMS!$F$1:$F$844,[1]TEAMS!AW$1:AW$844,0,0)</f>
        <v>15.1</v>
      </c>
      <c r="AU488" s="10" cm="1">
        <f t="array" ref="AU488">_xlfn.XLOOKUP($C488&amp;$D488&amp;$F488,[1]TEAMS!$C$1:$C$844&amp;[1]TEAMS!$D$1:$D$844&amp;[1]TEAMS!$F$1:$F$844,[1]TEAMS!AX$1:AX$844,0,0)</f>
        <v>0.60927152317880795</v>
      </c>
      <c r="AV488" s="10" cm="1">
        <f t="array" ref="AV488">_xlfn.XLOOKUP($C488&amp;$D488&amp;$F488,[1]TEAMS!$C$1:$C$844&amp;[1]TEAMS!$D$1:$D$844&amp;[1]TEAMS!$F$1:$F$844,[1]TEAMS!AY$1:AY$844,0,0)</f>
        <v>2.6</v>
      </c>
      <c r="AW488" s="7"/>
      <c r="AX488" s="7"/>
      <c r="BB488" s="1" t="s">
        <v>421</v>
      </c>
      <c r="BC488" s="1">
        <v>1993</v>
      </c>
      <c r="BD488" s="1" t="s">
        <v>375</v>
      </c>
      <c r="BE488" s="7" t="s">
        <v>423</v>
      </c>
      <c r="BH488">
        <v>1400000</v>
      </c>
    </row>
    <row r="489" spans="1:60" x14ac:dyDescent="0.2">
      <c r="A489" s="1" t="str">
        <f t="shared" si="49"/>
        <v>1993-CHI-John Paxson</v>
      </c>
      <c r="B489" s="1" t="s">
        <v>421</v>
      </c>
      <c r="C489" s="1">
        <v>1993</v>
      </c>
      <c r="D489" s="1" t="s">
        <v>375</v>
      </c>
      <c r="E489" s="1" t="str">
        <f t="shared" si="51"/>
        <v>1993-CHI</v>
      </c>
      <c r="F489" s="7" t="s">
        <v>424</v>
      </c>
      <c r="G489" s="7" cm="1">
        <f t="array" ref="G489">_xlfn.XLOOKUP($C489&amp;$D489&amp;$F489,[1]TEAMS!$C$1:$C$844&amp;[1]TEAMS!$D$1:$D$844&amp;[1]TEAMS!$F$1:$F$844,[1]TEAMS!G$1:G$844,"",0)</f>
        <v>5</v>
      </c>
      <c r="H489" s="7" t="str" cm="1">
        <f t="array" ref="H489">_xlfn.XLOOKUP($C489&amp;$D489&amp;$F489,[1]TEAMS!$C$1:$C$844&amp;[1]TEAMS!$D$1:$D$844&amp;[1]TEAMS!$F$1:$F$844,[1]TEAMS!H$1:H$844,"",0)</f>
        <v>PG</v>
      </c>
      <c r="I489" s="8" cm="1">
        <f t="array" ref="I489">_xlfn.XLOOKUP($C489&amp;$D489&amp;$F489,[1]TEAMS!$C$1:$C$844&amp;[1]TEAMS!$D$1:$D$844&amp;[1]TEAMS!$F$1:$F$844,[1]TEAMS!BG$1:BG$844,"",0)</f>
        <v>1</v>
      </c>
      <c r="J489" s="9">
        <f t="shared" si="52"/>
        <v>1</v>
      </c>
      <c r="K489" s="7" cm="1">
        <f t="array" ref="K489">_xlfn.XLOOKUP($C489&amp;$D489&amp;$F489,[1]TEAMS!$C$1:$C$844&amp;[1]TEAMS!$D$1:$D$844&amp;[1]TEAMS!$F$1:$F$844,[1]TEAMS!J$1:J$844,"",0)</f>
        <v>74</v>
      </c>
      <c r="L489" s="7" cm="1">
        <f t="array" ref="L489">_xlfn.XLOOKUP($C489&amp;$D489&amp;$F489,[1]TEAMS!$C$1:$C$844&amp;[1]TEAMS!$D$1:$D$844&amp;[1]TEAMS!$F$1:$F$844,[1]TEAMS!L$1:L$844,"",0)</f>
        <v>185</v>
      </c>
      <c r="M489" s="10" cm="1">
        <f t="array" ref="M489">_xlfn.XLOOKUP($C489&amp;$D489&amp;$F489,[1]TEAMS!$C$1:$C$844&amp;[1]TEAMS!$D$1:$D$844&amp;[1]TEAMS!$F$1:$F$844,[1]TEAMS!N$1:N$844,"",0)</f>
        <v>23.748190537476248</v>
      </c>
      <c r="N489" s="7" cm="1">
        <f t="array" ref="N489">_xlfn.XLOOKUP($C489&amp;$D489&amp;$F489,[1]TEAMS!$C$1:$C$844&amp;[1]TEAMS!$D$1:$D$844&amp;[1]TEAMS!$F$1:$F$844,[1]TEAMS!O$1:O$844,"",0)</f>
        <v>77</v>
      </c>
      <c r="O489" s="11" cm="1">
        <f t="array" ref="O489">_xlfn.XLOOKUP($C489&amp;$D489&amp;$F489,[1]TEAMS!$C$1:$C$844&amp;[1]TEAMS!$D$1:$D$844&amp;[1]TEAMS!$F$1:$F$844,[1]TEAMS!P$1:P$844,"",0)</f>
        <v>1.0405405405405406</v>
      </c>
      <c r="P489" s="10" cm="1">
        <f t="array" ref="P489">_xlfn.XLOOKUP($C489&amp;$D489&amp;$F489,[1]TEAMS!$C$1:$C$844&amp;[1]TEAMS!$D$1:$D$844&amp;[1]TEAMS!$F$1:$F$844,[1]TEAMS!R$1:R$844,"",0)</f>
        <v>32.725000000000001</v>
      </c>
      <c r="Q489" s="7" t="str" cm="1">
        <f t="array" ref="Q489">_xlfn.XLOOKUP($C489&amp;$D489&amp;$F489,[1]TEAMS!$C$1:$C$844&amp;[1]TEAMS!$D$1:$D$844&amp;[1]TEAMS!$F$1:$F$844,[1]TEAMS!S$1:S$844,"",0)</f>
        <v>us</v>
      </c>
      <c r="R489" s="7" t="str" cm="1">
        <f t="array" ref="R489">_xlfn.XLOOKUP($C489&amp;$D489&amp;$F489,[1]TEAMS!$C$1:$C$844&amp;[1]TEAMS!$D$1:$D$844&amp;[1]TEAMS!$F$1:$F$844,[1]TEAMS!T$1:T$844,"",0)</f>
        <v>United States</v>
      </c>
      <c r="S489" s="7" t="str" cm="1">
        <f t="array" ref="S489">_xlfn.XLOOKUP($C489&amp;$D489&amp;$F489,[1]TEAMS!$C$1:$C$844&amp;[1]TEAMS!$D$1:$D$844&amp;[1]TEAMS!$F$1:$F$844,[1]TEAMS!U$1:U$844,"",0)</f>
        <v>North America</v>
      </c>
      <c r="T489" s="7" t="str" cm="1">
        <f t="array" ref="T489">_xlfn.XLOOKUP($C489&amp;$D489&amp;$F489,[1]TEAMS!$C$1:$C$844&amp;[1]TEAMS!$D$1:$D$844&amp;[1]TEAMS!$F$1:$F$844,[1]TEAMS!V$1:V$844,"",0)</f>
        <v>Americas</v>
      </c>
      <c r="U489" s="7" cm="1">
        <f t="array" ref="U489">_xlfn.XLOOKUP($C489&amp;$D489&amp;$F489,[1]TEAMS!$C$1:$C$844&amp;[1]TEAMS!$D$1:$D$844&amp;[1]TEAMS!$F$1:$F$844,[1]TEAMS!W$1:W$844,"",0)</f>
        <v>9</v>
      </c>
      <c r="V489" s="7" t="str" cm="1">
        <f t="array" ref="V489">_xlfn.XLOOKUP($C489&amp;$D489&amp;$F489,[1]TEAMS!$C$1:$C$844&amp;[1]TEAMS!$D$1:$D$844&amp;[1]TEAMS!$F$1:$F$844,[1]TEAMS!Z$1:Z$844,"",0)</f>
        <v>Notre Dame</v>
      </c>
      <c r="W489" s="7" t="str" cm="1">
        <f t="array" ref="W489">_xlfn.XLOOKUP($C489&amp;$D489&amp;$F489,[1]TEAMS!$C$1:$C$844&amp;[1]TEAMS!$D$1:$D$844&amp;[1]TEAMS!$F$1:$F$844,[1]TEAMS!X$1:X$844,"",0)</f>
        <v>ACC</v>
      </c>
      <c r="X489" s="7" cm="1">
        <f t="array" ref="X489">_xlfn.XLOOKUP($C489&amp;$D489&amp;$F489,[1]TEAMS!$C$1:$C$844&amp;[1]TEAMS!$D$1:$D$844&amp;[1]TEAMS!$F$1:$F$844,[1]TEAMS!AF$1:AF$844,"",0)</f>
        <v>1200000</v>
      </c>
      <c r="Y489" s="8" cm="1">
        <f t="array" ref="Y489">_xlfn.XLOOKUP($C489&amp;$D489&amp;$F489,[1]TEAMS!$C$1:$C$844&amp;[1]TEAMS!$D$1:$D$844&amp;[1]TEAMS!$F$1:$F$844,[1]TEAMS!AG$1:AG$844,"",0)</f>
        <v>6.8430656934306569E-2</v>
      </c>
      <c r="Z489" s="7" cm="1">
        <f t="array" ref="Z489">_xlfn.XLOOKUP($C489&amp;$D489&amp;$F489,[1]TEAMS!$C$1:$C$844&amp;[1]TEAMS!$D$1:$D$844&amp;[1]TEAMS!$F$1:$F$844,[1]TEAMS!AJ$1:AJ$844,"",0)</f>
        <v>1030</v>
      </c>
      <c r="AA489" s="7" cm="1">
        <f t="array" ref="AA489">_xlfn.XLOOKUP($C489&amp;$D489&amp;$F489,[1]TEAMS!$C$1:$C$844&amp;[1]TEAMS!$D$1:$D$844&amp;[1]TEAMS!$F$1:$F$844,[1]TEAMS!AR$1:AR$844,"",0)</f>
        <v>14.7</v>
      </c>
      <c r="AB489" s="8">
        <f t="shared" si="50"/>
        <v>0.76354009077155827</v>
      </c>
      <c r="AC489" s="7" cm="1">
        <f t="array" ref="AC489">_xlfn.XLOOKUP($C489&amp;$D489&amp;$F489,[1]TEAMS!$C$1:$C$844&amp;[1]TEAMS!$D$1:$D$844&amp;[1]TEAMS!$F$1:$F$844,[1]TEAMS!AL$1:AL$844,0,0)</f>
        <v>1.1000000000000001</v>
      </c>
      <c r="AD489" s="7" cm="1">
        <f t="array" ref="AD489">_xlfn.XLOOKUP($C489&amp;$D489&amp;$F489,[1]TEAMS!$C$1:$C$844&amp;[1]TEAMS!$D$1:$D$844&amp;[1]TEAMS!$F$1:$F$844,[1]TEAMS!AM$1:AM$844,0,0)</f>
        <v>0.8</v>
      </c>
      <c r="AE489" s="7" cm="1">
        <f t="array" ref="AE489">_xlfn.XLOOKUP($C489&amp;$D489&amp;$F489,[1]TEAMS!$C$1:$C$844&amp;[1]TEAMS!$D$1:$D$844&amp;[1]TEAMS!$F$1:$F$844,[1]TEAMS!AN$1:AN$844,0,0)</f>
        <v>1.9</v>
      </c>
      <c r="AF489" s="7"/>
      <c r="AG489" s="8">
        <f t="shared" si="53"/>
        <v>0.63157894736842102</v>
      </c>
      <c r="AH489" s="8" cm="1">
        <f t="array" ref="AH489">IF(OR($AE489="",$Z489=""),0,SUMPRODUCT(--($C$2:$C$528=$C489),--($D$2:$D$528=$D489),$Z$2:$Z$528,$AE$2:$AE$528)/SUMIFS($Z$2:$Z$528,$C$2:$C$528,$C489,$D$2:$D$528,$D489))</f>
        <v>7.0766565809379749</v>
      </c>
      <c r="AI489" s="7" cm="1">
        <f t="array" ref="AI489">_xlfn.XLOOKUP($C489&amp;$D489&amp;$F489,[1]TEAMS!$C$1:$C$844&amp;[1]TEAMS!$D$1:$D$844&amp;[1]TEAMS!$F$1:$F$844,[1]TEAMS!AO$1:AO$844,"",0)</f>
        <v>-2.4</v>
      </c>
      <c r="AJ489" s="8">
        <f t="shared" si="54"/>
        <v>-0.5</v>
      </c>
      <c r="AK489" s="8" cm="1">
        <f t="array" ref="AK489">IF(OR($AI489="",$Z489=""),0,SUMPRODUCT(--($C$2:$C$528=$C489),--($D$2:$D$528=$D489),$Z$2:$Z$528,$AI$2:$AI$528)/SUMIFS($Z$2:$Z$528,$C$2:$C$528,$C489,$D$2:$D$528,$D489))</f>
        <v>1.6137670196671712</v>
      </c>
      <c r="AL489" s="7" t="str" cm="1">
        <f t="array" ref="AL489">_xlfn.XLOOKUP($C489&amp;$D489&amp;$F489,[1]TEAMS!$C$1:$C$844&amp;[1]TEAMS!$D$1:$D$844&amp;[1]TEAMS!$F$1:$F$844,[1]TEAMS!AP$1:AP$844,"",0)</f>
        <v/>
      </c>
      <c r="AM489" s="8" t="str">
        <f t="shared" si="55"/>
        <v/>
      </c>
      <c r="AN489" s="8" cm="1">
        <f t="array" ref="AN489">IF(OR($AL489="",$Z489=""),0,SUMPRODUCT(--($C$2:$C$528=$C489),--($D$2:$D$528=$D489),$Z$2:$Z$528,$AL$2:$AL$528)/SUMIFS($Z$2:$Z$528,$C$2:$C$528,$C489,$D$2:$D$528,$D489))</f>
        <v>0</v>
      </c>
      <c r="AO489" s="7" cm="1">
        <f t="array" ref="AO489">_xlfn.XLOOKUP($C489&amp;$D489&amp;$F489,[1]TEAMS!$C$1:$C$844&amp;[1]TEAMS!$D$1:$D$844&amp;[1]TEAMS!$F$1:$F$844,[1]TEAMS!AQ$1:AQ$844,0,0)</f>
        <v>11.5</v>
      </c>
      <c r="AP489" s="7" cm="1">
        <f t="array" ref="AP489">_xlfn.XLOOKUP($C489&amp;$D489&amp;$F489,[1]TEAMS!$C$1:$C$844&amp;[1]TEAMS!$D$1:$D$844&amp;[1]TEAMS!$F$1:$F$844,[1]TEAMS!AS$1:AS$844,0,0)</f>
        <v>50.9</v>
      </c>
      <c r="AQ489" s="10" cm="1">
        <f t="array" ref="AQ489">_xlfn.XLOOKUP($C489&amp;$D489&amp;$F489,[1]TEAMS!$C$1:$C$844&amp;[1]TEAMS!$D$1:$D$844&amp;[1]TEAMS!$F$1:$F$844,[1]TEAMS!AT$1:AT$844,0,0)</f>
        <v>17.100000000000001</v>
      </c>
      <c r="AR489" s="10" cm="1">
        <f t="array" ref="AR489">_xlfn.XLOOKUP($C489&amp;$D489&amp;$F489,[1]TEAMS!$C$1:$C$844&amp;[1]TEAMS!$D$1:$D$844&amp;[1]TEAMS!$F$1:$F$844,[1]TEAMS!AU$1:AU$844,0,0)</f>
        <v>1.9</v>
      </c>
      <c r="AS489" s="10" cm="1">
        <f t="array" ref="AS489">_xlfn.XLOOKUP($C489&amp;$D489&amp;$F489,[1]TEAMS!$C$1:$C$844&amp;[1]TEAMS!$D$1:$D$844&amp;[1]TEAMS!$F$1:$F$844,[1]TEAMS!AV$1:AV$844,0,0)</f>
        <v>0.1</v>
      </c>
      <c r="AT489" s="10" cm="1">
        <f t="array" ref="AT489">_xlfn.XLOOKUP($C489&amp;$D489&amp;$F489,[1]TEAMS!$C$1:$C$844&amp;[1]TEAMS!$D$1:$D$844&amp;[1]TEAMS!$F$1:$F$844,[1]TEAMS!AW$1:AW$844,0,0)</f>
        <v>11.4</v>
      </c>
      <c r="AU489" s="10" cm="1">
        <f t="array" ref="AU489">_xlfn.XLOOKUP($C489&amp;$D489&amp;$F489,[1]TEAMS!$C$1:$C$844&amp;[1]TEAMS!$D$1:$D$844&amp;[1]TEAMS!$F$1:$F$844,[1]TEAMS!AX$1:AX$844,0,0)</f>
        <v>1.5</v>
      </c>
      <c r="AV489" s="10" cm="1">
        <f t="array" ref="AV489">_xlfn.XLOOKUP($C489&amp;$D489&amp;$F489,[1]TEAMS!$C$1:$C$844&amp;[1]TEAMS!$D$1:$D$844&amp;[1]TEAMS!$F$1:$F$844,[1]TEAMS!AY$1:AY$844,0,0)</f>
        <v>2</v>
      </c>
      <c r="AW489" s="7"/>
      <c r="AX489" s="7"/>
      <c r="BB489" s="1" t="s">
        <v>421</v>
      </c>
      <c r="BC489" s="1">
        <v>1993</v>
      </c>
      <c r="BD489" s="1" t="s">
        <v>375</v>
      </c>
      <c r="BE489" s="7" t="s">
        <v>424</v>
      </c>
      <c r="BH489">
        <v>1200000</v>
      </c>
    </row>
    <row r="490" spans="1:60" x14ac:dyDescent="0.2">
      <c r="A490" s="1" t="str">
        <f t="shared" si="49"/>
        <v>1993-CHI-Rodney McCray</v>
      </c>
      <c r="B490" s="1" t="s">
        <v>421</v>
      </c>
      <c r="C490" s="1">
        <v>1993</v>
      </c>
      <c r="D490" s="1" t="s">
        <v>375</v>
      </c>
      <c r="E490" s="1" t="str">
        <f t="shared" si="51"/>
        <v>1993-CHI</v>
      </c>
      <c r="F490" s="7" t="s">
        <v>425</v>
      </c>
      <c r="G490" s="7" cm="1">
        <f t="array" ref="G490">_xlfn.XLOOKUP($C490&amp;$D490&amp;$F490,[1]TEAMS!$C$1:$C$844&amp;[1]TEAMS!$D$1:$D$844&amp;[1]TEAMS!$F$1:$F$844,[1]TEAMS!G$1:G$844,"",0)</f>
        <v>22</v>
      </c>
      <c r="H490" s="7" t="str" cm="1">
        <f t="array" ref="H490">_xlfn.XLOOKUP($C490&amp;$D490&amp;$F490,[1]TEAMS!$C$1:$C$844&amp;[1]TEAMS!$D$1:$D$844&amp;[1]TEAMS!$F$1:$F$844,[1]TEAMS!H$1:H$844,"",0)</f>
        <v>SF</v>
      </c>
      <c r="I490" s="8" cm="1">
        <f t="array" ref="I490">_xlfn.XLOOKUP($C490&amp;$D490&amp;$F490,[1]TEAMS!$C$1:$C$844&amp;[1]TEAMS!$D$1:$D$844&amp;[1]TEAMS!$F$1:$F$844,[1]TEAMS!BG$1:BG$844,"",0)</f>
        <v>3</v>
      </c>
      <c r="J490" s="9">
        <f t="shared" si="52"/>
        <v>3</v>
      </c>
      <c r="K490" s="7" cm="1">
        <f t="array" ref="K490">_xlfn.XLOOKUP($C490&amp;$D490&amp;$F490,[1]TEAMS!$C$1:$C$844&amp;[1]TEAMS!$D$1:$D$844&amp;[1]TEAMS!$F$1:$F$844,[1]TEAMS!J$1:J$844,"",0)</f>
        <v>79</v>
      </c>
      <c r="L490" s="7" cm="1">
        <f t="array" ref="L490">_xlfn.XLOOKUP($C490&amp;$D490&amp;$F490,[1]TEAMS!$C$1:$C$844&amp;[1]TEAMS!$D$1:$D$844&amp;[1]TEAMS!$F$1:$F$844,[1]TEAMS!L$1:L$844,"",0)</f>
        <v>220</v>
      </c>
      <c r="M490" s="10" cm="1">
        <f t="array" ref="M490">_xlfn.XLOOKUP($C490&amp;$D490&amp;$F490,[1]TEAMS!$C$1:$C$844&amp;[1]TEAMS!$D$1:$D$844&amp;[1]TEAMS!$F$1:$F$844,[1]TEAMS!N$1:N$844,"",0)</f>
        <v>24.779397016511027</v>
      </c>
      <c r="N490" s="7" cm="1">
        <f t="array" ref="N490">_xlfn.XLOOKUP($C490&amp;$D490&amp;$F490,[1]TEAMS!$C$1:$C$844&amp;[1]TEAMS!$D$1:$D$844&amp;[1]TEAMS!$F$1:$F$844,[1]TEAMS!O$1:O$844,"",0)</f>
        <v>83</v>
      </c>
      <c r="O490" s="11" cm="1">
        <f t="array" ref="O490">_xlfn.XLOOKUP($C490&amp;$D490&amp;$F490,[1]TEAMS!$C$1:$C$844&amp;[1]TEAMS!$D$1:$D$844&amp;[1]TEAMS!$F$1:$F$844,[1]TEAMS!P$1:P$844,"",0)</f>
        <v>1.0506329113924051</v>
      </c>
      <c r="P490" s="10" cm="1">
        <f t="array" ref="P490">_xlfn.XLOOKUP($C490&amp;$D490&amp;$F490,[1]TEAMS!$C$1:$C$844&amp;[1]TEAMS!$D$1:$D$844&amp;[1]TEAMS!$F$1:$F$844,[1]TEAMS!R$1:R$844,"",0)</f>
        <v>31.808333333333334</v>
      </c>
      <c r="Q490" s="7" t="str" cm="1">
        <f t="array" ref="Q490">_xlfn.XLOOKUP($C490&amp;$D490&amp;$F490,[1]TEAMS!$C$1:$C$844&amp;[1]TEAMS!$D$1:$D$844&amp;[1]TEAMS!$F$1:$F$844,[1]TEAMS!S$1:S$844,"",0)</f>
        <v>us</v>
      </c>
      <c r="R490" s="7" t="str" cm="1">
        <f t="array" ref="R490">_xlfn.XLOOKUP($C490&amp;$D490&amp;$F490,[1]TEAMS!$C$1:$C$844&amp;[1]TEAMS!$D$1:$D$844&amp;[1]TEAMS!$F$1:$F$844,[1]TEAMS!T$1:T$844,"",0)</f>
        <v>United States</v>
      </c>
      <c r="S490" s="7" t="str" cm="1">
        <f t="array" ref="S490">_xlfn.XLOOKUP($C490&amp;$D490&amp;$F490,[1]TEAMS!$C$1:$C$844&amp;[1]TEAMS!$D$1:$D$844&amp;[1]TEAMS!$F$1:$F$844,[1]TEAMS!U$1:U$844,"",0)</f>
        <v>North America</v>
      </c>
      <c r="T490" s="7" t="str" cm="1">
        <f t="array" ref="T490">_xlfn.XLOOKUP($C490&amp;$D490&amp;$F490,[1]TEAMS!$C$1:$C$844&amp;[1]TEAMS!$D$1:$D$844&amp;[1]TEAMS!$F$1:$F$844,[1]TEAMS!V$1:V$844,"",0)</f>
        <v>Americas</v>
      </c>
      <c r="U490" s="7" cm="1">
        <f t="array" ref="U490">_xlfn.XLOOKUP($C490&amp;$D490&amp;$F490,[1]TEAMS!$C$1:$C$844&amp;[1]TEAMS!$D$1:$D$844&amp;[1]TEAMS!$F$1:$F$844,[1]TEAMS!W$1:W$844,"",0)</f>
        <v>9</v>
      </c>
      <c r="V490" s="7" t="str" cm="1">
        <f t="array" ref="V490">_xlfn.XLOOKUP($C490&amp;$D490&amp;$F490,[1]TEAMS!$C$1:$C$844&amp;[1]TEAMS!$D$1:$D$844&amp;[1]TEAMS!$F$1:$F$844,[1]TEAMS!Z$1:Z$844,"",0)</f>
        <v>Louisville</v>
      </c>
      <c r="W490" s="7" t="str" cm="1">
        <f t="array" ref="W490">_xlfn.XLOOKUP($C490&amp;$D490&amp;$F490,[1]TEAMS!$C$1:$C$844&amp;[1]TEAMS!$D$1:$D$844&amp;[1]TEAMS!$F$1:$F$844,[1]TEAMS!X$1:X$844,"",0)</f>
        <v>ACC</v>
      </c>
      <c r="X490" s="7" cm="1">
        <f t="array" ref="X490">_xlfn.XLOOKUP($C490&amp;$D490&amp;$F490,[1]TEAMS!$C$1:$C$844&amp;[1]TEAMS!$D$1:$D$844&amp;[1]TEAMS!$F$1:$F$844,[1]TEAMS!AF$1:AF$844,"",0)</f>
        <v>1075000</v>
      </c>
      <c r="Y490" s="8" cm="1">
        <f t="array" ref="Y490">_xlfn.XLOOKUP($C490&amp;$D490&amp;$F490,[1]TEAMS!$C$1:$C$844&amp;[1]TEAMS!$D$1:$D$844&amp;[1]TEAMS!$F$1:$F$844,[1]TEAMS!AG$1:AG$844,"",0)</f>
        <v>6.1302463503649637E-2</v>
      </c>
      <c r="Z490" s="7" cm="1">
        <f t="array" ref="Z490">_xlfn.XLOOKUP($C490&amp;$D490&amp;$F490,[1]TEAMS!$C$1:$C$844&amp;[1]TEAMS!$D$1:$D$844&amp;[1]TEAMS!$F$1:$F$844,[1]TEAMS!AJ$1:AJ$844,"",0)</f>
        <v>1019</v>
      </c>
      <c r="AA490" s="7" cm="1">
        <f t="array" ref="AA490">_xlfn.XLOOKUP($C490&amp;$D490&amp;$F490,[1]TEAMS!$C$1:$C$844&amp;[1]TEAMS!$D$1:$D$844&amp;[1]TEAMS!$F$1:$F$844,[1]TEAMS!AR$1:AR$844,"",0)</f>
        <v>14.6</v>
      </c>
      <c r="AB490" s="8">
        <f t="shared" si="50"/>
        <v>0.75024710035300046</v>
      </c>
      <c r="AC490" s="7" cm="1">
        <f t="array" ref="AC490">_xlfn.XLOOKUP($C490&amp;$D490&amp;$F490,[1]TEAMS!$C$1:$C$844&amp;[1]TEAMS!$D$1:$D$844&amp;[1]TEAMS!$F$1:$F$844,[1]TEAMS!AL$1:AL$844,0,0)</f>
        <v>0.1</v>
      </c>
      <c r="AD490" s="7" cm="1">
        <f t="array" ref="AD490">_xlfn.XLOOKUP($C490&amp;$D490&amp;$F490,[1]TEAMS!$C$1:$C$844&amp;[1]TEAMS!$D$1:$D$844&amp;[1]TEAMS!$F$1:$F$844,[1]TEAMS!AM$1:AM$844,0,0)</f>
        <v>0.8</v>
      </c>
      <c r="AE490" s="7" cm="1">
        <f t="array" ref="AE490">_xlfn.XLOOKUP($C490&amp;$D490&amp;$F490,[1]TEAMS!$C$1:$C$844&amp;[1]TEAMS!$D$1:$D$844&amp;[1]TEAMS!$F$1:$F$844,[1]TEAMS!AN$1:AN$844,0,0)</f>
        <v>0.9</v>
      </c>
      <c r="AF490" s="7"/>
      <c r="AG490" s="8">
        <f t="shared" si="53"/>
        <v>1.1944444444444444</v>
      </c>
      <c r="AH490" s="8" cm="1">
        <f t="array" ref="AH490">IF(OR($AE490="",$Z490=""),0,SUMPRODUCT(--($C$2:$C$528=$C490),--($D$2:$D$528=$D490),$Z$2:$Z$528,$AE$2:$AE$528)/SUMIFS($Z$2:$Z$528,$C$2:$C$528,$C490,$D$2:$D$528,$D490))</f>
        <v>7.0766565809379749</v>
      </c>
      <c r="AI490" s="7" cm="1">
        <f t="array" ref="AI490">_xlfn.XLOOKUP($C490&amp;$D490&amp;$F490,[1]TEAMS!$C$1:$C$844&amp;[1]TEAMS!$D$1:$D$844&amp;[1]TEAMS!$F$1:$F$844,[1]TEAMS!AO$1:AO$844,"",0)</f>
        <v>-5.4</v>
      </c>
      <c r="AJ490" s="8">
        <f t="shared" si="54"/>
        <v>-0.19907407407407404</v>
      </c>
      <c r="AK490" s="8" cm="1">
        <f t="array" ref="AK490">IF(OR($AI490="",$Z490=""),0,SUMPRODUCT(--($C$2:$C$528=$C490),--($D$2:$D$528=$D490),$Z$2:$Z$528,$AI$2:$AI$528)/SUMIFS($Z$2:$Z$528,$C$2:$C$528,$C490,$D$2:$D$528,$D490))</f>
        <v>1.6137670196671712</v>
      </c>
      <c r="AL490" s="7" t="str" cm="1">
        <f t="array" ref="AL490">_xlfn.XLOOKUP($C490&amp;$D490&amp;$F490,[1]TEAMS!$C$1:$C$844&amp;[1]TEAMS!$D$1:$D$844&amp;[1]TEAMS!$F$1:$F$844,[1]TEAMS!AP$1:AP$844,"",0)</f>
        <v/>
      </c>
      <c r="AM490" s="8" t="str">
        <f t="shared" si="55"/>
        <v/>
      </c>
      <c r="AN490" s="8" cm="1">
        <f t="array" ref="AN490">IF(OR($AL490="",$Z490=""),0,SUMPRODUCT(--($C$2:$C$528=$C490),--($D$2:$D$528=$D490),$Z$2:$Z$528,$AL$2:$AL$528)/SUMIFS($Z$2:$Z$528,$C$2:$C$528,$C490,$D$2:$D$528,$D490))</f>
        <v>0</v>
      </c>
      <c r="AO490" s="7" cm="1">
        <f t="array" ref="AO490">_xlfn.XLOOKUP($C490&amp;$D490&amp;$F490,[1]TEAMS!$C$1:$C$844&amp;[1]TEAMS!$D$1:$D$844&amp;[1]TEAMS!$F$1:$F$844,[1]TEAMS!AQ$1:AQ$844,0,0)</f>
        <v>11.9</v>
      </c>
      <c r="AP490" s="7" cm="1">
        <f t="array" ref="AP490">_xlfn.XLOOKUP($C490&amp;$D490&amp;$F490,[1]TEAMS!$C$1:$C$844&amp;[1]TEAMS!$D$1:$D$844&amp;[1]TEAMS!$F$1:$F$844,[1]TEAMS!AS$1:AS$844,0,0)</f>
        <v>48.9</v>
      </c>
      <c r="AQ490" s="10" cm="1">
        <f t="array" ref="AQ490">_xlfn.XLOOKUP($C490&amp;$D490&amp;$F490,[1]TEAMS!$C$1:$C$844&amp;[1]TEAMS!$D$1:$D$844&amp;[1]TEAMS!$F$1:$F$844,[1]TEAMS!AT$1:AT$844,0,0)</f>
        <v>10.1</v>
      </c>
      <c r="AR490" s="10" cm="1">
        <f t="array" ref="AR490">_xlfn.XLOOKUP($C490&amp;$D490&amp;$F490,[1]TEAMS!$C$1:$C$844&amp;[1]TEAMS!$D$1:$D$844&amp;[1]TEAMS!$F$1:$F$844,[1]TEAMS!AU$1:AU$844,0,0)</f>
        <v>0.6</v>
      </c>
      <c r="AS490" s="10" cm="1">
        <f t="array" ref="AS490">_xlfn.XLOOKUP($C490&amp;$D490&amp;$F490,[1]TEAMS!$C$1:$C$844&amp;[1]TEAMS!$D$1:$D$844&amp;[1]TEAMS!$F$1:$F$844,[1]TEAMS!AV$1:AV$844,0,0)</f>
        <v>1</v>
      </c>
      <c r="AT490" s="10" cm="1">
        <f t="array" ref="AT490">_xlfn.XLOOKUP($C490&amp;$D490&amp;$F490,[1]TEAMS!$C$1:$C$844&amp;[1]TEAMS!$D$1:$D$844&amp;[1]TEAMS!$F$1:$F$844,[1]TEAMS!AW$1:AW$844,0,0)</f>
        <v>18.899999999999999</v>
      </c>
      <c r="AU490" s="10" cm="1">
        <f t="array" ref="AU490">_xlfn.XLOOKUP($C490&amp;$D490&amp;$F490,[1]TEAMS!$C$1:$C$844&amp;[1]TEAMS!$D$1:$D$844&amp;[1]TEAMS!$F$1:$F$844,[1]TEAMS!AX$1:AX$844,0,0)</f>
        <v>0.53439153439153442</v>
      </c>
      <c r="AV490" s="10" cm="1">
        <f t="array" ref="AV490">_xlfn.XLOOKUP($C490&amp;$D490&amp;$F490,[1]TEAMS!$C$1:$C$844&amp;[1]TEAMS!$D$1:$D$844&amp;[1]TEAMS!$F$1:$F$844,[1]TEAMS!AY$1:AY$844,0,0)</f>
        <v>1.6</v>
      </c>
      <c r="AW490" s="7"/>
      <c r="AX490" s="7"/>
      <c r="BB490" s="1" t="s">
        <v>421</v>
      </c>
      <c r="BC490" s="1">
        <v>1993</v>
      </c>
      <c r="BD490" s="1" t="s">
        <v>375</v>
      </c>
      <c r="BE490" s="7" t="s">
        <v>425</v>
      </c>
      <c r="BH490">
        <v>1075000</v>
      </c>
    </row>
    <row r="491" spans="1:60" x14ac:dyDescent="0.2">
      <c r="A491" s="1" t="str">
        <f t="shared" si="49"/>
        <v>1993-CHI-Will Perdue</v>
      </c>
      <c r="B491" s="1" t="s">
        <v>421</v>
      </c>
      <c r="C491" s="1">
        <v>1993</v>
      </c>
      <c r="D491" s="1" t="s">
        <v>375</v>
      </c>
      <c r="E491" s="1" t="str">
        <f t="shared" si="51"/>
        <v>1993-CHI</v>
      </c>
      <c r="F491" s="7" t="s">
        <v>366</v>
      </c>
      <c r="G491" s="7" cm="1">
        <f t="array" ref="G491">_xlfn.XLOOKUP($C491&amp;$D491&amp;$F491,[1]TEAMS!$C$1:$C$844&amp;[1]TEAMS!$D$1:$D$844&amp;[1]TEAMS!$F$1:$F$844,[1]TEAMS!G$1:G$844,"",0)</f>
        <v>32</v>
      </c>
      <c r="H491" s="7" t="str" cm="1">
        <f t="array" ref="H491">_xlfn.XLOOKUP($C491&amp;$D491&amp;$F491,[1]TEAMS!$C$1:$C$844&amp;[1]TEAMS!$D$1:$D$844&amp;[1]TEAMS!$F$1:$F$844,[1]TEAMS!H$1:H$844,"",0)</f>
        <v>C</v>
      </c>
      <c r="I491" s="8" cm="1">
        <f t="array" ref="I491">_xlfn.XLOOKUP($C491&amp;$D491&amp;$F491,[1]TEAMS!$C$1:$C$844&amp;[1]TEAMS!$D$1:$D$844&amp;[1]TEAMS!$F$1:$F$844,[1]TEAMS!BG$1:BG$844,"",0)</f>
        <v>5</v>
      </c>
      <c r="J491" s="9">
        <f t="shared" si="52"/>
        <v>5</v>
      </c>
      <c r="K491" s="7" cm="1">
        <f t="array" ref="K491">_xlfn.XLOOKUP($C491&amp;$D491&amp;$F491,[1]TEAMS!$C$1:$C$844&amp;[1]TEAMS!$D$1:$D$844&amp;[1]TEAMS!$F$1:$F$844,[1]TEAMS!J$1:J$844,"",0)</f>
        <v>85</v>
      </c>
      <c r="L491" s="7" cm="1">
        <f t="array" ref="L491">_xlfn.XLOOKUP($C491&amp;$D491&amp;$F491,[1]TEAMS!$C$1:$C$844&amp;[1]TEAMS!$D$1:$D$844&amp;[1]TEAMS!$F$1:$F$844,[1]TEAMS!L$1:L$844,"",0)</f>
        <v>240</v>
      </c>
      <c r="M491" s="10" cm="1">
        <f t="array" ref="M491">_xlfn.XLOOKUP($C491&amp;$D491&amp;$F491,[1]TEAMS!$C$1:$C$844&amp;[1]TEAMS!$D$1:$D$844&amp;[1]TEAMS!$F$1:$F$844,[1]TEAMS!N$1:N$844,"",0)</f>
        <v>23.350469976225778</v>
      </c>
      <c r="N491" s="7" cm="1">
        <f t="array" ref="N491">_xlfn.XLOOKUP($C491&amp;$D491&amp;$F491,[1]TEAMS!$C$1:$C$844&amp;[1]TEAMS!$D$1:$D$844&amp;[1]TEAMS!$F$1:$F$844,[1]TEAMS!O$1:O$844,"",0)</f>
        <v>86</v>
      </c>
      <c r="O491" s="11" cm="1">
        <f t="array" ref="O491">_xlfn.XLOOKUP($C491&amp;$D491&amp;$F491,[1]TEAMS!$C$1:$C$844&amp;[1]TEAMS!$D$1:$D$844&amp;[1]TEAMS!$F$1:$F$844,[1]TEAMS!P$1:P$844,"",0)</f>
        <v>1.0117647058823529</v>
      </c>
      <c r="P491" s="10" cm="1">
        <f t="array" ref="P491">_xlfn.XLOOKUP($C491&amp;$D491&amp;$F491,[1]TEAMS!$C$1:$C$844&amp;[1]TEAMS!$D$1:$D$844&amp;[1]TEAMS!$F$1:$F$844,[1]TEAMS!R$1:R$844,"",0)</f>
        <v>27.808333333333334</v>
      </c>
      <c r="Q491" s="7" t="str" cm="1">
        <f t="array" ref="Q491">_xlfn.XLOOKUP($C491&amp;$D491&amp;$F491,[1]TEAMS!$C$1:$C$844&amp;[1]TEAMS!$D$1:$D$844&amp;[1]TEAMS!$F$1:$F$844,[1]TEAMS!S$1:S$844,"",0)</f>
        <v>us</v>
      </c>
      <c r="R491" s="7" t="str" cm="1">
        <f t="array" ref="R491">_xlfn.XLOOKUP($C491&amp;$D491&amp;$F491,[1]TEAMS!$C$1:$C$844&amp;[1]TEAMS!$D$1:$D$844&amp;[1]TEAMS!$F$1:$F$844,[1]TEAMS!T$1:T$844,"",0)</f>
        <v>United States</v>
      </c>
      <c r="S491" s="7" t="str" cm="1">
        <f t="array" ref="S491">_xlfn.XLOOKUP($C491&amp;$D491&amp;$F491,[1]TEAMS!$C$1:$C$844&amp;[1]TEAMS!$D$1:$D$844&amp;[1]TEAMS!$F$1:$F$844,[1]TEAMS!U$1:U$844,"",0)</f>
        <v>North America</v>
      </c>
      <c r="T491" s="7" t="str" cm="1">
        <f t="array" ref="T491">_xlfn.XLOOKUP($C491&amp;$D491&amp;$F491,[1]TEAMS!$C$1:$C$844&amp;[1]TEAMS!$D$1:$D$844&amp;[1]TEAMS!$F$1:$F$844,[1]TEAMS!V$1:V$844,"",0)</f>
        <v>Americas</v>
      </c>
      <c r="U491" s="7" cm="1">
        <f t="array" ref="U491">_xlfn.XLOOKUP($C491&amp;$D491&amp;$F491,[1]TEAMS!$C$1:$C$844&amp;[1]TEAMS!$D$1:$D$844&amp;[1]TEAMS!$F$1:$F$844,[1]TEAMS!W$1:W$844,"",0)</f>
        <v>4</v>
      </c>
      <c r="V491" s="7" t="str" cm="1">
        <f t="array" ref="V491">_xlfn.XLOOKUP($C491&amp;$D491&amp;$F491,[1]TEAMS!$C$1:$C$844&amp;[1]TEAMS!$D$1:$D$844&amp;[1]TEAMS!$F$1:$F$844,[1]TEAMS!Z$1:Z$844,"",0)</f>
        <v>Vanderbilt</v>
      </c>
      <c r="W491" s="7" t="str" cm="1">
        <f t="array" ref="W491">_xlfn.XLOOKUP($C491&amp;$D491&amp;$F491,[1]TEAMS!$C$1:$C$844&amp;[1]TEAMS!$D$1:$D$844&amp;[1]TEAMS!$F$1:$F$844,[1]TEAMS!X$1:X$844,"",0)</f>
        <v>SEC</v>
      </c>
      <c r="X491" s="7" cm="1">
        <f t="array" ref="X491">_xlfn.XLOOKUP($C491&amp;$D491&amp;$F491,[1]TEAMS!$C$1:$C$844&amp;[1]TEAMS!$D$1:$D$844&amp;[1]TEAMS!$F$1:$F$844,[1]TEAMS!AF$1:AF$844,"",0)</f>
        <v>625000</v>
      </c>
      <c r="Y491" s="8" cm="1">
        <f t="array" ref="Y491">_xlfn.XLOOKUP($C491&amp;$D491&amp;$F491,[1]TEAMS!$C$1:$C$844&amp;[1]TEAMS!$D$1:$D$844&amp;[1]TEAMS!$F$1:$F$844,[1]TEAMS!AG$1:AG$844,"",0)</f>
        <v>3.5640967153284672E-2</v>
      </c>
      <c r="Z491" s="7" cm="1">
        <f t="array" ref="Z491">_xlfn.XLOOKUP($C491&amp;$D491&amp;$F491,[1]TEAMS!$C$1:$C$844&amp;[1]TEAMS!$D$1:$D$844&amp;[1]TEAMS!$F$1:$F$844,[1]TEAMS!AJ$1:AJ$844,"",0)</f>
        <v>998</v>
      </c>
      <c r="AA491" s="7" t="str" cm="1">
        <f t="array" ref="AA491">_xlfn.XLOOKUP($C491&amp;$D491&amp;$F491,[1]TEAMS!$C$1:$C$844&amp;[1]TEAMS!$D$1:$D$844&amp;[1]TEAMS!$F$1:$F$844,[1]TEAMS!AR$1:AR$844,"",0)</f>
        <v/>
      </c>
      <c r="AB491" s="8">
        <f t="shared" si="50"/>
        <v>0</v>
      </c>
      <c r="AC491" s="7" cm="1">
        <f t="array" ref="AC491">_xlfn.XLOOKUP($C491&amp;$D491&amp;$F491,[1]TEAMS!$C$1:$C$844&amp;[1]TEAMS!$D$1:$D$844&amp;[1]TEAMS!$F$1:$F$844,[1]TEAMS!AL$1:AL$844,0,0)</f>
        <v>1</v>
      </c>
      <c r="AD491" s="7" cm="1">
        <f t="array" ref="AD491">_xlfn.XLOOKUP($C491&amp;$D491&amp;$F491,[1]TEAMS!$C$1:$C$844&amp;[1]TEAMS!$D$1:$D$844&amp;[1]TEAMS!$F$1:$F$844,[1]TEAMS!AM$1:AM$844,0,0)</f>
        <v>1.5</v>
      </c>
      <c r="AE491" s="7" cm="1">
        <f t="array" ref="AE491">_xlfn.XLOOKUP($C491&amp;$D491&amp;$F491,[1]TEAMS!$C$1:$C$844&amp;[1]TEAMS!$D$1:$D$844&amp;[1]TEAMS!$F$1:$F$844,[1]TEAMS!AN$1:AN$844,0,0)</f>
        <v>2.5</v>
      </c>
      <c r="AF491" s="7"/>
      <c r="AG491" s="8">
        <f t="shared" si="53"/>
        <v>0.25</v>
      </c>
      <c r="AH491" s="8" cm="1">
        <f t="array" ref="AH491">IF(OR($AE491="",$Z491=""),0,SUMPRODUCT(--($C$2:$C$528=$C491),--($D$2:$D$528=$D491),$Z$2:$Z$528,$AE$2:$AE$528)/SUMIFS($Z$2:$Z$528,$C$2:$C$528,$C491,$D$2:$D$528,$D491))</f>
        <v>7.0766565809379749</v>
      </c>
      <c r="AI491" s="7" cm="1">
        <f t="array" ref="AI491">_xlfn.XLOOKUP($C491&amp;$D491&amp;$F491,[1]TEAMS!$C$1:$C$844&amp;[1]TEAMS!$D$1:$D$844&amp;[1]TEAMS!$F$1:$F$844,[1]TEAMS!AO$1:AO$844,"",0)</f>
        <v>-1.7</v>
      </c>
      <c r="AJ491" s="8">
        <f t="shared" si="54"/>
        <v>-0.36764705882352944</v>
      </c>
      <c r="AK491" s="8" cm="1">
        <f t="array" ref="AK491">IF(OR($AI491="",$Z491=""),0,SUMPRODUCT(--($C$2:$C$528=$C491),--($D$2:$D$528=$D491),$Z$2:$Z$528,$AI$2:$AI$528)/SUMIFS($Z$2:$Z$528,$C$2:$C$528,$C491,$D$2:$D$528,$D491))</f>
        <v>1.6137670196671712</v>
      </c>
      <c r="AL491" s="7" t="str" cm="1">
        <f t="array" ref="AL491">_xlfn.XLOOKUP($C491&amp;$D491&amp;$F491,[1]TEAMS!$C$1:$C$844&amp;[1]TEAMS!$D$1:$D$844&amp;[1]TEAMS!$F$1:$F$844,[1]TEAMS!AP$1:AP$844,"",0)</f>
        <v/>
      </c>
      <c r="AM491" s="8" t="str">
        <f t="shared" si="55"/>
        <v/>
      </c>
      <c r="AN491" s="8" cm="1">
        <f t="array" ref="AN491">IF(OR($AL491="",$Z491=""),0,SUMPRODUCT(--($C$2:$C$528=$C491),--($D$2:$D$528=$D491),$Z$2:$Z$528,$AL$2:$AL$528)/SUMIFS($Z$2:$Z$528,$C$2:$C$528,$C491,$D$2:$D$528,$D491))</f>
        <v>0</v>
      </c>
      <c r="AO491" s="7" cm="1">
        <f t="array" ref="AO491">_xlfn.XLOOKUP($C491&amp;$D491&amp;$F491,[1]TEAMS!$C$1:$C$844&amp;[1]TEAMS!$D$1:$D$844&amp;[1]TEAMS!$F$1:$F$844,[1]TEAMS!AQ$1:AQ$844,0,0)</f>
        <v>16</v>
      </c>
      <c r="AP491" s="7" cm="1">
        <f t="array" ref="AP491">_xlfn.XLOOKUP($C491&amp;$D491&amp;$F491,[1]TEAMS!$C$1:$C$844&amp;[1]TEAMS!$D$1:$D$844&amp;[1]TEAMS!$F$1:$F$844,[1]TEAMS!AS$1:AS$844,0,0)</f>
        <v>57.8</v>
      </c>
      <c r="AQ491" s="10" cm="1">
        <f t="array" ref="AQ491">_xlfn.XLOOKUP($C491&amp;$D491&amp;$F491,[1]TEAMS!$C$1:$C$844&amp;[1]TEAMS!$D$1:$D$844&amp;[1]TEAMS!$F$1:$F$844,[1]TEAMS!AT$1:AT$844,0,0)</f>
        <v>10</v>
      </c>
      <c r="AR491" s="10" cm="1">
        <f t="array" ref="AR491">_xlfn.XLOOKUP($C491&amp;$D491&amp;$F491,[1]TEAMS!$C$1:$C$844&amp;[1]TEAMS!$D$1:$D$844&amp;[1]TEAMS!$F$1:$F$844,[1]TEAMS!AU$1:AU$844,0,0)</f>
        <v>1.1000000000000001</v>
      </c>
      <c r="AS491" s="10" cm="1">
        <f t="array" ref="AS491">_xlfn.XLOOKUP($C491&amp;$D491&amp;$F491,[1]TEAMS!$C$1:$C$844&amp;[1]TEAMS!$D$1:$D$844&amp;[1]TEAMS!$F$1:$F$844,[1]TEAMS!AV$1:AV$844,0,0)</f>
        <v>3.1</v>
      </c>
      <c r="AT491" s="10" cm="1">
        <f t="array" ref="AT491">_xlfn.XLOOKUP($C491&amp;$D491&amp;$F491,[1]TEAMS!$C$1:$C$844&amp;[1]TEAMS!$D$1:$D$844&amp;[1]TEAMS!$F$1:$F$844,[1]TEAMS!AW$1:AW$844,0,0)</f>
        <v>20.100000000000001</v>
      </c>
      <c r="AU491" s="10" cm="1">
        <f t="array" ref="AU491">_xlfn.XLOOKUP($C491&amp;$D491&amp;$F491,[1]TEAMS!$C$1:$C$844&amp;[1]TEAMS!$D$1:$D$844&amp;[1]TEAMS!$F$1:$F$844,[1]TEAMS!AX$1:AX$844,0,0)</f>
        <v>0.49751243781094523</v>
      </c>
      <c r="AV491" s="10" cm="1">
        <f t="array" ref="AV491">_xlfn.XLOOKUP($C491&amp;$D491&amp;$F491,[1]TEAMS!$C$1:$C$844&amp;[1]TEAMS!$D$1:$D$844&amp;[1]TEAMS!$F$1:$F$844,[1]TEAMS!AY$1:AY$844,0,0)</f>
        <v>4.2</v>
      </c>
      <c r="AW491" s="7"/>
      <c r="AX491" s="7"/>
      <c r="BB491" s="1" t="s">
        <v>421</v>
      </c>
      <c r="BC491" s="1">
        <v>1993</v>
      </c>
      <c r="BD491" s="1" t="s">
        <v>375</v>
      </c>
      <c r="BE491" s="7" t="s">
        <v>366</v>
      </c>
      <c r="BH491">
        <v>625000</v>
      </c>
    </row>
    <row r="492" spans="1:60" x14ac:dyDescent="0.2">
      <c r="A492" s="1" t="str">
        <f t="shared" si="49"/>
        <v>1993-CHI-Scott Williams</v>
      </c>
      <c r="B492" s="1" t="s">
        <v>421</v>
      </c>
      <c r="C492" s="1">
        <v>1993</v>
      </c>
      <c r="D492" s="1" t="s">
        <v>375</v>
      </c>
      <c r="E492" s="1" t="str">
        <f t="shared" si="51"/>
        <v>1993-CHI</v>
      </c>
      <c r="F492" s="7" t="s">
        <v>426</v>
      </c>
      <c r="G492" s="7" cm="1">
        <f t="array" ref="G492">_xlfn.XLOOKUP($C492&amp;$D492&amp;$F492,[1]TEAMS!$C$1:$C$844&amp;[1]TEAMS!$D$1:$D$844&amp;[1]TEAMS!$F$1:$F$844,[1]TEAMS!G$1:G$844,"",0)</f>
        <v>42</v>
      </c>
      <c r="H492" s="7" t="str" cm="1">
        <f t="array" ref="H492">_xlfn.XLOOKUP($C492&amp;$D492&amp;$F492,[1]TEAMS!$C$1:$C$844&amp;[1]TEAMS!$D$1:$D$844&amp;[1]TEAMS!$F$1:$F$844,[1]TEAMS!H$1:H$844,"",0)</f>
        <v>PF</v>
      </c>
      <c r="I492" s="8" cm="1">
        <f t="array" ref="I492">_xlfn.XLOOKUP($C492&amp;$D492&amp;$F492,[1]TEAMS!$C$1:$C$844&amp;[1]TEAMS!$D$1:$D$844&amp;[1]TEAMS!$F$1:$F$844,[1]TEAMS!BG$1:BG$844,"",0)</f>
        <v>4</v>
      </c>
      <c r="J492" s="9">
        <f t="shared" si="52"/>
        <v>4</v>
      </c>
      <c r="K492" s="7" cm="1">
        <f t="array" ref="K492">_xlfn.XLOOKUP($C492&amp;$D492&amp;$F492,[1]TEAMS!$C$1:$C$844&amp;[1]TEAMS!$D$1:$D$844&amp;[1]TEAMS!$F$1:$F$844,[1]TEAMS!J$1:J$844,"",0)</f>
        <v>82</v>
      </c>
      <c r="L492" s="7" cm="1">
        <f t="array" ref="L492">_xlfn.XLOOKUP($C492&amp;$D492&amp;$F492,[1]TEAMS!$C$1:$C$844&amp;[1]TEAMS!$D$1:$D$844&amp;[1]TEAMS!$F$1:$F$844,[1]TEAMS!L$1:L$844,"",0)</f>
        <v>230</v>
      </c>
      <c r="M492" s="10" cm="1">
        <f t="array" ref="M492">_xlfn.XLOOKUP($C492&amp;$D492&amp;$F492,[1]TEAMS!$C$1:$C$844&amp;[1]TEAMS!$D$1:$D$844&amp;[1]TEAMS!$F$1:$F$844,[1]TEAMS!N$1:N$844,"",0)</f>
        <v>24.044866326463161</v>
      </c>
      <c r="N492" s="7" cm="1">
        <f t="array" ref="N492">_xlfn.XLOOKUP($C492&amp;$D492&amp;$F492,[1]TEAMS!$C$1:$C$844&amp;[1]TEAMS!$D$1:$D$844&amp;[1]TEAMS!$F$1:$F$844,[1]TEAMS!O$1:O$844,"",0)</f>
        <v>85</v>
      </c>
      <c r="O492" s="11" cm="1">
        <f t="array" ref="O492">_xlfn.XLOOKUP($C492&amp;$D492&amp;$F492,[1]TEAMS!$C$1:$C$844&amp;[1]TEAMS!$D$1:$D$844&amp;[1]TEAMS!$F$1:$F$844,[1]TEAMS!P$1:P$844,"",0)</f>
        <v>1.0365853658536586</v>
      </c>
      <c r="P492" s="10" cm="1">
        <f t="array" ref="P492">_xlfn.XLOOKUP($C492&amp;$D492&amp;$F492,[1]TEAMS!$C$1:$C$844&amp;[1]TEAMS!$D$1:$D$844&amp;[1]TEAMS!$F$1:$F$844,[1]TEAMS!R$1:R$844,"",0)</f>
        <v>25.247222222222224</v>
      </c>
      <c r="Q492" s="7" t="str" cm="1">
        <f t="array" ref="Q492">_xlfn.XLOOKUP($C492&amp;$D492&amp;$F492,[1]TEAMS!$C$1:$C$844&amp;[1]TEAMS!$D$1:$D$844&amp;[1]TEAMS!$F$1:$F$844,[1]TEAMS!S$1:S$844,"",0)</f>
        <v>us</v>
      </c>
      <c r="R492" s="7" t="str" cm="1">
        <f t="array" ref="R492">_xlfn.XLOOKUP($C492&amp;$D492&amp;$F492,[1]TEAMS!$C$1:$C$844&amp;[1]TEAMS!$D$1:$D$844&amp;[1]TEAMS!$F$1:$F$844,[1]TEAMS!T$1:T$844,"",0)</f>
        <v>United States</v>
      </c>
      <c r="S492" s="7" t="str" cm="1">
        <f t="array" ref="S492">_xlfn.XLOOKUP($C492&amp;$D492&amp;$F492,[1]TEAMS!$C$1:$C$844&amp;[1]TEAMS!$D$1:$D$844&amp;[1]TEAMS!$F$1:$F$844,[1]TEAMS!U$1:U$844,"",0)</f>
        <v>North America</v>
      </c>
      <c r="T492" s="7" t="str" cm="1">
        <f t="array" ref="T492">_xlfn.XLOOKUP($C492&amp;$D492&amp;$F492,[1]TEAMS!$C$1:$C$844&amp;[1]TEAMS!$D$1:$D$844&amp;[1]TEAMS!$F$1:$F$844,[1]TEAMS!V$1:V$844,"",0)</f>
        <v>Americas</v>
      </c>
      <c r="U492" s="7" cm="1">
        <f t="array" ref="U492">_xlfn.XLOOKUP($C492&amp;$D492&amp;$F492,[1]TEAMS!$C$1:$C$844&amp;[1]TEAMS!$D$1:$D$844&amp;[1]TEAMS!$F$1:$F$844,[1]TEAMS!W$1:W$844,"",0)</f>
        <v>2</v>
      </c>
      <c r="V492" s="7" t="str" cm="1">
        <f t="array" ref="V492">_xlfn.XLOOKUP($C492&amp;$D492&amp;$F492,[1]TEAMS!$C$1:$C$844&amp;[1]TEAMS!$D$1:$D$844&amp;[1]TEAMS!$F$1:$F$844,[1]TEAMS!Z$1:Z$844,"",0)</f>
        <v>UNC</v>
      </c>
      <c r="W492" s="7" t="str" cm="1">
        <f t="array" ref="W492">_xlfn.XLOOKUP($C492&amp;$D492&amp;$F492,[1]TEAMS!$C$1:$C$844&amp;[1]TEAMS!$D$1:$D$844&amp;[1]TEAMS!$F$1:$F$844,[1]TEAMS!X$1:X$844,"",0)</f>
        <v>ACC</v>
      </c>
      <c r="X492" s="7" cm="1">
        <f t="array" ref="X492">_xlfn.XLOOKUP($C492&amp;$D492&amp;$F492,[1]TEAMS!$C$1:$C$844&amp;[1]TEAMS!$D$1:$D$844&amp;[1]TEAMS!$F$1:$F$844,[1]TEAMS!AF$1:AF$844,"",0)</f>
        <v>613000</v>
      </c>
      <c r="Y492" s="8" cm="1">
        <f t="array" ref="Y492">_xlfn.XLOOKUP($C492&amp;$D492&amp;$F492,[1]TEAMS!$C$1:$C$844&amp;[1]TEAMS!$D$1:$D$844&amp;[1]TEAMS!$F$1:$F$844,[1]TEAMS!AG$1:AG$844,"",0)</f>
        <v>3.4956660583941604E-2</v>
      </c>
      <c r="Z492" s="7" cm="1">
        <f t="array" ref="Z492">_xlfn.XLOOKUP($C492&amp;$D492&amp;$F492,[1]TEAMS!$C$1:$C$844&amp;[1]TEAMS!$D$1:$D$844&amp;[1]TEAMS!$F$1:$F$844,[1]TEAMS!AJ$1:AJ$844,"",0)</f>
        <v>1369</v>
      </c>
      <c r="AA492" s="7" cm="1">
        <f t="array" ref="AA492">_xlfn.XLOOKUP($C492&amp;$D492&amp;$F492,[1]TEAMS!$C$1:$C$844&amp;[1]TEAMS!$D$1:$D$844&amp;[1]TEAMS!$F$1:$F$844,[1]TEAMS!AR$1:AR$844,"",0)</f>
        <v>6.4</v>
      </c>
      <c r="AB492" s="8">
        <f t="shared" si="50"/>
        <v>0.44183560262228949</v>
      </c>
      <c r="AC492" s="7" cm="1">
        <f t="array" ref="AC492">_xlfn.XLOOKUP($C492&amp;$D492&amp;$F492,[1]TEAMS!$C$1:$C$844&amp;[1]TEAMS!$D$1:$D$844&amp;[1]TEAMS!$F$1:$F$844,[1]TEAMS!AL$1:AL$844,0,0)</f>
        <v>1.4</v>
      </c>
      <c r="AD492" s="7" cm="1">
        <f t="array" ref="AD492">_xlfn.XLOOKUP($C492&amp;$D492&amp;$F492,[1]TEAMS!$C$1:$C$844&amp;[1]TEAMS!$D$1:$D$844&amp;[1]TEAMS!$F$1:$F$844,[1]TEAMS!AM$1:AM$844,0,0)</f>
        <v>2.5</v>
      </c>
      <c r="AE492" s="7" cm="1">
        <f t="array" ref="AE492">_xlfn.XLOOKUP($C492&amp;$D492&amp;$F492,[1]TEAMS!$C$1:$C$844&amp;[1]TEAMS!$D$1:$D$844&amp;[1]TEAMS!$F$1:$F$844,[1]TEAMS!AN$1:AN$844,0,0)</f>
        <v>3.9</v>
      </c>
      <c r="AF492" s="7"/>
      <c r="AG492" s="8">
        <f t="shared" si="53"/>
        <v>0.15717948717948718</v>
      </c>
      <c r="AH492" s="8" cm="1">
        <f t="array" ref="AH492">IF(OR($AE492="",$Z492=""),0,SUMPRODUCT(--($C$2:$C$528=$C492),--($D$2:$D$528=$D492),$Z$2:$Z$528,$AE$2:$AE$528)/SUMIFS($Z$2:$Z$528,$C$2:$C$528,$C492,$D$2:$D$528,$D492))</f>
        <v>7.0766565809379749</v>
      </c>
      <c r="AI492" s="7" cm="1">
        <f t="array" ref="AI492">_xlfn.XLOOKUP($C492&amp;$D492&amp;$F492,[1]TEAMS!$C$1:$C$844&amp;[1]TEAMS!$D$1:$D$844&amp;[1]TEAMS!$F$1:$F$844,[1]TEAMS!AO$1:AO$844,"",0)</f>
        <v>0.7</v>
      </c>
      <c r="AJ492" s="8">
        <f t="shared" si="54"/>
        <v>0.87571428571428578</v>
      </c>
      <c r="AK492" s="8" cm="1">
        <f t="array" ref="AK492">IF(OR($AI492="",$Z492=""),0,SUMPRODUCT(--($C$2:$C$528=$C492),--($D$2:$D$528=$D492),$Z$2:$Z$528,$AI$2:$AI$528)/SUMIFS($Z$2:$Z$528,$C$2:$C$528,$C492,$D$2:$D$528,$D492))</f>
        <v>1.6137670196671712</v>
      </c>
      <c r="AL492" s="7" t="str" cm="1">
        <f t="array" ref="AL492">_xlfn.XLOOKUP($C492&amp;$D492&amp;$F492,[1]TEAMS!$C$1:$C$844&amp;[1]TEAMS!$D$1:$D$844&amp;[1]TEAMS!$F$1:$F$844,[1]TEAMS!AP$1:AP$844,"",0)</f>
        <v/>
      </c>
      <c r="AM492" s="8" t="str">
        <f t="shared" si="55"/>
        <v/>
      </c>
      <c r="AN492" s="8" cm="1">
        <f t="array" ref="AN492">IF(OR($AL492="",$Z492=""),0,SUMPRODUCT(--($C$2:$C$528=$C492),--($D$2:$D$528=$D492),$Z$2:$Z$528,$AL$2:$AL$528)/SUMIFS($Z$2:$Z$528,$C$2:$C$528,$C492,$D$2:$D$528,$D492))</f>
        <v>0</v>
      </c>
      <c r="AO492" s="7" cm="1">
        <f t="array" ref="AO492">_xlfn.XLOOKUP($C492&amp;$D492&amp;$F492,[1]TEAMS!$C$1:$C$844&amp;[1]TEAMS!$D$1:$D$844&amp;[1]TEAMS!$F$1:$F$844,[1]TEAMS!AQ$1:AQ$844,0,0)</f>
        <v>15.3</v>
      </c>
      <c r="AP492" s="7" cm="1">
        <f t="array" ref="AP492">_xlfn.XLOOKUP($C492&amp;$D492&amp;$F492,[1]TEAMS!$C$1:$C$844&amp;[1]TEAMS!$D$1:$D$844&amp;[1]TEAMS!$F$1:$F$844,[1]TEAMS!AS$1:AS$844,0,0)</f>
        <v>51.300000000000004</v>
      </c>
      <c r="AQ492" s="10" cm="1">
        <f t="array" ref="AQ492">_xlfn.XLOOKUP($C492&amp;$D492&amp;$F492,[1]TEAMS!$C$1:$C$844&amp;[1]TEAMS!$D$1:$D$844&amp;[1]TEAMS!$F$1:$F$844,[1]TEAMS!AT$1:AT$844,0,0)</f>
        <v>6.6</v>
      </c>
      <c r="AR492" s="10" cm="1">
        <f t="array" ref="AR492">_xlfn.XLOOKUP($C492&amp;$D492&amp;$F492,[1]TEAMS!$C$1:$C$844&amp;[1]TEAMS!$D$1:$D$844&amp;[1]TEAMS!$F$1:$F$844,[1]TEAMS!AU$1:AU$844,0,0)</f>
        <v>2.1</v>
      </c>
      <c r="AS492" s="10" cm="1">
        <f t="array" ref="AS492">_xlfn.XLOOKUP($C492&amp;$D492&amp;$F492,[1]TEAMS!$C$1:$C$844&amp;[1]TEAMS!$D$1:$D$844&amp;[1]TEAMS!$F$1:$F$844,[1]TEAMS!AV$1:AV$844,0,0)</f>
        <v>3.2</v>
      </c>
      <c r="AT492" s="10" cm="1">
        <f t="array" ref="AT492">_xlfn.XLOOKUP($C492&amp;$D492&amp;$F492,[1]TEAMS!$C$1:$C$844&amp;[1]TEAMS!$D$1:$D$844&amp;[1]TEAMS!$F$1:$F$844,[1]TEAMS!AW$1:AW$844,0,0)</f>
        <v>15.1</v>
      </c>
      <c r="AU492" s="10" cm="1">
        <f t="array" ref="AU492">_xlfn.XLOOKUP($C492&amp;$D492&amp;$F492,[1]TEAMS!$C$1:$C$844&amp;[1]TEAMS!$D$1:$D$844&amp;[1]TEAMS!$F$1:$F$844,[1]TEAMS!AX$1:AX$844,0,0)</f>
        <v>0.4370860927152318</v>
      </c>
      <c r="AV492" s="10" cm="1">
        <f t="array" ref="AV492">_xlfn.XLOOKUP($C492&amp;$D492&amp;$F492,[1]TEAMS!$C$1:$C$844&amp;[1]TEAMS!$D$1:$D$844&amp;[1]TEAMS!$F$1:$F$844,[1]TEAMS!AY$1:AY$844,0,0)</f>
        <v>5.3000000000000007</v>
      </c>
      <c r="AW492" s="7"/>
      <c r="AX492" s="7"/>
      <c r="BB492" s="1" t="s">
        <v>421</v>
      </c>
      <c r="BC492" s="1">
        <v>1993</v>
      </c>
      <c r="BD492" s="1" t="s">
        <v>375</v>
      </c>
      <c r="BE492" s="7" t="s">
        <v>426</v>
      </c>
      <c r="BH492">
        <v>613000</v>
      </c>
    </row>
    <row r="493" spans="1:60" x14ac:dyDescent="0.2">
      <c r="A493" s="1" t="str">
        <f t="shared" si="49"/>
        <v>1993-CHI-B.J. Armstrong</v>
      </c>
      <c r="B493" s="1" t="s">
        <v>421</v>
      </c>
      <c r="C493" s="1">
        <v>1993</v>
      </c>
      <c r="D493" s="1" t="s">
        <v>375</v>
      </c>
      <c r="E493" s="1" t="str">
        <f t="shared" si="51"/>
        <v>1993-CHI</v>
      </c>
      <c r="F493" s="7" t="s">
        <v>427</v>
      </c>
      <c r="G493" s="7" cm="1">
        <f t="array" ref="G493">_xlfn.XLOOKUP($C493&amp;$D493&amp;$F493,[1]TEAMS!$C$1:$C$844&amp;[1]TEAMS!$D$1:$D$844&amp;[1]TEAMS!$F$1:$F$844,[1]TEAMS!G$1:G$844,"",0)</f>
        <v>10</v>
      </c>
      <c r="H493" s="7" t="str" cm="1">
        <f t="array" ref="H493">_xlfn.XLOOKUP($C493&amp;$D493&amp;$F493,[1]TEAMS!$C$1:$C$844&amp;[1]TEAMS!$D$1:$D$844&amp;[1]TEAMS!$F$1:$F$844,[1]TEAMS!H$1:H$844,"",0)</f>
        <v>PG</v>
      </c>
      <c r="I493" s="8" cm="1">
        <f t="array" ref="I493">_xlfn.XLOOKUP($C493&amp;$D493&amp;$F493,[1]TEAMS!$C$1:$C$844&amp;[1]TEAMS!$D$1:$D$844&amp;[1]TEAMS!$F$1:$F$844,[1]TEAMS!BG$1:BG$844,"",0)</f>
        <v>1</v>
      </c>
      <c r="J493" s="9">
        <f t="shared" si="52"/>
        <v>1</v>
      </c>
      <c r="K493" s="7" cm="1">
        <f t="array" ref="K493">_xlfn.XLOOKUP($C493&amp;$D493&amp;$F493,[1]TEAMS!$C$1:$C$844&amp;[1]TEAMS!$D$1:$D$844&amp;[1]TEAMS!$F$1:$F$844,[1]TEAMS!J$1:J$844,"",0)</f>
        <v>74</v>
      </c>
      <c r="L493" s="7" cm="1">
        <f t="array" ref="L493">_xlfn.XLOOKUP($C493&amp;$D493&amp;$F493,[1]TEAMS!$C$1:$C$844&amp;[1]TEAMS!$D$1:$D$844&amp;[1]TEAMS!$F$1:$F$844,[1]TEAMS!L$1:L$844,"",0)</f>
        <v>175</v>
      </c>
      <c r="M493" s="10" cm="1">
        <f t="array" ref="M493">_xlfn.XLOOKUP($C493&amp;$D493&amp;$F493,[1]TEAMS!$C$1:$C$844&amp;[1]TEAMS!$D$1:$D$844&amp;[1]TEAMS!$F$1:$F$844,[1]TEAMS!N$1:N$844,"",0)</f>
        <v>22.464504562477533</v>
      </c>
      <c r="N493" s="7" cm="1">
        <f t="array" ref="N493">_xlfn.XLOOKUP($C493&amp;$D493&amp;$F493,[1]TEAMS!$C$1:$C$844&amp;[1]TEAMS!$D$1:$D$844&amp;[1]TEAMS!$F$1:$F$844,[1]TEAMS!O$1:O$844,"",0)</f>
        <v>77</v>
      </c>
      <c r="O493" s="11" cm="1">
        <f t="array" ref="O493">_xlfn.XLOOKUP($C493&amp;$D493&amp;$F493,[1]TEAMS!$C$1:$C$844&amp;[1]TEAMS!$D$1:$D$844&amp;[1]TEAMS!$F$1:$F$844,[1]TEAMS!P$1:P$844,"",0)</f>
        <v>1.0405405405405406</v>
      </c>
      <c r="P493" s="10" cm="1">
        <f t="array" ref="P493">_xlfn.XLOOKUP($C493&amp;$D493&amp;$F493,[1]TEAMS!$C$1:$C$844&amp;[1]TEAMS!$D$1:$D$844&amp;[1]TEAMS!$F$1:$F$844,[1]TEAMS!R$1:R$844,"",0)</f>
        <v>25.780555555555555</v>
      </c>
      <c r="Q493" s="7" t="str" cm="1">
        <f t="array" ref="Q493">_xlfn.XLOOKUP($C493&amp;$D493&amp;$F493,[1]TEAMS!$C$1:$C$844&amp;[1]TEAMS!$D$1:$D$844&amp;[1]TEAMS!$F$1:$F$844,[1]TEAMS!S$1:S$844,"",0)</f>
        <v>us</v>
      </c>
      <c r="R493" s="7" t="str" cm="1">
        <f t="array" ref="R493">_xlfn.XLOOKUP($C493&amp;$D493&amp;$F493,[1]TEAMS!$C$1:$C$844&amp;[1]TEAMS!$D$1:$D$844&amp;[1]TEAMS!$F$1:$F$844,[1]TEAMS!T$1:T$844,"",0)</f>
        <v>United States</v>
      </c>
      <c r="S493" s="7" t="str" cm="1">
        <f t="array" ref="S493">_xlfn.XLOOKUP($C493&amp;$D493&amp;$F493,[1]TEAMS!$C$1:$C$844&amp;[1]TEAMS!$D$1:$D$844&amp;[1]TEAMS!$F$1:$F$844,[1]TEAMS!U$1:U$844,"",0)</f>
        <v>North America</v>
      </c>
      <c r="T493" s="7" t="str" cm="1">
        <f t="array" ref="T493">_xlfn.XLOOKUP($C493&amp;$D493&amp;$F493,[1]TEAMS!$C$1:$C$844&amp;[1]TEAMS!$D$1:$D$844&amp;[1]TEAMS!$F$1:$F$844,[1]TEAMS!V$1:V$844,"",0)</f>
        <v>Americas</v>
      </c>
      <c r="U493" s="7" cm="1">
        <f t="array" ref="U493">_xlfn.XLOOKUP($C493&amp;$D493&amp;$F493,[1]TEAMS!$C$1:$C$844&amp;[1]TEAMS!$D$1:$D$844&amp;[1]TEAMS!$F$1:$F$844,[1]TEAMS!W$1:W$844,"",0)</f>
        <v>3</v>
      </c>
      <c r="V493" s="7" t="str" cm="1">
        <f t="array" ref="V493">_xlfn.XLOOKUP($C493&amp;$D493&amp;$F493,[1]TEAMS!$C$1:$C$844&amp;[1]TEAMS!$D$1:$D$844&amp;[1]TEAMS!$F$1:$F$844,[1]TEAMS!Z$1:Z$844,"",0)</f>
        <v>Iowa</v>
      </c>
      <c r="W493" s="7" t="str" cm="1">
        <f t="array" ref="W493">_xlfn.XLOOKUP($C493&amp;$D493&amp;$F493,[1]TEAMS!$C$1:$C$844&amp;[1]TEAMS!$D$1:$D$844&amp;[1]TEAMS!$F$1:$F$844,[1]TEAMS!X$1:X$844,"",0)</f>
        <v>BIG10</v>
      </c>
      <c r="X493" s="7" cm="1">
        <f t="array" ref="X493">_xlfn.XLOOKUP($C493&amp;$D493&amp;$F493,[1]TEAMS!$C$1:$C$844&amp;[1]TEAMS!$D$1:$D$844&amp;[1]TEAMS!$F$1:$F$844,[1]TEAMS!AF$1:AF$844,"",0)</f>
        <v>540000</v>
      </c>
      <c r="Y493" s="8" cm="1">
        <f t="array" ref="Y493">_xlfn.XLOOKUP($C493&amp;$D493&amp;$F493,[1]TEAMS!$C$1:$C$844&amp;[1]TEAMS!$D$1:$D$844&amp;[1]TEAMS!$F$1:$F$844,[1]TEAMS!AG$1:AG$844,"",0)</f>
        <v>3.0793795620437957E-2</v>
      </c>
      <c r="Z493" s="7" cm="1">
        <f t="array" ref="Z493">_xlfn.XLOOKUP($C493&amp;$D493&amp;$F493,[1]TEAMS!$C$1:$C$844&amp;[1]TEAMS!$D$1:$D$844&amp;[1]TEAMS!$F$1:$F$844,[1]TEAMS!AJ$1:AJ$844,"",0)</f>
        <v>2492</v>
      </c>
      <c r="AA493" s="7" cm="1">
        <f t="array" ref="AA493">_xlfn.XLOOKUP($C493&amp;$D493&amp;$F493,[1]TEAMS!$C$1:$C$844&amp;[1]TEAMS!$D$1:$D$844&amp;[1]TEAMS!$F$1:$F$844,[1]TEAMS!AR$1:AR$844,"",0)</f>
        <v>29.7</v>
      </c>
      <c r="AB493" s="8">
        <f t="shared" si="50"/>
        <v>3.7323449319213311</v>
      </c>
      <c r="AC493" s="7" cm="1">
        <f t="array" ref="AC493">_xlfn.XLOOKUP($C493&amp;$D493&amp;$F493,[1]TEAMS!$C$1:$C$844&amp;[1]TEAMS!$D$1:$D$844&amp;[1]TEAMS!$F$1:$F$844,[1]TEAMS!AL$1:AL$844,0,0)</f>
        <v>5.7</v>
      </c>
      <c r="AD493" s="7" cm="1">
        <f t="array" ref="AD493">_xlfn.XLOOKUP($C493&amp;$D493&amp;$F493,[1]TEAMS!$C$1:$C$844&amp;[1]TEAMS!$D$1:$D$844&amp;[1]TEAMS!$F$1:$F$844,[1]TEAMS!AM$1:AM$844,0,0)</f>
        <v>1.7</v>
      </c>
      <c r="AE493" s="7" cm="1">
        <f t="array" ref="AE493">_xlfn.XLOOKUP($C493&amp;$D493&amp;$F493,[1]TEAMS!$C$1:$C$844&amp;[1]TEAMS!$D$1:$D$844&amp;[1]TEAMS!$F$1:$F$844,[1]TEAMS!AN$1:AN$844,0,0)</f>
        <v>7.5</v>
      </c>
      <c r="AF493" s="7"/>
      <c r="AG493" s="8">
        <f t="shared" si="53"/>
        <v>7.2000000000000008E-2</v>
      </c>
      <c r="AH493" s="8" cm="1">
        <f t="array" ref="AH493">IF(OR($AE493="",$Z493=""),0,SUMPRODUCT(--($C$2:$C$528=$C493),--($D$2:$D$528=$D493),$Z$2:$Z$528,$AE$2:$AE$528)/SUMIFS($Z$2:$Z$528,$C$2:$C$528,$C493,$D$2:$D$528,$D493))</f>
        <v>7.0766565809379749</v>
      </c>
      <c r="AI493" s="7" cm="1">
        <f t="array" ref="AI493">_xlfn.XLOOKUP($C493&amp;$D493&amp;$F493,[1]TEAMS!$C$1:$C$844&amp;[1]TEAMS!$D$1:$D$844&amp;[1]TEAMS!$F$1:$F$844,[1]TEAMS!AO$1:AO$844,"",0)</f>
        <v>0.5</v>
      </c>
      <c r="AJ493" s="8">
        <f t="shared" si="54"/>
        <v>1.08</v>
      </c>
      <c r="AK493" s="8" cm="1">
        <f t="array" ref="AK493">IF(OR($AI493="",$Z493=""),0,SUMPRODUCT(--($C$2:$C$528=$C493),--($D$2:$D$528=$D493),$Z$2:$Z$528,$AI$2:$AI$528)/SUMIFS($Z$2:$Z$528,$C$2:$C$528,$C493,$D$2:$D$528,$D493))</f>
        <v>1.6137670196671712</v>
      </c>
      <c r="AL493" s="7" t="str" cm="1">
        <f t="array" ref="AL493">_xlfn.XLOOKUP($C493&amp;$D493&amp;$F493,[1]TEAMS!$C$1:$C$844&amp;[1]TEAMS!$D$1:$D$844&amp;[1]TEAMS!$F$1:$F$844,[1]TEAMS!AP$1:AP$844,"",0)</f>
        <v/>
      </c>
      <c r="AM493" s="8" t="str">
        <f t="shared" si="55"/>
        <v/>
      </c>
      <c r="AN493" s="8" cm="1">
        <f t="array" ref="AN493">IF(OR($AL493="",$Z493=""),0,SUMPRODUCT(--($C$2:$C$528=$C493),--($D$2:$D$528=$D493),$Z$2:$Z$528,$AL$2:$AL$528)/SUMIFS($Z$2:$Z$528,$C$2:$C$528,$C493,$D$2:$D$528,$D493))</f>
        <v>0</v>
      </c>
      <c r="AO493" s="7" cm="1">
        <f t="array" ref="AO493">_xlfn.XLOOKUP($C493&amp;$D493&amp;$F493,[1]TEAMS!$C$1:$C$844&amp;[1]TEAMS!$D$1:$D$844&amp;[1]TEAMS!$F$1:$F$844,[1]TEAMS!AQ$1:AQ$844,0,0)</f>
        <v>16.8</v>
      </c>
      <c r="AP493" s="7" cm="1">
        <f t="array" ref="AP493">_xlfn.XLOOKUP($C493&amp;$D493&amp;$F493,[1]TEAMS!$C$1:$C$844&amp;[1]TEAMS!$D$1:$D$844&amp;[1]TEAMS!$F$1:$F$844,[1]TEAMS!AS$1:AS$844,0,0)</f>
        <v>56.999999999999993</v>
      </c>
      <c r="AQ493" s="10" cm="1">
        <f t="array" ref="AQ493">_xlfn.XLOOKUP($C493&amp;$D493&amp;$F493,[1]TEAMS!$C$1:$C$844&amp;[1]TEAMS!$D$1:$D$844&amp;[1]TEAMS!$F$1:$F$844,[1]TEAMS!AT$1:AT$844,0,0)</f>
        <v>18.600000000000001</v>
      </c>
      <c r="AR493" s="10" cm="1">
        <f t="array" ref="AR493">_xlfn.XLOOKUP($C493&amp;$D493&amp;$F493,[1]TEAMS!$C$1:$C$844&amp;[1]TEAMS!$D$1:$D$844&amp;[1]TEAMS!$F$1:$F$844,[1]TEAMS!AU$1:AU$844,0,0)</f>
        <v>1.4</v>
      </c>
      <c r="AS493" s="10" cm="1">
        <f t="array" ref="AS493">_xlfn.XLOOKUP($C493&amp;$D493&amp;$F493,[1]TEAMS!$C$1:$C$844&amp;[1]TEAMS!$D$1:$D$844&amp;[1]TEAMS!$F$1:$F$844,[1]TEAMS!AV$1:AV$844,0,0)</f>
        <v>0.2</v>
      </c>
      <c r="AT493" s="10" cm="1">
        <f t="array" ref="AT493">_xlfn.XLOOKUP($C493&amp;$D493&amp;$F493,[1]TEAMS!$C$1:$C$844&amp;[1]TEAMS!$D$1:$D$844&amp;[1]TEAMS!$F$1:$F$844,[1]TEAMS!AW$1:AW$844,0,0)</f>
        <v>8.6</v>
      </c>
      <c r="AU493" s="10" cm="1">
        <f t="array" ref="AU493">_xlfn.XLOOKUP($C493&amp;$D493&amp;$F493,[1]TEAMS!$C$1:$C$844&amp;[1]TEAMS!$D$1:$D$844&amp;[1]TEAMS!$F$1:$F$844,[1]TEAMS!AX$1:AX$844,0,0)</f>
        <v>2.1627906976744189</v>
      </c>
      <c r="AV493" s="10" cm="1">
        <f t="array" ref="AV493">_xlfn.XLOOKUP($C493&amp;$D493&amp;$F493,[1]TEAMS!$C$1:$C$844&amp;[1]TEAMS!$D$1:$D$844&amp;[1]TEAMS!$F$1:$F$844,[1]TEAMS!AY$1:AY$844,0,0)</f>
        <v>1.5999999999999999</v>
      </c>
      <c r="AW493" s="7"/>
      <c r="AX493" s="7"/>
      <c r="BB493" s="1" t="s">
        <v>421</v>
      </c>
      <c r="BC493" s="1">
        <v>1993</v>
      </c>
      <c r="BD493" s="1" t="s">
        <v>375</v>
      </c>
      <c r="BE493" s="7" t="s">
        <v>427</v>
      </c>
      <c r="BH493">
        <v>540000</v>
      </c>
    </row>
    <row r="494" spans="1:60" x14ac:dyDescent="0.2">
      <c r="A494" s="1" t="str">
        <f t="shared" si="49"/>
        <v>1993-CHI-Trent Tucker</v>
      </c>
      <c r="B494" s="1" t="s">
        <v>421</v>
      </c>
      <c r="C494" s="1">
        <v>1993</v>
      </c>
      <c r="D494" s="1" t="s">
        <v>375</v>
      </c>
      <c r="E494" s="1" t="str">
        <f t="shared" si="51"/>
        <v>1993-CHI</v>
      </c>
      <c r="F494" s="7" t="s">
        <v>428</v>
      </c>
      <c r="G494" s="7" cm="1">
        <f t="array" ref="G494">_xlfn.XLOOKUP($C494&amp;$D494&amp;$F494,[1]TEAMS!$C$1:$C$844&amp;[1]TEAMS!$D$1:$D$844&amp;[1]TEAMS!$F$1:$F$844,[1]TEAMS!G$1:G$844,"",0)</f>
        <v>6</v>
      </c>
      <c r="H494" s="7" t="str" cm="1">
        <f t="array" ref="H494">_xlfn.XLOOKUP($C494&amp;$D494&amp;$F494,[1]TEAMS!$C$1:$C$844&amp;[1]TEAMS!$D$1:$D$844&amp;[1]TEAMS!$F$1:$F$844,[1]TEAMS!H$1:H$844,"",0)</f>
        <v>SG</v>
      </c>
      <c r="I494" s="8" cm="1">
        <f t="array" ref="I494">_xlfn.XLOOKUP($C494&amp;$D494&amp;$F494,[1]TEAMS!$C$1:$C$844&amp;[1]TEAMS!$D$1:$D$844&amp;[1]TEAMS!$F$1:$F$844,[1]TEAMS!BG$1:BG$844,"",0)</f>
        <v>2</v>
      </c>
      <c r="J494" s="9">
        <f t="shared" si="52"/>
        <v>2</v>
      </c>
      <c r="K494" s="7" cm="1">
        <f t="array" ref="K494">_xlfn.XLOOKUP($C494&amp;$D494&amp;$F494,[1]TEAMS!$C$1:$C$844&amp;[1]TEAMS!$D$1:$D$844&amp;[1]TEAMS!$F$1:$F$844,[1]TEAMS!J$1:J$844,"",0)</f>
        <v>77</v>
      </c>
      <c r="L494" s="7" cm="1">
        <f t="array" ref="L494">_xlfn.XLOOKUP($C494&amp;$D494&amp;$F494,[1]TEAMS!$C$1:$C$844&amp;[1]TEAMS!$D$1:$D$844&amp;[1]TEAMS!$F$1:$F$844,[1]TEAMS!L$1:L$844,"",0)</f>
        <v>193</v>
      </c>
      <c r="M494" s="10" cm="1">
        <f t="array" ref="M494">_xlfn.XLOOKUP($C494&amp;$D494&amp;$F494,[1]TEAMS!$C$1:$C$844&amp;[1]TEAMS!$D$1:$D$844&amp;[1]TEAMS!$F$1:$F$844,[1]TEAMS!N$1:N$844,"",0)</f>
        <v>22.882216714875071</v>
      </c>
      <c r="N494" s="7" cm="1">
        <f t="array" ref="N494">_xlfn.XLOOKUP($C494&amp;$D494&amp;$F494,[1]TEAMS!$C$1:$C$844&amp;[1]TEAMS!$D$1:$D$844&amp;[1]TEAMS!$F$1:$F$844,[1]TEAMS!O$1:O$844,"",0)</f>
        <v>79</v>
      </c>
      <c r="O494" s="11" cm="1">
        <f t="array" ref="O494">_xlfn.XLOOKUP($C494&amp;$D494&amp;$F494,[1]TEAMS!$C$1:$C$844&amp;[1]TEAMS!$D$1:$D$844&amp;[1]TEAMS!$F$1:$F$844,[1]TEAMS!P$1:P$844,"",0)</f>
        <v>1.025974025974026</v>
      </c>
      <c r="P494" s="10" cm="1">
        <f t="array" ref="P494">_xlfn.XLOOKUP($C494&amp;$D494&amp;$F494,[1]TEAMS!$C$1:$C$844&amp;[1]TEAMS!$D$1:$D$844&amp;[1]TEAMS!$F$1:$F$844,[1]TEAMS!R$1:R$844,"",0)</f>
        <v>33.5</v>
      </c>
      <c r="Q494" s="7" t="str" cm="1">
        <f t="array" ref="Q494">_xlfn.XLOOKUP($C494&amp;$D494&amp;$F494,[1]TEAMS!$C$1:$C$844&amp;[1]TEAMS!$D$1:$D$844&amp;[1]TEAMS!$F$1:$F$844,[1]TEAMS!S$1:S$844,"",0)</f>
        <v>us</v>
      </c>
      <c r="R494" s="7" t="str" cm="1">
        <f t="array" ref="R494">_xlfn.XLOOKUP($C494&amp;$D494&amp;$F494,[1]TEAMS!$C$1:$C$844&amp;[1]TEAMS!$D$1:$D$844&amp;[1]TEAMS!$F$1:$F$844,[1]TEAMS!T$1:T$844,"",0)</f>
        <v>United States</v>
      </c>
      <c r="S494" s="7" t="str" cm="1">
        <f t="array" ref="S494">_xlfn.XLOOKUP($C494&amp;$D494&amp;$F494,[1]TEAMS!$C$1:$C$844&amp;[1]TEAMS!$D$1:$D$844&amp;[1]TEAMS!$F$1:$F$844,[1]TEAMS!U$1:U$844,"",0)</f>
        <v>North America</v>
      </c>
      <c r="T494" s="7" t="str" cm="1">
        <f t="array" ref="T494">_xlfn.XLOOKUP($C494&amp;$D494&amp;$F494,[1]TEAMS!$C$1:$C$844&amp;[1]TEAMS!$D$1:$D$844&amp;[1]TEAMS!$F$1:$F$844,[1]TEAMS!V$1:V$844,"",0)</f>
        <v>Americas</v>
      </c>
      <c r="U494" s="7" cm="1">
        <f t="array" ref="U494">_xlfn.XLOOKUP($C494&amp;$D494&amp;$F494,[1]TEAMS!$C$1:$C$844&amp;[1]TEAMS!$D$1:$D$844&amp;[1]TEAMS!$F$1:$F$844,[1]TEAMS!W$1:W$844,"",0)</f>
        <v>10</v>
      </c>
      <c r="V494" s="7" t="str" cm="1">
        <f t="array" ref="V494">_xlfn.XLOOKUP($C494&amp;$D494&amp;$F494,[1]TEAMS!$C$1:$C$844&amp;[1]TEAMS!$D$1:$D$844&amp;[1]TEAMS!$F$1:$F$844,[1]TEAMS!Z$1:Z$844,"",0)</f>
        <v>Minnesota</v>
      </c>
      <c r="W494" s="7" t="str" cm="1">
        <f t="array" ref="W494">_xlfn.XLOOKUP($C494&amp;$D494&amp;$F494,[1]TEAMS!$C$1:$C$844&amp;[1]TEAMS!$D$1:$D$844&amp;[1]TEAMS!$F$1:$F$844,[1]TEAMS!X$1:X$844,"",0)</f>
        <v>BIG10</v>
      </c>
      <c r="X494" s="7" cm="1">
        <f t="array" ref="X494">_xlfn.XLOOKUP($C494&amp;$D494&amp;$F494,[1]TEAMS!$C$1:$C$844&amp;[1]TEAMS!$D$1:$D$844&amp;[1]TEAMS!$F$1:$F$844,[1]TEAMS!AF$1:AF$844,"",0)</f>
        <v>350000</v>
      </c>
      <c r="Y494" s="8" cm="1">
        <f t="array" ref="Y494">_xlfn.XLOOKUP($C494&amp;$D494&amp;$F494,[1]TEAMS!$C$1:$C$844&amp;[1]TEAMS!$D$1:$D$844&amp;[1]TEAMS!$F$1:$F$844,[1]TEAMS!AG$1:AG$844,"",0)</f>
        <v>1.9958941605839418E-2</v>
      </c>
      <c r="Z494" s="7" cm="1">
        <f t="array" ref="Z494">_xlfn.XLOOKUP($C494&amp;$D494&amp;$F494,[1]TEAMS!$C$1:$C$844&amp;[1]TEAMS!$D$1:$D$844&amp;[1]TEAMS!$F$1:$F$844,[1]TEAMS!AJ$1:AJ$844,"",0)</f>
        <v>909</v>
      </c>
      <c r="AA494" s="7" cm="1">
        <f t="array" ref="AA494">_xlfn.XLOOKUP($C494&amp;$D494&amp;$F494,[1]TEAMS!$C$1:$C$844&amp;[1]TEAMS!$D$1:$D$844&amp;[1]TEAMS!$F$1:$F$844,[1]TEAMS!AR$1:AR$844,"",0)</f>
        <v>9.3000000000000007</v>
      </c>
      <c r="AB494" s="8">
        <f t="shared" si="50"/>
        <v>0.42630862329803332</v>
      </c>
      <c r="AC494" s="7" cm="1">
        <f t="array" ref="AC494">_xlfn.XLOOKUP($C494&amp;$D494&amp;$F494,[1]TEAMS!$C$1:$C$844&amp;[1]TEAMS!$D$1:$D$844&amp;[1]TEAMS!$F$1:$F$844,[1]TEAMS!AL$1:AL$844,0,0)</f>
        <v>2.2000000000000002</v>
      </c>
      <c r="AD494" s="7" cm="1">
        <f t="array" ref="AD494">_xlfn.XLOOKUP($C494&amp;$D494&amp;$F494,[1]TEAMS!$C$1:$C$844&amp;[1]TEAMS!$D$1:$D$844&amp;[1]TEAMS!$F$1:$F$844,[1]TEAMS!AM$1:AM$844,0,0)</f>
        <v>0.7</v>
      </c>
      <c r="AE494" s="7" cm="1">
        <f t="array" ref="AE494">_xlfn.XLOOKUP($C494&amp;$D494&amp;$F494,[1]TEAMS!$C$1:$C$844&amp;[1]TEAMS!$D$1:$D$844&amp;[1]TEAMS!$F$1:$F$844,[1]TEAMS!AN$1:AN$844,0,0)</f>
        <v>2.8</v>
      </c>
      <c r="AF494" s="7"/>
      <c r="AG494" s="8">
        <f t="shared" si="53"/>
        <v>0.125</v>
      </c>
      <c r="AH494" s="8" cm="1">
        <f t="array" ref="AH494">IF(OR($AE494="",$Z494=""),0,SUMPRODUCT(--($C$2:$C$528=$C494),--($D$2:$D$528=$D494),$Z$2:$Z$528,$AE$2:$AE$528)/SUMIFS($Z$2:$Z$528,$C$2:$C$528,$C494,$D$2:$D$528,$D494))</f>
        <v>7.0766565809379749</v>
      </c>
      <c r="AI494" s="7" cm="1">
        <f t="array" ref="AI494">_xlfn.XLOOKUP($C494&amp;$D494&amp;$F494,[1]TEAMS!$C$1:$C$844&amp;[1]TEAMS!$D$1:$D$844&amp;[1]TEAMS!$F$1:$F$844,[1]TEAMS!AO$1:AO$844,"",0)</f>
        <v>0.6</v>
      </c>
      <c r="AJ494" s="8">
        <f t="shared" si="54"/>
        <v>0.58333333333333337</v>
      </c>
      <c r="AK494" s="8" cm="1">
        <f t="array" ref="AK494">IF(OR($AI494="",$Z494=""),0,SUMPRODUCT(--($C$2:$C$528=$C494),--($D$2:$D$528=$D494),$Z$2:$Z$528,$AI$2:$AI$528)/SUMIFS($Z$2:$Z$528,$C$2:$C$528,$C494,$D$2:$D$528,$D494))</f>
        <v>1.6137670196671712</v>
      </c>
      <c r="AL494" s="7" t="str" cm="1">
        <f t="array" ref="AL494">_xlfn.XLOOKUP($C494&amp;$D494&amp;$F494,[1]TEAMS!$C$1:$C$844&amp;[1]TEAMS!$D$1:$D$844&amp;[1]TEAMS!$F$1:$F$844,[1]TEAMS!AP$1:AP$844,"",0)</f>
        <v/>
      </c>
      <c r="AM494" s="8" t="str">
        <f t="shared" si="55"/>
        <v/>
      </c>
      <c r="AN494" s="8" cm="1">
        <f t="array" ref="AN494">IF(OR($AL494="",$Z494=""),0,SUMPRODUCT(--($C$2:$C$528=$C494),--($D$2:$D$528=$D494),$Z$2:$Z$528,$AL$2:$AL$528)/SUMIFS($Z$2:$Z$528,$C$2:$C$528,$C494,$D$2:$D$528,$D494))</f>
        <v>0</v>
      </c>
      <c r="AO494" s="7" cm="1">
        <f t="array" ref="AO494">_xlfn.XLOOKUP($C494&amp;$D494&amp;$F494,[1]TEAMS!$C$1:$C$844&amp;[1]TEAMS!$D$1:$D$844&amp;[1]TEAMS!$F$1:$F$844,[1]TEAMS!AQ$1:AQ$844,0,0)</f>
        <v>15.4</v>
      </c>
      <c r="AP494" s="7" cm="1">
        <f t="array" ref="AP494">_xlfn.XLOOKUP($C494&amp;$D494&amp;$F494,[1]TEAMS!$C$1:$C$844&amp;[1]TEAMS!$D$1:$D$844&amp;[1]TEAMS!$F$1:$F$844,[1]TEAMS!AS$1:AS$844,0,0)</f>
        <v>58.4</v>
      </c>
      <c r="AQ494" s="10" cm="1">
        <f t="array" ref="AQ494">_xlfn.XLOOKUP($C494&amp;$D494&amp;$F494,[1]TEAMS!$C$1:$C$844&amp;[1]TEAMS!$D$1:$D$844&amp;[1]TEAMS!$F$1:$F$844,[1]TEAMS!AT$1:AT$844,0,0)</f>
        <v>12.5</v>
      </c>
      <c r="AR494" s="10" cm="1">
        <f t="array" ref="AR494">_xlfn.XLOOKUP($C494&amp;$D494&amp;$F494,[1]TEAMS!$C$1:$C$844&amp;[1]TEAMS!$D$1:$D$844&amp;[1]TEAMS!$F$1:$F$844,[1]TEAMS!AU$1:AU$844,0,0)</f>
        <v>1.4</v>
      </c>
      <c r="AS494" s="10" cm="1">
        <f t="array" ref="AS494">_xlfn.XLOOKUP($C494&amp;$D494&amp;$F494,[1]TEAMS!$C$1:$C$844&amp;[1]TEAMS!$D$1:$D$844&amp;[1]TEAMS!$F$1:$F$844,[1]TEAMS!AV$1:AV$844,0,0)</f>
        <v>0.4</v>
      </c>
      <c r="AT494" s="10" cm="1">
        <f t="array" ref="AT494">_xlfn.XLOOKUP($C494&amp;$D494&amp;$F494,[1]TEAMS!$C$1:$C$844&amp;[1]TEAMS!$D$1:$D$844&amp;[1]TEAMS!$F$1:$F$844,[1]TEAMS!AW$1:AW$844,0,0)</f>
        <v>5.6</v>
      </c>
      <c r="AU494" s="10" cm="1">
        <f t="array" ref="AU494">_xlfn.XLOOKUP($C494&amp;$D494&amp;$F494,[1]TEAMS!$C$1:$C$844&amp;[1]TEAMS!$D$1:$D$844&amp;[1]TEAMS!$F$1:$F$844,[1]TEAMS!AX$1:AX$844,0,0)</f>
        <v>2.2321428571428572</v>
      </c>
      <c r="AV494" s="10" cm="1">
        <f t="array" ref="AV494">_xlfn.XLOOKUP($C494&amp;$D494&amp;$F494,[1]TEAMS!$C$1:$C$844&amp;[1]TEAMS!$D$1:$D$844&amp;[1]TEAMS!$F$1:$F$844,[1]TEAMS!AY$1:AY$844,0,0)</f>
        <v>1.7999999999999998</v>
      </c>
      <c r="AW494" s="7"/>
      <c r="AX494" s="7"/>
      <c r="BB494" s="1" t="s">
        <v>421</v>
      </c>
      <c r="BC494" s="1">
        <v>1993</v>
      </c>
      <c r="BD494" s="1" t="s">
        <v>375</v>
      </c>
      <c r="BE494" s="7" t="s">
        <v>428</v>
      </c>
      <c r="BH494">
        <v>350000</v>
      </c>
    </row>
    <row r="495" spans="1:60" x14ac:dyDescent="0.2">
      <c r="A495" s="1" t="str">
        <f t="shared" si="49"/>
        <v>1993-CHI-Corey Williams</v>
      </c>
      <c r="B495" s="1" t="s">
        <v>421</v>
      </c>
      <c r="C495" s="1">
        <v>1993</v>
      </c>
      <c r="D495" s="1" t="s">
        <v>375</v>
      </c>
      <c r="E495" s="1" t="str">
        <f t="shared" si="51"/>
        <v>1993-CHI</v>
      </c>
      <c r="F495" s="7" t="s">
        <v>429</v>
      </c>
      <c r="G495" s="7" cm="1">
        <f t="array" ref="G495">_xlfn.XLOOKUP($C495&amp;$D495&amp;$F495,[1]TEAMS!$C$1:$C$844&amp;[1]TEAMS!$D$1:$D$844&amp;[1]TEAMS!$F$1:$F$844,[1]TEAMS!G$1:G$844,"",0)</f>
        <v>12</v>
      </c>
      <c r="H495" s="7" t="str" cm="1">
        <f t="array" ref="H495">_xlfn.XLOOKUP($C495&amp;$D495&amp;$F495,[1]TEAMS!$C$1:$C$844&amp;[1]TEAMS!$D$1:$D$844&amp;[1]TEAMS!$F$1:$F$844,[1]TEAMS!H$1:H$844,"",0)</f>
        <v>PG</v>
      </c>
      <c r="I495" s="8" cm="1">
        <f t="array" ref="I495">_xlfn.XLOOKUP($C495&amp;$D495&amp;$F495,[1]TEAMS!$C$1:$C$844&amp;[1]TEAMS!$D$1:$D$844&amp;[1]TEAMS!$F$1:$F$844,[1]TEAMS!BG$1:BG$844,"",0)</f>
        <v>1</v>
      </c>
      <c r="J495" s="9">
        <f t="shared" si="52"/>
        <v>1</v>
      </c>
      <c r="K495" s="7" cm="1">
        <f t="array" ref="K495">_xlfn.XLOOKUP($C495&amp;$D495&amp;$F495,[1]TEAMS!$C$1:$C$844&amp;[1]TEAMS!$D$1:$D$844&amp;[1]TEAMS!$F$1:$F$844,[1]TEAMS!J$1:J$844,"",0)</f>
        <v>74</v>
      </c>
      <c r="L495" s="7" cm="1">
        <f t="array" ref="L495">_xlfn.XLOOKUP($C495&amp;$D495&amp;$F495,[1]TEAMS!$C$1:$C$844&amp;[1]TEAMS!$D$1:$D$844&amp;[1]TEAMS!$F$1:$F$844,[1]TEAMS!L$1:L$844,"",0)</f>
        <v>190</v>
      </c>
      <c r="M495" s="10" cm="1">
        <f t="array" ref="M495">_xlfn.XLOOKUP($C495&amp;$D495&amp;$F495,[1]TEAMS!$C$1:$C$844&amp;[1]TEAMS!$D$1:$D$844&amp;[1]TEAMS!$F$1:$F$844,[1]TEAMS!N$1:N$844,"",0)</f>
        <v>24.390033524975603</v>
      </c>
      <c r="N495" s="7" cm="1">
        <f t="array" ref="N495">_xlfn.XLOOKUP($C495&amp;$D495&amp;$F495,[1]TEAMS!$C$1:$C$844&amp;[1]TEAMS!$D$1:$D$844&amp;[1]TEAMS!$F$1:$F$844,[1]TEAMS!O$1:O$844,"",0)</f>
        <v>77</v>
      </c>
      <c r="O495" s="11" cm="1">
        <f t="array" ref="O495">_xlfn.XLOOKUP($C495&amp;$D495&amp;$F495,[1]TEAMS!$C$1:$C$844&amp;[1]TEAMS!$D$1:$D$844&amp;[1]TEAMS!$F$1:$F$844,[1]TEAMS!P$1:P$844,"",0)</f>
        <v>1.0405405405405406</v>
      </c>
      <c r="P495" s="10" cm="1">
        <f t="array" ref="P495">_xlfn.XLOOKUP($C495&amp;$D495&amp;$F495,[1]TEAMS!$C$1:$C$844&amp;[1]TEAMS!$D$1:$D$844&amp;[1]TEAMS!$F$1:$F$844,[1]TEAMS!R$1:R$844,"",0)</f>
        <v>23.155555555555555</v>
      </c>
      <c r="Q495" s="7" t="str" cm="1">
        <f t="array" ref="Q495">_xlfn.XLOOKUP($C495&amp;$D495&amp;$F495,[1]TEAMS!$C$1:$C$844&amp;[1]TEAMS!$D$1:$D$844&amp;[1]TEAMS!$F$1:$F$844,[1]TEAMS!S$1:S$844,"",0)</f>
        <v>us</v>
      </c>
      <c r="R495" s="7" t="str" cm="1">
        <f t="array" ref="R495">_xlfn.XLOOKUP($C495&amp;$D495&amp;$F495,[1]TEAMS!$C$1:$C$844&amp;[1]TEAMS!$D$1:$D$844&amp;[1]TEAMS!$F$1:$F$844,[1]TEAMS!T$1:T$844,"",0)</f>
        <v>United States</v>
      </c>
      <c r="S495" s="7" t="str" cm="1">
        <f t="array" ref="S495">_xlfn.XLOOKUP($C495&amp;$D495&amp;$F495,[1]TEAMS!$C$1:$C$844&amp;[1]TEAMS!$D$1:$D$844&amp;[1]TEAMS!$F$1:$F$844,[1]TEAMS!U$1:U$844,"",0)</f>
        <v>North America</v>
      </c>
      <c r="T495" s="7" t="str" cm="1">
        <f t="array" ref="T495">_xlfn.XLOOKUP($C495&amp;$D495&amp;$F495,[1]TEAMS!$C$1:$C$844&amp;[1]TEAMS!$D$1:$D$844&amp;[1]TEAMS!$F$1:$F$844,[1]TEAMS!V$1:V$844,"",0)</f>
        <v>Americas</v>
      </c>
      <c r="U495" s="7" cm="1">
        <f t="array" ref="U495">_xlfn.XLOOKUP($C495&amp;$D495&amp;$F495,[1]TEAMS!$C$1:$C$844&amp;[1]TEAMS!$D$1:$D$844&amp;[1]TEAMS!$F$1:$F$844,[1]TEAMS!W$1:W$844,"",0)</f>
        <v>1</v>
      </c>
      <c r="V495" s="7" t="str" cm="1">
        <f t="array" ref="V495">_xlfn.XLOOKUP($C495&amp;$D495&amp;$F495,[1]TEAMS!$C$1:$C$844&amp;[1]TEAMS!$D$1:$D$844&amp;[1]TEAMS!$F$1:$F$844,[1]TEAMS!Z$1:Z$844,"",0)</f>
        <v>Oklahoma State</v>
      </c>
      <c r="W495" s="7" t="str" cm="1">
        <f t="array" ref="W495">_xlfn.XLOOKUP($C495&amp;$D495&amp;$F495,[1]TEAMS!$C$1:$C$844&amp;[1]TEAMS!$D$1:$D$844&amp;[1]TEAMS!$F$1:$F$844,[1]TEAMS!X$1:X$844,"",0)</f>
        <v>BIG12</v>
      </c>
      <c r="X495" s="7" cm="1">
        <f t="array" ref="X495">_xlfn.XLOOKUP($C495&amp;$D495&amp;$F495,[1]TEAMS!$C$1:$C$844&amp;[1]TEAMS!$D$1:$D$844&amp;[1]TEAMS!$F$1:$F$844,[1]TEAMS!AF$1:AF$844,"",0)</f>
        <v>200000</v>
      </c>
      <c r="Y495" s="8" cm="1">
        <f t="array" ref="Y495">_xlfn.XLOOKUP($C495&amp;$D495&amp;$F495,[1]TEAMS!$C$1:$C$844&amp;[1]TEAMS!$D$1:$D$844&amp;[1]TEAMS!$F$1:$F$844,[1]TEAMS!AG$1:AG$844,"",0)</f>
        <v>1.1405109489051095E-2</v>
      </c>
      <c r="Z495" s="7" cm="1">
        <f t="array" ref="Z495">_xlfn.XLOOKUP($C495&amp;$D495&amp;$F495,[1]TEAMS!$C$1:$C$844&amp;[1]TEAMS!$D$1:$D$844&amp;[1]TEAMS!$F$1:$F$844,[1]TEAMS!AJ$1:AJ$844,"",0)</f>
        <v>242</v>
      </c>
      <c r="AA495" s="7" cm="1">
        <f t="array" ref="AA495">_xlfn.XLOOKUP($C495&amp;$D495&amp;$F495,[1]TEAMS!$C$1:$C$844&amp;[1]TEAMS!$D$1:$D$844&amp;[1]TEAMS!$F$1:$F$844,[1]TEAMS!AR$1:AR$844,"",0)</f>
        <v>8.3000000000000007</v>
      </c>
      <c r="AB495" s="8">
        <f t="shared" si="50"/>
        <v>0.10129097327281897</v>
      </c>
      <c r="AC495" s="7" cm="1">
        <f t="array" ref="AC495">_xlfn.XLOOKUP($C495&amp;$D495&amp;$F495,[1]TEAMS!$C$1:$C$844&amp;[1]TEAMS!$D$1:$D$844&amp;[1]TEAMS!$F$1:$F$844,[1]TEAMS!AL$1:AL$844,0,0)</f>
        <v>0.1</v>
      </c>
      <c r="AD495" s="7" cm="1">
        <f t="array" ref="AD495">_xlfn.XLOOKUP($C495&amp;$D495&amp;$F495,[1]TEAMS!$C$1:$C$844&amp;[1]TEAMS!$D$1:$D$844&amp;[1]TEAMS!$F$1:$F$844,[1]TEAMS!AM$1:AM$844,0,0)</f>
        <v>0.1</v>
      </c>
      <c r="AE495" s="7" cm="1">
        <f t="array" ref="AE495">_xlfn.XLOOKUP($C495&amp;$D495&amp;$F495,[1]TEAMS!$C$1:$C$844&amp;[1]TEAMS!$D$1:$D$844&amp;[1]TEAMS!$F$1:$F$844,[1]TEAMS!AN$1:AN$844,0,0)</f>
        <v>0.2</v>
      </c>
      <c r="AF495" s="7"/>
      <c r="AG495" s="8">
        <f t="shared" si="53"/>
        <v>1</v>
      </c>
      <c r="AH495" s="8" cm="1">
        <f t="array" ref="AH495">IF(OR($AE495="",$Z495=""),0,SUMPRODUCT(--($C$2:$C$528=$C495),--($D$2:$D$528=$D495),$Z$2:$Z$528,$AE$2:$AE$528)/SUMIFS($Z$2:$Z$528,$C$2:$C$528,$C495,$D$2:$D$528,$D495))</f>
        <v>7.0766565809379749</v>
      </c>
      <c r="AI495" s="7" cm="1">
        <f t="array" ref="AI495">_xlfn.XLOOKUP($C495&amp;$D495&amp;$F495,[1]TEAMS!$C$1:$C$844&amp;[1]TEAMS!$D$1:$D$844&amp;[1]TEAMS!$F$1:$F$844,[1]TEAMS!AO$1:AO$844,"",0)</f>
        <v>-6.2</v>
      </c>
      <c r="AJ495" s="8">
        <f t="shared" si="54"/>
        <v>-3.2258064516129031E-2</v>
      </c>
      <c r="AK495" s="8" cm="1">
        <f t="array" ref="AK495">IF(OR($AI495="",$Z495=""),0,SUMPRODUCT(--($C$2:$C$528=$C495),--($D$2:$D$528=$D495),$Z$2:$Z$528,$AI$2:$AI$528)/SUMIFS($Z$2:$Z$528,$C$2:$C$528,$C495,$D$2:$D$528,$D495))</f>
        <v>1.6137670196671712</v>
      </c>
      <c r="AL495" s="7" t="str" cm="1">
        <f t="array" ref="AL495">_xlfn.XLOOKUP($C495&amp;$D495&amp;$F495,[1]TEAMS!$C$1:$C$844&amp;[1]TEAMS!$D$1:$D$844&amp;[1]TEAMS!$F$1:$F$844,[1]TEAMS!AP$1:AP$844,"",0)</f>
        <v/>
      </c>
      <c r="AM495" s="8" t="str">
        <f t="shared" si="55"/>
        <v/>
      </c>
      <c r="AN495" s="8" cm="1">
        <f t="array" ref="AN495">IF(OR($AL495="",$Z495=""),0,SUMPRODUCT(--($C$2:$C$528=$C495),--($D$2:$D$528=$D495),$Z$2:$Z$528,$AL$2:$AL$528)/SUMIFS($Z$2:$Z$528,$C$2:$C$528,$C495,$D$2:$D$528,$D495))</f>
        <v>0</v>
      </c>
      <c r="AO495" s="7" cm="1">
        <f t="array" ref="AO495">_xlfn.XLOOKUP($C495&amp;$D495&amp;$F495,[1]TEAMS!$C$1:$C$844&amp;[1]TEAMS!$D$1:$D$844&amp;[1]TEAMS!$F$1:$F$844,[1]TEAMS!AQ$1:AQ$844,0,0)</f>
        <v>18.899999999999999</v>
      </c>
      <c r="AP495" s="7" cm="1">
        <f t="array" ref="AP495">_xlfn.XLOOKUP($C495&amp;$D495&amp;$F495,[1]TEAMS!$C$1:$C$844&amp;[1]TEAMS!$D$1:$D$844&amp;[1]TEAMS!$F$1:$F$844,[1]TEAMS!AS$1:AS$844,0,0)</f>
        <v>42.8</v>
      </c>
      <c r="AQ495" s="10" cm="1">
        <f t="array" ref="AQ495">_xlfn.XLOOKUP($C495&amp;$D495&amp;$F495,[1]TEAMS!$C$1:$C$844&amp;[1]TEAMS!$D$1:$D$844&amp;[1]TEAMS!$F$1:$F$844,[1]TEAMS!AT$1:AT$844,0,0)</f>
        <v>12.7</v>
      </c>
      <c r="AR495" s="10" cm="1">
        <f t="array" ref="AR495">_xlfn.XLOOKUP($C495&amp;$D495&amp;$F495,[1]TEAMS!$C$1:$C$844&amp;[1]TEAMS!$D$1:$D$844&amp;[1]TEAMS!$F$1:$F$844,[1]TEAMS!AU$1:AU$844,0,0)</f>
        <v>0.9</v>
      </c>
      <c r="AS495" s="10" cm="1">
        <f t="array" ref="AS495">_xlfn.XLOOKUP($C495&amp;$D495&amp;$F495,[1]TEAMS!$C$1:$C$844&amp;[1]TEAMS!$D$1:$D$844&amp;[1]TEAMS!$F$1:$F$844,[1]TEAMS!AV$1:AV$844,0,0)</f>
        <v>0.6</v>
      </c>
      <c r="AT495" s="10" cm="1">
        <f t="array" ref="AT495">_xlfn.XLOOKUP($C495&amp;$D495&amp;$F495,[1]TEAMS!$C$1:$C$844&amp;[1]TEAMS!$D$1:$D$844&amp;[1]TEAMS!$F$1:$F$844,[1]TEAMS!AW$1:AW$844,0,0)</f>
        <v>10.4</v>
      </c>
      <c r="AU495" s="10" cm="1">
        <f t="array" ref="AU495">_xlfn.XLOOKUP($C495&amp;$D495&amp;$F495,[1]TEAMS!$C$1:$C$844&amp;[1]TEAMS!$D$1:$D$844&amp;[1]TEAMS!$F$1:$F$844,[1]TEAMS!AX$1:AX$844,0,0)</f>
        <v>1.221153846153846</v>
      </c>
      <c r="AV495" s="10" cm="1">
        <f t="array" ref="AV495">_xlfn.XLOOKUP($C495&amp;$D495&amp;$F495,[1]TEAMS!$C$1:$C$844&amp;[1]TEAMS!$D$1:$D$844&amp;[1]TEAMS!$F$1:$F$844,[1]TEAMS!AY$1:AY$844,0,0)</f>
        <v>1.5</v>
      </c>
      <c r="AW495" s="7"/>
      <c r="AX495" s="7"/>
      <c r="BB495" s="1" t="s">
        <v>421</v>
      </c>
      <c r="BC495" s="1">
        <v>1993</v>
      </c>
      <c r="BD495" s="1" t="s">
        <v>375</v>
      </c>
      <c r="BE495" s="7" t="s">
        <v>429</v>
      </c>
      <c r="BH495">
        <v>200000</v>
      </c>
    </row>
    <row r="496" spans="1:60" x14ac:dyDescent="0.2">
      <c r="A496" s="1" t="str">
        <f t="shared" si="49"/>
        <v>1993-CHI-Ricky Blanton</v>
      </c>
      <c r="B496" s="1" t="s">
        <v>421</v>
      </c>
      <c r="C496" s="1">
        <v>1993</v>
      </c>
      <c r="D496" s="1" t="s">
        <v>375</v>
      </c>
      <c r="E496" s="1" t="str">
        <f t="shared" si="51"/>
        <v>1993-CHI</v>
      </c>
      <c r="F496" s="7" t="s">
        <v>430</v>
      </c>
      <c r="G496" s="7" cm="1">
        <f t="array" ref="G496">_xlfn.XLOOKUP($C496&amp;$D496&amp;$F496,[1]TEAMS!$C$1:$C$844&amp;[1]TEAMS!$D$1:$D$844&amp;[1]TEAMS!$F$1:$F$844,[1]TEAMS!G$1:G$844,"",0)</f>
        <v>17</v>
      </c>
      <c r="H496" s="7" t="str" cm="1">
        <f t="array" ref="H496">_xlfn.XLOOKUP($C496&amp;$D496&amp;$F496,[1]TEAMS!$C$1:$C$844&amp;[1]TEAMS!$D$1:$D$844&amp;[1]TEAMS!$F$1:$F$844,[1]TEAMS!H$1:H$844,"",0)</f>
        <v>SF</v>
      </c>
      <c r="I496" s="8" cm="1">
        <f t="array" ref="I496">_xlfn.XLOOKUP($C496&amp;$D496&amp;$F496,[1]TEAMS!$C$1:$C$844&amp;[1]TEAMS!$D$1:$D$844&amp;[1]TEAMS!$F$1:$F$844,[1]TEAMS!BG$1:BG$844,"",0)</f>
        <v>3</v>
      </c>
      <c r="J496" s="9">
        <f t="shared" si="52"/>
        <v>3</v>
      </c>
      <c r="K496" s="7" cm="1">
        <f t="array" ref="K496">_xlfn.XLOOKUP($C496&amp;$D496&amp;$F496,[1]TEAMS!$C$1:$C$844&amp;[1]TEAMS!$D$1:$D$844&amp;[1]TEAMS!$F$1:$F$844,[1]TEAMS!J$1:J$844,"",0)</f>
        <v>79</v>
      </c>
      <c r="L496" s="7" cm="1">
        <f t="array" ref="L496">_xlfn.XLOOKUP($C496&amp;$D496&amp;$F496,[1]TEAMS!$C$1:$C$844&amp;[1]TEAMS!$D$1:$D$844&amp;[1]TEAMS!$F$1:$F$844,[1]TEAMS!L$1:L$844,"",0)</f>
        <v>215</v>
      </c>
      <c r="M496" s="10" cm="1">
        <f t="array" ref="M496">_xlfn.XLOOKUP($C496&amp;$D496&amp;$F496,[1]TEAMS!$C$1:$C$844&amp;[1]TEAMS!$D$1:$D$844&amp;[1]TEAMS!$F$1:$F$844,[1]TEAMS!N$1:N$844,"",0)</f>
        <v>24.216228902499413</v>
      </c>
      <c r="N496" s="7" cm="1">
        <f t="array" ref="N496">_xlfn.XLOOKUP($C496&amp;$D496&amp;$F496,[1]TEAMS!$C$1:$C$844&amp;[1]TEAMS!$D$1:$D$844&amp;[1]TEAMS!$F$1:$F$844,[1]TEAMS!O$1:O$844,"",0)</f>
        <v>81</v>
      </c>
      <c r="O496" s="11" cm="1">
        <f t="array" ref="O496">_xlfn.XLOOKUP($C496&amp;$D496&amp;$F496,[1]TEAMS!$C$1:$C$844&amp;[1]TEAMS!$D$1:$D$844&amp;[1]TEAMS!$F$1:$F$844,[1]TEAMS!P$1:P$844,"",0)</f>
        <v>1.0253164556962024</v>
      </c>
      <c r="P496" s="10" cm="1">
        <f t="array" ref="P496">_xlfn.XLOOKUP($C496&amp;$D496&amp;$F496,[1]TEAMS!$C$1:$C$844&amp;[1]TEAMS!$D$1:$D$844&amp;[1]TEAMS!$F$1:$F$844,[1]TEAMS!R$1:R$844,"",0)</f>
        <v>27.163888888888888</v>
      </c>
      <c r="Q496" s="7" t="str" cm="1">
        <f t="array" ref="Q496">_xlfn.XLOOKUP($C496&amp;$D496&amp;$F496,[1]TEAMS!$C$1:$C$844&amp;[1]TEAMS!$D$1:$D$844&amp;[1]TEAMS!$F$1:$F$844,[1]TEAMS!S$1:S$844,"",0)</f>
        <v>us</v>
      </c>
      <c r="R496" s="7" t="str" cm="1">
        <f t="array" ref="R496">_xlfn.XLOOKUP($C496&amp;$D496&amp;$F496,[1]TEAMS!$C$1:$C$844&amp;[1]TEAMS!$D$1:$D$844&amp;[1]TEAMS!$F$1:$F$844,[1]TEAMS!T$1:T$844,"",0)</f>
        <v>United States</v>
      </c>
      <c r="S496" s="7" t="str" cm="1">
        <f t="array" ref="S496">_xlfn.XLOOKUP($C496&amp;$D496&amp;$F496,[1]TEAMS!$C$1:$C$844&amp;[1]TEAMS!$D$1:$D$844&amp;[1]TEAMS!$F$1:$F$844,[1]TEAMS!U$1:U$844,"",0)</f>
        <v>North America</v>
      </c>
      <c r="T496" s="7" t="str" cm="1">
        <f t="array" ref="T496">_xlfn.XLOOKUP($C496&amp;$D496&amp;$F496,[1]TEAMS!$C$1:$C$844&amp;[1]TEAMS!$D$1:$D$844&amp;[1]TEAMS!$F$1:$F$844,[1]TEAMS!V$1:V$844,"",0)</f>
        <v>Americas</v>
      </c>
      <c r="U496" s="7" cm="1">
        <f t="array" ref="U496">_xlfn.XLOOKUP($C496&amp;$D496&amp;$F496,[1]TEAMS!$C$1:$C$844&amp;[1]TEAMS!$D$1:$D$844&amp;[1]TEAMS!$F$1:$F$844,[1]TEAMS!W$1:W$844,"",0)</f>
        <v>1</v>
      </c>
      <c r="V496" s="7" t="str" cm="1">
        <f t="array" ref="V496">_xlfn.XLOOKUP($C496&amp;$D496&amp;$F496,[1]TEAMS!$C$1:$C$844&amp;[1]TEAMS!$D$1:$D$844&amp;[1]TEAMS!$F$1:$F$844,[1]TEAMS!Z$1:Z$844,"",0)</f>
        <v>LSU</v>
      </c>
      <c r="W496" s="7" t="str" cm="1">
        <f t="array" ref="W496">_xlfn.XLOOKUP($C496&amp;$D496&amp;$F496,[1]TEAMS!$C$1:$C$844&amp;[1]TEAMS!$D$1:$D$844&amp;[1]TEAMS!$F$1:$F$844,[1]TEAMS!X$1:X$844,"",0)</f>
        <v>SEC</v>
      </c>
      <c r="X496" s="7" cm="1">
        <f t="array" ref="X496">_xlfn.XLOOKUP($C496&amp;$D496&amp;$F496,[1]TEAMS!$C$1:$C$844&amp;[1]TEAMS!$D$1:$D$844&amp;[1]TEAMS!$F$1:$F$844,[1]TEAMS!AF$1:AF$844,"",0)</f>
        <v>8000</v>
      </c>
      <c r="Y496" s="8" cm="1">
        <f t="array" ref="Y496">_xlfn.XLOOKUP($C496&amp;$D496&amp;$F496,[1]TEAMS!$C$1:$C$844&amp;[1]TEAMS!$D$1:$D$844&amp;[1]TEAMS!$F$1:$F$844,[1]TEAMS!AG$1:AG$844,"",0)</f>
        <v>4.5620437956204378E-4</v>
      </c>
      <c r="Z496" s="7" cm="1">
        <f t="array" ref="Z496">_xlfn.XLOOKUP($C496&amp;$D496&amp;$F496,[1]TEAMS!$C$1:$C$844&amp;[1]TEAMS!$D$1:$D$844&amp;[1]TEAMS!$F$1:$F$844,[1]TEAMS!AJ$1:AJ$844,"",0)</f>
        <v>13</v>
      </c>
      <c r="AA496" s="7" cm="1">
        <f t="array" ref="AA496">_xlfn.XLOOKUP($C496&amp;$D496&amp;$F496,[1]TEAMS!$C$1:$C$844&amp;[1]TEAMS!$D$1:$D$844&amp;[1]TEAMS!$F$1:$F$844,[1]TEAMS!AR$1:AR$844,"",0)</f>
        <v>19.2</v>
      </c>
      <c r="AB496" s="8">
        <f t="shared" si="50"/>
        <v>1.2586989409984871E-2</v>
      </c>
      <c r="AC496" s="7" cm="1">
        <f t="array" ref="AC496">_xlfn.XLOOKUP($C496&amp;$D496&amp;$F496,[1]TEAMS!$C$1:$C$844&amp;[1]TEAMS!$D$1:$D$844&amp;[1]TEAMS!$F$1:$F$844,[1]TEAMS!AL$1:AL$844,0,0)</f>
        <v>0</v>
      </c>
      <c r="AD496" s="7" cm="1">
        <f t="array" ref="AD496">_xlfn.XLOOKUP($C496&amp;$D496&amp;$F496,[1]TEAMS!$C$1:$C$844&amp;[1]TEAMS!$D$1:$D$844&amp;[1]TEAMS!$F$1:$F$844,[1]TEAMS!AM$1:AM$844,0,0)</f>
        <v>0</v>
      </c>
      <c r="AE496" s="7" cm="1">
        <f t="array" ref="AE496">_xlfn.XLOOKUP($C496&amp;$D496&amp;$F496,[1]TEAMS!$C$1:$C$844&amp;[1]TEAMS!$D$1:$D$844&amp;[1]TEAMS!$F$1:$F$844,[1]TEAMS!AN$1:AN$844,0,0)</f>
        <v>0</v>
      </c>
      <c r="AF496" s="7"/>
      <c r="AG496" s="8">
        <f t="shared" si="53"/>
        <v>0</v>
      </c>
      <c r="AH496" s="8" cm="1">
        <f t="array" ref="AH496">IF(OR($AE496="",$Z496=""),0,SUMPRODUCT(--($C$2:$C$528=$C496),--($D$2:$D$528=$D496),$Z$2:$Z$528,$AE$2:$AE$528)/SUMIFS($Z$2:$Z$528,$C$2:$C$528,$C496,$D$2:$D$528,$D496))</f>
        <v>7.0766565809379749</v>
      </c>
      <c r="AI496" s="7" cm="1">
        <f t="array" ref="AI496">_xlfn.XLOOKUP($C496&amp;$D496&amp;$F496,[1]TEAMS!$C$1:$C$844&amp;[1]TEAMS!$D$1:$D$844&amp;[1]TEAMS!$F$1:$F$844,[1]TEAMS!AO$1:AO$844,"",0)</f>
        <v>6</v>
      </c>
      <c r="AJ496" s="8">
        <f t="shared" si="54"/>
        <v>1.3333333333333333E-3</v>
      </c>
      <c r="AK496" s="8" cm="1">
        <f t="array" ref="AK496">IF(OR($AI496="",$Z496=""),0,SUMPRODUCT(--($C$2:$C$528=$C496),--($D$2:$D$528=$D496),$Z$2:$Z$528,$AI$2:$AI$528)/SUMIFS($Z$2:$Z$528,$C$2:$C$528,$C496,$D$2:$D$528,$D496))</f>
        <v>1.6137670196671712</v>
      </c>
      <c r="AL496" s="7" t="str" cm="1">
        <f t="array" ref="AL496">_xlfn.XLOOKUP($C496&amp;$D496&amp;$F496,[1]TEAMS!$C$1:$C$844&amp;[1]TEAMS!$D$1:$D$844&amp;[1]TEAMS!$F$1:$F$844,[1]TEAMS!AP$1:AP$844,"",0)</f>
        <v/>
      </c>
      <c r="AM496" s="8" t="str">
        <f t="shared" si="55"/>
        <v/>
      </c>
      <c r="AN496" s="8" cm="1">
        <f t="array" ref="AN496">IF(OR($AL496="",$Z496=""),0,SUMPRODUCT(--($C$2:$C$528=$C496),--($D$2:$D$528=$D496),$Z$2:$Z$528,$AL$2:$AL$528)/SUMIFS($Z$2:$Z$528,$C$2:$C$528,$C496,$D$2:$D$528,$D496))</f>
        <v>0</v>
      </c>
      <c r="AO496" s="7" cm="1">
        <f t="array" ref="AO496">_xlfn.XLOOKUP($C496&amp;$D496&amp;$F496,[1]TEAMS!$C$1:$C$844&amp;[1]TEAMS!$D$1:$D$844&amp;[1]TEAMS!$F$1:$F$844,[1]TEAMS!AQ$1:AQ$844,0,0)</f>
        <v>26.6</v>
      </c>
      <c r="AP496" s="7" cm="1">
        <f t="array" ref="AP496">_xlfn.XLOOKUP($C496&amp;$D496&amp;$F496,[1]TEAMS!$C$1:$C$844&amp;[1]TEAMS!$D$1:$D$844&amp;[1]TEAMS!$F$1:$F$844,[1]TEAMS!AS$1:AS$844,0,0)</f>
        <v>42.9</v>
      </c>
      <c r="AQ496" s="10" cm="1">
        <f t="array" ref="AQ496">_xlfn.XLOOKUP($C496&amp;$D496&amp;$F496,[1]TEAMS!$C$1:$C$844&amp;[1]TEAMS!$D$1:$D$844&amp;[1]TEAMS!$F$1:$F$844,[1]TEAMS!AT$1:AT$844,0,0)</f>
        <v>11.9</v>
      </c>
      <c r="AR496" s="10" cm="1">
        <f t="array" ref="AR496">_xlfn.XLOOKUP($C496&amp;$D496&amp;$F496,[1]TEAMS!$C$1:$C$844&amp;[1]TEAMS!$D$1:$D$844&amp;[1]TEAMS!$F$1:$F$844,[1]TEAMS!AU$1:AU$844,0,0)</f>
        <v>8</v>
      </c>
      <c r="AS496" s="10" cm="1">
        <f t="array" ref="AS496">_xlfn.XLOOKUP($C496&amp;$D496&amp;$F496,[1]TEAMS!$C$1:$C$844&amp;[1]TEAMS!$D$1:$D$844&amp;[1]TEAMS!$F$1:$F$844,[1]TEAMS!AV$1:AV$844,0,0)</f>
        <v>0</v>
      </c>
      <c r="AT496" s="10" cm="1">
        <f t="array" ref="AT496">_xlfn.XLOOKUP($C496&amp;$D496&amp;$F496,[1]TEAMS!$C$1:$C$844&amp;[1]TEAMS!$D$1:$D$844&amp;[1]TEAMS!$F$1:$F$844,[1]TEAMS!AW$1:AW$844,0,0)</f>
        <v>12.5</v>
      </c>
      <c r="AU496" s="10" cm="1">
        <f t="array" ref="AU496">_xlfn.XLOOKUP($C496&amp;$D496&amp;$F496,[1]TEAMS!$C$1:$C$844&amp;[1]TEAMS!$D$1:$D$844&amp;[1]TEAMS!$F$1:$F$844,[1]TEAMS!AX$1:AX$844,0,0)</f>
        <v>0.95200000000000007</v>
      </c>
      <c r="AV496" s="10" cm="1">
        <f t="array" ref="AV496">_xlfn.XLOOKUP($C496&amp;$D496&amp;$F496,[1]TEAMS!$C$1:$C$844&amp;[1]TEAMS!$D$1:$D$844&amp;[1]TEAMS!$F$1:$F$844,[1]TEAMS!AY$1:AY$844,0,0)</f>
        <v>8</v>
      </c>
      <c r="AW496" s="7"/>
      <c r="AX496" s="7"/>
      <c r="BB496" s="1" t="s">
        <v>421</v>
      </c>
      <c r="BC496" s="1">
        <v>1993</v>
      </c>
      <c r="BD496" s="1" t="s">
        <v>375</v>
      </c>
      <c r="BE496" s="7" t="s">
        <v>430</v>
      </c>
      <c r="BH496">
        <v>8000</v>
      </c>
    </row>
    <row r="497" spans="1:60" x14ac:dyDescent="0.2">
      <c r="A497" s="1" t="str">
        <f t="shared" si="49"/>
        <v>1993-CHI-Joe Courtney</v>
      </c>
      <c r="B497" s="1" t="s">
        <v>421</v>
      </c>
      <c r="C497" s="1">
        <v>1993</v>
      </c>
      <c r="D497" s="1" t="s">
        <v>375</v>
      </c>
      <c r="E497" s="1" t="str">
        <f t="shared" si="51"/>
        <v>1993-CHI</v>
      </c>
      <c r="F497" s="7" t="s">
        <v>431</v>
      </c>
      <c r="G497" s="7" cm="1">
        <f t="array" ref="G497">_xlfn.XLOOKUP($C497&amp;$D497&amp;$F497,[1]TEAMS!$C$1:$C$844&amp;[1]TEAMS!$D$1:$D$844&amp;[1]TEAMS!$F$1:$F$844,[1]TEAMS!G$1:G$844,"",0)</f>
        <v>40</v>
      </c>
      <c r="H497" s="7" t="str" cm="1">
        <f t="array" ref="H497">_xlfn.XLOOKUP($C497&amp;$D497&amp;$F497,[1]TEAMS!$C$1:$C$844&amp;[1]TEAMS!$D$1:$D$844&amp;[1]TEAMS!$F$1:$F$844,[1]TEAMS!H$1:H$844,"",0)</f>
        <v>PF</v>
      </c>
      <c r="I497" s="8" cm="1">
        <f t="array" ref="I497">_xlfn.XLOOKUP($C497&amp;$D497&amp;$F497,[1]TEAMS!$C$1:$C$844&amp;[1]TEAMS!$D$1:$D$844&amp;[1]TEAMS!$F$1:$F$844,[1]TEAMS!BG$1:BG$844,"",0)</f>
        <v>4</v>
      </c>
      <c r="J497" s="9">
        <f t="shared" si="52"/>
        <v>4</v>
      </c>
      <c r="K497" s="7" cm="1">
        <f t="array" ref="K497">_xlfn.XLOOKUP($C497&amp;$D497&amp;$F497,[1]TEAMS!$C$1:$C$844&amp;[1]TEAMS!$D$1:$D$844&amp;[1]TEAMS!$F$1:$F$844,[1]TEAMS!J$1:J$844,"",0)</f>
        <v>80</v>
      </c>
      <c r="L497" s="7" cm="1">
        <f t="array" ref="L497">_xlfn.XLOOKUP($C497&amp;$D497&amp;$F497,[1]TEAMS!$C$1:$C$844&amp;[1]TEAMS!$D$1:$D$844&amp;[1]TEAMS!$F$1:$F$844,[1]TEAMS!L$1:L$844,"",0)</f>
        <v>235</v>
      </c>
      <c r="M497" s="10" cm="1">
        <f t="array" ref="M497">_xlfn.XLOOKUP($C497&amp;$D497&amp;$F497,[1]TEAMS!$C$1:$C$844&amp;[1]TEAMS!$D$1:$D$844&amp;[1]TEAMS!$F$1:$F$844,[1]TEAMS!N$1:N$844,"",0)</f>
        <v>25.811314590419496</v>
      </c>
      <c r="N497" s="7" cm="1">
        <f t="array" ref="N497">_xlfn.XLOOKUP($C497&amp;$D497&amp;$F497,[1]TEAMS!$C$1:$C$844&amp;[1]TEAMS!$D$1:$D$844&amp;[1]TEAMS!$F$1:$F$844,[1]TEAMS!O$1:O$844,"",0)</f>
        <v>82</v>
      </c>
      <c r="O497" s="11" cm="1">
        <f t="array" ref="O497">_xlfn.XLOOKUP($C497&amp;$D497&amp;$F497,[1]TEAMS!$C$1:$C$844&amp;[1]TEAMS!$D$1:$D$844&amp;[1]TEAMS!$F$1:$F$844,[1]TEAMS!P$1:P$844,"",0)</f>
        <v>1.0249999999999999</v>
      </c>
      <c r="P497" s="10" cm="1">
        <f t="array" ref="P497">_xlfn.XLOOKUP($C497&amp;$D497&amp;$F497,[1]TEAMS!$C$1:$C$844&amp;[1]TEAMS!$D$1:$D$844&amp;[1]TEAMS!$F$1:$F$844,[1]TEAMS!R$1:R$844,"",0)</f>
        <v>23.675000000000001</v>
      </c>
      <c r="Q497" s="7" t="str" cm="1">
        <f t="array" ref="Q497">_xlfn.XLOOKUP($C497&amp;$D497&amp;$F497,[1]TEAMS!$C$1:$C$844&amp;[1]TEAMS!$D$1:$D$844&amp;[1]TEAMS!$F$1:$F$844,[1]TEAMS!S$1:S$844,"",0)</f>
        <v>us</v>
      </c>
      <c r="R497" s="7" t="str" cm="1">
        <f t="array" ref="R497">_xlfn.XLOOKUP($C497&amp;$D497&amp;$F497,[1]TEAMS!$C$1:$C$844&amp;[1]TEAMS!$D$1:$D$844&amp;[1]TEAMS!$F$1:$F$844,[1]TEAMS!T$1:T$844,"",0)</f>
        <v>United States</v>
      </c>
      <c r="S497" s="7" t="str" cm="1">
        <f t="array" ref="S497">_xlfn.XLOOKUP($C497&amp;$D497&amp;$F497,[1]TEAMS!$C$1:$C$844&amp;[1]TEAMS!$D$1:$D$844&amp;[1]TEAMS!$F$1:$F$844,[1]TEAMS!U$1:U$844,"",0)</f>
        <v>North America</v>
      </c>
      <c r="T497" s="7" t="str" cm="1">
        <f t="array" ref="T497">_xlfn.XLOOKUP($C497&amp;$D497&amp;$F497,[1]TEAMS!$C$1:$C$844&amp;[1]TEAMS!$D$1:$D$844&amp;[1]TEAMS!$F$1:$F$844,[1]TEAMS!V$1:V$844,"",0)</f>
        <v>Americas</v>
      </c>
      <c r="U497" s="7" cm="1">
        <f t="array" ref="U497">_xlfn.XLOOKUP($C497&amp;$D497&amp;$F497,[1]TEAMS!$C$1:$C$844&amp;[1]TEAMS!$D$1:$D$844&amp;[1]TEAMS!$F$1:$F$844,[1]TEAMS!W$1:W$844,"",0)</f>
        <v>1</v>
      </c>
      <c r="V497" s="7" t="str" cm="1">
        <f t="array" ref="V497">_xlfn.XLOOKUP($C497&amp;$D497&amp;$F497,[1]TEAMS!$C$1:$C$844&amp;[1]TEAMS!$D$1:$D$844&amp;[1]TEAMS!$F$1:$F$844,[1]TEAMS!Z$1:Z$844,"",0)</f>
        <v>Southern Miss</v>
      </c>
      <c r="W497" s="7" t="str" cm="1">
        <f t="array" ref="W497">_xlfn.XLOOKUP($C497&amp;$D497&amp;$F497,[1]TEAMS!$C$1:$C$844&amp;[1]TEAMS!$D$1:$D$844&amp;[1]TEAMS!$F$1:$F$844,[1]TEAMS!X$1:X$844,"",0)</f>
        <v>CUSA</v>
      </c>
      <c r="X497" s="7" cm="1">
        <f t="array" ref="X497">_xlfn.XLOOKUP($C497&amp;$D497&amp;$F497,[1]TEAMS!$C$1:$C$844&amp;[1]TEAMS!$D$1:$D$844&amp;[1]TEAMS!$F$1:$F$844,[1]TEAMS!AF$1:AF$844,"",0)</f>
        <v>0</v>
      </c>
      <c r="Y497" s="8" cm="1">
        <f t="array" ref="Y497">_xlfn.XLOOKUP($C497&amp;$D497&amp;$F497,[1]TEAMS!$C$1:$C$844&amp;[1]TEAMS!$D$1:$D$844&amp;[1]TEAMS!$F$1:$F$844,[1]TEAMS!AG$1:AG$844,"",0)</f>
        <v>0</v>
      </c>
      <c r="Z497" s="7" cm="1">
        <f t="array" ref="Z497">_xlfn.XLOOKUP($C497&amp;$D497&amp;$F497,[1]TEAMS!$C$1:$C$844&amp;[1]TEAMS!$D$1:$D$844&amp;[1]TEAMS!$F$1:$F$844,[1]TEAMS!AJ$1:AJ$844,"",0)</f>
        <v>34</v>
      </c>
      <c r="AA497" s="7" cm="1">
        <f t="array" ref="AA497">_xlfn.XLOOKUP($C497&amp;$D497&amp;$F497,[1]TEAMS!$C$1:$C$844&amp;[1]TEAMS!$D$1:$D$844&amp;[1]TEAMS!$F$1:$F$844,[1]TEAMS!AR$1:AR$844,"",0)</f>
        <v>17.5</v>
      </c>
      <c r="AB497" s="8">
        <f t="shared" si="50"/>
        <v>3.0005042864346951E-2</v>
      </c>
      <c r="AC497" s="7" cm="1">
        <f t="array" ref="AC497">_xlfn.XLOOKUP($C497&amp;$D497&amp;$F497,[1]TEAMS!$C$1:$C$844&amp;[1]TEAMS!$D$1:$D$844&amp;[1]TEAMS!$F$1:$F$844,[1]TEAMS!AL$1:AL$844,0,0)</f>
        <v>0</v>
      </c>
      <c r="AD497" s="7" cm="1">
        <f t="array" ref="AD497">_xlfn.XLOOKUP($C497&amp;$D497&amp;$F497,[1]TEAMS!$C$1:$C$844&amp;[1]TEAMS!$D$1:$D$844&amp;[1]TEAMS!$F$1:$F$844,[1]TEAMS!AM$1:AM$844,0,0)</f>
        <v>0</v>
      </c>
      <c r="AE497" s="7" cm="1">
        <f t="array" ref="AE497">_xlfn.XLOOKUP($C497&amp;$D497&amp;$F497,[1]TEAMS!$C$1:$C$844&amp;[1]TEAMS!$D$1:$D$844&amp;[1]TEAMS!$F$1:$F$844,[1]TEAMS!AN$1:AN$844,0,0)</f>
        <v>0</v>
      </c>
      <c r="AF497" s="7"/>
      <c r="AG497" s="8">
        <f t="shared" si="53"/>
        <v>0</v>
      </c>
      <c r="AH497" s="8" cm="1">
        <f t="array" ref="AH497">IF(OR($AE497="",$Z497=""),0,SUMPRODUCT(--($C$2:$C$528=$C497),--($D$2:$D$528=$D497),$Z$2:$Z$528,$AE$2:$AE$528)/SUMIFS($Z$2:$Z$528,$C$2:$C$528,$C497,$D$2:$D$528,$D497))</f>
        <v>7.0766565809379749</v>
      </c>
      <c r="AI497" s="7" cm="1">
        <f t="array" ref="AI497">_xlfn.XLOOKUP($C497&amp;$D497&amp;$F497,[1]TEAMS!$C$1:$C$844&amp;[1]TEAMS!$D$1:$D$844&amp;[1]TEAMS!$F$1:$F$844,[1]TEAMS!AO$1:AO$844,"",0)</f>
        <v>-6.5</v>
      </c>
      <c r="AJ497" s="8">
        <f t="shared" si="54"/>
        <v>0</v>
      </c>
      <c r="AK497" s="8" cm="1">
        <f t="array" ref="AK497">IF(OR($AI497="",$Z497=""),0,SUMPRODUCT(--($C$2:$C$528=$C497),--($D$2:$D$528=$D497),$Z$2:$Z$528,$AI$2:$AI$528)/SUMIFS($Z$2:$Z$528,$C$2:$C$528,$C497,$D$2:$D$528,$D497))</f>
        <v>1.6137670196671712</v>
      </c>
      <c r="AL497" s="7" t="str" cm="1">
        <f t="array" ref="AL497">_xlfn.XLOOKUP($C497&amp;$D497&amp;$F497,[1]TEAMS!$C$1:$C$844&amp;[1]TEAMS!$D$1:$D$844&amp;[1]TEAMS!$F$1:$F$844,[1]TEAMS!AP$1:AP$844,"",0)</f>
        <v/>
      </c>
      <c r="AM497" s="8" t="str">
        <f t="shared" si="55"/>
        <v/>
      </c>
      <c r="AN497" s="8" cm="1">
        <f t="array" ref="AN497">IF(OR($AL497="",$Z497=""),0,SUMPRODUCT(--($C$2:$C$528=$C497),--($D$2:$D$528=$D497),$Z$2:$Z$528,$AL$2:$AL$528)/SUMIFS($Z$2:$Z$528,$C$2:$C$528,$C497,$D$2:$D$528,$D497))</f>
        <v>0</v>
      </c>
      <c r="AO497" s="7" cm="1">
        <f t="array" ref="AO497">_xlfn.XLOOKUP($C497&amp;$D497&amp;$F497,[1]TEAMS!$C$1:$C$844&amp;[1]TEAMS!$D$1:$D$844&amp;[1]TEAMS!$F$1:$F$844,[1]TEAMS!AQ$1:AQ$844,0,0)</f>
        <v>17.5</v>
      </c>
      <c r="AP497" s="7" cm="1">
        <f t="array" ref="AP497">_xlfn.XLOOKUP($C497&amp;$D497&amp;$F497,[1]TEAMS!$C$1:$C$844&amp;[1]TEAMS!$D$1:$D$844&amp;[1]TEAMS!$F$1:$F$844,[1]TEAMS!AS$1:AS$844,0,0)</f>
        <v>51.1</v>
      </c>
      <c r="AQ497" s="10" cm="1">
        <f t="array" ref="AQ497">_xlfn.XLOOKUP($C497&amp;$D497&amp;$F497,[1]TEAMS!$C$1:$C$844&amp;[1]TEAMS!$D$1:$D$844&amp;[1]TEAMS!$F$1:$F$844,[1]TEAMS!AT$1:AT$844,0,0)</f>
        <v>3.9</v>
      </c>
      <c r="AR497" s="10" cm="1">
        <f t="array" ref="AR497">_xlfn.XLOOKUP($C497&amp;$D497&amp;$F497,[1]TEAMS!$C$1:$C$844&amp;[1]TEAMS!$D$1:$D$844&amp;[1]TEAMS!$F$1:$F$844,[1]TEAMS!AU$1:AU$844,0,0)</f>
        <v>3.1</v>
      </c>
      <c r="AS497" s="10" cm="1">
        <f t="array" ref="AS497">_xlfn.XLOOKUP($C497&amp;$D497&amp;$F497,[1]TEAMS!$C$1:$C$844&amp;[1]TEAMS!$D$1:$D$844&amp;[1]TEAMS!$F$1:$F$844,[1]TEAMS!AV$1:AV$844,0,0)</f>
        <v>2</v>
      </c>
      <c r="AT497" s="10" cm="1">
        <f t="array" ref="AT497">_xlfn.XLOOKUP($C497&amp;$D497&amp;$F497,[1]TEAMS!$C$1:$C$844&amp;[1]TEAMS!$D$1:$D$844&amp;[1]TEAMS!$F$1:$F$844,[1]TEAMS!AW$1:AW$844,0,0)</f>
        <v>21.8</v>
      </c>
      <c r="AU497" s="10" cm="1">
        <f t="array" ref="AU497">_xlfn.XLOOKUP($C497&amp;$D497&amp;$F497,[1]TEAMS!$C$1:$C$844&amp;[1]TEAMS!$D$1:$D$844&amp;[1]TEAMS!$F$1:$F$844,[1]TEAMS!AX$1:AX$844,0,0)</f>
        <v>0.17889908256880732</v>
      </c>
      <c r="AV497" s="10" cm="1">
        <f t="array" ref="AV497">_xlfn.XLOOKUP($C497&amp;$D497&amp;$F497,[1]TEAMS!$C$1:$C$844&amp;[1]TEAMS!$D$1:$D$844&amp;[1]TEAMS!$F$1:$F$844,[1]TEAMS!AY$1:AY$844,0,0)</f>
        <v>5.0999999999999996</v>
      </c>
      <c r="AW497" s="7"/>
      <c r="AX497" s="7"/>
      <c r="BB497" s="1" t="s">
        <v>421</v>
      </c>
      <c r="BC497" s="1">
        <v>1993</v>
      </c>
      <c r="BD497" s="1" t="s">
        <v>375</v>
      </c>
      <c r="BE497" s="7" t="s">
        <v>431</v>
      </c>
      <c r="BH497">
        <v>0</v>
      </c>
    </row>
    <row r="498" spans="1:60" x14ac:dyDescent="0.2">
      <c r="A498" s="1" t="str">
        <f t="shared" si="49"/>
        <v>1993-CHI-Jo Jo English</v>
      </c>
      <c r="B498" s="1" t="s">
        <v>421</v>
      </c>
      <c r="C498" s="1">
        <v>1993</v>
      </c>
      <c r="D498" s="1" t="s">
        <v>375</v>
      </c>
      <c r="E498" s="1" t="str">
        <f t="shared" si="51"/>
        <v>1993-CHI</v>
      </c>
      <c r="F498" s="7" t="s">
        <v>432</v>
      </c>
      <c r="G498" s="7" cm="1">
        <f t="array" ref="G498">_xlfn.XLOOKUP($C498&amp;$D498&amp;$F498,[1]TEAMS!$C$1:$C$844&amp;[1]TEAMS!$D$1:$D$844&amp;[1]TEAMS!$F$1:$F$844,[1]TEAMS!G$1:G$844,"",0)</f>
        <v>3</v>
      </c>
      <c r="H498" s="7" t="str" cm="1">
        <f t="array" ref="H498">_xlfn.XLOOKUP($C498&amp;$D498&amp;$F498,[1]TEAMS!$C$1:$C$844&amp;[1]TEAMS!$D$1:$D$844&amp;[1]TEAMS!$F$1:$F$844,[1]TEAMS!H$1:H$844,"",0)</f>
        <v>SG</v>
      </c>
      <c r="I498" s="8" cm="1">
        <f t="array" ref="I498">_xlfn.XLOOKUP($C498&amp;$D498&amp;$F498,[1]TEAMS!$C$1:$C$844&amp;[1]TEAMS!$D$1:$D$844&amp;[1]TEAMS!$F$1:$F$844,[1]TEAMS!BG$1:BG$844,"",0)</f>
        <v>2</v>
      </c>
      <c r="J498" s="9">
        <f t="shared" si="52"/>
        <v>2</v>
      </c>
      <c r="K498" s="7" cm="1">
        <f t="array" ref="K498">_xlfn.XLOOKUP($C498&amp;$D498&amp;$F498,[1]TEAMS!$C$1:$C$844&amp;[1]TEAMS!$D$1:$D$844&amp;[1]TEAMS!$F$1:$F$844,[1]TEAMS!J$1:J$844,"",0)</f>
        <v>76</v>
      </c>
      <c r="L498" s="7" cm="1">
        <f t="array" ref="L498">_xlfn.XLOOKUP($C498&amp;$D498&amp;$F498,[1]TEAMS!$C$1:$C$844&amp;[1]TEAMS!$D$1:$D$844&amp;[1]TEAMS!$F$1:$F$844,[1]TEAMS!L$1:L$844,"",0)</f>
        <v>195</v>
      </c>
      <c r="M498" s="10" cm="1">
        <f t="array" ref="M498">_xlfn.XLOOKUP($C498&amp;$D498&amp;$F498,[1]TEAMS!$C$1:$C$844&amp;[1]TEAMS!$D$1:$D$844&amp;[1]TEAMS!$F$1:$F$844,[1]TEAMS!N$1:N$844,"",0)</f>
        <v>23.731744422145589</v>
      </c>
      <c r="N498" s="7" cm="1">
        <f t="array" ref="N498">_xlfn.XLOOKUP($C498&amp;$D498&amp;$F498,[1]TEAMS!$C$1:$C$844&amp;[1]TEAMS!$D$1:$D$844&amp;[1]TEAMS!$F$1:$F$844,[1]TEAMS!O$1:O$844,"",0)</f>
        <v>79</v>
      </c>
      <c r="O498" s="11" cm="1">
        <f t="array" ref="O498">_xlfn.XLOOKUP($C498&amp;$D498&amp;$F498,[1]TEAMS!$C$1:$C$844&amp;[1]TEAMS!$D$1:$D$844&amp;[1]TEAMS!$F$1:$F$844,[1]TEAMS!P$1:P$844,"",0)</f>
        <v>1.0394736842105263</v>
      </c>
      <c r="P498" s="10" cm="1">
        <f t="array" ref="P498">_xlfn.XLOOKUP($C498&amp;$D498&amp;$F498,[1]TEAMS!$C$1:$C$844&amp;[1]TEAMS!$D$1:$D$844&amp;[1]TEAMS!$F$1:$F$844,[1]TEAMS!R$1:R$844,"",0)</f>
        <v>23.377777777777776</v>
      </c>
      <c r="Q498" s="7" t="str" cm="1">
        <f t="array" ref="Q498">_xlfn.XLOOKUP($C498&amp;$D498&amp;$F498,[1]TEAMS!$C$1:$C$844&amp;[1]TEAMS!$D$1:$D$844&amp;[1]TEAMS!$F$1:$F$844,[1]TEAMS!S$1:S$844,"",0)</f>
        <v>de</v>
      </c>
      <c r="R498" s="7" t="str" cm="1">
        <f t="array" ref="R498">_xlfn.XLOOKUP($C498&amp;$D498&amp;$F498,[1]TEAMS!$C$1:$C$844&amp;[1]TEAMS!$D$1:$D$844&amp;[1]TEAMS!$F$1:$F$844,[1]TEAMS!T$1:T$844,"",0)</f>
        <v>Germany</v>
      </c>
      <c r="S498" s="7" t="str" cm="1">
        <f t="array" ref="S498">_xlfn.XLOOKUP($C498&amp;$D498&amp;$F498,[1]TEAMS!$C$1:$C$844&amp;[1]TEAMS!$D$1:$D$844&amp;[1]TEAMS!$F$1:$F$844,[1]TEAMS!U$1:U$844,"",0)</f>
        <v>Europe</v>
      </c>
      <c r="T498" s="7" t="str" cm="1">
        <f t="array" ref="T498">_xlfn.XLOOKUP($C498&amp;$D498&amp;$F498,[1]TEAMS!$C$1:$C$844&amp;[1]TEAMS!$D$1:$D$844&amp;[1]TEAMS!$F$1:$F$844,[1]TEAMS!V$1:V$844,"",0)</f>
        <v>Eurasia</v>
      </c>
      <c r="U498" s="7" cm="1">
        <f t="array" ref="U498">_xlfn.XLOOKUP($C498&amp;$D498&amp;$F498,[1]TEAMS!$C$1:$C$844&amp;[1]TEAMS!$D$1:$D$844&amp;[1]TEAMS!$F$1:$F$844,[1]TEAMS!W$1:W$844,"",0)</f>
        <v>1</v>
      </c>
      <c r="V498" s="7" t="str" cm="1">
        <f t="array" ref="V498">_xlfn.XLOOKUP($C498&amp;$D498&amp;$F498,[1]TEAMS!$C$1:$C$844&amp;[1]TEAMS!$D$1:$D$844&amp;[1]TEAMS!$F$1:$F$844,[1]TEAMS!Z$1:Z$844,"",0)</f>
        <v>South Carolina</v>
      </c>
      <c r="W498" s="7" t="str" cm="1">
        <f t="array" ref="W498">_xlfn.XLOOKUP($C498&amp;$D498&amp;$F498,[1]TEAMS!$C$1:$C$844&amp;[1]TEAMS!$D$1:$D$844&amp;[1]TEAMS!$F$1:$F$844,[1]TEAMS!X$1:X$844,"",0)</f>
        <v>SEC</v>
      </c>
      <c r="X498" s="7" cm="1">
        <f t="array" ref="X498">_xlfn.XLOOKUP($C498&amp;$D498&amp;$F498,[1]TEAMS!$C$1:$C$844&amp;[1]TEAMS!$D$1:$D$844&amp;[1]TEAMS!$F$1:$F$844,[1]TEAMS!AF$1:AF$844,"",0)</f>
        <v>0</v>
      </c>
      <c r="Y498" s="8" cm="1">
        <f t="array" ref="Y498">_xlfn.XLOOKUP($C498&amp;$D498&amp;$F498,[1]TEAMS!$C$1:$C$844&amp;[1]TEAMS!$D$1:$D$844&amp;[1]TEAMS!$F$1:$F$844,[1]TEAMS!AG$1:AG$844,"",0)</f>
        <v>0</v>
      </c>
      <c r="Z498" s="7" cm="1">
        <f t="array" ref="Z498">_xlfn.XLOOKUP($C498&amp;$D498&amp;$F498,[1]TEAMS!$C$1:$C$844&amp;[1]TEAMS!$D$1:$D$844&amp;[1]TEAMS!$F$1:$F$844,[1]TEAMS!AJ$1:AJ$844,"",0)</f>
        <v>31</v>
      </c>
      <c r="AA498" s="7" cm="1">
        <f t="array" ref="AA498">_xlfn.XLOOKUP($C498&amp;$D498&amp;$F498,[1]TEAMS!$C$1:$C$844&amp;[1]TEAMS!$D$1:$D$844&amp;[1]TEAMS!$F$1:$F$844,[1]TEAMS!AR$1:AR$844,"",0)</f>
        <v>12.8</v>
      </c>
      <c r="AB498" s="8">
        <f t="shared" si="50"/>
        <v>2.0010085728693897E-2</v>
      </c>
      <c r="AC498" s="7" cm="1">
        <f t="array" ref="AC498">_xlfn.XLOOKUP($C498&amp;$D498&amp;$F498,[1]TEAMS!$C$1:$C$844&amp;[1]TEAMS!$D$1:$D$844&amp;[1]TEAMS!$F$1:$F$844,[1]TEAMS!AL$1:AL$844,0,0)</f>
        <v>-0.2</v>
      </c>
      <c r="AD498" s="7" cm="1">
        <f t="array" ref="AD498">_xlfn.XLOOKUP($C498&amp;$D498&amp;$F498,[1]TEAMS!$C$1:$C$844&amp;[1]TEAMS!$D$1:$D$844&amp;[1]TEAMS!$F$1:$F$844,[1]TEAMS!AM$1:AM$844,0,0)</f>
        <v>0.1</v>
      </c>
      <c r="AE498" s="7" cm="1">
        <f t="array" ref="AE498">_xlfn.XLOOKUP($C498&amp;$D498&amp;$F498,[1]TEAMS!$C$1:$C$844&amp;[1]TEAMS!$D$1:$D$844&amp;[1]TEAMS!$F$1:$F$844,[1]TEAMS!AN$1:AN$844,0,0)</f>
        <v>-0.1</v>
      </c>
      <c r="AF498" s="7"/>
      <c r="AG498" s="8">
        <f t="shared" si="53"/>
        <v>0</v>
      </c>
      <c r="AH498" s="8" cm="1">
        <f t="array" ref="AH498">IF(OR($AE498="",$Z498=""),0,SUMPRODUCT(--($C$2:$C$528=$C498),--($D$2:$D$528=$D498),$Z$2:$Z$528,$AE$2:$AE$528)/SUMIFS($Z$2:$Z$528,$C$2:$C$528,$C498,$D$2:$D$528,$D498))</f>
        <v>7.0766565809379749</v>
      </c>
      <c r="AI498" s="7" cm="1">
        <f t="array" ref="AI498">_xlfn.XLOOKUP($C498&amp;$D498&amp;$F498,[1]TEAMS!$C$1:$C$844&amp;[1]TEAMS!$D$1:$D$844&amp;[1]TEAMS!$F$1:$F$844,[1]TEAMS!AO$1:AO$844,"",0)</f>
        <v>-6.1</v>
      </c>
      <c r="AJ498" s="8">
        <f t="shared" si="54"/>
        <v>0</v>
      </c>
      <c r="AK498" s="8" cm="1">
        <f t="array" ref="AK498">IF(OR($AI498="",$Z498=""),0,SUMPRODUCT(--($C$2:$C$528=$C498),--($D$2:$D$528=$D498),$Z$2:$Z$528,$AI$2:$AI$528)/SUMIFS($Z$2:$Z$528,$C$2:$C$528,$C498,$D$2:$D$528,$D498))</f>
        <v>1.6137670196671712</v>
      </c>
      <c r="AL498" s="7" t="str" cm="1">
        <f t="array" ref="AL498">_xlfn.XLOOKUP($C498&amp;$D498&amp;$F498,[1]TEAMS!$C$1:$C$844&amp;[1]TEAMS!$D$1:$D$844&amp;[1]TEAMS!$F$1:$F$844,[1]TEAMS!AP$1:AP$844,"",0)</f>
        <v/>
      </c>
      <c r="AM498" s="8" t="str">
        <f t="shared" si="55"/>
        <v/>
      </c>
      <c r="AN498" s="8" cm="1">
        <f t="array" ref="AN498">IF(OR($AL498="",$Z498=""),0,SUMPRODUCT(--($C$2:$C$528=$C498),--($D$2:$D$528=$D498),$Z$2:$Z$528,$AL$2:$AL$528)/SUMIFS($Z$2:$Z$528,$C$2:$C$528,$C498,$D$2:$D$528,$D498))</f>
        <v>0</v>
      </c>
      <c r="AO498" s="7" cm="1">
        <f t="array" ref="AO498">_xlfn.XLOOKUP($C498&amp;$D498&amp;$F498,[1]TEAMS!$C$1:$C$844&amp;[1]TEAMS!$D$1:$D$844&amp;[1]TEAMS!$F$1:$F$844,[1]TEAMS!AQ$1:AQ$844,0,0)</f>
        <v>20.8</v>
      </c>
      <c r="AP498" s="7" cm="1">
        <f t="array" ref="AP498">_xlfn.XLOOKUP($C498&amp;$D498&amp;$F498,[1]TEAMS!$C$1:$C$844&amp;[1]TEAMS!$D$1:$D$844&amp;[1]TEAMS!$F$1:$F$844,[1]TEAMS!AS$1:AS$844,0,0)</f>
        <v>27.6</v>
      </c>
      <c r="AQ498" s="10" cm="1">
        <f t="array" ref="AQ498">_xlfn.XLOOKUP($C498&amp;$D498&amp;$F498,[1]TEAMS!$C$1:$C$844&amp;[1]TEAMS!$D$1:$D$844&amp;[1]TEAMS!$F$1:$F$844,[1]TEAMS!AT$1:AT$844,0,0)</f>
        <v>4.0999999999999996</v>
      </c>
      <c r="AR498" s="10" cm="1">
        <f t="array" ref="AR498">_xlfn.XLOOKUP($C498&amp;$D498&amp;$F498,[1]TEAMS!$C$1:$C$844&amp;[1]TEAMS!$D$1:$D$844&amp;[1]TEAMS!$F$1:$F$844,[1]TEAMS!AU$1:AU$844,0,0)</f>
        <v>5</v>
      </c>
      <c r="AS498" s="10" cm="1">
        <f t="array" ref="AS498">_xlfn.XLOOKUP($C498&amp;$D498&amp;$F498,[1]TEAMS!$C$1:$C$844&amp;[1]TEAMS!$D$1:$D$844&amp;[1]TEAMS!$F$1:$F$844,[1]TEAMS!AV$1:AV$844,0,0)</f>
        <v>4.3</v>
      </c>
      <c r="AT498" s="10" cm="1">
        <f t="array" ref="AT498">_xlfn.XLOOKUP($C498&amp;$D498&amp;$F498,[1]TEAMS!$C$1:$C$844&amp;[1]TEAMS!$D$1:$D$844&amp;[1]TEAMS!$F$1:$F$844,[1]TEAMS!AW$1:AW$844,0,0)</f>
        <v>26.9</v>
      </c>
      <c r="AU498" s="10" cm="1">
        <f t="array" ref="AU498">_xlfn.XLOOKUP($C498&amp;$D498&amp;$F498,[1]TEAMS!$C$1:$C$844&amp;[1]TEAMS!$D$1:$D$844&amp;[1]TEAMS!$F$1:$F$844,[1]TEAMS!AX$1:AX$844,0,0)</f>
        <v>0.15241635687732341</v>
      </c>
      <c r="AV498" s="10" cm="1">
        <f t="array" ref="AV498">_xlfn.XLOOKUP($C498&amp;$D498&amp;$F498,[1]TEAMS!$C$1:$C$844&amp;[1]TEAMS!$D$1:$D$844&amp;[1]TEAMS!$F$1:$F$844,[1]TEAMS!AY$1:AY$844,0,0)</f>
        <v>9.3000000000000007</v>
      </c>
      <c r="AW498" s="7"/>
      <c r="AX498" s="7"/>
      <c r="BB498" s="1" t="s">
        <v>421</v>
      </c>
      <c r="BC498" s="1">
        <v>1993</v>
      </c>
      <c r="BD498" s="1" t="s">
        <v>375</v>
      </c>
      <c r="BE498" s="7" t="s">
        <v>432</v>
      </c>
      <c r="BH498">
        <v>0</v>
      </c>
    </row>
    <row r="499" spans="1:60" x14ac:dyDescent="0.2">
      <c r="A499" s="1" t="str">
        <f t="shared" si="49"/>
        <v>1993-CHI-Ed Nealy</v>
      </c>
      <c r="B499" s="1" t="s">
        <v>421</v>
      </c>
      <c r="C499" s="1">
        <v>1993</v>
      </c>
      <c r="D499" s="1" t="s">
        <v>375</v>
      </c>
      <c r="E499" s="1" t="str">
        <f t="shared" si="51"/>
        <v>1993-CHI</v>
      </c>
      <c r="F499" s="7" t="s">
        <v>433</v>
      </c>
      <c r="G499" s="7" cm="1">
        <f t="array" ref="G499">_xlfn.XLOOKUP($C499&amp;$D499&amp;$F499,[1]TEAMS!$C$1:$C$844&amp;[1]TEAMS!$D$1:$D$844&amp;[1]TEAMS!$F$1:$F$844,[1]TEAMS!G$1:G$844,"",0)</f>
        <v>45</v>
      </c>
      <c r="H499" s="7" t="str" cm="1">
        <f t="array" ref="H499">_xlfn.XLOOKUP($C499&amp;$D499&amp;$F499,[1]TEAMS!$C$1:$C$844&amp;[1]TEAMS!$D$1:$D$844&amp;[1]TEAMS!$F$1:$F$844,[1]TEAMS!H$1:H$844,"",0)</f>
        <v>PF</v>
      </c>
      <c r="I499" s="8" cm="1">
        <f t="array" ref="I499">_xlfn.XLOOKUP($C499&amp;$D499&amp;$F499,[1]TEAMS!$C$1:$C$844&amp;[1]TEAMS!$D$1:$D$844&amp;[1]TEAMS!$F$1:$F$844,[1]TEAMS!BG$1:BG$844,"",0)</f>
        <v>4</v>
      </c>
      <c r="J499" s="9">
        <f t="shared" si="52"/>
        <v>4</v>
      </c>
      <c r="K499" s="7" cm="1">
        <f t="array" ref="K499">_xlfn.XLOOKUP($C499&amp;$D499&amp;$F499,[1]TEAMS!$C$1:$C$844&amp;[1]TEAMS!$D$1:$D$844&amp;[1]TEAMS!$F$1:$F$844,[1]TEAMS!J$1:J$844,"",0)</f>
        <v>79</v>
      </c>
      <c r="L499" s="7" cm="1">
        <f t="array" ref="L499">_xlfn.XLOOKUP($C499&amp;$D499&amp;$F499,[1]TEAMS!$C$1:$C$844&amp;[1]TEAMS!$D$1:$D$844&amp;[1]TEAMS!$F$1:$F$844,[1]TEAMS!L$1:L$844,"",0)</f>
        <v>238</v>
      </c>
      <c r="M499" s="10" cm="1">
        <f t="array" ref="M499">_xlfn.XLOOKUP($C499&amp;$D499&amp;$F499,[1]TEAMS!$C$1:$C$844&amp;[1]TEAMS!$D$1:$D$844&amp;[1]TEAMS!$F$1:$F$844,[1]TEAMS!N$1:N$844,"",0)</f>
        <v>26.80680222695284</v>
      </c>
      <c r="N499" s="7" cm="1">
        <f t="array" ref="N499">_xlfn.XLOOKUP($C499&amp;$D499&amp;$F499,[1]TEAMS!$C$1:$C$844&amp;[1]TEAMS!$D$1:$D$844&amp;[1]TEAMS!$F$1:$F$844,[1]TEAMS!O$1:O$844,"",0)</f>
        <v>79</v>
      </c>
      <c r="O499" s="11" cm="1">
        <f t="array" ref="O499">_xlfn.XLOOKUP($C499&amp;$D499&amp;$F499,[1]TEAMS!$C$1:$C$844&amp;[1]TEAMS!$D$1:$D$844&amp;[1]TEAMS!$F$1:$F$844,[1]TEAMS!P$1:P$844,"",0)</f>
        <v>1</v>
      </c>
      <c r="P499" s="10" cm="1">
        <f t="array" ref="P499">_xlfn.XLOOKUP($C499&amp;$D499&amp;$F499,[1]TEAMS!$C$1:$C$844&amp;[1]TEAMS!$D$1:$D$844&amp;[1]TEAMS!$F$1:$F$844,[1]TEAMS!R$1:R$844,"",0)</f>
        <v>33.336111111111109</v>
      </c>
      <c r="Q499" s="7" t="str" cm="1">
        <f t="array" ref="Q499">_xlfn.XLOOKUP($C499&amp;$D499&amp;$F499,[1]TEAMS!$C$1:$C$844&amp;[1]TEAMS!$D$1:$D$844&amp;[1]TEAMS!$F$1:$F$844,[1]TEAMS!S$1:S$844,"",0)</f>
        <v>us</v>
      </c>
      <c r="R499" s="7" t="str" cm="1">
        <f t="array" ref="R499">_xlfn.XLOOKUP($C499&amp;$D499&amp;$F499,[1]TEAMS!$C$1:$C$844&amp;[1]TEAMS!$D$1:$D$844&amp;[1]TEAMS!$F$1:$F$844,[1]TEAMS!T$1:T$844,"",0)</f>
        <v>United States</v>
      </c>
      <c r="S499" s="7" t="str" cm="1">
        <f t="array" ref="S499">_xlfn.XLOOKUP($C499&amp;$D499&amp;$F499,[1]TEAMS!$C$1:$C$844&amp;[1]TEAMS!$D$1:$D$844&amp;[1]TEAMS!$F$1:$F$844,[1]TEAMS!U$1:U$844,"",0)</f>
        <v>North America</v>
      </c>
      <c r="T499" s="7" t="str" cm="1">
        <f t="array" ref="T499">_xlfn.XLOOKUP($C499&amp;$D499&amp;$F499,[1]TEAMS!$C$1:$C$844&amp;[1]TEAMS!$D$1:$D$844&amp;[1]TEAMS!$F$1:$F$844,[1]TEAMS!V$1:V$844,"",0)</f>
        <v>Americas</v>
      </c>
      <c r="U499" s="7" cm="1">
        <f t="array" ref="U499">_xlfn.XLOOKUP($C499&amp;$D499&amp;$F499,[1]TEAMS!$C$1:$C$844&amp;[1]TEAMS!$D$1:$D$844&amp;[1]TEAMS!$F$1:$F$844,[1]TEAMS!W$1:W$844,"",0)</f>
        <v>9</v>
      </c>
      <c r="V499" s="7" t="str" cm="1">
        <f t="array" ref="V499">_xlfn.XLOOKUP($C499&amp;$D499&amp;$F499,[1]TEAMS!$C$1:$C$844&amp;[1]TEAMS!$D$1:$D$844&amp;[1]TEAMS!$F$1:$F$844,[1]TEAMS!Z$1:Z$844,"",0)</f>
        <v>Kansas State</v>
      </c>
      <c r="W499" s="7" t="str" cm="1">
        <f t="array" ref="W499">_xlfn.XLOOKUP($C499&amp;$D499&amp;$F499,[1]TEAMS!$C$1:$C$844&amp;[1]TEAMS!$D$1:$D$844&amp;[1]TEAMS!$F$1:$F$844,[1]TEAMS!X$1:X$844,"",0)</f>
        <v>BIG12</v>
      </c>
      <c r="X499" s="7" cm="1">
        <f t="array" ref="X499">_xlfn.XLOOKUP($C499&amp;$D499&amp;$F499,[1]TEAMS!$C$1:$C$844&amp;[1]TEAMS!$D$1:$D$844&amp;[1]TEAMS!$F$1:$F$844,[1]TEAMS!AF$1:AF$844,"",0)</f>
        <v>0</v>
      </c>
      <c r="Y499" s="8" cm="1">
        <f t="array" ref="Y499">_xlfn.XLOOKUP($C499&amp;$D499&amp;$F499,[1]TEAMS!$C$1:$C$844&amp;[1]TEAMS!$D$1:$D$844&amp;[1]TEAMS!$F$1:$F$844,[1]TEAMS!AG$1:AG$844,"",0)</f>
        <v>0</v>
      </c>
      <c r="Z499" s="7" cm="1">
        <f t="array" ref="Z499">_xlfn.XLOOKUP($C499&amp;$D499&amp;$F499,[1]TEAMS!$C$1:$C$844&amp;[1]TEAMS!$D$1:$D$844&amp;[1]TEAMS!$F$1:$F$844,[1]TEAMS!AJ$1:AJ$844,"",0)</f>
        <v>79</v>
      </c>
      <c r="AA499" s="7" t="str" cm="1">
        <f t="array" ref="AA499">_xlfn.XLOOKUP($C499&amp;$D499&amp;$F499,[1]TEAMS!$C$1:$C$844&amp;[1]TEAMS!$D$1:$D$844&amp;[1]TEAMS!$F$1:$F$844,[1]TEAMS!AR$1:AR$844,"",0)</f>
        <v/>
      </c>
      <c r="AB499" s="8">
        <f t="shared" si="50"/>
        <v>0</v>
      </c>
      <c r="AC499" s="7" cm="1">
        <f t="array" ref="AC499">_xlfn.XLOOKUP($C499&amp;$D499&amp;$F499,[1]TEAMS!$C$1:$C$844&amp;[1]TEAMS!$D$1:$D$844&amp;[1]TEAMS!$F$1:$F$844,[1]TEAMS!AL$1:AL$844,0,0)</f>
        <v>0</v>
      </c>
      <c r="AD499" s="7" cm="1">
        <f t="array" ref="AD499">_xlfn.XLOOKUP($C499&amp;$D499&amp;$F499,[1]TEAMS!$C$1:$C$844&amp;[1]TEAMS!$D$1:$D$844&amp;[1]TEAMS!$F$1:$F$844,[1]TEAMS!AM$1:AM$844,0,0)</f>
        <v>0.1</v>
      </c>
      <c r="AE499" s="7" cm="1">
        <f t="array" ref="AE499">_xlfn.XLOOKUP($C499&amp;$D499&amp;$F499,[1]TEAMS!$C$1:$C$844&amp;[1]TEAMS!$D$1:$D$844&amp;[1]TEAMS!$F$1:$F$844,[1]TEAMS!AN$1:AN$844,0,0)</f>
        <v>0.2</v>
      </c>
      <c r="AF499" s="7"/>
      <c r="AG499" s="8">
        <f t="shared" si="53"/>
        <v>0</v>
      </c>
      <c r="AH499" s="8" cm="1">
        <f t="array" ref="AH499">IF(OR($AE499="",$Z499=""),0,SUMPRODUCT(--($C$2:$C$528=$C499),--($D$2:$D$528=$D499),$Z$2:$Z$528,$AE$2:$AE$528)/SUMIFS($Z$2:$Z$528,$C$2:$C$528,$C499,$D$2:$D$528,$D499))</f>
        <v>7.0766565809379749</v>
      </c>
      <c r="AI499" s="7" cm="1">
        <f t="array" ref="AI499">_xlfn.XLOOKUP($C499&amp;$D499&amp;$F499,[1]TEAMS!$C$1:$C$844&amp;[1]TEAMS!$D$1:$D$844&amp;[1]TEAMS!$F$1:$F$844,[1]TEAMS!AO$1:AO$844,"",0)</f>
        <v>-3.2</v>
      </c>
      <c r="AJ499" s="8">
        <f t="shared" si="54"/>
        <v>0</v>
      </c>
      <c r="AK499" s="8" cm="1">
        <f t="array" ref="AK499">IF(OR($AI499="",$Z499=""),0,SUMPRODUCT(--($C$2:$C$528=$C499),--($D$2:$D$528=$D499),$Z$2:$Z$528,$AI$2:$AI$528)/SUMIFS($Z$2:$Z$528,$C$2:$C$528,$C499,$D$2:$D$528,$D499))</f>
        <v>1.6137670196671712</v>
      </c>
      <c r="AL499" s="7" t="str" cm="1">
        <f t="array" ref="AL499">_xlfn.XLOOKUP($C499&amp;$D499&amp;$F499,[1]TEAMS!$C$1:$C$844&amp;[1]TEAMS!$D$1:$D$844&amp;[1]TEAMS!$F$1:$F$844,[1]TEAMS!AP$1:AP$844,"",0)</f>
        <v/>
      </c>
      <c r="AM499" s="8" t="str">
        <f t="shared" si="55"/>
        <v/>
      </c>
      <c r="AN499" s="8" cm="1">
        <f t="array" ref="AN499">IF(OR($AL499="",$Z499=""),0,SUMPRODUCT(--($C$2:$C$528=$C499),--($D$2:$D$528=$D499),$Z$2:$Z$528,$AL$2:$AL$528)/SUMIFS($Z$2:$Z$528,$C$2:$C$528,$C499,$D$2:$D$528,$D499))</f>
        <v>0</v>
      </c>
      <c r="AO499" s="7" cm="1">
        <f t="array" ref="AO499">_xlfn.XLOOKUP($C499&amp;$D499&amp;$F499,[1]TEAMS!$C$1:$C$844&amp;[1]TEAMS!$D$1:$D$844&amp;[1]TEAMS!$F$1:$F$844,[1]TEAMS!AQ$1:AQ$844,0,0)</f>
        <v>14.2</v>
      </c>
      <c r="AP499" s="7" cm="1">
        <f t="array" ref="AP499">_xlfn.XLOOKUP($C499&amp;$D499&amp;$F499,[1]TEAMS!$C$1:$C$844&amp;[1]TEAMS!$D$1:$D$844&amp;[1]TEAMS!$F$1:$F$844,[1]TEAMS!AS$1:AS$844,0,0)</f>
        <v>48.199999999999996</v>
      </c>
      <c r="AQ499" s="10" cm="1">
        <f t="array" ref="AQ499">_xlfn.XLOOKUP($C499&amp;$D499&amp;$F499,[1]TEAMS!$C$1:$C$844&amp;[1]TEAMS!$D$1:$D$844&amp;[1]TEAMS!$F$1:$F$844,[1]TEAMS!AT$1:AT$844,0,0)</f>
        <v>3.4</v>
      </c>
      <c r="AR499" s="10" cm="1">
        <f t="array" ref="AR499">_xlfn.XLOOKUP($C499&amp;$D499&amp;$F499,[1]TEAMS!$C$1:$C$844&amp;[1]TEAMS!$D$1:$D$844&amp;[1]TEAMS!$F$1:$F$844,[1]TEAMS!AU$1:AU$844,0,0)</f>
        <v>2</v>
      </c>
      <c r="AS499" s="10" cm="1">
        <f t="array" ref="AS499">_xlfn.XLOOKUP($C499&amp;$D499&amp;$F499,[1]TEAMS!$C$1:$C$844&amp;[1]TEAMS!$D$1:$D$844&amp;[1]TEAMS!$F$1:$F$844,[1]TEAMS!AV$1:AV$844,0,0)</f>
        <v>0.8</v>
      </c>
      <c r="AT499" s="10" cm="1">
        <f t="array" ref="AT499">_xlfn.XLOOKUP($C499&amp;$D499&amp;$F499,[1]TEAMS!$C$1:$C$844&amp;[1]TEAMS!$D$1:$D$844&amp;[1]TEAMS!$F$1:$F$844,[1]TEAMS!AW$1:AW$844,0,0)</f>
        <v>7.7</v>
      </c>
      <c r="AU499" s="10" cm="1">
        <f t="array" ref="AU499">_xlfn.XLOOKUP($C499&amp;$D499&amp;$F499,[1]TEAMS!$C$1:$C$844&amp;[1]TEAMS!$D$1:$D$844&amp;[1]TEAMS!$F$1:$F$844,[1]TEAMS!AX$1:AX$844,0,0)</f>
        <v>0.44155844155844154</v>
      </c>
      <c r="AV499" s="10" cm="1">
        <f t="array" ref="AV499">_xlfn.XLOOKUP($C499&amp;$D499&amp;$F499,[1]TEAMS!$C$1:$C$844&amp;[1]TEAMS!$D$1:$D$844&amp;[1]TEAMS!$F$1:$F$844,[1]TEAMS!AY$1:AY$844,0,0)</f>
        <v>2.8</v>
      </c>
      <c r="AW499" s="7"/>
      <c r="AX499" s="7"/>
      <c r="BB499" s="1" t="s">
        <v>421</v>
      </c>
      <c r="BC499" s="1">
        <v>1993</v>
      </c>
      <c r="BD499" s="1" t="s">
        <v>375</v>
      </c>
      <c r="BE499" s="7" t="s">
        <v>433</v>
      </c>
      <c r="BH499">
        <v>0</v>
      </c>
    </row>
    <row r="500" spans="1:60" x14ac:dyDescent="0.2">
      <c r="A500" s="1" t="str">
        <f t="shared" si="49"/>
        <v>1993-CHI-Darrell Walker</v>
      </c>
      <c r="B500" s="1" t="s">
        <v>421</v>
      </c>
      <c r="C500" s="1">
        <v>1993</v>
      </c>
      <c r="D500" s="1" t="s">
        <v>375</v>
      </c>
      <c r="E500" s="1" t="str">
        <f t="shared" si="51"/>
        <v>1993-CHI</v>
      </c>
      <c r="F500" s="7" t="s">
        <v>434</v>
      </c>
      <c r="G500" s="7" cm="1">
        <f t="array" ref="G500">_xlfn.XLOOKUP($C500&amp;$D500&amp;$F500,[1]TEAMS!$C$1:$C$844&amp;[1]TEAMS!$D$1:$D$844&amp;[1]TEAMS!$F$1:$F$844,[1]TEAMS!G$1:G$844,"",0)</f>
        <v>20</v>
      </c>
      <c r="H500" s="7" t="str" cm="1">
        <f t="array" ref="H500">_xlfn.XLOOKUP($C500&amp;$D500&amp;$F500,[1]TEAMS!$C$1:$C$844&amp;[1]TEAMS!$D$1:$D$844&amp;[1]TEAMS!$F$1:$F$844,[1]TEAMS!H$1:H$844,"",0)</f>
        <v>PG</v>
      </c>
      <c r="I500" s="8" cm="1">
        <f t="array" ref="I500">_xlfn.XLOOKUP($C500&amp;$D500&amp;$F500,[1]TEAMS!$C$1:$C$844&amp;[1]TEAMS!$D$1:$D$844&amp;[1]TEAMS!$F$1:$F$844,[1]TEAMS!BG$1:BG$844,"",0)</f>
        <v>1</v>
      </c>
      <c r="J500" s="9">
        <f t="shared" si="52"/>
        <v>1</v>
      </c>
      <c r="K500" s="7" cm="1">
        <f t="array" ref="K500">_xlfn.XLOOKUP($C500&amp;$D500&amp;$F500,[1]TEAMS!$C$1:$C$844&amp;[1]TEAMS!$D$1:$D$844&amp;[1]TEAMS!$F$1:$F$844,[1]TEAMS!J$1:J$844,"",0)</f>
        <v>76</v>
      </c>
      <c r="L500" s="7" cm="1">
        <f t="array" ref="L500">_xlfn.XLOOKUP($C500&amp;$D500&amp;$F500,[1]TEAMS!$C$1:$C$844&amp;[1]TEAMS!$D$1:$D$844&amp;[1]TEAMS!$F$1:$F$844,[1]TEAMS!L$1:L$844,"",0)</f>
        <v>180</v>
      </c>
      <c r="M500" s="10" cm="1">
        <f t="array" ref="M500">_xlfn.XLOOKUP($C500&amp;$D500&amp;$F500,[1]TEAMS!$C$1:$C$844&amp;[1]TEAMS!$D$1:$D$844&amp;[1]TEAMS!$F$1:$F$844,[1]TEAMS!N$1:N$844,"",0)</f>
        <v>21.906225620442083</v>
      </c>
      <c r="N500" s="7" cm="1">
        <f t="array" ref="N500">_xlfn.XLOOKUP($C500&amp;$D500&amp;$F500,[1]TEAMS!$C$1:$C$844&amp;[1]TEAMS!$D$1:$D$844&amp;[1]TEAMS!$F$1:$F$844,[1]TEAMS!O$1:O$844,"",0)</f>
        <v>78</v>
      </c>
      <c r="O500" s="11" cm="1">
        <f t="array" ref="O500">_xlfn.XLOOKUP($C500&amp;$D500&amp;$F500,[1]TEAMS!$C$1:$C$844&amp;[1]TEAMS!$D$1:$D$844&amp;[1]TEAMS!$F$1:$F$844,[1]TEAMS!P$1:P$844,"",0)</f>
        <v>1.0263157894736843</v>
      </c>
      <c r="P500" s="10" cm="1">
        <f t="array" ref="P500">_xlfn.XLOOKUP($C500&amp;$D500&amp;$F500,[1]TEAMS!$C$1:$C$844&amp;[1]TEAMS!$D$1:$D$844&amp;[1]TEAMS!$F$1:$F$844,[1]TEAMS!R$1:R$844,"",0)</f>
        <v>32.280555555555559</v>
      </c>
      <c r="Q500" s="7" t="str" cm="1">
        <f t="array" ref="Q500">_xlfn.XLOOKUP($C500&amp;$D500&amp;$F500,[1]TEAMS!$C$1:$C$844&amp;[1]TEAMS!$D$1:$D$844&amp;[1]TEAMS!$F$1:$F$844,[1]TEAMS!S$1:S$844,"",0)</f>
        <v>us</v>
      </c>
      <c r="R500" s="7" t="str" cm="1">
        <f t="array" ref="R500">_xlfn.XLOOKUP($C500&amp;$D500&amp;$F500,[1]TEAMS!$C$1:$C$844&amp;[1]TEAMS!$D$1:$D$844&amp;[1]TEAMS!$F$1:$F$844,[1]TEAMS!T$1:T$844,"",0)</f>
        <v>United States</v>
      </c>
      <c r="S500" s="7" t="str" cm="1">
        <f t="array" ref="S500">_xlfn.XLOOKUP($C500&amp;$D500&amp;$F500,[1]TEAMS!$C$1:$C$844&amp;[1]TEAMS!$D$1:$D$844&amp;[1]TEAMS!$F$1:$F$844,[1]TEAMS!U$1:U$844,"",0)</f>
        <v>North America</v>
      </c>
      <c r="T500" s="7" t="str" cm="1">
        <f t="array" ref="T500">_xlfn.XLOOKUP($C500&amp;$D500&amp;$F500,[1]TEAMS!$C$1:$C$844&amp;[1]TEAMS!$D$1:$D$844&amp;[1]TEAMS!$F$1:$F$844,[1]TEAMS!V$1:V$844,"",0)</f>
        <v>Americas</v>
      </c>
      <c r="U500" s="7" cm="1">
        <f t="array" ref="U500">_xlfn.XLOOKUP($C500&amp;$D500&amp;$F500,[1]TEAMS!$C$1:$C$844&amp;[1]TEAMS!$D$1:$D$844&amp;[1]TEAMS!$F$1:$F$844,[1]TEAMS!W$1:W$844,"",0)</f>
        <v>9</v>
      </c>
      <c r="V500" s="7" t="str" cm="1">
        <f t="array" ref="V500">_xlfn.XLOOKUP($C500&amp;$D500&amp;$F500,[1]TEAMS!$C$1:$C$844&amp;[1]TEAMS!$D$1:$D$844&amp;[1]TEAMS!$F$1:$F$844,[1]TEAMS!Z$1:Z$844,"",0)</f>
        <v>Arkansas</v>
      </c>
      <c r="W500" s="7" t="str" cm="1">
        <f t="array" ref="W500">_xlfn.XLOOKUP($C500&amp;$D500&amp;$F500,[1]TEAMS!$C$1:$C$844&amp;[1]TEAMS!$D$1:$D$844&amp;[1]TEAMS!$F$1:$F$844,[1]TEAMS!X$1:X$844,"",0)</f>
        <v>SEC</v>
      </c>
      <c r="X500" s="7" cm="1">
        <f t="array" ref="X500">_xlfn.XLOOKUP($C500&amp;$D500&amp;$F500,[1]TEAMS!$C$1:$C$844&amp;[1]TEAMS!$D$1:$D$844&amp;[1]TEAMS!$F$1:$F$844,[1]TEAMS!AF$1:AF$844,"",0)</f>
        <v>0</v>
      </c>
      <c r="Y500" s="8" cm="1">
        <f t="array" ref="Y500">_xlfn.XLOOKUP($C500&amp;$D500&amp;$F500,[1]TEAMS!$C$1:$C$844&amp;[1]TEAMS!$D$1:$D$844&amp;[1]TEAMS!$F$1:$F$844,[1]TEAMS!AG$1:AG$844,"",0)</f>
        <v>0</v>
      </c>
      <c r="Z500" s="7" cm="1">
        <f t="array" ref="Z500">_xlfn.XLOOKUP($C500&amp;$D500&amp;$F500,[1]TEAMS!$C$1:$C$844&amp;[1]TEAMS!$D$1:$D$844&amp;[1]TEAMS!$F$1:$F$844,[1]TEAMS!AJ$1:AJ$844,"",0)</f>
        <v>367</v>
      </c>
      <c r="AA500" s="7" cm="1">
        <f t="array" ref="AA500">_xlfn.XLOOKUP($C500&amp;$D500&amp;$F500,[1]TEAMS!$C$1:$C$844&amp;[1]TEAMS!$D$1:$D$844&amp;[1]TEAMS!$F$1:$F$844,[1]TEAMS!AR$1:AR$844,"",0)</f>
        <v>19.3</v>
      </c>
      <c r="AB500" s="8">
        <f t="shared" si="50"/>
        <v>0.35719112455874941</v>
      </c>
      <c r="AC500" s="7" cm="1">
        <f t="array" ref="AC500">_xlfn.XLOOKUP($C500&amp;$D500&amp;$F500,[1]TEAMS!$C$1:$C$844&amp;[1]TEAMS!$D$1:$D$844&amp;[1]TEAMS!$F$1:$F$844,[1]TEAMS!AL$1:AL$844,0,0)</f>
        <v>0.1</v>
      </c>
      <c r="AD500" s="7" cm="1">
        <f t="array" ref="AD500">_xlfn.XLOOKUP($C500&amp;$D500&amp;$F500,[1]TEAMS!$C$1:$C$844&amp;[1]TEAMS!$D$1:$D$844&amp;[1]TEAMS!$F$1:$F$844,[1]TEAMS!AM$1:AM$844,0,0)</f>
        <v>0.5</v>
      </c>
      <c r="AE500" s="7" cm="1">
        <f t="array" ref="AE500">_xlfn.XLOOKUP($C500&amp;$D500&amp;$F500,[1]TEAMS!$C$1:$C$844&amp;[1]TEAMS!$D$1:$D$844&amp;[1]TEAMS!$F$1:$F$844,[1]TEAMS!AN$1:AN$844,0,0)</f>
        <v>0.6</v>
      </c>
      <c r="AF500" s="7"/>
      <c r="AG500" s="8">
        <f t="shared" si="53"/>
        <v>0</v>
      </c>
      <c r="AH500" s="8" cm="1">
        <f t="array" ref="AH500">IF(OR($AE500="",$Z500=""),0,SUMPRODUCT(--($C$2:$C$528=$C500),--($D$2:$D$528=$D500),$Z$2:$Z$528,$AE$2:$AE$528)/SUMIFS($Z$2:$Z$528,$C$2:$C$528,$C500,$D$2:$D$528,$D500))</f>
        <v>7.0766565809379749</v>
      </c>
      <c r="AI500" s="7" cm="1">
        <f t="array" ref="AI500">_xlfn.XLOOKUP($C500&amp;$D500&amp;$F500,[1]TEAMS!$C$1:$C$844&amp;[1]TEAMS!$D$1:$D$844&amp;[1]TEAMS!$F$1:$F$844,[1]TEAMS!AO$1:AO$844,"",0)</f>
        <v>-1.7</v>
      </c>
      <c r="AJ500" s="8">
        <f t="shared" si="54"/>
        <v>0</v>
      </c>
      <c r="AK500" s="8" cm="1">
        <f t="array" ref="AK500">IF(OR($AI500="",$Z500=""),0,SUMPRODUCT(--($C$2:$C$528=$C500),--($D$2:$D$528=$D500),$Z$2:$Z$528,$AI$2:$AI$528)/SUMIFS($Z$2:$Z$528,$C$2:$C$528,$C500,$D$2:$D$528,$D500))</f>
        <v>1.6137670196671712</v>
      </c>
      <c r="AL500" s="7" t="str" cm="1">
        <f t="array" ref="AL500">_xlfn.XLOOKUP($C500&amp;$D500&amp;$F500,[1]TEAMS!$C$1:$C$844&amp;[1]TEAMS!$D$1:$D$844&amp;[1]TEAMS!$F$1:$F$844,[1]TEAMS!AP$1:AP$844,"",0)</f>
        <v/>
      </c>
      <c r="AM500" s="8" t="str">
        <f t="shared" si="55"/>
        <v/>
      </c>
      <c r="AN500" s="8" cm="1">
        <f t="array" ref="AN500">IF(OR($AL500="",$Z500=""),0,SUMPRODUCT(--($C$2:$C$528=$C500),--($D$2:$D$528=$D500),$Z$2:$Z$528,$AL$2:$AL$528)/SUMIFS($Z$2:$Z$528,$C$2:$C$528,$C500,$D$2:$D$528,$D500))</f>
        <v>0</v>
      </c>
      <c r="AO500" s="7" cm="1">
        <f t="array" ref="AO500">_xlfn.XLOOKUP($C500&amp;$D500&amp;$F500,[1]TEAMS!$C$1:$C$844&amp;[1]TEAMS!$D$1:$D$844&amp;[1]TEAMS!$F$1:$F$844,[1]TEAMS!AQ$1:AQ$844,0,0)</f>
        <v>11.5</v>
      </c>
      <c r="AP500" s="7" cm="1">
        <f t="array" ref="AP500">_xlfn.XLOOKUP($C500&amp;$D500&amp;$F500,[1]TEAMS!$C$1:$C$844&amp;[1]TEAMS!$D$1:$D$844&amp;[1]TEAMS!$F$1:$F$844,[1]TEAMS!AS$1:AS$844,0,0)</f>
        <v>42</v>
      </c>
      <c r="AQ500" s="10" cm="1">
        <f t="array" ref="AQ500">_xlfn.XLOOKUP($C500&amp;$D500&amp;$F500,[1]TEAMS!$C$1:$C$844&amp;[1]TEAMS!$D$1:$D$844&amp;[1]TEAMS!$F$1:$F$844,[1]TEAMS!AT$1:AT$844,0,0)</f>
        <v>15.1</v>
      </c>
      <c r="AR500" s="10" cm="1">
        <f t="array" ref="AR500">_xlfn.XLOOKUP($C500&amp;$D500&amp;$F500,[1]TEAMS!$C$1:$C$844&amp;[1]TEAMS!$D$1:$D$844&amp;[1]TEAMS!$F$1:$F$844,[1]TEAMS!AU$1:AU$844,0,0)</f>
        <v>3.3</v>
      </c>
      <c r="AS500" s="10" cm="1">
        <f t="array" ref="AS500">_xlfn.XLOOKUP($C500&amp;$D500&amp;$F500,[1]TEAMS!$C$1:$C$844&amp;[1]TEAMS!$D$1:$D$844&amp;[1]TEAMS!$F$1:$F$844,[1]TEAMS!AV$1:AV$844,0,0)</f>
        <v>0.4</v>
      </c>
      <c r="AT500" s="10" cm="1">
        <f t="array" ref="AT500">_xlfn.XLOOKUP($C500&amp;$D500&amp;$F500,[1]TEAMS!$C$1:$C$844&amp;[1]TEAMS!$D$1:$D$844&amp;[1]TEAMS!$F$1:$F$844,[1]TEAMS!AW$1:AW$844,0,0)</f>
        <v>12.3</v>
      </c>
      <c r="AU500" s="10" cm="1">
        <f t="array" ref="AU500">_xlfn.XLOOKUP($C500&amp;$D500&amp;$F500,[1]TEAMS!$C$1:$C$844&amp;[1]TEAMS!$D$1:$D$844&amp;[1]TEAMS!$F$1:$F$844,[1]TEAMS!AX$1:AX$844,0,0)</f>
        <v>1.2276422764227641</v>
      </c>
      <c r="AV500" s="10" cm="1">
        <f t="array" ref="AV500">_xlfn.XLOOKUP($C500&amp;$D500&amp;$F500,[1]TEAMS!$C$1:$C$844&amp;[1]TEAMS!$D$1:$D$844&amp;[1]TEAMS!$F$1:$F$844,[1]TEAMS!AY$1:AY$844,0,0)</f>
        <v>3.6999999999999997</v>
      </c>
      <c r="AW500" s="7"/>
      <c r="AX500" s="7"/>
      <c r="BB500" s="1" t="s">
        <v>421</v>
      </c>
      <c r="BC500" s="1">
        <v>1993</v>
      </c>
      <c r="BD500" s="1" t="s">
        <v>375</v>
      </c>
      <c r="BE500" s="7" t="s">
        <v>434</v>
      </c>
      <c r="BH500">
        <v>0</v>
      </c>
    </row>
    <row r="501" spans="1:60" x14ac:dyDescent="0.2">
      <c r="A501" s="1" t="str">
        <f t="shared" si="49"/>
        <v>1992-CHI-Michael Jordan</v>
      </c>
      <c r="B501" s="1" t="s">
        <v>435</v>
      </c>
      <c r="C501" s="1">
        <v>1992</v>
      </c>
      <c r="D501" s="1" t="s">
        <v>375</v>
      </c>
      <c r="E501" s="1" t="str">
        <f t="shared" si="51"/>
        <v>1992-CHI</v>
      </c>
      <c r="F501" s="7" t="s">
        <v>376</v>
      </c>
      <c r="G501" s="7" cm="1">
        <f t="array" ref="G501">_xlfn.XLOOKUP($C501&amp;$D501&amp;$F501,[1]TEAMS!$C$1:$C$844&amp;[1]TEAMS!$D$1:$D$844&amp;[1]TEAMS!$F$1:$F$844,[1]TEAMS!G$1:G$844,"",0)</f>
        <v>23</v>
      </c>
      <c r="H501" s="7" t="str" cm="1">
        <f t="array" ref="H501">_xlfn.XLOOKUP($C501&amp;$D501&amp;$F501,[1]TEAMS!$C$1:$C$844&amp;[1]TEAMS!$D$1:$D$844&amp;[1]TEAMS!$F$1:$F$844,[1]TEAMS!H$1:H$844,"",0)</f>
        <v>SG</v>
      </c>
      <c r="I501" s="8" cm="1">
        <f t="array" ref="I501">_xlfn.XLOOKUP($C501&amp;$D501&amp;$F501,[1]TEAMS!$C$1:$C$844&amp;[1]TEAMS!$D$1:$D$844&amp;[1]TEAMS!$F$1:$F$844,[1]TEAMS!BG$1:BG$844,"",0)</f>
        <v>2</v>
      </c>
      <c r="J501" s="9">
        <f t="shared" si="52"/>
        <v>2</v>
      </c>
      <c r="K501" s="7" cm="1">
        <f t="array" ref="K501">_xlfn.XLOOKUP($C501&amp;$D501&amp;$F501,[1]TEAMS!$C$1:$C$844&amp;[1]TEAMS!$D$1:$D$844&amp;[1]TEAMS!$F$1:$F$844,[1]TEAMS!J$1:J$844,"",0)</f>
        <v>78</v>
      </c>
      <c r="L501" s="7" cm="1">
        <f t="array" ref="L501">_xlfn.XLOOKUP($C501&amp;$D501&amp;$F501,[1]TEAMS!$C$1:$C$844&amp;[1]TEAMS!$D$1:$D$844&amp;[1]TEAMS!$F$1:$F$844,[1]TEAMS!L$1:L$844,"",0)</f>
        <v>198</v>
      </c>
      <c r="M501" s="10" cm="1">
        <f t="array" ref="M501">_xlfn.XLOOKUP($C501&amp;$D501&amp;$F501,[1]TEAMS!$C$1:$C$844&amp;[1]TEAMS!$D$1:$D$844&amp;[1]TEAMS!$F$1:$F$844,[1]TEAMS!N$1:N$844,"",0)</f>
        <v>22.876955144977121</v>
      </c>
      <c r="N501" s="7" cm="1">
        <f t="array" ref="N501">_xlfn.XLOOKUP($C501&amp;$D501&amp;$F501,[1]TEAMS!$C$1:$C$844&amp;[1]TEAMS!$D$1:$D$844&amp;[1]TEAMS!$F$1:$F$844,[1]TEAMS!O$1:O$844,"",0)</f>
        <v>83</v>
      </c>
      <c r="O501" s="11" cm="1">
        <f t="array" ref="O501">_xlfn.XLOOKUP($C501&amp;$D501&amp;$F501,[1]TEAMS!$C$1:$C$844&amp;[1]TEAMS!$D$1:$D$844&amp;[1]TEAMS!$F$1:$F$844,[1]TEAMS!P$1:P$844,"",0)</f>
        <v>1.0641025641025641</v>
      </c>
      <c r="P501" s="10" cm="1">
        <f t="array" ref="P501">_xlfn.XLOOKUP($C501&amp;$D501&amp;$F501,[1]TEAMS!$C$1:$C$844&amp;[1]TEAMS!$D$1:$D$844&amp;[1]TEAMS!$F$1:$F$844,[1]TEAMS!R$1:R$844,"",0)</f>
        <v>29.324999999999999</v>
      </c>
      <c r="Q501" s="7" t="str" cm="1">
        <f t="array" ref="Q501">_xlfn.XLOOKUP($C501&amp;$D501&amp;$F501,[1]TEAMS!$C$1:$C$844&amp;[1]TEAMS!$D$1:$D$844&amp;[1]TEAMS!$F$1:$F$844,[1]TEAMS!S$1:S$844,"",0)</f>
        <v>us</v>
      </c>
      <c r="R501" s="7" t="str" cm="1">
        <f t="array" ref="R501">_xlfn.XLOOKUP($C501&amp;$D501&amp;$F501,[1]TEAMS!$C$1:$C$844&amp;[1]TEAMS!$D$1:$D$844&amp;[1]TEAMS!$F$1:$F$844,[1]TEAMS!T$1:T$844,"",0)</f>
        <v>United States</v>
      </c>
      <c r="S501" s="7" t="str" cm="1">
        <f t="array" ref="S501">_xlfn.XLOOKUP($C501&amp;$D501&amp;$F501,[1]TEAMS!$C$1:$C$844&amp;[1]TEAMS!$D$1:$D$844&amp;[1]TEAMS!$F$1:$F$844,[1]TEAMS!U$1:U$844,"",0)</f>
        <v>North America</v>
      </c>
      <c r="T501" s="7" t="str" cm="1">
        <f t="array" ref="T501">_xlfn.XLOOKUP($C501&amp;$D501&amp;$F501,[1]TEAMS!$C$1:$C$844&amp;[1]TEAMS!$D$1:$D$844&amp;[1]TEAMS!$F$1:$F$844,[1]TEAMS!V$1:V$844,"",0)</f>
        <v>Americas</v>
      </c>
      <c r="U501" s="7" cm="1">
        <f t="array" ref="U501">_xlfn.XLOOKUP($C501&amp;$D501&amp;$F501,[1]TEAMS!$C$1:$C$844&amp;[1]TEAMS!$D$1:$D$844&amp;[1]TEAMS!$F$1:$F$844,[1]TEAMS!W$1:W$844,"",0)</f>
        <v>7</v>
      </c>
      <c r="V501" s="7" t="str" cm="1">
        <f t="array" ref="V501">_xlfn.XLOOKUP($C501&amp;$D501&amp;$F501,[1]TEAMS!$C$1:$C$844&amp;[1]TEAMS!$D$1:$D$844&amp;[1]TEAMS!$F$1:$F$844,[1]TEAMS!Z$1:Z$844,"",0)</f>
        <v>UNC</v>
      </c>
      <c r="W501" s="7" t="str" cm="1">
        <f t="array" ref="W501">_xlfn.XLOOKUP($C501&amp;$D501&amp;$F501,[1]TEAMS!$C$1:$C$844&amp;[1]TEAMS!$D$1:$D$844&amp;[1]TEAMS!$F$1:$F$844,[1]TEAMS!X$1:X$844,"",0)</f>
        <v>ACC</v>
      </c>
      <c r="X501" s="7" cm="1">
        <f t="array" ref="X501">_xlfn.XLOOKUP($C501&amp;$D501&amp;$F501,[1]TEAMS!$C$1:$C$844&amp;[1]TEAMS!$D$1:$D$844&amp;[1]TEAMS!$F$1:$F$844,[1]TEAMS!AF$1:AF$844,"",0)</f>
        <v>3250000</v>
      </c>
      <c r="Y501" s="8" cm="1">
        <f t="array" ref="Y501">_xlfn.XLOOKUP($C501&amp;$D501&amp;$F501,[1]TEAMS!$C$1:$C$844&amp;[1]TEAMS!$D$1:$D$844&amp;[1]TEAMS!$F$1:$F$844,[1]TEAMS!AG$1:AG$844,"",0)</f>
        <v>0.19311902073801177</v>
      </c>
      <c r="Z501" s="7" cm="1">
        <f t="array" ref="Z501">_xlfn.XLOOKUP($C501&amp;$D501&amp;$F501,[1]TEAMS!$C$1:$C$844&amp;[1]TEAMS!$D$1:$D$844&amp;[1]TEAMS!$F$1:$F$844,[1]TEAMS!AJ$1:AJ$844,"",0)</f>
        <v>3102</v>
      </c>
      <c r="AA501" s="7" cm="1">
        <f t="array" ref="AA501">_xlfn.XLOOKUP($C501&amp;$D501&amp;$F501,[1]TEAMS!$C$1:$C$844&amp;[1]TEAMS!$D$1:$D$844&amp;[1]TEAMS!$F$1:$F$844,[1]TEAMS!AR$1:AR$844,"",0)</f>
        <v>13.4</v>
      </c>
      <c r="AB501" s="8">
        <f t="shared" si="50"/>
        <v>2.0961573373676248</v>
      </c>
      <c r="AC501" s="7" cm="1">
        <f t="array" ref="AC501">_xlfn.XLOOKUP($C501&amp;$D501&amp;$F501,[1]TEAMS!$C$1:$C$844&amp;[1]TEAMS!$D$1:$D$844&amp;[1]TEAMS!$F$1:$F$844,[1]TEAMS!AL$1:AL$844,0,0)</f>
        <v>12.1</v>
      </c>
      <c r="AD501" s="7" cm="1">
        <f t="array" ref="AD501">_xlfn.XLOOKUP($C501&amp;$D501&amp;$F501,[1]TEAMS!$C$1:$C$844&amp;[1]TEAMS!$D$1:$D$844&amp;[1]TEAMS!$F$1:$F$844,[1]TEAMS!AM$1:AM$844,0,0)</f>
        <v>5.6</v>
      </c>
      <c r="AE501" s="7" cm="1">
        <f t="array" ref="AE501">_xlfn.XLOOKUP($C501&amp;$D501&amp;$F501,[1]TEAMS!$C$1:$C$844&amp;[1]TEAMS!$D$1:$D$844&amp;[1]TEAMS!$F$1:$F$844,[1]TEAMS!AN$1:AN$844,0,0)</f>
        <v>17.7</v>
      </c>
      <c r="AF501" s="7"/>
      <c r="AG501" s="8">
        <f t="shared" si="53"/>
        <v>0.18361581920903955</v>
      </c>
      <c r="AH501" s="8" cm="1">
        <f t="array" ref="AH501">IF(OR($AE501="",$Z501=""),0,SUMPRODUCT(--($C$2:$C$528=$C501),--($D$2:$D$528=$D501),$Z$2:$Z$528,$AE$2:$AE$528)/SUMIFS($Z$2:$Z$528,$C$2:$C$528,$C501,$D$2:$D$528,$D501))</f>
        <v>8.5212052445789208</v>
      </c>
      <c r="AI501" s="7" cm="1">
        <f t="array" ref="AI501">_xlfn.XLOOKUP($C501&amp;$D501&amp;$F501,[1]TEAMS!$C$1:$C$844&amp;[1]TEAMS!$D$1:$D$844&amp;[1]TEAMS!$F$1:$F$844,[1]TEAMS!AO$1:AO$844,"",0)</f>
        <v>10</v>
      </c>
      <c r="AJ501" s="8">
        <f t="shared" si="54"/>
        <v>0.32500000000000001</v>
      </c>
      <c r="AK501" s="8" cm="1">
        <f t="array" ref="AK501">IF(OR($AI501="",$Z501=""),0,SUMPRODUCT(--($C$2:$C$528=$C501),--($D$2:$D$528=$D501),$Z$2:$Z$528,$AI$2:$AI$528)/SUMIFS($Z$2:$Z$528,$C$2:$C$528,$C501,$D$2:$D$528,$D501))</f>
        <v>2.6519112455874936</v>
      </c>
      <c r="AL501" s="7" t="str" cm="1">
        <f t="array" ref="AL501">_xlfn.XLOOKUP($C501&amp;$D501&amp;$F501,[1]TEAMS!$C$1:$C$844&amp;[1]TEAMS!$D$1:$D$844&amp;[1]TEAMS!$F$1:$F$844,[1]TEAMS!AP$1:AP$844,"",0)</f>
        <v/>
      </c>
      <c r="AM501" s="8" t="str">
        <f t="shared" si="55"/>
        <v/>
      </c>
      <c r="AN501" s="8" cm="1">
        <f t="array" ref="AN501">IF(OR($AL501="",$Z501=""),0,SUMPRODUCT(--($C$2:$C$528=$C501),--($D$2:$D$528=$D501),$Z$2:$Z$528,$AL$2:$AL$528)/SUMIFS($Z$2:$Z$528,$C$2:$C$528,$C501,$D$2:$D$528,$D501))</f>
        <v>0</v>
      </c>
      <c r="AO501" s="7" cm="1">
        <f t="array" ref="AO501">_xlfn.XLOOKUP($C501&amp;$D501&amp;$F501,[1]TEAMS!$C$1:$C$844&amp;[1]TEAMS!$D$1:$D$844&amp;[1]TEAMS!$F$1:$F$844,[1]TEAMS!AQ$1:AQ$844,0,0)</f>
        <v>31.7</v>
      </c>
      <c r="AP501" s="7" cm="1">
        <f t="array" ref="AP501">_xlfn.XLOOKUP($C501&amp;$D501&amp;$F501,[1]TEAMS!$C$1:$C$844&amp;[1]TEAMS!$D$1:$D$844&amp;[1]TEAMS!$F$1:$F$844,[1]TEAMS!AS$1:AS$844,0,0)</f>
        <v>57.9</v>
      </c>
      <c r="AQ501" s="10" cm="1">
        <f t="array" ref="AQ501">_xlfn.XLOOKUP($C501&amp;$D501&amp;$F501,[1]TEAMS!$C$1:$C$844&amp;[1]TEAMS!$D$1:$D$844&amp;[1]TEAMS!$F$1:$F$844,[1]TEAMS!AT$1:AT$844,0,0)</f>
        <v>25.7</v>
      </c>
      <c r="AR501" s="10" cm="1">
        <f t="array" ref="AR501">_xlfn.XLOOKUP($C501&amp;$D501&amp;$F501,[1]TEAMS!$C$1:$C$844&amp;[1]TEAMS!$D$1:$D$844&amp;[1]TEAMS!$F$1:$F$844,[1]TEAMS!AU$1:AU$844,0,0)</f>
        <v>3</v>
      </c>
      <c r="AS501" s="10" cm="1">
        <f t="array" ref="AS501">_xlfn.XLOOKUP($C501&amp;$D501&amp;$F501,[1]TEAMS!$C$1:$C$844&amp;[1]TEAMS!$D$1:$D$844&amp;[1]TEAMS!$F$1:$F$844,[1]TEAMS!AV$1:AV$844,0,0)</f>
        <v>1.5</v>
      </c>
      <c r="AT501" s="10" cm="1">
        <f t="array" ref="AT501">_xlfn.XLOOKUP($C501&amp;$D501&amp;$F501,[1]TEAMS!$C$1:$C$844&amp;[1]TEAMS!$D$1:$D$844&amp;[1]TEAMS!$F$1:$F$844,[1]TEAMS!AW$1:AW$844,0,0)</f>
        <v>8.8000000000000007</v>
      </c>
      <c r="AU501" s="10" cm="1">
        <f t="array" ref="AU501">_xlfn.XLOOKUP($C501&amp;$D501&amp;$F501,[1]TEAMS!$C$1:$C$844&amp;[1]TEAMS!$D$1:$D$844&amp;[1]TEAMS!$F$1:$F$844,[1]TEAMS!AX$1:AX$844,0,0)</f>
        <v>2.920454545454545</v>
      </c>
      <c r="AV501" s="10" cm="1">
        <f t="array" ref="AV501">_xlfn.XLOOKUP($C501&amp;$D501&amp;$F501,[1]TEAMS!$C$1:$C$844&amp;[1]TEAMS!$D$1:$D$844&amp;[1]TEAMS!$F$1:$F$844,[1]TEAMS!AY$1:AY$844,0,0)</f>
        <v>4.5</v>
      </c>
      <c r="AW501" s="7"/>
      <c r="AX501" s="7"/>
      <c r="BB501" s="1" t="s">
        <v>435</v>
      </c>
      <c r="BC501" s="1">
        <v>1992</v>
      </c>
      <c r="BD501" s="1" t="s">
        <v>375</v>
      </c>
      <c r="BE501" s="7" t="s">
        <v>376</v>
      </c>
      <c r="BH501">
        <v>3250000</v>
      </c>
    </row>
    <row r="502" spans="1:60" x14ac:dyDescent="0.2">
      <c r="A502" s="1" t="str">
        <f t="shared" si="49"/>
        <v>1992-CHI-Scottie Pippen</v>
      </c>
      <c r="B502" s="1" t="s">
        <v>435</v>
      </c>
      <c r="C502" s="1">
        <v>1992</v>
      </c>
      <c r="D502" s="1" t="s">
        <v>375</v>
      </c>
      <c r="E502" s="1" t="str">
        <f t="shared" si="51"/>
        <v>1992-CHI</v>
      </c>
      <c r="F502" s="7" t="s">
        <v>380</v>
      </c>
      <c r="G502" s="7" cm="1">
        <f t="array" ref="G502">_xlfn.XLOOKUP($C502&amp;$D502&amp;$F502,[1]TEAMS!$C$1:$C$844&amp;[1]TEAMS!$D$1:$D$844&amp;[1]TEAMS!$F$1:$F$844,[1]TEAMS!G$1:G$844,"",0)</f>
        <v>33</v>
      </c>
      <c r="H502" s="7" t="str" cm="1">
        <f t="array" ref="H502">_xlfn.XLOOKUP($C502&amp;$D502&amp;$F502,[1]TEAMS!$C$1:$C$844&amp;[1]TEAMS!$D$1:$D$844&amp;[1]TEAMS!$F$1:$F$844,[1]TEAMS!H$1:H$844,"",0)</f>
        <v>SF</v>
      </c>
      <c r="I502" s="8" cm="1">
        <f t="array" ref="I502">_xlfn.XLOOKUP($C502&amp;$D502&amp;$F502,[1]TEAMS!$C$1:$C$844&amp;[1]TEAMS!$D$1:$D$844&amp;[1]TEAMS!$F$1:$F$844,[1]TEAMS!BG$1:BG$844,"",0)</f>
        <v>3</v>
      </c>
      <c r="J502" s="9">
        <f t="shared" si="52"/>
        <v>3</v>
      </c>
      <c r="K502" s="7" cm="1">
        <f t="array" ref="K502">_xlfn.XLOOKUP($C502&amp;$D502&amp;$F502,[1]TEAMS!$C$1:$C$844&amp;[1]TEAMS!$D$1:$D$844&amp;[1]TEAMS!$F$1:$F$844,[1]TEAMS!J$1:J$844,"",0)</f>
        <v>80</v>
      </c>
      <c r="L502" s="7" cm="1">
        <f t="array" ref="L502">_xlfn.XLOOKUP($C502&amp;$D502&amp;$F502,[1]TEAMS!$C$1:$C$844&amp;[1]TEAMS!$D$1:$D$844&amp;[1]TEAMS!$F$1:$F$844,[1]TEAMS!L$1:L$844,"",0)</f>
        <v>210</v>
      </c>
      <c r="M502" s="10" cm="1">
        <f t="array" ref="M502">_xlfn.XLOOKUP($C502&amp;$D502&amp;$F502,[1]TEAMS!$C$1:$C$844&amp;[1]TEAMS!$D$1:$D$844&amp;[1]TEAMS!$F$1:$F$844,[1]TEAMS!N$1:N$844,"",0)</f>
        <v>23.065430059523806</v>
      </c>
      <c r="N502" s="7" cm="1">
        <f t="array" ref="N502">_xlfn.XLOOKUP($C502&amp;$D502&amp;$F502,[1]TEAMS!$C$1:$C$844&amp;[1]TEAMS!$D$1:$D$844&amp;[1]TEAMS!$F$1:$F$844,[1]TEAMS!O$1:O$844,"",0)</f>
        <v>84</v>
      </c>
      <c r="O502" s="11" cm="1">
        <f t="array" ref="O502">_xlfn.XLOOKUP($C502&amp;$D502&amp;$F502,[1]TEAMS!$C$1:$C$844&amp;[1]TEAMS!$D$1:$D$844&amp;[1]TEAMS!$F$1:$F$844,[1]TEAMS!P$1:P$844,"",0)</f>
        <v>1.05</v>
      </c>
      <c r="P502" s="10" cm="1">
        <f t="array" ref="P502">_xlfn.XLOOKUP($C502&amp;$D502&amp;$F502,[1]TEAMS!$C$1:$C$844&amp;[1]TEAMS!$D$1:$D$844&amp;[1]TEAMS!$F$1:$F$844,[1]TEAMS!R$1:R$844,"",0)</f>
        <v>26.719444444444445</v>
      </c>
      <c r="Q502" s="7" t="str" cm="1">
        <f t="array" ref="Q502">_xlfn.XLOOKUP($C502&amp;$D502&amp;$F502,[1]TEAMS!$C$1:$C$844&amp;[1]TEAMS!$D$1:$D$844&amp;[1]TEAMS!$F$1:$F$844,[1]TEAMS!S$1:S$844,"",0)</f>
        <v>us</v>
      </c>
      <c r="R502" s="7" t="str" cm="1">
        <f t="array" ref="R502">_xlfn.XLOOKUP($C502&amp;$D502&amp;$F502,[1]TEAMS!$C$1:$C$844&amp;[1]TEAMS!$D$1:$D$844&amp;[1]TEAMS!$F$1:$F$844,[1]TEAMS!T$1:T$844,"",0)</f>
        <v>United States</v>
      </c>
      <c r="S502" s="7" t="str" cm="1">
        <f t="array" ref="S502">_xlfn.XLOOKUP($C502&amp;$D502&amp;$F502,[1]TEAMS!$C$1:$C$844&amp;[1]TEAMS!$D$1:$D$844&amp;[1]TEAMS!$F$1:$F$844,[1]TEAMS!U$1:U$844,"",0)</f>
        <v>North America</v>
      </c>
      <c r="T502" s="7" t="str" cm="1">
        <f t="array" ref="T502">_xlfn.XLOOKUP($C502&amp;$D502&amp;$F502,[1]TEAMS!$C$1:$C$844&amp;[1]TEAMS!$D$1:$D$844&amp;[1]TEAMS!$F$1:$F$844,[1]TEAMS!V$1:V$844,"",0)</f>
        <v>Americas</v>
      </c>
      <c r="U502" s="7" cm="1">
        <f t="array" ref="U502">_xlfn.XLOOKUP($C502&amp;$D502&amp;$F502,[1]TEAMS!$C$1:$C$844&amp;[1]TEAMS!$D$1:$D$844&amp;[1]TEAMS!$F$1:$F$844,[1]TEAMS!W$1:W$844,"",0)</f>
        <v>4</v>
      </c>
      <c r="V502" s="7" t="str" cm="1">
        <f t="array" ref="V502">_xlfn.XLOOKUP($C502&amp;$D502&amp;$F502,[1]TEAMS!$C$1:$C$844&amp;[1]TEAMS!$D$1:$D$844&amp;[1]TEAMS!$F$1:$F$844,[1]TEAMS!Z$1:Z$844,"",0)</f>
        <v>University of Central Arkansas</v>
      </c>
      <c r="W502" s="7" t="str" cm="1">
        <f t="array" ref="W502">_xlfn.XLOOKUP($C502&amp;$D502&amp;$F502,[1]TEAMS!$C$1:$C$844&amp;[1]TEAMS!$D$1:$D$844&amp;[1]TEAMS!$F$1:$F$844,[1]TEAMS!X$1:X$844,"",0)</f>
        <v>OTHER</v>
      </c>
      <c r="X502" s="7" cm="1">
        <f t="array" ref="X502">_xlfn.XLOOKUP($C502&amp;$D502&amp;$F502,[1]TEAMS!$C$1:$C$844&amp;[1]TEAMS!$D$1:$D$844&amp;[1]TEAMS!$F$1:$F$844,[1]TEAMS!AF$1:AF$844,"",0)</f>
        <v>2770000</v>
      </c>
      <c r="Y502" s="8" cm="1">
        <f t="array" ref="Y502">_xlfn.XLOOKUP($C502&amp;$D502&amp;$F502,[1]TEAMS!$C$1:$C$844&amp;[1]TEAMS!$D$1:$D$844&amp;[1]TEAMS!$F$1:$F$844,[1]TEAMS!AG$1:AG$844,"",0)</f>
        <v>0.16459682690593619</v>
      </c>
      <c r="Z502" s="7" cm="1">
        <f t="array" ref="Z502">_xlfn.XLOOKUP($C502&amp;$D502&amp;$F502,[1]TEAMS!$C$1:$C$844&amp;[1]TEAMS!$D$1:$D$844&amp;[1]TEAMS!$F$1:$F$844,[1]TEAMS!AJ$1:AJ$844,"",0)</f>
        <v>3164</v>
      </c>
      <c r="AA502" s="7" cm="1">
        <f t="array" ref="AA502">_xlfn.XLOOKUP($C502&amp;$D502&amp;$F502,[1]TEAMS!$C$1:$C$844&amp;[1]TEAMS!$D$1:$D$844&amp;[1]TEAMS!$F$1:$F$844,[1]TEAMS!AR$1:AR$844,"",0)</f>
        <v>21.5</v>
      </c>
      <c r="AB502" s="8">
        <f t="shared" si="50"/>
        <v>3.4304589006555726</v>
      </c>
      <c r="AC502" s="7" cm="1">
        <f t="array" ref="AC502">_xlfn.XLOOKUP($C502&amp;$D502&amp;$F502,[1]TEAMS!$C$1:$C$844&amp;[1]TEAMS!$D$1:$D$844&amp;[1]TEAMS!$F$1:$F$844,[1]TEAMS!AL$1:AL$844,0,0)</f>
        <v>7.1</v>
      </c>
      <c r="AD502" s="7" cm="1">
        <f t="array" ref="AD502">_xlfn.XLOOKUP($C502&amp;$D502&amp;$F502,[1]TEAMS!$C$1:$C$844&amp;[1]TEAMS!$D$1:$D$844&amp;[1]TEAMS!$F$1:$F$844,[1]TEAMS!AM$1:AM$844,0,0)</f>
        <v>5.5</v>
      </c>
      <c r="AE502" s="7" cm="1">
        <f t="array" ref="AE502">_xlfn.XLOOKUP($C502&amp;$D502&amp;$F502,[1]TEAMS!$C$1:$C$844&amp;[1]TEAMS!$D$1:$D$844&amp;[1]TEAMS!$F$1:$F$844,[1]TEAMS!AN$1:AN$844,0,0)</f>
        <v>12.7</v>
      </c>
      <c r="AF502" s="7"/>
      <c r="AG502" s="8">
        <f t="shared" si="53"/>
        <v>0.21811023622047246</v>
      </c>
      <c r="AH502" s="8" cm="1">
        <f t="array" ref="AH502">IF(OR($AE502="",$Z502=""),0,SUMPRODUCT(--($C$2:$C$528=$C502),--($D$2:$D$528=$D502),$Z$2:$Z$528,$AE$2:$AE$528)/SUMIFS($Z$2:$Z$528,$C$2:$C$528,$C502,$D$2:$D$528,$D502))</f>
        <v>8.5212052445789208</v>
      </c>
      <c r="AI502" s="7" cm="1">
        <f t="array" ref="AI502">_xlfn.XLOOKUP($C502&amp;$D502&amp;$F502,[1]TEAMS!$C$1:$C$844&amp;[1]TEAMS!$D$1:$D$844&amp;[1]TEAMS!$F$1:$F$844,[1]TEAMS!AO$1:AO$844,"",0)</f>
        <v>6.9</v>
      </c>
      <c r="AJ502" s="8">
        <f t="shared" si="54"/>
        <v>0.40144927536231884</v>
      </c>
      <c r="AK502" s="8" cm="1">
        <f t="array" ref="AK502">IF(OR($AI502="",$Z502=""),0,SUMPRODUCT(--($C$2:$C$528=$C502),--($D$2:$D$528=$D502),$Z$2:$Z$528,$AI$2:$AI$528)/SUMIFS($Z$2:$Z$528,$C$2:$C$528,$C502,$D$2:$D$528,$D502))</f>
        <v>2.6519112455874936</v>
      </c>
      <c r="AL502" s="7" t="str" cm="1">
        <f t="array" ref="AL502">_xlfn.XLOOKUP($C502&amp;$D502&amp;$F502,[1]TEAMS!$C$1:$C$844&amp;[1]TEAMS!$D$1:$D$844&amp;[1]TEAMS!$F$1:$F$844,[1]TEAMS!AP$1:AP$844,"",0)</f>
        <v/>
      </c>
      <c r="AM502" s="8" t="str">
        <f t="shared" si="55"/>
        <v/>
      </c>
      <c r="AN502" s="8" cm="1">
        <f t="array" ref="AN502">IF(OR($AL502="",$Z502=""),0,SUMPRODUCT(--($C$2:$C$528=$C502),--($D$2:$D$528=$D502),$Z$2:$Z$528,$AL$2:$AL$528)/SUMIFS($Z$2:$Z$528,$C$2:$C$528,$C502,$D$2:$D$528,$D502))</f>
        <v>0</v>
      </c>
      <c r="AO502" s="7" cm="1">
        <f t="array" ref="AO502">_xlfn.XLOOKUP($C502&amp;$D502&amp;$F502,[1]TEAMS!$C$1:$C$844&amp;[1]TEAMS!$D$1:$D$844&amp;[1]TEAMS!$F$1:$F$844,[1]TEAMS!AQ$1:AQ$844,0,0)</f>
        <v>24.6</v>
      </c>
      <c r="AP502" s="7" cm="1">
        <f t="array" ref="AP502">_xlfn.XLOOKUP($C502&amp;$D502&amp;$F502,[1]TEAMS!$C$1:$C$844&amp;[1]TEAMS!$D$1:$D$844&amp;[1]TEAMS!$F$1:$F$844,[1]TEAMS!AS$1:AS$844,0,0)</f>
        <v>55.500000000000007</v>
      </c>
      <c r="AQ502" s="10" cm="1">
        <f t="array" ref="AQ502">_xlfn.XLOOKUP($C502&amp;$D502&amp;$F502,[1]TEAMS!$C$1:$C$844&amp;[1]TEAMS!$D$1:$D$844&amp;[1]TEAMS!$F$1:$F$844,[1]TEAMS!AT$1:AT$844,0,0)</f>
        <v>25.8</v>
      </c>
      <c r="AR502" s="10" cm="1">
        <f t="array" ref="AR502">_xlfn.XLOOKUP($C502&amp;$D502&amp;$F502,[1]TEAMS!$C$1:$C$844&amp;[1]TEAMS!$D$1:$D$844&amp;[1]TEAMS!$F$1:$F$844,[1]TEAMS!AU$1:AU$844,0,0)</f>
        <v>2.5</v>
      </c>
      <c r="AS502" s="10" cm="1">
        <f t="array" ref="AS502">_xlfn.XLOOKUP($C502&amp;$D502&amp;$F502,[1]TEAMS!$C$1:$C$844&amp;[1]TEAMS!$D$1:$D$844&amp;[1]TEAMS!$F$1:$F$844,[1]TEAMS!AV$1:AV$844,0,0)</f>
        <v>1.8</v>
      </c>
      <c r="AT502" s="10" cm="1">
        <f t="array" ref="AT502">_xlfn.XLOOKUP($C502&amp;$D502&amp;$F502,[1]TEAMS!$C$1:$C$844&amp;[1]TEAMS!$D$1:$D$844&amp;[1]TEAMS!$F$1:$F$844,[1]TEAMS!AW$1:AW$844,0,0)</f>
        <v>14</v>
      </c>
      <c r="AU502" s="10" cm="1">
        <f t="array" ref="AU502">_xlfn.XLOOKUP($C502&amp;$D502&amp;$F502,[1]TEAMS!$C$1:$C$844&amp;[1]TEAMS!$D$1:$D$844&amp;[1]TEAMS!$F$1:$F$844,[1]TEAMS!AX$1:AX$844,0,0)</f>
        <v>1.842857142857143</v>
      </c>
      <c r="AV502" s="10" cm="1">
        <f t="array" ref="AV502">_xlfn.XLOOKUP($C502&amp;$D502&amp;$F502,[1]TEAMS!$C$1:$C$844&amp;[1]TEAMS!$D$1:$D$844&amp;[1]TEAMS!$F$1:$F$844,[1]TEAMS!AY$1:AY$844,0,0)</f>
        <v>4.3</v>
      </c>
      <c r="AW502" s="7"/>
      <c r="AX502" s="7"/>
      <c r="BB502" s="1" t="s">
        <v>435</v>
      </c>
      <c r="BC502" s="1">
        <v>1992</v>
      </c>
      <c r="BD502" s="1" t="s">
        <v>375</v>
      </c>
      <c r="BE502" s="7" t="s">
        <v>380</v>
      </c>
      <c r="BH502">
        <v>2770000</v>
      </c>
    </row>
    <row r="503" spans="1:60" x14ac:dyDescent="0.2">
      <c r="A503" s="1" t="str">
        <f t="shared" si="49"/>
        <v>1992-CHI-Bill Cartwright</v>
      </c>
      <c r="B503" s="1" t="s">
        <v>435</v>
      </c>
      <c r="C503" s="1">
        <v>1992</v>
      </c>
      <c r="D503" s="1" t="s">
        <v>375</v>
      </c>
      <c r="E503" s="1" t="str">
        <f t="shared" si="51"/>
        <v>1992-CHI</v>
      </c>
      <c r="F503" s="7" t="s">
        <v>422</v>
      </c>
      <c r="G503" s="7" cm="1">
        <f t="array" ref="G503">_xlfn.XLOOKUP($C503&amp;$D503&amp;$F503,[1]TEAMS!$C$1:$C$844&amp;[1]TEAMS!$D$1:$D$844&amp;[1]TEAMS!$F$1:$F$844,[1]TEAMS!G$1:G$844,"",0)</f>
        <v>24</v>
      </c>
      <c r="H503" s="7" t="str" cm="1">
        <f t="array" ref="H503">_xlfn.XLOOKUP($C503&amp;$D503&amp;$F503,[1]TEAMS!$C$1:$C$844&amp;[1]TEAMS!$D$1:$D$844&amp;[1]TEAMS!$F$1:$F$844,[1]TEAMS!H$1:H$844,"",0)</f>
        <v>C</v>
      </c>
      <c r="I503" s="8" cm="1">
        <f t="array" ref="I503">_xlfn.XLOOKUP($C503&amp;$D503&amp;$F503,[1]TEAMS!$C$1:$C$844&amp;[1]TEAMS!$D$1:$D$844&amp;[1]TEAMS!$F$1:$F$844,[1]TEAMS!BG$1:BG$844,"",0)</f>
        <v>5</v>
      </c>
      <c r="J503" s="9">
        <f t="shared" si="52"/>
        <v>5</v>
      </c>
      <c r="K503" s="7" cm="1">
        <f t="array" ref="K503">_xlfn.XLOOKUP($C503&amp;$D503&amp;$F503,[1]TEAMS!$C$1:$C$844&amp;[1]TEAMS!$D$1:$D$844&amp;[1]TEAMS!$F$1:$F$844,[1]TEAMS!J$1:J$844,"",0)</f>
        <v>85</v>
      </c>
      <c r="L503" s="7" cm="1">
        <f t="array" ref="L503">_xlfn.XLOOKUP($C503&amp;$D503&amp;$F503,[1]TEAMS!$C$1:$C$844&amp;[1]TEAMS!$D$1:$D$844&amp;[1]TEAMS!$F$1:$F$844,[1]TEAMS!L$1:L$844,"",0)</f>
        <v>245</v>
      </c>
      <c r="M503" s="10" cm="1">
        <f t="array" ref="M503">_xlfn.XLOOKUP($C503&amp;$D503&amp;$F503,[1]TEAMS!$C$1:$C$844&amp;[1]TEAMS!$D$1:$D$844&amp;[1]TEAMS!$F$1:$F$844,[1]TEAMS!N$1:N$844,"",0)</f>
        <v>23.836938100730482</v>
      </c>
      <c r="N503" s="7" cm="1">
        <f t="array" ref="N503">_xlfn.XLOOKUP($C503&amp;$D503&amp;$F503,[1]TEAMS!$C$1:$C$844&amp;[1]TEAMS!$D$1:$D$844&amp;[1]TEAMS!$F$1:$F$844,[1]TEAMS!O$1:O$844,"",0)</f>
        <v>89</v>
      </c>
      <c r="O503" s="11" cm="1">
        <f t="array" ref="O503">_xlfn.XLOOKUP($C503&amp;$D503&amp;$F503,[1]TEAMS!$C$1:$C$844&amp;[1]TEAMS!$D$1:$D$844&amp;[1]TEAMS!$F$1:$F$844,[1]TEAMS!P$1:P$844,"",0)</f>
        <v>1.0470588235294118</v>
      </c>
      <c r="P503" s="10" cm="1">
        <f t="array" ref="P503">_xlfn.XLOOKUP($C503&amp;$D503&amp;$F503,[1]TEAMS!$C$1:$C$844&amp;[1]TEAMS!$D$1:$D$844&amp;[1]TEAMS!$F$1:$F$844,[1]TEAMS!R$1:R$844,"",0)</f>
        <v>34.87222222222222</v>
      </c>
      <c r="Q503" s="7" t="str" cm="1">
        <f t="array" ref="Q503">_xlfn.XLOOKUP($C503&amp;$D503&amp;$F503,[1]TEAMS!$C$1:$C$844&amp;[1]TEAMS!$D$1:$D$844&amp;[1]TEAMS!$F$1:$F$844,[1]TEAMS!S$1:S$844,"",0)</f>
        <v>us</v>
      </c>
      <c r="R503" s="7" t="str" cm="1">
        <f t="array" ref="R503">_xlfn.XLOOKUP($C503&amp;$D503&amp;$F503,[1]TEAMS!$C$1:$C$844&amp;[1]TEAMS!$D$1:$D$844&amp;[1]TEAMS!$F$1:$F$844,[1]TEAMS!T$1:T$844,"",0)</f>
        <v>United States</v>
      </c>
      <c r="S503" s="7" t="str" cm="1">
        <f t="array" ref="S503">_xlfn.XLOOKUP($C503&amp;$D503&amp;$F503,[1]TEAMS!$C$1:$C$844&amp;[1]TEAMS!$D$1:$D$844&amp;[1]TEAMS!$F$1:$F$844,[1]TEAMS!U$1:U$844,"",0)</f>
        <v>North America</v>
      </c>
      <c r="T503" s="7" t="str" cm="1">
        <f t="array" ref="T503">_xlfn.XLOOKUP($C503&amp;$D503&amp;$F503,[1]TEAMS!$C$1:$C$844&amp;[1]TEAMS!$D$1:$D$844&amp;[1]TEAMS!$F$1:$F$844,[1]TEAMS!V$1:V$844,"",0)</f>
        <v>Americas</v>
      </c>
      <c r="U503" s="7" cm="1">
        <f t="array" ref="U503">_xlfn.XLOOKUP($C503&amp;$D503&amp;$F503,[1]TEAMS!$C$1:$C$844&amp;[1]TEAMS!$D$1:$D$844&amp;[1]TEAMS!$F$1:$F$844,[1]TEAMS!W$1:W$844,"",0)</f>
        <v>11</v>
      </c>
      <c r="V503" s="7" t="str" cm="1">
        <f t="array" ref="V503">_xlfn.XLOOKUP($C503&amp;$D503&amp;$F503,[1]TEAMS!$C$1:$C$844&amp;[1]TEAMS!$D$1:$D$844&amp;[1]TEAMS!$F$1:$F$844,[1]TEAMS!Z$1:Z$844,"",0)</f>
        <v>San Francisco</v>
      </c>
      <c r="W503" s="7" t="str" cm="1">
        <f t="array" ref="W503">_xlfn.XLOOKUP($C503&amp;$D503&amp;$F503,[1]TEAMS!$C$1:$C$844&amp;[1]TEAMS!$D$1:$D$844&amp;[1]TEAMS!$F$1:$F$844,[1]TEAMS!X$1:X$844,"",0)</f>
        <v>WCC</v>
      </c>
      <c r="X503" s="7" cm="1">
        <f t="array" ref="X503">_xlfn.XLOOKUP($C503&amp;$D503&amp;$F503,[1]TEAMS!$C$1:$C$844&amp;[1]TEAMS!$D$1:$D$844&amp;[1]TEAMS!$F$1:$F$844,[1]TEAMS!AF$1:AF$844,"",0)</f>
        <v>2000000</v>
      </c>
      <c r="Y503" s="8" cm="1">
        <f t="array" ref="Y503">_xlfn.XLOOKUP($C503&amp;$D503&amp;$F503,[1]TEAMS!$C$1:$C$844&amp;[1]TEAMS!$D$1:$D$844&amp;[1]TEAMS!$F$1:$F$844,[1]TEAMS!AG$1:AG$844,"",0)</f>
        <v>0.11884247430031493</v>
      </c>
      <c r="Z503" s="7" cm="1">
        <f t="array" ref="Z503">_xlfn.XLOOKUP($C503&amp;$D503&amp;$F503,[1]TEAMS!$C$1:$C$844&amp;[1]TEAMS!$D$1:$D$844&amp;[1]TEAMS!$F$1:$F$844,[1]TEAMS!AJ$1:AJ$844,"",0)</f>
        <v>1471</v>
      </c>
      <c r="AA503" s="7" cm="1">
        <f t="array" ref="AA503">_xlfn.XLOOKUP($C503&amp;$D503&amp;$F503,[1]TEAMS!$C$1:$C$844&amp;[1]TEAMS!$D$1:$D$844&amp;[1]TEAMS!$F$1:$F$844,[1]TEAMS!AR$1:AR$844,"",0)</f>
        <v>21.5</v>
      </c>
      <c r="AB503" s="8">
        <f t="shared" si="50"/>
        <v>1.5948814926878467</v>
      </c>
      <c r="AC503" s="7" cm="1">
        <f t="array" ref="AC503">_xlfn.XLOOKUP($C503&amp;$D503&amp;$F503,[1]TEAMS!$C$1:$C$844&amp;[1]TEAMS!$D$1:$D$844&amp;[1]TEAMS!$F$1:$F$844,[1]TEAMS!AL$1:AL$844,0,0)</f>
        <v>0.6</v>
      </c>
      <c r="AD503" s="7" cm="1">
        <f t="array" ref="AD503">_xlfn.XLOOKUP($C503&amp;$D503&amp;$F503,[1]TEAMS!$C$1:$C$844&amp;[1]TEAMS!$D$1:$D$844&amp;[1]TEAMS!$F$1:$F$844,[1]TEAMS!AM$1:AM$844,0,0)</f>
        <v>1.9</v>
      </c>
      <c r="AE503" s="7" cm="1">
        <f t="array" ref="AE503">_xlfn.XLOOKUP($C503&amp;$D503&amp;$F503,[1]TEAMS!$C$1:$C$844&amp;[1]TEAMS!$D$1:$D$844&amp;[1]TEAMS!$F$1:$F$844,[1]TEAMS!AN$1:AN$844,0,0)</f>
        <v>2.5</v>
      </c>
      <c r="AF503" s="7"/>
      <c r="AG503" s="8">
        <f t="shared" si="53"/>
        <v>0.8</v>
      </c>
      <c r="AH503" s="8" cm="1">
        <f t="array" ref="AH503">IF(OR($AE503="",$Z503=""),0,SUMPRODUCT(--($C$2:$C$528=$C503),--($D$2:$D$528=$D503),$Z$2:$Z$528,$AE$2:$AE$528)/SUMIFS($Z$2:$Z$528,$C$2:$C$528,$C503,$D$2:$D$528,$D503))</f>
        <v>8.5212052445789208</v>
      </c>
      <c r="AI503" s="7" cm="1">
        <f t="array" ref="AI503">_xlfn.XLOOKUP($C503&amp;$D503&amp;$F503,[1]TEAMS!$C$1:$C$844&amp;[1]TEAMS!$D$1:$D$844&amp;[1]TEAMS!$F$1:$F$844,[1]TEAMS!AO$1:AO$844,"",0)</f>
        <v>-3.3</v>
      </c>
      <c r="AJ503" s="8">
        <f t="shared" si="54"/>
        <v>-0.60606060606060608</v>
      </c>
      <c r="AK503" s="8" cm="1">
        <f t="array" ref="AK503">IF(OR($AI503="",$Z503=""),0,SUMPRODUCT(--($C$2:$C$528=$C503),--($D$2:$D$528=$D503),$Z$2:$Z$528,$AI$2:$AI$528)/SUMIFS($Z$2:$Z$528,$C$2:$C$528,$C503,$D$2:$D$528,$D503))</f>
        <v>2.6519112455874936</v>
      </c>
      <c r="AL503" s="7" t="str" cm="1">
        <f t="array" ref="AL503">_xlfn.XLOOKUP($C503&amp;$D503&amp;$F503,[1]TEAMS!$C$1:$C$844&amp;[1]TEAMS!$D$1:$D$844&amp;[1]TEAMS!$F$1:$F$844,[1]TEAMS!AP$1:AP$844,"",0)</f>
        <v/>
      </c>
      <c r="AM503" s="8" t="str">
        <f t="shared" si="55"/>
        <v/>
      </c>
      <c r="AN503" s="8" cm="1">
        <f t="array" ref="AN503">IF(OR($AL503="",$Z503=""),0,SUMPRODUCT(--($C$2:$C$528=$C503),--($D$2:$D$528=$D503),$Z$2:$Z$528,$AL$2:$AL$528)/SUMIFS($Z$2:$Z$528,$C$2:$C$528,$C503,$D$2:$D$528,$D503))</f>
        <v>0</v>
      </c>
      <c r="AO503" s="7" cm="1">
        <f t="array" ref="AO503">_xlfn.XLOOKUP($C503&amp;$D503&amp;$F503,[1]TEAMS!$C$1:$C$844&amp;[1]TEAMS!$D$1:$D$844&amp;[1]TEAMS!$F$1:$F$844,[1]TEAMS!AQ$1:AQ$844,0,0)</f>
        <v>17.3</v>
      </c>
      <c r="AP503" s="7" cm="1">
        <f t="array" ref="AP503">_xlfn.XLOOKUP($C503&amp;$D503&amp;$F503,[1]TEAMS!$C$1:$C$844&amp;[1]TEAMS!$D$1:$D$844&amp;[1]TEAMS!$F$1:$F$844,[1]TEAMS!AS$1:AS$844,0,0)</f>
        <v>49.7</v>
      </c>
      <c r="AQ503" s="10" cm="1">
        <f t="array" ref="AQ503">_xlfn.XLOOKUP($C503&amp;$D503&amp;$F503,[1]TEAMS!$C$1:$C$844&amp;[1]TEAMS!$D$1:$D$844&amp;[1]TEAMS!$F$1:$F$844,[1]TEAMS!AT$1:AT$844,0,0)</f>
        <v>7.6</v>
      </c>
      <c r="AR503" s="10" cm="1">
        <f t="array" ref="AR503">_xlfn.XLOOKUP($C503&amp;$D503&amp;$F503,[1]TEAMS!$C$1:$C$844&amp;[1]TEAMS!$D$1:$D$844&amp;[1]TEAMS!$F$1:$F$844,[1]TEAMS!AU$1:AU$844,0,0)</f>
        <v>0.8</v>
      </c>
      <c r="AS503" s="10" cm="1">
        <f t="array" ref="AS503">_xlfn.XLOOKUP($C503&amp;$D503&amp;$F503,[1]TEAMS!$C$1:$C$844&amp;[1]TEAMS!$D$1:$D$844&amp;[1]TEAMS!$F$1:$F$844,[1]TEAMS!AV$1:AV$844,0,0)</f>
        <v>0.6</v>
      </c>
      <c r="AT503" s="10" cm="1">
        <f t="array" ref="AT503">_xlfn.XLOOKUP($C503&amp;$D503&amp;$F503,[1]TEAMS!$C$1:$C$844&amp;[1]TEAMS!$D$1:$D$844&amp;[1]TEAMS!$F$1:$F$844,[1]TEAMS!AW$1:AW$844,0,0)</f>
        <v>12.7</v>
      </c>
      <c r="AU503" s="10" cm="1">
        <f t="array" ref="AU503">_xlfn.XLOOKUP($C503&amp;$D503&amp;$F503,[1]TEAMS!$C$1:$C$844&amp;[1]TEAMS!$D$1:$D$844&amp;[1]TEAMS!$F$1:$F$844,[1]TEAMS!AX$1:AX$844,0,0)</f>
        <v>0.59842519685039375</v>
      </c>
      <c r="AV503" s="10" cm="1">
        <f t="array" ref="AV503">_xlfn.XLOOKUP($C503&amp;$D503&amp;$F503,[1]TEAMS!$C$1:$C$844&amp;[1]TEAMS!$D$1:$D$844&amp;[1]TEAMS!$F$1:$F$844,[1]TEAMS!AY$1:AY$844,0,0)</f>
        <v>1.4</v>
      </c>
      <c r="AW503" s="7"/>
      <c r="AX503" s="7"/>
      <c r="BB503" s="1" t="s">
        <v>435</v>
      </c>
      <c r="BC503" s="1">
        <v>1992</v>
      </c>
      <c r="BD503" s="1" t="s">
        <v>375</v>
      </c>
      <c r="BE503" s="7" t="s">
        <v>422</v>
      </c>
      <c r="BH503">
        <v>2000000</v>
      </c>
    </row>
    <row r="504" spans="1:60" x14ac:dyDescent="0.2">
      <c r="A504" s="1" t="str">
        <f t="shared" si="49"/>
        <v>1992-CHI-Horace Grant</v>
      </c>
      <c r="B504" s="1" t="s">
        <v>435</v>
      </c>
      <c r="C504" s="1">
        <v>1992</v>
      </c>
      <c r="D504" s="1" t="s">
        <v>375</v>
      </c>
      <c r="E504" s="1" t="str">
        <f t="shared" si="51"/>
        <v>1992-CHI</v>
      </c>
      <c r="F504" s="7" t="s">
        <v>351</v>
      </c>
      <c r="G504" s="7" cm="1">
        <f t="array" ref="G504">_xlfn.XLOOKUP($C504&amp;$D504&amp;$F504,[1]TEAMS!$C$1:$C$844&amp;[1]TEAMS!$D$1:$D$844&amp;[1]TEAMS!$F$1:$F$844,[1]TEAMS!G$1:G$844,"",0)</f>
        <v>54</v>
      </c>
      <c r="H504" s="7" t="str" cm="1">
        <f t="array" ref="H504">_xlfn.XLOOKUP($C504&amp;$D504&amp;$F504,[1]TEAMS!$C$1:$C$844&amp;[1]TEAMS!$D$1:$D$844&amp;[1]TEAMS!$F$1:$F$844,[1]TEAMS!H$1:H$844,"",0)</f>
        <v>PF</v>
      </c>
      <c r="I504" s="8" cm="1">
        <f t="array" ref="I504">_xlfn.XLOOKUP($C504&amp;$D504&amp;$F504,[1]TEAMS!$C$1:$C$844&amp;[1]TEAMS!$D$1:$D$844&amp;[1]TEAMS!$F$1:$F$844,[1]TEAMS!BG$1:BG$844,"",0)</f>
        <v>4</v>
      </c>
      <c r="J504" s="9">
        <f t="shared" si="52"/>
        <v>4</v>
      </c>
      <c r="K504" s="7" cm="1">
        <f t="array" ref="K504">_xlfn.XLOOKUP($C504&amp;$D504&amp;$F504,[1]TEAMS!$C$1:$C$844&amp;[1]TEAMS!$D$1:$D$844&amp;[1]TEAMS!$F$1:$F$844,[1]TEAMS!J$1:J$844,"",0)</f>
        <v>82</v>
      </c>
      <c r="L504" s="7" cm="1">
        <f t="array" ref="L504">_xlfn.XLOOKUP($C504&amp;$D504&amp;$F504,[1]TEAMS!$C$1:$C$844&amp;[1]TEAMS!$D$1:$D$844&amp;[1]TEAMS!$F$1:$F$844,[1]TEAMS!L$1:L$844,"",0)</f>
        <v>215</v>
      </c>
      <c r="M504" s="10" cm="1">
        <f t="array" ref="M504">_xlfn.XLOOKUP($C504&amp;$D504&amp;$F504,[1]TEAMS!$C$1:$C$844&amp;[1]TEAMS!$D$1:$D$844&amp;[1]TEAMS!$F$1:$F$844,[1]TEAMS!N$1:N$844,"",0)</f>
        <v>22.476722870389477</v>
      </c>
      <c r="N504" s="7" cm="1">
        <f t="array" ref="N504">_xlfn.XLOOKUP($C504&amp;$D504&amp;$F504,[1]TEAMS!$C$1:$C$844&amp;[1]TEAMS!$D$1:$D$844&amp;[1]TEAMS!$F$1:$F$844,[1]TEAMS!O$1:O$844,"",0)</f>
        <v>85</v>
      </c>
      <c r="O504" s="11" cm="1">
        <f t="array" ref="O504">_xlfn.XLOOKUP($C504&amp;$D504&amp;$F504,[1]TEAMS!$C$1:$C$844&amp;[1]TEAMS!$D$1:$D$844&amp;[1]TEAMS!$F$1:$F$844,[1]TEAMS!P$1:P$844,"",0)</f>
        <v>1.0365853658536586</v>
      </c>
      <c r="P504" s="10" cm="1">
        <f t="array" ref="P504">_xlfn.XLOOKUP($C504&amp;$D504&amp;$F504,[1]TEAMS!$C$1:$C$844&amp;[1]TEAMS!$D$1:$D$844&amp;[1]TEAMS!$F$1:$F$844,[1]TEAMS!R$1:R$844,"",0)</f>
        <v>26.944444444444443</v>
      </c>
      <c r="Q504" s="7" t="str" cm="1">
        <f t="array" ref="Q504">_xlfn.XLOOKUP($C504&amp;$D504&amp;$F504,[1]TEAMS!$C$1:$C$844&amp;[1]TEAMS!$D$1:$D$844&amp;[1]TEAMS!$F$1:$F$844,[1]TEAMS!S$1:S$844,"",0)</f>
        <v>us</v>
      </c>
      <c r="R504" s="7" t="str" cm="1">
        <f t="array" ref="R504">_xlfn.XLOOKUP($C504&amp;$D504&amp;$F504,[1]TEAMS!$C$1:$C$844&amp;[1]TEAMS!$D$1:$D$844&amp;[1]TEAMS!$F$1:$F$844,[1]TEAMS!T$1:T$844,"",0)</f>
        <v>United States</v>
      </c>
      <c r="S504" s="7" t="str" cm="1">
        <f t="array" ref="S504">_xlfn.XLOOKUP($C504&amp;$D504&amp;$F504,[1]TEAMS!$C$1:$C$844&amp;[1]TEAMS!$D$1:$D$844&amp;[1]TEAMS!$F$1:$F$844,[1]TEAMS!U$1:U$844,"",0)</f>
        <v>North America</v>
      </c>
      <c r="T504" s="7" t="str" cm="1">
        <f t="array" ref="T504">_xlfn.XLOOKUP($C504&amp;$D504&amp;$F504,[1]TEAMS!$C$1:$C$844&amp;[1]TEAMS!$D$1:$D$844&amp;[1]TEAMS!$F$1:$F$844,[1]TEAMS!V$1:V$844,"",0)</f>
        <v>Americas</v>
      </c>
      <c r="U504" s="7" cm="1">
        <f t="array" ref="U504">_xlfn.XLOOKUP($C504&amp;$D504&amp;$F504,[1]TEAMS!$C$1:$C$844&amp;[1]TEAMS!$D$1:$D$844&amp;[1]TEAMS!$F$1:$F$844,[1]TEAMS!W$1:W$844,"",0)</f>
        <v>4</v>
      </c>
      <c r="V504" s="7" t="str" cm="1">
        <f t="array" ref="V504">_xlfn.XLOOKUP($C504&amp;$D504&amp;$F504,[1]TEAMS!$C$1:$C$844&amp;[1]TEAMS!$D$1:$D$844&amp;[1]TEAMS!$F$1:$F$844,[1]TEAMS!Z$1:Z$844,"",0)</f>
        <v>Clemson</v>
      </c>
      <c r="W504" s="7" t="str" cm="1">
        <f t="array" ref="W504">_xlfn.XLOOKUP($C504&amp;$D504&amp;$F504,[1]TEAMS!$C$1:$C$844&amp;[1]TEAMS!$D$1:$D$844&amp;[1]TEAMS!$F$1:$F$844,[1]TEAMS!X$1:X$844,"",0)</f>
        <v>ACC</v>
      </c>
      <c r="X504" s="7" cm="1">
        <f t="array" ref="X504">_xlfn.XLOOKUP($C504&amp;$D504&amp;$F504,[1]TEAMS!$C$1:$C$844&amp;[1]TEAMS!$D$1:$D$844&amp;[1]TEAMS!$F$1:$F$844,[1]TEAMS!AF$1:AF$844,"",0)</f>
        <v>1750000</v>
      </c>
      <c r="Y504" s="8" cm="1">
        <f t="array" ref="Y504">_xlfn.XLOOKUP($C504&amp;$D504&amp;$F504,[1]TEAMS!$C$1:$C$844&amp;[1]TEAMS!$D$1:$D$844&amp;[1]TEAMS!$F$1:$F$844,[1]TEAMS!AG$1:AG$844,"",0)</f>
        <v>0.10398716501277556</v>
      </c>
      <c r="Z504" s="7" cm="1">
        <f t="array" ref="Z504">_xlfn.XLOOKUP($C504&amp;$D504&amp;$F504,[1]TEAMS!$C$1:$C$844&amp;[1]TEAMS!$D$1:$D$844&amp;[1]TEAMS!$F$1:$F$844,[1]TEAMS!AJ$1:AJ$844,"",0)</f>
        <v>2859</v>
      </c>
      <c r="AA504" s="7" cm="1">
        <f t="array" ref="AA504">_xlfn.XLOOKUP($C504&amp;$D504&amp;$F504,[1]TEAMS!$C$1:$C$844&amp;[1]TEAMS!$D$1:$D$844&amp;[1]TEAMS!$F$1:$F$844,[1]TEAMS!AR$1:AR$844,"",0)</f>
        <v>10.9</v>
      </c>
      <c r="AB504" s="8">
        <f t="shared" si="50"/>
        <v>1.5715128593040848</v>
      </c>
      <c r="AC504" s="7" cm="1">
        <f t="array" ref="AC504">_xlfn.XLOOKUP($C504&amp;$D504&amp;$F504,[1]TEAMS!$C$1:$C$844&amp;[1]TEAMS!$D$1:$D$844&amp;[1]TEAMS!$F$1:$F$844,[1]TEAMS!AL$1:AL$844,0,0)</f>
        <v>9.1</v>
      </c>
      <c r="AD504" s="7" cm="1">
        <f t="array" ref="AD504">_xlfn.XLOOKUP($C504&amp;$D504&amp;$F504,[1]TEAMS!$C$1:$C$844&amp;[1]TEAMS!$D$1:$D$844&amp;[1]TEAMS!$F$1:$F$844,[1]TEAMS!AM$1:AM$844,0,0)</f>
        <v>5</v>
      </c>
      <c r="AE504" s="7" cm="1">
        <f t="array" ref="AE504">_xlfn.XLOOKUP($C504&amp;$D504&amp;$F504,[1]TEAMS!$C$1:$C$844&amp;[1]TEAMS!$D$1:$D$844&amp;[1]TEAMS!$F$1:$F$844,[1]TEAMS!AN$1:AN$844,0,0)</f>
        <v>14.1</v>
      </c>
      <c r="AF504" s="7"/>
      <c r="AG504" s="8">
        <f t="shared" si="53"/>
        <v>0.12411347517730496</v>
      </c>
      <c r="AH504" s="8" cm="1">
        <f t="array" ref="AH504">IF(OR($AE504="",$Z504=""),0,SUMPRODUCT(--($C$2:$C$528=$C504),--($D$2:$D$528=$D504),$Z$2:$Z$528,$AE$2:$AE$528)/SUMIFS($Z$2:$Z$528,$C$2:$C$528,$C504,$D$2:$D$528,$D504))</f>
        <v>8.5212052445789208</v>
      </c>
      <c r="AI504" s="7" cm="1">
        <f t="array" ref="AI504">_xlfn.XLOOKUP($C504&amp;$D504&amp;$F504,[1]TEAMS!$C$1:$C$844&amp;[1]TEAMS!$D$1:$D$844&amp;[1]TEAMS!$F$1:$F$844,[1]TEAMS!AO$1:AO$844,"",0)</f>
        <v>6.3</v>
      </c>
      <c r="AJ504" s="8">
        <f t="shared" si="54"/>
        <v>0.27777777777777779</v>
      </c>
      <c r="AK504" s="8" cm="1">
        <f t="array" ref="AK504">IF(OR($AI504="",$Z504=""),0,SUMPRODUCT(--($C$2:$C$528=$C504),--($D$2:$D$528=$D504),$Z$2:$Z$528,$AI$2:$AI$528)/SUMIFS($Z$2:$Z$528,$C$2:$C$528,$C504,$D$2:$D$528,$D504))</f>
        <v>2.6519112455874936</v>
      </c>
      <c r="AL504" s="7" t="str" cm="1">
        <f t="array" ref="AL504">_xlfn.XLOOKUP($C504&amp;$D504&amp;$F504,[1]TEAMS!$C$1:$C$844&amp;[1]TEAMS!$D$1:$D$844&amp;[1]TEAMS!$F$1:$F$844,[1]TEAMS!AP$1:AP$844,"",0)</f>
        <v/>
      </c>
      <c r="AM504" s="8" t="str">
        <f t="shared" si="55"/>
        <v/>
      </c>
      <c r="AN504" s="8" cm="1">
        <f t="array" ref="AN504">IF(OR($AL504="",$Z504=""),0,SUMPRODUCT(--($C$2:$C$528=$C504),--($D$2:$D$528=$D504),$Z$2:$Z$528,$AL$2:$AL$528)/SUMIFS($Z$2:$Z$528,$C$2:$C$528,$C504,$D$2:$D$528,$D504))</f>
        <v>0</v>
      </c>
      <c r="AO504" s="7" cm="1">
        <f t="array" ref="AO504">_xlfn.XLOOKUP($C504&amp;$D504&amp;$F504,[1]TEAMS!$C$1:$C$844&amp;[1]TEAMS!$D$1:$D$844&amp;[1]TEAMS!$F$1:$F$844,[1]TEAMS!AQ$1:AQ$844,0,0)</f>
        <v>15.5</v>
      </c>
      <c r="AP504" s="7" cm="1">
        <f t="array" ref="AP504">_xlfn.XLOOKUP($C504&amp;$D504&amp;$F504,[1]TEAMS!$C$1:$C$844&amp;[1]TEAMS!$D$1:$D$844&amp;[1]TEAMS!$F$1:$F$844,[1]TEAMS!AS$1:AS$844,0,0)</f>
        <v>61.8</v>
      </c>
      <c r="AQ504" s="10" cm="1">
        <f t="array" ref="AQ504">_xlfn.XLOOKUP($C504&amp;$D504&amp;$F504,[1]TEAMS!$C$1:$C$844&amp;[1]TEAMS!$D$1:$D$844&amp;[1]TEAMS!$F$1:$F$844,[1]TEAMS!AT$1:AT$844,0,0)</f>
        <v>10</v>
      </c>
      <c r="AR504" s="10" cm="1">
        <f t="array" ref="AR504">_xlfn.XLOOKUP($C504&amp;$D504&amp;$F504,[1]TEAMS!$C$1:$C$844&amp;[1]TEAMS!$D$1:$D$844&amp;[1]TEAMS!$F$1:$F$844,[1]TEAMS!AU$1:AU$844,0,0)</f>
        <v>1.8</v>
      </c>
      <c r="AS504" s="10" cm="1">
        <f t="array" ref="AS504">_xlfn.XLOOKUP($C504&amp;$D504&amp;$F504,[1]TEAMS!$C$1:$C$844&amp;[1]TEAMS!$D$1:$D$844&amp;[1]TEAMS!$F$1:$F$844,[1]TEAMS!AV$1:AV$844,0,0)</f>
        <v>2.9</v>
      </c>
      <c r="AT504" s="10" cm="1">
        <f t="array" ref="AT504">_xlfn.XLOOKUP($C504&amp;$D504&amp;$F504,[1]TEAMS!$C$1:$C$844&amp;[1]TEAMS!$D$1:$D$844&amp;[1]TEAMS!$F$1:$F$844,[1]TEAMS!AW$1:AW$844,0,0)</f>
        <v>9.5</v>
      </c>
      <c r="AU504" s="10" cm="1">
        <f t="array" ref="AU504">_xlfn.XLOOKUP($C504&amp;$D504&amp;$F504,[1]TEAMS!$C$1:$C$844&amp;[1]TEAMS!$D$1:$D$844&amp;[1]TEAMS!$F$1:$F$844,[1]TEAMS!AX$1:AX$844,0,0)</f>
        <v>1.0526315789473684</v>
      </c>
      <c r="AV504" s="10" cm="1">
        <f t="array" ref="AV504">_xlfn.XLOOKUP($C504&amp;$D504&amp;$F504,[1]TEAMS!$C$1:$C$844&amp;[1]TEAMS!$D$1:$D$844&amp;[1]TEAMS!$F$1:$F$844,[1]TEAMS!AY$1:AY$844,0,0)</f>
        <v>4.7</v>
      </c>
      <c r="AW504" s="7"/>
      <c r="AX504" s="7"/>
      <c r="BB504" s="1" t="s">
        <v>435</v>
      </c>
      <c r="BC504" s="1">
        <v>1992</v>
      </c>
      <c r="BD504" s="1" t="s">
        <v>375</v>
      </c>
      <c r="BE504" s="7" t="s">
        <v>351</v>
      </c>
      <c r="BH504">
        <v>1750000</v>
      </c>
    </row>
    <row r="505" spans="1:60" x14ac:dyDescent="0.2">
      <c r="A505" s="1" t="str">
        <f t="shared" si="49"/>
        <v>1992-CHI-John Paxson</v>
      </c>
      <c r="B505" s="1" t="s">
        <v>435</v>
      </c>
      <c r="C505" s="1">
        <v>1992</v>
      </c>
      <c r="D505" s="1" t="s">
        <v>375</v>
      </c>
      <c r="E505" s="1" t="str">
        <f t="shared" si="51"/>
        <v>1992-CHI</v>
      </c>
      <c r="F505" s="7" t="s">
        <v>424</v>
      </c>
      <c r="G505" s="7" cm="1">
        <f t="array" ref="G505">_xlfn.XLOOKUP($C505&amp;$D505&amp;$F505,[1]TEAMS!$C$1:$C$844&amp;[1]TEAMS!$D$1:$D$844&amp;[1]TEAMS!$F$1:$F$844,[1]TEAMS!G$1:G$844,"",0)</f>
        <v>5</v>
      </c>
      <c r="H505" s="7" t="str" cm="1">
        <f t="array" ref="H505">_xlfn.XLOOKUP($C505&amp;$D505&amp;$F505,[1]TEAMS!$C$1:$C$844&amp;[1]TEAMS!$D$1:$D$844&amp;[1]TEAMS!$F$1:$F$844,[1]TEAMS!H$1:H$844,"",0)</f>
        <v>PG</v>
      </c>
      <c r="I505" s="8" cm="1">
        <f t="array" ref="I505">_xlfn.XLOOKUP($C505&amp;$D505&amp;$F505,[1]TEAMS!$C$1:$C$844&amp;[1]TEAMS!$D$1:$D$844&amp;[1]TEAMS!$F$1:$F$844,[1]TEAMS!BG$1:BG$844,"",0)</f>
        <v>1</v>
      </c>
      <c r="J505" s="9">
        <f t="shared" si="52"/>
        <v>1</v>
      </c>
      <c r="K505" s="7" cm="1">
        <f t="array" ref="K505">_xlfn.XLOOKUP($C505&amp;$D505&amp;$F505,[1]TEAMS!$C$1:$C$844&amp;[1]TEAMS!$D$1:$D$844&amp;[1]TEAMS!$F$1:$F$844,[1]TEAMS!J$1:J$844,"",0)</f>
        <v>74</v>
      </c>
      <c r="L505" s="7" cm="1">
        <f t="array" ref="L505">_xlfn.XLOOKUP($C505&amp;$D505&amp;$F505,[1]TEAMS!$C$1:$C$844&amp;[1]TEAMS!$D$1:$D$844&amp;[1]TEAMS!$F$1:$F$844,[1]TEAMS!L$1:L$844,"",0)</f>
        <v>185</v>
      </c>
      <c r="M505" s="10" cm="1">
        <f t="array" ref="M505">_xlfn.XLOOKUP($C505&amp;$D505&amp;$F505,[1]TEAMS!$C$1:$C$844&amp;[1]TEAMS!$D$1:$D$844&amp;[1]TEAMS!$F$1:$F$844,[1]TEAMS!N$1:N$844,"",0)</f>
        <v>23.748190537476248</v>
      </c>
      <c r="N505" s="7" cm="1">
        <f t="array" ref="N505">_xlfn.XLOOKUP($C505&amp;$D505&amp;$F505,[1]TEAMS!$C$1:$C$844&amp;[1]TEAMS!$D$1:$D$844&amp;[1]TEAMS!$F$1:$F$844,[1]TEAMS!O$1:O$844,"",0)</f>
        <v>77</v>
      </c>
      <c r="O505" s="11" cm="1">
        <f t="array" ref="O505">_xlfn.XLOOKUP($C505&amp;$D505&amp;$F505,[1]TEAMS!$C$1:$C$844&amp;[1]TEAMS!$D$1:$D$844&amp;[1]TEAMS!$F$1:$F$844,[1]TEAMS!P$1:P$844,"",0)</f>
        <v>1.0405405405405406</v>
      </c>
      <c r="P505" s="10" cm="1">
        <f t="array" ref="P505">_xlfn.XLOOKUP($C505&amp;$D505&amp;$F505,[1]TEAMS!$C$1:$C$844&amp;[1]TEAMS!$D$1:$D$844&amp;[1]TEAMS!$F$1:$F$844,[1]TEAMS!R$1:R$844,"",0)</f>
        <v>31.708333333333332</v>
      </c>
      <c r="Q505" s="7" t="str" cm="1">
        <f t="array" ref="Q505">_xlfn.XLOOKUP($C505&amp;$D505&amp;$F505,[1]TEAMS!$C$1:$C$844&amp;[1]TEAMS!$D$1:$D$844&amp;[1]TEAMS!$F$1:$F$844,[1]TEAMS!S$1:S$844,"",0)</f>
        <v>us</v>
      </c>
      <c r="R505" s="7" t="str" cm="1">
        <f t="array" ref="R505">_xlfn.XLOOKUP($C505&amp;$D505&amp;$F505,[1]TEAMS!$C$1:$C$844&amp;[1]TEAMS!$D$1:$D$844&amp;[1]TEAMS!$F$1:$F$844,[1]TEAMS!T$1:T$844,"",0)</f>
        <v>United States</v>
      </c>
      <c r="S505" s="7" t="str" cm="1">
        <f t="array" ref="S505">_xlfn.XLOOKUP($C505&amp;$D505&amp;$F505,[1]TEAMS!$C$1:$C$844&amp;[1]TEAMS!$D$1:$D$844&amp;[1]TEAMS!$F$1:$F$844,[1]TEAMS!U$1:U$844,"",0)</f>
        <v>North America</v>
      </c>
      <c r="T505" s="7" t="str" cm="1">
        <f t="array" ref="T505">_xlfn.XLOOKUP($C505&amp;$D505&amp;$F505,[1]TEAMS!$C$1:$C$844&amp;[1]TEAMS!$D$1:$D$844&amp;[1]TEAMS!$F$1:$F$844,[1]TEAMS!V$1:V$844,"",0)</f>
        <v>Americas</v>
      </c>
      <c r="U505" s="7" cm="1">
        <f t="array" ref="U505">_xlfn.XLOOKUP($C505&amp;$D505&amp;$F505,[1]TEAMS!$C$1:$C$844&amp;[1]TEAMS!$D$1:$D$844&amp;[1]TEAMS!$F$1:$F$844,[1]TEAMS!W$1:W$844,"",0)</f>
        <v>8</v>
      </c>
      <c r="V505" s="7" t="str" cm="1">
        <f t="array" ref="V505">_xlfn.XLOOKUP($C505&amp;$D505&amp;$F505,[1]TEAMS!$C$1:$C$844&amp;[1]TEAMS!$D$1:$D$844&amp;[1]TEAMS!$F$1:$F$844,[1]TEAMS!Z$1:Z$844,"",0)</f>
        <v>Notre Dame</v>
      </c>
      <c r="W505" s="7" t="str" cm="1">
        <f t="array" ref="W505">_xlfn.XLOOKUP($C505&amp;$D505&amp;$F505,[1]TEAMS!$C$1:$C$844&amp;[1]TEAMS!$D$1:$D$844&amp;[1]TEAMS!$F$1:$F$844,[1]TEAMS!X$1:X$844,"",0)</f>
        <v>ACC</v>
      </c>
      <c r="X505" s="7" cm="1">
        <f t="array" ref="X505">_xlfn.XLOOKUP($C505&amp;$D505&amp;$F505,[1]TEAMS!$C$1:$C$844&amp;[1]TEAMS!$D$1:$D$844&amp;[1]TEAMS!$F$1:$F$844,[1]TEAMS!AF$1:AF$844,"",0)</f>
        <v>1600000</v>
      </c>
      <c r="Y505" s="8" cm="1">
        <f t="array" ref="Y505">_xlfn.XLOOKUP($C505&amp;$D505&amp;$F505,[1]TEAMS!$C$1:$C$844&amp;[1]TEAMS!$D$1:$D$844&amp;[1]TEAMS!$F$1:$F$844,[1]TEAMS!AG$1:AG$844,"",0)</f>
        <v>9.5073979440251949E-2</v>
      </c>
      <c r="Z505" s="7" cm="1">
        <f t="array" ref="Z505">_xlfn.XLOOKUP($C505&amp;$D505&amp;$F505,[1]TEAMS!$C$1:$C$844&amp;[1]TEAMS!$D$1:$D$844&amp;[1]TEAMS!$F$1:$F$844,[1]TEAMS!AJ$1:AJ$844,"",0)</f>
        <v>1946</v>
      </c>
      <c r="AA505" s="7" cm="1">
        <f t="array" ref="AA505">_xlfn.XLOOKUP($C505&amp;$D505&amp;$F505,[1]TEAMS!$C$1:$C$844&amp;[1]TEAMS!$D$1:$D$844&amp;[1]TEAMS!$F$1:$F$844,[1]TEAMS!AR$1:AR$844,"",0)</f>
        <v>14.1</v>
      </c>
      <c r="AB505" s="8">
        <f t="shared" si="50"/>
        <v>1.3836913767019667</v>
      </c>
      <c r="AC505" s="7" cm="1">
        <f t="array" ref="AC505">_xlfn.XLOOKUP($C505&amp;$D505&amp;$F505,[1]TEAMS!$C$1:$C$844&amp;[1]TEAMS!$D$1:$D$844&amp;[1]TEAMS!$F$1:$F$844,[1]TEAMS!AL$1:AL$844,0,0)</f>
        <v>3</v>
      </c>
      <c r="AD505" s="7" cm="1">
        <f t="array" ref="AD505">_xlfn.XLOOKUP($C505&amp;$D505&amp;$F505,[1]TEAMS!$C$1:$C$844&amp;[1]TEAMS!$D$1:$D$844&amp;[1]TEAMS!$F$1:$F$844,[1]TEAMS!AM$1:AM$844,0,0)</f>
        <v>1.7</v>
      </c>
      <c r="AE505" s="7" cm="1">
        <f t="array" ref="AE505">_xlfn.XLOOKUP($C505&amp;$D505&amp;$F505,[1]TEAMS!$C$1:$C$844&amp;[1]TEAMS!$D$1:$D$844&amp;[1]TEAMS!$F$1:$F$844,[1]TEAMS!AN$1:AN$844,0,0)</f>
        <v>4.7</v>
      </c>
      <c r="AF505" s="7"/>
      <c r="AG505" s="8">
        <f t="shared" si="53"/>
        <v>0.34042553191489361</v>
      </c>
      <c r="AH505" s="8" cm="1">
        <f t="array" ref="AH505">IF(OR($AE505="",$Z505=""),0,SUMPRODUCT(--($C$2:$C$528=$C505),--($D$2:$D$528=$D505),$Z$2:$Z$528,$AE$2:$AE$528)/SUMIFS($Z$2:$Z$528,$C$2:$C$528,$C505,$D$2:$D$528,$D505))</f>
        <v>8.5212052445789208</v>
      </c>
      <c r="AI505" s="7" cm="1">
        <f t="array" ref="AI505">_xlfn.XLOOKUP($C505&amp;$D505&amp;$F505,[1]TEAMS!$C$1:$C$844&amp;[1]TEAMS!$D$1:$D$844&amp;[1]TEAMS!$F$1:$F$844,[1]TEAMS!AO$1:AO$844,"",0)</f>
        <v>-0.7</v>
      </c>
      <c r="AJ505" s="8">
        <f t="shared" si="54"/>
        <v>-2.285714285714286</v>
      </c>
      <c r="AK505" s="8" cm="1">
        <f t="array" ref="AK505">IF(OR($AI505="",$Z505=""),0,SUMPRODUCT(--($C$2:$C$528=$C505),--($D$2:$D$528=$D505),$Z$2:$Z$528,$AI$2:$AI$528)/SUMIFS($Z$2:$Z$528,$C$2:$C$528,$C505,$D$2:$D$528,$D505))</f>
        <v>2.6519112455874936</v>
      </c>
      <c r="AL505" s="7" t="str" cm="1">
        <f t="array" ref="AL505">_xlfn.XLOOKUP($C505&amp;$D505&amp;$F505,[1]TEAMS!$C$1:$C$844&amp;[1]TEAMS!$D$1:$D$844&amp;[1]TEAMS!$F$1:$F$844,[1]TEAMS!AP$1:AP$844,"",0)</f>
        <v/>
      </c>
      <c r="AM505" s="8" t="str">
        <f t="shared" si="55"/>
        <v/>
      </c>
      <c r="AN505" s="8" cm="1">
        <f t="array" ref="AN505">IF(OR($AL505="",$Z505=""),0,SUMPRODUCT(--($C$2:$C$528=$C505),--($D$2:$D$528=$D505),$Z$2:$Z$528,$AL$2:$AL$528)/SUMIFS($Z$2:$Z$528,$C$2:$C$528,$C505,$D$2:$D$528,$D505))</f>
        <v>0</v>
      </c>
      <c r="AO505" s="7" cm="1">
        <f t="array" ref="AO505">_xlfn.XLOOKUP($C505&amp;$D505&amp;$F505,[1]TEAMS!$C$1:$C$844&amp;[1]TEAMS!$D$1:$D$844&amp;[1]TEAMS!$F$1:$F$844,[1]TEAMS!AQ$1:AQ$844,0,0)</f>
        <v>12.1</v>
      </c>
      <c r="AP505" s="7" cm="1">
        <f t="array" ref="AP505">_xlfn.XLOOKUP($C505&amp;$D505&amp;$F505,[1]TEAMS!$C$1:$C$844&amp;[1]TEAMS!$D$1:$D$844&amp;[1]TEAMS!$F$1:$F$844,[1]TEAMS!AS$1:AS$844,0,0)</f>
        <v>55.1</v>
      </c>
      <c r="AQ505" s="10" cm="1">
        <f t="array" ref="AQ505">_xlfn.XLOOKUP($C505&amp;$D505&amp;$F505,[1]TEAMS!$C$1:$C$844&amp;[1]TEAMS!$D$1:$D$844&amp;[1]TEAMS!$F$1:$F$844,[1]TEAMS!AT$1:AT$844,0,0)</f>
        <v>15.7</v>
      </c>
      <c r="AR505" s="10" cm="1">
        <f t="array" ref="AR505">_xlfn.XLOOKUP($C505&amp;$D505&amp;$F505,[1]TEAMS!$C$1:$C$844&amp;[1]TEAMS!$D$1:$D$844&amp;[1]TEAMS!$F$1:$F$844,[1]TEAMS!AU$1:AU$844,0,0)</f>
        <v>1.3</v>
      </c>
      <c r="AS505" s="10" cm="1">
        <f t="array" ref="AS505">_xlfn.XLOOKUP($C505&amp;$D505&amp;$F505,[1]TEAMS!$C$1:$C$844&amp;[1]TEAMS!$D$1:$D$844&amp;[1]TEAMS!$F$1:$F$844,[1]TEAMS!AV$1:AV$844,0,0)</f>
        <v>0.3</v>
      </c>
      <c r="AT505" s="10" cm="1">
        <f t="array" ref="AT505">_xlfn.XLOOKUP($C505&amp;$D505&amp;$F505,[1]TEAMS!$C$1:$C$844&amp;[1]TEAMS!$D$1:$D$844&amp;[1]TEAMS!$F$1:$F$844,[1]TEAMS!AW$1:AW$844,0,0)</f>
        <v>8</v>
      </c>
      <c r="AU505" s="10" cm="1">
        <f t="array" ref="AU505">_xlfn.XLOOKUP($C505&amp;$D505&amp;$F505,[1]TEAMS!$C$1:$C$844&amp;[1]TEAMS!$D$1:$D$844&amp;[1]TEAMS!$F$1:$F$844,[1]TEAMS!AX$1:AX$844,0,0)</f>
        <v>1.9624999999999999</v>
      </c>
      <c r="AV505" s="10" cm="1">
        <f t="array" ref="AV505">_xlfn.XLOOKUP($C505&amp;$D505&amp;$F505,[1]TEAMS!$C$1:$C$844&amp;[1]TEAMS!$D$1:$D$844&amp;[1]TEAMS!$F$1:$F$844,[1]TEAMS!AY$1:AY$844,0,0)</f>
        <v>1.6</v>
      </c>
      <c r="AW505" s="7"/>
      <c r="AX505" s="7"/>
      <c r="BB505" s="1" t="s">
        <v>435</v>
      </c>
      <c r="BC505" s="1">
        <v>1992</v>
      </c>
      <c r="BD505" s="1" t="s">
        <v>375</v>
      </c>
      <c r="BE505" s="7" t="s">
        <v>424</v>
      </c>
      <c r="BH505">
        <v>1600000</v>
      </c>
    </row>
    <row r="506" spans="1:60" x14ac:dyDescent="0.2">
      <c r="A506" s="1" t="str">
        <f t="shared" si="49"/>
        <v>1992-CHI-Cliff Levingston</v>
      </c>
      <c r="B506" s="1" t="s">
        <v>435</v>
      </c>
      <c r="C506" s="1">
        <v>1992</v>
      </c>
      <c r="D506" s="1" t="s">
        <v>375</v>
      </c>
      <c r="E506" s="1" t="str">
        <f t="shared" si="51"/>
        <v>1992-CHI</v>
      </c>
      <c r="F506" s="7" t="s">
        <v>436</v>
      </c>
      <c r="G506" s="7" cm="1">
        <f t="array" ref="G506">_xlfn.XLOOKUP($C506&amp;$D506&amp;$F506,[1]TEAMS!$C$1:$C$844&amp;[1]TEAMS!$D$1:$D$844&amp;[1]TEAMS!$F$1:$F$844,[1]TEAMS!G$1:G$844,"",0)</f>
        <v>53</v>
      </c>
      <c r="H506" s="7" t="str" cm="1">
        <f t="array" ref="H506">_xlfn.XLOOKUP($C506&amp;$D506&amp;$F506,[1]TEAMS!$C$1:$C$844&amp;[1]TEAMS!$D$1:$D$844&amp;[1]TEAMS!$F$1:$F$844,[1]TEAMS!H$1:H$844,"",0)</f>
        <v>PF</v>
      </c>
      <c r="I506" s="8" cm="1">
        <f t="array" ref="I506">_xlfn.XLOOKUP($C506&amp;$D506&amp;$F506,[1]TEAMS!$C$1:$C$844&amp;[1]TEAMS!$D$1:$D$844&amp;[1]TEAMS!$F$1:$F$844,[1]TEAMS!BG$1:BG$844,"",0)</f>
        <v>4</v>
      </c>
      <c r="J506" s="9">
        <f t="shared" si="52"/>
        <v>4</v>
      </c>
      <c r="K506" s="7" cm="1">
        <f t="array" ref="K506">_xlfn.XLOOKUP($C506&amp;$D506&amp;$F506,[1]TEAMS!$C$1:$C$844&amp;[1]TEAMS!$D$1:$D$844&amp;[1]TEAMS!$F$1:$F$844,[1]TEAMS!J$1:J$844,"",0)</f>
        <v>80</v>
      </c>
      <c r="L506" s="7" cm="1">
        <f t="array" ref="L506">_xlfn.XLOOKUP($C506&amp;$D506&amp;$F506,[1]TEAMS!$C$1:$C$844&amp;[1]TEAMS!$D$1:$D$844&amp;[1]TEAMS!$F$1:$F$844,[1]TEAMS!L$1:L$844,"",0)</f>
        <v>210</v>
      </c>
      <c r="M506" s="10" cm="1">
        <f t="array" ref="M506">_xlfn.XLOOKUP($C506&amp;$D506&amp;$F506,[1]TEAMS!$C$1:$C$844&amp;[1]TEAMS!$D$1:$D$844&amp;[1]TEAMS!$F$1:$F$844,[1]TEAMS!N$1:N$844,"",0)</f>
        <v>23.065430059523806</v>
      </c>
      <c r="N506" s="7" cm="1">
        <f t="array" ref="N506">_xlfn.XLOOKUP($C506&amp;$D506&amp;$F506,[1]TEAMS!$C$1:$C$844&amp;[1]TEAMS!$D$1:$D$844&amp;[1]TEAMS!$F$1:$F$844,[1]TEAMS!O$1:O$844,"",0)</f>
        <v>84</v>
      </c>
      <c r="O506" s="11" cm="1">
        <f t="array" ref="O506">_xlfn.XLOOKUP($C506&amp;$D506&amp;$F506,[1]TEAMS!$C$1:$C$844&amp;[1]TEAMS!$D$1:$D$844&amp;[1]TEAMS!$F$1:$F$844,[1]TEAMS!P$1:P$844,"",0)</f>
        <v>1.05</v>
      </c>
      <c r="P506" s="10" cm="1">
        <f t="array" ref="P506">_xlfn.XLOOKUP($C506&amp;$D506&amp;$F506,[1]TEAMS!$C$1:$C$844&amp;[1]TEAMS!$D$1:$D$844&amp;[1]TEAMS!$F$1:$F$844,[1]TEAMS!R$1:R$844,"",0)</f>
        <v>31.444444444444443</v>
      </c>
      <c r="Q506" s="7" t="str" cm="1">
        <f t="array" ref="Q506">_xlfn.XLOOKUP($C506&amp;$D506&amp;$F506,[1]TEAMS!$C$1:$C$844&amp;[1]TEAMS!$D$1:$D$844&amp;[1]TEAMS!$F$1:$F$844,[1]TEAMS!S$1:S$844,"",0)</f>
        <v>us</v>
      </c>
      <c r="R506" s="7" t="str" cm="1">
        <f t="array" ref="R506">_xlfn.XLOOKUP($C506&amp;$D506&amp;$F506,[1]TEAMS!$C$1:$C$844&amp;[1]TEAMS!$D$1:$D$844&amp;[1]TEAMS!$F$1:$F$844,[1]TEAMS!T$1:T$844,"",0)</f>
        <v>United States</v>
      </c>
      <c r="S506" s="7" t="str" cm="1">
        <f t="array" ref="S506">_xlfn.XLOOKUP($C506&amp;$D506&amp;$F506,[1]TEAMS!$C$1:$C$844&amp;[1]TEAMS!$D$1:$D$844&amp;[1]TEAMS!$F$1:$F$844,[1]TEAMS!U$1:U$844,"",0)</f>
        <v>North America</v>
      </c>
      <c r="T506" s="7" t="str" cm="1">
        <f t="array" ref="T506">_xlfn.XLOOKUP($C506&amp;$D506&amp;$F506,[1]TEAMS!$C$1:$C$844&amp;[1]TEAMS!$D$1:$D$844&amp;[1]TEAMS!$F$1:$F$844,[1]TEAMS!V$1:V$844,"",0)</f>
        <v>Americas</v>
      </c>
      <c r="U506" s="7" cm="1">
        <f t="array" ref="U506">_xlfn.XLOOKUP($C506&amp;$D506&amp;$F506,[1]TEAMS!$C$1:$C$844&amp;[1]TEAMS!$D$1:$D$844&amp;[1]TEAMS!$F$1:$F$844,[1]TEAMS!W$1:W$844,"",0)</f>
        <v>9</v>
      </c>
      <c r="V506" s="7" t="str" cm="1">
        <f t="array" ref="V506">_xlfn.XLOOKUP($C506&amp;$D506&amp;$F506,[1]TEAMS!$C$1:$C$844&amp;[1]TEAMS!$D$1:$D$844&amp;[1]TEAMS!$F$1:$F$844,[1]TEAMS!Z$1:Z$844,"",0)</f>
        <v>Wichita State</v>
      </c>
      <c r="W506" s="7" t="str" cm="1">
        <f t="array" ref="W506">_xlfn.XLOOKUP($C506&amp;$D506&amp;$F506,[1]TEAMS!$C$1:$C$844&amp;[1]TEAMS!$D$1:$D$844&amp;[1]TEAMS!$F$1:$F$844,[1]TEAMS!X$1:X$844,"",0)</f>
        <v>AAC</v>
      </c>
      <c r="X506" s="7" cm="1">
        <f t="array" ref="X506">_xlfn.XLOOKUP($C506&amp;$D506&amp;$F506,[1]TEAMS!$C$1:$C$844&amp;[1]TEAMS!$D$1:$D$844&amp;[1]TEAMS!$F$1:$F$844,[1]TEAMS!AF$1:AF$844,"",0)</f>
        <v>1350000</v>
      </c>
      <c r="Y506" s="8" cm="1">
        <f t="array" ref="Y506">_xlfn.XLOOKUP($C506&amp;$D506&amp;$F506,[1]TEAMS!$C$1:$C$844&amp;[1]TEAMS!$D$1:$D$844&amp;[1]TEAMS!$F$1:$F$844,[1]TEAMS!AG$1:AG$844,"",0)</f>
        <v>8.0218670152712584E-2</v>
      </c>
      <c r="Z506" s="7" cm="1">
        <f t="array" ref="Z506">_xlfn.XLOOKUP($C506&amp;$D506&amp;$F506,[1]TEAMS!$C$1:$C$844&amp;[1]TEAMS!$D$1:$D$844&amp;[1]TEAMS!$F$1:$F$844,[1]TEAMS!AJ$1:AJ$844,"",0)</f>
        <v>1020</v>
      </c>
      <c r="AA506" s="7" t="str" cm="1">
        <f t="array" ref="AA506">_xlfn.XLOOKUP($C506&amp;$D506&amp;$F506,[1]TEAMS!$C$1:$C$844&amp;[1]TEAMS!$D$1:$D$844&amp;[1]TEAMS!$F$1:$F$844,[1]TEAMS!AR$1:AR$844,"",0)</f>
        <v/>
      </c>
      <c r="AB506" s="8">
        <f t="shared" si="50"/>
        <v>0</v>
      </c>
      <c r="AC506" s="7" cm="1">
        <f t="array" ref="AC506">_xlfn.XLOOKUP($C506&amp;$D506&amp;$F506,[1]TEAMS!$C$1:$C$844&amp;[1]TEAMS!$D$1:$D$844&amp;[1]TEAMS!$F$1:$F$844,[1]TEAMS!AL$1:AL$844,0,0)</f>
        <v>1.5</v>
      </c>
      <c r="AD506" s="7" cm="1">
        <f t="array" ref="AD506">_xlfn.XLOOKUP($C506&amp;$D506&amp;$F506,[1]TEAMS!$C$1:$C$844&amp;[1]TEAMS!$D$1:$D$844&amp;[1]TEAMS!$F$1:$F$844,[1]TEAMS!AM$1:AM$844,0,0)</f>
        <v>1.5</v>
      </c>
      <c r="AE506" s="7" cm="1">
        <f t="array" ref="AE506">_xlfn.XLOOKUP($C506&amp;$D506&amp;$F506,[1]TEAMS!$C$1:$C$844&amp;[1]TEAMS!$D$1:$D$844&amp;[1]TEAMS!$F$1:$F$844,[1]TEAMS!AN$1:AN$844,0,0)</f>
        <v>2.9</v>
      </c>
      <c r="AF506" s="7"/>
      <c r="AG506" s="8">
        <f t="shared" si="53"/>
        <v>0.46551724137931039</v>
      </c>
      <c r="AH506" s="8" cm="1">
        <f t="array" ref="AH506">IF(OR($AE506="",$Z506=""),0,SUMPRODUCT(--($C$2:$C$528=$C506),--($D$2:$D$528=$D506),$Z$2:$Z$528,$AE$2:$AE$528)/SUMIFS($Z$2:$Z$528,$C$2:$C$528,$C506,$D$2:$D$528,$D506))</f>
        <v>8.5212052445789208</v>
      </c>
      <c r="AI506" s="7" cm="1">
        <f t="array" ref="AI506">_xlfn.XLOOKUP($C506&amp;$D506&amp;$F506,[1]TEAMS!$C$1:$C$844&amp;[1]TEAMS!$D$1:$D$844&amp;[1]TEAMS!$F$1:$F$844,[1]TEAMS!AO$1:AO$844,"",0)</f>
        <v>-0.4</v>
      </c>
      <c r="AJ506" s="8">
        <f t="shared" si="54"/>
        <v>-3.375</v>
      </c>
      <c r="AK506" s="8" cm="1">
        <f t="array" ref="AK506">IF(OR($AI506="",$Z506=""),0,SUMPRODUCT(--($C$2:$C$528=$C506),--($D$2:$D$528=$D506),$Z$2:$Z$528,$AI$2:$AI$528)/SUMIFS($Z$2:$Z$528,$C$2:$C$528,$C506,$D$2:$D$528,$D506))</f>
        <v>2.6519112455874936</v>
      </c>
      <c r="AL506" s="7" t="str" cm="1">
        <f t="array" ref="AL506">_xlfn.XLOOKUP($C506&amp;$D506&amp;$F506,[1]TEAMS!$C$1:$C$844&amp;[1]TEAMS!$D$1:$D$844&amp;[1]TEAMS!$F$1:$F$844,[1]TEAMS!AP$1:AP$844,"",0)</f>
        <v/>
      </c>
      <c r="AM506" s="8" t="str">
        <f t="shared" si="55"/>
        <v/>
      </c>
      <c r="AN506" s="8" cm="1">
        <f t="array" ref="AN506">IF(OR($AL506="",$Z506=""),0,SUMPRODUCT(--($C$2:$C$528=$C506),--($D$2:$D$528=$D506),$Z$2:$Z$528,$AL$2:$AL$528)/SUMIFS($Z$2:$Z$528,$C$2:$C$528,$C506,$D$2:$D$528,$D506))</f>
        <v>0</v>
      </c>
      <c r="AO506" s="7" cm="1">
        <f t="array" ref="AO506">_xlfn.XLOOKUP($C506&amp;$D506&amp;$F506,[1]TEAMS!$C$1:$C$844&amp;[1]TEAMS!$D$1:$D$844&amp;[1]TEAMS!$F$1:$F$844,[1]TEAMS!AQ$1:AQ$844,0,0)</f>
        <v>14.2</v>
      </c>
      <c r="AP506" s="7" cm="1">
        <f t="array" ref="AP506">_xlfn.XLOOKUP($C506&amp;$D506&amp;$F506,[1]TEAMS!$C$1:$C$844&amp;[1]TEAMS!$D$1:$D$844&amp;[1]TEAMS!$F$1:$F$844,[1]TEAMS!AS$1:AS$844,0,0)</f>
        <v>53</v>
      </c>
      <c r="AQ506" s="10" cm="1">
        <f t="array" ref="AQ506">_xlfn.XLOOKUP($C506&amp;$D506&amp;$F506,[1]TEAMS!$C$1:$C$844&amp;[1]TEAMS!$D$1:$D$844&amp;[1]TEAMS!$F$1:$F$844,[1]TEAMS!AT$1:AT$844,0,0)</f>
        <v>8.1</v>
      </c>
      <c r="AR506" s="10" cm="1">
        <f t="array" ref="AR506">_xlfn.XLOOKUP($C506&amp;$D506&amp;$F506,[1]TEAMS!$C$1:$C$844&amp;[1]TEAMS!$D$1:$D$844&amp;[1]TEAMS!$F$1:$F$844,[1]TEAMS!AU$1:AU$844,0,0)</f>
        <v>1.3</v>
      </c>
      <c r="AS506" s="10" cm="1">
        <f t="array" ref="AS506">_xlfn.XLOOKUP($C506&amp;$D506&amp;$F506,[1]TEAMS!$C$1:$C$844&amp;[1]TEAMS!$D$1:$D$844&amp;[1]TEAMS!$F$1:$F$844,[1]TEAMS!AV$1:AV$844,0,0)</f>
        <v>2.8</v>
      </c>
      <c r="AT506" s="10" cm="1">
        <f t="array" ref="AT506">_xlfn.XLOOKUP($C506&amp;$D506&amp;$F506,[1]TEAMS!$C$1:$C$844&amp;[1]TEAMS!$D$1:$D$844&amp;[1]TEAMS!$F$1:$F$844,[1]TEAMS!AW$1:AW$844,0,0)</f>
        <v>12.5</v>
      </c>
      <c r="AU506" s="10" cm="1">
        <f t="array" ref="AU506">_xlfn.XLOOKUP($C506&amp;$D506&amp;$F506,[1]TEAMS!$C$1:$C$844&amp;[1]TEAMS!$D$1:$D$844&amp;[1]TEAMS!$F$1:$F$844,[1]TEAMS!AX$1:AX$844,0,0)</f>
        <v>0.64800000000000002</v>
      </c>
      <c r="AV506" s="10" cm="1">
        <f t="array" ref="AV506">_xlfn.XLOOKUP($C506&amp;$D506&amp;$F506,[1]TEAMS!$C$1:$C$844&amp;[1]TEAMS!$D$1:$D$844&amp;[1]TEAMS!$F$1:$F$844,[1]TEAMS!AY$1:AY$844,0,0)</f>
        <v>4.0999999999999996</v>
      </c>
      <c r="AW506" s="7"/>
      <c r="AX506" s="7"/>
      <c r="BB506" s="1" t="s">
        <v>435</v>
      </c>
      <c r="BC506" s="1">
        <v>1992</v>
      </c>
      <c r="BD506" s="1" t="s">
        <v>375</v>
      </c>
      <c r="BE506" s="7" t="s">
        <v>436</v>
      </c>
      <c r="BH506">
        <v>1350000</v>
      </c>
    </row>
    <row r="507" spans="1:60" x14ac:dyDescent="0.2">
      <c r="A507" s="1" t="str">
        <f t="shared" si="49"/>
        <v>1992-CHI-Stacey King</v>
      </c>
      <c r="B507" s="1" t="s">
        <v>435</v>
      </c>
      <c r="C507" s="1">
        <v>1992</v>
      </c>
      <c r="D507" s="1" t="s">
        <v>375</v>
      </c>
      <c r="E507" s="1" t="str">
        <f t="shared" si="51"/>
        <v>1992-CHI</v>
      </c>
      <c r="F507" s="7" t="s">
        <v>423</v>
      </c>
      <c r="G507" s="7" cm="1">
        <f t="array" ref="G507">_xlfn.XLOOKUP($C507&amp;$D507&amp;$F507,[1]TEAMS!$C$1:$C$844&amp;[1]TEAMS!$D$1:$D$844&amp;[1]TEAMS!$F$1:$F$844,[1]TEAMS!G$1:G$844,"",0)</f>
        <v>21</v>
      </c>
      <c r="H507" s="7" t="str" cm="1">
        <f t="array" ref="H507">_xlfn.XLOOKUP($C507&amp;$D507&amp;$F507,[1]TEAMS!$C$1:$C$844&amp;[1]TEAMS!$D$1:$D$844&amp;[1]TEAMS!$F$1:$F$844,[1]TEAMS!H$1:H$844,"",0)</f>
        <v>PF</v>
      </c>
      <c r="I507" s="8" cm="1">
        <f t="array" ref="I507">_xlfn.XLOOKUP($C507&amp;$D507&amp;$F507,[1]TEAMS!$C$1:$C$844&amp;[1]TEAMS!$D$1:$D$844&amp;[1]TEAMS!$F$1:$F$844,[1]TEAMS!BG$1:BG$844,"",0)</f>
        <v>4</v>
      </c>
      <c r="J507" s="9">
        <f t="shared" si="52"/>
        <v>4</v>
      </c>
      <c r="K507" s="7" cm="1">
        <f t="array" ref="K507">_xlfn.XLOOKUP($C507&amp;$D507&amp;$F507,[1]TEAMS!$C$1:$C$844&amp;[1]TEAMS!$D$1:$D$844&amp;[1]TEAMS!$F$1:$F$844,[1]TEAMS!J$1:J$844,"",0)</f>
        <v>83</v>
      </c>
      <c r="L507" s="7" cm="1">
        <f t="array" ref="L507">_xlfn.XLOOKUP($C507&amp;$D507&amp;$F507,[1]TEAMS!$C$1:$C$844&amp;[1]TEAMS!$D$1:$D$844&amp;[1]TEAMS!$F$1:$F$844,[1]TEAMS!L$1:L$844,"",0)</f>
        <v>230</v>
      </c>
      <c r="M507" s="10" cm="1">
        <f t="array" ref="M507">_xlfn.XLOOKUP($C507&amp;$D507&amp;$F507,[1]TEAMS!$C$1:$C$844&amp;[1]TEAMS!$D$1:$D$844&amp;[1]TEAMS!$F$1:$F$844,[1]TEAMS!N$1:N$844,"",0)</f>
        <v>23.468962284676774</v>
      </c>
      <c r="N507" s="7" cm="1">
        <f t="array" ref="N507">_xlfn.XLOOKUP($C507&amp;$D507&amp;$F507,[1]TEAMS!$C$1:$C$844&amp;[1]TEAMS!$D$1:$D$844&amp;[1]TEAMS!$F$1:$F$844,[1]TEAMS!O$1:O$844,"",0)</f>
        <v>87</v>
      </c>
      <c r="O507" s="11" cm="1">
        <f t="array" ref="O507">_xlfn.XLOOKUP($C507&amp;$D507&amp;$F507,[1]TEAMS!$C$1:$C$844&amp;[1]TEAMS!$D$1:$D$844&amp;[1]TEAMS!$F$1:$F$844,[1]TEAMS!P$1:P$844,"",0)</f>
        <v>1.0481927710843373</v>
      </c>
      <c r="P507" s="10" cm="1">
        <f t="array" ref="P507">_xlfn.XLOOKUP($C507&amp;$D507&amp;$F507,[1]TEAMS!$C$1:$C$844&amp;[1]TEAMS!$D$1:$D$844&amp;[1]TEAMS!$F$1:$F$844,[1]TEAMS!R$1:R$844,"",0)</f>
        <v>25.375</v>
      </c>
      <c r="Q507" s="7" t="str" cm="1">
        <f t="array" ref="Q507">_xlfn.XLOOKUP($C507&amp;$D507&amp;$F507,[1]TEAMS!$C$1:$C$844&amp;[1]TEAMS!$D$1:$D$844&amp;[1]TEAMS!$F$1:$F$844,[1]TEAMS!S$1:S$844,"",0)</f>
        <v>us</v>
      </c>
      <c r="R507" s="7" t="str" cm="1">
        <f t="array" ref="R507">_xlfn.XLOOKUP($C507&amp;$D507&amp;$F507,[1]TEAMS!$C$1:$C$844&amp;[1]TEAMS!$D$1:$D$844&amp;[1]TEAMS!$F$1:$F$844,[1]TEAMS!T$1:T$844,"",0)</f>
        <v>United States</v>
      </c>
      <c r="S507" s="7" t="str" cm="1">
        <f t="array" ref="S507">_xlfn.XLOOKUP($C507&amp;$D507&amp;$F507,[1]TEAMS!$C$1:$C$844&amp;[1]TEAMS!$D$1:$D$844&amp;[1]TEAMS!$F$1:$F$844,[1]TEAMS!U$1:U$844,"",0)</f>
        <v>North America</v>
      </c>
      <c r="T507" s="7" t="str" cm="1">
        <f t="array" ref="T507">_xlfn.XLOOKUP($C507&amp;$D507&amp;$F507,[1]TEAMS!$C$1:$C$844&amp;[1]TEAMS!$D$1:$D$844&amp;[1]TEAMS!$F$1:$F$844,[1]TEAMS!V$1:V$844,"",0)</f>
        <v>Americas</v>
      </c>
      <c r="U507" s="7" cm="1">
        <f t="array" ref="U507">_xlfn.XLOOKUP($C507&amp;$D507&amp;$F507,[1]TEAMS!$C$1:$C$844&amp;[1]TEAMS!$D$1:$D$844&amp;[1]TEAMS!$F$1:$F$844,[1]TEAMS!W$1:W$844,"",0)</f>
        <v>2</v>
      </c>
      <c r="V507" s="7" t="str" cm="1">
        <f t="array" ref="V507">_xlfn.XLOOKUP($C507&amp;$D507&amp;$F507,[1]TEAMS!$C$1:$C$844&amp;[1]TEAMS!$D$1:$D$844&amp;[1]TEAMS!$F$1:$F$844,[1]TEAMS!Z$1:Z$844,"",0)</f>
        <v>Oklahoma</v>
      </c>
      <c r="W507" s="7" t="str" cm="1">
        <f t="array" ref="W507">_xlfn.XLOOKUP($C507&amp;$D507&amp;$F507,[1]TEAMS!$C$1:$C$844&amp;[1]TEAMS!$D$1:$D$844&amp;[1]TEAMS!$F$1:$F$844,[1]TEAMS!X$1:X$844,"",0)</f>
        <v>BIG12</v>
      </c>
      <c r="X507" s="7" cm="1">
        <f t="array" ref="X507">_xlfn.XLOOKUP($C507&amp;$D507&amp;$F507,[1]TEAMS!$C$1:$C$844&amp;[1]TEAMS!$D$1:$D$844&amp;[1]TEAMS!$F$1:$F$844,[1]TEAMS!AF$1:AF$844,"",0)</f>
        <v>1100000</v>
      </c>
      <c r="Y507" s="8" cm="1">
        <f t="array" ref="Y507">_xlfn.XLOOKUP($C507&amp;$D507&amp;$F507,[1]TEAMS!$C$1:$C$844&amp;[1]TEAMS!$D$1:$D$844&amp;[1]TEAMS!$F$1:$F$844,[1]TEAMS!AG$1:AG$844,"",0)</f>
        <v>6.5363360865173206E-2</v>
      </c>
      <c r="Z507" s="7" cm="1">
        <f t="array" ref="Z507">_xlfn.XLOOKUP($C507&amp;$D507&amp;$F507,[1]TEAMS!$C$1:$C$844&amp;[1]TEAMS!$D$1:$D$844&amp;[1]TEAMS!$F$1:$F$844,[1]TEAMS!AJ$1:AJ$844,"",0)</f>
        <v>1268</v>
      </c>
      <c r="AA507" s="7" cm="1">
        <f t="array" ref="AA507">_xlfn.XLOOKUP($C507&amp;$D507&amp;$F507,[1]TEAMS!$C$1:$C$844&amp;[1]TEAMS!$D$1:$D$844&amp;[1]TEAMS!$F$1:$F$844,[1]TEAMS!AR$1:AR$844,"",0)</f>
        <v>10.4</v>
      </c>
      <c r="AB507" s="8">
        <f t="shared" si="50"/>
        <v>0.66501260716086741</v>
      </c>
      <c r="AC507" s="7" cm="1">
        <f t="array" ref="AC507">_xlfn.XLOOKUP($C507&amp;$D507&amp;$F507,[1]TEAMS!$C$1:$C$844&amp;[1]TEAMS!$D$1:$D$844&amp;[1]TEAMS!$F$1:$F$844,[1]TEAMS!AL$1:AL$844,0,0)</f>
        <v>1.7</v>
      </c>
      <c r="AD507" s="7" cm="1">
        <f t="array" ref="AD507">_xlfn.XLOOKUP($C507&amp;$D507&amp;$F507,[1]TEAMS!$C$1:$C$844&amp;[1]TEAMS!$D$1:$D$844&amp;[1]TEAMS!$F$1:$F$844,[1]TEAMS!AM$1:AM$844,0,0)</f>
        <v>1.4</v>
      </c>
      <c r="AE507" s="7" cm="1">
        <f t="array" ref="AE507">_xlfn.XLOOKUP($C507&amp;$D507&amp;$F507,[1]TEAMS!$C$1:$C$844&amp;[1]TEAMS!$D$1:$D$844&amp;[1]TEAMS!$F$1:$F$844,[1]TEAMS!AN$1:AN$844,0,0)</f>
        <v>3.1</v>
      </c>
      <c r="AF507" s="7"/>
      <c r="AG507" s="8">
        <f t="shared" si="53"/>
        <v>0.35483870967741937</v>
      </c>
      <c r="AH507" s="8" cm="1">
        <f t="array" ref="AH507">IF(OR($AE507="",$Z507=""),0,SUMPRODUCT(--($C$2:$C$528=$C507),--($D$2:$D$528=$D507),$Z$2:$Z$528,$AE$2:$AE$528)/SUMIFS($Z$2:$Z$528,$C$2:$C$528,$C507,$D$2:$D$528,$D507))</f>
        <v>8.5212052445789208</v>
      </c>
      <c r="AI507" s="7" cm="1">
        <f t="array" ref="AI507">_xlfn.XLOOKUP($C507&amp;$D507&amp;$F507,[1]TEAMS!$C$1:$C$844&amp;[1]TEAMS!$D$1:$D$844&amp;[1]TEAMS!$F$1:$F$844,[1]TEAMS!AO$1:AO$844,"",0)</f>
        <v>-2.6</v>
      </c>
      <c r="AJ507" s="8">
        <f t="shared" si="54"/>
        <v>-0.42307692307692307</v>
      </c>
      <c r="AK507" s="8" cm="1">
        <f t="array" ref="AK507">IF(OR($AI507="",$Z507=""),0,SUMPRODUCT(--($C$2:$C$528=$C507),--($D$2:$D$528=$D507),$Z$2:$Z$528,$AI$2:$AI$528)/SUMIFS($Z$2:$Z$528,$C$2:$C$528,$C507,$D$2:$D$528,$D507))</f>
        <v>2.6519112455874936</v>
      </c>
      <c r="AL507" s="7" t="str" cm="1">
        <f t="array" ref="AL507">_xlfn.XLOOKUP($C507&amp;$D507&amp;$F507,[1]TEAMS!$C$1:$C$844&amp;[1]TEAMS!$D$1:$D$844&amp;[1]TEAMS!$F$1:$F$844,[1]TEAMS!AP$1:AP$844,"",0)</f>
        <v/>
      </c>
      <c r="AM507" s="8" t="str">
        <f t="shared" si="55"/>
        <v/>
      </c>
      <c r="AN507" s="8" cm="1">
        <f t="array" ref="AN507">IF(OR($AL507="",$Z507=""),0,SUMPRODUCT(--($C$2:$C$528=$C507),--($D$2:$D$528=$D507),$Z$2:$Z$528,$AL$2:$AL$528)/SUMIFS($Z$2:$Z$528,$C$2:$C$528,$C507,$D$2:$D$528,$D507))</f>
        <v>0</v>
      </c>
      <c r="AO507" s="7" cm="1">
        <f t="array" ref="AO507">_xlfn.XLOOKUP($C507&amp;$D507&amp;$F507,[1]TEAMS!$C$1:$C$844&amp;[1]TEAMS!$D$1:$D$844&amp;[1]TEAMS!$F$1:$F$844,[1]TEAMS!AQ$1:AQ$844,0,0)</f>
        <v>19.399999999999999</v>
      </c>
      <c r="AP507" s="7" cm="1">
        <f t="array" ref="AP507">_xlfn.XLOOKUP($C507&amp;$D507&amp;$F507,[1]TEAMS!$C$1:$C$844&amp;[1]TEAMS!$D$1:$D$844&amp;[1]TEAMS!$F$1:$F$844,[1]TEAMS!AS$1:AS$844,0,0)</f>
        <v>55.7</v>
      </c>
      <c r="AQ507" s="10" cm="1">
        <f t="array" ref="AQ507">_xlfn.XLOOKUP($C507&amp;$D507&amp;$F507,[1]TEAMS!$C$1:$C$844&amp;[1]TEAMS!$D$1:$D$844&amp;[1]TEAMS!$F$1:$F$844,[1]TEAMS!AT$1:AT$844,0,0)</f>
        <v>8.1</v>
      </c>
      <c r="AR507" s="10" cm="1">
        <f t="array" ref="AR507">_xlfn.XLOOKUP($C507&amp;$D507&amp;$F507,[1]TEAMS!$C$1:$C$844&amp;[1]TEAMS!$D$1:$D$844&amp;[1]TEAMS!$F$1:$F$844,[1]TEAMS!AU$1:AU$844,0,0)</f>
        <v>0.8</v>
      </c>
      <c r="AS507" s="10" cm="1">
        <f t="array" ref="AS507">_xlfn.XLOOKUP($C507&amp;$D507&amp;$F507,[1]TEAMS!$C$1:$C$844&amp;[1]TEAMS!$D$1:$D$844&amp;[1]TEAMS!$F$1:$F$844,[1]TEAMS!AV$1:AV$844,0,0)</f>
        <v>1.2</v>
      </c>
      <c r="AT507" s="10" cm="1">
        <f t="array" ref="AT507">_xlfn.XLOOKUP($C507&amp;$D507&amp;$F507,[1]TEAMS!$C$1:$C$844&amp;[1]TEAMS!$D$1:$D$844&amp;[1]TEAMS!$F$1:$F$844,[1]TEAMS!AW$1:AW$844,0,0)</f>
        <v>13.3</v>
      </c>
      <c r="AU507" s="10" cm="1">
        <f t="array" ref="AU507">_xlfn.XLOOKUP($C507&amp;$D507&amp;$F507,[1]TEAMS!$C$1:$C$844&amp;[1]TEAMS!$D$1:$D$844&amp;[1]TEAMS!$F$1:$F$844,[1]TEAMS!AX$1:AX$844,0,0)</f>
        <v>0.60902255639097735</v>
      </c>
      <c r="AV507" s="10" cm="1">
        <f t="array" ref="AV507">_xlfn.XLOOKUP($C507&amp;$D507&amp;$F507,[1]TEAMS!$C$1:$C$844&amp;[1]TEAMS!$D$1:$D$844&amp;[1]TEAMS!$F$1:$F$844,[1]TEAMS!AY$1:AY$844,0,0)</f>
        <v>2</v>
      </c>
      <c r="AW507" s="7"/>
      <c r="AX507" s="7"/>
      <c r="BB507" s="1" t="s">
        <v>435</v>
      </c>
      <c r="BC507" s="1">
        <v>1992</v>
      </c>
      <c r="BD507" s="1" t="s">
        <v>375</v>
      </c>
      <c r="BE507" s="7" t="s">
        <v>423</v>
      </c>
      <c r="BH507">
        <v>1100000</v>
      </c>
    </row>
    <row r="508" spans="1:60" x14ac:dyDescent="0.2">
      <c r="A508" s="1" t="str">
        <f t="shared" si="49"/>
        <v>1992-CHI-Craig Hodges</v>
      </c>
      <c r="B508" s="1" t="s">
        <v>435</v>
      </c>
      <c r="C508" s="1">
        <v>1992</v>
      </c>
      <c r="D508" s="1" t="s">
        <v>375</v>
      </c>
      <c r="E508" s="1" t="str">
        <f t="shared" si="51"/>
        <v>1992-CHI</v>
      </c>
      <c r="F508" s="7" t="s">
        <v>437</v>
      </c>
      <c r="G508" s="7" cm="1">
        <f t="array" ref="G508">_xlfn.XLOOKUP($C508&amp;$D508&amp;$F508,[1]TEAMS!$C$1:$C$844&amp;[1]TEAMS!$D$1:$D$844&amp;[1]TEAMS!$F$1:$F$844,[1]TEAMS!G$1:G$844,"",0)</f>
        <v>14</v>
      </c>
      <c r="H508" s="7" t="str" cm="1">
        <f t="array" ref="H508">_xlfn.XLOOKUP($C508&amp;$D508&amp;$F508,[1]TEAMS!$C$1:$C$844&amp;[1]TEAMS!$D$1:$D$844&amp;[1]TEAMS!$F$1:$F$844,[1]TEAMS!H$1:H$844,"",0)</f>
        <v>SG</v>
      </c>
      <c r="I508" s="8" cm="1">
        <f t="array" ref="I508">_xlfn.XLOOKUP($C508&amp;$D508&amp;$F508,[1]TEAMS!$C$1:$C$844&amp;[1]TEAMS!$D$1:$D$844&amp;[1]TEAMS!$F$1:$F$844,[1]TEAMS!BG$1:BG$844,"",0)</f>
        <v>2</v>
      </c>
      <c r="J508" s="9">
        <f t="shared" si="52"/>
        <v>2</v>
      </c>
      <c r="K508" s="7" cm="1">
        <f t="array" ref="K508">_xlfn.XLOOKUP($C508&amp;$D508&amp;$F508,[1]TEAMS!$C$1:$C$844&amp;[1]TEAMS!$D$1:$D$844&amp;[1]TEAMS!$F$1:$F$844,[1]TEAMS!J$1:J$844,"",0)</f>
        <v>74</v>
      </c>
      <c r="L508" s="7" cm="1">
        <f t="array" ref="L508">_xlfn.XLOOKUP($C508&amp;$D508&amp;$F508,[1]TEAMS!$C$1:$C$844&amp;[1]TEAMS!$D$1:$D$844&amp;[1]TEAMS!$F$1:$F$844,[1]TEAMS!L$1:L$844,"",0)</f>
        <v>190</v>
      </c>
      <c r="M508" s="10" cm="1">
        <f t="array" ref="M508">_xlfn.XLOOKUP($C508&amp;$D508&amp;$F508,[1]TEAMS!$C$1:$C$844&amp;[1]TEAMS!$D$1:$D$844&amp;[1]TEAMS!$F$1:$F$844,[1]TEAMS!N$1:N$844,"",0)</f>
        <v>24.390033524975603</v>
      </c>
      <c r="N508" s="7" cm="1">
        <f t="array" ref="N508">_xlfn.XLOOKUP($C508&amp;$D508&amp;$F508,[1]TEAMS!$C$1:$C$844&amp;[1]TEAMS!$D$1:$D$844&amp;[1]TEAMS!$F$1:$F$844,[1]TEAMS!O$1:O$844,"",0)</f>
        <v>77</v>
      </c>
      <c r="O508" s="11" cm="1">
        <f t="array" ref="O508">_xlfn.XLOOKUP($C508&amp;$D508&amp;$F508,[1]TEAMS!$C$1:$C$844&amp;[1]TEAMS!$D$1:$D$844&amp;[1]TEAMS!$F$1:$F$844,[1]TEAMS!P$1:P$844,"",0)</f>
        <v>1.0405405405405406</v>
      </c>
      <c r="P508" s="10" cm="1">
        <f t="array" ref="P508">_xlfn.XLOOKUP($C508&amp;$D508&amp;$F508,[1]TEAMS!$C$1:$C$844&amp;[1]TEAMS!$D$1:$D$844&amp;[1]TEAMS!$F$1:$F$844,[1]TEAMS!R$1:R$844,"",0)</f>
        <v>31.963888888888889</v>
      </c>
      <c r="Q508" s="7" t="str" cm="1">
        <f t="array" ref="Q508">_xlfn.XLOOKUP($C508&amp;$D508&amp;$F508,[1]TEAMS!$C$1:$C$844&amp;[1]TEAMS!$D$1:$D$844&amp;[1]TEAMS!$F$1:$F$844,[1]TEAMS!S$1:S$844,"",0)</f>
        <v>us</v>
      </c>
      <c r="R508" s="7" t="str" cm="1">
        <f t="array" ref="R508">_xlfn.XLOOKUP($C508&amp;$D508&amp;$F508,[1]TEAMS!$C$1:$C$844&amp;[1]TEAMS!$D$1:$D$844&amp;[1]TEAMS!$F$1:$F$844,[1]TEAMS!T$1:T$844,"",0)</f>
        <v>United States</v>
      </c>
      <c r="S508" s="7" t="str" cm="1">
        <f t="array" ref="S508">_xlfn.XLOOKUP($C508&amp;$D508&amp;$F508,[1]TEAMS!$C$1:$C$844&amp;[1]TEAMS!$D$1:$D$844&amp;[1]TEAMS!$F$1:$F$844,[1]TEAMS!U$1:U$844,"",0)</f>
        <v>North America</v>
      </c>
      <c r="T508" s="7" t="str" cm="1">
        <f t="array" ref="T508">_xlfn.XLOOKUP($C508&amp;$D508&amp;$F508,[1]TEAMS!$C$1:$C$844&amp;[1]TEAMS!$D$1:$D$844&amp;[1]TEAMS!$F$1:$F$844,[1]TEAMS!V$1:V$844,"",0)</f>
        <v>Americas</v>
      </c>
      <c r="U508" s="7" cm="1">
        <f t="array" ref="U508">_xlfn.XLOOKUP($C508&amp;$D508&amp;$F508,[1]TEAMS!$C$1:$C$844&amp;[1]TEAMS!$D$1:$D$844&amp;[1]TEAMS!$F$1:$F$844,[1]TEAMS!W$1:W$844,"",0)</f>
        <v>9</v>
      </c>
      <c r="V508" s="7" t="str" cm="1">
        <f t="array" ref="V508">_xlfn.XLOOKUP($C508&amp;$D508&amp;$F508,[1]TEAMS!$C$1:$C$844&amp;[1]TEAMS!$D$1:$D$844&amp;[1]TEAMS!$F$1:$F$844,[1]TEAMS!Z$1:Z$844,"",0)</f>
        <v>Cal State Long Beach</v>
      </c>
      <c r="W508" s="7" t="str" cm="1">
        <f t="array" ref="W508">_xlfn.XLOOKUP($C508&amp;$D508&amp;$F508,[1]TEAMS!$C$1:$C$844&amp;[1]TEAMS!$D$1:$D$844&amp;[1]TEAMS!$F$1:$F$844,[1]TEAMS!X$1:X$844,"",0)</f>
        <v>OTHER</v>
      </c>
      <c r="X508" s="7" cm="1">
        <f t="array" ref="X508">_xlfn.XLOOKUP($C508&amp;$D508&amp;$F508,[1]TEAMS!$C$1:$C$844&amp;[1]TEAMS!$D$1:$D$844&amp;[1]TEAMS!$F$1:$F$844,[1]TEAMS!AF$1:AF$844,"",0)</f>
        <v>700000</v>
      </c>
      <c r="Y508" s="8" cm="1">
        <f t="array" ref="Y508">_xlfn.XLOOKUP($C508&amp;$D508&amp;$F508,[1]TEAMS!$C$1:$C$844&amp;[1]TEAMS!$D$1:$D$844&amp;[1]TEAMS!$F$1:$F$844,[1]TEAMS!AG$1:AG$844,"",0)</f>
        <v>4.1594866005110226E-2</v>
      </c>
      <c r="Z508" s="7" cm="1">
        <f t="array" ref="Z508">_xlfn.XLOOKUP($C508&amp;$D508&amp;$F508,[1]TEAMS!$C$1:$C$844&amp;[1]TEAMS!$D$1:$D$844&amp;[1]TEAMS!$F$1:$F$844,[1]TEAMS!AJ$1:AJ$844,"",0)</f>
        <v>555</v>
      </c>
      <c r="AA508" s="7" cm="1">
        <f t="array" ref="AA508">_xlfn.XLOOKUP($C508&amp;$D508&amp;$F508,[1]TEAMS!$C$1:$C$844&amp;[1]TEAMS!$D$1:$D$844&amp;[1]TEAMS!$F$1:$F$844,[1]TEAMS!AR$1:AR$844,"",0)</f>
        <v>10.9</v>
      </c>
      <c r="AB508" s="8">
        <f t="shared" si="50"/>
        <v>0.3050680786686838</v>
      </c>
      <c r="AC508" s="7" cm="1">
        <f t="array" ref="AC508">_xlfn.XLOOKUP($C508&amp;$D508&amp;$F508,[1]TEAMS!$C$1:$C$844&amp;[1]TEAMS!$D$1:$D$844&amp;[1]TEAMS!$F$1:$F$844,[1]TEAMS!AL$1:AL$844,0,0)</f>
        <v>0.3</v>
      </c>
      <c r="AD508" s="7" cm="1">
        <f t="array" ref="AD508">_xlfn.XLOOKUP($C508&amp;$D508&amp;$F508,[1]TEAMS!$C$1:$C$844&amp;[1]TEAMS!$D$1:$D$844&amp;[1]TEAMS!$F$1:$F$844,[1]TEAMS!AM$1:AM$844,0,0)</f>
        <v>0.5</v>
      </c>
      <c r="AE508" s="7" cm="1">
        <f t="array" ref="AE508">_xlfn.XLOOKUP($C508&amp;$D508&amp;$F508,[1]TEAMS!$C$1:$C$844&amp;[1]TEAMS!$D$1:$D$844&amp;[1]TEAMS!$F$1:$F$844,[1]TEAMS!AN$1:AN$844,0,0)</f>
        <v>0.8</v>
      </c>
      <c r="AF508" s="7"/>
      <c r="AG508" s="8">
        <f t="shared" si="53"/>
        <v>0.87499999999999989</v>
      </c>
      <c r="AH508" s="8" cm="1">
        <f t="array" ref="AH508">IF(OR($AE508="",$Z508=""),0,SUMPRODUCT(--($C$2:$C$528=$C508),--($D$2:$D$528=$D508),$Z$2:$Z$528,$AE$2:$AE$528)/SUMIFS($Z$2:$Z$528,$C$2:$C$528,$C508,$D$2:$D$528,$D508))</f>
        <v>8.5212052445789208</v>
      </c>
      <c r="AI508" s="7" cm="1">
        <f t="array" ref="AI508">_xlfn.XLOOKUP($C508&amp;$D508&amp;$F508,[1]TEAMS!$C$1:$C$844&amp;[1]TEAMS!$D$1:$D$844&amp;[1]TEAMS!$F$1:$F$844,[1]TEAMS!AO$1:AO$844,"",0)</f>
        <v>-2.5</v>
      </c>
      <c r="AJ508" s="8">
        <f t="shared" si="54"/>
        <v>-0.27999999999999997</v>
      </c>
      <c r="AK508" s="8" cm="1">
        <f t="array" ref="AK508">IF(OR($AI508="",$Z508=""),0,SUMPRODUCT(--($C$2:$C$528=$C508),--($D$2:$D$528=$D508),$Z$2:$Z$528,$AI$2:$AI$528)/SUMIFS($Z$2:$Z$528,$C$2:$C$528,$C508,$D$2:$D$528,$D508))</f>
        <v>2.6519112455874936</v>
      </c>
      <c r="AL508" s="7" t="str" cm="1">
        <f t="array" ref="AL508">_xlfn.XLOOKUP($C508&amp;$D508&amp;$F508,[1]TEAMS!$C$1:$C$844&amp;[1]TEAMS!$D$1:$D$844&amp;[1]TEAMS!$F$1:$F$844,[1]TEAMS!AP$1:AP$844,"",0)</f>
        <v/>
      </c>
      <c r="AM508" s="8" t="str">
        <f t="shared" si="55"/>
        <v/>
      </c>
      <c r="AN508" s="8" cm="1">
        <f t="array" ref="AN508">IF(OR($AL508="",$Z508=""),0,SUMPRODUCT(--($C$2:$C$528=$C508),--($D$2:$D$528=$D508),$Z$2:$Z$528,$AL$2:$AL$528)/SUMIFS($Z$2:$Z$528,$C$2:$C$528,$C508,$D$2:$D$528,$D508))</f>
        <v>0</v>
      </c>
      <c r="AO508" s="7" cm="1">
        <f t="array" ref="AO508">_xlfn.XLOOKUP($C508&amp;$D508&amp;$F508,[1]TEAMS!$C$1:$C$844&amp;[1]TEAMS!$D$1:$D$844&amp;[1]TEAMS!$F$1:$F$844,[1]TEAMS!AQ$1:AQ$844,0,0)</f>
        <v>21.1</v>
      </c>
      <c r="AP508" s="7" cm="1">
        <f t="array" ref="AP508">_xlfn.XLOOKUP($C508&amp;$D508&amp;$F508,[1]TEAMS!$C$1:$C$844&amp;[1]TEAMS!$D$1:$D$844&amp;[1]TEAMS!$F$1:$F$844,[1]TEAMS!AS$1:AS$844,0,0)</f>
        <v>47.699999999999996</v>
      </c>
      <c r="AQ508" s="10" cm="1">
        <f t="array" ref="AQ508">_xlfn.XLOOKUP($C508&amp;$D508&amp;$F508,[1]TEAMS!$C$1:$C$844&amp;[1]TEAMS!$D$1:$D$844&amp;[1]TEAMS!$F$1:$F$844,[1]TEAMS!AT$1:AT$844,0,0)</f>
        <v>13</v>
      </c>
      <c r="AR508" s="10" cm="1">
        <f t="array" ref="AR508">_xlfn.XLOOKUP($C508&amp;$D508&amp;$F508,[1]TEAMS!$C$1:$C$844&amp;[1]TEAMS!$D$1:$D$844&amp;[1]TEAMS!$F$1:$F$844,[1]TEAMS!AU$1:AU$844,0,0)</f>
        <v>1.3</v>
      </c>
      <c r="AS508" s="10" cm="1">
        <f t="array" ref="AS508">_xlfn.XLOOKUP($C508&amp;$D508&amp;$F508,[1]TEAMS!$C$1:$C$844&amp;[1]TEAMS!$D$1:$D$844&amp;[1]TEAMS!$F$1:$F$844,[1]TEAMS!AV$1:AV$844,0,0)</f>
        <v>0.1</v>
      </c>
      <c r="AT508" s="10" cm="1">
        <f t="array" ref="AT508">_xlfn.XLOOKUP($C508&amp;$D508&amp;$F508,[1]TEAMS!$C$1:$C$844&amp;[1]TEAMS!$D$1:$D$844&amp;[1]TEAMS!$F$1:$F$844,[1]TEAMS!AW$1:AW$844,0,0)</f>
        <v>8.1</v>
      </c>
      <c r="AU508" s="10" cm="1">
        <f t="array" ref="AU508">_xlfn.XLOOKUP($C508&amp;$D508&amp;$F508,[1]TEAMS!$C$1:$C$844&amp;[1]TEAMS!$D$1:$D$844&amp;[1]TEAMS!$F$1:$F$844,[1]TEAMS!AX$1:AX$844,0,0)</f>
        <v>1.6049382716049383</v>
      </c>
      <c r="AV508" s="10" cm="1">
        <f t="array" ref="AV508">_xlfn.XLOOKUP($C508&amp;$D508&amp;$F508,[1]TEAMS!$C$1:$C$844&amp;[1]TEAMS!$D$1:$D$844&amp;[1]TEAMS!$F$1:$F$844,[1]TEAMS!AY$1:AY$844,0,0)</f>
        <v>1.4000000000000001</v>
      </c>
      <c r="AW508" s="7"/>
      <c r="AX508" s="7"/>
      <c r="BB508" s="1" t="s">
        <v>435</v>
      </c>
      <c r="BC508" s="1">
        <v>1992</v>
      </c>
      <c r="BD508" s="1" t="s">
        <v>375</v>
      </c>
      <c r="BE508" s="7" t="s">
        <v>437</v>
      </c>
      <c r="BH508">
        <v>700000</v>
      </c>
    </row>
    <row r="509" spans="1:60" x14ac:dyDescent="0.2">
      <c r="A509" s="1" t="str">
        <f t="shared" si="49"/>
        <v>1992-CHI-Bob Hansen</v>
      </c>
      <c r="B509" s="1" t="s">
        <v>435</v>
      </c>
      <c r="C509" s="1">
        <v>1992</v>
      </c>
      <c r="D509" s="1" t="s">
        <v>375</v>
      </c>
      <c r="E509" s="1" t="str">
        <f t="shared" si="51"/>
        <v>1992-CHI</v>
      </c>
      <c r="F509" s="7" t="s">
        <v>438</v>
      </c>
      <c r="G509" s="7" cm="1">
        <f t="array" ref="G509">_xlfn.XLOOKUP($C509&amp;$D509&amp;$F509,[1]TEAMS!$C$1:$C$844&amp;[1]TEAMS!$D$1:$D$844&amp;[1]TEAMS!$F$1:$F$844,[1]TEAMS!G$1:G$844,"",0)</f>
        <v>20</v>
      </c>
      <c r="H509" s="7" t="str" cm="1">
        <f t="array" ref="H509">_xlfn.XLOOKUP($C509&amp;$D509&amp;$F509,[1]TEAMS!$C$1:$C$844&amp;[1]TEAMS!$D$1:$D$844&amp;[1]TEAMS!$F$1:$F$844,[1]TEAMS!H$1:H$844,"",0)</f>
        <v>SG</v>
      </c>
      <c r="I509" s="8" cm="1">
        <f t="array" ref="I509">_xlfn.XLOOKUP($C509&amp;$D509&amp;$F509,[1]TEAMS!$C$1:$C$844&amp;[1]TEAMS!$D$1:$D$844&amp;[1]TEAMS!$F$1:$F$844,[1]TEAMS!BG$1:BG$844,"",0)</f>
        <v>2</v>
      </c>
      <c r="J509" s="9">
        <f t="shared" si="52"/>
        <v>2</v>
      </c>
      <c r="K509" s="7" cm="1">
        <f t="array" ref="K509">_xlfn.XLOOKUP($C509&amp;$D509&amp;$F509,[1]TEAMS!$C$1:$C$844&amp;[1]TEAMS!$D$1:$D$844&amp;[1]TEAMS!$F$1:$F$844,[1]TEAMS!J$1:J$844,"",0)</f>
        <v>78</v>
      </c>
      <c r="L509" s="7" cm="1">
        <f t="array" ref="L509">_xlfn.XLOOKUP($C509&amp;$D509&amp;$F509,[1]TEAMS!$C$1:$C$844&amp;[1]TEAMS!$D$1:$D$844&amp;[1]TEAMS!$F$1:$F$844,[1]TEAMS!L$1:L$844,"",0)</f>
        <v>190</v>
      </c>
      <c r="M509" s="10" cm="1">
        <f t="array" ref="M509">_xlfn.XLOOKUP($C509&amp;$D509&amp;$F509,[1]TEAMS!$C$1:$C$844&amp;[1]TEAMS!$D$1:$D$844&amp;[1]TEAMS!$F$1:$F$844,[1]TEAMS!N$1:N$844,"",0)</f>
        <v>21.952633724978043</v>
      </c>
      <c r="N509" s="7" cm="1">
        <f t="array" ref="N509">_xlfn.XLOOKUP($C509&amp;$D509&amp;$F509,[1]TEAMS!$C$1:$C$844&amp;[1]TEAMS!$D$1:$D$844&amp;[1]TEAMS!$F$1:$F$844,[1]TEAMS!O$1:O$844,"",0)</f>
        <v>80</v>
      </c>
      <c r="O509" s="11" cm="1">
        <f t="array" ref="O509">_xlfn.XLOOKUP($C509&amp;$D509&amp;$F509,[1]TEAMS!$C$1:$C$844&amp;[1]TEAMS!$D$1:$D$844&amp;[1]TEAMS!$F$1:$F$844,[1]TEAMS!P$1:P$844,"",0)</f>
        <v>1.0256410256410255</v>
      </c>
      <c r="P509" s="10" cm="1">
        <f t="array" ref="P509">_xlfn.XLOOKUP($C509&amp;$D509&amp;$F509,[1]TEAMS!$C$1:$C$844&amp;[1]TEAMS!$D$1:$D$844&amp;[1]TEAMS!$F$1:$F$844,[1]TEAMS!R$1:R$844,"",0)</f>
        <v>31.405555555555555</v>
      </c>
      <c r="Q509" s="7" t="str" cm="1">
        <f t="array" ref="Q509">_xlfn.XLOOKUP($C509&amp;$D509&amp;$F509,[1]TEAMS!$C$1:$C$844&amp;[1]TEAMS!$D$1:$D$844&amp;[1]TEAMS!$F$1:$F$844,[1]TEAMS!S$1:S$844,"",0)</f>
        <v>us</v>
      </c>
      <c r="R509" s="7" t="str" cm="1">
        <f t="array" ref="R509">_xlfn.XLOOKUP($C509&amp;$D509&amp;$F509,[1]TEAMS!$C$1:$C$844&amp;[1]TEAMS!$D$1:$D$844&amp;[1]TEAMS!$F$1:$F$844,[1]TEAMS!T$1:T$844,"",0)</f>
        <v>United States</v>
      </c>
      <c r="S509" s="7" t="str" cm="1">
        <f t="array" ref="S509">_xlfn.XLOOKUP($C509&amp;$D509&amp;$F509,[1]TEAMS!$C$1:$C$844&amp;[1]TEAMS!$D$1:$D$844&amp;[1]TEAMS!$F$1:$F$844,[1]TEAMS!U$1:U$844,"",0)</f>
        <v>North America</v>
      </c>
      <c r="T509" s="7" t="str" cm="1">
        <f t="array" ref="T509">_xlfn.XLOOKUP($C509&amp;$D509&amp;$F509,[1]TEAMS!$C$1:$C$844&amp;[1]TEAMS!$D$1:$D$844&amp;[1]TEAMS!$F$1:$F$844,[1]TEAMS!V$1:V$844,"",0)</f>
        <v>Americas</v>
      </c>
      <c r="U509" s="7" cm="1">
        <f t="array" ref="U509">_xlfn.XLOOKUP($C509&amp;$D509&amp;$F509,[1]TEAMS!$C$1:$C$844&amp;[1]TEAMS!$D$1:$D$844&amp;[1]TEAMS!$F$1:$F$844,[1]TEAMS!W$1:W$844,"",0)</f>
        <v>8</v>
      </c>
      <c r="V509" s="7" t="str" cm="1">
        <f t="array" ref="V509">_xlfn.XLOOKUP($C509&amp;$D509&amp;$F509,[1]TEAMS!$C$1:$C$844&amp;[1]TEAMS!$D$1:$D$844&amp;[1]TEAMS!$F$1:$F$844,[1]TEAMS!Z$1:Z$844,"",0)</f>
        <v>Iowa</v>
      </c>
      <c r="W509" s="7" t="str" cm="1">
        <f t="array" ref="W509">_xlfn.XLOOKUP($C509&amp;$D509&amp;$F509,[1]TEAMS!$C$1:$C$844&amp;[1]TEAMS!$D$1:$D$844&amp;[1]TEAMS!$F$1:$F$844,[1]TEAMS!X$1:X$844,"",0)</f>
        <v>BIG10</v>
      </c>
      <c r="X509" s="7" cm="1">
        <f t="array" ref="X509">_xlfn.XLOOKUP($C509&amp;$D509&amp;$F509,[1]TEAMS!$C$1:$C$844&amp;[1]TEAMS!$D$1:$D$844&amp;[1]TEAMS!$F$1:$F$844,[1]TEAMS!AF$1:AF$844,"",0)</f>
        <v>600000</v>
      </c>
      <c r="Y509" s="8" cm="1">
        <f t="array" ref="Y509">_xlfn.XLOOKUP($C509&amp;$D509&amp;$F509,[1]TEAMS!$C$1:$C$844&amp;[1]TEAMS!$D$1:$D$844&amp;[1]TEAMS!$F$1:$F$844,[1]TEAMS!AG$1:AG$844,"",0)</f>
        <v>3.5652742290094477E-2</v>
      </c>
      <c r="Z509" s="7" cm="1">
        <f t="array" ref="Z509">_xlfn.XLOOKUP($C509&amp;$D509&amp;$F509,[1]TEAMS!$C$1:$C$844&amp;[1]TEAMS!$D$1:$D$844&amp;[1]TEAMS!$F$1:$F$844,[1]TEAMS!AJ$1:AJ$844,"",0)</f>
        <v>769</v>
      </c>
      <c r="AA509" s="7" cm="1">
        <f t="array" ref="AA509">_xlfn.XLOOKUP($C509&amp;$D509&amp;$F509,[1]TEAMS!$C$1:$C$844&amp;[1]TEAMS!$D$1:$D$844&amp;[1]TEAMS!$F$1:$F$844,[1]TEAMS!AR$1:AR$844,"",0)</f>
        <v>20.6</v>
      </c>
      <c r="AB509" s="8">
        <f t="shared" si="50"/>
        <v>0.79886031265758961</v>
      </c>
      <c r="AC509" s="7" cm="1">
        <f t="array" ref="AC509">_xlfn.XLOOKUP($C509&amp;$D509&amp;$F509,[1]TEAMS!$C$1:$C$844&amp;[1]TEAMS!$D$1:$D$844&amp;[1]TEAMS!$F$1:$F$844,[1]TEAMS!AL$1:AL$844,0,0)</f>
        <v>0</v>
      </c>
      <c r="AD509" s="7" cm="1">
        <f t="array" ref="AD509">_xlfn.XLOOKUP($C509&amp;$D509&amp;$F509,[1]TEAMS!$C$1:$C$844&amp;[1]TEAMS!$D$1:$D$844&amp;[1]TEAMS!$F$1:$F$844,[1]TEAMS!AM$1:AM$844,0,0)</f>
        <v>0.9</v>
      </c>
      <c r="AE509" s="7" cm="1">
        <f t="array" ref="AE509">_xlfn.XLOOKUP($C509&amp;$D509&amp;$F509,[1]TEAMS!$C$1:$C$844&amp;[1]TEAMS!$D$1:$D$844&amp;[1]TEAMS!$F$1:$F$844,[1]TEAMS!AN$1:AN$844,0,0)</f>
        <v>0.9</v>
      </c>
      <c r="AF509" s="7"/>
      <c r="AG509" s="8">
        <f t="shared" si="53"/>
        <v>0.66666666666666663</v>
      </c>
      <c r="AH509" s="8" cm="1">
        <f t="array" ref="AH509">IF(OR($AE509="",$Z509=""),0,SUMPRODUCT(--($C$2:$C$528=$C509),--($D$2:$D$528=$D509),$Z$2:$Z$528,$AE$2:$AE$528)/SUMIFS($Z$2:$Z$528,$C$2:$C$528,$C509,$D$2:$D$528,$D509))</f>
        <v>8.5212052445789208</v>
      </c>
      <c r="AI509" s="7" cm="1">
        <f t="array" ref="AI509">_xlfn.XLOOKUP($C509&amp;$D509&amp;$F509,[1]TEAMS!$C$1:$C$844&amp;[1]TEAMS!$D$1:$D$844&amp;[1]TEAMS!$F$1:$F$844,[1]TEAMS!AO$1:AO$844,"",0)</f>
        <v>-3.8</v>
      </c>
      <c r="AJ509" s="8">
        <f t="shared" si="54"/>
        <v>-0.15789473684210525</v>
      </c>
      <c r="AK509" s="8" cm="1">
        <f t="array" ref="AK509">IF(OR($AI509="",$Z509=""),0,SUMPRODUCT(--($C$2:$C$528=$C509),--($D$2:$D$528=$D509),$Z$2:$Z$528,$AI$2:$AI$528)/SUMIFS($Z$2:$Z$528,$C$2:$C$528,$C509,$D$2:$D$528,$D509))</f>
        <v>2.6519112455874936</v>
      </c>
      <c r="AL509" s="7" t="str" cm="1">
        <f t="array" ref="AL509">_xlfn.XLOOKUP($C509&amp;$D509&amp;$F509,[1]TEAMS!$C$1:$C$844&amp;[1]TEAMS!$D$1:$D$844&amp;[1]TEAMS!$F$1:$F$844,[1]TEAMS!AP$1:AP$844,"",0)</f>
        <v/>
      </c>
      <c r="AM509" s="8" t="str">
        <f t="shared" si="55"/>
        <v/>
      </c>
      <c r="AN509" s="8" cm="1">
        <f t="array" ref="AN509">IF(OR($AL509="",$Z509=""),0,SUMPRODUCT(--($C$2:$C$528=$C509),--($D$2:$D$528=$D509),$Z$2:$Z$528,$AL$2:$AL$528)/SUMIFS($Z$2:$Z$528,$C$2:$C$528,$C509,$D$2:$D$528,$D509))</f>
        <v>0</v>
      </c>
      <c r="AO509" s="7" cm="1">
        <f t="array" ref="AO509">_xlfn.XLOOKUP($C509&amp;$D509&amp;$F509,[1]TEAMS!$C$1:$C$844&amp;[1]TEAMS!$D$1:$D$844&amp;[1]TEAMS!$F$1:$F$844,[1]TEAMS!AQ$1:AQ$844,0,0)</f>
        <v>11.6</v>
      </c>
      <c r="AP509" s="7" cm="1">
        <f t="array" ref="AP509">_xlfn.XLOOKUP($C509&amp;$D509&amp;$F509,[1]TEAMS!$C$1:$C$844&amp;[1]TEAMS!$D$1:$D$844&amp;[1]TEAMS!$F$1:$F$844,[1]TEAMS!AS$1:AS$844,0,0)</f>
        <v>46.2</v>
      </c>
      <c r="AQ509" s="10" cm="1">
        <f t="array" ref="AQ509">_xlfn.XLOOKUP($C509&amp;$D509&amp;$F509,[1]TEAMS!$C$1:$C$844&amp;[1]TEAMS!$D$1:$D$844&amp;[1]TEAMS!$F$1:$F$844,[1]TEAMS!AT$1:AT$844,0,0)</f>
        <v>10.8</v>
      </c>
      <c r="AR509" s="10" cm="1">
        <f t="array" ref="AR509">_xlfn.XLOOKUP($C509&amp;$D509&amp;$F509,[1]TEAMS!$C$1:$C$844&amp;[1]TEAMS!$D$1:$D$844&amp;[1]TEAMS!$F$1:$F$844,[1]TEAMS!AU$1:AU$844,0,0)</f>
        <v>1.7</v>
      </c>
      <c r="AS509" s="10" cm="1">
        <f t="array" ref="AS509">_xlfn.XLOOKUP($C509&amp;$D509&amp;$F509,[1]TEAMS!$C$1:$C$844&amp;[1]TEAMS!$D$1:$D$844&amp;[1]TEAMS!$F$1:$F$844,[1]TEAMS!AV$1:AV$844,0,0)</f>
        <v>0.2</v>
      </c>
      <c r="AT509" s="10" cm="1">
        <f t="array" ref="AT509">_xlfn.XLOOKUP($C509&amp;$D509&amp;$F509,[1]TEAMS!$C$1:$C$844&amp;[1]TEAMS!$D$1:$D$844&amp;[1]TEAMS!$F$1:$F$844,[1]TEAMS!AW$1:AW$844,0,0)</f>
        <v>13.5</v>
      </c>
      <c r="AU509" s="10" cm="1">
        <f t="array" ref="AU509">_xlfn.XLOOKUP($C509&amp;$D509&amp;$F509,[1]TEAMS!$C$1:$C$844&amp;[1]TEAMS!$D$1:$D$844&amp;[1]TEAMS!$F$1:$F$844,[1]TEAMS!AX$1:AX$844,0,0)</f>
        <v>0.8</v>
      </c>
      <c r="AV509" s="10" cm="1">
        <f t="array" ref="AV509">_xlfn.XLOOKUP($C509&amp;$D509&amp;$F509,[1]TEAMS!$C$1:$C$844&amp;[1]TEAMS!$D$1:$D$844&amp;[1]TEAMS!$F$1:$F$844,[1]TEAMS!AY$1:AY$844,0,0)</f>
        <v>1.9</v>
      </c>
      <c r="AW509" s="7"/>
      <c r="AX509" s="7"/>
      <c r="BB509" s="1" t="s">
        <v>435</v>
      </c>
      <c r="BC509" s="1">
        <v>1992</v>
      </c>
      <c r="BD509" s="1" t="s">
        <v>375</v>
      </c>
      <c r="BE509" s="7" t="s">
        <v>438</v>
      </c>
      <c r="BH509">
        <v>600000</v>
      </c>
    </row>
    <row r="510" spans="1:60" x14ac:dyDescent="0.2">
      <c r="A510" s="1" t="str">
        <f t="shared" si="49"/>
        <v>1992-CHI-Will Perdue</v>
      </c>
      <c r="B510" s="1" t="s">
        <v>435</v>
      </c>
      <c r="C510" s="1">
        <v>1992</v>
      </c>
      <c r="D510" s="1" t="s">
        <v>375</v>
      </c>
      <c r="E510" s="1" t="str">
        <f t="shared" si="51"/>
        <v>1992-CHI</v>
      </c>
      <c r="F510" s="7" t="s">
        <v>366</v>
      </c>
      <c r="G510" s="7" cm="1">
        <f t="array" ref="G510">_xlfn.XLOOKUP($C510&amp;$D510&amp;$F510,[1]TEAMS!$C$1:$C$844&amp;[1]TEAMS!$D$1:$D$844&amp;[1]TEAMS!$F$1:$F$844,[1]TEAMS!G$1:G$844,"",0)</f>
        <v>32</v>
      </c>
      <c r="H510" s="7" t="str" cm="1">
        <f t="array" ref="H510">_xlfn.XLOOKUP($C510&amp;$D510&amp;$F510,[1]TEAMS!$C$1:$C$844&amp;[1]TEAMS!$D$1:$D$844&amp;[1]TEAMS!$F$1:$F$844,[1]TEAMS!H$1:H$844,"",0)</f>
        <v>C</v>
      </c>
      <c r="I510" s="8" cm="1">
        <f t="array" ref="I510">_xlfn.XLOOKUP($C510&amp;$D510&amp;$F510,[1]TEAMS!$C$1:$C$844&amp;[1]TEAMS!$D$1:$D$844&amp;[1]TEAMS!$F$1:$F$844,[1]TEAMS!BG$1:BG$844,"",0)</f>
        <v>5</v>
      </c>
      <c r="J510" s="9">
        <f t="shared" si="52"/>
        <v>5</v>
      </c>
      <c r="K510" s="7" cm="1">
        <f t="array" ref="K510">_xlfn.XLOOKUP($C510&amp;$D510&amp;$F510,[1]TEAMS!$C$1:$C$844&amp;[1]TEAMS!$D$1:$D$844&amp;[1]TEAMS!$F$1:$F$844,[1]TEAMS!J$1:J$844,"",0)</f>
        <v>85</v>
      </c>
      <c r="L510" s="7" cm="1">
        <f t="array" ref="L510">_xlfn.XLOOKUP($C510&amp;$D510&amp;$F510,[1]TEAMS!$C$1:$C$844&amp;[1]TEAMS!$D$1:$D$844&amp;[1]TEAMS!$F$1:$F$844,[1]TEAMS!L$1:L$844,"",0)</f>
        <v>240</v>
      </c>
      <c r="M510" s="10" cm="1">
        <f t="array" ref="M510">_xlfn.XLOOKUP($C510&amp;$D510&amp;$F510,[1]TEAMS!$C$1:$C$844&amp;[1]TEAMS!$D$1:$D$844&amp;[1]TEAMS!$F$1:$F$844,[1]TEAMS!N$1:N$844,"",0)</f>
        <v>23.350469976225778</v>
      </c>
      <c r="N510" s="7" cm="1">
        <f t="array" ref="N510">_xlfn.XLOOKUP($C510&amp;$D510&amp;$F510,[1]TEAMS!$C$1:$C$844&amp;[1]TEAMS!$D$1:$D$844&amp;[1]TEAMS!$F$1:$F$844,[1]TEAMS!O$1:O$844,"",0)</f>
        <v>86</v>
      </c>
      <c r="O510" s="11" cm="1">
        <f t="array" ref="O510">_xlfn.XLOOKUP($C510&amp;$D510&amp;$F510,[1]TEAMS!$C$1:$C$844&amp;[1]TEAMS!$D$1:$D$844&amp;[1]TEAMS!$F$1:$F$844,[1]TEAMS!P$1:P$844,"",0)</f>
        <v>1.0117647058823529</v>
      </c>
      <c r="P510" s="10" cm="1">
        <f t="array" ref="P510">_xlfn.XLOOKUP($C510&amp;$D510&amp;$F510,[1]TEAMS!$C$1:$C$844&amp;[1]TEAMS!$D$1:$D$844&amp;[1]TEAMS!$F$1:$F$844,[1]TEAMS!R$1:R$844,"",0)</f>
        <v>26.791666666666668</v>
      </c>
      <c r="Q510" s="7" t="str" cm="1">
        <f t="array" ref="Q510">_xlfn.XLOOKUP($C510&amp;$D510&amp;$F510,[1]TEAMS!$C$1:$C$844&amp;[1]TEAMS!$D$1:$D$844&amp;[1]TEAMS!$F$1:$F$844,[1]TEAMS!S$1:S$844,"",0)</f>
        <v>us</v>
      </c>
      <c r="R510" s="7" t="str" cm="1">
        <f t="array" ref="R510">_xlfn.XLOOKUP($C510&amp;$D510&amp;$F510,[1]TEAMS!$C$1:$C$844&amp;[1]TEAMS!$D$1:$D$844&amp;[1]TEAMS!$F$1:$F$844,[1]TEAMS!T$1:T$844,"",0)</f>
        <v>United States</v>
      </c>
      <c r="S510" s="7" t="str" cm="1">
        <f t="array" ref="S510">_xlfn.XLOOKUP($C510&amp;$D510&amp;$F510,[1]TEAMS!$C$1:$C$844&amp;[1]TEAMS!$D$1:$D$844&amp;[1]TEAMS!$F$1:$F$844,[1]TEAMS!U$1:U$844,"",0)</f>
        <v>North America</v>
      </c>
      <c r="T510" s="7" t="str" cm="1">
        <f t="array" ref="T510">_xlfn.XLOOKUP($C510&amp;$D510&amp;$F510,[1]TEAMS!$C$1:$C$844&amp;[1]TEAMS!$D$1:$D$844&amp;[1]TEAMS!$F$1:$F$844,[1]TEAMS!V$1:V$844,"",0)</f>
        <v>Americas</v>
      </c>
      <c r="U510" s="7" cm="1">
        <f t="array" ref="U510">_xlfn.XLOOKUP($C510&amp;$D510&amp;$F510,[1]TEAMS!$C$1:$C$844&amp;[1]TEAMS!$D$1:$D$844&amp;[1]TEAMS!$F$1:$F$844,[1]TEAMS!W$1:W$844,"",0)</f>
        <v>3</v>
      </c>
      <c r="V510" s="7" t="str" cm="1">
        <f t="array" ref="V510">_xlfn.XLOOKUP($C510&amp;$D510&amp;$F510,[1]TEAMS!$C$1:$C$844&amp;[1]TEAMS!$D$1:$D$844&amp;[1]TEAMS!$F$1:$F$844,[1]TEAMS!Z$1:Z$844,"",0)</f>
        <v>Vanderbilt</v>
      </c>
      <c r="W510" s="7" t="str" cm="1">
        <f t="array" ref="W510">_xlfn.XLOOKUP($C510&amp;$D510&amp;$F510,[1]TEAMS!$C$1:$C$844&amp;[1]TEAMS!$D$1:$D$844&amp;[1]TEAMS!$F$1:$F$844,[1]TEAMS!X$1:X$844,"",0)</f>
        <v>SEC</v>
      </c>
      <c r="X510" s="7" cm="1">
        <f t="array" ref="X510">_xlfn.XLOOKUP($C510&amp;$D510&amp;$F510,[1]TEAMS!$C$1:$C$844&amp;[1]TEAMS!$D$1:$D$844&amp;[1]TEAMS!$F$1:$F$844,[1]TEAMS!AF$1:AF$844,"",0)</f>
        <v>500000</v>
      </c>
      <c r="Y510" s="8" cm="1">
        <f t="array" ref="Y510">_xlfn.XLOOKUP($C510&amp;$D510&amp;$F510,[1]TEAMS!$C$1:$C$844&amp;[1]TEAMS!$D$1:$D$844&amp;[1]TEAMS!$F$1:$F$844,[1]TEAMS!AG$1:AG$844,"",0)</f>
        <v>2.9710618575078732E-2</v>
      </c>
      <c r="Z510" s="7" cm="1">
        <f t="array" ref="Z510">_xlfn.XLOOKUP($C510&amp;$D510&amp;$F510,[1]TEAMS!$C$1:$C$844&amp;[1]TEAMS!$D$1:$D$844&amp;[1]TEAMS!$F$1:$F$844,[1]TEAMS!AJ$1:AJ$844,"",0)</f>
        <v>1007</v>
      </c>
      <c r="AA510" s="7" cm="1">
        <f t="array" ref="AA510">_xlfn.XLOOKUP($C510&amp;$D510&amp;$F510,[1]TEAMS!$C$1:$C$844&amp;[1]TEAMS!$D$1:$D$844&amp;[1]TEAMS!$F$1:$F$844,[1]TEAMS!AR$1:AR$844,"",0)</f>
        <v>14.6</v>
      </c>
      <c r="AB510" s="8">
        <f t="shared" si="50"/>
        <v>0.74141200201714563</v>
      </c>
      <c r="AC510" s="7" cm="1">
        <f t="array" ref="AC510">_xlfn.XLOOKUP($C510&amp;$D510&amp;$F510,[1]TEAMS!$C$1:$C$844&amp;[1]TEAMS!$D$1:$D$844&amp;[1]TEAMS!$F$1:$F$844,[1]TEAMS!AL$1:AL$844,0,0)</f>
        <v>0.8</v>
      </c>
      <c r="AD510" s="7" cm="1">
        <f t="array" ref="AD510">_xlfn.XLOOKUP($C510&amp;$D510&amp;$F510,[1]TEAMS!$C$1:$C$844&amp;[1]TEAMS!$D$1:$D$844&amp;[1]TEAMS!$F$1:$F$844,[1]TEAMS!AM$1:AM$844,0,0)</f>
        <v>1.7</v>
      </c>
      <c r="AE510" s="7" cm="1">
        <f t="array" ref="AE510">_xlfn.XLOOKUP($C510&amp;$D510&amp;$F510,[1]TEAMS!$C$1:$C$844&amp;[1]TEAMS!$D$1:$D$844&amp;[1]TEAMS!$F$1:$F$844,[1]TEAMS!AN$1:AN$844,0,0)</f>
        <v>2.5</v>
      </c>
      <c r="AF510" s="7"/>
      <c r="AG510" s="8">
        <f t="shared" si="53"/>
        <v>0.2</v>
      </c>
      <c r="AH510" s="8" cm="1">
        <f t="array" ref="AH510">IF(OR($AE510="",$Z510=""),0,SUMPRODUCT(--($C$2:$C$528=$C510),--($D$2:$D$528=$D510),$Z$2:$Z$528,$AE$2:$AE$528)/SUMIFS($Z$2:$Z$528,$C$2:$C$528,$C510,$D$2:$D$528,$D510))</f>
        <v>8.5212052445789208</v>
      </c>
      <c r="AI510" s="7" cm="1">
        <f t="array" ref="AI510">_xlfn.XLOOKUP($C510&amp;$D510&amp;$F510,[1]TEAMS!$C$1:$C$844&amp;[1]TEAMS!$D$1:$D$844&amp;[1]TEAMS!$F$1:$F$844,[1]TEAMS!AO$1:AO$844,"",0)</f>
        <v>-1.5</v>
      </c>
      <c r="AJ510" s="8">
        <f t="shared" si="54"/>
        <v>-0.33333333333333331</v>
      </c>
      <c r="AK510" s="8" cm="1">
        <f t="array" ref="AK510">IF(OR($AI510="",$Z510=""),0,SUMPRODUCT(--($C$2:$C$528=$C510),--($D$2:$D$528=$D510),$Z$2:$Z$528,$AI$2:$AI$528)/SUMIFS($Z$2:$Z$528,$C$2:$C$528,$C510,$D$2:$D$528,$D510))</f>
        <v>2.6519112455874936</v>
      </c>
      <c r="AL510" s="7" t="str" cm="1">
        <f t="array" ref="AL510">_xlfn.XLOOKUP($C510&amp;$D510&amp;$F510,[1]TEAMS!$C$1:$C$844&amp;[1]TEAMS!$D$1:$D$844&amp;[1]TEAMS!$F$1:$F$844,[1]TEAMS!AP$1:AP$844,"",0)</f>
        <v/>
      </c>
      <c r="AM510" s="8" t="str">
        <f t="shared" si="55"/>
        <v/>
      </c>
      <c r="AN510" s="8" cm="1">
        <f t="array" ref="AN510">IF(OR($AL510="",$Z510=""),0,SUMPRODUCT(--($C$2:$C$528=$C510),--($D$2:$D$528=$D510),$Z$2:$Z$528,$AL$2:$AL$528)/SUMIFS($Z$2:$Z$528,$C$2:$C$528,$C510,$D$2:$D$528,$D510))</f>
        <v>0</v>
      </c>
      <c r="AO510" s="7" cm="1">
        <f t="array" ref="AO510">_xlfn.XLOOKUP($C510&amp;$D510&amp;$F510,[1]TEAMS!$C$1:$C$844&amp;[1]TEAMS!$D$1:$D$844&amp;[1]TEAMS!$F$1:$F$844,[1]TEAMS!AQ$1:AQ$844,0,0)</f>
        <v>16.7</v>
      </c>
      <c r="AP510" s="7" cm="1">
        <f t="array" ref="AP510">_xlfn.XLOOKUP($C510&amp;$D510&amp;$F510,[1]TEAMS!$C$1:$C$844&amp;[1]TEAMS!$D$1:$D$844&amp;[1]TEAMS!$F$1:$F$844,[1]TEAMS!AS$1:AS$844,0,0)</f>
        <v>55.000000000000007</v>
      </c>
      <c r="AQ510" s="10" cm="1">
        <f t="array" ref="AQ510">_xlfn.XLOOKUP($C510&amp;$D510&amp;$F510,[1]TEAMS!$C$1:$C$844&amp;[1]TEAMS!$D$1:$D$844&amp;[1]TEAMS!$F$1:$F$844,[1]TEAMS!AT$1:AT$844,0,0)</f>
        <v>10.3</v>
      </c>
      <c r="AR510" s="10" cm="1">
        <f t="array" ref="AR510">_xlfn.XLOOKUP($C510&amp;$D510&amp;$F510,[1]TEAMS!$C$1:$C$844&amp;[1]TEAMS!$D$1:$D$844&amp;[1]TEAMS!$F$1:$F$844,[1]TEAMS!AU$1:AU$844,0,0)</f>
        <v>0.8</v>
      </c>
      <c r="AS510" s="10" cm="1">
        <f t="array" ref="AS510">_xlfn.XLOOKUP($C510&amp;$D510&amp;$F510,[1]TEAMS!$C$1:$C$844&amp;[1]TEAMS!$D$1:$D$844&amp;[1]TEAMS!$F$1:$F$844,[1]TEAMS!AV$1:AV$844,0,0)</f>
        <v>2.7</v>
      </c>
      <c r="AT510" s="10" cm="1">
        <f t="array" ref="AT510">_xlfn.XLOOKUP($C510&amp;$D510&amp;$F510,[1]TEAMS!$C$1:$C$844&amp;[1]TEAMS!$D$1:$D$844&amp;[1]TEAMS!$F$1:$F$844,[1]TEAMS!AW$1:AW$844,0,0)</f>
        <v>18.5</v>
      </c>
      <c r="AU510" s="10" cm="1">
        <f t="array" ref="AU510">_xlfn.XLOOKUP($C510&amp;$D510&amp;$F510,[1]TEAMS!$C$1:$C$844&amp;[1]TEAMS!$D$1:$D$844&amp;[1]TEAMS!$F$1:$F$844,[1]TEAMS!AX$1:AX$844,0,0)</f>
        <v>0.55675675675675684</v>
      </c>
      <c r="AV510" s="10" cm="1">
        <f t="array" ref="AV510">_xlfn.XLOOKUP($C510&amp;$D510&amp;$F510,[1]TEAMS!$C$1:$C$844&amp;[1]TEAMS!$D$1:$D$844&amp;[1]TEAMS!$F$1:$F$844,[1]TEAMS!AY$1:AY$844,0,0)</f>
        <v>3.5</v>
      </c>
      <c r="AW510" s="7"/>
      <c r="AX510" s="7"/>
      <c r="BB510" s="1" t="s">
        <v>435</v>
      </c>
      <c r="BC510" s="1">
        <v>1992</v>
      </c>
      <c r="BD510" s="1" t="s">
        <v>375</v>
      </c>
      <c r="BE510" s="7" t="s">
        <v>366</v>
      </c>
      <c r="BH510">
        <v>500000</v>
      </c>
    </row>
    <row r="511" spans="1:60" x14ac:dyDescent="0.2">
      <c r="A511" s="1" t="str">
        <f t="shared" si="49"/>
        <v>1992-CHI-B.J. Armstrong</v>
      </c>
      <c r="B511" s="1" t="s">
        <v>435</v>
      </c>
      <c r="C511" s="1">
        <v>1992</v>
      </c>
      <c r="D511" s="1" t="s">
        <v>375</v>
      </c>
      <c r="E511" s="1" t="str">
        <f t="shared" si="51"/>
        <v>1992-CHI</v>
      </c>
      <c r="F511" s="7" t="s">
        <v>427</v>
      </c>
      <c r="G511" s="7" cm="1">
        <f t="array" ref="G511">_xlfn.XLOOKUP($C511&amp;$D511&amp;$F511,[1]TEAMS!$C$1:$C$844&amp;[1]TEAMS!$D$1:$D$844&amp;[1]TEAMS!$F$1:$F$844,[1]TEAMS!G$1:G$844,"",0)</f>
        <v>10</v>
      </c>
      <c r="H511" s="7" t="str" cm="1">
        <f t="array" ref="H511">_xlfn.XLOOKUP($C511&amp;$D511&amp;$F511,[1]TEAMS!$C$1:$C$844&amp;[1]TEAMS!$D$1:$D$844&amp;[1]TEAMS!$F$1:$F$844,[1]TEAMS!H$1:H$844,"",0)</f>
        <v>PG</v>
      </c>
      <c r="I511" s="8" cm="1">
        <f t="array" ref="I511">_xlfn.XLOOKUP($C511&amp;$D511&amp;$F511,[1]TEAMS!$C$1:$C$844&amp;[1]TEAMS!$D$1:$D$844&amp;[1]TEAMS!$F$1:$F$844,[1]TEAMS!BG$1:BG$844,"",0)</f>
        <v>1</v>
      </c>
      <c r="J511" s="9">
        <f t="shared" si="52"/>
        <v>1</v>
      </c>
      <c r="K511" s="7" cm="1">
        <f t="array" ref="K511">_xlfn.XLOOKUP($C511&amp;$D511&amp;$F511,[1]TEAMS!$C$1:$C$844&amp;[1]TEAMS!$D$1:$D$844&amp;[1]TEAMS!$F$1:$F$844,[1]TEAMS!J$1:J$844,"",0)</f>
        <v>74</v>
      </c>
      <c r="L511" s="7" cm="1">
        <f t="array" ref="L511">_xlfn.XLOOKUP($C511&amp;$D511&amp;$F511,[1]TEAMS!$C$1:$C$844&amp;[1]TEAMS!$D$1:$D$844&amp;[1]TEAMS!$F$1:$F$844,[1]TEAMS!L$1:L$844,"",0)</f>
        <v>175</v>
      </c>
      <c r="M511" s="10" cm="1">
        <f t="array" ref="M511">_xlfn.XLOOKUP($C511&amp;$D511&amp;$F511,[1]TEAMS!$C$1:$C$844&amp;[1]TEAMS!$D$1:$D$844&amp;[1]TEAMS!$F$1:$F$844,[1]TEAMS!N$1:N$844,"",0)</f>
        <v>22.464504562477533</v>
      </c>
      <c r="N511" s="7" cm="1">
        <f t="array" ref="N511">_xlfn.XLOOKUP($C511&amp;$D511&amp;$F511,[1]TEAMS!$C$1:$C$844&amp;[1]TEAMS!$D$1:$D$844&amp;[1]TEAMS!$F$1:$F$844,[1]TEAMS!O$1:O$844,"",0)</f>
        <v>77</v>
      </c>
      <c r="O511" s="11" cm="1">
        <f t="array" ref="O511">_xlfn.XLOOKUP($C511&amp;$D511&amp;$F511,[1]TEAMS!$C$1:$C$844&amp;[1]TEAMS!$D$1:$D$844&amp;[1]TEAMS!$F$1:$F$844,[1]TEAMS!P$1:P$844,"",0)</f>
        <v>1.0405405405405406</v>
      </c>
      <c r="P511" s="10" cm="1">
        <f t="array" ref="P511">_xlfn.XLOOKUP($C511&amp;$D511&amp;$F511,[1]TEAMS!$C$1:$C$844&amp;[1]TEAMS!$D$1:$D$844&amp;[1]TEAMS!$F$1:$F$844,[1]TEAMS!R$1:R$844,"",0)</f>
        <v>24.763888888888889</v>
      </c>
      <c r="Q511" s="7" t="str" cm="1">
        <f t="array" ref="Q511">_xlfn.XLOOKUP($C511&amp;$D511&amp;$F511,[1]TEAMS!$C$1:$C$844&amp;[1]TEAMS!$D$1:$D$844&amp;[1]TEAMS!$F$1:$F$844,[1]TEAMS!S$1:S$844,"",0)</f>
        <v>us</v>
      </c>
      <c r="R511" s="7" t="str" cm="1">
        <f t="array" ref="R511">_xlfn.XLOOKUP($C511&amp;$D511&amp;$F511,[1]TEAMS!$C$1:$C$844&amp;[1]TEAMS!$D$1:$D$844&amp;[1]TEAMS!$F$1:$F$844,[1]TEAMS!T$1:T$844,"",0)</f>
        <v>United States</v>
      </c>
      <c r="S511" s="7" t="str" cm="1">
        <f t="array" ref="S511">_xlfn.XLOOKUP($C511&amp;$D511&amp;$F511,[1]TEAMS!$C$1:$C$844&amp;[1]TEAMS!$D$1:$D$844&amp;[1]TEAMS!$F$1:$F$844,[1]TEAMS!U$1:U$844,"",0)</f>
        <v>North America</v>
      </c>
      <c r="T511" s="7" t="str" cm="1">
        <f t="array" ref="T511">_xlfn.XLOOKUP($C511&amp;$D511&amp;$F511,[1]TEAMS!$C$1:$C$844&amp;[1]TEAMS!$D$1:$D$844&amp;[1]TEAMS!$F$1:$F$844,[1]TEAMS!V$1:V$844,"",0)</f>
        <v>Americas</v>
      </c>
      <c r="U511" s="7" cm="1">
        <f t="array" ref="U511">_xlfn.XLOOKUP($C511&amp;$D511&amp;$F511,[1]TEAMS!$C$1:$C$844&amp;[1]TEAMS!$D$1:$D$844&amp;[1]TEAMS!$F$1:$F$844,[1]TEAMS!W$1:W$844,"",0)</f>
        <v>2</v>
      </c>
      <c r="V511" s="7" t="str" cm="1">
        <f t="array" ref="V511">_xlfn.XLOOKUP($C511&amp;$D511&amp;$F511,[1]TEAMS!$C$1:$C$844&amp;[1]TEAMS!$D$1:$D$844&amp;[1]TEAMS!$F$1:$F$844,[1]TEAMS!Z$1:Z$844,"",0)</f>
        <v>Iowa</v>
      </c>
      <c r="W511" s="7" t="str" cm="1">
        <f t="array" ref="W511">_xlfn.XLOOKUP($C511&amp;$D511&amp;$F511,[1]TEAMS!$C$1:$C$844&amp;[1]TEAMS!$D$1:$D$844&amp;[1]TEAMS!$F$1:$F$844,[1]TEAMS!X$1:X$844,"",0)</f>
        <v>BIG10</v>
      </c>
      <c r="X511" s="7" cm="1">
        <f t="array" ref="X511">_xlfn.XLOOKUP($C511&amp;$D511&amp;$F511,[1]TEAMS!$C$1:$C$844&amp;[1]TEAMS!$D$1:$D$844&amp;[1]TEAMS!$F$1:$F$844,[1]TEAMS!AF$1:AF$844,"",0)</f>
        <v>435000</v>
      </c>
      <c r="Y511" s="8" cm="1">
        <f t="array" ref="Y511">_xlfn.XLOOKUP($C511&amp;$D511&amp;$F511,[1]TEAMS!$C$1:$C$844&amp;[1]TEAMS!$D$1:$D$844&amp;[1]TEAMS!$F$1:$F$844,[1]TEAMS!AG$1:AG$844,"",0)</f>
        <v>2.5848238160318497E-2</v>
      </c>
      <c r="Z511" s="7" cm="1">
        <f t="array" ref="Z511">_xlfn.XLOOKUP($C511&amp;$D511&amp;$F511,[1]TEAMS!$C$1:$C$844&amp;[1]TEAMS!$D$1:$D$844&amp;[1]TEAMS!$F$1:$F$844,[1]TEAMS!AJ$1:AJ$844,"",0)</f>
        <v>1875</v>
      </c>
      <c r="AA511" s="7" cm="1">
        <f t="array" ref="AA511">_xlfn.XLOOKUP($C511&amp;$D511&amp;$F511,[1]TEAMS!$C$1:$C$844&amp;[1]TEAMS!$D$1:$D$844&amp;[1]TEAMS!$F$1:$F$844,[1]TEAMS!AR$1:AR$844,"",0)</f>
        <v>27.7</v>
      </c>
      <c r="AB511" s="8">
        <f t="shared" si="50"/>
        <v>2.6191376701966718</v>
      </c>
      <c r="AC511" s="7" cm="1">
        <f t="array" ref="AC511">_xlfn.XLOOKUP($C511&amp;$D511&amp;$F511,[1]TEAMS!$C$1:$C$844&amp;[1]TEAMS!$D$1:$D$844&amp;[1]TEAMS!$F$1:$F$844,[1]TEAMS!AL$1:AL$844,0,0)</f>
        <v>2.7</v>
      </c>
      <c r="AD511" s="7" cm="1">
        <f t="array" ref="AD511">_xlfn.XLOOKUP($C511&amp;$D511&amp;$F511,[1]TEAMS!$C$1:$C$844&amp;[1]TEAMS!$D$1:$D$844&amp;[1]TEAMS!$F$1:$F$844,[1]TEAMS!AM$1:AM$844,0,0)</f>
        <v>1.8</v>
      </c>
      <c r="AE511" s="7" cm="1">
        <f t="array" ref="AE511">_xlfn.XLOOKUP($C511&amp;$D511&amp;$F511,[1]TEAMS!$C$1:$C$844&amp;[1]TEAMS!$D$1:$D$844&amp;[1]TEAMS!$F$1:$F$844,[1]TEAMS!AN$1:AN$844,0,0)</f>
        <v>4.5999999999999996</v>
      </c>
      <c r="AF511" s="7"/>
      <c r="AG511" s="8">
        <f t="shared" si="53"/>
        <v>9.4565217391304357E-2</v>
      </c>
      <c r="AH511" s="8" cm="1">
        <f t="array" ref="AH511">IF(OR($AE511="",$Z511=""),0,SUMPRODUCT(--($C$2:$C$528=$C511),--($D$2:$D$528=$D511),$Z$2:$Z$528,$AE$2:$AE$528)/SUMIFS($Z$2:$Z$528,$C$2:$C$528,$C511,$D$2:$D$528,$D511))</f>
        <v>8.5212052445789208</v>
      </c>
      <c r="AI511" s="7" cm="1">
        <f t="array" ref="AI511">_xlfn.XLOOKUP($C511&amp;$D511&amp;$F511,[1]TEAMS!$C$1:$C$844&amp;[1]TEAMS!$D$1:$D$844&amp;[1]TEAMS!$F$1:$F$844,[1]TEAMS!AO$1:AO$844,"",0)</f>
        <v>-0.8</v>
      </c>
      <c r="AJ511" s="8">
        <f t="shared" si="54"/>
        <v>-0.54374999999999996</v>
      </c>
      <c r="AK511" s="8" cm="1">
        <f t="array" ref="AK511">IF(OR($AI511="",$Z511=""),0,SUMPRODUCT(--($C$2:$C$528=$C511),--($D$2:$D$528=$D511),$Z$2:$Z$528,$AI$2:$AI$528)/SUMIFS($Z$2:$Z$528,$C$2:$C$528,$C511,$D$2:$D$528,$D511))</f>
        <v>2.6519112455874936</v>
      </c>
      <c r="AL511" s="7" t="str" cm="1">
        <f t="array" ref="AL511">_xlfn.XLOOKUP($C511&amp;$D511&amp;$F511,[1]TEAMS!$C$1:$C$844&amp;[1]TEAMS!$D$1:$D$844&amp;[1]TEAMS!$F$1:$F$844,[1]TEAMS!AP$1:AP$844,"",0)</f>
        <v/>
      </c>
      <c r="AM511" s="8" t="str">
        <f t="shared" si="55"/>
        <v/>
      </c>
      <c r="AN511" s="8" cm="1">
        <f t="array" ref="AN511">IF(OR($AL511="",$Z511=""),0,SUMPRODUCT(--($C$2:$C$528=$C511),--($D$2:$D$528=$D511),$Z$2:$Z$528,$AL$2:$AL$528)/SUMIFS($Z$2:$Z$528,$C$2:$C$528,$C511,$D$2:$D$528,$D511))</f>
        <v>0</v>
      </c>
      <c r="AO511" s="7" cm="1">
        <f t="array" ref="AO511">_xlfn.XLOOKUP($C511&amp;$D511&amp;$F511,[1]TEAMS!$C$1:$C$844&amp;[1]TEAMS!$D$1:$D$844&amp;[1]TEAMS!$F$1:$F$844,[1]TEAMS!AQ$1:AQ$844,0,0)</f>
        <v>19.5</v>
      </c>
      <c r="AP511" s="7" cm="1">
        <f t="array" ref="AP511">_xlfn.XLOOKUP($C511&amp;$D511&amp;$F511,[1]TEAMS!$C$1:$C$844&amp;[1]TEAMS!$D$1:$D$844&amp;[1]TEAMS!$F$1:$F$844,[1]TEAMS!AS$1:AS$844,0,0)</f>
        <v>53.7</v>
      </c>
      <c r="AQ511" s="10" cm="1">
        <f t="array" ref="AQ511">_xlfn.XLOOKUP($C511&amp;$D511&amp;$F511,[1]TEAMS!$C$1:$C$844&amp;[1]TEAMS!$D$1:$D$844&amp;[1]TEAMS!$F$1:$F$844,[1]TEAMS!AT$1:AT$844,0,0)</f>
        <v>19.2</v>
      </c>
      <c r="AR511" s="10" cm="1">
        <f t="array" ref="AR511">_xlfn.XLOOKUP($C511&amp;$D511&amp;$F511,[1]TEAMS!$C$1:$C$844&amp;[1]TEAMS!$D$1:$D$844&amp;[1]TEAMS!$F$1:$F$844,[1]TEAMS!AU$1:AU$844,0,0)</f>
        <v>1.2</v>
      </c>
      <c r="AS511" s="10" cm="1">
        <f t="array" ref="AS511">_xlfn.XLOOKUP($C511&amp;$D511&amp;$F511,[1]TEAMS!$C$1:$C$844&amp;[1]TEAMS!$D$1:$D$844&amp;[1]TEAMS!$F$1:$F$844,[1]TEAMS!AV$1:AV$844,0,0)</f>
        <v>0.2</v>
      </c>
      <c r="AT511" s="10" cm="1">
        <f t="array" ref="AT511">_xlfn.XLOOKUP($C511&amp;$D511&amp;$F511,[1]TEAMS!$C$1:$C$844&amp;[1]TEAMS!$D$1:$D$844&amp;[1]TEAMS!$F$1:$F$844,[1]TEAMS!AW$1:AW$844,0,0)</f>
        <v>11.1</v>
      </c>
      <c r="AU511" s="10" cm="1">
        <f t="array" ref="AU511">_xlfn.XLOOKUP($C511&amp;$D511&amp;$F511,[1]TEAMS!$C$1:$C$844&amp;[1]TEAMS!$D$1:$D$844&amp;[1]TEAMS!$F$1:$F$844,[1]TEAMS!AX$1:AX$844,0,0)</f>
        <v>1.7297297297297298</v>
      </c>
      <c r="AV511" s="10" cm="1">
        <f t="array" ref="AV511">_xlfn.XLOOKUP($C511&amp;$D511&amp;$F511,[1]TEAMS!$C$1:$C$844&amp;[1]TEAMS!$D$1:$D$844&amp;[1]TEAMS!$F$1:$F$844,[1]TEAMS!AY$1:AY$844,0,0)</f>
        <v>1.4</v>
      </c>
      <c r="AW511" s="7"/>
      <c r="AX511" s="7"/>
      <c r="BB511" s="1" t="s">
        <v>435</v>
      </c>
      <c r="BC511" s="1">
        <v>1992</v>
      </c>
      <c r="BD511" s="1" t="s">
        <v>375</v>
      </c>
      <c r="BE511" s="7" t="s">
        <v>427</v>
      </c>
      <c r="BH511">
        <v>435000</v>
      </c>
    </row>
    <row r="512" spans="1:60" x14ac:dyDescent="0.2">
      <c r="A512" s="1" t="str">
        <f t="shared" si="49"/>
        <v>1992-CHI-Scott Williams</v>
      </c>
      <c r="B512" s="1" t="s">
        <v>435</v>
      </c>
      <c r="C512" s="1">
        <v>1992</v>
      </c>
      <c r="D512" s="1" t="s">
        <v>375</v>
      </c>
      <c r="E512" s="1" t="str">
        <f t="shared" si="51"/>
        <v>1992-CHI</v>
      </c>
      <c r="F512" s="7" t="s">
        <v>426</v>
      </c>
      <c r="G512" s="7" cm="1">
        <f t="array" ref="G512">_xlfn.XLOOKUP($C512&amp;$D512&amp;$F512,[1]TEAMS!$C$1:$C$844&amp;[1]TEAMS!$D$1:$D$844&amp;[1]TEAMS!$F$1:$F$844,[1]TEAMS!G$1:G$844,"",0)</f>
        <v>42</v>
      </c>
      <c r="H512" s="7" t="str" cm="1">
        <f t="array" ref="H512">_xlfn.XLOOKUP($C512&amp;$D512&amp;$F512,[1]TEAMS!$C$1:$C$844&amp;[1]TEAMS!$D$1:$D$844&amp;[1]TEAMS!$F$1:$F$844,[1]TEAMS!H$1:H$844,"",0)</f>
        <v>PF</v>
      </c>
      <c r="I512" s="8" cm="1">
        <f t="array" ref="I512">_xlfn.XLOOKUP($C512&amp;$D512&amp;$F512,[1]TEAMS!$C$1:$C$844&amp;[1]TEAMS!$D$1:$D$844&amp;[1]TEAMS!$F$1:$F$844,[1]TEAMS!BG$1:BG$844,"",0)</f>
        <v>4</v>
      </c>
      <c r="J512" s="9">
        <f t="shared" si="52"/>
        <v>4</v>
      </c>
      <c r="K512" s="7" cm="1">
        <f t="array" ref="K512">_xlfn.XLOOKUP($C512&amp;$D512&amp;$F512,[1]TEAMS!$C$1:$C$844&amp;[1]TEAMS!$D$1:$D$844&amp;[1]TEAMS!$F$1:$F$844,[1]TEAMS!J$1:J$844,"",0)</f>
        <v>82</v>
      </c>
      <c r="L512" s="7" cm="1">
        <f t="array" ref="L512">_xlfn.XLOOKUP($C512&amp;$D512&amp;$F512,[1]TEAMS!$C$1:$C$844&amp;[1]TEAMS!$D$1:$D$844&amp;[1]TEAMS!$F$1:$F$844,[1]TEAMS!L$1:L$844,"",0)</f>
        <v>230</v>
      </c>
      <c r="M512" s="10" cm="1">
        <f t="array" ref="M512">_xlfn.XLOOKUP($C512&amp;$D512&amp;$F512,[1]TEAMS!$C$1:$C$844&amp;[1]TEAMS!$D$1:$D$844&amp;[1]TEAMS!$F$1:$F$844,[1]TEAMS!N$1:N$844,"",0)</f>
        <v>24.044866326463161</v>
      </c>
      <c r="N512" s="7" cm="1">
        <f t="array" ref="N512">_xlfn.XLOOKUP($C512&amp;$D512&amp;$F512,[1]TEAMS!$C$1:$C$844&amp;[1]TEAMS!$D$1:$D$844&amp;[1]TEAMS!$F$1:$F$844,[1]TEAMS!O$1:O$844,"",0)</f>
        <v>85</v>
      </c>
      <c r="O512" s="11" cm="1">
        <f t="array" ref="O512">_xlfn.XLOOKUP($C512&amp;$D512&amp;$F512,[1]TEAMS!$C$1:$C$844&amp;[1]TEAMS!$D$1:$D$844&amp;[1]TEAMS!$F$1:$F$844,[1]TEAMS!P$1:P$844,"",0)</f>
        <v>1.0365853658536586</v>
      </c>
      <c r="P512" s="10" cm="1">
        <f t="array" ref="P512">_xlfn.XLOOKUP($C512&amp;$D512&amp;$F512,[1]TEAMS!$C$1:$C$844&amp;[1]TEAMS!$D$1:$D$844&amp;[1]TEAMS!$F$1:$F$844,[1]TEAMS!R$1:R$844,"",0)</f>
        <v>24.230555555555554</v>
      </c>
      <c r="Q512" s="7" t="str" cm="1">
        <f t="array" ref="Q512">_xlfn.XLOOKUP($C512&amp;$D512&amp;$F512,[1]TEAMS!$C$1:$C$844&amp;[1]TEAMS!$D$1:$D$844&amp;[1]TEAMS!$F$1:$F$844,[1]TEAMS!S$1:S$844,"",0)</f>
        <v>us</v>
      </c>
      <c r="R512" s="7" t="str" cm="1">
        <f t="array" ref="R512">_xlfn.XLOOKUP($C512&amp;$D512&amp;$F512,[1]TEAMS!$C$1:$C$844&amp;[1]TEAMS!$D$1:$D$844&amp;[1]TEAMS!$F$1:$F$844,[1]TEAMS!T$1:T$844,"",0)</f>
        <v>United States</v>
      </c>
      <c r="S512" s="7" t="str" cm="1">
        <f t="array" ref="S512">_xlfn.XLOOKUP($C512&amp;$D512&amp;$F512,[1]TEAMS!$C$1:$C$844&amp;[1]TEAMS!$D$1:$D$844&amp;[1]TEAMS!$F$1:$F$844,[1]TEAMS!U$1:U$844,"",0)</f>
        <v>North America</v>
      </c>
      <c r="T512" s="7" t="str" cm="1">
        <f t="array" ref="T512">_xlfn.XLOOKUP($C512&amp;$D512&amp;$F512,[1]TEAMS!$C$1:$C$844&amp;[1]TEAMS!$D$1:$D$844&amp;[1]TEAMS!$F$1:$F$844,[1]TEAMS!V$1:V$844,"",0)</f>
        <v>Americas</v>
      </c>
      <c r="U512" s="7" cm="1">
        <f t="array" ref="U512">_xlfn.XLOOKUP($C512&amp;$D512&amp;$F512,[1]TEAMS!$C$1:$C$844&amp;[1]TEAMS!$D$1:$D$844&amp;[1]TEAMS!$F$1:$F$844,[1]TEAMS!W$1:W$844,"",0)</f>
        <v>1</v>
      </c>
      <c r="V512" s="7" t="str" cm="1">
        <f t="array" ref="V512">_xlfn.XLOOKUP($C512&amp;$D512&amp;$F512,[1]TEAMS!$C$1:$C$844&amp;[1]TEAMS!$D$1:$D$844&amp;[1]TEAMS!$F$1:$F$844,[1]TEAMS!Z$1:Z$844,"",0)</f>
        <v>UNC</v>
      </c>
      <c r="W512" s="7" t="str" cm="1">
        <f t="array" ref="W512">_xlfn.XLOOKUP($C512&amp;$D512&amp;$F512,[1]TEAMS!$C$1:$C$844&amp;[1]TEAMS!$D$1:$D$844&amp;[1]TEAMS!$F$1:$F$844,[1]TEAMS!X$1:X$844,"",0)</f>
        <v>ACC</v>
      </c>
      <c r="X512" s="7" cm="1">
        <f t="array" ref="X512">_xlfn.XLOOKUP($C512&amp;$D512&amp;$F512,[1]TEAMS!$C$1:$C$844&amp;[1]TEAMS!$D$1:$D$844&amp;[1]TEAMS!$F$1:$F$844,[1]TEAMS!AF$1:AF$844,"",0)</f>
        <v>350000</v>
      </c>
      <c r="Y512" s="8" cm="1">
        <f t="array" ref="Y512">_xlfn.XLOOKUP($C512&amp;$D512&amp;$F512,[1]TEAMS!$C$1:$C$844&amp;[1]TEAMS!$D$1:$D$844&amp;[1]TEAMS!$F$1:$F$844,[1]TEAMS!AG$1:AG$844,"",0)</f>
        <v>2.0797433002555113E-2</v>
      </c>
      <c r="Z512" s="7" cm="1">
        <f t="array" ref="Z512">_xlfn.XLOOKUP($C512&amp;$D512&amp;$F512,[1]TEAMS!$C$1:$C$844&amp;[1]TEAMS!$D$1:$D$844&amp;[1]TEAMS!$F$1:$F$844,[1]TEAMS!AJ$1:AJ$844,"",0)</f>
        <v>690</v>
      </c>
      <c r="AA512" s="7" cm="1">
        <f t="array" ref="AA512">_xlfn.XLOOKUP($C512&amp;$D512&amp;$F512,[1]TEAMS!$C$1:$C$844&amp;[1]TEAMS!$D$1:$D$844&amp;[1]TEAMS!$F$1:$F$844,[1]TEAMS!AR$1:AR$844,"",0)</f>
        <v>17.100000000000001</v>
      </c>
      <c r="AB512" s="8">
        <f t="shared" si="50"/>
        <v>0.59500756429652046</v>
      </c>
      <c r="AC512" s="7" cm="1">
        <f t="array" ref="AC512">_xlfn.XLOOKUP($C512&amp;$D512&amp;$F512,[1]TEAMS!$C$1:$C$844&amp;[1]TEAMS!$D$1:$D$844&amp;[1]TEAMS!$F$1:$F$844,[1]TEAMS!AL$1:AL$844,0,0)</f>
        <v>1</v>
      </c>
      <c r="AD512" s="7" cm="1">
        <f t="array" ref="AD512">_xlfn.XLOOKUP($C512&amp;$D512&amp;$F512,[1]TEAMS!$C$1:$C$844&amp;[1]TEAMS!$D$1:$D$844&amp;[1]TEAMS!$F$1:$F$844,[1]TEAMS!AM$1:AM$844,0,0)</f>
        <v>1.3</v>
      </c>
      <c r="AE512" s="7" cm="1">
        <f t="array" ref="AE512">_xlfn.XLOOKUP($C512&amp;$D512&amp;$F512,[1]TEAMS!$C$1:$C$844&amp;[1]TEAMS!$D$1:$D$844&amp;[1]TEAMS!$F$1:$F$844,[1]TEAMS!AN$1:AN$844,0,0)</f>
        <v>2.2999999999999998</v>
      </c>
      <c r="AF512" s="7"/>
      <c r="AG512" s="8">
        <f t="shared" si="53"/>
        <v>0.15217391304347827</v>
      </c>
      <c r="AH512" s="8" cm="1">
        <f t="array" ref="AH512">IF(OR($AE512="",$Z512=""),0,SUMPRODUCT(--($C$2:$C$528=$C512),--($D$2:$D$528=$D512),$Z$2:$Z$528,$AE$2:$AE$528)/SUMIFS($Z$2:$Z$528,$C$2:$C$528,$C512,$D$2:$D$528,$D512))</f>
        <v>8.5212052445789208</v>
      </c>
      <c r="AI512" s="7" cm="1">
        <f t="array" ref="AI512">_xlfn.XLOOKUP($C512&amp;$D512&amp;$F512,[1]TEAMS!$C$1:$C$844&amp;[1]TEAMS!$D$1:$D$844&amp;[1]TEAMS!$F$1:$F$844,[1]TEAMS!AO$1:AO$844,"",0)</f>
        <v>0.1</v>
      </c>
      <c r="AJ512" s="8">
        <f t="shared" si="54"/>
        <v>3.4999999999999996</v>
      </c>
      <c r="AK512" s="8" cm="1">
        <f t="array" ref="AK512">IF(OR($AI512="",$Z512=""),0,SUMPRODUCT(--($C$2:$C$528=$C512),--($D$2:$D$528=$D512),$Z$2:$Z$528,$AI$2:$AI$528)/SUMIFS($Z$2:$Z$528,$C$2:$C$528,$C512,$D$2:$D$528,$D512))</f>
        <v>2.6519112455874936</v>
      </c>
      <c r="AL512" s="7" t="str" cm="1">
        <f t="array" ref="AL512">_xlfn.XLOOKUP($C512&amp;$D512&amp;$F512,[1]TEAMS!$C$1:$C$844&amp;[1]TEAMS!$D$1:$D$844&amp;[1]TEAMS!$F$1:$F$844,[1]TEAMS!AP$1:AP$844,"",0)</f>
        <v/>
      </c>
      <c r="AM512" s="8" t="str">
        <f t="shared" si="55"/>
        <v/>
      </c>
      <c r="AN512" s="8" cm="1">
        <f t="array" ref="AN512">IF(OR($AL512="",$Z512=""),0,SUMPRODUCT(--($C$2:$C$528=$C512),--($D$2:$D$528=$D512),$Z$2:$Z$528,$AL$2:$AL$528)/SUMIFS($Z$2:$Z$528,$C$2:$C$528,$C512,$D$2:$D$528,$D512))</f>
        <v>0</v>
      </c>
      <c r="AO512" s="7" cm="1">
        <f t="array" ref="AO512">_xlfn.XLOOKUP($C512&amp;$D512&amp;$F512,[1]TEAMS!$C$1:$C$844&amp;[1]TEAMS!$D$1:$D$844&amp;[1]TEAMS!$F$1:$F$844,[1]TEAMS!AQ$1:AQ$844,0,0)</f>
        <v>15</v>
      </c>
      <c r="AP512" s="7" cm="1">
        <f t="array" ref="AP512">_xlfn.XLOOKUP($C512&amp;$D512&amp;$F512,[1]TEAMS!$C$1:$C$844&amp;[1]TEAMS!$D$1:$D$844&amp;[1]TEAMS!$F$1:$F$844,[1]TEAMS!AS$1:AS$844,0,0)</f>
        <v>52.300000000000004</v>
      </c>
      <c r="AQ512" s="10" cm="1">
        <f t="array" ref="AQ512">_xlfn.XLOOKUP($C512&amp;$D512&amp;$F512,[1]TEAMS!$C$1:$C$844&amp;[1]TEAMS!$D$1:$D$844&amp;[1]TEAMS!$F$1:$F$844,[1]TEAMS!AT$1:AT$844,0,0)</f>
        <v>9.1</v>
      </c>
      <c r="AR512" s="10" cm="1">
        <f t="array" ref="AR512">_xlfn.XLOOKUP($C512&amp;$D512&amp;$F512,[1]TEAMS!$C$1:$C$844&amp;[1]TEAMS!$D$1:$D$844&amp;[1]TEAMS!$F$1:$F$844,[1]TEAMS!AU$1:AU$844,0,0)</f>
        <v>1</v>
      </c>
      <c r="AS512" s="10" cm="1">
        <f t="array" ref="AS512">_xlfn.XLOOKUP($C512&amp;$D512&amp;$F512,[1]TEAMS!$C$1:$C$844&amp;[1]TEAMS!$D$1:$D$844&amp;[1]TEAMS!$F$1:$F$844,[1]TEAMS!AV$1:AV$844,0,0)</f>
        <v>3.3</v>
      </c>
      <c r="AT512" s="10" cm="1">
        <f t="array" ref="AT512">_xlfn.XLOOKUP($C512&amp;$D512&amp;$F512,[1]TEAMS!$C$1:$C$844&amp;[1]TEAMS!$D$1:$D$844&amp;[1]TEAMS!$F$1:$F$844,[1]TEAMS!AW$1:AW$844,0,0)</f>
        <v>14.6</v>
      </c>
      <c r="AU512" s="10" cm="1">
        <f t="array" ref="AU512">_xlfn.XLOOKUP($C512&amp;$D512&amp;$F512,[1]TEAMS!$C$1:$C$844&amp;[1]TEAMS!$D$1:$D$844&amp;[1]TEAMS!$F$1:$F$844,[1]TEAMS!AX$1:AX$844,0,0)</f>
        <v>0.62328767123287665</v>
      </c>
      <c r="AV512" s="10" cm="1">
        <f t="array" ref="AV512">_xlfn.XLOOKUP($C512&amp;$D512&amp;$F512,[1]TEAMS!$C$1:$C$844&amp;[1]TEAMS!$D$1:$D$844&amp;[1]TEAMS!$F$1:$F$844,[1]TEAMS!AY$1:AY$844,0,0)</f>
        <v>4.3</v>
      </c>
      <c r="AW512" s="7"/>
      <c r="AX512" s="7"/>
      <c r="BB512" s="1" t="s">
        <v>435</v>
      </c>
      <c r="BC512" s="1">
        <v>1992</v>
      </c>
      <c r="BD512" s="1" t="s">
        <v>375</v>
      </c>
      <c r="BE512" s="7" t="s">
        <v>426</v>
      </c>
      <c r="BH512">
        <v>350000</v>
      </c>
    </row>
    <row r="513" spans="1:60" x14ac:dyDescent="0.2">
      <c r="A513" s="1" t="str">
        <f t="shared" si="49"/>
        <v>1992-CHI-Mark Randall</v>
      </c>
      <c r="B513" s="1" t="s">
        <v>435</v>
      </c>
      <c r="C513" s="1">
        <v>1992</v>
      </c>
      <c r="D513" s="1" t="s">
        <v>375</v>
      </c>
      <c r="E513" s="1" t="str">
        <f t="shared" si="51"/>
        <v>1992-CHI</v>
      </c>
      <c r="F513" s="7" t="s">
        <v>439</v>
      </c>
      <c r="G513" s="7" cm="1">
        <f t="array" ref="G513">_xlfn.XLOOKUP($C513&amp;$D513&amp;$F513,[1]TEAMS!$C$1:$C$844&amp;[1]TEAMS!$D$1:$D$844&amp;[1]TEAMS!$F$1:$F$844,[1]TEAMS!G$1:G$844,"",0)</f>
        <v>52</v>
      </c>
      <c r="H513" s="7" t="str" cm="1">
        <f t="array" ref="H513">_xlfn.XLOOKUP($C513&amp;$D513&amp;$F513,[1]TEAMS!$C$1:$C$844&amp;[1]TEAMS!$D$1:$D$844&amp;[1]TEAMS!$F$1:$F$844,[1]TEAMS!H$1:H$844,"",0)</f>
        <v>PF</v>
      </c>
      <c r="I513" s="8" cm="1">
        <f t="array" ref="I513">_xlfn.XLOOKUP($C513&amp;$D513&amp;$F513,[1]TEAMS!$C$1:$C$844&amp;[1]TEAMS!$D$1:$D$844&amp;[1]TEAMS!$F$1:$F$844,[1]TEAMS!BG$1:BG$844,"",0)</f>
        <v>4</v>
      </c>
      <c r="J513" s="9">
        <f t="shared" si="52"/>
        <v>4</v>
      </c>
      <c r="K513" s="7" cm="1">
        <f t="array" ref="K513">_xlfn.XLOOKUP($C513&amp;$D513&amp;$F513,[1]TEAMS!$C$1:$C$844&amp;[1]TEAMS!$D$1:$D$844&amp;[1]TEAMS!$F$1:$F$844,[1]TEAMS!J$1:J$844,"",0)</f>
        <v>80</v>
      </c>
      <c r="L513" s="7" cm="1">
        <f t="array" ref="L513">_xlfn.XLOOKUP($C513&amp;$D513&amp;$F513,[1]TEAMS!$C$1:$C$844&amp;[1]TEAMS!$D$1:$D$844&amp;[1]TEAMS!$F$1:$F$844,[1]TEAMS!L$1:L$844,"",0)</f>
        <v>235</v>
      </c>
      <c r="M513" s="10" cm="1">
        <f t="array" ref="M513">_xlfn.XLOOKUP($C513&amp;$D513&amp;$F513,[1]TEAMS!$C$1:$C$844&amp;[1]TEAMS!$D$1:$D$844&amp;[1]TEAMS!$F$1:$F$844,[1]TEAMS!N$1:N$844,"",0)</f>
        <v>25.811314590419496</v>
      </c>
      <c r="N513" s="7" cm="1">
        <f t="array" ref="N513">_xlfn.XLOOKUP($C513&amp;$D513&amp;$F513,[1]TEAMS!$C$1:$C$844&amp;[1]TEAMS!$D$1:$D$844&amp;[1]TEAMS!$F$1:$F$844,[1]TEAMS!O$1:O$844,"",0)</f>
        <v>83</v>
      </c>
      <c r="O513" s="11" cm="1">
        <f t="array" ref="O513">_xlfn.XLOOKUP($C513&amp;$D513&amp;$F513,[1]TEAMS!$C$1:$C$844&amp;[1]TEAMS!$D$1:$D$844&amp;[1]TEAMS!$F$1:$F$844,[1]TEAMS!P$1:P$844,"",0)</f>
        <v>1.0375000000000001</v>
      </c>
      <c r="P513" s="10" cm="1">
        <f t="array" ref="P513">_xlfn.XLOOKUP($C513&amp;$D513&amp;$F513,[1]TEAMS!$C$1:$C$844&amp;[1]TEAMS!$D$1:$D$844&amp;[1]TEAMS!$F$1:$F$844,[1]TEAMS!R$1:R$844,"",0)</f>
        <v>24.705555555555556</v>
      </c>
      <c r="Q513" s="7" t="str" cm="1">
        <f t="array" ref="Q513">_xlfn.XLOOKUP($C513&amp;$D513&amp;$F513,[1]TEAMS!$C$1:$C$844&amp;[1]TEAMS!$D$1:$D$844&amp;[1]TEAMS!$F$1:$F$844,[1]TEAMS!S$1:S$844,"",0)</f>
        <v>us</v>
      </c>
      <c r="R513" s="7" t="str" cm="1">
        <f t="array" ref="R513">_xlfn.XLOOKUP($C513&amp;$D513&amp;$F513,[1]TEAMS!$C$1:$C$844&amp;[1]TEAMS!$D$1:$D$844&amp;[1]TEAMS!$F$1:$F$844,[1]TEAMS!T$1:T$844,"",0)</f>
        <v>United States</v>
      </c>
      <c r="S513" s="7" t="str" cm="1">
        <f t="array" ref="S513">_xlfn.XLOOKUP($C513&amp;$D513&amp;$F513,[1]TEAMS!$C$1:$C$844&amp;[1]TEAMS!$D$1:$D$844&amp;[1]TEAMS!$F$1:$F$844,[1]TEAMS!U$1:U$844,"",0)</f>
        <v>North America</v>
      </c>
      <c r="T513" s="7" t="str" cm="1">
        <f t="array" ref="T513">_xlfn.XLOOKUP($C513&amp;$D513&amp;$F513,[1]TEAMS!$C$1:$C$844&amp;[1]TEAMS!$D$1:$D$844&amp;[1]TEAMS!$F$1:$F$844,[1]TEAMS!V$1:V$844,"",0)</f>
        <v>Americas</v>
      </c>
      <c r="U513" s="7" cm="1">
        <f t="array" ref="U513">_xlfn.XLOOKUP($C513&amp;$D513&amp;$F513,[1]TEAMS!$C$1:$C$844&amp;[1]TEAMS!$D$1:$D$844&amp;[1]TEAMS!$F$1:$F$844,[1]TEAMS!W$1:W$844,"",0)</f>
        <v>1</v>
      </c>
      <c r="V513" s="7" t="str" cm="1">
        <f t="array" ref="V513">_xlfn.XLOOKUP($C513&amp;$D513&amp;$F513,[1]TEAMS!$C$1:$C$844&amp;[1]TEAMS!$D$1:$D$844&amp;[1]TEAMS!$F$1:$F$844,[1]TEAMS!Z$1:Z$844,"",0)</f>
        <v>Kansas</v>
      </c>
      <c r="W513" s="7" t="str" cm="1">
        <f t="array" ref="W513">_xlfn.XLOOKUP($C513&amp;$D513&amp;$F513,[1]TEAMS!$C$1:$C$844&amp;[1]TEAMS!$D$1:$D$844&amp;[1]TEAMS!$F$1:$F$844,[1]TEAMS!X$1:X$844,"",0)</f>
        <v>BIG12</v>
      </c>
      <c r="X513" s="7" cm="1">
        <f t="array" ref="X513">_xlfn.XLOOKUP($C513&amp;$D513&amp;$F513,[1]TEAMS!$C$1:$C$844&amp;[1]TEAMS!$D$1:$D$844&amp;[1]TEAMS!$F$1:$F$844,[1]TEAMS!AF$1:AF$844,"",0)</f>
        <v>180000</v>
      </c>
      <c r="Y513" s="8" cm="1">
        <f t="array" ref="Y513">_xlfn.XLOOKUP($C513&amp;$D513&amp;$F513,[1]TEAMS!$C$1:$C$844&amp;[1]TEAMS!$D$1:$D$844&amp;[1]TEAMS!$F$1:$F$844,[1]TEAMS!AG$1:AG$844,"",0)</f>
        <v>1.0695822687028345E-2</v>
      </c>
      <c r="Z513" s="7" cm="1">
        <f t="array" ref="Z513">_xlfn.XLOOKUP($C513&amp;$D513&amp;$F513,[1]TEAMS!$C$1:$C$844&amp;[1]TEAMS!$D$1:$D$844&amp;[1]TEAMS!$F$1:$F$844,[1]TEAMS!AJ$1:AJ$844,"",0)</f>
        <v>67</v>
      </c>
      <c r="AA513" s="7" t="str" cm="1">
        <f t="array" ref="AA513">_xlfn.XLOOKUP($C513&amp;$D513&amp;$F513,[1]TEAMS!$C$1:$C$844&amp;[1]TEAMS!$D$1:$D$844&amp;[1]TEAMS!$F$1:$F$844,[1]TEAMS!AR$1:AR$844,"",0)</f>
        <v/>
      </c>
      <c r="AB513" s="8">
        <f t="shared" si="50"/>
        <v>0</v>
      </c>
      <c r="AC513" s="7" cm="1">
        <f t="array" ref="AC513">_xlfn.XLOOKUP($C513&amp;$D513&amp;$F513,[1]TEAMS!$C$1:$C$844&amp;[1]TEAMS!$D$1:$D$844&amp;[1]TEAMS!$F$1:$F$844,[1]TEAMS!AL$1:AL$844,0,0)</f>
        <v>0</v>
      </c>
      <c r="AD513" s="7" cm="1">
        <f t="array" ref="AD513">_xlfn.XLOOKUP($C513&amp;$D513&amp;$F513,[1]TEAMS!$C$1:$C$844&amp;[1]TEAMS!$D$1:$D$844&amp;[1]TEAMS!$F$1:$F$844,[1]TEAMS!AM$1:AM$844,0,0)</f>
        <v>0</v>
      </c>
      <c r="AE513" s="7" cm="1">
        <f t="array" ref="AE513">_xlfn.XLOOKUP($C513&amp;$D513&amp;$F513,[1]TEAMS!$C$1:$C$844&amp;[1]TEAMS!$D$1:$D$844&amp;[1]TEAMS!$F$1:$F$844,[1]TEAMS!AN$1:AN$844,0,0)</f>
        <v>0</v>
      </c>
      <c r="AF513" s="7"/>
      <c r="AG513" s="8">
        <f t="shared" si="53"/>
        <v>0</v>
      </c>
      <c r="AH513" s="8" cm="1">
        <f t="array" ref="AH513">IF(OR($AE513="",$Z513=""),0,SUMPRODUCT(--($C$2:$C$528=$C513),--($D$2:$D$528=$D513),$Z$2:$Z$528,$AE$2:$AE$528)/SUMIFS($Z$2:$Z$528,$C$2:$C$528,$C513,$D$2:$D$528,$D513))</f>
        <v>8.5212052445789208</v>
      </c>
      <c r="AI513" s="7" cm="1">
        <f t="array" ref="AI513">_xlfn.XLOOKUP($C513&amp;$D513&amp;$F513,[1]TEAMS!$C$1:$C$844&amp;[1]TEAMS!$D$1:$D$844&amp;[1]TEAMS!$F$1:$F$844,[1]TEAMS!AO$1:AO$844,"",0)</f>
        <v>-7.7</v>
      </c>
      <c r="AJ513" s="8">
        <f t="shared" si="54"/>
        <v>-2.3376623376623374E-2</v>
      </c>
      <c r="AK513" s="8" cm="1">
        <f t="array" ref="AK513">IF(OR($AI513="",$Z513=""),0,SUMPRODUCT(--($C$2:$C$528=$C513),--($D$2:$D$528=$D513),$Z$2:$Z$528,$AI$2:$AI$528)/SUMIFS($Z$2:$Z$528,$C$2:$C$528,$C513,$D$2:$D$528,$D513))</f>
        <v>2.6519112455874936</v>
      </c>
      <c r="AL513" s="7" t="str" cm="1">
        <f t="array" ref="AL513">_xlfn.XLOOKUP($C513&amp;$D513&amp;$F513,[1]TEAMS!$C$1:$C$844&amp;[1]TEAMS!$D$1:$D$844&amp;[1]TEAMS!$F$1:$F$844,[1]TEAMS!AP$1:AP$844,"",0)</f>
        <v/>
      </c>
      <c r="AM513" s="8" t="str">
        <f t="shared" si="55"/>
        <v/>
      </c>
      <c r="AN513" s="8" cm="1">
        <f t="array" ref="AN513">IF(OR($AL513="",$Z513=""),0,SUMPRODUCT(--($C$2:$C$528=$C513),--($D$2:$D$528=$D513),$Z$2:$Z$528,$AL$2:$AL$528)/SUMIFS($Z$2:$Z$528,$C$2:$C$528,$C513,$D$2:$D$528,$D513))</f>
        <v>0</v>
      </c>
      <c r="AO513" s="7" cm="1">
        <f t="array" ref="AO513">_xlfn.XLOOKUP($C513&amp;$D513&amp;$F513,[1]TEAMS!$C$1:$C$844&amp;[1]TEAMS!$D$1:$D$844&amp;[1]TEAMS!$F$1:$F$844,[1]TEAMS!AQ$1:AQ$844,0,0)</f>
        <v>20.3</v>
      </c>
      <c r="AP513" s="7" cm="1">
        <f t="array" ref="AP513">_xlfn.XLOOKUP($C513&amp;$D513&amp;$F513,[1]TEAMS!$C$1:$C$844&amp;[1]TEAMS!$D$1:$D$844&amp;[1]TEAMS!$F$1:$F$844,[1]TEAMS!AS$1:AS$844,0,0)</f>
        <v>50.9</v>
      </c>
      <c r="AQ513" s="10" cm="1">
        <f t="array" ref="AQ513">_xlfn.XLOOKUP($C513&amp;$D513&amp;$F513,[1]TEAMS!$C$1:$C$844&amp;[1]TEAMS!$D$1:$D$844&amp;[1]TEAMS!$F$1:$F$844,[1]TEAMS!AT$1:AT$844,0,0)</f>
        <v>13.6</v>
      </c>
      <c r="AR513" s="10" cm="1">
        <f t="array" ref="AR513">_xlfn.XLOOKUP($C513&amp;$D513&amp;$F513,[1]TEAMS!$C$1:$C$844&amp;[1]TEAMS!$D$1:$D$844&amp;[1]TEAMS!$F$1:$F$844,[1]TEAMS!AU$1:AU$844,0,0)</f>
        <v>0</v>
      </c>
      <c r="AS513" s="10" cm="1">
        <f t="array" ref="AS513">_xlfn.XLOOKUP($C513&amp;$D513&amp;$F513,[1]TEAMS!$C$1:$C$844&amp;[1]TEAMS!$D$1:$D$844&amp;[1]TEAMS!$F$1:$F$844,[1]TEAMS!AV$1:AV$844,0,0)</f>
        <v>0</v>
      </c>
      <c r="AT513" s="10" cm="1">
        <f t="array" ref="AT513">_xlfn.XLOOKUP($C513&amp;$D513&amp;$F513,[1]TEAMS!$C$1:$C$844&amp;[1]TEAMS!$D$1:$D$844&amp;[1]TEAMS!$F$1:$F$844,[1]TEAMS!AW$1:AW$844,0,0)</f>
        <v>19</v>
      </c>
      <c r="AU513" s="10" cm="1">
        <f t="array" ref="AU513">_xlfn.XLOOKUP($C513&amp;$D513&amp;$F513,[1]TEAMS!$C$1:$C$844&amp;[1]TEAMS!$D$1:$D$844&amp;[1]TEAMS!$F$1:$F$844,[1]TEAMS!AX$1:AX$844,0,0)</f>
        <v>0.71578947368421053</v>
      </c>
      <c r="AV513" s="10" cm="1">
        <f t="array" ref="AV513">_xlfn.XLOOKUP($C513&amp;$D513&amp;$F513,[1]TEAMS!$C$1:$C$844&amp;[1]TEAMS!$D$1:$D$844&amp;[1]TEAMS!$F$1:$F$844,[1]TEAMS!AY$1:AY$844,0,0)</f>
        <v>0</v>
      </c>
      <c r="AW513" s="7"/>
      <c r="AX513" s="7"/>
      <c r="BB513" s="1" t="s">
        <v>435</v>
      </c>
      <c r="BC513" s="1">
        <v>1992</v>
      </c>
      <c r="BD513" s="1" t="s">
        <v>375</v>
      </c>
      <c r="BE513" s="7" t="s">
        <v>439</v>
      </c>
      <c r="BH513">
        <v>180000</v>
      </c>
    </row>
    <row r="514" spans="1:60" x14ac:dyDescent="0.2">
      <c r="A514" s="1" t="str">
        <f t="shared" ref="A514:A535" si="56">CONCATENATE($C514&amp;"-"&amp;$D514&amp;"-"&amp;$F514)</f>
        <v>1992-CHI-Rory Sparrow</v>
      </c>
      <c r="B514" s="1" t="s">
        <v>435</v>
      </c>
      <c r="C514" s="1">
        <v>1992</v>
      </c>
      <c r="D514" s="1" t="s">
        <v>375</v>
      </c>
      <c r="E514" s="1" t="str">
        <f t="shared" si="51"/>
        <v>1992-CHI</v>
      </c>
      <c r="F514" s="7" t="s">
        <v>440</v>
      </c>
      <c r="G514" s="7" cm="1">
        <f t="array" ref="G514">_xlfn.XLOOKUP($C514&amp;$D514&amp;$F514,[1]TEAMS!$C$1:$C$844&amp;[1]TEAMS!$D$1:$D$844&amp;[1]TEAMS!$F$1:$F$844,[1]TEAMS!G$1:G$844,"",0)</f>
        <v>2</v>
      </c>
      <c r="H514" s="7" t="str" cm="1">
        <f t="array" ref="H514">_xlfn.XLOOKUP($C514&amp;$D514&amp;$F514,[1]TEAMS!$C$1:$C$844&amp;[1]TEAMS!$D$1:$D$844&amp;[1]TEAMS!$F$1:$F$844,[1]TEAMS!H$1:H$844,"",0)</f>
        <v>PG</v>
      </c>
      <c r="I514" s="8" cm="1">
        <f t="array" ref="I514">_xlfn.XLOOKUP($C514&amp;$D514&amp;$F514,[1]TEAMS!$C$1:$C$844&amp;[1]TEAMS!$D$1:$D$844&amp;[1]TEAMS!$F$1:$F$844,[1]TEAMS!BG$1:BG$844,"",0)</f>
        <v>1</v>
      </c>
      <c r="J514" s="9">
        <f t="shared" si="52"/>
        <v>1</v>
      </c>
      <c r="K514" s="7" cm="1">
        <f t="array" ref="K514">_xlfn.XLOOKUP($C514&amp;$D514&amp;$F514,[1]TEAMS!$C$1:$C$844&amp;[1]TEAMS!$D$1:$D$844&amp;[1]TEAMS!$F$1:$F$844,[1]TEAMS!J$1:J$844,"",0)</f>
        <v>74</v>
      </c>
      <c r="L514" s="7" cm="1">
        <f t="array" ref="L514">_xlfn.XLOOKUP($C514&amp;$D514&amp;$F514,[1]TEAMS!$C$1:$C$844&amp;[1]TEAMS!$D$1:$D$844&amp;[1]TEAMS!$F$1:$F$844,[1]TEAMS!L$1:L$844,"",0)</f>
        <v>175</v>
      </c>
      <c r="M514" s="10" cm="1">
        <f t="array" ref="M514">_xlfn.XLOOKUP($C514&amp;$D514&amp;$F514,[1]TEAMS!$C$1:$C$844&amp;[1]TEAMS!$D$1:$D$844&amp;[1]TEAMS!$F$1:$F$844,[1]TEAMS!N$1:N$844,"",0)</f>
        <v>22.464504562477533</v>
      </c>
      <c r="N514" s="7" cm="1">
        <f t="array" ref="N514">_xlfn.XLOOKUP($C514&amp;$D514&amp;$F514,[1]TEAMS!$C$1:$C$844&amp;[1]TEAMS!$D$1:$D$844&amp;[1]TEAMS!$F$1:$F$844,[1]TEAMS!O$1:O$844,"",0)</f>
        <v>76</v>
      </c>
      <c r="O514" s="11" cm="1">
        <f t="array" ref="O514">_xlfn.XLOOKUP($C514&amp;$D514&amp;$F514,[1]TEAMS!$C$1:$C$844&amp;[1]TEAMS!$D$1:$D$844&amp;[1]TEAMS!$F$1:$F$844,[1]TEAMS!P$1:P$844,"",0)</f>
        <v>1.027027027027027</v>
      </c>
      <c r="P514" s="10" cm="1">
        <f t="array" ref="P514">_xlfn.XLOOKUP($C514&amp;$D514&amp;$F514,[1]TEAMS!$C$1:$C$844&amp;[1]TEAMS!$D$1:$D$844&amp;[1]TEAMS!$F$1:$F$844,[1]TEAMS!R$1:R$844,"",0)</f>
        <v>34.005555555555553</v>
      </c>
      <c r="Q514" s="7" t="str" cm="1">
        <f t="array" ref="Q514">_xlfn.XLOOKUP($C514&amp;$D514&amp;$F514,[1]TEAMS!$C$1:$C$844&amp;[1]TEAMS!$D$1:$D$844&amp;[1]TEAMS!$F$1:$F$844,[1]TEAMS!S$1:S$844,"",0)</f>
        <v>us</v>
      </c>
      <c r="R514" s="7" t="str" cm="1">
        <f t="array" ref="R514">_xlfn.XLOOKUP($C514&amp;$D514&amp;$F514,[1]TEAMS!$C$1:$C$844&amp;[1]TEAMS!$D$1:$D$844&amp;[1]TEAMS!$F$1:$F$844,[1]TEAMS!T$1:T$844,"",0)</f>
        <v>United States</v>
      </c>
      <c r="S514" s="7" t="str" cm="1">
        <f t="array" ref="S514">_xlfn.XLOOKUP($C514&amp;$D514&amp;$F514,[1]TEAMS!$C$1:$C$844&amp;[1]TEAMS!$D$1:$D$844&amp;[1]TEAMS!$F$1:$F$844,[1]TEAMS!U$1:U$844,"",0)</f>
        <v>North America</v>
      </c>
      <c r="T514" s="7" t="str" cm="1">
        <f t="array" ref="T514">_xlfn.XLOOKUP($C514&amp;$D514&amp;$F514,[1]TEAMS!$C$1:$C$844&amp;[1]TEAMS!$D$1:$D$844&amp;[1]TEAMS!$F$1:$F$844,[1]TEAMS!V$1:V$844,"",0)</f>
        <v>Americas</v>
      </c>
      <c r="U514" s="7" cm="1">
        <f t="array" ref="U514">_xlfn.XLOOKUP($C514&amp;$D514&amp;$F514,[1]TEAMS!$C$1:$C$844&amp;[1]TEAMS!$D$1:$D$844&amp;[1]TEAMS!$F$1:$F$844,[1]TEAMS!W$1:W$844,"",0)</f>
        <v>11</v>
      </c>
      <c r="V514" s="7" t="str" cm="1">
        <f t="array" ref="V514">_xlfn.XLOOKUP($C514&amp;$D514&amp;$F514,[1]TEAMS!$C$1:$C$844&amp;[1]TEAMS!$D$1:$D$844&amp;[1]TEAMS!$F$1:$F$844,[1]TEAMS!Z$1:Z$844,"",0)</f>
        <v>Villanova</v>
      </c>
      <c r="W514" s="7" t="str" cm="1">
        <f t="array" ref="W514">_xlfn.XLOOKUP($C514&amp;$D514&amp;$F514,[1]TEAMS!$C$1:$C$844&amp;[1]TEAMS!$D$1:$D$844&amp;[1]TEAMS!$F$1:$F$844,[1]TEAMS!X$1:X$844,"",0)</f>
        <v>BIG EAST</v>
      </c>
      <c r="X514" s="7" cm="1">
        <f t="array" ref="X514">_xlfn.XLOOKUP($C514&amp;$D514&amp;$F514,[1]TEAMS!$C$1:$C$844&amp;[1]TEAMS!$D$1:$D$844&amp;[1]TEAMS!$F$1:$F$844,[1]TEAMS!AF$1:AF$844,"",0)</f>
        <v>126000</v>
      </c>
      <c r="Y514" s="8" cm="1">
        <f t="array" ref="Y514">_xlfn.XLOOKUP($C514&amp;$D514&amp;$F514,[1]TEAMS!$C$1:$C$844&amp;[1]TEAMS!$D$1:$D$844&amp;[1]TEAMS!$F$1:$F$844,[1]TEAMS!AG$1:AG$844,"",0)</f>
        <v>7.4870758809198407E-3</v>
      </c>
      <c r="Z514" s="7" cm="1">
        <f t="array" ref="Z514">_xlfn.XLOOKUP($C514&amp;$D514&amp;$F514,[1]TEAMS!$C$1:$C$844&amp;[1]TEAMS!$D$1:$D$844&amp;[1]TEAMS!$F$1:$F$844,[1]TEAMS!AJ$1:AJ$844,"",0)</f>
        <v>18</v>
      </c>
      <c r="AA514" s="7" t="str" cm="1">
        <f t="array" ref="AA514">_xlfn.XLOOKUP($C514&amp;$D514&amp;$F514,[1]TEAMS!$C$1:$C$844&amp;[1]TEAMS!$D$1:$D$844&amp;[1]TEAMS!$F$1:$F$844,[1]TEAMS!AR$1:AR$844,"",0)</f>
        <v/>
      </c>
      <c r="AB514" s="8">
        <f t="shared" ref="AB514:AB528" si="57">IF(OR($AA514="",$Z514=""),0,((Z514*AA514)/SUMIFS($Z$2:$Z$528,$C$2:$C$528,$C514,$D$2:$D$528,$D514)))</f>
        <v>0</v>
      </c>
      <c r="AC514" s="7" cm="1">
        <f t="array" ref="AC514">_xlfn.XLOOKUP($C514&amp;$D514&amp;$F514,[1]TEAMS!$C$1:$C$844&amp;[1]TEAMS!$D$1:$D$844&amp;[1]TEAMS!$F$1:$F$844,[1]TEAMS!AL$1:AL$844,0,0)</f>
        <v>-0.1</v>
      </c>
      <c r="AD514" s="7" cm="1">
        <f t="array" ref="AD514">_xlfn.XLOOKUP($C514&amp;$D514&amp;$F514,[1]TEAMS!$C$1:$C$844&amp;[1]TEAMS!$D$1:$D$844&amp;[1]TEAMS!$F$1:$F$844,[1]TEAMS!AM$1:AM$844,0,0)</f>
        <v>0</v>
      </c>
      <c r="AE514" s="7" cm="1">
        <f t="array" ref="AE514">_xlfn.XLOOKUP($C514&amp;$D514&amp;$F514,[1]TEAMS!$C$1:$C$844&amp;[1]TEAMS!$D$1:$D$844&amp;[1]TEAMS!$F$1:$F$844,[1]TEAMS!AN$1:AN$844,0,0)</f>
        <v>-0.1</v>
      </c>
      <c r="AF514" s="7"/>
      <c r="AG514" s="8">
        <f t="shared" si="53"/>
        <v>-1.26</v>
      </c>
      <c r="AH514" s="8" cm="1">
        <f t="array" ref="AH514">IF(OR($AE514="",$Z514=""),0,SUMPRODUCT(--($C$2:$C$528=$C514),--($D$2:$D$528=$D514),$Z$2:$Z$528,$AE$2:$AE$528)/SUMIFS($Z$2:$Z$528,$C$2:$C$528,$C514,$D$2:$D$528,$D514))</f>
        <v>8.5212052445789208</v>
      </c>
      <c r="AI514" s="7" cm="1">
        <f t="array" ref="AI514">_xlfn.XLOOKUP($C514&amp;$D514&amp;$F514,[1]TEAMS!$C$1:$C$844&amp;[1]TEAMS!$D$1:$D$844&amp;[1]TEAMS!$F$1:$F$844,[1]TEAMS!AO$1:AO$844,"",0)</f>
        <v>-17.899999999999999</v>
      </c>
      <c r="AJ514" s="8">
        <f t="shared" si="54"/>
        <v>-7.0391061452513976E-3</v>
      </c>
      <c r="AK514" s="8" cm="1">
        <f t="array" ref="AK514">IF(OR($AI514="",$Z514=""),0,SUMPRODUCT(--($C$2:$C$528=$C514),--($D$2:$D$528=$D514),$Z$2:$Z$528,$AI$2:$AI$528)/SUMIFS($Z$2:$Z$528,$C$2:$C$528,$C514,$D$2:$D$528,$D514))</f>
        <v>2.6519112455874936</v>
      </c>
      <c r="AL514" s="7" t="str" cm="1">
        <f t="array" ref="AL514">_xlfn.XLOOKUP($C514&amp;$D514&amp;$F514,[1]TEAMS!$C$1:$C$844&amp;[1]TEAMS!$D$1:$D$844&amp;[1]TEAMS!$F$1:$F$844,[1]TEAMS!AP$1:AP$844,"",0)</f>
        <v/>
      </c>
      <c r="AM514" s="8" t="str">
        <f t="shared" si="55"/>
        <v/>
      </c>
      <c r="AN514" s="8" cm="1">
        <f t="array" ref="AN514">IF(OR($AL514="",$Z514=""),0,SUMPRODUCT(--($C$2:$C$528=$C514),--($D$2:$D$528=$D514),$Z$2:$Z$528,$AL$2:$AL$528)/SUMIFS($Z$2:$Z$528,$C$2:$C$528,$C514,$D$2:$D$528,$D514))</f>
        <v>0</v>
      </c>
      <c r="AO514" s="7" cm="1">
        <f t="array" ref="AO514">_xlfn.XLOOKUP($C514&amp;$D514&amp;$F514,[1]TEAMS!$C$1:$C$844&amp;[1]TEAMS!$D$1:$D$844&amp;[1]TEAMS!$F$1:$F$844,[1]TEAMS!AQ$1:AQ$844,0,0)</f>
        <v>24</v>
      </c>
      <c r="AP514" s="7" cm="1">
        <f t="array" ref="AP514">_xlfn.XLOOKUP($C514&amp;$D514&amp;$F514,[1]TEAMS!$C$1:$C$844&amp;[1]TEAMS!$D$1:$D$844&amp;[1]TEAMS!$F$1:$F$844,[1]TEAMS!AS$1:AS$844,0,0)</f>
        <v>18.8</v>
      </c>
      <c r="AQ514" s="10" cm="1">
        <f t="array" ref="AQ514">_xlfn.XLOOKUP($C514&amp;$D514&amp;$F514,[1]TEAMS!$C$1:$C$844&amp;[1]TEAMS!$D$1:$D$844&amp;[1]TEAMS!$F$1:$F$844,[1]TEAMS!AT$1:AT$844,0,0)</f>
        <v>25.7</v>
      </c>
      <c r="AR514" s="10" cm="1">
        <f t="array" ref="AR514">_xlfn.XLOOKUP($C514&amp;$D514&amp;$F514,[1]TEAMS!$C$1:$C$844&amp;[1]TEAMS!$D$1:$D$844&amp;[1]TEAMS!$F$1:$F$844,[1]TEAMS!AU$1:AU$844,0,0)</f>
        <v>0</v>
      </c>
      <c r="AS514" s="10" cm="1">
        <f t="array" ref="AS514">_xlfn.XLOOKUP($C514&amp;$D514&amp;$F514,[1]TEAMS!$C$1:$C$844&amp;[1]TEAMS!$D$1:$D$844&amp;[1]TEAMS!$F$1:$F$844,[1]TEAMS!AV$1:AV$844,0,0)</f>
        <v>0</v>
      </c>
      <c r="AT514" s="10" cm="1">
        <f t="array" ref="AT514">_xlfn.XLOOKUP($C514&amp;$D514&amp;$F514,[1]TEAMS!$C$1:$C$844&amp;[1]TEAMS!$D$1:$D$844&amp;[1]TEAMS!$F$1:$F$844,[1]TEAMS!AW$1:AW$844,0,0)</f>
        <v>20</v>
      </c>
      <c r="AU514" s="10" cm="1">
        <f t="array" ref="AU514">_xlfn.XLOOKUP($C514&amp;$D514&amp;$F514,[1]TEAMS!$C$1:$C$844&amp;[1]TEAMS!$D$1:$D$844&amp;[1]TEAMS!$F$1:$F$844,[1]TEAMS!AX$1:AX$844,0,0)</f>
        <v>1.2849999999999999</v>
      </c>
      <c r="AV514" s="10" cm="1">
        <f t="array" ref="AV514">_xlfn.XLOOKUP($C514&amp;$D514&amp;$F514,[1]TEAMS!$C$1:$C$844&amp;[1]TEAMS!$D$1:$D$844&amp;[1]TEAMS!$F$1:$F$844,[1]TEAMS!AY$1:AY$844,0,0)</f>
        <v>0</v>
      </c>
      <c r="AW514" s="7"/>
      <c r="AX514" s="7"/>
      <c r="BB514" s="1" t="s">
        <v>435</v>
      </c>
      <c r="BC514" s="1">
        <v>1992</v>
      </c>
      <c r="BD514" s="1" t="s">
        <v>375</v>
      </c>
      <c r="BE514" s="7" t="s">
        <v>440</v>
      </c>
      <c r="BH514">
        <v>126000</v>
      </c>
    </row>
    <row r="515" spans="1:60" x14ac:dyDescent="0.2">
      <c r="A515" s="1" t="str">
        <f t="shared" si="56"/>
        <v>1992-CHI-Chuck Nevitt</v>
      </c>
      <c r="B515" s="1" t="s">
        <v>435</v>
      </c>
      <c r="C515" s="1">
        <v>1992</v>
      </c>
      <c r="D515" s="1" t="s">
        <v>375</v>
      </c>
      <c r="E515" s="1" t="str">
        <f t="shared" ref="E515:E528" si="58">CONCATENATE($C515&amp;"-"&amp;$D515)</f>
        <v>1992-CHI</v>
      </c>
      <c r="F515" s="7" t="s">
        <v>441</v>
      </c>
      <c r="G515" s="7" cm="1">
        <f t="array" ref="G515">_xlfn.XLOOKUP($C515&amp;$D515&amp;$F515,[1]TEAMS!$C$1:$C$844&amp;[1]TEAMS!$D$1:$D$844&amp;[1]TEAMS!$F$1:$F$844,[1]TEAMS!G$1:G$844,"",0)</f>
        <v>25</v>
      </c>
      <c r="H515" s="7" t="str" cm="1">
        <f t="array" ref="H515">_xlfn.XLOOKUP($C515&amp;$D515&amp;$F515,[1]TEAMS!$C$1:$C$844&amp;[1]TEAMS!$D$1:$D$844&amp;[1]TEAMS!$F$1:$F$844,[1]TEAMS!H$1:H$844,"",0)</f>
        <v>C</v>
      </c>
      <c r="I515" s="8" cm="1">
        <f t="array" ref="I515">_xlfn.XLOOKUP($C515&amp;$D515&amp;$F515,[1]TEAMS!$C$1:$C$844&amp;[1]TEAMS!$D$1:$D$844&amp;[1]TEAMS!$F$1:$F$844,[1]TEAMS!BG$1:BG$844,"",0)</f>
        <v>5</v>
      </c>
      <c r="J515" s="9">
        <f t="shared" ref="J515:J528" si="59">ROUND($I515,0)</f>
        <v>5</v>
      </c>
      <c r="K515" s="7" cm="1">
        <f t="array" ref="K515">_xlfn.XLOOKUP($C515&amp;$D515&amp;$F515,[1]TEAMS!$C$1:$C$844&amp;[1]TEAMS!$D$1:$D$844&amp;[1]TEAMS!$F$1:$F$844,[1]TEAMS!J$1:J$844,"",0)</f>
        <v>89</v>
      </c>
      <c r="L515" s="7" cm="1">
        <f t="array" ref="L515">_xlfn.XLOOKUP($C515&amp;$D515&amp;$F515,[1]TEAMS!$C$1:$C$844&amp;[1]TEAMS!$D$1:$D$844&amp;[1]TEAMS!$F$1:$F$844,[1]TEAMS!L$1:L$844,"",0)</f>
        <v>217</v>
      </c>
      <c r="M515" s="10" cm="1">
        <f t="array" ref="M515">_xlfn.XLOOKUP($C515&amp;$D515&amp;$F515,[1]TEAMS!$C$1:$C$844&amp;[1]TEAMS!$D$1:$D$844&amp;[1]TEAMS!$F$1:$F$844,[1]TEAMS!N$1:N$844,"",0)</f>
        <v>19.257590892604146</v>
      </c>
      <c r="N515" s="7" cm="1">
        <f t="array" ref="N515">_xlfn.XLOOKUP($C515&amp;$D515&amp;$F515,[1]TEAMS!$C$1:$C$844&amp;[1]TEAMS!$D$1:$D$844&amp;[1]TEAMS!$F$1:$F$844,[1]TEAMS!O$1:O$844,"",0)</f>
        <v>89</v>
      </c>
      <c r="O515" s="11" cm="1">
        <f t="array" ref="O515">_xlfn.XLOOKUP($C515&amp;$D515&amp;$F515,[1]TEAMS!$C$1:$C$844&amp;[1]TEAMS!$D$1:$D$844&amp;[1]TEAMS!$F$1:$F$844,[1]TEAMS!P$1:P$844,"",0)</f>
        <v>1</v>
      </c>
      <c r="P515" s="10" cm="1">
        <f t="array" ref="P515">_xlfn.XLOOKUP($C515&amp;$D515&amp;$F515,[1]TEAMS!$C$1:$C$844&amp;[1]TEAMS!$D$1:$D$844&amp;[1]TEAMS!$F$1:$F$844,[1]TEAMS!R$1:R$844,"",0)</f>
        <v>33.00277777777778</v>
      </c>
      <c r="Q515" s="7" t="str" cm="1">
        <f t="array" ref="Q515">_xlfn.XLOOKUP($C515&amp;$D515&amp;$F515,[1]TEAMS!$C$1:$C$844&amp;[1]TEAMS!$D$1:$D$844&amp;[1]TEAMS!$F$1:$F$844,[1]TEAMS!S$1:S$844,"",0)</f>
        <v>us</v>
      </c>
      <c r="R515" s="7" t="str" cm="1">
        <f t="array" ref="R515">_xlfn.XLOOKUP($C515&amp;$D515&amp;$F515,[1]TEAMS!$C$1:$C$844&amp;[1]TEAMS!$D$1:$D$844&amp;[1]TEAMS!$F$1:$F$844,[1]TEAMS!T$1:T$844,"",0)</f>
        <v>United States</v>
      </c>
      <c r="S515" s="7" t="str" cm="1">
        <f t="array" ref="S515">_xlfn.XLOOKUP($C515&amp;$D515&amp;$F515,[1]TEAMS!$C$1:$C$844&amp;[1]TEAMS!$D$1:$D$844&amp;[1]TEAMS!$F$1:$F$844,[1]TEAMS!U$1:U$844,"",0)</f>
        <v>North America</v>
      </c>
      <c r="T515" s="7" t="str" cm="1">
        <f t="array" ref="T515">_xlfn.XLOOKUP($C515&amp;$D515&amp;$F515,[1]TEAMS!$C$1:$C$844&amp;[1]TEAMS!$D$1:$D$844&amp;[1]TEAMS!$F$1:$F$844,[1]TEAMS!V$1:V$844,"",0)</f>
        <v>Americas</v>
      </c>
      <c r="U515" s="7" cm="1">
        <f t="array" ref="U515">_xlfn.XLOOKUP($C515&amp;$D515&amp;$F515,[1]TEAMS!$C$1:$C$844&amp;[1]TEAMS!$D$1:$D$844&amp;[1]TEAMS!$F$1:$F$844,[1]TEAMS!W$1:W$844,"",0)</f>
        <v>7</v>
      </c>
      <c r="V515" s="7" t="str" cm="1">
        <f t="array" ref="V515">_xlfn.XLOOKUP($C515&amp;$D515&amp;$F515,[1]TEAMS!$C$1:$C$844&amp;[1]TEAMS!$D$1:$D$844&amp;[1]TEAMS!$F$1:$F$844,[1]TEAMS!Z$1:Z$844,"",0)</f>
        <v>NC State</v>
      </c>
      <c r="W515" s="7" t="str" cm="1">
        <f t="array" ref="W515">_xlfn.XLOOKUP($C515&amp;$D515&amp;$F515,[1]TEAMS!$C$1:$C$844&amp;[1]TEAMS!$D$1:$D$844&amp;[1]TEAMS!$F$1:$F$844,[1]TEAMS!X$1:X$844,"",0)</f>
        <v>ACC</v>
      </c>
      <c r="X515" s="7" cm="1">
        <f t="array" ref="X515">_xlfn.XLOOKUP($C515&amp;$D515&amp;$F515,[1]TEAMS!$C$1:$C$844&amp;[1]TEAMS!$D$1:$D$844&amp;[1]TEAMS!$F$1:$F$844,[1]TEAMS!AF$1:AF$844,"",0)</f>
        <v>118000</v>
      </c>
      <c r="Y515" s="8" cm="1">
        <f t="array" ref="Y515">_xlfn.XLOOKUP($C515&amp;$D515&amp;$F515,[1]TEAMS!$C$1:$C$844&amp;[1]TEAMS!$D$1:$D$844&amp;[1]TEAMS!$F$1:$F$844,[1]TEAMS!AG$1:AG$844,"",0)</f>
        <v>7.0117059837185814E-3</v>
      </c>
      <c r="Z515" s="7" cm="1">
        <f t="array" ref="Z515">_xlfn.XLOOKUP($C515&amp;$D515&amp;$F515,[1]TEAMS!$C$1:$C$844&amp;[1]TEAMS!$D$1:$D$844&amp;[1]TEAMS!$F$1:$F$844,[1]TEAMS!AJ$1:AJ$844,"",0)</f>
        <v>9</v>
      </c>
      <c r="AA515" s="7" cm="1">
        <f t="array" ref="AA515">_xlfn.XLOOKUP($C515&amp;$D515&amp;$F515,[1]TEAMS!$C$1:$C$844&amp;[1]TEAMS!$D$1:$D$844&amp;[1]TEAMS!$F$1:$F$844,[1]TEAMS!AR$1:AR$844,"",0)</f>
        <v>14.2</v>
      </c>
      <c r="AB515" s="8">
        <f t="shared" si="57"/>
        <v>6.4447806354009079E-3</v>
      </c>
      <c r="AC515" s="7" cm="1">
        <f t="array" ref="AC515">_xlfn.XLOOKUP($C515&amp;$D515&amp;$F515,[1]TEAMS!$C$1:$C$844&amp;[1]TEAMS!$D$1:$D$844&amp;[1]TEAMS!$F$1:$F$844,[1]TEAMS!AL$1:AL$844,0,0)</f>
        <v>-0.1</v>
      </c>
      <c r="AD515" s="7" cm="1">
        <f t="array" ref="AD515">_xlfn.XLOOKUP($C515&amp;$D515&amp;$F515,[1]TEAMS!$C$1:$C$844&amp;[1]TEAMS!$D$1:$D$844&amp;[1]TEAMS!$F$1:$F$844,[1]TEAMS!AM$1:AM$844,0,0)</f>
        <v>0</v>
      </c>
      <c r="AE515" s="7" cm="1">
        <f t="array" ref="AE515">_xlfn.XLOOKUP($C515&amp;$D515&amp;$F515,[1]TEAMS!$C$1:$C$844&amp;[1]TEAMS!$D$1:$D$844&amp;[1]TEAMS!$F$1:$F$844,[1]TEAMS!AN$1:AN$844,0,0)</f>
        <v>-0.1</v>
      </c>
      <c r="AF515" s="7"/>
      <c r="AG515" s="8">
        <f t="shared" ref="AG515:AG528" si="60">IFERROR((X515/1000000)/AE515,0)</f>
        <v>-1.18</v>
      </c>
      <c r="AH515" s="8" cm="1">
        <f t="array" ref="AH515">IF(OR($AE515="",$Z515=""),0,SUMPRODUCT(--($C$2:$C$528=$C515),--($D$2:$D$528=$D515),$Z$2:$Z$528,$AE$2:$AE$528)/SUMIFS($Z$2:$Z$528,$C$2:$C$528,$C515,$D$2:$D$528,$D515))</f>
        <v>8.5212052445789208</v>
      </c>
      <c r="AI515" s="7" cm="1">
        <f t="array" ref="AI515">_xlfn.XLOOKUP($C515&amp;$D515&amp;$F515,[1]TEAMS!$C$1:$C$844&amp;[1]TEAMS!$D$1:$D$844&amp;[1]TEAMS!$F$1:$F$844,[1]TEAMS!AO$1:AO$844,"",0)</f>
        <v>-29.7</v>
      </c>
      <c r="AJ515" s="8">
        <f t="shared" ref="AJ515:AJ528" si="61">IFERROR((X515/1000000)/AI515,0)</f>
        <v>-3.9730639730639729E-3</v>
      </c>
      <c r="AK515" s="8" cm="1">
        <f t="array" ref="AK515">IF(OR($AI515="",$Z515=""),0,SUMPRODUCT(--($C$2:$C$528=$C515),--($D$2:$D$528=$D515),$Z$2:$Z$528,$AI$2:$AI$528)/SUMIFS($Z$2:$Z$528,$C$2:$C$528,$C515,$D$2:$D$528,$D515))</f>
        <v>2.6519112455874936</v>
      </c>
      <c r="AL515" s="7" t="str" cm="1">
        <f t="array" ref="AL515">_xlfn.XLOOKUP($C515&amp;$D515&amp;$F515,[1]TEAMS!$C$1:$C$844&amp;[1]TEAMS!$D$1:$D$844&amp;[1]TEAMS!$F$1:$F$844,[1]TEAMS!AP$1:AP$844,"",0)</f>
        <v/>
      </c>
      <c r="AM515" s="8" t="str">
        <f t="shared" ref="AM515:AM528" si="62">IFERROR((X515/1000000)/AL515,"")</f>
        <v/>
      </c>
      <c r="AN515" s="8" cm="1">
        <f t="array" ref="AN515">IF(OR($AL515="",$Z515=""),0,SUMPRODUCT(--($C$2:$C$528=$C515),--($D$2:$D$528=$D515),$Z$2:$Z$528,$AL$2:$AL$528)/SUMIFS($Z$2:$Z$528,$C$2:$C$528,$C515,$D$2:$D$528,$D515))</f>
        <v>0</v>
      </c>
      <c r="AO515" s="7" cm="1">
        <f t="array" ref="AO515">_xlfn.XLOOKUP($C515&amp;$D515&amp;$F515,[1]TEAMS!$C$1:$C$844&amp;[1]TEAMS!$D$1:$D$844&amp;[1]TEAMS!$F$1:$F$844,[1]TEAMS!AQ$1:AQ$844,0,0)</f>
        <v>28.8</v>
      </c>
      <c r="AP515" s="7" cm="1">
        <f t="array" ref="AP515">_xlfn.XLOOKUP($C515&amp;$D515&amp;$F515,[1]TEAMS!$C$1:$C$844&amp;[1]TEAMS!$D$1:$D$844&amp;[1]TEAMS!$F$1:$F$844,[1]TEAMS!AS$1:AS$844,0,0)</f>
        <v>33.300000000000004</v>
      </c>
      <c r="AQ515" s="10" cm="1">
        <f t="array" ref="AQ515">_xlfn.XLOOKUP($C515&amp;$D515&amp;$F515,[1]TEAMS!$C$1:$C$844&amp;[1]TEAMS!$D$1:$D$844&amp;[1]TEAMS!$F$1:$F$844,[1]TEAMS!AT$1:AT$844,0,0)</f>
        <v>13.8</v>
      </c>
      <c r="AR515" s="10" cm="1">
        <f t="array" ref="AR515">_xlfn.XLOOKUP($C515&amp;$D515&amp;$F515,[1]TEAMS!$C$1:$C$844&amp;[1]TEAMS!$D$1:$D$844&amp;[1]TEAMS!$F$1:$F$844,[1]TEAMS!AU$1:AU$844,0,0)</f>
        <v>0</v>
      </c>
      <c r="AS515" s="10" cm="1">
        <f t="array" ref="AS515">_xlfn.XLOOKUP($C515&amp;$D515&amp;$F515,[1]TEAMS!$C$1:$C$844&amp;[1]TEAMS!$D$1:$D$844&amp;[1]TEAMS!$F$1:$F$844,[1]TEAMS!AV$1:AV$844,0,0)</f>
        <v>0</v>
      </c>
      <c r="AT515" s="10" cm="1">
        <f t="array" ref="AT515">_xlfn.XLOOKUP($C515&amp;$D515&amp;$F515,[1]TEAMS!$C$1:$C$844&amp;[1]TEAMS!$D$1:$D$844&amp;[1]TEAMS!$F$1:$F$844,[1]TEAMS!AW$1:AW$844,0,0)</f>
        <v>50</v>
      </c>
      <c r="AU515" s="10" cm="1">
        <f t="array" ref="AU515">_xlfn.XLOOKUP($C515&amp;$D515&amp;$F515,[1]TEAMS!$C$1:$C$844&amp;[1]TEAMS!$D$1:$D$844&amp;[1]TEAMS!$F$1:$F$844,[1]TEAMS!AX$1:AX$844,0,0)</f>
        <v>0.27600000000000002</v>
      </c>
      <c r="AV515" s="10" cm="1">
        <f t="array" ref="AV515">_xlfn.XLOOKUP($C515&amp;$D515&amp;$F515,[1]TEAMS!$C$1:$C$844&amp;[1]TEAMS!$D$1:$D$844&amp;[1]TEAMS!$F$1:$F$844,[1]TEAMS!AY$1:AY$844,0,0)</f>
        <v>0</v>
      </c>
      <c r="AW515" s="7"/>
      <c r="AX515" s="7"/>
      <c r="BB515" s="1" t="s">
        <v>435</v>
      </c>
      <c r="BC515" s="1">
        <v>1992</v>
      </c>
      <c r="BD515" s="1" t="s">
        <v>375</v>
      </c>
      <c r="BE515" s="7" t="s">
        <v>441</v>
      </c>
      <c r="BH515">
        <v>118000</v>
      </c>
    </row>
    <row r="516" spans="1:60" x14ac:dyDescent="0.2">
      <c r="A516" s="1" t="str">
        <f t="shared" si="56"/>
        <v>1992-CHI-Dennis Hopson</v>
      </c>
      <c r="B516" s="1" t="s">
        <v>435</v>
      </c>
      <c r="C516" s="1">
        <v>1992</v>
      </c>
      <c r="D516" s="1" t="s">
        <v>375</v>
      </c>
      <c r="E516" s="1" t="str">
        <f t="shared" si="58"/>
        <v>1992-CHI</v>
      </c>
      <c r="F516" s="7" t="s">
        <v>442</v>
      </c>
      <c r="G516" s="7" cm="1">
        <f t="array" ref="G516">_xlfn.XLOOKUP($C516&amp;$D516&amp;$F516,[1]TEAMS!$C$1:$C$844&amp;[1]TEAMS!$D$1:$D$844&amp;[1]TEAMS!$F$1:$F$844,[1]TEAMS!G$1:G$844,"",0)</f>
        <v>2</v>
      </c>
      <c r="H516" s="7" t="str" cm="1">
        <f t="array" ref="H516">_xlfn.XLOOKUP($C516&amp;$D516&amp;$F516,[1]TEAMS!$C$1:$C$844&amp;[1]TEAMS!$D$1:$D$844&amp;[1]TEAMS!$F$1:$F$844,[1]TEAMS!H$1:H$844,"",0)</f>
        <v>SG</v>
      </c>
      <c r="I516" s="8" cm="1">
        <f t="array" ref="I516">_xlfn.XLOOKUP($C516&amp;$D516&amp;$F516,[1]TEAMS!$C$1:$C$844&amp;[1]TEAMS!$D$1:$D$844&amp;[1]TEAMS!$F$1:$F$844,[1]TEAMS!BG$1:BG$844,"",0)</f>
        <v>2</v>
      </c>
      <c r="J516" s="9">
        <f t="shared" si="59"/>
        <v>2</v>
      </c>
      <c r="K516" s="7" cm="1">
        <f t="array" ref="K516">_xlfn.XLOOKUP($C516&amp;$D516&amp;$F516,[1]TEAMS!$C$1:$C$844&amp;[1]TEAMS!$D$1:$D$844&amp;[1]TEAMS!$F$1:$F$844,[1]TEAMS!J$1:J$844,"",0)</f>
        <v>77</v>
      </c>
      <c r="L516" s="7" cm="1">
        <f t="array" ref="L516">_xlfn.XLOOKUP($C516&amp;$D516&amp;$F516,[1]TEAMS!$C$1:$C$844&amp;[1]TEAMS!$D$1:$D$844&amp;[1]TEAMS!$F$1:$F$844,[1]TEAMS!L$1:L$844,"",0)</f>
        <v>200</v>
      </c>
      <c r="M516" s="10" cm="1">
        <f t="array" ref="M516">_xlfn.XLOOKUP($C516&amp;$D516&amp;$F516,[1]TEAMS!$C$1:$C$844&amp;[1]TEAMS!$D$1:$D$844&amp;[1]TEAMS!$F$1:$F$844,[1]TEAMS!N$1:N$844,"",0)</f>
        <v>23.712141673445672</v>
      </c>
      <c r="N516" s="7" cm="1">
        <f t="array" ref="N516">_xlfn.XLOOKUP($C516&amp;$D516&amp;$F516,[1]TEAMS!$C$1:$C$844&amp;[1]TEAMS!$D$1:$D$844&amp;[1]TEAMS!$F$1:$F$844,[1]TEAMS!O$1:O$844,"",0)</f>
        <v>78</v>
      </c>
      <c r="O516" s="11" cm="1">
        <f t="array" ref="O516">_xlfn.XLOOKUP($C516&amp;$D516&amp;$F516,[1]TEAMS!$C$1:$C$844&amp;[1]TEAMS!$D$1:$D$844&amp;[1]TEAMS!$F$1:$F$844,[1]TEAMS!P$1:P$844,"",0)</f>
        <v>1.0129870129870129</v>
      </c>
      <c r="P516" s="10" cm="1">
        <f t="array" ref="P516">_xlfn.XLOOKUP($C516&amp;$D516&amp;$F516,[1]TEAMS!$C$1:$C$844&amp;[1]TEAMS!$D$1:$D$844&amp;[1]TEAMS!$F$1:$F$844,[1]TEAMS!R$1:R$844,"",0)</f>
        <v>27.144444444444446</v>
      </c>
      <c r="Q516" s="7" t="str" cm="1">
        <f t="array" ref="Q516">_xlfn.XLOOKUP($C516&amp;$D516&amp;$F516,[1]TEAMS!$C$1:$C$844&amp;[1]TEAMS!$D$1:$D$844&amp;[1]TEAMS!$F$1:$F$844,[1]TEAMS!S$1:S$844,"",0)</f>
        <v>us</v>
      </c>
      <c r="R516" s="7" t="str" cm="1">
        <f t="array" ref="R516">_xlfn.XLOOKUP($C516&amp;$D516&amp;$F516,[1]TEAMS!$C$1:$C$844&amp;[1]TEAMS!$D$1:$D$844&amp;[1]TEAMS!$F$1:$F$844,[1]TEAMS!T$1:T$844,"",0)</f>
        <v>United States</v>
      </c>
      <c r="S516" s="7" t="str" cm="1">
        <f t="array" ref="S516">_xlfn.XLOOKUP($C516&amp;$D516&amp;$F516,[1]TEAMS!$C$1:$C$844&amp;[1]TEAMS!$D$1:$D$844&amp;[1]TEAMS!$F$1:$F$844,[1]TEAMS!U$1:U$844,"",0)</f>
        <v>North America</v>
      </c>
      <c r="T516" s="7" t="str" cm="1">
        <f t="array" ref="T516">_xlfn.XLOOKUP($C516&amp;$D516&amp;$F516,[1]TEAMS!$C$1:$C$844&amp;[1]TEAMS!$D$1:$D$844&amp;[1]TEAMS!$F$1:$F$844,[1]TEAMS!V$1:V$844,"",0)</f>
        <v>Americas</v>
      </c>
      <c r="U516" s="7" cm="1">
        <f t="array" ref="U516">_xlfn.XLOOKUP($C516&amp;$D516&amp;$F516,[1]TEAMS!$C$1:$C$844&amp;[1]TEAMS!$D$1:$D$844&amp;[1]TEAMS!$F$1:$F$844,[1]TEAMS!W$1:W$844,"",0)</f>
        <v>4</v>
      </c>
      <c r="V516" s="7" t="str" cm="1">
        <f t="array" ref="V516">_xlfn.XLOOKUP($C516&amp;$D516&amp;$F516,[1]TEAMS!$C$1:$C$844&amp;[1]TEAMS!$D$1:$D$844&amp;[1]TEAMS!$F$1:$F$844,[1]TEAMS!Z$1:Z$844,"",0)</f>
        <v>Ohio State</v>
      </c>
      <c r="W516" s="7" t="str" cm="1">
        <f t="array" ref="W516">_xlfn.XLOOKUP($C516&amp;$D516&amp;$F516,[1]TEAMS!$C$1:$C$844&amp;[1]TEAMS!$D$1:$D$844&amp;[1]TEAMS!$F$1:$F$844,[1]TEAMS!X$1:X$844,"",0)</f>
        <v>BIG10</v>
      </c>
      <c r="X516" s="7" cm="1">
        <f t="array" ref="X516">_xlfn.XLOOKUP($C516&amp;$D516&amp;$F516,[1]TEAMS!$C$1:$C$844&amp;[1]TEAMS!$D$1:$D$844&amp;[1]TEAMS!$F$1:$F$844,[1]TEAMS!AF$1:AF$844,"",0)</f>
        <v>0</v>
      </c>
      <c r="Y516" s="8" cm="1">
        <f t="array" ref="Y516">_xlfn.XLOOKUP($C516&amp;$D516&amp;$F516,[1]TEAMS!$C$1:$C$844&amp;[1]TEAMS!$D$1:$D$844&amp;[1]TEAMS!$F$1:$F$844,[1]TEAMS!AG$1:AG$844,"",0)</f>
        <v>0</v>
      </c>
      <c r="Z516" s="7" cm="1">
        <f t="array" ref="Z516">_xlfn.XLOOKUP($C516&amp;$D516&amp;$F516,[1]TEAMS!$C$1:$C$844&amp;[1]TEAMS!$D$1:$D$844&amp;[1]TEAMS!$F$1:$F$844,[1]TEAMS!AJ$1:AJ$844,"",0)</f>
        <v>10</v>
      </c>
      <c r="AA516" s="7" cm="1">
        <f t="array" ref="AA516">_xlfn.XLOOKUP($C516&amp;$D516&amp;$F516,[1]TEAMS!$C$1:$C$844&amp;[1]TEAMS!$D$1:$D$844&amp;[1]TEAMS!$F$1:$F$844,[1]TEAMS!AR$1:AR$844,"",0)</f>
        <v>13.1</v>
      </c>
      <c r="AB516" s="8">
        <f t="shared" si="57"/>
        <v>6.6061522945032782E-3</v>
      </c>
      <c r="AC516" s="7" cm="1">
        <f t="array" ref="AC516">_xlfn.XLOOKUP($C516&amp;$D516&amp;$F516,[1]TEAMS!$C$1:$C$844&amp;[1]TEAMS!$D$1:$D$844&amp;[1]TEAMS!$F$1:$F$844,[1]TEAMS!AL$1:AL$844,0,0)</f>
        <v>0</v>
      </c>
      <c r="AD516" s="7" cm="1">
        <f t="array" ref="AD516">_xlfn.XLOOKUP($C516&amp;$D516&amp;$F516,[1]TEAMS!$C$1:$C$844&amp;[1]TEAMS!$D$1:$D$844&amp;[1]TEAMS!$F$1:$F$844,[1]TEAMS!AM$1:AM$844,0,0)</f>
        <v>0</v>
      </c>
      <c r="AE516" s="7" cm="1">
        <f t="array" ref="AE516">_xlfn.XLOOKUP($C516&amp;$D516&amp;$F516,[1]TEAMS!$C$1:$C$844&amp;[1]TEAMS!$D$1:$D$844&amp;[1]TEAMS!$F$1:$F$844,[1]TEAMS!AN$1:AN$844,0,0)</f>
        <v>0</v>
      </c>
      <c r="AF516" s="7"/>
      <c r="AG516" s="8">
        <f t="shared" si="60"/>
        <v>0</v>
      </c>
      <c r="AH516" s="8" cm="1">
        <f t="array" ref="AH516">IF(OR($AE516="",$Z516=""),0,SUMPRODUCT(--($C$2:$C$528=$C516),--($D$2:$D$528=$D516),$Z$2:$Z$528,$AE$2:$AE$528)/SUMIFS($Z$2:$Z$528,$C$2:$C$528,$C516,$D$2:$D$528,$D516))</f>
        <v>8.5212052445789208</v>
      </c>
      <c r="AI516" s="7" cm="1">
        <f t="array" ref="AI516">_xlfn.XLOOKUP($C516&amp;$D516&amp;$F516,[1]TEAMS!$C$1:$C$844&amp;[1]TEAMS!$D$1:$D$844&amp;[1]TEAMS!$F$1:$F$844,[1]TEAMS!AO$1:AO$844,"",0)</f>
        <v>0.2</v>
      </c>
      <c r="AJ516" s="8">
        <f t="shared" si="61"/>
        <v>0</v>
      </c>
      <c r="AK516" s="8" cm="1">
        <f t="array" ref="AK516">IF(OR($AI516="",$Z516=""),0,SUMPRODUCT(--($C$2:$C$528=$C516),--($D$2:$D$528=$D516),$Z$2:$Z$528,$AI$2:$AI$528)/SUMIFS($Z$2:$Z$528,$C$2:$C$528,$C516,$D$2:$D$528,$D516))</f>
        <v>2.6519112455874936</v>
      </c>
      <c r="AL516" s="7" t="str" cm="1">
        <f t="array" ref="AL516">_xlfn.XLOOKUP($C516&amp;$D516&amp;$F516,[1]TEAMS!$C$1:$C$844&amp;[1]TEAMS!$D$1:$D$844&amp;[1]TEAMS!$F$1:$F$844,[1]TEAMS!AP$1:AP$844,"",0)</f>
        <v/>
      </c>
      <c r="AM516" s="8" t="str">
        <f t="shared" si="62"/>
        <v/>
      </c>
      <c r="AN516" s="8" cm="1">
        <f t="array" ref="AN516">IF(OR($AL516="",$Z516=""),0,SUMPRODUCT(--($C$2:$C$528=$C516),--($D$2:$D$528=$D516),$Z$2:$Z$528,$AL$2:$AL$528)/SUMIFS($Z$2:$Z$528,$C$2:$C$528,$C516,$D$2:$D$528,$D516))</f>
        <v>0</v>
      </c>
      <c r="AO516" s="7" cm="1">
        <f t="array" ref="AO516">_xlfn.XLOOKUP($C516&amp;$D516&amp;$F516,[1]TEAMS!$C$1:$C$844&amp;[1]TEAMS!$D$1:$D$844&amp;[1]TEAMS!$F$1:$F$844,[1]TEAMS!AQ$1:AQ$844,0,0)</f>
        <v>8.6</v>
      </c>
      <c r="AP516" s="7" cm="1">
        <f t="array" ref="AP516">_xlfn.XLOOKUP($C516&amp;$D516&amp;$F516,[1]TEAMS!$C$1:$C$844&amp;[1]TEAMS!$D$1:$D$844&amp;[1]TEAMS!$F$1:$F$844,[1]TEAMS!AS$1:AS$844,0,0)</f>
        <v>50</v>
      </c>
      <c r="AQ516" s="10" cm="1">
        <f t="array" ref="AQ516">_xlfn.XLOOKUP($C516&amp;$D516&amp;$F516,[1]TEAMS!$C$1:$C$844&amp;[1]TEAMS!$D$1:$D$844&amp;[1]TEAMS!$F$1:$F$844,[1]TEAMS!AT$1:AT$844,0,0)</f>
        <v>0</v>
      </c>
      <c r="AR516" s="10" cm="1">
        <f t="array" ref="AR516">_xlfn.XLOOKUP($C516&amp;$D516&amp;$F516,[1]TEAMS!$C$1:$C$844&amp;[1]TEAMS!$D$1:$D$844&amp;[1]TEAMS!$F$1:$F$844,[1]TEAMS!AU$1:AU$844,0,0)</f>
        <v>5.0999999999999996</v>
      </c>
      <c r="AS516" s="10" cm="1">
        <f t="array" ref="AS516">_xlfn.XLOOKUP($C516&amp;$D516&amp;$F516,[1]TEAMS!$C$1:$C$844&amp;[1]TEAMS!$D$1:$D$844&amp;[1]TEAMS!$F$1:$F$844,[1]TEAMS!AV$1:AV$844,0,0)</f>
        <v>0</v>
      </c>
      <c r="AT516" s="10" cm="1">
        <f t="array" ref="AT516">_xlfn.XLOOKUP($C516&amp;$D516&amp;$F516,[1]TEAMS!$C$1:$C$844&amp;[1]TEAMS!$D$1:$D$844&amp;[1]TEAMS!$F$1:$F$844,[1]TEAMS!AW$1:AW$844,0,0)</f>
        <v>0</v>
      </c>
      <c r="AU516" s="10" cm="1">
        <f t="array" ref="AU516">_xlfn.XLOOKUP($C516&amp;$D516&amp;$F516,[1]TEAMS!$C$1:$C$844&amp;[1]TEAMS!$D$1:$D$844&amp;[1]TEAMS!$F$1:$F$844,[1]TEAMS!AX$1:AX$844,0,0)</f>
        <v>0</v>
      </c>
      <c r="AV516" s="10" cm="1">
        <f t="array" ref="AV516">_xlfn.XLOOKUP($C516&amp;$D516&amp;$F516,[1]TEAMS!$C$1:$C$844&amp;[1]TEAMS!$D$1:$D$844&amp;[1]TEAMS!$F$1:$F$844,[1]TEAMS!AY$1:AY$844,0,0)</f>
        <v>5.0999999999999996</v>
      </c>
      <c r="AW516" s="7"/>
      <c r="AX516" s="7"/>
      <c r="BB516" s="1" t="s">
        <v>435</v>
      </c>
      <c r="BC516" s="1">
        <v>1992</v>
      </c>
      <c r="BD516" s="1" t="s">
        <v>375</v>
      </c>
      <c r="BE516" s="7" t="s">
        <v>442</v>
      </c>
      <c r="BH516">
        <v>0</v>
      </c>
    </row>
    <row r="517" spans="1:60" x14ac:dyDescent="0.2">
      <c r="A517" s="1" t="str">
        <f t="shared" si="56"/>
        <v>1991-CHI-Michael Jordan</v>
      </c>
      <c r="B517" s="1" t="s">
        <v>443</v>
      </c>
      <c r="C517" s="1">
        <v>1991</v>
      </c>
      <c r="D517" s="1" t="s">
        <v>375</v>
      </c>
      <c r="E517" s="1" t="str">
        <f t="shared" si="58"/>
        <v>1991-CHI</v>
      </c>
      <c r="F517" s="7" t="s">
        <v>376</v>
      </c>
      <c r="G517" s="7" cm="1">
        <f t="array" ref="G517">_xlfn.XLOOKUP($C517&amp;$D517&amp;$F517,[1]TEAMS!$C$1:$C$844&amp;[1]TEAMS!$D$1:$D$844&amp;[1]TEAMS!$F$1:$F$844,[1]TEAMS!G$1:G$844,"",0)</f>
        <v>23</v>
      </c>
      <c r="H517" s="7" t="str" cm="1">
        <f t="array" ref="H517">_xlfn.XLOOKUP($C517&amp;$D517&amp;$F517,[1]TEAMS!$C$1:$C$844&amp;[1]TEAMS!$D$1:$D$844&amp;[1]TEAMS!$F$1:$F$844,[1]TEAMS!H$1:H$844,"",0)</f>
        <v>SG</v>
      </c>
      <c r="I517" s="8" cm="1">
        <f t="array" ref="I517">_xlfn.XLOOKUP($C517&amp;$D517&amp;$F517,[1]TEAMS!$C$1:$C$844&amp;[1]TEAMS!$D$1:$D$844&amp;[1]TEAMS!$F$1:$F$844,[1]TEAMS!BG$1:BG$844,"",0)</f>
        <v>2</v>
      </c>
      <c r="J517" s="9">
        <f t="shared" si="59"/>
        <v>2</v>
      </c>
      <c r="K517" s="7" cm="1">
        <f t="array" ref="K517">_xlfn.XLOOKUP($C517&amp;$D517&amp;$F517,[1]TEAMS!$C$1:$C$844&amp;[1]TEAMS!$D$1:$D$844&amp;[1]TEAMS!$F$1:$F$844,[1]TEAMS!J$1:J$844,"",0)</f>
        <v>78</v>
      </c>
      <c r="L517" s="7" cm="1">
        <f t="array" ref="L517">_xlfn.XLOOKUP($C517&amp;$D517&amp;$F517,[1]TEAMS!$C$1:$C$844&amp;[1]TEAMS!$D$1:$D$844&amp;[1]TEAMS!$F$1:$F$844,[1]TEAMS!L$1:L$844,"",0)</f>
        <v>198</v>
      </c>
      <c r="M517" s="10" cm="1">
        <f t="array" ref="M517">_xlfn.XLOOKUP($C517&amp;$D517&amp;$F517,[1]TEAMS!$C$1:$C$844&amp;[1]TEAMS!$D$1:$D$844&amp;[1]TEAMS!$F$1:$F$844,[1]TEAMS!N$1:N$844,"",0)</f>
        <v>22.876955144977121</v>
      </c>
      <c r="N517" s="7" cm="1">
        <f t="array" ref="N517">_xlfn.XLOOKUP($C517&amp;$D517&amp;$F517,[1]TEAMS!$C$1:$C$844&amp;[1]TEAMS!$D$1:$D$844&amp;[1]TEAMS!$F$1:$F$844,[1]TEAMS!O$1:O$844,"",0)</f>
        <v>83</v>
      </c>
      <c r="O517" s="11" cm="1">
        <f t="array" ref="O517">_xlfn.XLOOKUP($C517&amp;$D517&amp;$F517,[1]TEAMS!$C$1:$C$844&amp;[1]TEAMS!$D$1:$D$844&amp;[1]TEAMS!$F$1:$F$844,[1]TEAMS!P$1:P$844,"",0)</f>
        <v>1.0641025641025641</v>
      </c>
      <c r="P517" s="10" cm="1">
        <f t="array" ref="P517">_xlfn.XLOOKUP($C517&amp;$D517&amp;$F517,[1]TEAMS!$C$1:$C$844&amp;[1]TEAMS!$D$1:$D$844&amp;[1]TEAMS!$F$1:$F$844,[1]TEAMS!R$1:R$844,"",0)</f>
        <v>28.319444444444443</v>
      </c>
      <c r="Q517" s="7" t="str" cm="1">
        <f t="array" ref="Q517">_xlfn.XLOOKUP($C517&amp;$D517&amp;$F517,[1]TEAMS!$C$1:$C$844&amp;[1]TEAMS!$D$1:$D$844&amp;[1]TEAMS!$F$1:$F$844,[1]TEAMS!S$1:S$844,"",0)</f>
        <v>us</v>
      </c>
      <c r="R517" s="7" t="str" cm="1">
        <f t="array" ref="R517">_xlfn.XLOOKUP($C517&amp;$D517&amp;$F517,[1]TEAMS!$C$1:$C$844&amp;[1]TEAMS!$D$1:$D$844&amp;[1]TEAMS!$F$1:$F$844,[1]TEAMS!T$1:T$844,"",0)</f>
        <v>United States</v>
      </c>
      <c r="S517" s="7" t="str" cm="1">
        <f t="array" ref="S517">_xlfn.XLOOKUP($C517&amp;$D517&amp;$F517,[1]TEAMS!$C$1:$C$844&amp;[1]TEAMS!$D$1:$D$844&amp;[1]TEAMS!$F$1:$F$844,[1]TEAMS!U$1:U$844,"",0)</f>
        <v>North America</v>
      </c>
      <c r="T517" s="7" t="str" cm="1">
        <f t="array" ref="T517">_xlfn.XLOOKUP($C517&amp;$D517&amp;$F517,[1]TEAMS!$C$1:$C$844&amp;[1]TEAMS!$D$1:$D$844&amp;[1]TEAMS!$F$1:$F$844,[1]TEAMS!V$1:V$844,"",0)</f>
        <v>Americas</v>
      </c>
      <c r="U517" s="7" cm="1">
        <f t="array" ref="U517">_xlfn.XLOOKUP($C517&amp;$D517&amp;$F517,[1]TEAMS!$C$1:$C$844&amp;[1]TEAMS!$D$1:$D$844&amp;[1]TEAMS!$F$1:$F$844,[1]TEAMS!W$1:W$844,"",0)</f>
        <v>6</v>
      </c>
      <c r="V517" s="7" t="str" cm="1">
        <f t="array" ref="V517">_xlfn.XLOOKUP($C517&amp;$D517&amp;$F517,[1]TEAMS!$C$1:$C$844&amp;[1]TEAMS!$D$1:$D$844&amp;[1]TEAMS!$F$1:$F$844,[1]TEAMS!Z$1:Z$844,"",0)</f>
        <v>UNC</v>
      </c>
      <c r="W517" s="7" t="str" cm="1">
        <f t="array" ref="W517">_xlfn.XLOOKUP($C517&amp;$D517&amp;$F517,[1]TEAMS!$C$1:$C$844&amp;[1]TEAMS!$D$1:$D$844&amp;[1]TEAMS!$F$1:$F$844,[1]TEAMS!X$1:X$844,"",0)</f>
        <v>ACC</v>
      </c>
      <c r="X517" s="7" cm="1">
        <f t="array" ref="X517">_xlfn.XLOOKUP($C517&amp;$D517&amp;$F517,[1]TEAMS!$C$1:$C$844&amp;[1]TEAMS!$D$1:$D$844&amp;[1]TEAMS!$F$1:$F$844,[1]TEAMS!AF$1:AF$844,"",0)</f>
        <v>2500000</v>
      </c>
      <c r="Y517" s="8" cm="1">
        <f t="array" ref="Y517">_xlfn.XLOOKUP($C517&amp;$D517&amp;$F517,[1]TEAMS!$C$1:$C$844&amp;[1]TEAMS!$D$1:$D$844&amp;[1]TEAMS!$F$1:$F$844,[1]TEAMS!AG$1:AG$844,"",0)</f>
        <v>0.24900398406374502</v>
      </c>
      <c r="Z517" s="7" cm="1">
        <f t="array" ref="Z517">_xlfn.XLOOKUP($C517&amp;$D517&amp;$F517,[1]TEAMS!$C$1:$C$844&amp;[1]TEAMS!$D$1:$D$844&amp;[1]TEAMS!$F$1:$F$844,[1]TEAMS!AJ$1:AJ$844,"",0)</f>
        <v>3034</v>
      </c>
      <c r="AA517" s="7" cm="1">
        <f t="array" ref="AA517">_xlfn.XLOOKUP($C517&amp;$D517&amp;$F517,[1]TEAMS!$C$1:$C$844&amp;[1]TEAMS!$D$1:$D$844&amp;[1]TEAMS!$F$1:$F$844,[1]TEAMS!AR$1:AR$844,"",0)</f>
        <v>20.6</v>
      </c>
      <c r="AB517" s="8">
        <f t="shared" si="57"/>
        <v>3.1637762591748926</v>
      </c>
      <c r="AC517" s="7" cm="1">
        <f t="array" ref="AC517">_xlfn.XLOOKUP($C517&amp;$D517&amp;$F517,[1]TEAMS!$C$1:$C$844&amp;[1]TEAMS!$D$1:$D$844&amp;[1]TEAMS!$F$1:$F$844,[1]TEAMS!AL$1:AL$844,0,0)</f>
        <v>14.9</v>
      </c>
      <c r="AD517" s="7" cm="1">
        <f t="array" ref="AD517">_xlfn.XLOOKUP($C517&amp;$D517&amp;$F517,[1]TEAMS!$C$1:$C$844&amp;[1]TEAMS!$D$1:$D$844&amp;[1]TEAMS!$F$1:$F$844,[1]TEAMS!AM$1:AM$844,0,0)</f>
        <v>5.4</v>
      </c>
      <c r="AE517" s="7" cm="1">
        <f t="array" ref="AE517">_xlfn.XLOOKUP($C517&amp;$D517&amp;$F517,[1]TEAMS!$C$1:$C$844&amp;[1]TEAMS!$D$1:$D$844&amp;[1]TEAMS!$F$1:$F$844,[1]TEAMS!AN$1:AN$844,0,0)</f>
        <v>20.3</v>
      </c>
      <c r="AF517" s="7"/>
      <c r="AG517" s="8">
        <f t="shared" si="60"/>
        <v>0.12315270935960591</v>
      </c>
      <c r="AH517" s="8" cm="1">
        <f t="array" ref="AH517">IF(OR($AE517="",$Z517=""),0,SUMPRODUCT(--($C$2:$C$528=$C517),--($D$2:$D$528=$D517),$Z$2:$Z$528,$AE$2:$AE$528)/SUMIFS($Z$2:$Z$528,$C$2:$C$528,$C517,$D$2:$D$528,$D517))</f>
        <v>8.0276740065806127</v>
      </c>
      <c r="AI517" s="7" cm="1">
        <f t="array" ref="AI517">_xlfn.XLOOKUP($C517&amp;$D517&amp;$F517,[1]TEAMS!$C$1:$C$844&amp;[1]TEAMS!$D$1:$D$844&amp;[1]TEAMS!$F$1:$F$844,[1]TEAMS!AO$1:AO$844,"",0)</f>
        <v>12</v>
      </c>
      <c r="AJ517" s="8">
        <f t="shared" si="61"/>
        <v>0.20833333333333334</v>
      </c>
      <c r="AK517" s="8" cm="1">
        <f t="array" ref="AK517">IF(OR($AI517="",$Z517=""),0,SUMPRODUCT(--($C$2:$C$528=$C517),--($D$2:$D$528=$D517),$Z$2:$Z$528,$AI$2:$AI$528)/SUMIFS($Z$2:$Z$528,$C$2:$C$528,$C517,$D$2:$D$528,$D517))</f>
        <v>2.2077246266767903</v>
      </c>
      <c r="AL517" s="7" t="str" cm="1">
        <f t="array" ref="AL517">_xlfn.XLOOKUP($C517&amp;$D517&amp;$F517,[1]TEAMS!$C$1:$C$844&amp;[1]TEAMS!$D$1:$D$844&amp;[1]TEAMS!$F$1:$F$844,[1]TEAMS!AP$1:AP$844,"",0)</f>
        <v/>
      </c>
      <c r="AM517" s="8" t="str">
        <f t="shared" si="62"/>
        <v/>
      </c>
      <c r="AN517" s="8" cm="1">
        <f t="array" ref="AN517">IF(OR($AL517="",$Z517=""),0,SUMPRODUCT(--($C$2:$C$528=$C517),--($D$2:$D$528=$D517),$Z$2:$Z$528,$AL$2:$AL$528)/SUMIFS($Z$2:$Z$528,$C$2:$C$528,$C517,$D$2:$D$528,$D517))</f>
        <v>0</v>
      </c>
      <c r="AO517" s="7" cm="1">
        <f t="array" ref="AO517">_xlfn.XLOOKUP($C517&amp;$D517&amp;$F517,[1]TEAMS!$C$1:$C$844&amp;[1]TEAMS!$D$1:$D$844&amp;[1]TEAMS!$F$1:$F$844,[1]TEAMS!AQ$1:AQ$844,0,0)</f>
        <v>32.9</v>
      </c>
      <c r="AP517" s="7" cm="1">
        <f t="array" ref="AP517">_xlfn.XLOOKUP($C517&amp;$D517&amp;$F517,[1]TEAMS!$C$1:$C$844&amp;[1]TEAMS!$D$1:$D$844&amp;[1]TEAMS!$F$1:$F$844,[1]TEAMS!AS$1:AS$844,0,0)</f>
        <v>60.5</v>
      </c>
      <c r="AQ517" s="10" cm="1">
        <f t="array" ref="AQ517">_xlfn.XLOOKUP($C517&amp;$D517&amp;$F517,[1]TEAMS!$C$1:$C$844&amp;[1]TEAMS!$D$1:$D$844&amp;[1]TEAMS!$F$1:$F$844,[1]TEAMS!AT$1:AT$844,0,0)</f>
        <v>25.2</v>
      </c>
      <c r="AR517" s="10" cm="1">
        <f t="array" ref="AR517">_xlfn.XLOOKUP($C517&amp;$D517&amp;$F517,[1]TEAMS!$C$1:$C$844&amp;[1]TEAMS!$D$1:$D$844&amp;[1]TEAMS!$F$1:$F$844,[1]TEAMS!AU$1:AU$844,0,0)</f>
        <v>3.7</v>
      </c>
      <c r="AS517" s="10" cm="1">
        <f t="array" ref="AS517">_xlfn.XLOOKUP($C517&amp;$D517&amp;$F517,[1]TEAMS!$C$1:$C$844&amp;[1]TEAMS!$D$1:$D$844&amp;[1]TEAMS!$F$1:$F$844,[1]TEAMS!AV$1:AV$844,0,0)</f>
        <v>1.7</v>
      </c>
      <c r="AT517" s="10" cm="1">
        <f t="array" ref="AT517">_xlfn.XLOOKUP($C517&amp;$D517&amp;$F517,[1]TEAMS!$C$1:$C$844&amp;[1]TEAMS!$D$1:$D$844&amp;[1]TEAMS!$F$1:$F$844,[1]TEAMS!AW$1:AW$844,0,0)</f>
        <v>8.6999999999999993</v>
      </c>
      <c r="AU517" s="10" cm="1">
        <f t="array" ref="AU517">_xlfn.XLOOKUP($C517&amp;$D517&amp;$F517,[1]TEAMS!$C$1:$C$844&amp;[1]TEAMS!$D$1:$D$844&amp;[1]TEAMS!$F$1:$F$844,[1]TEAMS!AX$1:AX$844,0,0)</f>
        <v>2.896551724137931</v>
      </c>
      <c r="AV517" s="10" cm="1">
        <f t="array" ref="AV517">_xlfn.XLOOKUP($C517&amp;$D517&amp;$F517,[1]TEAMS!$C$1:$C$844&amp;[1]TEAMS!$D$1:$D$844&amp;[1]TEAMS!$F$1:$F$844,[1]TEAMS!AY$1:AY$844,0,0)</f>
        <v>5.4</v>
      </c>
      <c r="AW517" s="7"/>
      <c r="AX517" s="7"/>
      <c r="BB517" s="1" t="s">
        <v>443</v>
      </c>
      <c r="BC517" s="1">
        <v>1991</v>
      </c>
      <c r="BD517" s="1" t="s">
        <v>375</v>
      </c>
      <c r="BE517" s="7" t="s">
        <v>376</v>
      </c>
      <c r="BH517">
        <v>2500000</v>
      </c>
    </row>
    <row r="518" spans="1:60" x14ac:dyDescent="0.2">
      <c r="A518" s="1" t="str">
        <f t="shared" si="56"/>
        <v>1991-CHI-Bill Cartwright</v>
      </c>
      <c r="B518" s="1" t="s">
        <v>443</v>
      </c>
      <c r="C518" s="1">
        <v>1991</v>
      </c>
      <c r="D518" s="1" t="s">
        <v>375</v>
      </c>
      <c r="E518" s="1" t="str">
        <f t="shared" si="58"/>
        <v>1991-CHI</v>
      </c>
      <c r="F518" s="7" t="s">
        <v>422</v>
      </c>
      <c r="G518" s="7" cm="1">
        <f t="array" ref="G518">_xlfn.XLOOKUP($C518&amp;$D518&amp;$F518,[1]TEAMS!$C$1:$C$844&amp;[1]TEAMS!$D$1:$D$844&amp;[1]TEAMS!$F$1:$F$844,[1]TEAMS!G$1:G$844,"",0)</f>
        <v>24</v>
      </c>
      <c r="H518" s="7" t="str" cm="1">
        <f t="array" ref="H518">_xlfn.XLOOKUP($C518&amp;$D518&amp;$F518,[1]TEAMS!$C$1:$C$844&amp;[1]TEAMS!$D$1:$D$844&amp;[1]TEAMS!$F$1:$F$844,[1]TEAMS!H$1:H$844,"",0)</f>
        <v>C</v>
      </c>
      <c r="I518" s="8" cm="1">
        <f t="array" ref="I518">_xlfn.XLOOKUP($C518&amp;$D518&amp;$F518,[1]TEAMS!$C$1:$C$844&amp;[1]TEAMS!$D$1:$D$844&amp;[1]TEAMS!$F$1:$F$844,[1]TEAMS!BG$1:BG$844,"",0)</f>
        <v>5</v>
      </c>
      <c r="J518" s="9">
        <f t="shared" si="59"/>
        <v>5</v>
      </c>
      <c r="K518" s="7" cm="1">
        <f t="array" ref="K518">_xlfn.XLOOKUP($C518&amp;$D518&amp;$F518,[1]TEAMS!$C$1:$C$844&amp;[1]TEAMS!$D$1:$D$844&amp;[1]TEAMS!$F$1:$F$844,[1]TEAMS!J$1:J$844,"",0)</f>
        <v>85</v>
      </c>
      <c r="L518" s="7" cm="1">
        <f t="array" ref="L518">_xlfn.XLOOKUP($C518&amp;$D518&amp;$F518,[1]TEAMS!$C$1:$C$844&amp;[1]TEAMS!$D$1:$D$844&amp;[1]TEAMS!$F$1:$F$844,[1]TEAMS!L$1:L$844,"",0)</f>
        <v>245</v>
      </c>
      <c r="M518" s="10" cm="1">
        <f t="array" ref="M518">_xlfn.XLOOKUP($C518&amp;$D518&amp;$F518,[1]TEAMS!$C$1:$C$844&amp;[1]TEAMS!$D$1:$D$844&amp;[1]TEAMS!$F$1:$F$844,[1]TEAMS!N$1:N$844,"",0)</f>
        <v>23.836938100730482</v>
      </c>
      <c r="N518" s="7" cm="1">
        <f t="array" ref="N518">_xlfn.XLOOKUP($C518&amp;$D518&amp;$F518,[1]TEAMS!$C$1:$C$844&amp;[1]TEAMS!$D$1:$D$844&amp;[1]TEAMS!$F$1:$F$844,[1]TEAMS!O$1:O$844,"",0)</f>
        <v>89</v>
      </c>
      <c r="O518" s="11" cm="1">
        <f t="array" ref="O518">_xlfn.XLOOKUP($C518&amp;$D518&amp;$F518,[1]TEAMS!$C$1:$C$844&amp;[1]TEAMS!$D$1:$D$844&amp;[1]TEAMS!$F$1:$F$844,[1]TEAMS!P$1:P$844,"",0)</f>
        <v>1.0470588235294118</v>
      </c>
      <c r="P518" s="10" cm="1">
        <f t="array" ref="P518">_xlfn.XLOOKUP($C518&amp;$D518&amp;$F518,[1]TEAMS!$C$1:$C$844&amp;[1]TEAMS!$D$1:$D$844&amp;[1]TEAMS!$F$1:$F$844,[1]TEAMS!R$1:R$844,"",0)</f>
        <v>33.866666666666667</v>
      </c>
      <c r="Q518" s="7" t="str" cm="1">
        <f t="array" ref="Q518">_xlfn.XLOOKUP($C518&amp;$D518&amp;$F518,[1]TEAMS!$C$1:$C$844&amp;[1]TEAMS!$D$1:$D$844&amp;[1]TEAMS!$F$1:$F$844,[1]TEAMS!S$1:S$844,"",0)</f>
        <v>us</v>
      </c>
      <c r="R518" s="7" t="str" cm="1">
        <f t="array" ref="R518">_xlfn.XLOOKUP($C518&amp;$D518&amp;$F518,[1]TEAMS!$C$1:$C$844&amp;[1]TEAMS!$D$1:$D$844&amp;[1]TEAMS!$F$1:$F$844,[1]TEAMS!T$1:T$844,"",0)</f>
        <v>United States</v>
      </c>
      <c r="S518" s="7" t="str" cm="1">
        <f t="array" ref="S518">_xlfn.XLOOKUP($C518&amp;$D518&amp;$F518,[1]TEAMS!$C$1:$C$844&amp;[1]TEAMS!$D$1:$D$844&amp;[1]TEAMS!$F$1:$F$844,[1]TEAMS!U$1:U$844,"",0)</f>
        <v>North America</v>
      </c>
      <c r="T518" s="7" t="str" cm="1">
        <f t="array" ref="T518">_xlfn.XLOOKUP($C518&amp;$D518&amp;$F518,[1]TEAMS!$C$1:$C$844&amp;[1]TEAMS!$D$1:$D$844&amp;[1]TEAMS!$F$1:$F$844,[1]TEAMS!V$1:V$844,"",0)</f>
        <v>Americas</v>
      </c>
      <c r="U518" s="7" cm="1">
        <f t="array" ref="U518">_xlfn.XLOOKUP($C518&amp;$D518&amp;$F518,[1]TEAMS!$C$1:$C$844&amp;[1]TEAMS!$D$1:$D$844&amp;[1]TEAMS!$F$1:$F$844,[1]TEAMS!W$1:W$844,"",0)</f>
        <v>10</v>
      </c>
      <c r="V518" s="7" t="str" cm="1">
        <f t="array" ref="V518">_xlfn.XLOOKUP($C518&amp;$D518&amp;$F518,[1]TEAMS!$C$1:$C$844&amp;[1]TEAMS!$D$1:$D$844&amp;[1]TEAMS!$F$1:$F$844,[1]TEAMS!Z$1:Z$844,"",0)</f>
        <v>San Francisco</v>
      </c>
      <c r="W518" s="7" t="str" cm="1">
        <f t="array" ref="W518">_xlfn.XLOOKUP($C518&amp;$D518&amp;$F518,[1]TEAMS!$C$1:$C$844&amp;[1]TEAMS!$D$1:$D$844&amp;[1]TEAMS!$F$1:$F$844,[1]TEAMS!X$1:X$844,"",0)</f>
        <v>WCC</v>
      </c>
      <c r="X518" s="7" cm="1">
        <f t="array" ref="X518">_xlfn.XLOOKUP($C518&amp;$D518&amp;$F518,[1]TEAMS!$C$1:$C$844&amp;[1]TEAMS!$D$1:$D$844&amp;[1]TEAMS!$F$1:$F$844,[1]TEAMS!AF$1:AF$844,"",0)</f>
        <v>1100000</v>
      </c>
      <c r="Y518" s="8" cm="1">
        <f t="array" ref="Y518">_xlfn.XLOOKUP($C518&amp;$D518&amp;$F518,[1]TEAMS!$C$1:$C$844&amp;[1]TEAMS!$D$1:$D$844&amp;[1]TEAMS!$F$1:$F$844,[1]TEAMS!AG$1:AG$844,"",0)</f>
        <v>0.10956175298804781</v>
      </c>
      <c r="Z518" s="7" cm="1">
        <f t="array" ref="Z518">_xlfn.XLOOKUP($C518&amp;$D518&amp;$F518,[1]TEAMS!$C$1:$C$844&amp;[1]TEAMS!$D$1:$D$844&amp;[1]TEAMS!$F$1:$F$844,[1]TEAMS!AJ$1:AJ$844,"",0)</f>
        <v>2273</v>
      </c>
      <c r="AA518" s="7" cm="1">
        <f t="array" ref="AA518">_xlfn.XLOOKUP($C518&amp;$D518&amp;$F518,[1]TEAMS!$C$1:$C$844&amp;[1]TEAMS!$D$1:$D$844&amp;[1]TEAMS!$F$1:$F$844,[1]TEAMS!AR$1:AR$844,"",0)</f>
        <v>11.5</v>
      </c>
      <c r="AB518" s="8">
        <f t="shared" si="57"/>
        <v>1.3231840040496077</v>
      </c>
      <c r="AC518" s="7" cm="1">
        <f t="array" ref="AC518">_xlfn.XLOOKUP($C518&amp;$D518&amp;$F518,[1]TEAMS!$C$1:$C$844&amp;[1]TEAMS!$D$1:$D$844&amp;[1]TEAMS!$F$1:$F$844,[1]TEAMS!AL$1:AL$844,0,0)</f>
        <v>1.9</v>
      </c>
      <c r="AD518" s="7" cm="1">
        <f t="array" ref="AD518">_xlfn.XLOOKUP($C518&amp;$D518&amp;$F518,[1]TEAMS!$C$1:$C$844&amp;[1]TEAMS!$D$1:$D$844&amp;[1]TEAMS!$F$1:$F$844,[1]TEAMS!AM$1:AM$844,0,0)</f>
        <v>2.2999999999999998</v>
      </c>
      <c r="AE518" s="7" cm="1">
        <f t="array" ref="AE518">_xlfn.XLOOKUP($C518&amp;$D518&amp;$F518,[1]TEAMS!$C$1:$C$844&amp;[1]TEAMS!$D$1:$D$844&amp;[1]TEAMS!$F$1:$F$844,[1]TEAMS!AN$1:AN$844,0,0)</f>
        <v>4.2</v>
      </c>
      <c r="AF518" s="7"/>
      <c r="AG518" s="8">
        <f t="shared" si="60"/>
        <v>0.26190476190476192</v>
      </c>
      <c r="AH518" s="8" cm="1">
        <f t="array" ref="AH518">IF(OR($AE518="",$Z518=""),0,SUMPRODUCT(--($C$2:$C$528=$C518),--($D$2:$D$528=$D518),$Z$2:$Z$528,$AE$2:$AE$528)/SUMIFS($Z$2:$Z$528,$C$2:$C$528,$C518,$D$2:$D$528,$D518))</f>
        <v>8.0276740065806127</v>
      </c>
      <c r="AI518" s="7" cm="1">
        <f t="array" ref="AI518">_xlfn.XLOOKUP($C518&amp;$D518&amp;$F518,[1]TEAMS!$C$1:$C$844&amp;[1]TEAMS!$D$1:$D$844&amp;[1]TEAMS!$F$1:$F$844,[1]TEAMS!AO$1:AO$844,"",0)</f>
        <v>-2.8</v>
      </c>
      <c r="AJ518" s="8">
        <f t="shared" si="61"/>
        <v>-0.3928571428571429</v>
      </c>
      <c r="AK518" s="8" cm="1">
        <f t="array" ref="AK518">IF(OR($AI518="",$Z518=""),0,SUMPRODUCT(--($C$2:$C$528=$C518),--($D$2:$D$528=$D518),$Z$2:$Z$528,$AI$2:$AI$528)/SUMIFS($Z$2:$Z$528,$C$2:$C$528,$C518,$D$2:$D$528,$D518))</f>
        <v>2.2077246266767903</v>
      </c>
      <c r="AL518" s="7" t="str" cm="1">
        <f t="array" ref="AL518">_xlfn.XLOOKUP($C518&amp;$D518&amp;$F518,[1]TEAMS!$C$1:$C$844&amp;[1]TEAMS!$D$1:$D$844&amp;[1]TEAMS!$F$1:$F$844,[1]TEAMS!AP$1:AP$844,"",0)</f>
        <v/>
      </c>
      <c r="AM518" s="8" t="str">
        <f t="shared" si="62"/>
        <v/>
      </c>
      <c r="AN518" s="8" cm="1">
        <f t="array" ref="AN518">IF(OR($AL518="",$Z518=""),0,SUMPRODUCT(--($C$2:$C$528=$C518),--($D$2:$D$528=$D518),$Z$2:$Z$528,$AL$2:$AL$528)/SUMIFS($Z$2:$Z$528,$C$2:$C$528,$C518,$D$2:$D$528,$D518))</f>
        <v>0</v>
      </c>
      <c r="AO518" s="7" cm="1">
        <f t="array" ref="AO518">_xlfn.XLOOKUP($C518&amp;$D518&amp;$F518,[1]TEAMS!$C$1:$C$844&amp;[1]TEAMS!$D$1:$D$844&amp;[1]TEAMS!$F$1:$F$844,[1]TEAMS!AQ$1:AQ$844,0,0)</f>
        <v>15.8</v>
      </c>
      <c r="AP518" s="7" cm="1">
        <f t="array" ref="AP518">_xlfn.XLOOKUP($C518&amp;$D518&amp;$F518,[1]TEAMS!$C$1:$C$844&amp;[1]TEAMS!$D$1:$D$844&amp;[1]TEAMS!$F$1:$F$844,[1]TEAMS!AS$1:AS$844,0,0)</f>
        <v>52.2</v>
      </c>
      <c r="AQ518" s="10" cm="1">
        <f t="array" ref="AQ518">_xlfn.XLOOKUP($C518&amp;$D518&amp;$F518,[1]TEAMS!$C$1:$C$844&amp;[1]TEAMS!$D$1:$D$844&amp;[1]TEAMS!$F$1:$F$844,[1]TEAMS!AT$1:AT$844,0,0)</f>
        <v>7.1</v>
      </c>
      <c r="AR518" s="10" cm="1">
        <f t="array" ref="AR518">_xlfn.XLOOKUP($C518&amp;$D518&amp;$F518,[1]TEAMS!$C$1:$C$844&amp;[1]TEAMS!$D$1:$D$844&amp;[1]TEAMS!$F$1:$F$844,[1]TEAMS!AU$1:AU$844,0,0)</f>
        <v>0.7</v>
      </c>
      <c r="AS518" s="10" cm="1">
        <f t="array" ref="AS518">_xlfn.XLOOKUP($C518&amp;$D518&amp;$F518,[1]TEAMS!$C$1:$C$844&amp;[1]TEAMS!$D$1:$D$844&amp;[1]TEAMS!$F$1:$F$844,[1]TEAMS!AV$1:AV$844,0,0)</f>
        <v>0.4</v>
      </c>
      <c r="AT518" s="10" cm="1">
        <f t="array" ref="AT518">_xlfn.XLOOKUP($C518&amp;$D518&amp;$F518,[1]TEAMS!$C$1:$C$844&amp;[1]TEAMS!$D$1:$D$844&amp;[1]TEAMS!$F$1:$F$844,[1]TEAMS!AW$1:AW$844,0,0)</f>
        <v>13.4</v>
      </c>
      <c r="AU518" s="10" cm="1">
        <f t="array" ref="AU518">_xlfn.XLOOKUP($C518&amp;$D518&amp;$F518,[1]TEAMS!$C$1:$C$844&amp;[1]TEAMS!$D$1:$D$844&amp;[1]TEAMS!$F$1:$F$844,[1]TEAMS!AX$1:AX$844,0,0)</f>
        <v>0.52985074626865669</v>
      </c>
      <c r="AV518" s="10" cm="1">
        <f t="array" ref="AV518">_xlfn.XLOOKUP($C518&amp;$D518&amp;$F518,[1]TEAMS!$C$1:$C$844&amp;[1]TEAMS!$D$1:$D$844&amp;[1]TEAMS!$F$1:$F$844,[1]TEAMS!AY$1:AY$844,0,0)</f>
        <v>1.1000000000000001</v>
      </c>
      <c r="AW518" s="7"/>
      <c r="AX518" s="7"/>
      <c r="BB518" s="1" t="s">
        <v>443</v>
      </c>
      <c r="BC518" s="1">
        <v>1991</v>
      </c>
      <c r="BD518" s="1" t="s">
        <v>375</v>
      </c>
      <c r="BE518" s="7" t="s">
        <v>422</v>
      </c>
      <c r="BH518">
        <v>1100000</v>
      </c>
    </row>
    <row r="519" spans="1:60" x14ac:dyDescent="0.2">
      <c r="A519" s="1" t="str">
        <f t="shared" si="56"/>
        <v>1991-CHI-Horace Grant</v>
      </c>
      <c r="B519" s="1" t="s">
        <v>443</v>
      </c>
      <c r="C519" s="1">
        <v>1991</v>
      </c>
      <c r="D519" s="1" t="s">
        <v>375</v>
      </c>
      <c r="E519" s="1" t="str">
        <f t="shared" si="58"/>
        <v>1991-CHI</v>
      </c>
      <c r="F519" s="7" t="s">
        <v>351</v>
      </c>
      <c r="G519" s="7" cm="1">
        <f t="array" ref="G519">_xlfn.XLOOKUP($C519&amp;$D519&amp;$F519,[1]TEAMS!$C$1:$C$844&amp;[1]TEAMS!$D$1:$D$844&amp;[1]TEAMS!$F$1:$F$844,[1]TEAMS!G$1:G$844,"",0)</f>
        <v>54</v>
      </c>
      <c r="H519" s="7" t="str" cm="1">
        <f t="array" ref="H519">_xlfn.XLOOKUP($C519&amp;$D519&amp;$F519,[1]TEAMS!$C$1:$C$844&amp;[1]TEAMS!$D$1:$D$844&amp;[1]TEAMS!$F$1:$F$844,[1]TEAMS!H$1:H$844,"",0)</f>
        <v>PF</v>
      </c>
      <c r="I519" s="8" cm="1">
        <f t="array" ref="I519">_xlfn.XLOOKUP($C519&amp;$D519&amp;$F519,[1]TEAMS!$C$1:$C$844&amp;[1]TEAMS!$D$1:$D$844&amp;[1]TEAMS!$F$1:$F$844,[1]TEAMS!BG$1:BG$844,"",0)</f>
        <v>4</v>
      </c>
      <c r="J519" s="9">
        <f t="shared" si="59"/>
        <v>4</v>
      </c>
      <c r="K519" s="7" cm="1">
        <f t="array" ref="K519">_xlfn.XLOOKUP($C519&amp;$D519&amp;$F519,[1]TEAMS!$C$1:$C$844&amp;[1]TEAMS!$D$1:$D$844&amp;[1]TEAMS!$F$1:$F$844,[1]TEAMS!J$1:J$844,"",0)</f>
        <v>82</v>
      </c>
      <c r="L519" s="7" cm="1">
        <f t="array" ref="L519">_xlfn.XLOOKUP($C519&amp;$D519&amp;$F519,[1]TEAMS!$C$1:$C$844&amp;[1]TEAMS!$D$1:$D$844&amp;[1]TEAMS!$F$1:$F$844,[1]TEAMS!L$1:L$844,"",0)</f>
        <v>215</v>
      </c>
      <c r="M519" s="10" cm="1">
        <f t="array" ref="M519">_xlfn.XLOOKUP($C519&amp;$D519&amp;$F519,[1]TEAMS!$C$1:$C$844&amp;[1]TEAMS!$D$1:$D$844&amp;[1]TEAMS!$F$1:$F$844,[1]TEAMS!N$1:N$844,"",0)</f>
        <v>22.476722870389477</v>
      </c>
      <c r="N519" s="7" cm="1">
        <f t="array" ref="N519">_xlfn.XLOOKUP($C519&amp;$D519&amp;$F519,[1]TEAMS!$C$1:$C$844&amp;[1]TEAMS!$D$1:$D$844&amp;[1]TEAMS!$F$1:$F$844,[1]TEAMS!O$1:O$844,"",0)</f>
        <v>85</v>
      </c>
      <c r="O519" s="11" cm="1">
        <f t="array" ref="O519">_xlfn.XLOOKUP($C519&amp;$D519&amp;$F519,[1]TEAMS!$C$1:$C$844&amp;[1]TEAMS!$D$1:$D$844&amp;[1]TEAMS!$F$1:$F$844,[1]TEAMS!P$1:P$844,"",0)</f>
        <v>1.0365853658536586</v>
      </c>
      <c r="P519" s="10" cm="1">
        <f t="array" ref="P519">_xlfn.XLOOKUP($C519&amp;$D519&amp;$F519,[1]TEAMS!$C$1:$C$844&amp;[1]TEAMS!$D$1:$D$844&amp;[1]TEAMS!$F$1:$F$844,[1]TEAMS!R$1:R$844,"",0)</f>
        <v>25.93888888888889</v>
      </c>
      <c r="Q519" s="7" t="str" cm="1">
        <f t="array" ref="Q519">_xlfn.XLOOKUP($C519&amp;$D519&amp;$F519,[1]TEAMS!$C$1:$C$844&amp;[1]TEAMS!$D$1:$D$844&amp;[1]TEAMS!$F$1:$F$844,[1]TEAMS!S$1:S$844,"",0)</f>
        <v>us</v>
      </c>
      <c r="R519" s="7" t="str" cm="1">
        <f t="array" ref="R519">_xlfn.XLOOKUP($C519&amp;$D519&amp;$F519,[1]TEAMS!$C$1:$C$844&amp;[1]TEAMS!$D$1:$D$844&amp;[1]TEAMS!$F$1:$F$844,[1]TEAMS!T$1:T$844,"",0)</f>
        <v>United States</v>
      </c>
      <c r="S519" s="7" t="str" cm="1">
        <f t="array" ref="S519">_xlfn.XLOOKUP($C519&amp;$D519&amp;$F519,[1]TEAMS!$C$1:$C$844&amp;[1]TEAMS!$D$1:$D$844&amp;[1]TEAMS!$F$1:$F$844,[1]TEAMS!U$1:U$844,"",0)</f>
        <v>North America</v>
      </c>
      <c r="T519" s="7" t="str" cm="1">
        <f t="array" ref="T519">_xlfn.XLOOKUP($C519&amp;$D519&amp;$F519,[1]TEAMS!$C$1:$C$844&amp;[1]TEAMS!$D$1:$D$844&amp;[1]TEAMS!$F$1:$F$844,[1]TEAMS!V$1:V$844,"",0)</f>
        <v>Americas</v>
      </c>
      <c r="U519" s="7" cm="1">
        <f t="array" ref="U519">_xlfn.XLOOKUP($C519&amp;$D519&amp;$F519,[1]TEAMS!$C$1:$C$844&amp;[1]TEAMS!$D$1:$D$844&amp;[1]TEAMS!$F$1:$F$844,[1]TEAMS!W$1:W$844,"",0)</f>
        <v>3</v>
      </c>
      <c r="V519" s="7" t="str" cm="1">
        <f t="array" ref="V519">_xlfn.XLOOKUP($C519&amp;$D519&amp;$F519,[1]TEAMS!$C$1:$C$844&amp;[1]TEAMS!$D$1:$D$844&amp;[1]TEAMS!$F$1:$F$844,[1]TEAMS!Z$1:Z$844,"",0)</f>
        <v>Clemson</v>
      </c>
      <c r="W519" s="7" t="str" cm="1">
        <f t="array" ref="W519">_xlfn.XLOOKUP($C519&amp;$D519&amp;$F519,[1]TEAMS!$C$1:$C$844&amp;[1]TEAMS!$D$1:$D$844&amp;[1]TEAMS!$F$1:$F$844,[1]TEAMS!X$1:X$844,"",0)</f>
        <v>ACC</v>
      </c>
      <c r="X519" s="7" cm="1">
        <f t="array" ref="X519">_xlfn.XLOOKUP($C519&amp;$D519&amp;$F519,[1]TEAMS!$C$1:$C$844&amp;[1]TEAMS!$D$1:$D$844&amp;[1]TEAMS!$F$1:$F$844,[1]TEAMS!AF$1:AF$844,"",0)</f>
        <v>1000000</v>
      </c>
      <c r="Y519" s="8" cm="1">
        <f t="array" ref="Y519">_xlfn.XLOOKUP($C519&amp;$D519&amp;$F519,[1]TEAMS!$C$1:$C$844&amp;[1]TEAMS!$D$1:$D$844&amp;[1]TEAMS!$F$1:$F$844,[1]TEAMS!AG$1:AG$844,"",0)</f>
        <v>9.9601593625498003E-2</v>
      </c>
      <c r="Z519" s="7" cm="1">
        <f t="array" ref="Z519">_xlfn.XLOOKUP($C519&amp;$D519&amp;$F519,[1]TEAMS!$C$1:$C$844&amp;[1]TEAMS!$D$1:$D$844&amp;[1]TEAMS!$F$1:$F$844,[1]TEAMS!AJ$1:AJ$844,"",0)</f>
        <v>2641</v>
      </c>
      <c r="AA519" s="7" cm="1">
        <f t="array" ref="AA519">_xlfn.XLOOKUP($C519&amp;$D519&amp;$F519,[1]TEAMS!$C$1:$C$844&amp;[1]TEAMS!$D$1:$D$844&amp;[1]TEAMS!$F$1:$F$844,[1]TEAMS!AR$1:AR$844,"",0)</f>
        <v>17.600000000000001</v>
      </c>
      <c r="AB519" s="8">
        <f t="shared" si="57"/>
        <v>2.3529030625158192</v>
      </c>
      <c r="AC519" s="7" cm="1">
        <f t="array" ref="AC519">_xlfn.XLOOKUP($C519&amp;$D519&amp;$F519,[1]TEAMS!$C$1:$C$844&amp;[1]TEAMS!$D$1:$D$844&amp;[1]TEAMS!$F$1:$F$844,[1]TEAMS!AL$1:AL$844,0,0)</f>
        <v>6.6</v>
      </c>
      <c r="AD519" s="7" cm="1">
        <f t="array" ref="AD519">_xlfn.XLOOKUP($C519&amp;$D519&amp;$F519,[1]TEAMS!$C$1:$C$844&amp;[1]TEAMS!$D$1:$D$844&amp;[1]TEAMS!$F$1:$F$844,[1]TEAMS!AM$1:AM$844,0,0)</f>
        <v>3.8</v>
      </c>
      <c r="AE519" s="7" cm="1">
        <f t="array" ref="AE519">_xlfn.XLOOKUP($C519&amp;$D519&amp;$F519,[1]TEAMS!$C$1:$C$844&amp;[1]TEAMS!$D$1:$D$844&amp;[1]TEAMS!$F$1:$F$844,[1]TEAMS!AN$1:AN$844,0,0)</f>
        <v>10.3</v>
      </c>
      <c r="AF519" s="7"/>
      <c r="AG519" s="8">
        <f t="shared" si="60"/>
        <v>9.7087378640776698E-2</v>
      </c>
      <c r="AH519" s="8" cm="1">
        <f t="array" ref="AH519">IF(OR($AE519="",$Z519=""),0,SUMPRODUCT(--($C$2:$C$528=$C519),--($D$2:$D$528=$D519),$Z$2:$Z$528,$AE$2:$AE$528)/SUMIFS($Z$2:$Z$528,$C$2:$C$528,$C519,$D$2:$D$528,$D519))</f>
        <v>8.0276740065806127</v>
      </c>
      <c r="AI519" s="7" cm="1">
        <f t="array" ref="AI519">_xlfn.XLOOKUP($C519&amp;$D519&amp;$F519,[1]TEAMS!$C$1:$C$844&amp;[1]TEAMS!$D$1:$D$844&amp;[1]TEAMS!$F$1:$F$844,[1]TEAMS!AO$1:AO$844,"",0)</f>
        <v>3.3</v>
      </c>
      <c r="AJ519" s="8">
        <f t="shared" si="61"/>
        <v>0.30303030303030304</v>
      </c>
      <c r="AK519" s="8" cm="1">
        <f t="array" ref="AK519">IF(OR($AI519="",$Z519=""),0,SUMPRODUCT(--($C$2:$C$528=$C519),--($D$2:$D$528=$D519),$Z$2:$Z$528,$AI$2:$AI$528)/SUMIFS($Z$2:$Z$528,$C$2:$C$528,$C519,$D$2:$D$528,$D519))</f>
        <v>2.2077246266767903</v>
      </c>
      <c r="AL519" s="7" t="str" cm="1">
        <f t="array" ref="AL519">_xlfn.XLOOKUP($C519&amp;$D519&amp;$F519,[1]TEAMS!$C$1:$C$844&amp;[1]TEAMS!$D$1:$D$844&amp;[1]TEAMS!$F$1:$F$844,[1]TEAMS!AP$1:AP$844,"",0)</f>
        <v/>
      </c>
      <c r="AM519" s="8" t="str">
        <f t="shared" si="62"/>
        <v/>
      </c>
      <c r="AN519" s="8" cm="1">
        <f t="array" ref="AN519">IF(OR($AL519="",$Z519=""),0,SUMPRODUCT(--($C$2:$C$528=$C519),--($D$2:$D$528=$D519),$Z$2:$Z$528,$AL$2:$AL$528)/SUMIFS($Z$2:$Z$528,$C$2:$C$528,$C519,$D$2:$D$528,$D519))</f>
        <v>0</v>
      </c>
      <c r="AO519" s="7" cm="1">
        <f t="array" ref="AO519">_xlfn.XLOOKUP($C519&amp;$D519&amp;$F519,[1]TEAMS!$C$1:$C$844&amp;[1]TEAMS!$D$1:$D$844&amp;[1]TEAMS!$F$1:$F$844,[1]TEAMS!AQ$1:AQ$844,0,0)</f>
        <v>15.3</v>
      </c>
      <c r="AP519" s="7" cm="1">
        <f t="array" ref="AP519">_xlfn.XLOOKUP($C519&amp;$D519&amp;$F519,[1]TEAMS!$C$1:$C$844&amp;[1]TEAMS!$D$1:$D$844&amp;[1]TEAMS!$F$1:$F$844,[1]TEAMS!AS$1:AS$844,0,0)</f>
        <v>58.5</v>
      </c>
      <c r="AQ519" s="10" cm="1">
        <f t="array" ref="AQ519">_xlfn.XLOOKUP($C519&amp;$D519&amp;$F519,[1]TEAMS!$C$1:$C$844&amp;[1]TEAMS!$D$1:$D$844&amp;[1]TEAMS!$F$1:$F$844,[1]TEAMS!AT$1:AT$844,0,0)</f>
        <v>8.8000000000000007</v>
      </c>
      <c r="AR519" s="10" cm="1">
        <f t="array" ref="AR519">_xlfn.XLOOKUP($C519&amp;$D519&amp;$F519,[1]TEAMS!$C$1:$C$844&amp;[1]TEAMS!$D$1:$D$844&amp;[1]TEAMS!$F$1:$F$844,[1]TEAMS!AU$1:AU$844,0,0)</f>
        <v>1.8</v>
      </c>
      <c r="AS519" s="10" cm="1">
        <f t="array" ref="AS519">_xlfn.XLOOKUP($C519&amp;$D519&amp;$F519,[1]TEAMS!$C$1:$C$844&amp;[1]TEAMS!$D$1:$D$844&amp;[1]TEAMS!$F$1:$F$844,[1]TEAMS!AV$1:AV$844,0,0)</f>
        <v>1.6</v>
      </c>
      <c r="AT519" s="10" cm="1">
        <f t="array" ref="AT519">_xlfn.XLOOKUP($C519&amp;$D519&amp;$F519,[1]TEAMS!$C$1:$C$844&amp;[1]TEAMS!$D$1:$D$844&amp;[1]TEAMS!$F$1:$F$844,[1]TEAMS!AW$1:AW$844,0,0)</f>
        <v>9.6999999999999993</v>
      </c>
      <c r="AU519" s="10" cm="1">
        <f t="array" ref="AU519">_xlfn.XLOOKUP($C519&amp;$D519&amp;$F519,[1]TEAMS!$C$1:$C$844&amp;[1]TEAMS!$D$1:$D$844&amp;[1]TEAMS!$F$1:$F$844,[1]TEAMS!AX$1:AX$844,0,0)</f>
        <v>0.90721649484536093</v>
      </c>
      <c r="AV519" s="10" cm="1">
        <f t="array" ref="AV519">_xlfn.XLOOKUP($C519&amp;$D519&amp;$F519,[1]TEAMS!$C$1:$C$844&amp;[1]TEAMS!$D$1:$D$844&amp;[1]TEAMS!$F$1:$F$844,[1]TEAMS!AY$1:AY$844,0,0)</f>
        <v>3.4000000000000004</v>
      </c>
      <c r="AW519" s="7"/>
      <c r="AX519" s="7"/>
      <c r="BB519" s="1" t="s">
        <v>443</v>
      </c>
      <c r="BC519" s="1">
        <v>1991</v>
      </c>
      <c r="BD519" s="1" t="s">
        <v>375</v>
      </c>
      <c r="BE519" s="7" t="s">
        <v>351</v>
      </c>
      <c r="BH519">
        <v>1000000</v>
      </c>
    </row>
    <row r="520" spans="1:60" x14ac:dyDescent="0.2">
      <c r="A520" s="1" t="str">
        <f t="shared" si="56"/>
        <v>1991-CHI-Stacey King</v>
      </c>
      <c r="B520" s="1" t="s">
        <v>443</v>
      </c>
      <c r="C520" s="1">
        <v>1991</v>
      </c>
      <c r="D520" s="1" t="s">
        <v>375</v>
      </c>
      <c r="E520" s="1" t="str">
        <f t="shared" si="58"/>
        <v>1991-CHI</v>
      </c>
      <c r="F520" s="7" t="s">
        <v>423</v>
      </c>
      <c r="G520" s="7" cm="1">
        <f t="array" ref="G520">_xlfn.XLOOKUP($C520&amp;$D520&amp;$F520,[1]TEAMS!$C$1:$C$844&amp;[1]TEAMS!$D$1:$D$844&amp;[1]TEAMS!$F$1:$F$844,[1]TEAMS!G$1:G$844,"",0)</f>
        <v>34</v>
      </c>
      <c r="H520" s="7" t="str" cm="1">
        <f t="array" ref="H520">_xlfn.XLOOKUP($C520&amp;$D520&amp;$F520,[1]TEAMS!$C$1:$C$844&amp;[1]TEAMS!$D$1:$D$844&amp;[1]TEAMS!$F$1:$F$844,[1]TEAMS!H$1:H$844,"",0)</f>
        <v>PF</v>
      </c>
      <c r="I520" s="8" cm="1">
        <f t="array" ref="I520">_xlfn.XLOOKUP($C520&amp;$D520&amp;$F520,[1]TEAMS!$C$1:$C$844&amp;[1]TEAMS!$D$1:$D$844&amp;[1]TEAMS!$F$1:$F$844,[1]TEAMS!BG$1:BG$844,"",0)</f>
        <v>4</v>
      </c>
      <c r="J520" s="9">
        <f t="shared" si="59"/>
        <v>4</v>
      </c>
      <c r="K520" s="7" cm="1">
        <f t="array" ref="K520">_xlfn.XLOOKUP($C520&amp;$D520&amp;$F520,[1]TEAMS!$C$1:$C$844&amp;[1]TEAMS!$D$1:$D$844&amp;[1]TEAMS!$F$1:$F$844,[1]TEAMS!J$1:J$844,"",0)</f>
        <v>83</v>
      </c>
      <c r="L520" s="7" cm="1">
        <f t="array" ref="L520">_xlfn.XLOOKUP($C520&amp;$D520&amp;$F520,[1]TEAMS!$C$1:$C$844&amp;[1]TEAMS!$D$1:$D$844&amp;[1]TEAMS!$F$1:$F$844,[1]TEAMS!L$1:L$844,"",0)</f>
        <v>230</v>
      </c>
      <c r="M520" s="10" cm="1">
        <f t="array" ref="M520">_xlfn.XLOOKUP($C520&amp;$D520&amp;$F520,[1]TEAMS!$C$1:$C$844&amp;[1]TEAMS!$D$1:$D$844&amp;[1]TEAMS!$F$1:$F$844,[1]TEAMS!N$1:N$844,"",0)</f>
        <v>23.468962284676774</v>
      </c>
      <c r="N520" s="7" cm="1">
        <f t="array" ref="N520">_xlfn.XLOOKUP($C520&amp;$D520&amp;$F520,[1]TEAMS!$C$1:$C$844&amp;[1]TEAMS!$D$1:$D$844&amp;[1]TEAMS!$F$1:$F$844,[1]TEAMS!O$1:O$844,"",0)</f>
        <v>87</v>
      </c>
      <c r="O520" s="11" cm="1">
        <f t="array" ref="O520">_xlfn.XLOOKUP($C520&amp;$D520&amp;$F520,[1]TEAMS!$C$1:$C$844&amp;[1]TEAMS!$D$1:$D$844&amp;[1]TEAMS!$F$1:$F$844,[1]TEAMS!P$1:P$844,"",0)</f>
        <v>1.0481927710843373</v>
      </c>
      <c r="P520" s="10" cm="1">
        <f t="array" ref="P520">_xlfn.XLOOKUP($C520&amp;$D520&amp;$F520,[1]TEAMS!$C$1:$C$844&amp;[1]TEAMS!$D$1:$D$844&amp;[1]TEAMS!$F$1:$F$844,[1]TEAMS!R$1:R$844,"",0)</f>
        <v>24.369444444444444</v>
      </c>
      <c r="Q520" s="7" t="str" cm="1">
        <f t="array" ref="Q520">_xlfn.XLOOKUP($C520&amp;$D520&amp;$F520,[1]TEAMS!$C$1:$C$844&amp;[1]TEAMS!$D$1:$D$844&amp;[1]TEAMS!$F$1:$F$844,[1]TEAMS!S$1:S$844,"",0)</f>
        <v>us</v>
      </c>
      <c r="R520" s="7" t="str" cm="1">
        <f t="array" ref="R520">_xlfn.XLOOKUP($C520&amp;$D520&amp;$F520,[1]TEAMS!$C$1:$C$844&amp;[1]TEAMS!$D$1:$D$844&amp;[1]TEAMS!$F$1:$F$844,[1]TEAMS!T$1:T$844,"",0)</f>
        <v>United States</v>
      </c>
      <c r="S520" s="7" t="str" cm="1">
        <f t="array" ref="S520">_xlfn.XLOOKUP($C520&amp;$D520&amp;$F520,[1]TEAMS!$C$1:$C$844&amp;[1]TEAMS!$D$1:$D$844&amp;[1]TEAMS!$F$1:$F$844,[1]TEAMS!U$1:U$844,"",0)</f>
        <v>North America</v>
      </c>
      <c r="T520" s="7" t="str" cm="1">
        <f t="array" ref="T520">_xlfn.XLOOKUP($C520&amp;$D520&amp;$F520,[1]TEAMS!$C$1:$C$844&amp;[1]TEAMS!$D$1:$D$844&amp;[1]TEAMS!$F$1:$F$844,[1]TEAMS!V$1:V$844,"",0)</f>
        <v>Americas</v>
      </c>
      <c r="U520" s="7" cm="1">
        <f t="array" ref="U520">_xlfn.XLOOKUP($C520&amp;$D520&amp;$F520,[1]TEAMS!$C$1:$C$844&amp;[1]TEAMS!$D$1:$D$844&amp;[1]TEAMS!$F$1:$F$844,[1]TEAMS!W$1:W$844,"",0)</f>
        <v>1</v>
      </c>
      <c r="V520" s="7" t="str" cm="1">
        <f t="array" ref="V520">_xlfn.XLOOKUP($C520&amp;$D520&amp;$F520,[1]TEAMS!$C$1:$C$844&amp;[1]TEAMS!$D$1:$D$844&amp;[1]TEAMS!$F$1:$F$844,[1]TEAMS!Z$1:Z$844,"",0)</f>
        <v>Oklahoma</v>
      </c>
      <c r="W520" s="7" t="str" cm="1">
        <f t="array" ref="W520">_xlfn.XLOOKUP($C520&amp;$D520&amp;$F520,[1]TEAMS!$C$1:$C$844&amp;[1]TEAMS!$D$1:$D$844&amp;[1]TEAMS!$F$1:$F$844,[1]TEAMS!X$1:X$844,"",0)</f>
        <v>BIG12</v>
      </c>
      <c r="X520" s="7" cm="1">
        <f t="array" ref="X520">_xlfn.XLOOKUP($C520&amp;$D520&amp;$F520,[1]TEAMS!$C$1:$C$844&amp;[1]TEAMS!$D$1:$D$844&amp;[1]TEAMS!$F$1:$F$844,[1]TEAMS!AF$1:AF$844,"",0)</f>
        <v>1000000</v>
      </c>
      <c r="Y520" s="8" cm="1">
        <f t="array" ref="Y520">_xlfn.XLOOKUP($C520&amp;$D520&amp;$F520,[1]TEAMS!$C$1:$C$844&amp;[1]TEAMS!$D$1:$D$844&amp;[1]TEAMS!$F$1:$F$844,[1]TEAMS!AG$1:AG$844,"",0)</f>
        <v>9.9601593625498003E-2</v>
      </c>
      <c r="Z520" s="7" cm="1">
        <f t="array" ref="Z520">_xlfn.XLOOKUP($C520&amp;$D520&amp;$F520,[1]TEAMS!$C$1:$C$844&amp;[1]TEAMS!$D$1:$D$844&amp;[1]TEAMS!$F$1:$F$844,[1]TEAMS!AJ$1:AJ$844,"",0)</f>
        <v>1198</v>
      </c>
      <c r="AA520" s="7" cm="1">
        <f t="array" ref="AA520">_xlfn.XLOOKUP($C520&amp;$D520&amp;$F520,[1]TEAMS!$C$1:$C$844&amp;[1]TEAMS!$D$1:$D$844&amp;[1]TEAMS!$F$1:$F$844,[1]TEAMS!AR$1:AR$844,"",0)</f>
        <v>11.5</v>
      </c>
      <c r="AB520" s="8">
        <f t="shared" si="57"/>
        <v>0.69739306504682363</v>
      </c>
      <c r="AC520" s="7" cm="1">
        <f t="array" ref="AC520">_xlfn.XLOOKUP($C520&amp;$D520&amp;$F520,[1]TEAMS!$C$1:$C$844&amp;[1]TEAMS!$D$1:$D$844&amp;[1]TEAMS!$F$1:$F$844,[1]TEAMS!AL$1:AL$844,0,0)</f>
        <v>0.1</v>
      </c>
      <c r="AD520" s="7" cm="1">
        <f t="array" ref="AD520">_xlfn.XLOOKUP($C520&amp;$D520&amp;$F520,[1]TEAMS!$C$1:$C$844&amp;[1]TEAMS!$D$1:$D$844&amp;[1]TEAMS!$F$1:$F$844,[1]TEAMS!AM$1:AM$844,0,0)</f>
        <v>1.4</v>
      </c>
      <c r="AE520" s="7" cm="1">
        <f t="array" ref="AE520">_xlfn.XLOOKUP($C520&amp;$D520&amp;$F520,[1]TEAMS!$C$1:$C$844&amp;[1]TEAMS!$D$1:$D$844&amp;[1]TEAMS!$F$1:$F$844,[1]TEAMS!AN$1:AN$844,0,0)</f>
        <v>1.5</v>
      </c>
      <c r="AF520" s="7"/>
      <c r="AG520" s="8">
        <f t="shared" si="60"/>
        <v>0.66666666666666663</v>
      </c>
      <c r="AH520" s="8" cm="1">
        <f t="array" ref="AH520">IF(OR($AE520="",$Z520=""),0,SUMPRODUCT(--($C$2:$C$528=$C520),--($D$2:$D$528=$D520),$Z$2:$Z$528,$AE$2:$AE$528)/SUMIFS($Z$2:$Z$528,$C$2:$C$528,$C520,$D$2:$D$528,$D520))</f>
        <v>8.0276740065806127</v>
      </c>
      <c r="AI520" s="7" cm="1">
        <f t="array" ref="AI520">_xlfn.XLOOKUP($C520&amp;$D520&amp;$F520,[1]TEAMS!$C$1:$C$844&amp;[1]TEAMS!$D$1:$D$844&amp;[1]TEAMS!$F$1:$F$844,[1]TEAMS!AO$1:AO$844,"",0)</f>
        <v>-5.0999999999999996</v>
      </c>
      <c r="AJ520" s="8">
        <f t="shared" si="61"/>
        <v>-0.19607843137254904</v>
      </c>
      <c r="AK520" s="8" cm="1">
        <f t="array" ref="AK520">IF(OR($AI520="",$Z520=""),0,SUMPRODUCT(--($C$2:$C$528=$C520),--($D$2:$D$528=$D520),$Z$2:$Z$528,$AI$2:$AI$528)/SUMIFS($Z$2:$Z$528,$C$2:$C$528,$C520,$D$2:$D$528,$D520))</f>
        <v>2.2077246266767903</v>
      </c>
      <c r="AL520" s="7" t="str" cm="1">
        <f t="array" ref="AL520">_xlfn.XLOOKUP($C520&amp;$D520&amp;$F520,[1]TEAMS!$C$1:$C$844&amp;[1]TEAMS!$D$1:$D$844&amp;[1]TEAMS!$F$1:$F$844,[1]TEAMS!AP$1:AP$844,"",0)</f>
        <v/>
      </c>
      <c r="AM520" s="8" t="str">
        <f t="shared" si="62"/>
        <v/>
      </c>
      <c r="AN520" s="8" cm="1">
        <f t="array" ref="AN520">IF(OR($AL520="",$Z520=""),0,SUMPRODUCT(--($C$2:$C$528=$C520),--($D$2:$D$528=$D520),$Z$2:$Z$528,$AL$2:$AL$528)/SUMIFS($Z$2:$Z$528,$C$2:$C$528,$C520,$D$2:$D$528,$D520))</f>
        <v>0</v>
      </c>
      <c r="AO520" s="7" cm="1">
        <f t="array" ref="AO520">_xlfn.XLOOKUP($C520&amp;$D520&amp;$F520,[1]TEAMS!$C$1:$C$844&amp;[1]TEAMS!$D$1:$D$844&amp;[1]TEAMS!$F$1:$F$844,[1]TEAMS!AQ$1:AQ$844,0,0)</f>
        <v>17.600000000000001</v>
      </c>
      <c r="AP520" s="7" cm="1">
        <f t="array" ref="AP520">_xlfn.XLOOKUP($C520&amp;$D520&amp;$F520,[1]TEAMS!$C$1:$C$844&amp;[1]TEAMS!$D$1:$D$844&amp;[1]TEAMS!$F$1:$F$844,[1]TEAMS!AS$1:AS$844,0,0)</f>
        <v>52.300000000000004</v>
      </c>
      <c r="AQ520" s="10" cm="1">
        <f t="array" ref="AQ520">_xlfn.XLOOKUP($C520&amp;$D520&amp;$F520,[1]TEAMS!$C$1:$C$844&amp;[1]TEAMS!$D$1:$D$844&amp;[1]TEAMS!$F$1:$F$844,[1]TEAMS!AT$1:AT$844,0,0)</f>
        <v>6.9</v>
      </c>
      <c r="AR520" s="10" cm="1">
        <f t="array" ref="AR520">_xlfn.XLOOKUP($C520&amp;$D520&amp;$F520,[1]TEAMS!$C$1:$C$844&amp;[1]TEAMS!$D$1:$D$844&amp;[1]TEAMS!$F$1:$F$844,[1]TEAMS!AU$1:AU$844,0,0)</f>
        <v>1</v>
      </c>
      <c r="AS520" s="10" cm="1">
        <f t="array" ref="AS520">_xlfn.XLOOKUP($C520&amp;$D520&amp;$F520,[1]TEAMS!$C$1:$C$844&amp;[1]TEAMS!$D$1:$D$844&amp;[1]TEAMS!$F$1:$F$844,[1]TEAMS!AV$1:AV$844,0,0)</f>
        <v>2.2000000000000002</v>
      </c>
      <c r="AT520" s="10" cm="1">
        <f t="array" ref="AT520">_xlfn.XLOOKUP($C520&amp;$D520&amp;$F520,[1]TEAMS!$C$1:$C$844&amp;[1]TEAMS!$D$1:$D$844&amp;[1]TEAMS!$F$1:$F$844,[1]TEAMS!AW$1:AW$844,0,0)</f>
        <v>18.5</v>
      </c>
      <c r="AU520" s="10" cm="1">
        <f t="array" ref="AU520">_xlfn.XLOOKUP($C520&amp;$D520&amp;$F520,[1]TEAMS!$C$1:$C$844&amp;[1]TEAMS!$D$1:$D$844&amp;[1]TEAMS!$F$1:$F$844,[1]TEAMS!AX$1:AX$844,0,0)</f>
        <v>0.37297297297297299</v>
      </c>
      <c r="AV520" s="10" cm="1">
        <f t="array" ref="AV520">_xlfn.XLOOKUP($C520&amp;$D520&amp;$F520,[1]TEAMS!$C$1:$C$844&amp;[1]TEAMS!$D$1:$D$844&amp;[1]TEAMS!$F$1:$F$844,[1]TEAMS!AY$1:AY$844,0,0)</f>
        <v>3.2</v>
      </c>
      <c r="AW520" s="7"/>
      <c r="AX520" s="7"/>
      <c r="BB520" s="1" t="s">
        <v>443</v>
      </c>
      <c r="BC520" s="1">
        <v>1991</v>
      </c>
      <c r="BD520" s="1" t="s">
        <v>375</v>
      </c>
      <c r="BE520" s="7" t="s">
        <v>423</v>
      </c>
      <c r="BH520">
        <v>1000000</v>
      </c>
    </row>
    <row r="521" spans="1:60" x14ac:dyDescent="0.2">
      <c r="A521" s="1" t="str">
        <f t="shared" si="56"/>
        <v>1991-CHI-Dennis Hopson</v>
      </c>
      <c r="B521" s="1" t="s">
        <v>443</v>
      </c>
      <c r="C521" s="1">
        <v>1991</v>
      </c>
      <c r="D521" s="1" t="s">
        <v>375</v>
      </c>
      <c r="E521" s="1" t="str">
        <f t="shared" si="58"/>
        <v>1991-CHI</v>
      </c>
      <c r="F521" s="7" t="s">
        <v>442</v>
      </c>
      <c r="G521" s="7" cm="1">
        <f t="array" ref="G521">_xlfn.XLOOKUP($C521&amp;$D521&amp;$F521,[1]TEAMS!$C$1:$C$844&amp;[1]TEAMS!$D$1:$D$844&amp;[1]TEAMS!$F$1:$F$844,[1]TEAMS!G$1:G$844,"",0)</f>
        <v>2</v>
      </c>
      <c r="H521" s="7" t="str" cm="1">
        <f t="array" ref="H521">_xlfn.XLOOKUP($C521&amp;$D521&amp;$F521,[1]TEAMS!$C$1:$C$844&amp;[1]TEAMS!$D$1:$D$844&amp;[1]TEAMS!$F$1:$F$844,[1]TEAMS!H$1:H$844,"",0)</f>
        <v>SF</v>
      </c>
      <c r="I521" s="8" cm="1">
        <f t="array" ref="I521">_xlfn.XLOOKUP($C521&amp;$D521&amp;$F521,[1]TEAMS!$C$1:$C$844&amp;[1]TEAMS!$D$1:$D$844&amp;[1]TEAMS!$F$1:$F$844,[1]TEAMS!BG$1:BG$844,"",0)</f>
        <v>3</v>
      </c>
      <c r="J521" s="9">
        <f t="shared" si="59"/>
        <v>3</v>
      </c>
      <c r="K521" s="7" cm="1">
        <f t="array" ref="K521">_xlfn.XLOOKUP($C521&amp;$D521&amp;$F521,[1]TEAMS!$C$1:$C$844&amp;[1]TEAMS!$D$1:$D$844&amp;[1]TEAMS!$F$1:$F$844,[1]TEAMS!J$1:J$844,"",0)</f>
        <v>77</v>
      </c>
      <c r="L521" s="7" cm="1">
        <f t="array" ref="L521">_xlfn.XLOOKUP($C521&amp;$D521&amp;$F521,[1]TEAMS!$C$1:$C$844&amp;[1]TEAMS!$D$1:$D$844&amp;[1]TEAMS!$F$1:$F$844,[1]TEAMS!L$1:L$844,"",0)</f>
        <v>200</v>
      </c>
      <c r="M521" s="10" cm="1">
        <f t="array" ref="M521">_xlfn.XLOOKUP($C521&amp;$D521&amp;$F521,[1]TEAMS!$C$1:$C$844&amp;[1]TEAMS!$D$1:$D$844&amp;[1]TEAMS!$F$1:$F$844,[1]TEAMS!N$1:N$844,"",0)</f>
        <v>23.712141673445672</v>
      </c>
      <c r="N521" s="7" cm="1">
        <f t="array" ref="N521">_xlfn.XLOOKUP($C521&amp;$D521&amp;$F521,[1]TEAMS!$C$1:$C$844&amp;[1]TEAMS!$D$1:$D$844&amp;[1]TEAMS!$F$1:$F$844,[1]TEAMS!O$1:O$844,"",0)</f>
        <v>78</v>
      </c>
      <c r="O521" s="11" cm="1">
        <f t="array" ref="O521">_xlfn.XLOOKUP($C521&amp;$D521&amp;$F521,[1]TEAMS!$C$1:$C$844&amp;[1]TEAMS!$D$1:$D$844&amp;[1]TEAMS!$F$1:$F$844,[1]TEAMS!P$1:P$844,"",0)</f>
        <v>1.0129870129870129</v>
      </c>
      <c r="P521" s="10" cm="1">
        <f t="array" ref="P521">_xlfn.XLOOKUP($C521&amp;$D521&amp;$F521,[1]TEAMS!$C$1:$C$844&amp;[1]TEAMS!$D$1:$D$844&amp;[1]TEAMS!$F$1:$F$844,[1]TEAMS!R$1:R$844,"",0)</f>
        <v>26.138888888888889</v>
      </c>
      <c r="Q521" s="7" t="str" cm="1">
        <f t="array" ref="Q521">_xlfn.XLOOKUP($C521&amp;$D521&amp;$F521,[1]TEAMS!$C$1:$C$844&amp;[1]TEAMS!$D$1:$D$844&amp;[1]TEAMS!$F$1:$F$844,[1]TEAMS!S$1:S$844,"",0)</f>
        <v>us</v>
      </c>
      <c r="R521" s="7" t="str" cm="1">
        <f t="array" ref="R521">_xlfn.XLOOKUP($C521&amp;$D521&amp;$F521,[1]TEAMS!$C$1:$C$844&amp;[1]TEAMS!$D$1:$D$844&amp;[1]TEAMS!$F$1:$F$844,[1]TEAMS!T$1:T$844,"",0)</f>
        <v>United States</v>
      </c>
      <c r="S521" s="7" t="str" cm="1">
        <f t="array" ref="S521">_xlfn.XLOOKUP($C521&amp;$D521&amp;$F521,[1]TEAMS!$C$1:$C$844&amp;[1]TEAMS!$D$1:$D$844&amp;[1]TEAMS!$F$1:$F$844,[1]TEAMS!U$1:U$844,"",0)</f>
        <v>North America</v>
      </c>
      <c r="T521" s="7" t="str" cm="1">
        <f t="array" ref="T521">_xlfn.XLOOKUP($C521&amp;$D521&amp;$F521,[1]TEAMS!$C$1:$C$844&amp;[1]TEAMS!$D$1:$D$844&amp;[1]TEAMS!$F$1:$F$844,[1]TEAMS!V$1:V$844,"",0)</f>
        <v>Americas</v>
      </c>
      <c r="U521" s="7" cm="1">
        <f t="array" ref="U521">_xlfn.XLOOKUP($C521&amp;$D521&amp;$F521,[1]TEAMS!$C$1:$C$844&amp;[1]TEAMS!$D$1:$D$844&amp;[1]TEAMS!$F$1:$F$844,[1]TEAMS!W$1:W$844,"",0)</f>
        <v>3</v>
      </c>
      <c r="V521" s="7" t="str" cm="1">
        <f t="array" ref="V521">_xlfn.XLOOKUP($C521&amp;$D521&amp;$F521,[1]TEAMS!$C$1:$C$844&amp;[1]TEAMS!$D$1:$D$844&amp;[1]TEAMS!$F$1:$F$844,[1]TEAMS!Z$1:Z$844,"",0)</f>
        <v>Ohio State</v>
      </c>
      <c r="W521" s="7" t="str" cm="1">
        <f t="array" ref="W521">_xlfn.XLOOKUP($C521&amp;$D521&amp;$F521,[1]TEAMS!$C$1:$C$844&amp;[1]TEAMS!$D$1:$D$844&amp;[1]TEAMS!$F$1:$F$844,[1]TEAMS!X$1:X$844,"",0)</f>
        <v>BIG10</v>
      </c>
      <c r="X521" s="7" cm="1">
        <f t="array" ref="X521">_xlfn.XLOOKUP($C521&amp;$D521&amp;$F521,[1]TEAMS!$C$1:$C$844&amp;[1]TEAMS!$D$1:$D$844&amp;[1]TEAMS!$F$1:$F$844,[1]TEAMS!AF$1:AF$844,"",0)</f>
        <v>915000</v>
      </c>
      <c r="Y521" s="8" cm="1">
        <f t="array" ref="Y521">_xlfn.XLOOKUP($C521&amp;$D521&amp;$F521,[1]TEAMS!$C$1:$C$844&amp;[1]TEAMS!$D$1:$D$844&amp;[1]TEAMS!$F$1:$F$844,[1]TEAMS!AG$1:AG$844,"",0)</f>
        <v>9.113545816733068E-2</v>
      </c>
      <c r="Z521" s="7" cm="1">
        <f t="array" ref="Z521">_xlfn.XLOOKUP($C521&amp;$D521&amp;$F521,[1]TEAMS!$C$1:$C$844&amp;[1]TEAMS!$D$1:$D$844&amp;[1]TEAMS!$F$1:$F$844,[1]TEAMS!AJ$1:AJ$844,"",0)</f>
        <v>728</v>
      </c>
      <c r="AA521" s="7" cm="1">
        <f t="array" ref="AA521">_xlfn.XLOOKUP($C521&amp;$D521&amp;$F521,[1]TEAMS!$C$1:$C$844&amp;[1]TEAMS!$D$1:$D$844&amp;[1]TEAMS!$F$1:$F$844,[1]TEAMS!AR$1:AR$844,"",0)</f>
        <v>10</v>
      </c>
      <c r="AB521" s="8">
        <f t="shared" si="57"/>
        <v>0.36851430017717035</v>
      </c>
      <c r="AC521" s="7" cm="1">
        <f t="array" ref="AC521">_xlfn.XLOOKUP($C521&amp;$D521&amp;$F521,[1]TEAMS!$C$1:$C$844&amp;[1]TEAMS!$D$1:$D$844&amp;[1]TEAMS!$F$1:$F$844,[1]TEAMS!AL$1:AL$844,0,0)</f>
        <v>-0.3</v>
      </c>
      <c r="AD521" s="7" cm="1">
        <f t="array" ref="AD521">_xlfn.XLOOKUP($C521&amp;$D521&amp;$F521,[1]TEAMS!$C$1:$C$844&amp;[1]TEAMS!$D$1:$D$844&amp;[1]TEAMS!$F$1:$F$844,[1]TEAMS!AM$1:AM$844,0,0)</f>
        <v>0.8</v>
      </c>
      <c r="AE521" s="7" cm="1">
        <f t="array" ref="AE521">_xlfn.XLOOKUP($C521&amp;$D521&amp;$F521,[1]TEAMS!$C$1:$C$844&amp;[1]TEAMS!$D$1:$D$844&amp;[1]TEAMS!$F$1:$F$844,[1]TEAMS!AN$1:AN$844,0,0)</f>
        <v>0.5</v>
      </c>
      <c r="AF521" s="7"/>
      <c r="AG521" s="8">
        <f t="shared" si="60"/>
        <v>1.83</v>
      </c>
      <c r="AH521" s="8" cm="1">
        <f t="array" ref="AH521">IF(OR($AE521="",$Z521=""),0,SUMPRODUCT(--($C$2:$C$528=$C521),--($D$2:$D$528=$D521),$Z$2:$Z$528,$AE$2:$AE$528)/SUMIFS($Z$2:$Z$528,$C$2:$C$528,$C521,$D$2:$D$528,$D521))</f>
        <v>8.0276740065806127</v>
      </c>
      <c r="AI521" s="7" cm="1">
        <f t="array" ref="AI521">_xlfn.XLOOKUP($C521&amp;$D521&amp;$F521,[1]TEAMS!$C$1:$C$844&amp;[1]TEAMS!$D$1:$D$844&amp;[1]TEAMS!$F$1:$F$844,[1]TEAMS!AO$1:AO$844,"",0)</f>
        <v>-4.5</v>
      </c>
      <c r="AJ521" s="8">
        <f t="shared" si="61"/>
        <v>-0.20333333333333334</v>
      </c>
      <c r="AK521" s="8" cm="1">
        <f t="array" ref="AK521">IF(OR($AI521="",$Z521=""),0,SUMPRODUCT(--($C$2:$C$528=$C521),--($D$2:$D$528=$D521),$Z$2:$Z$528,$AI$2:$AI$528)/SUMIFS($Z$2:$Z$528,$C$2:$C$528,$C521,$D$2:$D$528,$D521))</f>
        <v>2.2077246266767903</v>
      </c>
      <c r="AL521" s="7" t="str" cm="1">
        <f t="array" ref="AL521">_xlfn.XLOOKUP($C521&amp;$D521&amp;$F521,[1]TEAMS!$C$1:$C$844&amp;[1]TEAMS!$D$1:$D$844&amp;[1]TEAMS!$F$1:$F$844,[1]TEAMS!AP$1:AP$844,"",0)</f>
        <v/>
      </c>
      <c r="AM521" s="8" t="str">
        <f t="shared" si="62"/>
        <v/>
      </c>
      <c r="AN521" s="8" cm="1">
        <f t="array" ref="AN521">IF(OR($AL521="",$Z521=""),0,SUMPRODUCT(--($C$2:$C$528=$C521),--($D$2:$D$528=$D521),$Z$2:$Z$528,$AL$2:$AL$528)/SUMIFS($Z$2:$Z$528,$C$2:$C$528,$C521,$D$2:$D$528,$D521))</f>
        <v>0</v>
      </c>
      <c r="AO521" s="7" cm="1">
        <f t="array" ref="AO521">_xlfn.XLOOKUP($C521&amp;$D521&amp;$F521,[1]TEAMS!$C$1:$C$844&amp;[1]TEAMS!$D$1:$D$844&amp;[1]TEAMS!$F$1:$F$844,[1]TEAMS!AQ$1:AQ$844,0,0)</f>
        <v>19.899999999999999</v>
      </c>
      <c r="AP521" s="7" cm="1">
        <f t="array" ref="AP521">_xlfn.XLOOKUP($C521&amp;$D521&amp;$F521,[1]TEAMS!$C$1:$C$844&amp;[1]TEAMS!$D$1:$D$844&amp;[1]TEAMS!$F$1:$F$844,[1]TEAMS!AS$1:AS$844,0,0)</f>
        <v>47.099999999999994</v>
      </c>
      <c r="AQ521" s="10" cm="1">
        <f t="array" ref="AQ521">_xlfn.XLOOKUP($C521&amp;$D521&amp;$F521,[1]TEAMS!$C$1:$C$844&amp;[1]TEAMS!$D$1:$D$844&amp;[1]TEAMS!$F$1:$F$844,[1]TEAMS!AT$1:AT$844,0,0)</f>
        <v>11.5</v>
      </c>
      <c r="AR521" s="10" cm="1">
        <f t="array" ref="AR521">_xlfn.XLOOKUP($C521&amp;$D521&amp;$F521,[1]TEAMS!$C$1:$C$844&amp;[1]TEAMS!$D$1:$D$844&amp;[1]TEAMS!$F$1:$F$844,[1]TEAMS!AU$1:AU$844,0,0)</f>
        <v>1.7</v>
      </c>
      <c r="AS521" s="10" cm="1">
        <f t="array" ref="AS521">_xlfn.XLOOKUP($C521&amp;$D521&amp;$F521,[1]TEAMS!$C$1:$C$844&amp;[1]TEAMS!$D$1:$D$844&amp;[1]TEAMS!$F$1:$F$844,[1]TEAMS!AV$1:AV$844,0,0)</f>
        <v>1.2</v>
      </c>
      <c r="AT521" s="10" cm="1">
        <f t="array" ref="AT521">_xlfn.XLOOKUP($C521&amp;$D521&amp;$F521,[1]TEAMS!$C$1:$C$844&amp;[1]TEAMS!$D$1:$D$844&amp;[1]TEAMS!$F$1:$F$844,[1]TEAMS!AW$1:AW$844,0,0)</f>
        <v>17.399999999999999</v>
      </c>
      <c r="AU521" s="10" cm="1">
        <f t="array" ref="AU521">_xlfn.XLOOKUP($C521&amp;$D521&amp;$F521,[1]TEAMS!$C$1:$C$844&amp;[1]TEAMS!$D$1:$D$844&amp;[1]TEAMS!$F$1:$F$844,[1]TEAMS!AX$1:AX$844,0,0)</f>
        <v>0.66091954022988508</v>
      </c>
      <c r="AV521" s="10" cm="1">
        <f t="array" ref="AV521">_xlfn.XLOOKUP($C521&amp;$D521&amp;$F521,[1]TEAMS!$C$1:$C$844&amp;[1]TEAMS!$D$1:$D$844&amp;[1]TEAMS!$F$1:$F$844,[1]TEAMS!AY$1:AY$844,0,0)</f>
        <v>2.9</v>
      </c>
      <c r="AW521" s="7"/>
      <c r="AX521" s="7"/>
      <c r="BB521" s="1" t="s">
        <v>443</v>
      </c>
      <c r="BC521" s="1">
        <v>1991</v>
      </c>
      <c r="BD521" s="1" t="s">
        <v>375</v>
      </c>
      <c r="BE521" s="7" t="s">
        <v>442</v>
      </c>
      <c r="BH521">
        <v>915000</v>
      </c>
    </row>
    <row r="522" spans="1:60" x14ac:dyDescent="0.2">
      <c r="A522" s="1" t="str">
        <f t="shared" si="56"/>
        <v>1991-CHI-Scottie Pippen</v>
      </c>
      <c r="B522" s="1" t="s">
        <v>443</v>
      </c>
      <c r="C522" s="1">
        <v>1991</v>
      </c>
      <c r="D522" s="1" t="s">
        <v>375</v>
      </c>
      <c r="E522" s="1" t="str">
        <f t="shared" si="58"/>
        <v>1991-CHI</v>
      </c>
      <c r="F522" s="7" t="s">
        <v>380</v>
      </c>
      <c r="G522" s="7" cm="1">
        <f t="array" ref="G522">_xlfn.XLOOKUP($C522&amp;$D522&amp;$F522,[1]TEAMS!$C$1:$C$844&amp;[1]TEAMS!$D$1:$D$844&amp;[1]TEAMS!$F$1:$F$844,[1]TEAMS!G$1:G$844,"",0)</f>
        <v>33</v>
      </c>
      <c r="H522" s="7" t="str" cm="1">
        <f t="array" ref="H522">_xlfn.XLOOKUP($C522&amp;$D522&amp;$F522,[1]TEAMS!$C$1:$C$844&amp;[1]TEAMS!$D$1:$D$844&amp;[1]TEAMS!$F$1:$F$844,[1]TEAMS!H$1:H$844,"",0)</f>
        <v>SF</v>
      </c>
      <c r="I522" s="8" cm="1">
        <f t="array" ref="I522">_xlfn.XLOOKUP($C522&amp;$D522&amp;$F522,[1]TEAMS!$C$1:$C$844&amp;[1]TEAMS!$D$1:$D$844&amp;[1]TEAMS!$F$1:$F$844,[1]TEAMS!BG$1:BG$844,"",0)</f>
        <v>3</v>
      </c>
      <c r="J522" s="9">
        <f t="shared" si="59"/>
        <v>3</v>
      </c>
      <c r="K522" s="7" cm="1">
        <f t="array" ref="K522">_xlfn.XLOOKUP($C522&amp;$D522&amp;$F522,[1]TEAMS!$C$1:$C$844&amp;[1]TEAMS!$D$1:$D$844&amp;[1]TEAMS!$F$1:$F$844,[1]TEAMS!J$1:J$844,"",0)</f>
        <v>80</v>
      </c>
      <c r="L522" s="7" cm="1">
        <f t="array" ref="L522">_xlfn.XLOOKUP($C522&amp;$D522&amp;$F522,[1]TEAMS!$C$1:$C$844&amp;[1]TEAMS!$D$1:$D$844&amp;[1]TEAMS!$F$1:$F$844,[1]TEAMS!L$1:L$844,"",0)</f>
        <v>210</v>
      </c>
      <c r="M522" s="10" cm="1">
        <f t="array" ref="M522">_xlfn.XLOOKUP($C522&amp;$D522&amp;$F522,[1]TEAMS!$C$1:$C$844&amp;[1]TEAMS!$D$1:$D$844&amp;[1]TEAMS!$F$1:$F$844,[1]TEAMS!N$1:N$844,"",0)</f>
        <v>23.065430059523806</v>
      </c>
      <c r="N522" s="7" cm="1">
        <f t="array" ref="N522">_xlfn.XLOOKUP($C522&amp;$D522&amp;$F522,[1]TEAMS!$C$1:$C$844&amp;[1]TEAMS!$D$1:$D$844&amp;[1]TEAMS!$F$1:$F$844,[1]TEAMS!O$1:O$844,"",0)</f>
        <v>84</v>
      </c>
      <c r="O522" s="11" cm="1">
        <f t="array" ref="O522">_xlfn.XLOOKUP($C522&amp;$D522&amp;$F522,[1]TEAMS!$C$1:$C$844&amp;[1]TEAMS!$D$1:$D$844&amp;[1]TEAMS!$F$1:$F$844,[1]TEAMS!P$1:P$844,"",0)</f>
        <v>1.05</v>
      </c>
      <c r="P522" s="10" cm="1">
        <f t="array" ref="P522">_xlfn.XLOOKUP($C522&amp;$D522&amp;$F522,[1]TEAMS!$C$1:$C$844&amp;[1]TEAMS!$D$1:$D$844&amp;[1]TEAMS!$F$1:$F$844,[1]TEAMS!R$1:R$844,"",0)</f>
        <v>25.713888888888889</v>
      </c>
      <c r="Q522" s="7" t="str" cm="1">
        <f t="array" ref="Q522">_xlfn.XLOOKUP($C522&amp;$D522&amp;$F522,[1]TEAMS!$C$1:$C$844&amp;[1]TEAMS!$D$1:$D$844&amp;[1]TEAMS!$F$1:$F$844,[1]TEAMS!S$1:S$844,"",0)</f>
        <v>us</v>
      </c>
      <c r="R522" s="7" t="str" cm="1">
        <f t="array" ref="R522">_xlfn.XLOOKUP($C522&amp;$D522&amp;$F522,[1]TEAMS!$C$1:$C$844&amp;[1]TEAMS!$D$1:$D$844&amp;[1]TEAMS!$F$1:$F$844,[1]TEAMS!T$1:T$844,"",0)</f>
        <v>United States</v>
      </c>
      <c r="S522" s="7" t="str" cm="1">
        <f t="array" ref="S522">_xlfn.XLOOKUP($C522&amp;$D522&amp;$F522,[1]TEAMS!$C$1:$C$844&amp;[1]TEAMS!$D$1:$D$844&amp;[1]TEAMS!$F$1:$F$844,[1]TEAMS!U$1:U$844,"",0)</f>
        <v>North America</v>
      </c>
      <c r="T522" s="7" t="str" cm="1">
        <f t="array" ref="T522">_xlfn.XLOOKUP($C522&amp;$D522&amp;$F522,[1]TEAMS!$C$1:$C$844&amp;[1]TEAMS!$D$1:$D$844&amp;[1]TEAMS!$F$1:$F$844,[1]TEAMS!V$1:V$844,"",0)</f>
        <v>Americas</v>
      </c>
      <c r="U522" s="7" cm="1">
        <f t="array" ref="U522">_xlfn.XLOOKUP($C522&amp;$D522&amp;$F522,[1]TEAMS!$C$1:$C$844&amp;[1]TEAMS!$D$1:$D$844&amp;[1]TEAMS!$F$1:$F$844,[1]TEAMS!W$1:W$844,"",0)</f>
        <v>3</v>
      </c>
      <c r="V522" s="7" t="str" cm="1">
        <f t="array" ref="V522">_xlfn.XLOOKUP($C522&amp;$D522&amp;$F522,[1]TEAMS!$C$1:$C$844&amp;[1]TEAMS!$D$1:$D$844&amp;[1]TEAMS!$F$1:$F$844,[1]TEAMS!Z$1:Z$844,"",0)</f>
        <v>University of Central Arkansas</v>
      </c>
      <c r="W522" s="7" t="str" cm="1">
        <f t="array" ref="W522">_xlfn.XLOOKUP($C522&amp;$D522&amp;$F522,[1]TEAMS!$C$1:$C$844&amp;[1]TEAMS!$D$1:$D$844&amp;[1]TEAMS!$F$1:$F$844,[1]TEAMS!X$1:X$844,"",0)</f>
        <v>OTHER</v>
      </c>
      <c r="X522" s="7" cm="1">
        <f t="array" ref="X522">_xlfn.XLOOKUP($C522&amp;$D522&amp;$F522,[1]TEAMS!$C$1:$C$844&amp;[1]TEAMS!$D$1:$D$844&amp;[1]TEAMS!$F$1:$F$844,[1]TEAMS!AF$1:AF$844,"",0)</f>
        <v>765000</v>
      </c>
      <c r="Y522" s="8" cm="1">
        <f t="array" ref="Y522">_xlfn.XLOOKUP($C522&amp;$D522&amp;$F522,[1]TEAMS!$C$1:$C$844&amp;[1]TEAMS!$D$1:$D$844&amp;[1]TEAMS!$F$1:$F$844,[1]TEAMS!AG$1:AG$844,"",0)</f>
        <v>7.6195219123505978E-2</v>
      </c>
      <c r="Z522" s="7" cm="1">
        <f t="array" ref="Z522">_xlfn.XLOOKUP($C522&amp;$D522&amp;$F522,[1]TEAMS!$C$1:$C$844&amp;[1]TEAMS!$D$1:$D$844&amp;[1]TEAMS!$F$1:$F$844,[1]TEAMS!AJ$1:AJ$844,"",0)</f>
        <v>3014</v>
      </c>
      <c r="AA522" s="7" cm="1">
        <f t="array" ref="AA522">_xlfn.XLOOKUP($C522&amp;$D522&amp;$F522,[1]TEAMS!$C$1:$C$844&amp;[1]TEAMS!$D$1:$D$844&amp;[1]TEAMS!$F$1:$F$844,[1]TEAMS!AR$1:AR$844,"",0)</f>
        <v>14</v>
      </c>
      <c r="AB522" s="8">
        <f t="shared" si="57"/>
        <v>2.135965578334599</v>
      </c>
      <c r="AC522" s="7" cm="1">
        <f t="array" ref="AC522">_xlfn.XLOOKUP($C522&amp;$D522&amp;$F522,[1]TEAMS!$C$1:$C$844&amp;[1]TEAMS!$D$1:$D$844&amp;[1]TEAMS!$F$1:$F$844,[1]TEAMS!AL$1:AL$844,0,0)</f>
        <v>5.9</v>
      </c>
      <c r="AD522" s="7" cm="1">
        <f t="array" ref="AD522">_xlfn.XLOOKUP($C522&amp;$D522&amp;$F522,[1]TEAMS!$C$1:$C$844&amp;[1]TEAMS!$D$1:$D$844&amp;[1]TEAMS!$F$1:$F$844,[1]TEAMS!AM$1:AM$844,0,0)</f>
        <v>5.4</v>
      </c>
      <c r="AE522" s="7" cm="1">
        <f t="array" ref="AE522">_xlfn.XLOOKUP($C522&amp;$D522&amp;$F522,[1]TEAMS!$C$1:$C$844&amp;[1]TEAMS!$D$1:$D$844&amp;[1]TEAMS!$F$1:$F$844,[1]TEAMS!AN$1:AN$844,0,0)</f>
        <v>11.2</v>
      </c>
      <c r="AF522" s="7"/>
      <c r="AG522" s="8">
        <f t="shared" si="60"/>
        <v>6.8303571428571436E-2</v>
      </c>
      <c r="AH522" s="8" cm="1">
        <f t="array" ref="AH522">IF(OR($AE522="",$Z522=""),0,SUMPRODUCT(--($C$2:$C$528=$C522),--($D$2:$D$528=$D522),$Z$2:$Z$528,$AE$2:$AE$528)/SUMIFS($Z$2:$Z$528,$C$2:$C$528,$C522,$D$2:$D$528,$D522))</f>
        <v>8.0276740065806127</v>
      </c>
      <c r="AI522" s="7" cm="1">
        <f t="array" ref="AI522">_xlfn.XLOOKUP($C522&amp;$D522&amp;$F522,[1]TEAMS!$C$1:$C$844&amp;[1]TEAMS!$D$1:$D$844&amp;[1]TEAMS!$F$1:$F$844,[1]TEAMS!AO$1:AO$844,"",0)</f>
        <v>6.5</v>
      </c>
      <c r="AJ522" s="8">
        <f t="shared" si="61"/>
        <v>0.11769230769230769</v>
      </c>
      <c r="AK522" s="8" cm="1">
        <f t="array" ref="AK522">IF(OR($AI522="",$Z522=""),0,SUMPRODUCT(--($C$2:$C$528=$C522),--($D$2:$D$528=$D522),$Z$2:$Z$528,$AI$2:$AI$528)/SUMIFS($Z$2:$Z$528,$C$2:$C$528,$C522,$D$2:$D$528,$D522))</f>
        <v>2.2077246266767903</v>
      </c>
      <c r="AL522" s="7" t="str" cm="1">
        <f t="array" ref="AL522">_xlfn.XLOOKUP($C522&amp;$D522&amp;$F522,[1]TEAMS!$C$1:$C$844&amp;[1]TEAMS!$D$1:$D$844&amp;[1]TEAMS!$F$1:$F$844,[1]TEAMS!AP$1:AP$844,"",0)</f>
        <v/>
      </c>
      <c r="AM522" s="8" t="str">
        <f t="shared" si="62"/>
        <v/>
      </c>
      <c r="AN522" s="8" cm="1">
        <f t="array" ref="AN522">IF(OR($AL522="",$Z522=""),0,SUMPRODUCT(--($C$2:$C$528=$C522),--($D$2:$D$528=$D522),$Z$2:$Z$528,$AL$2:$AL$528)/SUMIFS($Z$2:$Z$528,$C$2:$C$528,$C522,$D$2:$D$528,$D522))</f>
        <v>0</v>
      </c>
      <c r="AO522" s="7" cm="1">
        <f t="array" ref="AO522">_xlfn.XLOOKUP($C522&amp;$D522&amp;$F522,[1]TEAMS!$C$1:$C$844&amp;[1]TEAMS!$D$1:$D$844&amp;[1]TEAMS!$F$1:$F$844,[1]TEAMS!AQ$1:AQ$844,0,0)</f>
        <v>21.8</v>
      </c>
      <c r="AP522" s="7" cm="1">
        <f t="array" ref="AP522">_xlfn.XLOOKUP($C522&amp;$D522&amp;$F522,[1]TEAMS!$C$1:$C$844&amp;[1]TEAMS!$D$1:$D$844&amp;[1]TEAMS!$F$1:$F$844,[1]TEAMS!AS$1:AS$844,0,0)</f>
        <v>56.100000000000009</v>
      </c>
      <c r="AQ522" s="10" cm="1">
        <f t="array" ref="AQ522">_xlfn.XLOOKUP($C522&amp;$D522&amp;$F522,[1]TEAMS!$C$1:$C$844&amp;[1]TEAMS!$D$1:$D$844&amp;[1]TEAMS!$F$1:$F$844,[1]TEAMS!AT$1:AT$844,0,0)</f>
        <v>23.5</v>
      </c>
      <c r="AR522" s="10" cm="1">
        <f t="array" ref="AR522">_xlfn.XLOOKUP($C522&amp;$D522&amp;$F522,[1]TEAMS!$C$1:$C$844&amp;[1]TEAMS!$D$1:$D$844&amp;[1]TEAMS!$F$1:$F$844,[1]TEAMS!AU$1:AU$844,0,0)</f>
        <v>3.2</v>
      </c>
      <c r="AS522" s="10" cm="1">
        <f t="array" ref="AS522">_xlfn.XLOOKUP($C522&amp;$D522&amp;$F522,[1]TEAMS!$C$1:$C$844&amp;[1]TEAMS!$D$1:$D$844&amp;[1]TEAMS!$F$1:$F$844,[1]TEAMS!AV$1:AV$844,0,0)</f>
        <v>1.9</v>
      </c>
      <c r="AT522" s="10" cm="1">
        <f t="array" ref="AT522">_xlfn.XLOOKUP($C522&amp;$D522&amp;$F522,[1]TEAMS!$C$1:$C$844&amp;[1]TEAMS!$D$1:$D$844&amp;[1]TEAMS!$F$1:$F$844,[1]TEAMS!AW$1:AW$844,0,0)</f>
        <v>15.1</v>
      </c>
      <c r="AU522" s="10" cm="1">
        <f t="array" ref="AU522">_xlfn.XLOOKUP($C522&amp;$D522&amp;$F522,[1]TEAMS!$C$1:$C$844&amp;[1]TEAMS!$D$1:$D$844&amp;[1]TEAMS!$F$1:$F$844,[1]TEAMS!AX$1:AX$844,0,0)</f>
        <v>1.5562913907284768</v>
      </c>
      <c r="AV522" s="10" cm="1">
        <f t="array" ref="AV522">_xlfn.XLOOKUP($C522&amp;$D522&amp;$F522,[1]TEAMS!$C$1:$C$844&amp;[1]TEAMS!$D$1:$D$844&amp;[1]TEAMS!$F$1:$F$844,[1]TEAMS!AY$1:AY$844,0,0)</f>
        <v>5.0999999999999996</v>
      </c>
      <c r="AW522" s="7"/>
      <c r="AX522" s="7"/>
      <c r="BB522" s="1" t="s">
        <v>443</v>
      </c>
      <c r="BC522" s="1">
        <v>1991</v>
      </c>
      <c r="BD522" s="1" t="s">
        <v>375</v>
      </c>
      <c r="BE522" s="7" t="s">
        <v>380</v>
      </c>
      <c r="BH522">
        <v>765000</v>
      </c>
    </row>
    <row r="523" spans="1:60" x14ac:dyDescent="0.2">
      <c r="A523" s="1" t="str">
        <f t="shared" si="56"/>
        <v>1991-CHI-Cliff Levingston</v>
      </c>
      <c r="B523" s="1" t="s">
        <v>443</v>
      </c>
      <c r="C523" s="1">
        <v>1991</v>
      </c>
      <c r="D523" s="1" t="s">
        <v>375</v>
      </c>
      <c r="E523" s="1" t="str">
        <f t="shared" si="58"/>
        <v>1991-CHI</v>
      </c>
      <c r="F523" s="7" t="s">
        <v>436</v>
      </c>
      <c r="G523" s="7" cm="1">
        <f t="array" ref="G523">_xlfn.XLOOKUP($C523&amp;$D523&amp;$F523,[1]TEAMS!$C$1:$C$844&amp;[1]TEAMS!$D$1:$D$844&amp;[1]TEAMS!$F$1:$F$844,[1]TEAMS!G$1:G$844,"",0)</f>
        <v>53</v>
      </c>
      <c r="H523" s="7" t="str" cm="1">
        <f t="array" ref="H523">_xlfn.XLOOKUP($C523&amp;$D523&amp;$F523,[1]TEAMS!$C$1:$C$844&amp;[1]TEAMS!$D$1:$D$844&amp;[1]TEAMS!$F$1:$F$844,[1]TEAMS!H$1:H$844,"",0)</f>
        <v>PF</v>
      </c>
      <c r="I523" s="8" cm="1">
        <f t="array" ref="I523">_xlfn.XLOOKUP($C523&amp;$D523&amp;$F523,[1]TEAMS!$C$1:$C$844&amp;[1]TEAMS!$D$1:$D$844&amp;[1]TEAMS!$F$1:$F$844,[1]TEAMS!BG$1:BG$844,"",0)</f>
        <v>4</v>
      </c>
      <c r="J523" s="9">
        <f t="shared" si="59"/>
        <v>4</v>
      </c>
      <c r="K523" s="7" cm="1">
        <f t="array" ref="K523">_xlfn.XLOOKUP($C523&amp;$D523&amp;$F523,[1]TEAMS!$C$1:$C$844&amp;[1]TEAMS!$D$1:$D$844&amp;[1]TEAMS!$F$1:$F$844,[1]TEAMS!J$1:J$844,"",0)</f>
        <v>80</v>
      </c>
      <c r="L523" s="7" cm="1">
        <f t="array" ref="L523">_xlfn.XLOOKUP($C523&amp;$D523&amp;$F523,[1]TEAMS!$C$1:$C$844&amp;[1]TEAMS!$D$1:$D$844&amp;[1]TEAMS!$F$1:$F$844,[1]TEAMS!L$1:L$844,"",0)</f>
        <v>210</v>
      </c>
      <c r="M523" s="10" cm="1">
        <f t="array" ref="M523">_xlfn.XLOOKUP($C523&amp;$D523&amp;$F523,[1]TEAMS!$C$1:$C$844&amp;[1]TEAMS!$D$1:$D$844&amp;[1]TEAMS!$F$1:$F$844,[1]TEAMS!N$1:N$844,"",0)</f>
        <v>23.065430059523806</v>
      </c>
      <c r="N523" s="7" cm="1">
        <f t="array" ref="N523">_xlfn.XLOOKUP($C523&amp;$D523&amp;$F523,[1]TEAMS!$C$1:$C$844&amp;[1]TEAMS!$D$1:$D$844&amp;[1]TEAMS!$F$1:$F$844,[1]TEAMS!O$1:O$844,"",0)</f>
        <v>84</v>
      </c>
      <c r="O523" s="11" cm="1">
        <f t="array" ref="O523">_xlfn.XLOOKUP($C523&amp;$D523&amp;$F523,[1]TEAMS!$C$1:$C$844&amp;[1]TEAMS!$D$1:$D$844&amp;[1]TEAMS!$F$1:$F$844,[1]TEAMS!P$1:P$844,"",0)</f>
        <v>1.05</v>
      </c>
      <c r="P523" s="10" cm="1">
        <f t="array" ref="P523">_xlfn.XLOOKUP($C523&amp;$D523&amp;$F523,[1]TEAMS!$C$1:$C$844&amp;[1]TEAMS!$D$1:$D$844&amp;[1]TEAMS!$F$1:$F$844,[1]TEAMS!R$1:R$844,"",0)</f>
        <v>30.43888888888889</v>
      </c>
      <c r="Q523" s="7" t="str" cm="1">
        <f t="array" ref="Q523">_xlfn.XLOOKUP($C523&amp;$D523&amp;$F523,[1]TEAMS!$C$1:$C$844&amp;[1]TEAMS!$D$1:$D$844&amp;[1]TEAMS!$F$1:$F$844,[1]TEAMS!S$1:S$844,"",0)</f>
        <v>us</v>
      </c>
      <c r="R523" s="7" t="str" cm="1">
        <f t="array" ref="R523">_xlfn.XLOOKUP($C523&amp;$D523&amp;$F523,[1]TEAMS!$C$1:$C$844&amp;[1]TEAMS!$D$1:$D$844&amp;[1]TEAMS!$F$1:$F$844,[1]TEAMS!T$1:T$844,"",0)</f>
        <v>United States</v>
      </c>
      <c r="S523" s="7" t="str" cm="1">
        <f t="array" ref="S523">_xlfn.XLOOKUP($C523&amp;$D523&amp;$F523,[1]TEAMS!$C$1:$C$844&amp;[1]TEAMS!$D$1:$D$844&amp;[1]TEAMS!$F$1:$F$844,[1]TEAMS!U$1:U$844,"",0)</f>
        <v>North America</v>
      </c>
      <c r="T523" s="7" t="str" cm="1">
        <f t="array" ref="T523">_xlfn.XLOOKUP($C523&amp;$D523&amp;$F523,[1]TEAMS!$C$1:$C$844&amp;[1]TEAMS!$D$1:$D$844&amp;[1]TEAMS!$F$1:$F$844,[1]TEAMS!V$1:V$844,"",0)</f>
        <v>Americas</v>
      </c>
      <c r="U523" s="7" cm="1">
        <f t="array" ref="U523">_xlfn.XLOOKUP($C523&amp;$D523&amp;$F523,[1]TEAMS!$C$1:$C$844&amp;[1]TEAMS!$D$1:$D$844&amp;[1]TEAMS!$F$1:$F$844,[1]TEAMS!W$1:W$844,"",0)</f>
        <v>8</v>
      </c>
      <c r="V523" s="7" t="str" cm="1">
        <f t="array" ref="V523">_xlfn.XLOOKUP($C523&amp;$D523&amp;$F523,[1]TEAMS!$C$1:$C$844&amp;[1]TEAMS!$D$1:$D$844&amp;[1]TEAMS!$F$1:$F$844,[1]TEAMS!Z$1:Z$844,"",0)</f>
        <v>Wichita State</v>
      </c>
      <c r="W523" s="7" t="str" cm="1">
        <f t="array" ref="W523">_xlfn.XLOOKUP($C523&amp;$D523&amp;$F523,[1]TEAMS!$C$1:$C$844&amp;[1]TEAMS!$D$1:$D$844&amp;[1]TEAMS!$F$1:$F$844,[1]TEAMS!X$1:X$844,"",0)</f>
        <v>AAC</v>
      </c>
      <c r="X523" s="7" cm="1">
        <f t="array" ref="X523">_xlfn.XLOOKUP($C523&amp;$D523&amp;$F523,[1]TEAMS!$C$1:$C$844&amp;[1]TEAMS!$D$1:$D$844&amp;[1]TEAMS!$F$1:$F$844,[1]TEAMS!AF$1:AF$844,"",0)</f>
        <v>750000</v>
      </c>
      <c r="Y523" s="8" cm="1">
        <f t="array" ref="Y523">_xlfn.XLOOKUP($C523&amp;$D523&amp;$F523,[1]TEAMS!$C$1:$C$844&amp;[1]TEAMS!$D$1:$D$844&amp;[1]TEAMS!$F$1:$F$844,[1]TEAMS!AG$1:AG$844,"",0)</f>
        <v>7.4701195219123509E-2</v>
      </c>
      <c r="Z523" s="7" cm="1">
        <f t="array" ref="Z523">_xlfn.XLOOKUP($C523&amp;$D523&amp;$F523,[1]TEAMS!$C$1:$C$844&amp;[1]TEAMS!$D$1:$D$844&amp;[1]TEAMS!$F$1:$F$844,[1]TEAMS!AJ$1:AJ$844,"",0)</f>
        <v>1013</v>
      </c>
      <c r="AA523" s="7" cm="1">
        <f t="array" ref="AA523">_xlfn.XLOOKUP($C523&amp;$D523&amp;$F523,[1]TEAMS!$C$1:$C$844&amp;[1]TEAMS!$D$1:$D$844&amp;[1]TEAMS!$F$1:$F$844,[1]TEAMS!AR$1:AR$844,"",0)</f>
        <v>12.4</v>
      </c>
      <c r="AB523" s="8">
        <f t="shared" si="57"/>
        <v>0.6358491521133891</v>
      </c>
      <c r="AC523" s="7" cm="1">
        <f t="array" ref="AC523">_xlfn.XLOOKUP($C523&amp;$D523&amp;$F523,[1]TEAMS!$C$1:$C$844&amp;[1]TEAMS!$D$1:$D$844&amp;[1]TEAMS!$F$1:$F$844,[1]TEAMS!AL$1:AL$844,0,0)</f>
        <v>0.7</v>
      </c>
      <c r="AD523" s="7" cm="1">
        <f t="array" ref="AD523">_xlfn.XLOOKUP($C523&amp;$D523&amp;$F523,[1]TEAMS!$C$1:$C$844&amp;[1]TEAMS!$D$1:$D$844&amp;[1]TEAMS!$F$1:$F$844,[1]TEAMS!AM$1:AM$844,0,0)</f>
        <v>1.4</v>
      </c>
      <c r="AE523" s="7" cm="1">
        <f t="array" ref="AE523">_xlfn.XLOOKUP($C523&amp;$D523&amp;$F523,[1]TEAMS!$C$1:$C$844&amp;[1]TEAMS!$D$1:$D$844&amp;[1]TEAMS!$F$1:$F$844,[1]TEAMS!AN$1:AN$844,0,0)</f>
        <v>2</v>
      </c>
      <c r="AF523" s="7"/>
      <c r="AG523" s="8">
        <f t="shared" si="60"/>
        <v>0.375</v>
      </c>
      <c r="AH523" s="8" cm="1">
        <f t="array" ref="AH523">IF(OR($AE523="",$Z523=""),0,SUMPRODUCT(--($C$2:$C$528=$C523),--($D$2:$D$528=$D523),$Z$2:$Z$528,$AE$2:$AE$528)/SUMIFS($Z$2:$Z$528,$C$2:$C$528,$C523,$D$2:$D$528,$D523))</f>
        <v>8.0276740065806127</v>
      </c>
      <c r="AI523" s="7" cm="1">
        <f t="array" ref="AI523">_xlfn.XLOOKUP($C523&amp;$D523&amp;$F523,[1]TEAMS!$C$1:$C$844&amp;[1]TEAMS!$D$1:$D$844&amp;[1]TEAMS!$F$1:$F$844,[1]TEAMS!AO$1:AO$844,"",0)</f>
        <v>-2.5</v>
      </c>
      <c r="AJ523" s="8">
        <f t="shared" si="61"/>
        <v>-0.3</v>
      </c>
      <c r="AK523" s="8" cm="1">
        <f t="array" ref="AK523">IF(OR($AI523="",$Z523=""),0,SUMPRODUCT(--($C$2:$C$528=$C523),--($D$2:$D$528=$D523),$Z$2:$Z$528,$AI$2:$AI$528)/SUMIFS($Z$2:$Z$528,$C$2:$C$528,$C523,$D$2:$D$528,$D523))</f>
        <v>2.2077246266767903</v>
      </c>
      <c r="AL523" s="7" t="str" cm="1">
        <f t="array" ref="AL523">_xlfn.XLOOKUP($C523&amp;$D523&amp;$F523,[1]TEAMS!$C$1:$C$844&amp;[1]TEAMS!$D$1:$D$844&amp;[1]TEAMS!$F$1:$F$844,[1]TEAMS!AP$1:AP$844,"",0)</f>
        <v/>
      </c>
      <c r="AM523" s="8" t="str">
        <f t="shared" si="62"/>
        <v/>
      </c>
      <c r="AN523" s="8" cm="1">
        <f t="array" ref="AN523">IF(OR($AL523="",$Z523=""),0,SUMPRODUCT(--($C$2:$C$528=$C523),--($D$2:$D$528=$D523),$Z$2:$Z$528,$AL$2:$AL$528)/SUMIFS($Z$2:$Z$528,$C$2:$C$528,$C523,$D$2:$D$528,$D523))</f>
        <v>0</v>
      </c>
      <c r="AO523" s="7" cm="1">
        <f t="array" ref="AO523">_xlfn.XLOOKUP($C523&amp;$D523&amp;$F523,[1]TEAMS!$C$1:$C$844&amp;[1]TEAMS!$D$1:$D$844&amp;[1]TEAMS!$F$1:$F$844,[1]TEAMS!AQ$1:AQ$844,0,0)</f>
        <v>15.7</v>
      </c>
      <c r="AP523" s="7" cm="1">
        <f t="array" ref="AP523">_xlfn.XLOOKUP($C523&amp;$D523&amp;$F523,[1]TEAMS!$C$1:$C$844&amp;[1]TEAMS!$D$1:$D$844&amp;[1]TEAMS!$F$1:$F$844,[1]TEAMS!AS$1:AS$844,0,0)</f>
        <v>48.8</v>
      </c>
      <c r="AQ523" s="10" cm="1">
        <f t="array" ref="AQ523">_xlfn.XLOOKUP($C523&amp;$D523&amp;$F523,[1]TEAMS!$C$1:$C$844&amp;[1]TEAMS!$D$1:$D$844&amp;[1]TEAMS!$F$1:$F$844,[1]TEAMS!AT$1:AT$844,0,0)</f>
        <v>7</v>
      </c>
      <c r="AR523" s="10" cm="1">
        <f t="array" ref="AR523">_xlfn.XLOOKUP($C523&amp;$D523&amp;$F523,[1]TEAMS!$C$1:$C$844&amp;[1]TEAMS!$D$1:$D$844&amp;[1]TEAMS!$F$1:$F$844,[1]TEAMS!AU$1:AU$844,0,0)</f>
        <v>1.4</v>
      </c>
      <c r="AS523" s="10" cm="1">
        <f t="array" ref="AS523">_xlfn.XLOOKUP($C523&amp;$D523&amp;$F523,[1]TEAMS!$C$1:$C$844&amp;[1]TEAMS!$D$1:$D$844&amp;[1]TEAMS!$F$1:$F$844,[1]TEAMS!AV$1:AV$844,0,0)</f>
        <v>2.7</v>
      </c>
      <c r="AT523" s="10" cm="1">
        <f t="array" ref="AT523">_xlfn.XLOOKUP($C523&amp;$D523&amp;$F523,[1]TEAMS!$C$1:$C$844&amp;[1]TEAMS!$D$1:$D$844&amp;[1]TEAMS!$F$1:$F$844,[1]TEAMS!AW$1:AW$844,0,0)</f>
        <v>13.4</v>
      </c>
      <c r="AU523" s="10" cm="1">
        <f t="array" ref="AU523">_xlfn.XLOOKUP($C523&amp;$D523&amp;$F523,[1]TEAMS!$C$1:$C$844&amp;[1]TEAMS!$D$1:$D$844&amp;[1]TEAMS!$F$1:$F$844,[1]TEAMS!AX$1:AX$844,0,0)</f>
        <v>0.52238805970149249</v>
      </c>
      <c r="AV523" s="10" cm="1">
        <f t="array" ref="AV523">_xlfn.XLOOKUP($C523&amp;$D523&amp;$F523,[1]TEAMS!$C$1:$C$844&amp;[1]TEAMS!$D$1:$D$844&amp;[1]TEAMS!$F$1:$F$844,[1]TEAMS!AY$1:AY$844,0,0)</f>
        <v>4.0999999999999996</v>
      </c>
      <c r="AW523" s="7"/>
      <c r="AX523" s="7"/>
      <c r="BB523" s="1" t="s">
        <v>443</v>
      </c>
      <c r="BC523" s="1">
        <v>1991</v>
      </c>
      <c r="BD523" s="1" t="s">
        <v>375</v>
      </c>
      <c r="BE523" s="7" t="s">
        <v>436</v>
      </c>
      <c r="BH523">
        <v>750000</v>
      </c>
    </row>
    <row r="524" spans="1:60" x14ac:dyDescent="0.2">
      <c r="A524" s="1" t="str">
        <f t="shared" si="56"/>
        <v>1991-CHI-Craig Hodges</v>
      </c>
      <c r="B524" s="1" t="s">
        <v>443</v>
      </c>
      <c r="C524" s="1">
        <v>1991</v>
      </c>
      <c r="D524" s="1" t="s">
        <v>375</v>
      </c>
      <c r="E524" s="1" t="str">
        <f t="shared" si="58"/>
        <v>1991-CHI</v>
      </c>
      <c r="F524" s="7" t="s">
        <v>437</v>
      </c>
      <c r="G524" s="7" cm="1">
        <f t="array" ref="G524">_xlfn.XLOOKUP($C524&amp;$D524&amp;$F524,[1]TEAMS!$C$1:$C$844&amp;[1]TEAMS!$D$1:$D$844&amp;[1]TEAMS!$F$1:$F$844,[1]TEAMS!G$1:G$844,"",0)</f>
        <v>14</v>
      </c>
      <c r="H524" s="7" t="str" cm="1">
        <f t="array" ref="H524">_xlfn.XLOOKUP($C524&amp;$D524&amp;$F524,[1]TEAMS!$C$1:$C$844&amp;[1]TEAMS!$D$1:$D$844&amp;[1]TEAMS!$F$1:$F$844,[1]TEAMS!H$1:H$844,"",0)</f>
        <v>SG</v>
      </c>
      <c r="I524" s="8" cm="1">
        <f t="array" ref="I524">_xlfn.XLOOKUP($C524&amp;$D524&amp;$F524,[1]TEAMS!$C$1:$C$844&amp;[1]TEAMS!$D$1:$D$844&amp;[1]TEAMS!$F$1:$F$844,[1]TEAMS!BG$1:BG$844,"",0)</f>
        <v>2</v>
      </c>
      <c r="J524" s="9">
        <f t="shared" si="59"/>
        <v>2</v>
      </c>
      <c r="K524" s="7" cm="1">
        <f t="array" ref="K524">_xlfn.XLOOKUP($C524&amp;$D524&amp;$F524,[1]TEAMS!$C$1:$C$844&amp;[1]TEAMS!$D$1:$D$844&amp;[1]TEAMS!$F$1:$F$844,[1]TEAMS!J$1:J$844,"",0)</f>
        <v>74</v>
      </c>
      <c r="L524" s="7" cm="1">
        <f t="array" ref="L524">_xlfn.XLOOKUP($C524&amp;$D524&amp;$F524,[1]TEAMS!$C$1:$C$844&amp;[1]TEAMS!$D$1:$D$844&amp;[1]TEAMS!$F$1:$F$844,[1]TEAMS!L$1:L$844,"",0)</f>
        <v>190</v>
      </c>
      <c r="M524" s="10" cm="1">
        <f t="array" ref="M524">_xlfn.XLOOKUP($C524&amp;$D524&amp;$F524,[1]TEAMS!$C$1:$C$844&amp;[1]TEAMS!$D$1:$D$844&amp;[1]TEAMS!$F$1:$F$844,[1]TEAMS!N$1:N$844,"",0)</f>
        <v>24.390033524975603</v>
      </c>
      <c r="N524" s="7" cm="1">
        <f t="array" ref="N524">_xlfn.XLOOKUP($C524&amp;$D524&amp;$F524,[1]TEAMS!$C$1:$C$844&amp;[1]TEAMS!$D$1:$D$844&amp;[1]TEAMS!$F$1:$F$844,[1]TEAMS!O$1:O$844,"",0)</f>
        <v>77</v>
      </c>
      <c r="O524" s="11" cm="1">
        <f t="array" ref="O524">_xlfn.XLOOKUP($C524&amp;$D524&amp;$F524,[1]TEAMS!$C$1:$C$844&amp;[1]TEAMS!$D$1:$D$844&amp;[1]TEAMS!$F$1:$F$844,[1]TEAMS!P$1:P$844,"",0)</f>
        <v>1.0405405405405406</v>
      </c>
      <c r="P524" s="10" cm="1">
        <f t="array" ref="P524">_xlfn.XLOOKUP($C524&amp;$D524&amp;$F524,[1]TEAMS!$C$1:$C$844&amp;[1]TEAMS!$D$1:$D$844&amp;[1]TEAMS!$F$1:$F$844,[1]TEAMS!R$1:R$844,"",0)</f>
        <v>30.958333333333332</v>
      </c>
      <c r="Q524" s="7" t="str" cm="1">
        <f t="array" ref="Q524">_xlfn.XLOOKUP($C524&amp;$D524&amp;$F524,[1]TEAMS!$C$1:$C$844&amp;[1]TEAMS!$D$1:$D$844&amp;[1]TEAMS!$F$1:$F$844,[1]TEAMS!S$1:S$844,"",0)</f>
        <v>us</v>
      </c>
      <c r="R524" s="7" t="str" cm="1">
        <f t="array" ref="R524">_xlfn.XLOOKUP($C524&amp;$D524&amp;$F524,[1]TEAMS!$C$1:$C$844&amp;[1]TEAMS!$D$1:$D$844&amp;[1]TEAMS!$F$1:$F$844,[1]TEAMS!T$1:T$844,"",0)</f>
        <v>United States</v>
      </c>
      <c r="S524" s="7" t="str" cm="1">
        <f t="array" ref="S524">_xlfn.XLOOKUP($C524&amp;$D524&amp;$F524,[1]TEAMS!$C$1:$C$844&amp;[1]TEAMS!$D$1:$D$844&amp;[1]TEAMS!$F$1:$F$844,[1]TEAMS!U$1:U$844,"",0)</f>
        <v>North America</v>
      </c>
      <c r="T524" s="7" t="str" cm="1">
        <f t="array" ref="T524">_xlfn.XLOOKUP($C524&amp;$D524&amp;$F524,[1]TEAMS!$C$1:$C$844&amp;[1]TEAMS!$D$1:$D$844&amp;[1]TEAMS!$F$1:$F$844,[1]TEAMS!V$1:V$844,"",0)</f>
        <v>Americas</v>
      </c>
      <c r="U524" s="7" cm="1">
        <f t="array" ref="U524">_xlfn.XLOOKUP($C524&amp;$D524&amp;$F524,[1]TEAMS!$C$1:$C$844&amp;[1]TEAMS!$D$1:$D$844&amp;[1]TEAMS!$F$1:$F$844,[1]TEAMS!W$1:W$844,"",0)</f>
        <v>8</v>
      </c>
      <c r="V524" s="7" t="str" cm="1">
        <f t="array" ref="V524">_xlfn.XLOOKUP($C524&amp;$D524&amp;$F524,[1]TEAMS!$C$1:$C$844&amp;[1]TEAMS!$D$1:$D$844&amp;[1]TEAMS!$F$1:$F$844,[1]TEAMS!Z$1:Z$844,"",0)</f>
        <v>Cal State Long Beach</v>
      </c>
      <c r="W524" s="7" t="str" cm="1">
        <f t="array" ref="W524">_xlfn.XLOOKUP($C524&amp;$D524&amp;$F524,[1]TEAMS!$C$1:$C$844&amp;[1]TEAMS!$D$1:$D$844&amp;[1]TEAMS!$F$1:$F$844,[1]TEAMS!X$1:X$844,"",0)</f>
        <v>OTHER</v>
      </c>
      <c r="X524" s="7" cm="1">
        <f t="array" ref="X524">_xlfn.XLOOKUP($C524&amp;$D524&amp;$F524,[1]TEAMS!$C$1:$C$844&amp;[1]TEAMS!$D$1:$D$844&amp;[1]TEAMS!$F$1:$F$844,[1]TEAMS!AF$1:AF$844,"",0)</f>
        <v>600000</v>
      </c>
      <c r="Y524" s="8" cm="1">
        <f t="array" ref="Y524">_xlfn.XLOOKUP($C524&amp;$D524&amp;$F524,[1]TEAMS!$C$1:$C$844&amp;[1]TEAMS!$D$1:$D$844&amp;[1]TEAMS!$F$1:$F$844,[1]TEAMS!AG$1:AG$844,"",0)</f>
        <v>5.9760956175298807E-2</v>
      </c>
      <c r="Z524" s="7" cm="1">
        <f t="array" ref="Z524">_xlfn.XLOOKUP($C524&amp;$D524&amp;$F524,[1]TEAMS!$C$1:$C$844&amp;[1]TEAMS!$D$1:$D$844&amp;[1]TEAMS!$F$1:$F$844,[1]TEAMS!AJ$1:AJ$844,"",0)</f>
        <v>843</v>
      </c>
      <c r="AA524" s="7" cm="1">
        <f t="array" ref="AA524">_xlfn.XLOOKUP($C524&amp;$D524&amp;$F524,[1]TEAMS!$C$1:$C$844&amp;[1]TEAMS!$D$1:$D$844&amp;[1]TEAMS!$F$1:$F$844,[1]TEAMS!AR$1:AR$844,"",0)</f>
        <v>10.199999999999999</v>
      </c>
      <c r="AB524" s="8">
        <f t="shared" si="57"/>
        <v>0.43526195899772202</v>
      </c>
      <c r="AC524" s="7" cm="1">
        <f t="array" ref="AC524">_xlfn.XLOOKUP($C524&amp;$D524&amp;$F524,[1]TEAMS!$C$1:$C$844&amp;[1]TEAMS!$D$1:$D$844&amp;[1]TEAMS!$F$1:$F$844,[1]TEAMS!AL$1:AL$844,0,0)</f>
        <v>1</v>
      </c>
      <c r="AD524" s="7" cm="1">
        <f t="array" ref="AD524">_xlfn.XLOOKUP($C524&amp;$D524&amp;$F524,[1]TEAMS!$C$1:$C$844&amp;[1]TEAMS!$D$1:$D$844&amp;[1]TEAMS!$F$1:$F$844,[1]TEAMS!AM$1:AM$844,0,0)</f>
        <v>0.8</v>
      </c>
      <c r="AE524" s="7" cm="1">
        <f t="array" ref="AE524">_xlfn.XLOOKUP($C524&amp;$D524&amp;$F524,[1]TEAMS!$C$1:$C$844&amp;[1]TEAMS!$D$1:$D$844&amp;[1]TEAMS!$F$1:$F$844,[1]TEAMS!AN$1:AN$844,0,0)</f>
        <v>1.7</v>
      </c>
      <c r="AF524" s="7"/>
      <c r="AG524" s="8">
        <f t="shared" si="60"/>
        <v>0.35294117647058826</v>
      </c>
      <c r="AH524" s="8" cm="1">
        <f t="array" ref="AH524">IF(OR($AE524="",$Z524=""),0,SUMPRODUCT(--($C$2:$C$528=$C524),--($D$2:$D$528=$D524),$Z$2:$Z$528,$AE$2:$AE$528)/SUMIFS($Z$2:$Z$528,$C$2:$C$528,$C524,$D$2:$D$528,$D524))</f>
        <v>8.0276740065806127</v>
      </c>
      <c r="AI524" s="7" cm="1">
        <f t="array" ref="AI524">_xlfn.XLOOKUP($C524&amp;$D524&amp;$F524,[1]TEAMS!$C$1:$C$844&amp;[1]TEAMS!$D$1:$D$844&amp;[1]TEAMS!$F$1:$F$844,[1]TEAMS!AO$1:AO$844,"",0)</f>
        <v>-0.8</v>
      </c>
      <c r="AJ524" s="8">
        <f t="shared" si="61"/>
        <v>-0.74999999999999989</v>
      </c>
      <c r="AK524" s="8" cm="1">
        <f t="array" ref="AK524">IF(OR($AI524="",$Z524=""),0,SUMPRODUCT(--($C$2:$C$528=$C524),--($D$2:$D$528=$D524),$Z$2:$Z$528,$AI$2:$AI$528)/SUMIFS($Z$2:$Z$528,$C$2:$C$528,$C524,$D$2:$D$528,$D524))</f>
        <v>2.2077246266767903</v>
      </c>
      <c r="AL524" s="7" t="str" cm="1">
        <f t="array" ref="AL524">_xlfn.XLOOKUP($C524&amp;$D524&amp;$F524,[1]TEAMS!$C$1:$C$844&amp;[1]TEAMS!$D$1:$D$844&amp;[1]TEAMS!$F$1:$F$844,[1]TEAMS!AP$1:AP$844,"",0)</f>
        <v/>
      </c>
      <c r="AM524" s="8" t="str">
        <f t="shared" si="62"/>
        <v/>
      </c>
      <c r="AN524" s="8" cm="1">
        <f t="array" ref="AN524">IF(OR($AL524="",$Z524=""),0,SUMPRODUCT(--($C$2:$C$528=$C524),--($D$2:$D$528=$D524),$Z$2:$Z$528,$AL$2:$AL$528)/SUMIFS($Z$2:$Z$528,$C$2:$C$528,$C524,$D$2:$D$528,$D524))</f>
        <v>0</v>
      </c>
      <c r="AO524" s="7" cm="1">
        <f t="array" ref="AO524">_xlfn.XLOOKUP($C524&amp;$D524&amp;$F524,[1]TEAMS!$C$1:$C$844&amp;[1]TEAMS!$D$1:$D$844&amp;[1]TEAMS!$F$1:$F$844,[1]TEAMS!AQ$1:AQ$844,0,0)</f>
        <v>19.8</v>
      </c>
      <c r="AP524" s="7" cm="1">
        <f t="array" ref="AP524">_xlfn.XLOOKUP($C524&amp;$D524&amp;$F524,[1]TEAMS!$C$1:$C$844&amp;[1]TEAMS!$D$1:$D$844&amp;[1]TEAMS!$F$1:$F$844,[1]TEAMS!AS$1:AS$844,0,0)</f>
        <v>50.9</v>
      </c>
      <c r="AQ524" s="10" cm="1">
        <f t="array" ref="AQ524">_xlfn.XLOOKUP($C524&amp;$D524&amp;$F524,[1]TEAMS!$C$1:$C$844&amp;[1]TEAMS!$D$1:$D$844&amp;[1]TEAMS!$F$1:$F$844,[1]TEAMS!AT$1:AT$844,0,0)</f>
        <v>15.4</v>
      </c>
      <c r="AR524" s="10" cm="1">
        <f t="array" ref="AR524">_xlfn.XLOOKUP($C524&amp;$D524&amp;$F524,[1]TEAMS!$C$1:$C$844&amp;[1]TEAMS!$D$1:$D$844&amp;[1]TEAMS!$F$1:$F$844,[1]TEAMS!AU$1:AU$844,0,0)</f>
        <v>2</v>
      </c>
      <c r="AS524" s="10" cm="1">
        <f t="array" ref="AS524">_xlfn.XLOOKUP($C524&amp;$D524&amp;$F524,[1]TEAMS!$C$1:$C$844&amp;[1]TEAMS!$D$1:$D$844&amp;[1]TEAMS!$F$1:$F$844,[1]TEAMS!AV$1:AV$844,0,0)</f>
        <v>0.1</v>
      </c>
      <c r="AT524" s="10" cm="1">
        <f t="array" ref="AT524">_xlfn.XLOOKUP($C524&amp;$D524&amp;$F524,[1]TEAMS!$C$1:$C$844&amp;[1]TEAMS!$D$1:$D$844&amp;[1]TEAMS!$F$1:$F$844,[1]TEAMS!AW$1:AW$844,0,0)</f>
        <v>9</v>
      </c>
      <c r="AU524" s="10" cm="1">
        <f t="array" ref="AU524">_xlfn.XLOOKUP($C524&amp;$D524&amp;$F524,[1]TEAMS!$C$1:$C$844&amp;[1]TEAMS!$D$1:$D$844&amp;[1]TEAMS!$F$1:$F$844,[1]TEAMS!AX$1:AX$844,0,0)</f>
        <v>1.7111111111111112</v>
      </c>
      <c r="AV524" s="10" cm="1">
        <f t="array" ref="AV524">_xlfn.XLOOKUP($C524&amp;$D524&amp;$F524,[1]TEAMS!$C$1:$C$844&amp;[1]TEAMS!$D$1:$D$844&amp;[1]TEAMS!$F$1:$F$844,[1]TEAMS!AY$1:AY$844,0,0)</f>
        <v>2.1</v>
      </c>
      <c r="AW524" s="7"/>
      <c r="AX524" s="7"/>
      <c r="BB524" s="1" t="s">
        <v>443</v>
      </c>
      <c r="BC524" s="1">
        <v>1991</v>
      </c>
      <c r="BD524" s="1" t="s">
        <v>375</v>
      </c>
      <c r="BE524" s="7" t="s">
        <v>437</v>
      </c>
      <c r="BH524">
        <v>600000</v>
      </c>
    </row>
    <row r="525" spans="1:60" x14ac:dyDescent="0.2">
      <c r="A525" s="1" t="str">
        <f t="shared" si="56"/>
        <v>1991-CHI-Will Perdue</v>
      </c>
      <c r="B525" s="1" t="s">
        <v>443</v>
      </c>
      <c r="C525" s="1">
        <v>1991</v>
      </c>
      <c r="D525" s="1" t="s">
        <v>375</v>
      </c>
      <c r="E525" s="1" t="str">
        <f t="shared" si="58"/>
        <v>1991-CHI</v>
      </c>
      <c r="F525" s="7" t="s">
        <v>366</v>
      </c>
      <c r="G525" s="7" cm="1">
        <f t="array" ref="G525">_xlfn.XLOOKUP($C525&amp;$D525&amp;$F525,[1]TEAMS!$C$1:$C$844&amp;[1]TEAMS!$D$1:$D$844&amp;[1]TEAMS!$F$1:$F$844,[1]TEAMS!G$1:G$844,"",0)</f>
        <v>32</v>
      </c>
      <c r="H525" s="7" t="str" cm="1">
        <f t="array" ref="H525">_xlfn.XLOOKUP($C525&amp;$D525&amp;$F525,[1]TEAMS!$C$1:$C$844&amp;[1]TEAMS!$D$1:$D$844&amp;[1]TEAMS!$F$1:$F$844,[1]TEAMS!H$1:H$844,"",0)</f>
        <v>C</v>
      </c>
      <c r="I525" s="8" cm="1">
        <f t="array" ref="I525">_xlfn.XLOOKUP($C525&amp;$D525&amp;$F525,[1]TEAMS!$C$1:$C$844&amp;[1]TEAMS!$D$1:$D$844&amp;[1]TEAMS!$F$1:$F$844,[1]TEAMS!BG$1:BG$844,"",0)</f>
        <v>5</v>
      </c>
      <c r="J525" s="9">
        <f t="shared" si="59"/>
        <v>5</v>
      </c>
      <c r="K525" s="7" cm="1">
        <f t="array" ref="K525">_xlfn.XLOOKUP($C525&amp;$D525&amp;$F525,[1]TEAMS!$C$1:$C$844&amp;[1]TEAMS!$D$1:$D$844&amp;[1]TEAMS!$F$1:$F$844,[1]TEAMS!J$1:J$844,"",0)</f>
        <v>85</v>
      </c>
      <c r="L525" s="7" cm="1">
        <f t="array" ref="L525">_xlfn.XLOOKUP($C525&amp;$D525&amp;$F525,[1]TEAMS!$C$1:$C$844&amp;[1]TEAMS!$D$1:$D$844&amp;[1]TEAMS!$F$1:$F$844,[1]TEAMS!L$1:L$844,"",0)</f>
        <v>240</v>
      </c>
      <c r="M525" s="10" cm="1">
        <f t="array" ref="M525">_xlfn.XLOOKUP($C525&amp;$D525&amp;$F525,[1]TEAMS!$C$1:$C$844&amp;[1]TEAMS!$D$1:$D$844&amp;[1]TEAMS!$F$1:$F$844,[1]TEAMS!N$1:N$844,"",0)</f>
        <v>23.350469976225778</v>
      </c>
      <c r="N525" s="7" cm="1">
        <f t="array" ref="N525">_xlfn.XLOOKUP($C525&amp;$D525&amp;$F525,[1]TEAMS!$C$1:$C$844&amp;[1]TEAMS!$D$1:$D$844&amp;[1]TEAMS!$F$1:$F$844,[1]TEAMS!O$1:O$844,"",0)</f>
        <v>86</v>
      </c>
      <c r="O525" s="11" cm="1">
        <f t="array" ref="O525">_xlfn.XLOOKUP($C525&amp;$D525&amp;$F525,[1]TEAMS!$C$1:$C$844&amp;[1]TEAMS!$D$1:$D$844&amp;[1]TEAMS!$F$1:$F$844,[1]TEAMS!P$1:P$844,"",0)</f>
        <v>1.0117647058823529</v>
      </c>
      <c r="P525" s="10" cm="1">
        <f t="array" ref="P525">_xlfn.XLOOKUP($C525&amp;$D525&amp;$F525,[1]TEAMS!$C$1:$C$844&amp;[1]TEAMS!$D$1:$D$844&amp;[1]TEAMS!$F$1:$F$844,[1]TEAMS!R$1:R$844,"",0)</f>
        <v>25.786111111111111</v>
      </c>
      <c r="Q525" s="7" t="str" cm="1">
        <f t="array" ref="Q525">_xlfn.XLOOKUP($C525&amp;$D525&amp;$F525,[1]TEAMS!$C$1:$C$844&amp;[1]TEAMS!$D$1:$D$844&amp;[1]TEAMS!$F$1:$F$844,[1]TEAMS!S$1:S$844,"",0)</f>
        <v>us</v>
      </c>
      <c r="R525" s="7" t="str" cm="1">
        <f t="array" ref="R525">_xlfn.XLOOKUP($C525&amp;$D525&amp;$F525,[1]TEAMS!$C$1:$C$844&amp;[1]TEAMS!$D$1:$D$844&amp;[1]TEAMS!$F$1:$F$844,[1]TEAMS!T$1:T$844,"",0)</f>
        <v>United States</v>
      </c>
      <c r="S525" s="7" t="str" cm="1">
        <f t="array" ref="S525">_xlfn.XLOOKUP($C525&amp;$D525&amp;$F525,[1]TEAMS!$C$1:$C$844&amp;[1]TEAMS!$D$1:$D$844&amp;[1]TEAMS!$F$1:$F$844,[1]TEAMS!U$1:U$844,"",0)</f>
        <v>North America</v>
      </c>
      <c r="T525" s="7" t="str" cm="1">
        <f t="array" ref="T525">_xlfn.XLOOKUP($C525&amp;$D525&amp;$F525,[1]TEAMS!$C$1:$C$844&amp;[1]TEAMS!$D$1:$D$844&amp;[1]TEAMS!$F$1:$F$844,[1]TEAMS!V$1:V$844,"",0)</f>
        <v>Americas</v>
      </c>
      <c r="U525" s="7" cm="1">
        <f t="array" ref="U525">_xlfn.XLOOKUP($C525&amp;$D525&amp;$F525,[1]TEAMS!$C$1:$C$844&amp;[1]TEAMS!$D$1:$D$844&amp;[1]TEAMS!$F$1:$F$844,[1]TEAMS!W$1:W$844,"",0)</f>
        <v>2</v>
      </c>
      <c r="V525" s="7" t="str" cm="1">
        <f t="array" ref="V525">_xlfn.XLOOKUP($C525&amp;$D525&amp;$F525,[1]TEAMS!$C$1:$C$844&amp;[1]TEAMS!$D$1:$D$844&amp;[1]TEAMS!$F$1:$F$844,[1]TEAMS!Z$1:Z$844,"",0)</f>
        <v>Vanderbilt</v>
      </c>
      <c r="W525" s="7" t="str" cm="1">
        <f t="array" ref="W525">_xlfn.XLOOKUP($C525&amp;$D525&amp;$F525,[1]TEAMS!$C$1:$C$844&amp;[1]TEAMS!$D$1:$D$844&amp;[1]TEAMS!$F$1:$F$844,[1]TEAMS!X$1:X$844,"",0)</f>
        <v>SEC</v>
      </c>
      <c r="X525" s="7" cm="1">
        <f t="array" ref="X525">_xlfn.XLOOKUP($C525&amp;$D525&amp;$F525,[1]TEAMS!$C$1:$C$844&amp;[1]TEAMS!$D$1:$D$844&amp;[1]TEAMS!$F$1:$F$844,[1]TEAMS!AF$1:AF$844,"",0)</f>
        <v>450000</v>
      </c>
      <c r="Y525" s="8" cm="1">
        <f t="array" ref="Y525">_xlfn.XLOOKUP($C525&amp;$D525&amp;$F525,[1]TEAMS!$C$1:$C$844&amp;[1]TEAMS!$D$1:$D$844&amp;[1]TEAMS!$F$1:$F$844,[1]TEAMS!AG$1:AG$844,"",0)</f>
        <v>4.4820717131474105E-2</v>
      </c>
      <c r="Z525" s="7" cm="1">
        <f t="array" ref="Z525">_xlfn.XLOOKUP($C525&amp;$D525&amp;$F525,[1]TEAMS!$C$1:$C$844&amp;[1]TEAMS!$D$1:$D$844&amp;[1]TEAMS!$F$1:$F$844,[1]TEAMS!AJ$1:AJ$844,"",0)</f>
        <v>972</v>
      </c>
      <c r="AA525" s="7" cm="1">
        <f t="array" ref="AA525">_xlfn.XLOOKUP($C525&amp;$D525&amp;$F525,[1]TEAMS!$C$1:$C$844&amp;[1]TEAMS!$D$1:$D$844&amp;[1]TEAMS!$F$1:$F$844,[1]TEAMS!AR$1:AR$844,"",0)</f>
        <v>14.8</v>
      </c>
      <c r="AB525" s="8">
        <f t="shared" si="57"/>
        <v>0.72820045558086566</v>
      </c>
      <c r="AC525" s="7" cm="1">
        <f t="array" ref="AC525">_xlfn.XLOOKUP($C525&amp;$D525&amp;$F525,[1]TEAMS!$C$1:$C$844&amp;[1]TEAMS!$D$1:$D$844&amp;[1]TEAMS!$F$1:$F$844,[1]TEAMS!AL$1:AL$844,0,0)</f>
        <v>0.6</v>
      </c>
      <c r="AD525" s="7" cm="1">
        <f t="array" ref="AD525">_xlfn.XLOOKUP($C525&amp;$D525&amp;$F525,[1]TEAMS!$C$1:$C$844&amp;[1]TEAMS!$D$1:$D$844&amp;[1]TEAMS!$F$1:$F$844,[1]TEAMS!AM$1:AM$844,0,0)</f>
        <v>1.7</v>
      </c>
      <c r="AE525" s="7" cm="1">
        <f t="array" ref="AE525">_xlfn.XLOOKUP($C525&amp;$D525&amp;$F525,[1]TEAMS!$C$1:$C$844&amp;[1]TEAMS!$D$1:$D$844&amp;[1]TEAMS!$F$1:$F$844,[1]TEAMS!AN$1:AN$844,0,0)</f>
        <v>2.2999999999999998</v>
      </c>
      <c r="AF525" s="7"/>
      <c r="AG525" s="8">
        <f t="shared" si="60"/>
        <v>0.19565217391304349</v>
      </c>
      <c r="AH525" s="8" cm="1">
        <f t="array" ref="AH525">IF(OR($AE525="",$Z525=""),0,SUMPRODUCT(--($C$2:$C$528=$C525),--($D$2:$D$528=$D525),$Z$2:$Z$528,$AE$2:$AE$528)/SUMIFS($Z$2:$Z$528,$C$2:$C$528,$C525,$D$2:$D$528,$D525))</f>
        <v>8.0276740065806127</v>
      </c>
      <c r="AI525" s="7" cm="1">
        <f t="array" ref="AI525">_xlfn.XLOOKUP($C525&amp;$D525&amp;$F525,[1]TEAMS!$C$1:$C$844&amp;[1]TEAMS!$D$1:$D$844&amp;[1]TEAMS!$F$1:$F$844,[1]TEAMS!AO$1:AO$844,"",0)</f>
        <v>-1.7</v>
      </c>
      <c r="AJ525" s="8">
        <f t="shared" si="61"/>
        <v>-0.26470588235294118</v>
      </c>
      <c r="AK525" s="8" cm="1">
        <f t="array" ref="AK525">IF(OR($AI525="",$Z525=""),0,SUMPRODUCT(--($C$2:$C$528=$C525),--($D$2:$D$528=$D525),$Z$2:$Z$528,$AI$2:$AI$528)/SUMIFS($Z$2:$Z$528,$C$2:$C$528,$C525,$D$2:$D$528,$D525))</f>
        <v>2.2077246266767903</v>
      </c>
      <c r="AL525" s="7" t="str" cm="1">
        <f t="array" ref="AL525">_xlfn.XLOOKUP($C525&amp;$D525&amp;$F525,[1]TEAMS!$C$1:$C$844&amp;[1]TEAMS!$D$1:$D$844&amp;[1]TEAMS!$F$1:$F$844,[1]TEAMS!AP$1:AP$844,"",0)</f>
        <v/>
      </c>
      <c r="AM525" s="8" t="str">
        <f t="shared" si="62"/>
        <v/>
      </c>
      <c r="AN525" s="8" cm="1">
        <f t="array" ref="AN525">IF(OR($AL525="",$Z525=""),0,SUMPRODUCT(--($C$2:$C$528=$C525),--($D$2:$D$528=$D525),$Z$2:$Z$528,$AL$2:$AL$528)/SUMIFS($Z$2:$Z$528,$C$2:$C$528,$C525,$D$2:$D$528,$D525))</f>
        <v>0</v>
      </c>
      <c r="AO525" s="7" cm="1">
        <f t="array" ref="AO525">_xlfn.XLOOKUP($C525&amp;$D525&amp;$F525,[1]TEAMS!$C$1:$C$844&amp;[1]TEAMS!$D$1:$D$844&amp;[1]TEAMS!$F$1:$F$844,[1]TEAMS!AQ$1:AQ$844,0,0)</f>
        <v>15.8</v>
      </c>
      <c r="AP525" s="7" cm="1">
        <f t="array" ref="AP525">_xlfn.XLOOKUP($C525&amp;$D525&amp;$F525,[1]TEAMS!$C$1:$C$844&amp;[1]TEAMS!$D$1:$D$844&amp;[1]TEAMS!$F$1:$F$844,[1]TEAMS!AS$1:AS$844,0,0)</f>
        <v>54</v>
      </c>
      <c r="AQ525" s="10" cm="1">
        <f t="array" ref="AQ525">_xlfn.XLOOKUP($C525&amp;$D525&amp;$F525,[1]TEAMS!$C$1:$C$844&amp;[1]TEAMS!$D$1:$D$844&amp;[1]TEAMS!$F$1:$F$844,[1]TEAMS!AT$1:AT$844,0,0)</f>
        <v>6</v>
      </c>
      <c r="AR525" s="10" cm="1">
        <f t="array" ref="AR525">_xlfn.XLOOKUP($C525&amp;$D525&amp;$F525,[1]TEAMS!$C$1:$C$844&amp;[1]TEAMS!$D$1:$D$844&amp;[1]TEAMS!$F$1:$F$844,[1]TEAMS!AU$1:AU$844,0,0)</f>
        <v>1.2</v>
      </c>
      <c r="AS525" s="10" cm="1">
        <f t="array" ref="AS525">_xlfn.XLOOKUP($C525&amp;$D525&amp;$F525,[1]TEAMS!$C$1:$C$844&amp;[1]TEAMS!$D$1:$D$844&amp;[1]TEAMS!$F$1:$F$844,[1]TEAMS!AV$1:AV$844,0,0)</f>
        <v>3.7</v>
      </c>
      <c r="AT525" s="10" cm="1">
        <f t="array" ref="AT525">_xlfn.XLOOKUP($C525&amp;$D525&amp;$F525,[1]TEAMS!$C$1:$C$844&amp;[1]TEAMS!$D$1:$D$844&amp;[1]TEAMS!$F$1:$F$844,[1]TEAMS!AW$1:AW$844,0,0)</f>
        <v>20.9</v>
      </c>
      <c r="AU525" s="10" cm="1">
        <f t="array" ref="AU525">_xlfn.XLOOKUP($C525&amp;$D525&amp;$F525,[1]TEAMS!$C$1:$C$844&amp;[1]TEAMS!$D$1:$D$844&amp;[1]TEAMS!$F$1:$F$844,[1]TEAMS!AX$1:AX$844,0,0)</f>
        <v>0.28708133971291866</v>
      </c>
      <c r="AV525" s="10" cm="1">
        <f t="array" ref="AV525">_xlfn.XLOOKUP($C525&amp;$D525&amp;$F525,[1]TEAMS!$C$1:$C$844&amp;[1]TEAMS!$D$1:$D$844&amp;[1]TEAMS!$F$1:$F$844,[1]TEAMS!AY$1:AY$844,0,0)</f>
        <v>4.9000000000000004</v>
      </c>
      <c r="AW525" s="7"/>
      <c r="AX525" s="7"/>
      <c r="BB525" s="1" t="s">
        <v>443</v>
      </c>
      <c r="BC525" s="1">
        <v>1991</v>
      </c>
      <c r="BD525" s="1" t="s">
        <v>375</v>
      </c>
      <c r="BE525" s="7" t="s">
        <v>366</v>
      </c>
      <c r="BH525">
        <v>450000</v>
      </c>
    </row>
    <row r="526" spans="1:60" x14ac:dyDescent="0.2">
      <c r="A526" s="1" t="str">
        <f t="shared" si="56"/>
        <v>1991-CHI-B.J. Armstrong</v>
      </c>
      <c r="B526" s="1" t="s">
        <v>443</v>
      </c>
      <c r="C526" s="1">
        <v>1991</v>
      </c>
      <c r="D526" s="1" t="s">
        <v>375</v>
      </c>
      <c r="E526" s="1" t="str">
        <f t="shared" si="58"/>
        <v>1991-CHI</v>
      </c>
      <c r="F526" s="7" t="s">
        <v>427</v>
      </c>
      <c r="G526" s="7" cm="1">
        <f t="array" ref="G526">_xlfn.XLOOKUP($C526&amp;$D526&amp;$F526,[1]TEAMS!$C$1:$C$844&amp;[1]TEAMS!$D$1:$D$844&amp;[1]TEAMS!$F$1:$F$844,[1]TEAMS!G$1:G$844,"",0)</f>
        <v>10</v>
      </c>
      <c r="H526" s="7" t="str" cm="1">
        <f t="array" ref="H526">_xlfn.XLOOKUP($C526&amp;$D526&amp;$F526,[1]TEAMS!$C$1:$C$844&amp;[1]TEAMS!$D$1:$D$844&amp;[1]TEAMS!$F$1:$F$844,[1]TEAMS!H$1:H$844,"",0)</f>
        <v>PG</v>
      </c>
      <c r="I526" s="8" cm="1">
        <f t="array" ref="I526">_xlfn.XLOOKUP($C526&amp;$D526&amp;$F526,[1]TEAMS!$C$1:$C$844&amp;[1]TEAMS!$D$1:$D$844&amp;[1]TEAMS!$F$1:$F$844,[1]TEAMS!BG$1:BG$844,"",0)</f>
        <v>1</v>
      </c>
      <c r="J526" s="9">
        <f t="shared" si="59"/>
        <v>1</v>
      </c>
      <c r="K526" s="7" cm="1">
        <f t="array" ref="K526">_xlfn.XLOOKUP($C526&amp;$D526&amp;$F526,[1]TEAMS!$C$1:$C$844&amp;[1]TEAMS!$D$1:$D$844&amp;[1]TEAMS!$F$1:$F$844,[1]TEAMS!J$1:J$844,"",0)</f>
        <v>74</v>
      </c>
      <c r="L526" s="7" cm="1">
        <f t="array" ref="L526">_xlfn.XLOOKUP($C526&amp;$D526&amp;$F526,[1]TEAMS!$C$1:$C$844&amp;[1]TEAMS!$D$1:$D$844&amp;[1]TEAMS!$F$1:$F$844,[1]TEAMS!L$1:L$844,"",0)</f>
        <v>175</v>
      </c>
      <c r="M526" s="10" cm="1">
        <f t="array" ref="M526">_xlfn.XLOOKUP($C526&amp;$D526&amp;$F526,[1]TEAMS!$C$1:$C$844&amp;[1]TEAMS!$D$1:$D$844&amp;[1]TEAMS!$F$1:$F$844,[1]TEAMS!N$1:N$844,"",0)</f>
        <v>22.464504562477533</v>
      </c>
      <c r="N526" s="7" cm="1">
        <f t="array" ref="N526">_xlfn.XLOOKUP($C526&amp;$D526&amp;$F526,[1]TEAMS!$C$1:$C$844&amp;[1]TEAMS!$D$1:$D$844&amp;[1]TEAMS!$F$1:$F$844,[1]TEAMS!O$1:O$844,"",0)</f>
        <v>77</v>
      </c>
      <c r="O526" s="11" cm="1">
        <f t="array" ref="O526">_xlfn.XLOOKUP($C526&amp;$D526&amp;$F526,[1]TEAMS!$C$1:$C$844&amp;[1]TEAMS!$D$1:$D$844&amp;[1]TEAMS!$F$1:$F$844,[1]TEAMS!P$1:P$844,"",0)</f>
        <v>1.0405405405405406</v>
      </c>
      <c r="P526" s="10" cm="1">
        <f t="array" ref="P526">_xlfn.XLOOKUP($C526&amp;$D526&amp;$F526,[1]TEAMS!$C$1:$C$844&amp;[1]TEAMS!$D$1:$D$844&amp;[1]TEAMS!$F$1:$F$844,[1]TEAMS!R$1:R$844,"",0)</f>
        <v>23.758333333333333</v>
      </c>
      <c r="Q526" s="7" t="str" cm="1">
        <f t="array" ref="Q526">_xlfn.XLOOKUP($C526&amp;$D526&amp;$F526,[1]TEAMS!$C$1:$C$844&amp;[1]TEAMS!$D$1:$D$844&amp;[1]TEAMS!$F$1:$F$844,[1]TEAMS!S$1:S$844,"",0)</f>
        <v>us</v>
      </c>
      <c r="R526" s="7" t="str" cm="1">
        <f t="array" ref="R526">_xlfn.XLOOKUP($C526&amp;$D526&amp;$F526,[1]TEAMS!$C$1:$C$844&amp;[1]TEAMS!$D$1:$D$844&amp;[1]TEAMS!$F$1:$F$844,[1]TEAMS!T$1:T$844,"",0)</f>
        <v>United States</v>
      </c>
      <c r="S526" s="7" t="str" cm="1">
        <f t="array" ref="S526">_xlfn.XLOOKUP($C526&amp;$D526&amp;$F526,[1]TEAMS!$C$1:$C$844&amp;[1]TEAMS!$D$1:$D$844&amp;[1]TEAMS!$F$1:$F$844,[1]TEAMS!U$1:U$844,"",0)</f>
        <v>North America</v>
      </c>
      <c r="T526" s="7" t="str" cm="1">
        <f t="array" ref="T526">_xlfn.XLOOKUP($C526&amp;$D526&amp;$F526,[1]TEAMS!$C$1:$C$844&amp;[1]TEAMS!$D$1:$D$844&amp;[1]TEAMS!$F$1:$F$844,[1]TEAMS!V$1:V$844,"",0)</f>
        <v>Americas</v>
      </c>
      <c r="U526" s="7" cm="1">
        <f t="array" ref="U526">_xlfn.XLOOKUP($C526&amp;$D526&amp;$F526,[1]TEAMS!$C$1:$C$844&amp;[1]TEAMS!$D$1:$D$844&amp;[1]TEAMS!$F$1:$F$844,[1]TEAMS!W$1:W$844,"",0)</f>
        <v>1</v>
      </c>
      <c r="V526" s="7" t="str" cm="1">
        <f t="array" ref="V526">_xlfn.XLOOKUP($C526&amp;$D526&amp;$F526,[1]TEAMS!$C$1:$C$844&amp;[1]TEAMS!$D$1:$D$844&amp;[1]TEAMS!$F$1:$F$844,[1]TEAMS!Z$1:Z$844,"",0)</f>
        <v>Iowa</v>
      </c>
      <c r="W526" s="7" t="str" cm="1">
        <f t="array" ref="W526">_xlfn.XLOOKUP($C526&amp;$D526&amp;$F526,[1]TEAMS!$C$1:$C$844&amp;[1]TEAMS!$D$1:$D$844&amp;[1]TEAMS!$F$1:$F$844,[1]TEAMS!X$1:X$844,"",0)</f>
        <v>BIG10</v>
      </c>
      <c r="X526" s="7" cm="1">
        <f t="array" ref="X526">_xlfn.XLOOKUP($C526&amp;$D526&amp;$F526,[1]TEAMS!$C$1:$C$844&amp;[1]TEAMS!$D$1:$D$844&amp;[1]TEAMS!$F$1:$F$844,[1]TEAMS!AF$1:AF$844,"",0)</f>
        <v>425000</v>
      </c>
      <c r="Y526" s="8" cm="1">
        <f t="array" ref="Y526">_xlfn.XLOOKUP($C526&amp;$D526&amp;$F526,[1]TEAMS!$C$1:$C$844&amp;[1]TEAMS!$D$1:$D$844&amp;[1]TEAMS!$F$1:$F$844,[1]TEAMS!AG$1:AG$844,"",0)</f>
        <v>4.233067729083665E-2</v>
      </c>
      <c r="Z526" s="7" cm="1">
        <f t="array" ref="Z526">_xlfn.XLOOKUP($C526&amp;$D526&amp;$F526,[1]TEAMS!$C$1:$C$844&amp;[1]TEAMS!$D$1:$D$844&amp;[1]TEAMS!$F$1:$F$844,[1]TEAMS!AJ$1:AJ$844,"",0)</f>
        <v>1731</v>
      </c>
      <c r="AA526" s="7" cm="1">
        <f t="array" ref="AA526">_xlfn.XLOOKUP($C526&amp;$D526&amp;$F526,[1]TEAMS!$C$1:$C$844&amp;[1]TEAMS!$D$1:$D$844&amp;[1]TEAMS!$F$1:$F$844,[1]TEAMS!AR$1:AR$844,"",0)</f>
        <v>31.6</v>
      </c>
      <c r="AB526" s="8">
        <f t="shared" si="57"/>
        <v>2.768899012908125</v>
      </c>
      <c r="AC526" s="7" cm="1">
        <f t="array" ref="AC526">_xlfn.XLOOKUP($C526&amp;$D526&amp;$F526,[1]TEAMS!$C$1:$C$844&amp;[1]TEAMS!$D$1:$D$844&amp;[1]TEAMS!$F$1:$F$844,[1]TEAMS!AL$1:AL$844,0,0)</f>
        <v>2.2999999999999998</v>
      </c>
      <c r="AD526" s="7" cm="1">
        <f t="array" ref="AD526">_xlfn.XLOOKUP($C526&amp;$D526&amp;$F526,[1]TEAMS!$C$1:$C$844&amp;[1]TEAMS!$D$1:$D$844&amp;[1]TEAMS!$F$1:$F$844,[1]TEAMS!AM$1:AM$844,0,0)</f>
        <v>1.8</v>
      </c>
      <c r="AE526" s="7" cm="1">
        <f t="array" ref="AE526">_xlfn.XLOOKUP($C526&amp;$D526&amp;$F526,[1]TEAMS!$C$1:$C$844&amp;[1]TEAMS!$D$1:$D$844&amp;[1]TEAMS!$F$1:$F$844,[1]TEAMS!AN$1:AN$844,0,0)</f>
        <v>4.0999999999999996</v>
      </c>
      <c r="AF526" s="7"/>
      <c r="AG526" s="8">
        <f t="shared" si="60"/>
        <v>0.10365853658536586</v>
      </c>
      <c r="AH526" s="8" cm="1">
        <f t="array" ref="AH526">IF(OR($AE526="",$Z526=""),0,SUMPRODUCT(--($C$2:$C$528=$C526),--($D$2:$D$528=$D526),$Z$2:$Z$528,$AE$2:$AE$528)/SUMIFS($Z$2:$Z$528,$C$2:$C$528,$C526,$D$2:$D$528,$D526))</f>
        <v>8.0276740065806127</v>
      </c>
      <c r="AI526" s="7" cm="1">
        <f t="array" ref="AI526">_xlfn.XLOOKUP($C526&amp;$D526&amp;$F526,[1]TEAMS!$C$1:$C$844&amp;[1]TEAMS!$D$1:$D$844&amp;[1]TEAMS!$F$1:$F$844,[1]TEAMS!AO$1:AO$844,"",0)</f>
        <v>-0.6</v>
      </c>
      <c r="AJ526" s="8">
        <f t="shared" si="61"/>
        <v>-0.70833333333333337</v>
      </c>
      <c r="AK526" s="8" cm="1">
        <f t="array" ref="AK526">IF(OR($AI526="",$Z526=""),0,SUMPRODUCT(--($C$2:$C$528=$C526),--($D$2:$D$528=$D526),$Z$2:$Z$528,$AI$2:$AI$528)/SUMIFS($Z$2:$Z$528,$C$2:$C$528,$C526,$D$2:$D$528,$D526))</f>
        <v>2.2077246266767903</v>
      </c>
      <c r="AL526" s="7" t="str" cm="1">
        <f t="array" ref="AL526">_xlfn.XLOOKUP($C526&amp;$D526&amp;$F526,[1]TEAMS!$C$1:$C$844&amp;[1]TEAMS!$D$1:$D$844&amp;[1]TEAMS!$F$1:$F$844,[1]TEAMS!AP$1:AP$844,"",0)</f>
        <v/>
      </c>
      <c r="AM526" s="8" t="str">
        <f t="shared" si="62"/>
        <v/>
      </c>
      <c r="AN526" s="8" cm="1">
        <f t="array" ref="AN526">IF(OR($AL526="",$Z526=""),0,SUMPRODUCT(--($C$2:$C$528=$C526),--($D$2:$D$528=$D526),$Z$2:$Z$528,$AL$2:$AL$528)/SUMIFS($Z$2:$Z$528,$C$2:$C$528,$C526,$D$2:$D$528,$D526))</f>
        <v>0</v>
      </c>
      <c r="AO526" s="7" cm="1">
        <f t="array" ref="AO526">_xlfn.XLOOKUP($C526&amp;$D526&amp;$F526,[1]TEAMS!$C$1:$C$844&amp;[1]TEAMS!$D$1:$D$844&amp;[1]TEAMS!$F$1:$F$844,[1]TEAMS!AQ$1:AQ$844,0,0)</f>
        <v>19.5</v>
      </c>
      <c r="AP526" s="7" cm="1">
        <f t="array" ref="AP526">_xlfn.XLOOKUP($C526&amp;$D526&amp;$F526,[1]TEAMS!$C$1:$C$844&amp;[1]TEAMS!$D$1:$D$844&amp;[1]TEAMS!$F$1:$F$844,[1]TEAMS!AS$1:AS$844,0,0)</f>
        <v>52.900000000000006</v>
      </c>
      <c r="AQ526" s="10" cm="1">
        <f t="array" ref="AQ526">_xlfn.XLOOKUP($C526&amp;$D526&amp;$F526,[1]TEAMS!$C$1:$C$844&amp;[1]TEAMS!$D$1:$D$844&amp;[1]TEAMS!$F$1:$F$844,[1]TEAMS!AT$1:AT$844,0,0)</f>
        <v>23.4</v>
      </c>
      <c r="AR526" s="10" cm="1">
        <f t="array" ref="AR526">_xlfn.XLOOKUP($C526&amp;$D526&amp;$F526,[1]TEAMS!$C$1:$C$844&amp;[1]TEAMS!$D$1:$D$844&amp;[1]TEAMS!$F$1:$F$844,[1]TEAMS!AU$1:AU$844,0,0)</f>
        <v>2</v>
      </c>
      <c r="AS526" s="10" cm="1">
        <f t="array" ref="AS526">_xlfn.XLOOKUP($C526&amp;$D526&amp;$F526,[1]TEAMS!$C$1:$C$844&amp;[1]TEAMS!$D$1:$D$844&amp;[1]TEAMS!$F$1:$F$844,[1]TEAMS!AV$1:AV$844,0,0)</f>
        <v>0.1</v>
      </c>
      <c r="AT526" s="10" cm="1">
        <f t="array" ref="AT526">_xlfn.XLOOKUP($C526&amp;$D526&amp;$F526,[1]TEAMS!$C$1:$C$844&amp;[1]TEAMS!$D$1:$D$844&amp;[1]TEAMS!$F$1:$F$844,[1]TEAMS!AW$1:AW$844,0,0)</f>
        <v>13.6</v>
      </c>
      <c r="AU526" s="10" cm="1">
        <f t="array" ref="AU526">_xlfn.XLOOKUP($C526&amp;$D526&amp;$F526,[1]TEAMS!$C$1:$C$844&amp;[1]TEAMS!$D$1:$D$844&amp;[1]TEAMS!$F$1:$F$844,[1]TEAMS!AX$1:AX$844,0,0)</f>
        <v>1.7205882352941175</v>
      </c>
      <c r="AV526" s="10" cm="1">
        <f t="array" ref="AV526">_xlfn.XLOOKUP($C526&amp;$D526&amp;$F526,[1]TEAMS!$C$1:$C$844&amp;[1]TEAMS!$D$1:$D$844&amp;[1]TEAMS!$F$1:$F$844,[1]TEAMS!AY$1:AY$844,0,0)</f>
        <v>2.1</v>
      </c>
      <c r="AW526" s="7"/>
      <c r="AX526" s="7"/>
      <c r="BB526" s="1" t="s">
        <v>443</v>
      </c>
      <c r="BC526" s="1">
        <v>1991</v>
      </c>
      <c r="BD526" s="1" t="s">
        <v>375</v>
      </c>
      <c r="BE526" s="7" t="s">
        <v>427</v>
      </c>
      <c r="BH526">
        <v>425000</v>
      </c>
    </row>
    <row r="527" spans="1:60" x14ac:dyDescent="0.2">
      <c r="A527" s="1" t="str">
        <f t="shared" si="56"/>
        <v>1991-CHI-John Paxson</v>
      </c>
      <c r="B527" s="1" t="s">
        <v>443</v>
      </c>
      <c r="C527" s="1">
        <v>1991</v>
      </c>
      <c r="D527" s="1" t="s">
        <v>375</v>
      </c>
      <c r="E527" s="1" t="str">
        <f t="shared" si="58"/>
        <v>1991-CHI</v>
      </c>
      <c r="F527" s="7" t="s">
        <v>424</v>
      </c>
      <c r="G527" s="7" cm="1">
        <f t="array" ref="G527">_xlfn.XLOOKUP($C527&amp;$D527&amp;$F527,[1]TEAMS!$C$1:$C$844&amp;[1]TEAMS!$D$1:$D$844&amp;[1]TEAMS!$F$1:$F$844,[1]TEAMS!G$1:G$844,"",0)</f>
        <v>5</v>
      </c>
      <c r="H527" s="7" t="str" cm="1">
        <f t="array" ref="H527">_xlfn.XLOOKUP($C527&amp;$D527&amp;$F527,[1]TEAMS!$C$1:$C$844&amp;[1]TEAMS!$D$1:$D$844&amp;[1]TEAMS!$F$1:$F$844,[1]TEAMS!H$1:H$844,"",0)</f>
        <v>PG</v>
      </c>
      <c r="I527" s="8" cm="1">
        <f t="array" ref="I527">_xlfn.XLOOKUP($C527&amp;$D527&amp;$F527,[1]TEAMS!$C$1:$C$844&amp;[1]TEAMS!$D$1:$D$844&amp;[1]TEAMS!$F$1:$F$844,[1]TEAMS!BG$1:BG$844,"",0)</f>
        <v>1</v>
      </c>
      <c r="J527" s="9">
        <f t="shared" si="59"/>
        <v>1</v>
      </c>
      <c r="K527" s="7" cm="1">
        <f t="array" ref="K527">_xlfn.XLOOKUP($C527&amp;$D527&amp;$F527,[1]TEAMS!$C$1:$C$844&amp;[1]TEAMS!$D$1:$D$844&amp;[1]TEAMS!$F$1:$F$844,[1]TEAMS!J$1:J$844,"",0)</f>
        <v>74</v>
      </c>
      <c r="L527" s="7" cm="1">
        <f t="array" ref="L527">_xlfn.XLOOKUP($C527&amp;$D527&amp;$F527,[1]TEAMS!$C$1:$C$844&amp;[1]TEAMS!$D$1:$D$844&amp;[1]TEAMS!$F$1:$F$844,[1]TEAMS!L$1:L$844,"",0)</f>
        <v>185</v>
      </c>
      <c r="M527" s="10" cm="1">
        <f t="array" ref="M527">_xlfn.XLOOKUP($C527&amp;$D527&amp;$F527,[1]TEAMS!$C$1:$C$844&amp;[1]TEAMS!$D$1:$D$844&amp;[1]TEAMS!$F$1:$F$844,[1]TEAMS!N$1:N$844,"",0)</f>
        <v>23.748190537476248</v>
      </c>
      <c r="N527" s="7" cm="1">
        <f t="array" ref="N527">_xlfn.XLOOKUP($C527&amp;$D527&amp;$F527,[1]TEAMS!$C$1:$C$844&amp;[1]TEAMS!$D$1:$D$844&amp;[1]TEAMS!$F$1:$F$844,[1]TEAMS!O$1:O$844,"",0)</f>
        <v>77</v>
      </c>
      <c r="O527" s="11" cm="1">
        <f t="array" ref="O527">_xlfn.XLOOKUP($C527&amp;$D527&amp;$F527,[1]TEAMS!$C$1:$C$844&amp;[1]TEAMS!$D$1:$D$844&amp;[1]TEAMS!$F$1:$F$844,[1]TEAMS!P$1:P$844,"",0)</f>
        <v>1.0405405405405406</v>
      </c>
      <c r="P527" s="10" cm="1">
        <f t="array" ref="P527">_xlfn.XLOOKUP($C527&amp;$D527&amp;$F527,[1]TEAMS!$C$1:$C$844&amp;[1]TEAMS!$D$1:$D$844&amp;[1]TEAMS!$F$1:$F$844,[1]TEAMS!R$1:R$844,"",0)</f>
        <v>30.702777777777779</v>
      </c>
      <c r="Q527" s="7" t="str" cm="1">
        <f t="array" ref="Q527">_xlfn.XLOOKUP($C527&amp;$D527&amp;$F527,[1]TEAMS!$C$1:$C$844&amp;[1]TEAMS!$D$1:$D$844&amp;[1]TEAMS!$F$1:$F$844,[1]TEAMS!S$1:S$844,"",0)</f>
        <v>us</v>
      </c>
      <c r="R527" s="7" t="str" cm="1">
        <f t="array" ref="R527">_xlfn.XLOOKUP($C527&amp;$D527&amp;$F527,[1]TEAMS!$C$1:$C$844&amp;[1]TEAMS!$D$1:$D$844&amp;[1]TEAMS!$F$1:$F$844,[1]TEAMS!T$1:T$844,"",0)</f>
        <v>United States</v>
      </c>
      <c r="S527" s="7" t="str" cm="1">
        <f t="array" ref="S527">_xlfn.XLOOKUP($C527&amp;$D527&amp;$F527,[1]TEAMS!$C$1:$C$844&amp;[1]TEAMS!$D$1:$D$844&amp;[1]TEAMS!$F$1:$F$844,[1]TEAMS!U$1:U$844,"",0)</f>
        <v>North America</v>
      </c>
      <c r="T527" s="7" t="str" cm="1">
        <f t="array" ref="T527">_xlfn.XLOOKUP($C527&amp;$D527&amp;$F527,[1]TEAMS!$C$1:$C$844&amp;[1]TEAMS!$D$1:$D$844&amp;[1]TEAMS!$F$1:$F$844,[1]TEAMS!V$1:V$844,"",0)</f>
        <v>Americas</v>
      </c>
      <c r="U527" s="7" cm="1">
        <f t="array" ref="U527">_xlfn.XLOOKUP($C527&amp;$D527&amp;$F527,[1]TEAMS!$C$1:$C$844&amp;[1]TEAMS!$D$1:$D$844&amp;[1]TEAMS!$F$1:$F$844,[1]TEAMS!W$1:W$844,"",0)</f>
        <v>7</v>
      </c>
      <c r="V527" s="7" t="str" cm="1">
        <f t="array" ref="V527">_xlfn.XLOOKUP($C527&amp;$D527&amp;$F527,[1]TEAMS!$C$1:$C$844&amp;[1]TEAMS!$D$1:$D$844&amp;[1]TEAMS!$F$1:$F$844,[1]TEAMS!Z$1:Z$844,"",0)</f>
        <v>Notre Dame</v>
      </c>
      <c r="W527" s="7" t="str" cm="1">
        <f t="array" ref="W527">_xlfn.XLOOKUP($C527&amp;$D527&amp;$F527,[1]TEAMS!$C$1:$C$844&amp;[1]TEAMS!$D$1:$D$844&amp;[1]TEAMS!$F$1:$F$844,[1]TEAMS!X$1:X$844,"",0)</f>
        <v>ACC</v>
      </c>
      <c r="X527" s="7" cm="1">
        <f t="array" ref="X527">_xlfn.XLOOKUP($C527&amp;$D527&amp;$F527,[1]TEAMS!$C$1:$C$844&amp;[1]TEAMS!$D$1:$D$844&amp;[1]TEAMS!$F$1:$F$844,[1]TEAMS!AF$1:AF$844,"",0)</f>
        <v>385000</v>
      </c>
      <c r="Y527" s="8" cm="1">
        <f t="array" ref="Y527">_xlfn.XLOOKUP($C527&amp;$D527&amp;$F527,[1]TEAMS!$C$1:$C$844&amp;[1]TEAMS!$D$1:$D$844&amp;[1]TEAMS!$F$1:$F$844,[1]TEAMS!AG$1:AG$844,"",0)</f>
        <v>3.8346613545816734E-2</v>
      </c>
      <c r="Z527" s="7" cm="1">
        <f t="array" ref="Z527">_xlfn.XLOOKUP($C527&amp;$D527&amp;$F527,[1]TEAMS!$C$1:$C$844&amp;[1]TEAMS!$D$1:$D$844&amp;[1]TEAMS!$F$1:$F$844,[1]TEAMS!AJ$1:AJ$844,"",0)</f>
        <v>1971</v>
      </c>
      <c r="AA527" s="7" cm="1">
        <f t="array" ref="AA527">_xlfn.XLOOKUP($C527&amp;$D527&amp;$F527,[1]TEAMS!$C$1:$C$844&amp;[1]TEAMS!$D$1:$D$844&amp;[1]TEAMS!$F$1:$F$844,[1]TEAMS!AR$1:AR$844,"",0)</f>
        <v>13.7</v>
      </c>
      <c r="AB527" s="8">
        <f t="shared" si="57"/>
        <v>1.3668792710706148</v>
      </c>
      <c r="AC527" s="7" cm="1">
        <f t="array" ref="AC527">_xlfn.XLOOKUP($C527&amp;$D527&amp;$F527,[1]TEAMS!$C$1:$C$844&amp;[1]TEAMS!$D$1:$D$844&amp;[1]TEAMS!$F$1:$F$844,[1]TEAMS!AL$1:AL$844,0,0)</f>
        <v>4.2</v>
      </c>
      <c r="AD527" s="7" cm="1">
        <f t="array" ref="AD527">_xlfn.XLOOKUP($C527&amp;$D527&amp;$F527,[1]TEAMS!$C$1:$C$844&amp;[1]TEAMS!$D$1:$D$844&amp;[1]TEAMS!$F$1:$F$844,[1]TEAMS!AM$1:AM$844,0,0)</f>
        <v>1.5</v>
      </c>
      <c r="AE527" s="7" cm="1">
        <f t="array" ref="AE527">_xlfn.XLOOKUP($C527&amp;$D527&amp;$F527,[1]TEAMS!$C$1:$C$844&amp;[1]TEAMS!$D$1:$D$844&amp;[1]TEAMS!$F$1:$F$844,[1]TEAMS!AN$1:AN$844,0,0)</f>
        <v>5.7</v>
      </c>
      <c r="AF527" s="7"/>
      <c r="AG527" s="8">
        <f t="shared" si="60"/>
        <v>6.7543859649122809E-2</v>
      </c>
      <c r="AH527" s="8" cm="1">
        <f t="array" ref="AH527">IF(OR($AE527="",$Z527=""),0,SUMPRODUCT(--($C$2:$C$528=$C527),--($D$2:$D$528=$D527),$Z$2:$Z$528,$AE$2:$AE$528)/SUMIFS($Z$2:$Z$528,$C$2:$C$528,$C527,$D$2:$D$528,$D527))</f>
        <v>8.0276740065806127</v>
      </c>
      <c r="AI527" s="7" cm="1">
        <f t="array" ref="AI527">_xlfn.XLOOKUP($C527&amp;$D527&amp;$F527,[1]TEAMS!$C$1:$C$844&amp;[1]TEAMS!$D$1:$D$844&amp;[1]TEAMS!$F$1:$F$844,[1]TEAMS!AO$1:AO$844,"",0)</f>
        <v>0.5</v>
      </c>
      <c r="AJ527" s="8">
        <f t="shared" si="61"/>
        <v>0.77</v>
      </c>
      <c r="AK527" s="8" cm="1">
        <f t="array" ref="AK527">IF(OR($AI527="",$Z527=""),0,SUMPRODUCT(--($C$2:$C$528=$C527),--($D$2:$D$528=$D527),$Z$2:$Z$528,$AI$2:$AI$528)/SUMIFS($Z$2:$Z$528,$C$2:$C$528,$C527,$D$2:$D$528,$D527))</f>
        <v>2.2077246266767903</v>
      </c>
      <c r="AL527" s="7" t="str" cm="1">
        <f t="array" ref="AL527">_xlfn.XLOOKUP($C527&amp;$D527&amp;$F527,[1]TEAMS!$C$1:$C$844&amp;[1]TEAMS!$D$1:$D$844&amp;[1]TEAMS!$F$1:$F$844,[1]TEAMS!AP$1:AP$844,"",0)</f>
        <v/>
      </c>
      <c r="AM527" s="8" t="str">
        <f t="shared" si="62"/>
        <v/>
      </c>
      <c r="AN527" s="8" cm="1">
        <f t="array" ref="AN527">IF(OR($AL527="",$Z527=""),0,SUMPRODUCT(--($C$2:$C$528=$C527),--($D$2:$D$528=$D527),$Z$2:$Z$528,$AL$2:$AL$528)/SUMIFS($Z$2:$Z$528,$C$2:$C$528,$C527,$D$2:$D$528,$D527))</f>
        <v>0</v>
      </c>
      <c r="AO527" s="7" cm="1">
        <f t="array" ref="AO527">_xlfn.XLOOKUP($C527&amp;$D527&amp;$F527,[1]TEAMS!$C$1:$C$844&amp;[1]TEAMS!$D$1:$D$844&amp;[1]TEAMS!$F$1:$F$844,[1]TEAMS!AQ$1:AQ$844,0,0)</f>
        <v>14.4</v>
      </c>
      <c r="AP527" s="7" cm="1">
        <f t="array" ref="AP527">_xlfn.XLOOKUP($C527&amp;$D527&amp;$F527,[1]TEAMS!$C$1:$C$844&amp;[1]TEAMS!$D$1:$D$844&amp;[1]TEAMS!$F$1:$F$844,[1]TEAMS!AS$1:AS$844,0,0)</f>
        <v>59.599999999999994</v>
      </c>
      <c r="AQ527" s="10" cm="1">
        <f t="array" ref="AQ527">_xlfn.XLOOKUP($C527&amp;$D527&amp;$F527,[1]TEAMS!$C$1:$C$844&amp;[1]TEAMS!$D$1:$D$844&amp;[1]TEAMS!$F$1:$F$844,[1]TEAMS!AT$1:AT$844,0,0)</f>
        <v>19.899999999999999</v>
      </c>
      <c r="AR527" s="10" cm="1">
        <f t="array" ref="AR527">_xlfn.XLOOKUP($C527&amp;$D527&amp;$F527,[1]TEAMS!$C$1:$C$844&amp;[1]TEAMS!$D$1:$D$844&amp;[1]TEAMS!$F$1:$F$844,[1]TEAMS!AU$1:AU$844,0,0)</f>
        <v>1.6</v>
      </c>
      <c r="AS527" s="10" cm="1">
        <f t="array" ref="AS527">_xlfn.XLOOKUP($C527&amp;$D527&amp;$F527,[1]TEAMS!$C$1:$C$844&amp;[1]TEAMS!$D$1:$D$844&amp;[1]TEAMS!$F$1:$F$844,[1]TEAMS!AV$1:AV$844,0,0)</f>
        <v>0.1</v>
      </c>
      <c r="AT527" s="10" cm="1">
        <f t="array" ref="AT527">_xlfn.XLOOKUP($C527&amp;$D527&amp;$F527,[1]TEAMS!$C$1:$C$844&amp;[1]TEAMS!$D$1:$D$844&amp;[1]TEAMS!$F$1:$F$844,[1]TEAMS!AW$1:AW$844,0,0)</f>
        <v>10.4</v>
      </c>
      <c r="AU527" s="10" cm="1">
        <f t="array" ref="AU527">_xlfn.XLOOKUP($C527&amp;$D527&amp;$F527,[1]TEAMS!$C$1:$C$844&amp;[1]TEAMS!$D$1:$D$844&amp;[1]TEAMS!$F$1:$F$844,[1]TEAMS!AX$1:AX$844,0,0)</f>
        <v>1.9134615384615383</v>
      </c>
      <c r="AV527" s="10" cm="1">
        <f t="array" ref="AV527">_xlfn.XLOOKUP($C527&amp;$D527&amp;$F527,[1]TEAMS!$C$1:$C$844&amp;[1]TEAMS!$D$1:$D$844&amp;[1]TEAMS!$F$1:$F$844,[1]TEAMS!AY$1:AY$844,0,0)</f>
        <v>1.7000000000000002</v>
      </c>
      <c r="AW527" s="7"/>
      <c r="AX527" s="7"/>
      <c r="BB527" s="1" t="s">
        <v>443</v>
      </c>
      <c r="BC527" s="1">
        <v>1991</v>
      </c>
      <c r="BD527" s="1" t="s">
        <v>375</v>
      </c>
      <c r="BE527" s="7" t="s">
        <v>424</v>
      </c>
      <c r="BH527">
        <v>385000</v>
      </c>
    </row>
    <row r="528" spans="1:60" x14ac:dyDescent="0.2">
      <c r="A528" s="1" t="str">
        <f t="shared" si="56"/>
        <v>1991-CHI-Scott Williams</v>
      </c>
      <c r="B528" s="1" t="s">
        <v>443</v>
      </c>
      <c r="C528" s="1">
        <v>1991</v>
      </c>
      <c r="D528" s="1" t="s">
        <v>375</v>
      </c>
      <c r="E528" s="1" t="str">
        <f t="shared" si="58"/>
        <v>1991-CHI</v>
      </c>
      <c r="F528" s="7" t="s">
        <v>426</v>
      </c>
      <c r="G528" s="7" cm="1">
        <f t="array" ref="G528">_xlfn.XLOOKUP($C528&amp;$D528&amp;$F528,[1]TEAMS!$C$1:$C$844&amp;[1]TEAMS!$D$1:$D$844&amp;[1]TEAMS!$F$1:$F$844,[1]TEAMS!G$1:G$844,"",0)</f>
        <v>42</v>
      </c>
      <c r="H528" s="7" t="str" cm="1">
        <f t="array" ref="H528">_xlfn.XLOOKUP($C528&amp;$D528&amp;$F528,[1]TEAMS!$C$1:$C$844&amp;[1]TEAMS!$D$1:$D$844&amp;[1]TEAMS!$F$1:$F$844,[1]TEAMS!H$1:H$844,"",0)</f>
        <v>PF</v>
      </c>
      <c r="I528" s="8" cm="1">
        <f t="array" ref="I528">_xlfn.XLOOKUP($C528&amp;$D528&amp;$F528,[1]TEAMS!$C$1:$C$844&amp;[1]TEAMS!$D$1:$D$844&amp;[1]TEAMS!$F$1:$F$844,[1]TEAMS!BG$1:BG$844,"",0)</f>
        <v>4</v>
      </c>
      <c r="J528" s="9">
        <f t="shared" si="59"/>
        <v>4</v>
      </c>
      <c r="K528" s="7" cm="1">
        <f t="array" ref="K528">_xlfn.XLOOKUP($C528&amp;$D528&amp;$F528,[1]TEAMS!$C$1:$C$844&amp;[1]TEAMS!$D$1:$D$844&amp;[1]TEAMS!$F$1:$F$844,[1]TEAMS!J$1:J$844,"",0)</f>
        <v>82</v>
      </c>
      <c r="L528" s="7" cm="1">
        <f t="array" ref="L528">_xlfn.XLOOKUP($C528&amp;$D528&amp;$F528,[1]TEAMS!$C$1:$C$844&amp;[1]TEAMS!$D$1:$D$844&amp;[1]TEAMS!$F$1:$F$844,[1]TEAMS!L$1:L$844,"",0)</f>
        <v>230</v>
      </c>
      <c r="M528" s="10" cm="1">
        <f t="array" ref="M528">_xlfn.XLOOKUP($C528&amp;$D528&amp;$F528,[1]TEAMS!$C$1:$C$844&amp;[1]TEAMS!$D$1:$D$844&amp;[1]TEAMS!$F$1:$F$844,[1]TEAMS!N$1:N$844,"",0)</f>
        <v>24.044866326463161</v>
      </c>
      <c r="N528" s="7" cm="1">
        <f t="array" ref="N528">_xlfn.XLOOKUP($C528&amp;$D528&amp;$F528,[1]TEAMS!$C$1:$C$844&amp;[1]TEAMS!$D$1:$D$844&amp;[1]TEAMS!$F$1:$F$844,[1]TEAMS!O$1:O$844,"",0)</f>
        <v>85</v>
      </c>
      <c r="O528" s="11" cm="1">
        <f t="array" ref="O528">_xlfn.XLOOKUP($C528&amp;$D528&amp;$F528,[1]TEAMS!$C$1:$C$844&amp;[1]TEAMS!$D$1:$D$844&amp;[1]TEAMS!$F$1:$F$844,[1]TEAMS!P$1:P$844,"",0)</f>
        <v>1.0365853658536586</v>
      </c>
      <c r="P528" s="10" cm="1">
        <f t="array" ref="P528">_xlfn.XLOOKUP($C528&amp;$D528&amp;$F528,[1]TEAMS!$C$1:$C$844&amp;[1]TEAMS!$D$1:$D$844&amp;[1]TEAMS!$F$1:$F$844,[1]TEAMS!R$1:R$844,"",0)</f>
        <v>23.225000000000001</v>
      </c>
      <c r="Q528" s="7" t="str" cm="1">
        <f t="array" ref="Q528">_xlfn.XLOOKUP($C528&amp;$D528&amp;$F528,[1]TEAMS!$C$1:$C$844&amp;[1]TEAMS!$D$1:$D$844&amp;[1]TEAMS!$F$1:$F$844,[1]TEAMS!S$1:S$844,"",0)</f>
        <v>us</v>
      </c>
      <c r="R528" s="7" t="str" cm="1">
        <f t="array" ref="R528">_xlfn.XLOOKUP($C528&amp;$D528&amp;$F528,[1]TEAMS!$C$1:$C$844&amp;[1]TEAMS!$D$1:$D$844&amp;[1]TEAMS!$F$1:$F$844,[1]TEAMS!T$1:T$844,"",0)</f>
        <v>United States</v>
      </c>
      <c r="S528" s="7" t="str" cm="1">
        <f t="array" ref="S528">_xlfn.XLOOKUP($C528&amp;$D528&amp;$F528,[1]TEAMS!$C$1:$C$844&amp;[1]TEAMS!$D$1:$D$844&amp;[1]TEAMS!$F$1:$F$844,[1]TEAMS!U$1:U$844,"",0)</f>
        <v>North America</v>
      </c>
      <c r="T528" s="7" t="str" cm="1">
        <f t="array" ref="T528">_xlfn.XLOOKUP($C528&amp;$D528&amp;$F528,[1]TEAMS!$C$1:$C$844&amp;[1]TEAMS!$D$1:$D$844&amp;[1]TEAMS!$F$1:$F$844,[1]TEAMS!V$1:V$844,"",0)</f>
        <v>Americas</v>
      </c>
      <c r="U528" s="7" cm="1">
        <f t="array" ref="U528">_xlfn.XLOOKUP($C528&amp;$D528&amp;$F528,[1]TEAMS!$C$1:$C$844&amp;[1]TEAMS!$D$1:$D$844&amp;[1]TEAMS!$F$1:$F$844,[1]TEAMS!W$1:W$844,"",0)</f>
        <v>1</v>
      </c>
      <c r="V528" s="7" t="str" cm="1">
        <f t="array" ref="V528">_xlfn.XLOOKUP($C528&amp;$D528&amp;$F528,[1]TEAMS!$C$1:$C$844&amp;[1]TEAMS!$D$1:$D$844&amp;[1]TEAMS!$F$1:$F$844,[1]TEAMS!Z$1:Z$844,"",0)</f>
        <v>UNC</v>
      </c>
      <c r="W528" s="7" t="str" cm="1">
        <f t="array" ref="W528">_xlfn.XLOOKUP($C528&amp;$D528&amp;$F528,[1]TEAMS!$C$1:$C$844&amp;[1]TEAMS!$D$1:$D$844&amp;[1]TEAMS!$F$1:$F$844,[1]TEAMS!X$1:X$844,"",0)</f>
        <v>ACC</v>
      </c>
      <c r="X528" s="7" cm="1">
        <f t="array" ref="X528">_xlfn.XLOOKUP($C528&amp;$D528&amp;$F528,[1]TEAMS!$C$1:$C$844&amp;[1]TEAMS!$D$1:$D$844&amp;[1]TEAMS!$F$1:$F$844,[1]TEAMS!AF$1:AF$844,"",0)</f>
        <v>150000</v>
      </c>
      <c r="Y528" s="8" cm="1">
        <f t="array" ref="Y528">_xlfn.XLOOKUP($C528&amp;$D528&amp;$F528,[1]TEAMS!$C$1:$C$844&amp;[1]TEAMS!$D$1:$D$844&amp;[1]TEAMS!$F$1:$F$844,[1]TEAMS!AG$1:AG$844,"",0)</f>
        <v>1.4940239043824702E-2</v>
      </c>
      <c r="Z528" s="7" cm="1">
        <f t="array" ref="Z528">_xlfn.XLOOKUP($C528&amp;$D528&amp;$F528,[1]TEAMS!$C$1:$C$844&amp;[1]TEAMS!$D$1:$D$844&amp;[1]TEAMS!$F$1:$F$844,[1]TEAMS!AJ$1:AJ$844,"",0)</f>
        <v>337</v>
      </c>
      <c r="AA528" s="7" cm="1">
        <f t="array" ref="AA528">_xlfn.XLOOKUP($C528&amp;$D528&amp;$F528,[1]TEAMS!$C$1:$C$844&amp;[1]TEAMS!$D$1:$D$844&amp;[1]TEAMS!$F$1:$F$844,[1]TEAMS!AR$1:AR$844,"",0)</f>
        <v>14.7</v>
      </c>
      <c r="AB528" s="8">
        <f t="shared" si="57"/>
        <v>0.25076689445709943</v>
      </c>
      <c r="AC528" s="7" cm="1">
        <f t="array" ref="AC528">_xlfn.XLOOKUP($C528&amp;$D528&amp;$F528,[1]TEAMS!$C$1:$C$844&amp;[1]TEAMS!$D$1:$D$844&amp;[1]TEAMS!$F$1:$F$844,[1]TEAMS!AL$1:AL$844,0,0)</f>
        <v>0.4</v>
      </c>
      <c r="AD528" s="7" cm="1">
        <f t="array" ref="AD528">_xlfn.XLOOKUP($C528&amp;$D528&amp;$F528,[1]TEAMS!$C$1:$C$844&amp;[1]TEAMS!$D$1:$D$844&amp;[1]TEAMS!$F$1:$F$844,[1]TEAMS!AM$1:AM$844,0,0)</f>
        <v>0.5</v>
      </c>
      <c r="AE528" s="7" cm="1">
        <f t="array" ref="AE528">_xlfn.XLOOKUP($C528&amp;$D528&amp;$F528,[1]TEAMS!$C$1:$C$844&amp;[1]TEAMS!$D$1:$D$844&amp;[1]TEAMS!$F$1:$F$844,[1]TEAMS!AN$1:AN$844,0,0)</f>
        <v>0.9</v>
      </c>
      <c r="AF528" s="7"/>
      <c r="AG528" s="8">
        <f t="shared" si="60"/>
        <v>0.16666666666666666</v>
      </c>
      <c r="AH528" s="8" cm="1">
        <f t="array" ref="AH528">IF(OR($AE528="",$Z528=""),0,SUMPRODUCT(--($C$2:$C$528=$C528),--($D$2:$D$528=$D528),$Z$2:$Z$528,$AE$2:$AE$528)/SUMIFS($Z$2:$Z$528,$C$2:$C$528,$C528,$D$2:$D$528,$D528))</f>
        <v>8.0276740065806127</v>
      </c>
      <c r="AI528" s="7" cm="1">
        <f t="array" ref="AI528">_xlfn.XLOOKUP($C528&amp;$D528&amp;$F528,[1]TEAMS!$C$1:$C$844&amp;[1]TEAMS!$D$1:$D$844&amp;[1]TEAMS!$F$1:$F$844,[1]TEAMS!AO$1:AO$844,"",0)</f>
        <v>-1.3</v>
      </c>
      <c r="AJ528" s="8">
        <f t="shared" si="61"/>
        <v>-0.11538461538461538</v>
      </c>
      <c r="AK528" s="8" cm="1">
        <f t="array" ref="AK528">IF(OR($AI528="",$Z528=""),0,SUMPRODUCT(--($C$2:$C$528=$C528),--($D$2:$D$528=$D528),$Z$2:$Z$528,$AI$2:$AI$528)/SUMIFS($Z$2:$Z$528,$C$2:$C$528,$C528,$D$2:$D$528,$D528))</f>
        <v>2.2077246266767903</v>
      </c>
      <c r="AL528" s="7" t="str" cm="1">
        <f t="array" ref="AL528">_xlfn.XLOOKUP($C528&amp;$D528&amp;$F528,[1]TEAMS!$C$1:$C$844&amp;[1]TEAMS!$D$1:$D$844&amp;[1]TEAMS!$F$1:$F$844,[1]TEAMS!AP$1:AP$844,"",0)</f>
        <v/>
      </c>
      <c r="AM528" s="8" t="str">
        <f t="shared" si="62"/>
        <v/>
      </c>
      <c r="AN528" s="8" cm="1">
        <f t="array" ref="AN528">IF(OR($AL528="",$Z528=""),0,SUMPRODUCT(--($C$2:$C$528=$C528),--($D$2:$D$528=$D528),$Z$2:$Z$528,$AL$2:$AL$528)/SUMIFS($Z$2:$Z$528,$C$2:$C$528,$C528,$D$2:$D$528,$D528))</f>
        <v>0</v>
      </c>
      <c r="AO528" s="7" cm="1">
        <f t="array" ref="AO528">_xlfn.XLOOKUP($C528&amp;$D528&amp;$F528,[1]TEAMS!$C$1:$C$844&amp;[1]TEAMS!$D$1:$D$844&amp;[1]TEAMS!$F$1:$F$844,[1]TEAMS!AQ$1:AQ$844,0,0)</f>
        <v>17.7</v>
      </c>
      <c r="AP528" s="7" cm="1">
        <f t="array" ref="AP528">_xlfn.XLOOKUP($C528&amp;$D528&amp;$F528,[1]TEAMS!$C$1:$C$844&amp;[1]TEAMS!$D$1:$D$844&amp;[1]TEAMS!$F$1:$F$844,[1]TEAMS!AS$1:AS$844,0,0)</f>
        <v>54.6</v>
      </c>
      <c r="AQ528" s="10" cm="1">
        <f t="array" ref="AQ528">_xlfn.XLOOKUP($C528&amp;$D528&amp;$F528,[1]TEAMS!$C$1:$C$844&amp;[1]TEAMS!$D$1:$D$844&amp;[1]TEAMS!$F$1:$F$844,[1]TEAMS!AT$1:AT$844,0,0)</f>
        <v>6.2</v>
      </c>
      <c r="AR528" s="10" cm="1">
        <f t="array" ref="AR528">_xlfn.XLOOKUP($C528&amp;$D528&amp;$F528,[1]TEAMS!$C$1:$C$844&amp;[1]TEAMS!$D$1:$D$844&amp;[1]TEAMS!$F$1:$F$844,[1]TEAMS!AU$1:AU$844,0,0)</f>
        <v>1.8</v>
      </c>
      <c r="AS528" s="10" cm="1">
        <f t="array" ref="AS528">_xlfn.XLOOKUP($C528&amp;$D528&amp;$F528,[1]TEAMS!$C$1:$C$844&amp;[1]TEAMS!$D$1:$D$844&amp;[1]TEAMS!$F$1:$F$844,[1]TEAMS!AV$1:AV$844,0,0)</f>
        <v>2.4</v>
      </c>
      <c r="AT528" s="10" cm="1">
        <f t="array" ref="AT528">_xlfn.XLOOKUP($C528&amp;$D528&amp;$F528,[1]TEAMS!$C$1:$C$844&amp;[1]TEAMS!$D$1:$D$844&amp;[1]TEAMS!$F$1:$F$844,[1]TEAMS!AW$1:AW$844,0,0)</f>
        <v>16.5</v>
      </c>
      <c r="AU528" s="10" cm="1">
        <f t="array" ref="AU528">_xlfn.XLOOKUP($C528&amp;$D528&amp;$F528,[1]TEAMS!$C$1:$C$844&amp;[1]TEAMS!$D$1:$D$844&amp;[1]TEAMS!$F$1:$F$844,[1]TEAMS!AX$1:AX$844,0,0)</f>
        <v>0.37575757575757579</v>
      </c>
      <c r="AV528" s="10" cm="1">
        <f t="array" ref="AV528">_xlfn.XLOOKUP($C528&amp;$D528&amp;$F528,[1]TEAMS!$C$1:$C$844&amp;[1]TEAMS!$D$1:$D$844&amp;[1]TEAMS!$F$1:$F$844,[1]TEAMS!AY$1:AY$844,0,0)</f>
        <v>4.2</v>
      </c>
      <c r="AW528" s="7"/>
      <c r="AX528" s="7"/>
      <c r="BB528" s="1" t="s">
        <v>443</v>
      </c>
      <c r="BC528" s="1">
        <v>1991</v>
      </c>
      <c r="BD528" s="1" t="s">
        <v>375</v>
      </c>
      <c r="BE528" s="7" t="s">
        <v>426</v>
      </c>
      <c r="BH528">
        <v>150000</v>
      </c>
    </row>
  </sheetData>
  <conditionalFormatting sqref="M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I5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5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5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:AU5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</dc:creator>
  <cp:lastModifiedBy>NE</cp:lastModifiedBy>
  <dcterms:created xsi:type="dcterms:W3CDTF">2022-11-04T21:34:43Z</dcterms:created>
  <dcterms:modified xsi:type="dcterms:W3CDTF">2022-11-04T21:35:03Z</dcterms:modified>
</cp:coreProperties>
</file>